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7130" activeTab="1"/>
  </bookViews>
  <sheets>
    <sheet name="原数据" sheetId="1" r:id="rId1"/>
    <sheet name="多酚与寒害指数分析" sheetId="2" r:id="rId2"/>
  </sheets>
  <externalReferences>
    <externalReference r:id="rId3"/>
  </externalReferences>
  <calcPr calcId="144525"/>
</workbook>
</file>

<file path=xl/sharedStrings.xml><?xml version="1.0" encoding="utf-8"?>
<sst xmlns="http://schemas.openxmlformats.org/spreadsheetml/2006/main" count="571" uniqueCount="284">
  <si>
    <t>品种</t>
  </si>
  <si>
    <t>多酚测定OD值</t>
  </si>
  <si>
    <t>多酚mg/g</t>
  </si>
  <si>
    <t>多酚-平均值</t>
  </si>
  <si>
    <t>多酚-标准偏差</t>
  </si>
  <si>
    <t>H20K1180</t>
  </si>
  <si>
    <t>S15K180</t>
  </si>
  <si>
    <t>W828</t>
  </si>
  <si>
    <t>K409</t>
  </si>
  <si>
    <t>K664</t>
  </si>
  <si>
    <t>W1054</t>
  </si>
  <si>
    <t>R1</t>
  </si>
  <si>
    <t>K444</t>
  </si>
  <si>
    <t>W777</t>
  </si>
  <si>
    <t>K570</t>
  </si>
  <si>
    <t>W931</t>
  </si>
  <si>
    <t>W878</t>
  </si>
  <si>
    <t>S15K046</t>
  </si>
  <si>
    <t>K488</t>
  </si>
  <si>
    <t>F11</t>
  </si>
  <si>
    <t>K628</t>
  </si>
  <si>
    <t>S14K318</t>
  </si>
  <si>
    <t>S1</t>
  </si>
  <si>
    <t>S14K353</t>
  </si>
  <si>
    <t>H20K1173</t>
  </si>
  <si>
    <t>S13K072</t>
  </si>
  <si>
    <t>S15K199</t>
  </si>
  <si>
    <t>GWAS-W42</t>
  </si>
  <si>
    <t>S15K147</t>
  </si>
  <si>
    <t>Impulsion</t>
  </si>
  <si>
    <t>K439</t>
  </si>
  <si>
    <t>K675</t>
  </si>
  <si>
    <t>W179</t>
  </si>
  <si>
    <t>W287</t>
  </si>
  <si>
    <t>S13K037</t>
  </si>
  <si>
    <t>K695</t>
  </si>
  <si>
    <t>GWAS-W01</t>
  </si>
  <si>
    <t>S15K151</t>
  </si>
  <si>
    <t>K447</t>
  </si>
  <si>
    <t>K316</t>
  </si>
  <si>
    <t>BDWY</t>
  </si>
  <si>
    <t>K433</t>
  </si>
  <si>
    <t>S15K200</t>
  </si>
  <si>
    <t>GWAS-W41</t>
  </si>
  <si>
    <t>Y7</t>
  </si>
  <si>
    <t>W847</t>
  </si>
  <si>
    <t>K183</t>
  </si>
  <si>
    <t>K233</t>
  </si>
  <si>
    <t>K280</t>
  </si>
  <si>
    <t>K414</t>
  </si>
  <si>
    <t>W1086</t>
  </si>
  <si>
    <t>K215</t>
  </si>
  <si>
    <t>K186</t>
  </si>
  <si>
    <r>
      <rPr>
        <sz val="11"/>
        <color theme="1"/>
        <rFont val="宋体"/>
        <charset val="134"/>
        <scheme val="minor"/>
      </rPr>
      <t>W760</t>
    </r>
    <r>
      <rPr>
        <sz val="10"/>
        <rFont val="宋体"/>
        <charset val="134"/>
      </rPr>
      <t>绿</t>
    </r>
  </si>
  <si>
    <t>S15K032</t>
  </si>
  <si>
    <t>K496</t>
  </si>
  <si>
    <t>K588</t>
  </si>
  <si>
    <t>W066</t>
  </si>
  <si>
    <t>S15K150</t>
  </si>
  <si>
    <t>S15K015</t>
  </si>
  <si>
    <t>W455</t>
  </si>
  <si>
    <t>K055</t>
  </si>
  <si>
    <t>S15K113</t>
  </si>
  <si>
    <t>SW17K896</t>
  </si>
  <si>
    <t>S13K054</t>
  </si>
  <si>
    <t>XBYL</t>
  </si>
  <si>
    <t>K053</t>
  </si>
  <si>
    <t>S15K138</t>
  </si>
  <si>
    <t>K352</t>
  </si>
  <si>
    <t>K569</t>
  </si>
  <si>
    <t>K582</t>
  </si>
  <si>
    <t>K576</t>
  </si>
  <si>
    <t>LS1106</t>
  </si>
  <si>
    <t>W059</t>
  </si>
  <si>
    <t>S15K058</t>
  </si>
  <si>
    <t>H20K2807</t>
  </si>
  <si>
    <t>S14K359</t>
  </si>
  <si>
    <t>K430</t>
  </si>
  <si>
    <t>K688</t>
  </si>
  <si>
    <t>S13K079</t>
  </si>
  <si>
    <t>K452</t>
  </si>
  <si>
    <t>K079</t>
  </si>
  <si>
    <t>K434</t>
  </si>
  <si>
    <t>H20K1176</t>
  </si>
  <si>
    <t>K011</t>
  </si>
  <si>
    <t>W837</t>
  </si>
  <si>
    <t>H20K0130</t>
  </si>
  <si>
    <t>S13K070</t>
  </si>
  <si>
    <t>S14K338</t>
  </si>
  <si>
    <t>S13K057</t>
  </si>
  <si>
    <t>K638</t>
  </si>
  <si>
    <t>S13K038</t>
  </si>
  <si>
    <t>SXYH</t>
  </si>
  <si>
    <t>W1392</t>
  </si>
  <si>
    <t>K594</t>
  </si>
  <si>
    <t>K627</t>
  </si>
  <si>
    <t>K286</t>
  </si>
  <si>
    <t>W940</t>
  </si>
  <si>
    <t>K504</t>
  </si>
  <si>
    <t>K686</t>
  </si>
  <si>
    <t>SM</t>
  </si>
  <si>
    <t>S15K167</t>
  </si>
  <si>
    <t>S15K057</t>
  </si>
  <si>
    <t>S15K120</t>
  </si>
  <si>
    <t>W1052</t>
  </si>
  <si>
    <t>日本结球生菜</t>
  </si>
  <si>
    <t>W955</t>
  </si>
  <si>
    <t>W834</t>
  </si>
  <si>
    <t>W1113</t>
  </si>
  <si>
    <t>W1005</t>
  </si>
  <si>
    <t>K502</t>
  </si>
  <si>
    <t>W1105</t>
  </si>
  <si>
    <t>S15K022</t>
  </si>
  <si>
    <t>K155</t>
  </si>
  <si>
    <t>K682</t>
  </si>
  <si>
    <t>K467</t>
  </si>
  <si>
    <t>S15K121</t>
  </si>
  <si>
    <t>K383</t>
  </si>
  <si>
    <t>W550</t>
  </si>
  <si>
    <t>W665</t>
  </si>
  <si>
    <t>K634</t>
  </si>
  <si>
    <t>S15K186</t>
  </si>
  <si>
    <t>K619</t>
  </si>
  <si>
    <t>K403</t>
  </si>
  <si>
    <t>K585</t>
  </si>
  <si>
    <t>K580</t>
  </si>
  <si>
    <t>S14K341</t>
  </si>
  <si>
    <t>K402</t>
  </si>
  <si>
    <t>W812</t>
  </si>
  <si>
    <t>意大利</t>
  </si>
  <si>
    <t>S15K137</t>
  </si>
  <si>
    <t>H20K018</t>
  </si>
  <si>
    <t>H20K1184</t>
  </si>
  <si>
    <t>K536</t>
  </si>
  <si>
    <t>K661</t>
  </si>
  <si>
    <t>S15K047</t>
  </si>
  <si>
    <t>GWAS-W43</t>
  </si>
  <si>
    <t>W640</t>
  </si>
  <si>
    <t>K244</t>
  </si>
  <si>
    <t>K595</t>
  </si>
  <si>
    <t>K302</t>
  </si>
  <si>
    <t>W678</t>
  </si>
  <si>
    <t>S13K069</t>
  </si>
  <si>
    <t>W1073</t>
  </si>
  <si>
    <t>K609</t>
  </si>
  <si>
    <t>W853</t>
  </si>
  <si>
    <t>S13K064</t>
  </si>
  <si>
    <t>K424</t>
  </si>
  <si>
    <t>S15K075</t>
  </si>
  <si>
    <t>W1027</t>
  </si>
  <si>
    <t>W759</t>
  </si>
  <si>
    <t>S13K033</t>
  </si>
  <si>
    <t>S14K336</t>
  </si>
  <si>
    <t>S15K011</t>
  </si>
  <si>
    <t>W1067</t>
  </si>
  <si>
    <t>K457</t>
  </si>
  <si>
    <t>W1844</t>
  </si>
  <si>
    <t>K692</t>
  </si>
  <si>
    <t>LRY</t>
  </si>
  <si>
    <t>S14K313</t>
  </si>
  <si>
    <t>SW17K857</t>
  </si>
  <si>
    <t>K491</t>
  </si>
  <si>
    <t>Salinas</t>
  </si>
  <si>
    <t>GWAS-W2</t>
  </si>
  <si>
    <t>W811</t>
  </si>
  <si>
    <t>GWAS-W08</t>
  </si>
  <si>
    <t>K541</t>
  </si>
  <si>
    <t>D130-7-1-1</t>
  </si>
  <si>
    <t>S13K088</t>
  </si>
  <si>
    <t>S15K126</t>
  </si>
  <si>
    <t>K172</t>
  </si>
  <si>
    <t>S15K218</t>
  </si>
  <si>
    <t>K248</t>
  </si>
  <si>
    <t>W705</t>
  </si>
  <si>
    <t>W661</t>
  </si>
  <si>
    <t>S13K085</t>
  </si>
  <si>
    <t>S14K330</t>
  </si>
  <si>
    <t>K493</t>
  </si>
  <si>
    <t>K080</t>
  </si>
  <si>
    <t>改良四季耐抽薹</t>
  </si>
  <si>
    <t>S15K010</t>
  </si>
  <si>
    <t>K442</t>
  </si>
  <si>
    <t>W1136</t>
  </si>
  <si>
    <t>K276</t>
  </si>
  <si>
    <t>S15K178</t>
  </si>
  <si>
    <t>K834</t>
  </si>
  <si>
    <t>K054</t>
  </si>
  <si>
    <t>K519</t>
  </si>
  <si>
    <t>S14K324</t>
  </si>
  <si>
    <t>K418</t>
  </si>
  <si>
    <t>K181</t>
  </si>
  <si>
    <t>S14K328</t>
  </si>
  <si>
    <t>K219</t>
  </si>
  <si>
    <t>S15K104</t>
  </si>
  <si>
    <t>S15K044</t>
  </si>
  <si>
    <t>S15K115</t>
  </si>
  <si>
    <t>K620</t>
  </si>
  <si>
    <t>K354</t>
  </si>
  <si>
    <t>S15K106</t>
  </si>
  <si>
    <t>W306</t>
  </si>
  <si>
    <t>D135-6-X</t>
  </si>
  <si>
    <t>GWAS-W44</t>
  </si>
  <si>
    <t>K591</t>
  </si>
  <si>
    <t>K566</t>
  </si>
  <si>
    <t>GWAS-W22</t>
  </si>
  <si>
    <t>GWAS-W12</t>
  </si>
  <si>
    <t>W711</t>
  </si>
  <si>
    <t>K005</t>
  </si>
  <si>
    <t>K674</t>
  </si>
  <si>
    <t>K268</t>
  </si>
  <si>
    <t>K637</t>
  </si>
  <si>
    <t>K551</t>
  </si>
  <si>
    <t>S15K227</t>
  </si>
  <si>
    <t>K518</t>
  </si>
  <si>
    <t>K618</t>
  </si>
  <si>
    <t>W919</t>
  </si>
  <si>
    <t>K058</t>
  </si>
  <si>
    <t>K009</t>
  </si>
  <si>
    <t>GWAS-W27</t>
  </si>
  <si>
    <t>W1081</t>
  </si>
  <si>
    <t>K549</t>
  </si>
  <si>
    <t>K515</t>
  </si>
  <si>
    <t>W1079</t>
  </si>
  <si>
    <t>W676</t>
  </si>
  <si>
    <t>K197</t>
  </si>
  <si>
    <t>W1077</t>
  </si>
  <si>
    <t>W730</t>
  </si>
  <si>
    <t>K017</t>
  </si>
  <si>
    <t>S15K103</t>
  </si>
  <si>
    <t>K066</t>
  </si>
  <si>
    <t>K441</t>
  </si>
  <si>
    <t>紫艳</t>
  </si>
  <si>
    <t>S13K044</t>
  </si>
  <si>
    <t>K631</t>
  </si>
  <si>
    <t>S15K045</t>
  </si>
  <si>
    <t>K636</t>
  </si>
  <si>
    <t>K668</t>
  </si>
  <si>
    <t>W1063</t>
  </si>
  <si>
    <t>K516</t>
  </si>
  <si>
    <t>S14K351</t>
  </si>
  <si>
    <t>格林</t>
  </si>
  <si>
    <t>SW17K848</t>
  </si>
  <si>
    <t>S15K116</t>
  </si>
  <si>
    <t>W1103</t>
  </si>
  <si>
    <t>Zya</t>
  </si>
  <si>
    <t>W1062</t>
  </si>
  <si>
    <t>绿苣</t>
  </si>
  <si>
    <t>K490</t>
  </si>
  <si>
    <t>K694</t>
  </si>
  <si>
    <t>K597</t>
  </si>
  <si>
    <t>K412</t>
  </si>
  <si>
    <t>LSH</t>
  </si>
  <si>
    <t>K180</t>
  </si>
  <si>
    <t>K036</t>
  </si>
  <si>
    <t>F3</t>
  </si>
  <si>
    <t>S14K352</t>
  </si>
  <si>
    <t>W1111</t>
  </si>
  <si>
    <t>S15K171</t>
  </si>
  <si>
    <t>S15K016</t>
  </si>
  <si>
    <t>GWAS-W35</t>
  </si>
  <si>
    <t>ZS</t>
  </si>
  <si>
    <t>H20K2905</t>
  </si>
  <si>
    <t>K612</t>
  </si>
  <si>
    <t>K662</t>
  </si>
  <si>
    <t>K359</t>
  </si>
  <si>
    <t>S15K168</t>
  </si>
  <si>
    <t>E6</t>
  </si>
  <si>
    <t>S15K184</t>
  </si>
  <si>
    <t>K353</t>
  </si>
  <si>
    <t>W1069</t>
  </si>
  <si>
    <t>W1021</t>
  </si>
  <si>
    <t>GWAS-W7</t>
  </si>
  <si>
    <t>GWAS-W30</t>
  </si>
  <si>
    <t>K023</t>
  </si>
  <si>
    <t>SW17K858</t>
  </si>
  <si>
    <t>K684</t>
  </si>
  <si>
    <t>寒害指数*10000</t>
  </si>
  <si>
    <t>寒害指数</t>
  </si>
  <si>
    <t>相关性</t>
  </si>
  <si>
    <t>多酚</t>
  </si>
  <si>
    <t>皮尔逊相关性</t>
  </si>
  <si>
    <t>Sig.（双尾）</t>
  </si>
  <si>
    <t>个案数</t>
  </si>
  <si>
    <t>W760绿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</si>
</sst>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0"/>
      <color rgb="FF000000"/>
      <name val="Arial"/>
      <charset val="134"/>
    </font>
    <font>
      <sz val="10"/>
      <name val="宋体"/>
      <charset val="134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</fonts>
  <fills count="4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60A0D1"/>
        <bgColor indexed="64"/>
      </patternFill>
    </fill>
    <fill>
      <patternFill patternType="solid">
        <fgColor rgb="FF6FA9D6"/>
        <bgColor indexed="64"/>
      </patternFill>
    </fill>
    <fill>
      <patternFill patternType="solid">
        <fgColor rgb="FF9CC5E5"/>
        <bgColor indexed="64"/>
      </patternFill>
    </fill>
    <fill>
      <patternFill patternType="solid">
        <fgColor rgb="FF7EB2DB"/>
        <bgColor indexed="64"/>
      </patternFill>
    </fill>
    <fill>
      <patternFill patternType="solid">
        <fgColor rgb="FF8DBCE0"/>
        <bgColor indexed="64"/>
      </patternFill>
    </fill>
    <fill>
      <patternFill patternType="solid">
        <fgColor rgb="FF5197CC"/>
        <bgColor indexed="64"/>
      </patternFill>
    </fill>
    <fill>
      <patternFill patternType="solid">
        <fgColor rgb="FF247CBD"/>
        <bgColor indexed="64"/>
      </patternFill>
    </fill>
    <fill>
      <patternFill patternType="solid">
        <fgColor rgb="FF428EC7"/>
        <bgColor indexed="64"/>
      </patternFill>
    </fill>
    <fill>
      <patternFill patternType="solid">
        <fgColor rgb="FFABCEEA"/>
        <bgColor indexed="64"/>
      </patternFill>
    </fill>
    <fill>
      <patternFill patternType="solid">
        <fgColor rgb="FFBAD7EF"/>
        <bgColor indexed="64"/>
      </patternFill>
    </fill>
    <fill>
      <patternFill patternType="solid">
        <fgColor rgb="FFC9E0F4"/>
        <bgColor indexed="64"/>
      </patternFill>
    </fill>
    <fill>
      <patternFill patternType="solid">
        <fgColor rgb="FF3385C2"/>
        <bgColor indexed="64"/>
      </patternFill>
    </fill>
    <fill>
      <patternFill patternType="solid">
        <fgColor rgb="FFD8E9F9"/>
        <bgColor indexed="64"/>
      </patternFill>
    </fill>
    <fill>
      <patternFill patternType="solid">
        <fgColor rgb="FFE8F3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8" fillId="20" borderId="1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17" borderId="12" applyNumberFormat="0" applyFont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1" fillId="0" borderId="16" applyNumberFormat="0" applyFill="0" applyAlignment="0" applyProtection="0">
      <alignment vertical="center"/>
    </xf>
    <xf numFmtId="0" fontId="18" fillId="0" borderId="16" applyNumberFormat="0" applyFill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2" fillId="0" borderId="19" applyNumberFormat="0" applyFill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7" fillId="19" borderId="14" applyNumberFormat="0" applyAlignment="0" applyProtection="0">
      <alignment vertical="center"/>
    </xf>
    <xf numFmtId="0" fontId="10" fillId="19" borderId="15" applyNumberFormat="0" applyAlignment="0" applyProtection="0">
      <alignment vertical="center"/>
    </xf>
    <xf numFmtId="0" fontId="17" fillId="30" borderId="17" applyNumberFormat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20" fillId="0" borderId="18" applyNumberFormat="0" applyFill="0" applyAlignment="0" applyProtection="0">
      <alignment vertical="center"/>
    </xf>
    <xf numFmtId="0" fontId="6" fillId="0" borderId="13" applyNumberFormat="0" applyFill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5" fillId="46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</cellStyleXfs>
  <cellXfs count="36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3" xfId="0" applyBorder="1" applyAlignment="1">
      <alignment horizontal="center" vertical="top"/>
    </xf>
    <xf numFmtId="0" fontId="0" fillId="0" borderId="4" xfId="0" applyBorder="1" applyAlignment="1">
      <alignment horizontal="center" vertical="top"/>
    </xf>
    <xf numFmtId="0" fontId="0" fillId="0" borderId="5" xfId="0" applyBorder="1" applyAlignment="1">
      <alignment horizontal="center" vertical="top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Fill="1" applyBorder="1" applyAlignment="1">
      <alignment horizontal="left" vertical="center"/>
    </xf>
    <xf numFmtId="0" fontId="0" fillId="0" borderId="2" xfId="0" applyFill="1" applyBorder="1" applyAlignment="1">
      <alignment horizontal="left" vertical="center" wrapText="1"/>
    </xf>
    <xf numFmtId="0" fontId="0" fillId="2" borderId="8" xfId="0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 wrapText="1"/>
    </xf>
    <xf numFmtId="0" fontId="1" fillId="6" borderId="9" xfId="0" applyFont="1" applyFill="1" applyBorder="1" applyAlignment="1">
      <alignment horizontal="center" vertical="center" wrapText="1"/>
    </xf>
    <xf numFmtId="0" fontId="1" fillId="7" borderId="9" xfId="0" applyFont="1" applyFill="1" applyBorder="1" applyAlignment="1">
      <alignment horizontal="center" vertical="center" wrapText="1"/>
    </xf>
    <xf numFmtId="0" fontId="1" fillId="8" borderId="9" xfId="0" applyFont="1" applyFill="1" applyBorder="1" applyAlignment="1">
      <alignment horizontal="center" vertical="center" wrapText="1"/>
    </xf>
    <xf numFmtId="0" fontId="1" fillId="9" borderId="9" xfId="0" applyFont="1" applyFill="1" applyBorder="1" applyAlignment="1">
      <alignment horizontal="center" vertical="center" wrapText="1"/>
    </xf>
    <xf numFmtId="0" fontId="1" fillId="10" borderId="9" xfId="0" applyFont="1" applyFill="1" applyBorder="1" applyAlignment="1">
      <alignment horizontal="center" vertical="center" wrapText="1"/>
    </xf>
    <xf numFmtId="0" fontId="1" fillId="11" borderId="9" xfId="0" applyFont="1" applyFill="1" applyBorder="1" applyAlignment="1">
      <alignment horizontal="center" vertical="center" wrapText="1"/>
    </xf>
    <xf numFmtId="0" fontId="1" fillId="12" borderId="9" xfId="0" applyFont="1" applyFill="1" applyBorder="1" applyAlignment="1">
      <alignment horizontal="center" vertical="center" wrapText="1"/>
    </xf>
    <xf numFmtId="0" fontId="1" fillId="13" borderId="9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1" fillId="14" borderId="9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/>
    </xf>
    <xf numFmtId="0" fontId="1" fillId="15" borderId="9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1" fillId="16" borderId="9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/>
    </xf>
    <xf numFmtId="0" fontId="0" fillId="0" borderId="0" xfId="0" applyFill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多酚与寒害指数分析!$B$1</c:f>
              <c:strCache>
                <c:ptCount val="1"/>
                <c:pt idx="0">
                  <c:v>多酚-平均值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多酚与寒害指数分析!$A$2:$A$276</c:f>
              <c:strCache>
                <c:ptCount val="275"/>
                <c:pt idx="0">
                  <c:v>K248</c:v>
                </c:pt>
                <c:pt idx="1">
                  <c:v>E6</c:v>
                </c:pt>
                <c:pt idx="2">
                  <c:v>LSH</c:v>
                </c:pt>
                <c:pt idx="3">
                  <c:v>K662</c:v>
                </c:pt>
                <c:pt idx="4">
                  <c:v>K488</c:v>
                </c:pt>
                <c:pt idx="5">
                  <c:v>K066</c:v>
                </c:pt>
                <c:pt idx="6">
                  <c:v>K585</c:v>
                </c:pt>
                <c:pt idx="7">
                  <c:v>K609</c:v>
                </c:pt>
                <c:pt idx="8">
                  <c:v>H20K0130</c:v>
                </c:pt>
                <c:pt idx="9">
                  <c:v>ZS</c:v>
                </c:pt>
                <c:pt idx="10">
                  <c:v>K409</c:v>
                </c:pt>
                <c:pt idx="11">
                  <c:v>W066</c:v>
                </c:pt>
                <c:pt idx="12">
                  <c:v>SW17K857</c:v>
                </c:pt>
                <c:pt idx="13">
                  <c:v>GWAS-W43</c:v>
                </c:pt>
                <c:pt idx="14">
                  <c:v>H20K1173</c:v>
                </c:pt>
                <c:pt idx="15">
                  <c:v>K661</c:v>
                </c:pt>
                <c:pt idx="16">
                  <c:v>K414</c:v>
                </c:pt>
                <c:pt idx="17">
                  <c:v>K439</c:v>
                </c:pt>
                <c:pt idx="18">
                  <c:v>K353</c:v>
                </c:pt>
                <c:pt idx="19">
                  <c:v>F3</c:v>
                </c:pt>
                <c:pt idx="20">
                  <c:v>LRY</c:v>
                </c:pt>
                <c:pt idx="21">
                  <c:v>K036</c:v>
                </c:pt>
                <c:pt idx="22">
                  <c:v>W1111</c:v>
                </c:pt>
                <c:pt idx="23">
                  <c:v>GWAS-W08</c:v>
                </c:pt>
                <c:pt idx="24">
                  <c:v>W1105</c:v>
                </c:pt>
                <c:pt idx="25">
                  <c:v>K597</c:v>
                </c:pt>
                <c:pt idx="26">
                  <c:v>Salinas</c:v>
                </c:pt>
                <c:pt idx="27">
                  <c:v>S15K047</c:v>
                </c:pt>
                <c:pt idx="28">
                  <c:v>S15K171</c:v>
                </c:pt>
                <c:pt idx="29">
                  <c:v>K688</c:v>
                </c:pt>
                <c:pt idx="30">
                  <c:v>W066</c:v>
                </c:pt>
                <c:pt idx="31">
                  <c:v>S15K010</c:v>
                </c:pt>
                <c:pt idx="32">
                  <c:v>K636</c:v>
                </c:pt>
                <c:pt idx="33">
                  <c:v>K441</c:v>
                </c:pt>
                <c:pt idx="34">
                  <c:v>K017</c:v>
                </c:pt>
                <c:pt idx="35">
                  <c:v>W1067</c:v>
                </c:pt>
                <c:pt idx="36">
                  <c:v>K011</c:v>
                </c:pt>
                <c:pt idx="37">
                  <c:v>GWAS-W42</c:v>
                </c:pt>
                <c:pt idx="38">
                  <c:v>H20K2905</c:v>
                </c:pt>
                <c:pt idx="39">
                  <c:v>GWAS-W41</c:v>
                </c:pt>
                <c:pt idx="40">
                  <c:v>K244</c:v>
                </c:pt>
                <c:pt idx="41">
                  <c:v>S13K088</c:v>
                </c:pt>
                <c:pt idx="42">
                  <c:v>K442</c:v>
                </c:pt>
                <c:pt idx="43">
                  <c:v>紫艳</c:v>
                </c:pt>
                <c:pt idx="44">
                  <c:v>W1027</c:v>
                </c:pt>
                <c:pt idx="45">
                  <c:v>GWAS-W12</c:v>
                </c:pt>
                <c:pt idx="46">
                  <c:v>K674</c:v>
                </c:pt>
                <c:pt idx="47">
                  <c:v>S13K070</c:v>
                </c:pt>
                <c:pt idx="48">
                  <c:v>GWAS-W35</c:v>
                </c:pt>
                <c:pt idx="49">
                  <c:v>S13K085</c:v>
                </c:pt>
                <c:pt idx="50">
                  <c:v>K412</c:v>
                </c:pt>
                <c:pt idx="51">
                  <c:v>R1</c:v>
                </c:pt>
                <c:pt idx="52">
                  <c:v>K684</c:v>
                </c:pt>
                <c:pt idx="53">
                  <c:v>K276</c:v>
                </c:pt>
                <c:pt idx="54">
                  <c:v>H20K1180</c:v>
                </c:pt>
                <c:pt idx="55">
                  <c:v>SW17K848</c:v>
                </c:pt>
                <c:pt idx="56">
                  <c:v>K316</c:v>
                </c:pt>
                <c:pt idx="57">
                  <c:v>S15K022</c:v>
                </c:pt>
                <c:pt idx="58">
                  <c:v>K631</c:v>
                </c:pt>
                <c:pt idx="59">
                  <c:v>S13K044</c:v>
                </c:pt>
                <c:pt idx="60">
                  <c:v>K692</c:v>
                </c:pt>
                <c:pt idx="61">
                  <c:v>K430</c:v>
                </c:pt>
                <c:pt idx="62">
                  <c:v>S14K338</c:v>
                </c:pt>
                <c:pt idx="63">
                  <c:v>S14K330</c:v>
                </c:pt>
                <c:pt idx="64">
                  <c:v>S15K032</c:v>
                </c:pt>
                <c:pt idx="65">
                  <c:v>K155</c:v>
                </c:pt>
                <c:pt idx="66">
                  <c:v>K444</c:v>
                </c:pt>
                <c:pt idx="67">
                  <c:v>K433</c:v>
                </c:pt>
                <c:pt idx="68">
                  <c:v>GWAS-W01</c:v>
                </c:pt>
                <c:pt idx="69">
                  <c:v>S15K046</c:v>
                </c:pt>
                <c:pt idx="70">
                  <c:v>S14K318</c:v>
                </c:pt>
                <c:pt idx="71">
                  <c:v>K664</c:v>
                </c:pt>
                <c:pt idx="72">
                  <c:v>GWAS-W2</c:v>
                </c:pt>
                <c:pt idx="73">
                  <c:v>W1005</c:v>
                </c:pt>
                <c:pt idx="74">
                  <c:v>GWAS-W27</c:v>
                </c:pt>
                <c:pt idx="75">
                  <c:v>K490</c:v>
                </c:pt>
                <c:pt idx="76">
                  <c:v>S15K126</c:v>
                </c:pt>
                <c:pt idx="77">
                  <c:v>K352</c:v>
                </c:pt>
                <c:pt idx="78">
                  <c:v>GWAS-W22</c:v>
                </c:pt>
                <c:pt idx="79">
                  <c:v>K618</c:v>
                </c:pt>
                <c:pt idx="80">
                  <c:v>SW17K896</c:v>
                </c:pt>
                <c:pt idx="81">
                  <c:v>W828</c:v>
                </c:pt>
                <c:pt idx="82">
                  <c:v>H20K1184</c:v>
                </c:pt>
                <c:pt idx="83">
                  <c:v>K457</c:v>
                </c:pt>
                <c:pt idx="84">
                  <c:v>W1081</c:v>
                </c:pt>
                <c:pt idx="85">
                  <c:v>S14K353</c:v>
                </c:pt>
                <c:pt idx="86">
                  <c:v>W1077</c:v>
                </c:pt>
                <c:pt idx="87">
                  <c:v>W1073</c:v>
                </c:pt>
                <c:pt idx="88">
                  <c:v>K053</c:v>
                </c:pt>
                <c:pt idx="89">
                  <c:v>F11</c:v>
                </c:pt>
                <c:pt idx="90">
                  <c:v>GWAS-W7</c:v>
                </c:pt>
                <c:pt idx="91">
                  <c:v>K023</c:v>
                </c:pt>
                <c:pt idx="92">
                  <c:v>K009</c:v>
                </c:pt>
                <c:pt idx="93">
                  <c:v>W179</c:v>
                </c:pt>
                <c:pt idx="94">
                  <c:v>GWAS-W30</c:v>
                </c:pt>
                <c:pt idx="95">
                  <c:v>W1113</c:v>
                </c:pt>
                <c:pt idx="96">
                  <c:v>K054</c:v>
                </c:pt>
                <c:pt idx="97">
                  <c:v>K595</c:v>
                </c:pt>
                <c:pt idx="98">
                  <c:v>S15K121</c:v>
                </c:pt>
                <c:pt idx="99">
                  <c:v>K628</c:v>
                </c:pt>
                <c:pt idx="100">
                  <c:v>K502</c:v>
                </c:pt>
                <c:pt idx="101">
                  <c:v>K493</c:v>
                </c:pt>
                <c:pt idx="102">
                  <c:v>W678</c:v>
                </c:pt>
                <c:pt idx="103">
                  <c:v>S13K064</c:v>
                </c:pt>
                <c:pt idx="104">
                  <c:v>W837</c:v>
                </c:pt>
                <c:pt idx="105">
                  <c:v>K383</c:v>
                </c:pt>
                <c:pt idx="106">
                  <c:v>W812</c:v>
                </c:pt>
                <c:pt idx="107">
                  <c:v>SM</c:v>
                </c:pt>
                <c:pt idx="108">
                  <c:v>K620</c:v>
                </c:pt>
                <c:pt idx="109">
                  <c:v>S15K057</c:v>
                </c:pt>
                <c:pt idx="110">
                  <c:v>S14K313</c:v>
                </c:pt>
                <c:pt idx="111">
                  <c:v>K055</c:v>
                </c:pt>
                <c:pt idx="112">
                  <c:v>W931</c:v>
                </c:pt>
                <c:pt idx="113">
                  <c:v>S14K359</c:v>
                </c:pt>
                <c:pt idx="114">
                  <c:v>K005</c:v>
                </c:pt>
                <c:pt idx="115">
                  <c:v>S13K038</c:v>
                </c:pt>
                <c:pt idx="116">
                  <c:v>S15K150</c:v>
                </c:pt>
                <c:pt idx="117">
                  <c:v>W665</c:v>
                </c:pt>
                <c:pt idx="118">
                  <c:v>W853</c:v>
                </c:pt>
                <c:pt idx="119">
                  <c:v>S15K138</c:v>
                </c:pt>
                <c:pt idx="120">
                  <c:v>S13K069</c:v>
                </c:pt>
                <c:pt idx="121">
                  <c:v>W1069</c:v>
                </c:pt>
                <c:pt idx="122">
                  <c:v>K637</c:v>
                </c:pt>
                <c:pt idx="123">
                  <c:v>S15K218</c:v>
                </c:pt>
                <c:pt idx="124">
                  <c:v>S13K072</c:v>
                </c:pt>
                <c:pt idx="125">
                  <c:v>W759</c:v>
                </c:pt>
                <c:pt idx="126">
                  <c:v>W811</c:v>
                </c:pt>
                <c:pt idx="127">
                  <c:v>K536</c:v>
                </c:pt>
                <c:pt idx="128">
                  <c:v>K058</c:v>
                </c:pt>
                <c:pt idx="129">
                  <c:v>K541</c:v>
                </c:pt>
                <c:pt idx="130">
                  <c:v>S15K115</c:v>
                </c:pt>
                <c:pt idx="131">
                  <c:v>S15K180</c:v>
                </c:pt>
                <c:pt idx="132">
                  <c:v>BDWY</c:v>
                </c:pt>
                <c:pt idx="133">
                  <c:v>W730</c:v>
                </c:pt>
                <c:pt idx="134">
                  <c:v>K588</c:v>
                </c:pt>
                <c:pt idx="135">
                  <c:v>S15K044</c:v>
                </c:pt>
                <c:pt idx="136">
                  <c:v>K576</c:v>
                </c:pt>
                <c:pt idx="137">
                  <c:v>K280</c:v>
                </c:pt>
                <c:pt idx="138">
                  <c:v>S15K120</c:v>
                </c:pt>
                <c:pt idx="139">
                  <c:v>W676</c:v>
                </c:pt>
                <c:pt idx="140">
                  <c:v>W705</c:v>
                </c:pt>
                <c:pt idx="141">
                  <c:v>K172</c:v>
                </c:pt>
                <c:pt idx="142">
                  <c:v>S14K351</c:v>
                </c:pt>
                <c:pt idx="143">
                  <c:v>S15K116</c:v>
                </c:pt>
                <c:pt idx="144">
                  <c:v>K354</c:v>
                </c:pt>
                <c:pt idx="145">
                  <c:v>K591</c:v>
                </c:pt>
                <c:pt idx="146">
                  <c:v>K515</c:v>
                </c:pt>
                <c:pt idx="147">
                  <c:v>W1079</c:v>
                </c:pt>
                <c:pt idx="148">
                  <c:v>K551</c:v>
                </c:pt>
                <c:pt idx="149">
                  <c:v>S15K200</c:v>
                </c:pt>
                <c:pt idx="150">
                  <c:v>H20K018</c:v>
                </c:pt>
                <c:pt idx="151">
                  <c:v>SW17K858</c:v>
                </c:pt>
                <c:pt idx="152">
                  <c:v>W878</c:v>
                </c:pt>
                <c:pt idx="153">
                  <c:v>K491</c:v>
                </c:pt>
                <c:pt idx="154">
                  <c:v>K467</c:v>
                </c:pt>
                <c:pt idx="155">
                  <c:v>S13K057</c:v>
                </c:pt>
                <c:pt idx="156">
                  <c:v>K582</c:v>
                </c:pt>
                <c:pt idx="157">
                  <c:v>K694</c:v>
                </c:pt>
                <c:pt idx="158">
                  <c:v>K594</c:v>
                </c:pt>
                <c:pt idx="159">
                  <c:v>S15K058</c:v>
                </c:pt>
                <c:pt idx="160">
                  <c:v>K079</c:v>
                </c:pt>
                <c:pt idx="161">
                  <c:v>K496</c:v>
                </c:pt>
                <c:pt idx="162">
                  <c:v>W059</c:v>
                </c:pt>
                <c:pt idx="163">
                  <c:v>S13K079</c:v>
                </c:pt>
                <c:pt idx="164">
                  <c:v>W287</c:v>
                </c:pt>
                <c:pt idx="165">
                  <c:v>K080</c:v>
                </c:pt>
                <c:pt idx="166">
                  <c:v>K183</c:v>
                </c:pt>
                <c:pt idx="167">
                  <c:v>S15K113</c:v>
                </c:pt>
                <c:pt idx="168">
                  <c:v>W455</c:v>
                </c:pt>
                <c:pt idx="169">
                  <c:v>W760绿</c:v>
                </c:pt>
                <c:pt idx="170">
                  <c:v>S13K054</c:v>
                </c:pt>
                <c:pt idx="171">
                  <c:v>K286</c:v>
                </c:pt>
                <c:pt idx="172">
                  <c:v>LS1106</c:v>
                </c:pt>
                <c:pt idx="173">
                  <c:v>W1136</c:v>
                </c:pt>
                <c:pt idx="174">
                  <c:v>W550</c:v>
                </c:pt>
                <c:pt idx="175">
                  <c:v>W919</c:v>
                </c:pt>
                <c:pt idx="176">
                  <c:v>日本结球生菜</c:v>
                </c:pt>
                <c:pt idx="177">
                  <c:v>K359</c:v>
                </c:pt>
                <c:pt idx="178">
                  <c:v>K518</c:v>
                </c:pt>
                <c:pt idx="179">
                  <c:v>K219</c:v>
                </c:pt>
                <c:pt idx="180">
                  <c:v>S14K352</c:v>
                </c:pt>
                <c:pt idx="181">
                  <c:v>K519</c:v>
                </c:pt>
                <c:pt idx="182">
                  <c:v>D130-7-1-1</c:v>
                </c:pt>
                <c:pt idx="183">
                  <c:v>W640</c:v>
                </c:pt>
                <c:pt idx="184">
                  <c:v>K233</c:v>
                </c:pt>
                <c:pt idx="185">
                  <c:v>S15K199</c:v>
                </c:pt>
                <c:pt idx="186">
                  <c:v>K215</c:v>
                </c:pt>
                <c:pt idx="187">
                  <c:v>GWAS-W01</c:v>
                </c:pt>
                <c:pt idx="188">
                  <c:v>S15K151</c:v>
                </c:pt>
                <c:pt idx="189">
                  <c:v>W940</c:v>
                </c:pt>
                <c:pt idx="190">
                  <c:v>SXYH</c:v>
                </c:pt>
                <c:pt idx="191">
                  <c:v>K682</c:v>
                </c:pt>
                <c:pt idx="192">
                  <c:v>S15K167</c:v>
                </c:pt>
                <c:pt idx="193">
                  <c:v>S15K147</c:v>
                </c:pt>
                <c:pt idx="194">
                  <c:v>K638</c:v>
                </c:pt>
                <c:pt idx="195">
                  <c:v>H20K2807</c:v>
                </c:pt>
                <c:pt idx="196">
                  <c:v>W1052</c:v>
                </c:pt>
                <c:pt idx="197">
                  <c:v>W834</c:v>
                </c:pt>
                <c:pt idx="198">
                  <c:v>S13K037</c:v>
                </c:pt>
                <c:pt idx="199">
                  <c:v>改良四季耐抽薹</c:v>
                </c:pt>
                <c:pt idx="200">
                  <c:v>S15K178</c:v>
                </c:pt>
                <c:pt idx="201">
                  <c:v>K549</c:v>
                </c:pt>
                <c:pt idx="202">
                  <c:v>K834</c:v>
                </c:pt>
                <c:pt idx="203">
                  <c:v>S15K011</c:v>
                </c:pt>
                <c:pt idx="204">
                  <c:v>K418</c:v>
                </c:pt>
                <c:pt idx="205">
                  <c:v>W1103</c:v>
                </c:pt>
                <c:pt idx="206">
                  <c:v>K268</c:v>
                </c:pt>
                <c:pt idx="207">
                  <c:v>W955</c:v>
                </c:pt>
                <c:pt idx="208">
                  <c:v>K580</c:v>
                </c:pt>
                <c:pt idx="209">
                  <c:v>K627</c:v>
                </c:pt>
                <c:pt idx="210">
                  <c:v>H20K1176</c:v>
                </c:pt>
                <c:pt idx="211">
                  <c:v>K516</c:v>
                </c:pt>
                <c:pt idx="212">
                  <c:v>S15K106</c:v>
                </c:pt>
                <c:pt idx="213">
                  <c:v>K695</c:v>
                </c:pt>
                <c:pt idx="214">
                  <c:v>W1392</c:v>
                </c:pt>
                <c:pt idx="215">
                  <c:v>S15K184</c:v>
                </c:pt>
                <c:pt idx="216">
                  <c:v>K504</c:v>
                </c:pt>
                <c:pt idx="217">
                  <c:v>K569</c:v>
                </c:pt>
                <c:pt idx="218">
                  <c:v>Y7</c:v>
                </c:pt>
                <c:pt idx="219">
                  <c:v>K181</c:v>
                </c:pt>
                <c:pt idx="220">
                  <c:v>意大利</c:v>
                </c:pt>
                <c:pt idx="221">
                  <c:v>S15K168</c:v>
                </c:pt>
                <c:pt idx="222">
                  <c:v>K619</c:v>
                </c:pt>
                <c:pt idx="223">
                  <c:v>K447</c:v>
                </c:pt>
                <c:pt idx="224">
                  <c:v>K686</c:v>
                </c:pt>
                <c:pt idx="225">
                  <c:v>K488</c:v>
                </c:pt>
                <c:pt idx="226">
                  <c:v>W661</c:v>
                </c:pt>
                <c:pt idx="227">
                  <c:v>XBYL</c:v>
                </c:pt>
                <c:pt idx="228">
                  <c:v>K197</c:v>
                </c:pt>
                <c:pt idx="229">
                  <c:v>K452</c:v>
                </c:pt>
                <c:pt idx="230">
                  <c:v>S14K328</c:v>
                </c:pt>
                <c:pt idx="231">
                  <c:v>S14K341</c:v>
                </c:pt>
                <c:pt idx="232">
                  <c:v>W1063</c:v>
                </c:pt>
                <c:pt idx="233">
                  <c:v>K402</c:v>
                </c:pt>
                <c:pt idx="234">
                  <c:v>W1844</c:v>
                </c:pt>
                <c:pt idx="235">
                  <c:v>W1054</c:v>
                </c:pt>
                <c:pt idx="236">
                  <c:v>S1</c:v>
                </c:pt>
                <c:pt idx="237">
                  <c:v>S14K324</c:v>
                </c:pt>
                <c:pt idx="238">
                  <c:v>K612</c:v>
                </c:pt>
                <c:pt idx="239">
                  <c:v>W1021</c:v>
                </c:pt>
                <c:pt idx="240">
                  <c:v>S15K045</c:v>
                </c:pt>
                <c:pt idx="241">
                  <c:v>K668</c:v>
                </c:pt>
                <c:pt idx="242">
                  <c:v>Impulsion</c:v>
                </c:pt>
                <c:pt idx="243">
                  <c:v>K434</c:v>
                </c:pt>
                <c:pt idx="244">
                  <c:v>W847</c:v>
                </c:pt>
                <c:pt idx="245">
                  <c:v>S15K227</c:v>
                </c:pt>
                <c:pt idx="246">
                  <c:v>D135-6-X</c:v>
                </c:pt>
                <c:pt idx="247">
                  <c:v>K675</c:v>
                </c:pt>
                <c:pt idx="248">
                  <c:v>K674</c:v>
                </c:pt>
                <c:pt idx="249">
                  <c:v>W1086</c:v>
                </c:pt>
                <c:pt idx="250">
                  <c:v>K424</c:v>
                </c:pt>
                <c:pt idx="251">
                  <c:v>K566</c:v>
                </c:pt>
                <c:pt idx="252">
                  <c:v>K403</c:v>
                </c:pt>
                <c:pt idx="253">
                  <c:v>W1062</c:v>
                </c:pt>
                <c:pt idx="254">
                  <c:v>W711</c:v>
                </c:pt>
                <c:pt idx="255">
                  <c:v>Zya</c:v>
                </c:pt>
                <c:pt idx="256">
                  <c:v>K180</c:v>
                </c:pt>
                <c:pt idx="257">
                  <c:v>K302</c:v>
                </c:pt>
                <c:pt idx="258">
                  <c:v>W306</c:v>
                </c:pt>
                <c:pt idx="259">
                  <c:v>GWAS-W44</c:v>
                </c:pt>
                <c:pt idx="260">
                  <c:v>S15K015</c:v>
                </c:pt>
                <c:pt idx="261">
                  <c:v>S15K186</c:v>
                </c:pt>
                <c:pt idx="262">
                  <c:v>K186</c:v>
                </c:pt>
                <c:pt idx="263">
                  <c:v>S15K075</c:v>
                </c:pt>
                <c:pt idx="264">
                  <c:v>W777</c:v>
                </c:pt>
                <c:pt idx="265">
                  <c:v>K634</c:v>
                </c:pt>
                <c:pt idx="266">
                  <c:v>S15K016</c:v>
                </c:pt>
                <c:pt idx="267">
                  <c:v>S14K336</c:v>
                </c:pt>
                <c:pt idx="268">
                  <c:v>格林</c:v>
                </c:pt>
                <c:pt idx="269">
                  <c:v>K570</c:v>
                </c:pt>
                <c:pt idx="270">
                  <c:v>S15K104</c:v>
                </c:pt>
                <c:pt idx="271">
                  <c:v>绿苣</c:v>
                </c:pt>
                <c:pt idx="272">
                  <c:v>S15K137</c:v>
                </c:pt>
                <c:pt idx="273">
                  <c:v>S15K103</c:v>
                </c:pt>
                <c:pt idx="274">
                  <c:v>S13K033</c:v>
                </c:pt>
              </c:strCache>
            </c:strRef>
          </c:cat>
          <c:val>
            <c:numRef>
              <c:f>多酚与寒害指数分析!$B$2:$B$276</c:f>
              <c:numCache>
                <c:formatCode>General</c:formatCode>
                <c:ptCount val="275"/>
                <c:pt idx="0">
                  <c:v>9569.23133333333</c:v>
                </c:pt>
                <c:pt idx="1">
                  <c:v>9446.21233333333</c:v>
                </c:pt>
                <c:pt idx="2">
                  <c:v>9411.51466666667</c:v>
                </c:pt>
                <c:pt idx="3">
                  <c:v>9203.32866666666</c:v>
                </c:pt>
                <c:pt idx="4">
                  <c:v>9184.40266666667</c:v>
                </c:pt>
                <c:pt idx="5">
                  <c:v>9140.242</c:v>
                </c:pt>
                <c:pt idx="6">
                  <c:v>9092.927</c:v>
                </c:pt>
                <c:pt idx="7">
                  <c:v>9036.149</c:v>
                </c:pt>
                <c:pt idx="8">
                  <c:v>8947.82766666666</c:v>
                </c:pt>
                <c:pt idx="9">
                  <c:v>8928.90166666666</c:v>
                </c:pt>
                <c:pt idx="10">
                  <c:v>8865.815</c:v>
                </c:pt>
                <c:pt idx="11">
                  <c:v>8846.889</c:v>
                </c:pt>
                <c:pt idx="12">
                  <c:v>8720.71566666667</c:v>
                </c:pt>
                <c:pt idx="13">
                  <c:v>8682.86366666666</c:v>
                </c:pt>
                <c:pt idx="14">
                  <c:v>8635.54866666666</c:v>
                </c:pt>
                <c:pt idx="15">
                  <c:v>8616.62266666666</c:v>
                </c:pt>
                <c:pt idx="16">
                  <c:v>8597.69666666666</c:v>
                </c:pt>
                <c:pt idx="17">
                  <c:v>8559.84466666667</c:v>
                </c:pt>
                <c:pt idx="18">
                  <c:v>8468.369</c:v>
                </c:pt>
                <c:pt idx="19">
                  <c:v>8269.646</c:v>
                </c:pt>
                <c:pt idx="20">
                  <c:v>8209.71366666666</c:v>
                </c:pt>
                <c:pt idx="21">
                  <c:v>8115.08366666666</c:v>
                </c:pt>
                <c:pt idx="22">
                  <c:v>8029.91666666666</c:v>
                </c:pt>
                <c:pt idx="23">
                  <c:v>8001.52766666666</c:v>
                </c:pt>
                <c:pt idx="24">
                  <c:v>7818.57633333333</c:v>
                </c:pt>
                <c:pt idx="25">
                  <c:v>7812.26766666666</c:v>
                </c:pt>
                <c:pt idx="26">
                  <c:v>7682.94</c:v>
                </c:pt>
                <c:pt idx="27">
                  <c:v>7651.39666666666</c:v>
                </c:pt>
                <c:pt idx="28">
                  <c:v>7556.76666666667</c:v>
                </c:pt>
                <c:pt idx="29">
                  <c:v>7477.90833333333</c:v>
                </c:pt>
                <c:pt idx="30">
                  <c:v>7392.74133333333</c:v>
                </c:pt>
                <c:pt idx="31">
                  <c:v>7376.96966666666</c:v>
                </c:pt>
                <c:pt idx="32">
                  <c:v>7285.494</c:v>
                </c:pt>
                <c:pt idx="33">
                  <c:v>7231.87033333333</c:v>
                </c:pt>
                <c:pt idx="34">
                  <c:v>7187.70966666666</c:v>
                </c:pt>
                <c:pt idx="35">
                  <c:v>7171.938</c:v>
                </c:pt>
                <c:pt idx="36">
                  <c:v>7134.086</c:v>
                </c:pt>
                <c:pt idx="37">
                  <c:v>6982.678</c:v>
                </c:pt>
                <c:pt idx="38">
                  <c:v>6960.59766666666</c:v>
                </c:pt>
                <c:pt idx="39">
                  <c:v>6951.13466666666</c:v>
                </c:pt>
                <c:pt idx="40">
                  <c:v>6818.65266666667</c:v>
                </c:pt>
                <c:pt idx="41">
                  <c:v>6780.80066666667</c:v>
                </c:pt>
                <c:pt idx="42">
                  <c:v>6673.55333333333</c:v>
                </c:pt>
                <c:pt idx="43">
                  <c:v>6660.936</c:v>
                </c:pt>
                <c:pt idx="44">
                  <c:v>6654.62733333333</c:v>
                </c:pt>
                <c:pt idx="45">
                  <c:v>6607.31233333333</c:v>
                </c:pt>
                <c:pt idx="46">
                  <c:v>6563.15166666666</c:v>
                </c:pt>
                <c:pt idx="47">
                  <c:v>6547.38</c:v>
                </c:pt>
                <c:pt idx="48">
                  <c:v>6518.991</c:v>
                </c:pt>
                <c:pt idx="49">
                  <c:v>6477.98466666666</c:v>
                </c:pt>
                <c:pt idx="50">
                  <c:v>6449.59566666667</c:v>
                </c:pt>
                <c:pt idx="51">
                  <c:v>6421.20666666667</c:v>
                </c:pt>
                <c:pt idx="52">
                  <c:v>6383.35466666666</c:v>
                </c:pt>
                <c:pt idx="53">
                  <c:v>6377.046</c:v>
                </c:pt>
                <c:pt idx="54">
                  <c:v>6367.583</c:v>
                </c:pt>
                <c:pt idx="55">
                  <c:v>6291.879</c:v>
                </c:pt>
                <c:pt idx="56">
                  <c:v>6279.26166666667</c:v>
                </c:pt>
                <c:pt idx="57">
                  <c:v>6269.79866666667</c:v>
                </c:pt>
                <c:pt idx="58">
                  <c:v>6257.18133333333</c:v>
                </c:pt>
                <c:pt idx="59">
                  <c:v>6168.86</c:v>
                </c:pt>
                <c:pt idx="60">
                  <c:v>6121.545</c:v>
                </c:pt>
                <c:pt idx="61">
                  <c:v>6074.23</c:v>
                </c:pt>
                <c:pt idx="62">
                  <c:v>5966.98266666667</c:v>
                </c:pt>
                <c:pt idx="63">
                  <c:v>5957.51966666667</c:v>
                </c:pt>
                <c:pt idx="64">
                  <c:v>5935.43933333333</c:v>
                </c:pt>
                <c:pt idx="65">
                  <c:v>5878.66133333333</c:v>
                </c:pt>
                <c:pt idx="66">
                  <c:v>5828.192</c:v>
                </c:pt>
                <c:pt idx="67">
                  <c:v>5818.729</c:v>
                </c:pt>
                <c:pt idx="68">
                  <c:v>5802.95733333333</c:v>
                </c:pt>
                <c:pt idx="69">
                  <c:v>5765.10533333333</c:v>
                </c:pt>
                <c:pt idx="70">
                  <c:v>5695.71</c:v>
                </c:pt>
                <c:pt idx="71">
                  <c:v>5591.617</c:v>
                </c:pt>
                <c:pt idx="72">
                  <c:v>5578.99966666667</c:v>
                </c:pt>
                <c:pt idx="73">
                  <c:v>5544.302</c:v>
                </c:pt>
                <c:pt idx="74">
                  <c:v>5506.45</c:v>
                </c:pt>
                <c:pt idx="75">
                  <c:v>5474.90666666667</c:v>
                </c:pt>
                <c:pt idx="76">
                  <c:v>5465.44366666667</c:v>
                </c:pt>
                <c:pt idx="77">
                  <c:v>5452.82633333333</c:v>
                </c:pt>
                <c:pt idx="78">
                  <c:v>5408.66566666667</c:v>
                </c:pt>
                <c:pt idx="79">
                  <c:v>5370.81366666667</c:v>
                </c:pt>
                <c:pt idx="80">
                  <c:v>5355.042</c:v>
                </c:pt>
                <c:pt idx="81">
                  <c:v>5345.579</c:v>
                </c:pt>
                <c:pt idx="82">
                  <c:v>5247.79466666667</c:v>
                </c:pt>
                <c:pt idx="83">
                  <c:v>5216.25133333333</c:v>
                </c:pt>
                <c:pt idx="84">
                  <c:v>5168.93633333333</c:v>
                </c:pt>
                <c:pt idx="85">
                  <c:v>5165.782</c:v>
                </c:pt>
                <c:pt idx="86">
                  <c:v>5159.47333333333</c:v>
                </c:pt>
                <c:pt idx="87">
                  <c:v>5134.23866666667</c:v>
                </c:pt>
                <c:pt idx="88">
                  <c:v>5121.62133333333</c:v>
                </c:pt>
                <c:pt idx="89">
                  <c:v>5118.467</c:v>
                </c:pt>
                <c:pt idx="90">
                  <c:v>5049.07166666667</c:v>
                </c:pt>
                <c:pt idx="91">
                  <c:v>5039.60866666666</c:v>
                </c:pt>
                <c:pt idx="92">
                  <c:v>5023.837</c:v>
                </c:pt>
                <c:pt idx="93">
                  <c:v>5001.75666666667</c:v>
                </c:pt>
                <c:pt idx="94">
                  <c:v>4989.13933333333</c:v>
                </c:pt>
                <c:pt idx="95">
                  <c:v>4960.75033333333</c:v>
                </c:pt>
                <c:pt idx="96">
                  <c:v>4875.58333333333</c:v>
                </c:pt>
                <c:pt idx="97">
                  <c:v>4850.34866666666</c:v>
                </c:pt>
                <c:pt idx="98">
                  <c:v>4790.41633333333</c:v>
                </c:pt>
                <c:pt idx="99">
                  <c:v>4777.799</c:v>
                </c:pt>
                <c:pt idx="100">
                  <c:v>4752.56433333333</c:v>
                </c:pt>
                <c:pt idx="101">
                  <c:v>4727.32966666667</c:v>
                </c:pt>
                <c:pt idx="102">
                  <c:v>4714.71233333333</c:v>
                </c:pt>
                <c:pt idx="103">
                  <c:v>4714.71233333333</c:v>
                </c:pt>
                <c:pt idx="104">
                  <c:v>4705.24933333333</c:v>
                </c:pt>
                <c:pt idx="105">
                  <c:v>4676.86033333333</c:v>
                </c:pt>
                <c:pt idx="106">
                  <c:v>4673.706</c:v>
                </c:pt>
                <c:pt idx="107">
                  <c:v>4642.16266666667</c:v>
                </c:pt>
                <c:pt idx="108">
                  <c:v>4632.69966666667</c:v>
                </c:pt>
                <c:pt idx="109">
                  <c:v>4623.23666666666</c:v>
                </c:pt>
                <c:pt idx="110">
                  <c:v>4616.928</c:v>
                </c:pt>
                <c:pt idx="111">
                  <c:v>4594.84766666667</c:v>
                </c:pt>
                <c:pt idx="112">
                  <c:v>4575.92166666667</c:v>
                </c:pt>
                <c:pt idx="113">
                  <c:v>4550.687</c:v>
                </c:pt>
                <c:pt idx="114">
                  <c:v>4522.298</c:v>
                </c:pt>
                <c:pt idx="115">
                  <c:v>4522.298</c:v>
                </c:pt>
                <c:pt idx="116">
                  <c:v>4515.98933333333</c:v>
                </c:pt>
                <c:pt idx="117">
                  <c:v>4515.98933333333</c:v>
                </c:pt>
                <c:pt idx="118">
                  <c:v>4474.983</c:v>
                </c:pt>
                <c:pt idx="119">
                  <c:v>4421.35933333333</c:v>
                </c:pt>
                <c:pt idx="120">
                  <c:v>4415.05066666667</c:v>
                </c:pt>
                <c:pt idx="121">
                  <c:v>4408.742</c:v>
                </c:pt>
                <c:pt idx="122">
                  <c:v>4396.12466666667</c:v>
                </c:pt>
                <c:pt idx="123">
                  <c:v>4392.97033333333</c:v>
                </c:pt>
                <c:pt idx="124">
                  <c:v>4358.27266666667</c:v>
                </c:pt>
                <c:pt idx="125">
                  <c:v>4348.80966666667</c:v>
                </c:pt>
                <c:pt idx="126">
                  <c:v>4333.038</c:v>
                </c:pt>
                <c:pt idx="127">
                  <c:v>4323.575</c:v>
                </c:pt>
                <c:pt idx="128">
                  <c:v>4317.26633333333</c:v>
                </c:pt>
                <c:pt idx="129">
                  <c:v>4310.95766666667</c:v>
                </c:pt>
                <c:pt idx="130">
                  <c:v>4257.334</c:v>
                </c:pt>
                <c:pt idx="131">
                  <c:v>4254.17966666667</c:v>
                </c:pt>
                <c:pt idx="132">
                  <c:v>4228.945</c:v>
                </c:pt>
                <c:pt idx="133">
                  <c:v>4225.79066666667</c:v>
                </c:pt>
                <c:pt idx="134">
                  <c:v>4200.556</c:v>
                </c:pt>
                <c:pt idx="135">
                  <c:v>4165.85833333333</c:v>
                </c:pt>
                <c:pt idx="136">
                  <c:v>4156.39533333333</c:v>
                </c:pt>
                <c:pt idx="137">
                  <c:v>4153.241</c:v>
                </c:pt>
                <c:pt idx="138">
                  <c:v>4153.241</c:v>
                </c:pt>
                <c:pt idx="139">
                  <c:v>4128.00633333333</c:v>
                </c:pt>
                <c:pt idx="140">
                  <c:v>4115.389</c:v>
                </c:pt>
                <c:pt idx="141">
                  <c:v>4112.23466666667</c:v>
                </c:pt>
                <c:pt idx="142">
                  <c:v>4112.23466666667</c:v>
                </c:pt>
                <c:pt idx="143">
                  <c:v>4087</c:v>
                </c:pt>
                <c:pt idx="144">
                  <c:v>4080.69133333333</c:v>
                </c:pt>
                <c:pt idx="145">
                  <c:v>4052.30233333333</c:v>
                </c:pt>
                <c:pt idx="146">
                  <c:v>4052.30233333333</c:v>
                </c:pt>
                <c:pt idx="147">
                  <c:v>4052.30233333333</c:v>
                </c:pt>
                <c:pt idx="148">
                  <c:v>4033.37633333333</c:v>
                </c:pt>
                <c:pt idx="149">
                  <c:v>4027.06766666667</c:v>
                </c:pt>
                <c:pt idx="150">
                  <c:v>4008.14166666667</c:v>
                </c:pt>
                <c:pt idx="151">
                  <c:v>3986.06133333333</c:v>
                </c:pt>
                <c:pt idx="152">
                  <c:v>3976.59833333333</c:v>
                </c:pt>
                <c:pt idx="153">
                  <c:v>3967.13533333333</c:v>
                </c:pt>
                <c:pt idx="154">
                  <c:v>3935.592</c:v>
                </c:pt>
                <c:pt idx="155">
                  <c:v>3897.74</c:v>
                </c:pt>
                <c:pt idx="156">
                  <c:v>3891.43133333333</c:v>
                </c:pt>
                <c:pt idx="157">
                  <c:v>3872.50533333333</c:v>
                </c:pt>
                <c:pt idx="158">
                  <c:v>3869.351</c:v>
                </c:pt>
                <c:pt idx="159">
                  <c:v>3869.351</c:v>
                </c:pt>
                <c:pt idx="160">
                  <c:v>3847.27066666667</c:v>
                </c:pt>
                <c:pt idx="161">
                  <c:v>3825.19033333333</c:v>
                </c:pt>
                <c:pt idx="162">
                  <c:v>3809.41866666667</c:v>
                </c:pt>
                <c:pt idx="163">
                  <c:v>3809.41866666667</c:v>
                </c:pt>
                <c:pt idx="164">
                  <c:v>3796.80133333333</c:v>
                </c:pt>
                <c:pt idx="165">
                  <c:v>3793.647</c:v>
                </c:pt>
                <c:pt idx="166">
                  <c:v>3768.41233333333</c:v>
                </c:pt>
                <c:pt idx="167">
                  <c:v>3752.64066666667</c:v>
                </c:pt>
                <c:pt idx="168">
                  <c:v>3743.17766666667</c:v>
                </c:pt>
                <c:pt idx="169">
                  <c:v>3736.869</c:v>
                </c:pt>
                <c:pt idx="170">
                  <c:v>3733.71466666667</c:v>
                </c:pt>
                <c:pt idx="171">
                  <c:v>3708.48</c:v>
                </c:pt>
                <c:pt idx="172">
                  <c:v>3702.17133333333</c:v>
                </c:pt>
                <c:pt idx="173">
                  <c:v>3695.86266666667</c:v>
                </c:pt>
                <c:pt idx="174">
                  <c:v>3692.70833333333</c:v>
                </c:pt>
                <c:pt idx="175">
                  <c:v>3658.01066666667</c:v>
                </c:pt>
                <c:pt idx="176">
                  <c:v>3635.93033333333</c:v>
                </c:pt>
                <c:pt idx="177">
                  <c:v>3610.69566666667</c:v>
                </c:pt>
                <c:pt idx="178">
                  <c:v>3598.07833333333</c:v>
                </c:pt>
                <c:pt idx="179">
                  <c:v>3594.924</c:v>
                </c:pt>
                <c:pt idx="180">
                  <c:v>3563.38066666667</c:v>
                </c:pt>
                <c:pt idx="181">
                  <c:v>3563.38066666667</c:v>
                </c:pt>
                <c:pt idx="182">
                  <c:v>3544.45466666667</c:v>
                </c:pt>
                <c:pt idx="183">
                  <c:v>3534.99166666667</c:v>
                </c:pt>
                <c:pt idx="184">
                  <c:v>3519.22</c:v>
                </c:pt>
                <c:pt idx="185">
                  <c:v>3506.60266666667</c:v>
                </c:pt>
                <c:pt idx="186">
                  <c:v>3500.294</c:v>
                </c:pt>
                <c:pt idx="187">
                  <c:v>3493.98533333333</c:v>
                </c:pt>
                <c:pt idx="188">
                  <c:v>3490.831</c:v>
                </c:pt>
                <c:pt idx="189">
                  <c:v>3487.67666666667</c:v>
                </c:pt>
                <c:pt idx="190">
                  <c:v>3465.59633333333</c:v>
                </c:pt>
                <c:pt idx="191">
                  <c:v>3430.89866666667</c:v>
                </c:pt>
                <c:pt idx="192">
                  <c:v>3402.50966666667</c:v>
                </c:pt>
                <c:pt idx="193">
                  <c:v>3367.812</c:v>
                </c:pt>
                <c:pt idx="194">
                  <c:v>3361.50333333333</c:v>
                </c:pt>
                <c:pt idx="195">
                  <c:v>3352.04033333333</c:v>
                </c:pt>
                <c:pt idx="196">
                  <c:v>3352.04033333333</c:v>
                </c:pt>
                <c:pt idx="197">
                  <c:v>3342.57733333333</c:v>
                </c:pt>
                <c:pt idx="198">
                  <c:v>3329.96</c:v>
                </c:pt>
                <c:pt idx="199">
                  <c:v>3317.34266666667</c:v>
                </c:pt>
                <c:pt idx="200">
                  <c:v>3314.18833333333</c:v>
                </c:pt>
                <c:pt idx="201">
                  <c:v>3282.645</c:v>
                </c:pt>
                <c:pt idx="202">
                  <c:v>3279.49066666667</c:v>
                </c:pt>
                <c:pt idx="203">
                  <c:v>3263.719</c:v>
                </c:pt>
                <c:pt idx="204">
                  <c:v>3247.94733333333</c:v>
                </c:pt>
                <c:pt idx="205">
                  <c:v>3247.94733333333</c:v>
                </c:pt>
                <c:pt idx="206">
                  <c:v>3216.404</c:v>
                </c:pt>
                <c:pt idx="207">
                  <c:v>3210.09533333333</c:v>
                </c:pt>
                <c:pt idx="208">
                  <c:v>3188.015</c:v>
                </c:pt>
                <c:pt idx="209">
                  <c:v>3175.39766666667</c:v>
                </c:pt>
                <c:pt idx="210">
                  <c:v>3128.08266666667</c:v>
                </c:pt>
                <c:pt idx="211">
                  <c:v>3118.61966666667</c:v>
                </c:pt>
                <c:pt idx="212">
                  <c:v>3112.311</c:v>
                </c:pt>
                <c:pt idx="213">
                  <c:v>3099.69366666667</c:v>
                </c:pt>
                <c:pt idx="214">
                  <c:v>3099.69366666667</c:v>
                </c:pt>
                <c:pt idx="215">
                  <c:v>3096.53933333333</c:v>
                </c:pt>
                <c:pt idx="216">
                  <c:v>3090.23066666667</c:v>
                </c:pt>
                <c:pt idx="217">
                  <c:v>3087.07633333333</c:v>
                </c:pt>
                <c:pt idx="218">
                  <c:v>3087.07633333333</c:v>
                </c:pt>
                <c:pt idx="219">
                  <c:v>3061.84166666667</c:v>
                </c:pt>
                <c:pt idx="220">
                  <c:v>3058.68733333333</c:v>
                </c:pt>
                <c:pt idx="221">
                  <c:v>3055.533</c:v>
                </c:pt>
                <c:pt idx="222">
                  <c:v>3052.37866666667</c:v>
                </c:pt>
                <c:pt idx="223">
                  <c:v>2982.98333333333</c:v>
                </c:pt>
                <c:pt idx="224">
                  <c:v>2979.829</c:v>
                </c:pt>
                <c:pt idx="225">
                  <c:v>2954.59433333333</c:v>
                </c:pt>
                <c:pt idx="226">
                  <c:v>2948.28566666667</c:v>
                </c:pt>
                <c:pt idx="227">
                  <c:v>2945.13133333333</c:v>
                </c:pt>
                <c:pt idx="228">
                  <c:v>2929.35966666667</c:v>
                </c:pt>
                <c:pt idx="229">
                  <c:v>2923.051</c:v>
                </c:pt>
                <c:pt idx="230">
                  <c:v>2910.43366666667</c:v>
                </c:pt>
                <c:pt idx="231">
                  <c:v>2900.97066666667</c:v>
                </c:pt>
                <c:pt idx="232">
                  <c:v>2875.736</c:v>
                </c:pt>
                <c:pt idx="233">
                  <c:v>2822.11233333333</c:v>
                </c:pt>
                <c:pt idx="234">
                  <c:v>2771.643</c:v>
                </c:pt>
                <c:pt idx="235">
                  <c:v>2765.33433333333</c:v>
                </c:pt>
                <c:pt idx="236">
                  <c:v>2752.717</c:v>
                </c:pt>
                <c:pt idx="237">
                  <c:v>2733.791</c:v>
                </c:pt>
                <c:pt idx="238">
                  <c:v>2730.63666666667</c:v>
                </c:pt>
                <c:pt idx="239">
                  <c:v>2648.624</c:v>
                </c:pt>
                <c:pt idx="240">
                  <c:v>2629.698</c:v>
                </c:pt>
                <c:pt idx="241">
                  <c:v>2623.38933333333</c:v>
                </c:pt>
                <c:pt idx="242">
                  <c:v>2620.235</c:v>
                </c:pt>
                <c:pt idx="243">
                  <c:v>2604.46333333333</c:v>
                </c:pt>
                <c:pt idx="244">
                  <c:v>2582.383</c:v>
                </c:pt>
                <c:pt idx="245">
                  <c:v>2566.61133333333</c:v>
                </c:pt>
                <c:pt idx="246">
                  <c:v>2550.83966666667</c:v>
                </c:pt>
                <c:pt idx="247">
                  <c:v>2497.216</c:v>
                </c:pt>
                <c:pt idx="248">
                  <c:v>2456.20966666667</c:v>
                </c:pt>
                <c:pt idx="249">
                  <c:v>2453.05533333333</c:v>
                </c:pt>
                <c:pt idx="250">
                  <c:v>2443.59233333333</c:v>
                </c:pt>
                <c:pt idx="251">
                  <c:v>2440.438</c:v>
                </c:pt>
                <c:pt idx="252">
                  <c:v>2427.82066666667</c:v>
                </c:pt>
                <c:pt idx="253">
                  <c:v>2408.89466666667</c:v>
                </c:pt>
                <c:pt idx="254">
                  <c:v>2393.123</c:v>
                </c:pt>
                <c:pt idx="255">
                  <c:v>2352.11666666667</c:v>
                </c:pt>
                <c:pt idx="256">
                  <c:v>2323.72766666667</c:v>
                </c:pt>
                <c:pt idx="257">
                  <c:v>2320.57333333333</c:v>
                </c:pt>
                <c:pt idx="258">
                  <c:v>2311.11033333333</c:v>
                </c:pt>
                <c:pt idx="259">
                  <c:v>2311.11033333333</c:v>
                </c:pt>
                <c:pt idx="260">
                  <c:v>2279.567</c:v>
                </c:pt>
                <c:pt idx="261">
                  <c:v>2273.25833333333</c:v>
                </c:pt>
                <c:pt idx="262">
                  <c:v>2270.104</c:v>
                </c:pt>
                <c:pt idx="263">
                  <c:v>2232.252</c:v>
                </c:pt>
                <c:pt idx="264">
                  <c:v>2219.63466666667</c:v>
                </c:pt>
                <c:pt idx="265">
                  <c:v>2156.548</c:v>
                </c:pt>
                <c:pt idx="266">
                  <c:v>2087.15266666667</c:v>
                </c:pt>
                <c:pt idx="267">
                  <c:v>2027.22033333333</c:v>
                </c:pt>
                <c:pt idx="268">
                  <c:v>2024.066</c:v>
                </c:pt>
                <c:pt idx="269">
                  <c:v>1916.81866666667</c:v>
                </c:pt>
                <c:pt idx="270">
                  <c:v>1850.57766666667</c:v>
                </c:pt>
                <c:pt idx="271">
                  <c:v>1841.11466666667</c:v>
                </c:pt>
                <c:pt idx="272">
                  <c:v>1806.417</c:v>
                </c:pt>
                <c:pt idx="273">
                  <c:v>1759.102</c:v>
                </c:pt>
                <c:pt idx="274">
                  <c:v>1670.78066666667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多酚与寒害指数分析!$C$1</c:f>
              <c:strCache>
                <c:ptCount val="1"/>
                <c:pt idx="0">
                  <c:v>寒害指数*10000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多酚与寒害指数分析!$A$2:$A$276</c:f>
              <c:strCache>
                <c:ptCount val="275"/>
                <c:pt idx="0">
                  <c:v>K248</c:v>
                </c:pt>
                <c:pt idx="1">
                  <c:v>E6</c:v>
                </c:pt>
                <c:pt idx="2">
                  <c:v>LSH</c:v>
                </c:pt>
                <c:pt idx="3">
                  <c:v>K662</c:v>
                </c:pt>
                <c:pt idx="4">
                  <c:v>K488</c:v>
                </c:pt>
                <c:pt idx="5">
                  <c:v>K066</c:v>
                </c:pt>
                <c:pt idx="6">
                  <c:v>K585</c:v>
                </c:pt>
                <c:pt idx="7">
                  <c:v>K609</c:v>
                </c:pt>
                <c:pt idx="8">
                  <c:v>H20K0130</c:v>
                </c:pt>
                <c:pt idx="9">
                  <c:v>ZS</c:v>
                </c:pt>
                <c:pt idx="10">
                  <c:v>K409</c:v>
                </c:pt>
                <c:pt idx="11">
                  <c:v>W066</c:v>
                </c:pt>
                <c:pt idx="12">
                  <c:v>SW17K857</c:v>
                </c:pt>
                <c:pt idx="13">
                  <c:v>GWAS-W43</c:v>
                </c:pt>
                <c:pt idx="14">
                  <c:v>H20K1173</c:v>
                </c:pt>
                <c:pt idx="15">
                  <c:v>K661</c:v>
                </c:pt>
                <c:pt idx="16">
                  <c:v>K414</c:v>
                </c:pt>
                <c:pt idx="17">
                  <c:v>K439</c:v>
                </c:pt>
                <c:pt idx="18">
                  <c:v>K353</c:v>
                </c:pt>
                <c:pt idx="19">
                  <c:v>F3</c:v>
                </c:pt>
                <c:pt idx="20">
                  <c:v>LRY</c:v>
                </c:pt>
                <c:pt idx="21">
                  <c:v>K036</c:v>
                </c:pt>
                <c:pt idx="22">
                  <c:v>W1111</c:v>
                </c:pt>
                <c:pt idx="23">
                  <c:v>GWAS-W08</c:v>
                </c:pt>
                <c:pt idx="24">
                  <c:v>W1105</c:v>
                </c:pt>
                <c:pt idx="25">
                  <c:v>K597</c:v>
                </c:pt>
                <c:pt idx="26">
                  <c:v>Salinas</c:v>
                </c:pt>
                <c:pt idx="27">
                  <c:v>S15K047</c:v>
                </c:pt>
                <c:pt idx="28">
                  <c:v>S15K171</c:v>
                </c:pt>
                <c:pt idx="29">
                  <c:v>K688</c:v>
                </c:pt>
                <c:pt idx="30">
                  <c:v>W066</c:v>
                </c:pt>
                <c:pt idx="31">
                  <c:v>S15K010</c:v>
                </c:pt>
                <c:pt idx="32">
                  <c:v>K636</c:v>
                </c:pt>
                <c:pt idx="33">
                  <c:v>K441</c:v>
                </c:pt>
                <c:pt idx="34">
                  <c:v>K017</c:v>
                </c:pt>
                <c:pt idx="35">
                  <c:v>W1067</c:v>
                </c:pt>
                <c:pt idx="36">
                  <c:v>K011</c:v>
                </c:pt>
                <c:pt idx="37">
                  <c:v>GWAS-W42</c:v>
                </c:pt>
                <c:pt idx="38">
                  <c:v>H20K2905</c:v>
                </c:pt>
                <c:pt idx="39">
                  <c:v>GWAS-W41</c:v>
                </c:pt>
                <c:pt idx="40">
                  <c:v>K244</c:v>
                </c:pt>
                <c:pt idx="41">
                  <c:v>S13K088</c:v>
                </c:pt>
                <c:pt idx="42">
                  <c:v>K442</c:v>
                </c:pt>
                <c:pt idx="43">
                  <c:v>紫艳</c:v>
                </c:pt>
                <c:pt idx="44">
                  <c:v>W1027</c:v>
                </c:pt>
                <c:pt idx="45">
                  <c:v>GWAS-W12</c:v>
                </c:pt>
                <c:pt idx="46">
                  <c:v>K674</c:v>
                </c:pt>
                <c:pt idx="47">
                  <c:v>S13K070</c:v>
                </c:pt>
                <c:pt idx="48">
                  <c:v>GWAS-W35</c:v>
                </c:pt>
                <c:pt idx="49">
                  <c:v>S13K085</c:v>
                </c:pt>
                <c:pt idx="50">
                  <c:v>K412</c:v>
                </c:pt>
                <c:pt idx="51">
                  <c:v>R1</c:v>
                </c:pt>
                <c:pt idx="52">
                  <c:v>K684</c:v>
                </c:pt>
                <c:pt idx="53">
                  <c:v>K276</c:v>
                </c:pt>
                <c:pt idx="54">
                  <c:v>H20K1180</c:v>
                </c:pt>
                <c:pt idx="55">
                  <c:v>SW17K848</c:v>
                </c:pt>
                <c:pt idx="56">
                  <c:v>K316</c:v>
                </c:pt>
                <c:pt idx="57">
                  <c:v>S15K022</c:v>
                </c:pt>
                <c:pt idx="58">
                  <c:v>K631</c:v>
                </c:pt>
                <c:pt idx="59">
                  <c:v>S13K044</c:v>
                </c:pt>
                <c:pt idx="60">
                  <c:v>K692</c:v>
                </c:pt>
                <c:pt idx="61">
                  <c:v>K430</c:v>
                </c:pt>
                <c:pt idx="62">
                  <c:v>S14K338</c:v>
                </c:pt>
                <c:pt idx="63">
                  <c:v>S14K330</c:v>
                </c:pt>
                <c:pt idx="64">
                  <c:v>S15K032</c:v>
                </c:pt>
                <c:pt idx="65">
                  <c:v>K155</c:v>
                </c:pt>
                <c:pt idx="66">
                  <c:v>K444</c:v>
                </c:pt>
                <c:pt idx="67">
                  <c:v>K433</c:v>
                </c:pt>
                <c:pt idx="68">
                  <c:v>GWAS-W01</c:v>
                </c:pt>
                <c:pt idx="69">
                  <c:v>S15K046</c:v>
                </c:pt>
                <c:pt idx="70">
                  <c:v>S14K318</c:v>
                </c:pt>
                <c:pt idx="71">
                  <c:v>K664</c:v>
                </c:pt>
                <c:pt idx="72">
                  <c:v>GWAS-W2</c:v>
                </c:pt>
                <c:pt idx="73">
                  <c:v>W1005</c:v>
                </c:pt>
                <c:pt idx="74">
                  <c:v>GWAS-W27</c:v>
                </c:pt>
                <c:pt idx="75">
                  <c:v>K490</c:v>
                </c:pt>
                <c:pt idx="76">
                  <c:v>S15K126</c:v>
                </c:pt>
                <c:pt idx="77">
                  <c:v>K352</c:v>
                </c:pt>
                <c:pt idx="78">
                  <c:v>GWAS-W22</c:v>
                </c:pt>
                <c:pt idx="79">
                  <c:v>K618</c:v>
                </c:pt>
                <c:pt idx="80">
                  <c:v>SW17K896</c:v>
                </c:pt>
                <c:pt idx="81">
                  <c:v>W828</c:v>
                </c:pt>
                <c:pt idx="82">
                  <c:v>H20K1184</c:v>
                </c:pt>
                <c:pt idx="83">
                  <c:v>K457</c:v>
                </c:pt>
                <c:pt idx="84">
                  <c:v>W1081</c:v>
                </c:pt>
                <c:pt idx="85">
                  <c:v>S14K353</c:v>
                </c:pt>
                <c:pt idx="86">
                  <c:v>W1077</c:v>
                </c:pt>
                <c:pt idx="87">
                  <c:v>W1073</c:v>
                </c:pt>
                <c:pt idx="88">
                  <c:v>K053</c:v>
                </c:pt>
                <c:pt idx="89">
                  <c:v>F11</c:v>
                </c:pt>
                <c:pt idx="90">
                  <c:v>GWAS-W7</c:v>
                </c:pt>
                <c:pt idx="91">
                  <c:v>K023</c:v>
                </c:pt>
                <c:pt idx="92">
                  <c:v>K009</c:v>
                </c:pt>
                <c:pt idx="93">
                  <c:v>W179</c:v>
                </c:pt>
                <c:pt idx="94">
                  <c:v>GWAS-W30</c:v>
                </c:pt>
                <c:pt idx="95">
                  <c:v>W1113</c:v>
                </c:pt>
                <c:pt idx="96">
                  <c:v>K054</c:v>
                </c:pt>
                <c:pt idx="97">
                  <c:v>K595</c:v>
                </c:pt>
                <c:pt idx="98">
                  <c:v>S15K121</c:v>
                </c:pt>
                <c:pt idx="99">
                  <c:v>K628</c:v>
                </c:pt>
                <c:pt idx="100">
                  <c:v>K502</c:v>
                </c:pt>
                <c:pt idx="101">
                  <c:v>K493</c:v>
                </c:pt>
                <c:pt idx="102">
                  <c:v>W678</c:v>
                </c:pt>
                <c:pt idx="103">
                  <c:v>S13K064</c:v>
                </c:pt>
                <c:pt idx="104">
                  <c:v>W837</c:v>
                </c:pt>
                <c:pt idx="105">
                  <c:v>K383</c:v>
                </c:pt>
                <c:pt idx="106">
                  <c:v>W812</c:v>
                </c:pt>
                <c:pt idx="107">
                  <c:v>SM</c:v>
                </c:pt>
                <c:pt idx="108">
                  <c:v>K620</c:v>
                </c:pt>
                <c:pt idx="109">
                  <c:v>S15K057</c:v>
                </c:pt>
                <c:pt idx="110">
                  <c:v>S14K313</c:v>
                </c:pt>
                <c:pt idx="111">
                  <c:v>K055</c:v>
                </c:pt>
                <c:pt idx="112">
                  <c:v>W931</c:v>
                </c:pt>
                <c:pt idx="113">
                  <c:v>S14K359</c:v>
                </c:pt>
                <c:pt idx="114">
                  <c:v>K005</c:v>
                </c:pt>
                <c:pt idx="115">
                  <c:v>S13K038</c:v>
                </c:pt>
                <c:pt idx="116">
                  <c:v>S15K150</c:v>
                </c:pt>
                <c:pt idx="117">
                  <c:v>W665</c:v>
                </c:pt>
                <c:pt idx="118">
                  <c:v>W853</c:v>
                </c:pt>
                <c:pt idx="119">
                  <c:v>S15K138</c:v>
                </c:pt>
                <c:pt idx="120">
                  <c:v>S13K069</c:v>
                </c:pt>
                <c:pt idx="121">
                  <c:v>W1069</c:v>
                </c:pt>
                <c:pt idx="122">
                  <c:v>K637</c:v>
                </c:pt>
                <c:pt idx="123">
                  <c:v>S15K218</c:v>
                </c:pt>
                <c:pt idx="124">
                  <c:v>S13K072</c:v>
                </c:pt>
                <c:pt idx="125">
                  <c:v>W759</c:v>
                </c:pt>
                <c:pt idx="126">
                  <c:v>W811</c:v>
                </c:pt>
                <c:pt idx="127">
                  <c:v>K536</c:v>
                </c:pt>
                <c:pt idx="128">
                  <c:v>K058</c:v>
                </c:pt>
                <c:pt idx="129">
                  <c:v>K541</c:v>
                </c:pt>
                <c:pt idx="130">
                  <c:v>S15K115</c:v>
                </c:pt>
                <c:pt idx="131">
                  <c:v>S15K180</c:v>
                </c:pt>
                <c:pt idx="132">
                  <c:v>BDWY</c:v>
                </c:pt>
                <c:pt idx="133">
                  <c:v>W730</c:v>
                </c:pt>
                <c:pt idx="134">
                  <c:v>K588</c:v>
                </c:pt>
                <c:pt idx="135">
                  <c:v>S15K044</c:v>
                </c:pt>
                <c:pt idx="136">
                  <c:v>K576</c:v>
                </c:pt>
                <c:pt idx="137">
                  <c:v>K280</c:v>
                </c:pt>
                <c:pt idx="138">
                  <c:v>S15K120</c:v>
                </c:pt>
                <c:pt idx="139">
                  <c:v>W676</c:v>
                </c:pt>
                <c:pt idx="140">
                  <c:v>W705</c:v>
                </c:pt>
                <c:pt idx="141">
                  <c:v>K172</c:v>
                </c:pt>
                <c:pt idx="142">
                  <c:v>S14K351</c:v>
                </c:pt>
                <c:pt idx="143">
                  <c:v>S15K116</c:v>
                </c:pt>
                <c:pt idx="144">
                  <c:v>K354</c:v>
                </c:pt>
                <c:pt idx="145">
                  <c:v>K591</c:v>
                </c:pt>
                <c:pt idx="146">
                  <c:v>K515</c:v>
                </c:pt>
                <c:pt idx="147">
                  <c:v>W1079</c:v>
                </c:pt>
                <c:pt idx="148">
                  <c:v>K551</c:v>
                </c:pt>
                <c:pt idx="149">
                  <c:v>S15K200</c:v>
                </c:pt>
                <c:pt idx="150">
                  <c:v>H20K018</c:v>
                </c:pt>
                <c:pt idx="151">
                  <c:v>SW17K858</c:v>
                </c:pt>
                <c:pt idx="152">
                  <c:v>W878</c:v>
                </c:pt>
                <c:pt idx="153">
                  <c:v>K491</c:v>
                </c:pt>
                <c:pt idx="154">
                  <c:v>K467</c:v>
                </c:pt>
                <c:pt idx="155">
                  <c:v>S13K057</c:v>
                </c:pt>
                <c:pt idx="156">
                  <c:v>K582</c:v>
                </c:pt>
                <c:pt idx="157">
                  <c:v>K694</c:v>
                </c:pt>
                <c:pt idx="158">
                  <c:v>K594</c:v>
                </c:pt>
                <c:pt idx="159">
                  <c:v>S15K058</c:v>
                </c:pt>
                <c:pt idx="160">
                  <c:v>K079</c:v>
                </c:pt>
                <c:pt idx="161">
                  <c:v>K496</c:v>
                </c:pt>
                <c:pt idx="162">
                  <c:v>W059</c:v>
                </c:pt>
                <c:pt idx="163">
                  <c:v>S13K079</c:v>
                </c:pt>
                <c:pt idx="164">
                  <c:v>W287</c:v>
                </c:pt>
                <c:pt idx="165">
                  <c:v>K080</c:v>
                </c:pt>
                <c:pt idx="166">
                  <c:v>K183</c:v>
                </c:pt>
                <c:pt idx="167">
                  <c:v>S15K113</c:v>
                </c:pt>
                <c:pt idx="168">
                  <c:v>W455</c:v>
                </c:pt>
                <c:pt idx="169">
                  <c:v>W760绿</c:v>
                </c:pt>
                <c:pt idx="170">
                  <c:v>S13K054</c:v>
                </c:pt>
                <c:pt idx="171">
                  <c:v>K286</c:v>
                </c:pt>
                <c:pt idx="172">
                  <c:v>LS1106</c:v>
                </c:pt>
                <c:pt idx="173">
                  <c:v>W1136</c:v>
                </c:pt>
                <c:pt idx="174">
                  <c:v>W550</c:v>
                </c:pt>
                <c:pt idx="175">
                  <c:v>W919</c:v>
                </c:pt>
                <c:pt idx="176">
                  <c:v>日本结球生菜</c:v>
                </c:pt>
                <c:pt idx="177">
                  <c:v>K359</c:v>
                </c:pt>
                <c:pt idx="178">
                  <c:v>K518</c:v>
                </c:pt>
                <c:pt idx="179">
                  <c:v>K219</c:v>
                </c:pt>
                <c:pt idx="180">
                  <c:v>S14K352</c:v>
                </c:pt>
                <c:pt idx="181">
                  <c:v>K519</c:v>
                </c:pt>
                <c:pt idx="182">
                  <c:v>D130-7-1-1</c:v>
                </c:pt>
                <c:pt idx="183">
                  <c:v>W640</c:v>
                </c:pt>
                <c:pt idx="184">
                  <c:v>K233</c:v>
                </c:pt>
                <c:pt idx="185">
                  <c:v>S15K199</c:v>
                </c:pt>
                <c:pt idx="186">
                  <c:v>K215</c:v>
                </c:pt>
                <c:pt idx="187">
                  <c:v>GWAS-W01</c:v>
                </c:pt>
                <c:pt idx="188">
                  <c:v>S15K151</c:v>
                </c:pt>
                <c:pt idx="189">
                  <c:v>W940</c:v>
                </c:pt>
                <c:pt idx="190">
                  <c:v>SXYH</c:v>
                </c:pt>
                <c:pt idx="191">
                  <c:v>K682</c:v>
                </c:pt>
                <c:pt idx="192">
                  <c:v>S15K167</c:v>
                </c:pt>
                <c:pt idx="193">
                  <c:v>S15K147</c:v>
                </c:pt>
                <c:pt idx="194">
                  <c:v>K638</c:v>
                </c:pt>
                <c:pt idx="195">
                  <c:v>H20K2807</c:v>
                </c:pt>
                <c:pt idx="196">
                  <c:v>W1052</c:v>
                </c:pt>
                <c:pt idx="197">
                  <c:v>W834</c:v>
                </c:pt>
                <c:pt idx="198">
                  <c:v>S13K037</c:v>
                </c:pt>
                <c:pt idx="199">
                  <c:v>改良四季耐抽薹</c:v>
                </c:pt>
                <c:pt idx="200">
                  <c:v>S15K178</c:v>
                </c:pt>
                <c:pt idx="201">
                  <c:v>K549</c:v>
                </c:pt>
                <c:pt idx="202">
                  <c:v>K834</c:v>
                </c:pt>
                <c:pt idx="203">
                  <c:v>S15K011</c:v>
                </c:pt>
                <c:pt idx="204">
                  <c:v>K418</c:v>
                </c:pt>
                <c:pt idx="205">
                  <c:v>W1103</c:v>
                </c:pt>
                <c:pt idx="206">
                  <c:v>K268</c:v>
                </c:pt>
                <c:pt idx="207">
                  <c:v>W955</c:v>
                </c:pt>
                <c:pt idx="208">
                  <c:v>K580</c:v>
                </c:pt>
                <c:pt idx="209">
                  <c:v>K627</c:v>
                </c:pt>
                <c:pt idx="210">
                  <c:v>H20K1176</c:v>
                </c:pt>
                <c:pt idx="211">
                  <c:v>K516</c:v>
                </c:pt>
                <c:pt idx="212">
                  <c:v>S15K106</c:v>
                </c:pt>
                <c:pt idx="213">
                  <c:v>K695</c:v>
                </c:pt>
                <c:pt idx="214">
                  <c:v>W1392</c:v>
                </c:pt>
                <c:pt idx="215">
                  <c:v>S15K184</c:v>
                </c:pt>
                <c:pt idx="216">
                  <c:v>K504</c:v>
                </c:pt>
                <c:pt idx="217">
                  <c:v>K569</c:v>
                </c:pt>
                <c:pt idx="218">
                  <c:v>Y7</c:v>
                </c:pt>
                <c:pt idx="219">
                  <c:v>K181</c:v>
                </c:pt>
                <c:pt idx="220">
                  <c:v>意大利</c:v>
                </c:pt>
                <c:pt idx="221">
                  <c:v>S15K168</c:v>
                </c:pt>
                <c:pt idx="222">
                  <c:v>K619</c:v>
                </c:pt>
                <c:pt idx="223">
                  <c:v>K447</c:v>
                </c:pt>
                <c:pt idx="224">
                  <c:v>K686</c:v>
                </c:pt>
                <c:pt idx="225">
                  <c:v>K488</c:v>
                </c:pt>
                <c:pt idx="226">
                  <c:v>W661</c:v>
                </c:pt>
                <c:pt idx="227">
                  <c:v>XBYL</c:v>
                </c:pt>
                <c:pt idx="228">
                  <c:v>K197</c:v>
                </c:pt>
                <c:pt idx="229">
                  <c:v>K452</c:v>
                </c:pt>
                <c:pt idx="230">
                  <c:v>S14K328</c:v>
                </c:pt>
                <c:pt idx="231">
                  <c:v>S14K341</c:v>
                </c:pt>
                <c:pt idx="232">
                  <c:v>W1063</c:v>
                </c:pt>
                <c:pt idx="233">
                  <c:v>K402</c:v>
                </c:pt>
                <c:pt idx="234">
                  <c:v>W1844</c:v>
                </c:pt>
                <c:pt idx="235">
                  <c:v>W1054</c:v>
                </c:pt>
                <c:pt idx="236">
                  <c:v>S1</c:v>
                </c:pt>
                <c:pt idx="237">
                  <c:v>S14K324</c:v>
                </c:pt>
                <c:pt idx="238">
                  <c:v>K612</c:v>
                </c:pt>
                <c:pt idx="239">
                  <c:v>W1021</c:v>
                </c:pt>
                <c:pt idx="240">
                  <c:v>S15K045</c:v>
                </c:pt>
                <c:pt idx="241">
                  <c:v>K668</c:v>
                </c:pt>
                <c:pt idx="242">
                  <c:v>Impulsion</c:v>
                </c:pt>
                <c:pt idx="243">
                  <c:v>K434</c:v>
                </c:pt>
                <c:pt idx="244">
                  <c:v>W847</c:v>
                </c:pt>
                <c:pt idx="245">
                  <c:v>S15K227</c:v>
                </c:pt>
                <c:pt idx="246">
                  <c:v>D135-6-X</c:v>
                </c:pt>
                <c:pt idx="247">
                  <c:v>K675</c:v>
                </c:pt>
                <c:pt idx="248">
                  <c:v>K674</c:v>
                </c:pt>
                <c:pt idx="249">
                  <c:v>W1086</c:v>
                </c:pt>
                <c:pt idx="250">
                  <c:v>K424</c:v>
                </c:pt>
                <c:pt idx="251">
                  <c:v>K566</c:v>
                </c:pt>
                <c:pt idx="252">
                  <c:v>K403</c:v>
                </c:pt>
                <c:pt idx="253">
                  <c:v>W1062</c:v>
                </c:pt>
                <c:pt idx="254">
                  <c:v>W711</c:v>
                </c:pt>
                <c:pt idx="255">
                  <c:v>Zya</c:v>
                </c:pt>
                <c:pt idx="256">
                  <c:v>K180</c:v>
                </c:pt>
                <c:pt idx="257">
                  <c:v>K302</c:v>
                </c:pt>
                <c:pt idx="258">
                  <c:v>W306</c:v>
                </c:pt>
                <c:pt idx="259">
                  <c:v>GWAS-W44</c:v>
                </c:pt>
                <c:pt idx="260">
                  <c:v>S15K015</c:v>
                </c:pt>
                <c:pt idx="261">
                  <c:v>S15K186</c:v>
                </c:pt>
                <c:pt idx="262">
                  <c:v>K186</c:v>
                </c:pt>
                <c:pt idx="263">
                  <c:v>S15K075</c:v>
                </c:pt>
                <c:pt idx="264">
                  <c:v>W777</c:v>
                </c:pt>
                <c:pt idx="265">
                  <c:v>K634</c:v>
                </c:pt>
                <c:pt idx="266">
                  <c:v>S15K016</c:v>
                </c:pt>
                <c:pt idx="267">
                  <c:v>S14K336</c:v>
                </c:pt>
                <c:pt idx="268">
                  <c:v>格林</c:v>
                </c:pt>
                <c:pt idx="269">
                  <c:v>K570</c:v>
                </c:pt>
                <c:pt idx="270">
                  <c:v>S15K104</c:v>
                </c:pt>
                <c:pt idx="271">
                  <c:v>绿苣</c:v>
                </c:pt>
                <c:pt idx="272">
                  <c:v>S15K137</c:v>
                </c:pt>
                <c:pt idx="273">
                  <c:v>S15K103</c:v>
                </c:pt>
                <c:pt idx="274">
                  <c:v>S13K033</c:v>
                </c:pt>
              </c:strCache>
            </c:strRef>
          </c:cat>
          <c:val>
            <c:numRef>
              <c:f>多酚与寒害指数分析!$C$2:$C$276</c:f>
              <c:numCache>
                <c:formatCode>General</c:formatCode>
                <c:ptCount val="275"/>
                <c:pt idx="0">
                  <c:v>4200</c:v>
                </c:pt>
                <c:pt idx="1">
                  <c:v>6588.23529411765</c:v>
                </c:pt>
                <c:pt idx="2">
                  <c:v>7411.76470588235</c:v>
                </c:pt>
                <c:pt idx="3">
                  <c:v>5545.45454545455</c:v>
                </c:pt>
                <c:pt idx="4">
                  <c:v>6000</c:v>
                </c:pt>
                <c:pt idx="5">
                  <c:v>7363.63636363636</c:v>
                </c:pt>
                <c:pt idx="6">
                  <c:v>4933.33333333333</c:v>
                </c:pt>
                <c:pt idx="7">
                  <c:v>6000</c:v>
                </c:pt>
                <c:pt idx="8">
                  <c:v>2363.63636363636</c:v>
                </c:pt>
                <c:pt idx="9">
                  <c:v>6666.66666666667</c:v>
                </c:pt>
                <c:pt idx="10">
                  <c:v>4400</c:v>
                </c:pt>
                <c:pt idx="11">
                  <c:v>5454.54545454545</c:v>
                </c:pt>
                <c:pt idx="12">
                  <c:v>3000</c:v>
                </c:pt>
                <c:pt idx="13">
                  <c:v>3384.61538461538</c:v>
                </c:pt>
                <c:pt idx="14">
                  <c:v>5043.47826086956</c:v>
                </c:pt>
                <c:pt idx="15">
                  <c:v>2900</c:v>
                </c:pt>
                <c:pt idx="16">
                  <c:v>4705.88235294118</c:v>
                </c:pt>
                <c:pt idx="17">
                  <c:v>6347.82608695652</c:v>
                </c:pt>
                <c:pt idx="18">
                  <c:v>4200</c:v>
                </c:pt>
                <c:pt idx="19">
                  <c:v>3600</c:v>
                </c:pt>
                <c:pt idx="20">
                  <c:v>5400</c:v>
                </c:pt>
                <c:pt idx="21">
                  <c:v>2869.5652173913</c:v>
                </c:pt>
                <c:pt idx="22">
                  <c:v>3250</c:v>
                </c:pt>
                <c:pt idx="23">
                  <c:v>5000</c:v>
                </c:pt>
                <c:pt idx="24">
                  <c:v>2347.82608695652</c:v>
                </c:pt>
                <c:pt idx="25">
                  <c:v>9666.66666666667</c:v>
                </c:pt>
                <c:pt idx="26">
                  <c:v>4000</c:v>
                </c:pt>
                <c:pt idx="27">
                  <c:v>5545.45454545455</c:v>
                </c:pt>
                <c:pt idx="28">
                  <c:v>2833.33333333333</c:v>
                </c:pt>
                <c:pt idx="29">
                  <c:v>7500</c:v>
                </c:pt>
                <c:pt idx="30">
                  <c:v>5454.54545454545</c:v>
                </c:pt>
                <c:pt idx="31">
                  <c:v>5047.61904761905</c:v>
                </c:pt>
                <c:pt idx="32">
                  <c:v>5692.30769230769</c:v>
                </c:pt>
                <c:pt idx="33">
                  <c:v>5619.04761904762</c:v>
                </c:pt>
                <c:pt idx="34">
                  <c:v>4588.23529411765</c:v>
                </c:pt>
                <c:pt idx="35">
                  <c:v>2947.36842105263</c:v>
                </c:pt>
                <c:pt idx="36">
                  <c:v>6750</c:v>
                </c:pt>
                <c:pt idx="37">
                  <c:v>2200</c:v>
                </c:pt>
                <c:pt idx="38">
                  <c:v>3454.54545454545</c:v>
                </c:pt>
                <c:pt idx="39">
                  <c:v>10000</c:v>
                </c:pt>
                <c:pt idx="40">
                  <c:v>3200</c:v>
                </c:pt>
                <c:pt idx="41">
                  <c:v>4000</c:v>
                </c:pt>
                <c:pt idx="42">
                  <c:v>3200</c:v>
                </c:pt>
                <c:pt idx="43">
                  <c:v>2857.14285714286</c:v>
                </c:pt>
                <c:pt idx="44">
                  <c:v>4428.57142857143</c:v>
                </c:pt>
                <c:pt idx="45">
                  <c:v>2695.65217391304</c:v>
                </c:pt>
                <c:pt idx="46">
                  <c:v>5304.34782608696</c:v>
                </c:pt>
                <c:pt idx="47">
                  <c:v>4909.09090909091</c:v>
                </c:pt>
                <c:pt idx="48">
                  <c:v>10000</c:v>
                </c:pt>
                <c:pt idx="49">
                  <c:v>5000</c:v>
                </c:pt>
                <c:pt idx="50">
                  <c:v>7300</c:v>
                </c:pt>
                <c:pt idx="51">
                  <c:v>3130.4347826087</c:v>
                </c:pt>
                <c:pt idx="52">
                  <c:v>6000</c:v>
                </c:pt>
                <c:pt idx="53">
                  <c:v>5181.81818181818</c:v>
                </c:pt>
                <c:pt idx="54">
                  <c:v>4454.54545454545</c:v>
                </c:pt>
                <c:pt idx="55">
                  <c:v>6181.81818181818</c:v>
                </c:pt>
                <c:pt idx="56">
                  <c:v>5454.54545454545</c:v>
                </c:pt>
                <c:pt idx="57">
                  <c:v>4500</c:v>
                </c:pt>
                <c:pt idx="58">
                  <c:v>4105.26315789474</c:v>
                </c:pt>
                <c:pt idx="59">
                  <c:v>5894.73684210526</c:v>
                </c:pt>
                <c:pt idx="60">
                  <c:v>3444.44444444444</c:v>
                </c:pt>
                <c:pt idx="61">
                  <c:v>9166.66666666667</c:v>
                </c:pt>
                <c:pt idx="62">
                  <c:v>5333.33333333333</c:v>
                </c:pt>
                <c:pt idx="63">
                  <c:v>6608.69565217391</c:v>
                </c:pt>
                <c:pt idx="64">
                  <c:v>5454.54545454545</c:v>
                </c:pt>
                <c:pt idx="65">
                  <c:v>4555.55555555556</c:v>
                </c:pt>
                <c:pt idx="66">
                  <c:v>4250</c:v>
                </c:pt>
                <c:pt idx="67">
                  <c:v>6434.78260869565</c:v>
                </c:pt>
                <c:pt idx="68">
                  <c:v>6800</c:v>
                </c:pt>
                <c:pt idx="69">
                  <c:v>8000</c:v>
                </c:pt>
                <c:pt idx="70">
                  <c:v>5500</c:v>
                </c:pt>
                <c:pt idx="71">
                  <c:v>5333.33333333333</c:v>
                </c:pt>
                <c:pt idx="72">
                  <c:v>8583.33333333333</c:v>
                </c:pt>
                <c:pt idx="73">
                  <c:v>2636.36363636364</c:v>
                </c:pt>
                <c:pt idx="74">
                  <c:v>9619.04761904762</c:v>
                </c:pt>
                <c:pt idx="75">
                  <c:v>5600</c:v>
                </c:pt>
                <c:pt idx="76">
                  <c:v>7217.39130434783</c:v>
                </c:pt>
                <c:pt idx="77">
                  <c:v>4500</c:v>
                </c:pt>
                <c:pt idx="78">
                  <c:v>9250</c:v>
                </c:pt>
                <c:pt idx="79">
                  <c:v>8095.2380952381</c:v>
                </c:pt>
                <c:pt idx="80">
                  <c:v>8000</c:v>
                </c:pt>
                <c:pt idx="81">
                  <c:v>9181.81818181818</c:v>
                </c:pt>
                <c:pt idx="82">
                  <c:v>2631.57894736842</c:v>
                </c:pt>
                <c:pt idx="83">
                  <c:v>2947.36842105263</c:v>
                </c:pt>
                <c:pt idx="84">
                  <c:v>4583.33333333333</c:v>
                </c:pt>
                <c:pt idx="85">
                  <c:v>2000</c:v>
                </c:pt>
                <c:pt idx="86">
                  <c:v>7142.85714285714</c:v>
                </c:pt>
                <c:pt idx="87">
                  <c:v>3333.33333333333</c:v>
                </c:pt>
                <c:pt idx="88">
                  <c:v>6133.33333333333</c:v>
                </c:pt>
                <c:pt idx="89">
                  <c:v>2500</c:v>
                </c:pt>
                <c:pt idx="90">
                  <c:v>9789.47368421053</c:v>
                </c:pt>
                <c:pt idx="91">
                  <c:v>5666.66666666667</c:v>
                </c:pt>
                <c:pt idx="92">
                  <c:v>8000</c:v>
                </c:pt>
                <c:pt idx="93">
                  <c:v>2777.77777777778</c:v>
                </c:pt>
                <c:pt idx="94">
                  <c:v>8800</c:v>
                </c:pt>
                <c:pt idx="95">
                  <c:v>7304.34782608696</c:v>
                </c:pt>
                <c:pt idx="96">
                  <c:v>6761.90476190476</c:v>
                </c:pt>
                <c:pt idx="97">
                  <c:v>3217.39130434783</c:v>
                </c:pt>
                <c:pt idx="98">
                  <c:v>8700</c:v>
                </c:pt>
                <c:pt idx="99">
                  <c:v>2375</c:v>
                </c:pt>
                <c:pt idx="100">
                  <c:v>4000</c:v>
                </c:pt>
                <c:pt idx="101">
                  <c:v>2222.22222222222</c:v>
                </c:pt>
                <c:pt idx="102">
                  <c:v>3625</c:v>
                </c:pt>
                <c:pt idx="103">
                  <c:v>4782.60869565217</c:v>
                </c:pt>
                <c:pt idx="104">
                  <c:v>6782.60869565217</c:v>
                </c:pt>
                <c:pt idx="105">
                  <c:v>6272.72727272727</c:v>
                </c:pt>
                <c:pt idx="106">
                  <c:v>7043.47826086957</c:v>
                </c:pt>
                <c:pt idx="107">
                  <c:v>4500</c:v>
                </c:pt>
                <c:pt idx="108">
                  <c:v>7777.77777777778</c:v>
                </c:pt>
                <c:pt idx="109">
                  <c:v>7142.85714285714</c:v>
                </c:pt>
                <c:pt idx="110">
                  <c:v>3454.54545454545</c:v>
                </c:pt>
                <c:pt idx="111">
                  <c:v>6000</c:v>
                </c:pt>
                <c:pt idx="112">
                  <c:v>6347.82608695652</c:v>
                </c:pt>
                <c:pt idx="113">
                  <c:v>5333.33333333333</c:v>
                </c:pt>
                <c:pt idx="114">
                  <c:v>6692.30769230769</c:v>
                </c:pt>
                <c:pt idx="115">
                  <c:v>7666.66666666667</c:v>
                </c:pt>
                <c:pt idx="116">
                  <c:v>4173.91304347826</c:v>
                </c:pt>
                <c:pt idx="117">
                  <c:v>4500</c:v>
                </c:pt>
                <c:pt idx="118">
                  <c:v>3500</c:v>
                </c:pt>
                <c:pt idx="119">
                  <c:v>8105.26315789474</c:v>
                </c:pt>
                <c:pt idx="120">
                  <c:v>6727.27272727273</c:v>
                </c:pt>
                <c:pt idx="121">
                  <c:v>6363.63636363636</c:v>
                </c:pt>
                <c:pt idx="122">
                  <c:v>3333.33333333333</c:v>
                </c:pt>
                <c:pt idx="123">
                  <c:v>2500</c:v>
                </c:pt>
                <c:pt idx="124">
                  <c:v>8000</c:v>
                </c:pt>
                <c:pt idx="125">
                  <c:v>2555.55555555556</c:v>
                </c:pt>
                <c:pt idx="126">
                  <c:v>5777.77777777778</c:v>
                </c:pt>
                <c:pt idx="127">
                  <c:v>5894.73684210526</c:v>
                </c:pt>
                <c:pt idx="128">
                  <c:v>6956.52173913043</c:v>
                </c:pt>
                <c:pt idx="129">
                  <c:v>6695.65217391304</c:v>
                </c:pt>
                <c:pt idx="130">
                  <c:v>2400</c:v>
                </c:pt>
                <c:pt idx="131">
                  <c:v>5750</c:v>
                </c:pt>
                <c:pt idx="132">
                  <c:v>2250</c:v>
                </c:pt>
                <c:pt idx="133">
                  <c:v>7176.47058823529</c:v>
                </c:pt>
                <c:pt idx="134">
                  <c:v>2583.33333333333</c:v>
                </c:pt>
                <c:pt idx="135">
                  <c:v>5565.21739130435</c:v>
                </c:pt>
                <c:pt idx="136">
                  <c:v>3333.33333333333</c:v>
                </c:pt>
                <c:pt idx="137">
                  <c:v>5250</c:v>
                </c:pt>
                <c:pt idx="138">
                  <c:v>3200</c:v>
                </c:pt>
                <c:pt idx="139">
                  <c:v>6272.72727272727</c:v>
                </c:pt>
                <c:pt idx="140">
                  <c:v>4181.81818181818</c:v>
                </c:pt>
                <c:pt idx="141">
                  <c:v>2333.33333333333</c:v>
                </c:pt>
                <c:pt idx="142">
                  <c:v>4125</c:v>
                </c:pt>
                <c:pt idx="143">
                  <c:v>3900</c:v>
                </c:pt>
                <c:pt idx="144">
                  <c:v>5454.54545454545</c:v>
                </c:pt>
                <c:pt idx="145">
                  <c:v>7052.63157894737</c:v>
                </c:pt>
                <c:pt idx="146">
                  <c:v>6173.91304347826</c:v>
                </c:pt>
                <c:pt idx="147">
                  <c:v>3368.42105263158</c:v>
                </c:pt>
                <c:pt idx="148">
                  <c:v>5600</c:v>
                </c:pt>
                <c:pt idx="149">
                  <c:v>6444.44444444444</c:v>
                </c:pt>
                <c:pt idx="150">
                  <c:v>2727.27272727273</c:v>
                </c:pt>
                <c:pt idx="151">
                  <c:v>6800</c:v>
                </c:pt>
                <c:pt idx="152">
                  <c:v>4100</c:v>
                </c:pt>
                <c:pt idx="153">
                  <c:v>2105.26315789474</c:v>
                </c:pt>
                <c:pt idx="154">
                  <c:v>2857.14285714286</c:v>
                </c:pt>
                <c:pt idx="155">
                  <c:v>6250</c:v>
                </c:pt>
                <c:pt idx="156">
                  <c:v>4857.14285714286</c:v>
                </c:pt>
                <c:pt idx="157">
                  <c:v>3000</c:v>
                </c:pt>
                <c:pt idx="158">
                  <c:v>3500</c:v>
                </c:pt>
                <c:pt idx="159">
                  <c:v>9909.09090909091</c:v>
                </c:pt>
                <c:pt idx="160">
                  <c:v>4952.38095238095</c:v>
                </c:pt>
                <c:pt idx="161">
                  <c:v>2777.77777777778</c:v>
                </c:pt>
                <c:pt idx="162">
                  <c:v>2000</c:v>
                </c:pt>
                <c:pt idx="163">
                  <c:v>9900</c:v>
                </c:pt>
                <c:pt idx="164">
                  <c:v>2470.58823529412</c:v>
                </c:pt>
                <c:pt idx="165">
                  <c:v>4666.66666666667</c:v>
                </c:pt>
                <c:pt idx="166">
                  <c:v>2941.17647058824</c:v>
                </c:pt>
                <c:pt idx="167">
                  <c:v>4300</c:v>
                </c:pt>
                <c:pt idx="168">
                  <c:v>4090.90909090909</c:v>
                </c:pt>
                <c:pt idx="169">
                  <c:v>5250</c:v>
                </c:pt>
                <c:pt idx="170">
                  <c:v>5142.85714285714</c:v>
                </c:pt>
                <c:pt idx="171">
                  <c:v>6235.29411764706</c:v>
                </c:pt>
                <c:pt idx="172">
                  <c:v>3555.55555555556</c:v>
                </c:pt>
                <c:pt idx="173">
                  <c:v>3500</c:v>
                </c:pt>
                <c:pt idx="174">
                  <c:v>3652.17391304348</c:v>
                </c:pt>
                <c:pt idx="175">
                  <c:v>8421.05263157895</c:v>
                </c:pt>
                <c:pt idx="176">
                  <c:v>5428.57142857143</c:v>
                </c:pt>
                <c:pt idx="177">
                  <c:v>5478.26086956522</c:v>
                </c:pt>
                <c:pt idx="178">
                  <c:v>7181.81818181818</c:v>
                </c:pt>
                <c:pt idx="179">
                  <c:v>6300</c:v>
                </c:pt>
                <c:pt idx="180">
                  <c:v>7130.4347826087</c:v>
                </c:pt>
                <c:pt idx="181">
                  <c:v>6666.66666666667</c:v>
                </c:pt>
                <c:pt idx="182">
                  <c:v>3739.13043478261</c:v>
                </c:pt>
                <c:pt idx="183">
                  <c:v>2181.81818181818</c:v>
                </c:pt>
                <c:pt idx="184">
                  <c:v>5900</c:v>
                </c:pt>
                <c:pt idx="185">
                  <c:v>2888.88888888889</c:v>
                </c:pt>
                <c:pt idx="186">
                  <c:v>2700</c:v>
                </c:pt>
                <c:pt idx="187">
                  <c:v>6800</c:v>
                </c:pt>
                <c:pt idx="188">
                  <c:v>4090.90909090909</c:v>
                </c:pt>
                <c:pt idx="189">
                  <c:v>3130.4347826087</c:v>
                </c:pt>
                <c:pt idx="190">
                  <c:v>4956.52173913044</c:v>
                </c:pt>
                <c:pt idx="191">
                  <c:v>3000</c:v>
                </c:pt>
                <c:pt idx="192">
                  <c:v>6235.29411764706</c:v>
                </c:pt>
                <c:pt idx="193">
                  <c:v>3130.4347826087</c:v>
                </c:pt>
                <c:pt idx="194">
                  <c:v>6947.36842105263</c:v>
                </c:pt>
                <c:pt idx="195">
                  <c:v>2142.85714285714</c:v>
                </c:pt>
                <c:pt idx="196">
                  <c:v>6857.14285714286</c:v>
                </c:pt>
                <c:pt idx="197">
                  <c:v>3578.94736842105</c:v>
                </c:pt>
                <c:pt idx="198">
                  <c:v>6235.29411764706</c:v>
                </c:pt>
                <c:pt idx="199">
                  <c:v>4736.84210526316</c:v>
                </c:pt>
                <c:pt idx="200">
                  <c:v>6181.81818181818</c:v>
                </c:pt>
                <c:pt idx="201">
                  <c:v>9428.57142857143</c:v>
                </c:pt>
                <c:pt idx="202">
                  <c:v>5368.42105263158</c:v>
                </c:pt>
                <c:pt idx="203">
                  <c:v>5636.36363636364</c:v>
                </c:pt>
                <c:pt idx="204">
                  <c:v>7200</c:v>
                </c:pt>
                <c:pt idx="205">
                  <c:v>6181.81818181818</c:v>
                </c:pt>
                <c:pt idx="206">
                  <c:v>3714.28571428571</c:v>
                </c:pt>
                <c:pt idx="207">
                  <c:v>4666.66666666667</c:v>
                </c:pt>
                <c:pt idx="208">
                  <c:v>5250</c:v>
                </c:pt>
                <c:pt idx="209">
                  <c:v>7428.57142857143</c:v>
                </c:pt>
                <c:pt idx="210">
                  <c:v>3052.63157894737</c:v>
                </c:pt>
                <c:pt idx="211">
                  <c:v>7250</c:v>
                </c:pt>
                <c:pt idx="212">
                  <c:v>4272.72727272727</c:v>
                </c:pt>
                <c:pt idx="213">
                  <c:v>6285.71428571429</c:v>
                </c:pt>
                <c:pt idx="214">
                  <c:v>3181.81818181818</c:v>
                </c:pt>
                <c:pt idx="215">
                  <c:v>6363.63636363636</c:v>
                </c:pt>
                <c:pt idx="216">
                  <c:v>2956.52173913043</c:v>
                </c:pt>
                <c:pt idx="217">
                  <c:v>4000</c:v>
                </c:pt>
                <c:pt idx="218">
                  <c:v>4100</c:v>
                </c:pt>
                <c:pt idx="219">
                  <c:v>6250</c:v>
                </c:pt>
                <c:pt idx="220">
                  <c:v>3000</c:v>
                </c:pt>
                <c:pt idx="221">
                  <c:v>4842.10526315789</c:v>
                </c:pt>
                <c:pt idx="222">
                  <c:v>9100</c:v>
                </c:pt>
                <c:pt idx="223">
                  <c:v>4090.90909090909</c:v>
                </c:pt>
                <c:pt idx="224">
                  <c:v>3750</c:v>
                </c:pt>
                <c:pt idx="225">
                  <c:v>6000</c:v>
                </c:pt>
                <c:pt idx="226">
                  <c:v>5882.35294117647</c:v>
                </c:pt>
                <c:pt idx="227">
                  <c:v>2818.18181818182</c:v>
                </c:pt>
                <c:pt idx="228">
                  <c:v>3166.66666666667</c:v>
                </c:pt>
                <c:pt idx="229">
                  <c:v>5789.47368421053</c:v>
                </c:pt>
                <c:pt idx="230">
                  <c:v>7000</c:v>
                </c:pt>
                <c:pt idx="231">
                  <c:v>3913.04347826087</c:v>
                </c:pt>
                <c:pt idx="232">
                  <c:v>7478.26086956522</c:v>
                </c:pt>
                <c:pt idx="233">
                  <c:v>6260.86956521739</c:v>
                </c:pt>
                <c:pt idx="234">
                  <c:v>4000</c:v>
                </c:pt>
                <c:pt idx="235">
                  <c:v>4210.52631578947</c:v>
                </c:pt>
                <c:pt idx="236">
                  <c:v>2952.38095238095</c:v>
                </c:pt>
                <c:pt idx="237">
                  <c:v>4428.57142857143</c:v>
                </c:pt>
                <c:pt idx="238">
                  <c:v>5444.44444444444</c:v>
                </c:pt>
                <c:pt idx="239">
                  <c:v>4375</c:v>
                </c:pt>
                <c:pt idx="240">
                  <c:v>5400</c:v>
                </c:pt>
                <c:pt idx="241">
                  <c:v>4000</c:v>
                </c:pt>
                <c:pt idx="242">
                  <c:v>3454.54545454545</c:v>
                </c:pt>
                <c:pt idx="243">
                  <c:v>3000</c:v>
                </c:pt>
                <c:pt idx="244">
                  <c:v>7818.18181818182</c:v>
                </c:pt>
                <c:pt idx="245">
                  <c:v>3750</c:v>
                </c:pt>
                <c:pt idx="246">
                  <c:v>3888.88888888889</c:v>
                </c:pt>
                <c:pt idx="247">
                  <c:v>3217.39130434783</c:v>
                </c:pt>
                <c:pt idx="248">
                  <c:v>5304.34782608696</c:v>
                </c:pt>
                <c:pt idx="249">
                  <c:v>5428.57142857143</c:v>
                </c:pt>
                <c:pt idx="250">
                  <c:v>6315.78947368421</c:v>
                </c:pt>
                <c:pt idx="251">
                  <c:v>6909.09090909091</c:v>
                </c:pt>
                <c:pt idx="252">
                  <c:v>4454.54545454545</c:v>
                </c:pt>
                <c:pt idx="253">
                  <c:v>5666.66666666667</c:v>
                </c:pt>
                <c:pt idx="254">
                  <c:v>4956.52173913044</c:v>
                </c:pt>
                <c:pt idx="255">
                  <c:v>4375</c:v>
                </c:pt>
                <c:pt idx="256">
                  <c:v>4625</c:v>
                </c:pt>
                <c:pt idx="257">
                  <c:v>9363.63636363636</c:v>
                </c:pt>
                <c:pt idx="258">
                  <c:v>4857.14285714286</c:v>
                </c:pt>
                <c:pt idx="259">
                  <c:v>10000</c:v>
                </c:pt>
                <c:pt idx="260">
                  <c:v>6250</c:v>
                </c:pt>
                <c:pt idx="261">
                  <c:v>8416.66666666667</c:v>
                </c:pt>
                <c:pt idx="262">
                  <c:v>4666.66666666667</c:v>
                </c:pt>
                <c:pt idx="263">
                  <c:v>8545.45454545454</c:v>
                </c:pt>
                <c:pt idx="264">
                  <c:v>7304.34782608696</c:v>
                </c:pt>
                <c:pt idx="265">
                  <c:v>2777.77777777778</c:v>
                </c:pt>
                <c:pt idx="266">
                  <c:v>9000</c:v>
                </c:pt>
                <c:pt idx="267">
                  <c:v>6705.88235294118</c:v>
                </c:pt>
                <c:pt idx="268">
                  <c:v>2625</c:v>
                </c:pt>
                <c:pt idx="269">
                  <c:v>9666.66666666667</c:v>
                </c:pt>
                <c:pt idx="270">
                  <c:v>7882.35294117647</c:v>
                </c:pt>
                <c:pt idx="271">
                  <c:v>5142.85714285714</c:v>
                </c:pt>
                <c:pt idx="272">
                  <c:v>8727.27272727273</c:v>
                </c:pt>
                <c:pt idx="273">
                  <c:v>7200</c:v>
                </c:pt>
                <c:pt idx="274">
                  <c:v>5333.33333333333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94003755"/>
        <c:axId val="749818044"/>
      </c:lineChart>
      <c:catAx>
        <c:axId val="6940037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9818044"/>
        <c:crosses val="autoZero"/>
        <c:auto val="1"/>
        <c:lblAlgn val="ctr"/>
        <c:lblOffset val="100"/>
        <c:noMultiLvlLbl val="0"/>
      </c:catAx>
      <c:valAx>
        <c:axId val="7498180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40037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240665</xdr:colOff>
      <xdr:row>11</xdr:row>
      <xdr:rowOff>62865</xdr:rowOff>
    </xdr:from>
    <xdr:to>
      <xdr:col>13</xdr:col>
      <xdr:colOff>386715</xdr:colOff>
      <xdr:row>25</xdr:row>
      <xdr:rowOff>126365</xdr:rowOff>
    </xdr:to>
    <xdr:graphicFrame>
      <xdr:nvGraphicFramePr>
        <xdr:cNvPr id="2" name="图表 1"/>
        <xdr:cNvGraphicFramePr/>
      </xdr:nvGraphicFramePr>
      <xdr:xfrm>
        <a:off x="4539615" y="2018665"/>
        <a:ext cx="5314950" cy="25527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26472;&#26195;&#23454;&#39564;&#30456;&#20851;\&#30740;&#31350;&#29983;&#35797;&#39564;&#38454;&#27573;&#25991;&#20214;\&#26472;&#26195;&#27605;&#19994;&#23454;&#39564;&#30456;&#20851;\&#37325;&#35201;&#32467;&#26524;&#12289;&#32467;&#35770;\&#22810;&#37210;&#24635;&#32467;&#20462;&#25913;&#29256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热害原数据"/>
      <sheetName val="冷害原数据"/>
      <sheetName val="热害修改"/>
      <sheetName val="冷害修改"/>
      <sheetName val="热害最终版"/>
      <sheetName val="冷害最终版"/>
      <sheetName val="热害相关数据分析"/>
      <sheetName val="热害指数"/>
      <sheetName val="热害指数-数据处理"/>
    </sheetNames>
    <sheetDataSet>
      <sheetData sheetId="0"/>
      <sheetData sheetId="1"/>
      <sheetData sheetId="2"/>
      <sheetData sheetId="3"/>
      <sheetData sheetId="4"/>
      <sheetData sheetId="5">
        <row r="1">
          <cell r="A1" t="str">
            <v>品种</v>
          </cell>
          <cell r="B1" t="str">
            <v>多酚含量mg/kg</v>
          </cell>
          <cell r="C1" t="str">
            <v>寒害指数</v>
          </cell>
        </row>
        <row r="2">
          <cell r="A2" t="str">
            <v>BDWY</v>
          </cell>
          <cell r="B2">
            <v>4101.96</v>
          </cell>
          <cell r="C2">
            <v>0.225</v>
          </cell>
        </row>
        <row r="3">
          <cell r="A3" t="str">
            <v>D130-7-1-1</v>
          </cell>
          <cell r="B3">
            <v>3423.47333333333</v>
          </cell>
          <cell r="C3">
            <v>0.373913043478261</v>
          </cell>
        </row>
        <row r="4">
          <cell r="A4" t="str">
            <v>D135-6-X</v>
          </cell>
          <cell r="B4">
            <v>2438.57333333333</v>
          </cell>
          <cell r="C4">
            <v>0.388888888888889</v>
          </cell>
        </row>
        <row r="5">
          <cell r="A5" t="str">
            <v>E6</v>
          </cell>
          <cell r="B5">
            <v>9273.46666666667</v>
          </cell>
          <cell r="C5">
            <v>0.658823529411765</v>
          </cell>
        </row>
        <row r="6">
          <cell r="A6" t="str">
            <v>F11</v>
          </cell>
          <cell r="B6">
            <v>4983.68</v>
          </cell>
          <cell r="C6">
            <v>0.25</v>
          </cell>
        </row>
        <row r="7">
          <cell r="A7" t="str">
            <v>F3</v>
          </cell>
          <cell r="B7">
            <v>8107.22</v>
          </cell>
          <cell r="C7">
            <v>0.36</v>
          </cell>
        </row>
        <row r="8">
          <cell r="A8" t="str">
            <v>GWAS-W01</v>
          </cell>
          <cell r="B8">
            <v>5662.16666666667</v>
          </cell>
          <cell r="C8">
            <v>0.68</v>
          </cell>
        </row>
        <row r="9">
          <cell r="A9" t="str">
            <v>GWAS-W01</v>
          </cell>
          <cell r="B9">
            <v>3373.44666666667</v>
          </cell>
          <cell r="C9">
            <v>0.68</v>
          </cell>
        </row>
        <row r="10">
          <cell r="A10" t="str">
            <v>GWAS-W08</v>
          </cell>
          <cell r="B10">
            <v>7841.45333333333</v>
          </cell>
          <cell r="C10">
            <v>0.5</v>
          </cell>
        </row>
        <row r="11">
          <cell r="A11" t="str">
            <v>GWAS-W12</v>
          </cell>
          <cell r="B11">
            <v>6459.46666666667</v>
          </cell>
          <cell r="C11">
            <v>0.269565217391304</v>
          </cell>
        </row>
        <row r="12">
          <cell r="A12" t="str">
            <v>GWAS-W2</v>
          </cell>
          <cell r="B12">
            <v>5440.17333333333</v>
          </cell>
          <cell r="C12">
            <v>0.858333333333333</v>
          </cell>
        </row>
        <row r="13">
          <cell r="A13" t="str">
            <v>GWAS-W22</v>
          </cell>
          <cell r="B13">
            <v>5271.33333333333</v>
          </cell>
          <cell r="C13">
            <v>0.925</v>
          </cell>
        </row>
        <row r="14">
          <cell r="A14" t="str">
            <v>GWAS-W27</v>
          </cell>
          <cell r="B14">
            <v>5368.26</v>
          </cell>
          <cell r="C14">
            <v>0.961904761904762</v>
          </cell>
        </row>
        <row r="15">
          <cell r="A15" t="str">
            <v>GWAS-W30</v>
          </cell>
          <cell r="B15">
            <v>4855.48666666667</v>
          </cell>
          <cell r="C15">
            <v>0.88</v>
          </cell>
        </row>
        <row r="16">
          <cell r="A16" t="str">
            <v>GWAS-W35</v>
          </cell>
          <cell r="B16">
            <v>6371.92</v>
          </cell>
          <cell r="C16">
            <v>1</v>
          </cell>
        </row>
        <row r="17">
          <cell r="A17" t="str">
            <v>GWAS-W41</v>
          </cell>
          <cell r="B17">
            <v>6800.27333333333</v>
          </cell>
          <cell r="C17">
            <v>1</v>
          </cell>
        </row>
        <row r="18">
          <cell r="A18" t="str">
            <v>GWAS-W42</v>
          </cell>
          <cell r="B18">
            <v>6831.54</v>
          </cell>
          <cell r="C18">
            <v>0.22</v>
          </cell>
        </row>
        <row r="19">
          <cell r="A19" t="str">
            <v>GWAS-W43</v>
          </cell>
          <cell r="B19">
            <v>8516.81333333333</v>
          </cell>
          <cell r="C19">
            <v>0.338461538461538</v>
          </cell>
        </row>
        <row r="20">
          <cell r="A20" t="str">
            <v>GWAS-W44</v>
          </cell>
          <cell r="B20">
            <v>2200.94666666667</v>
          </cell>
          <cell r="C20">
            <v>1</v>
          </cell>
        </row>
        <row r="21">
          <cell r="A21" t="str">
            <v>GWAS-W7</v>
          </cell>
          <cell r="B21">
            <v>4914.89333333333</v>
          </cell>
          <cell r="C21">
            <v>0.978947368421053</v>
          </cell>
        </row>
        <row r="22">
          <cell r="A22" t="str">
            <v>H20K0130</v>
          </cell>
          <cell r="B22">
            <v>8779.45333333333</v>
          </cell>
          <cell r="C22">
            <v>0.236363636363636</v>
          </cell>
        </row>
        <row r="23">
          <cell r="A23" t="str">
            <v>H20K018</v>
          </cell>
          <cell r="B23">
            <v>3883.09333333333</v>
          </cell>
          <cell r="C23">
            <v>0.272727272727273</v>
          </cell>
        </row>
        <row r="24">
          <cell r="A24" t="str">
            <v>H20K1173</v>
          </cell>
          <cell r="B24">
            <v>8469.91333333333</v>
          </cell>
          <cell r="C24">
            <v>0.504347826086956</v>
          </cell>
        </row>
        <row r="25">
          <cell r="A25" t="str">
            <v>H20K1176</v>
          </cell>
          <cell r="B25">
            <v>3010.75333333333</v>
          </cell>
          <cell r="C25">
            <v>0.305263157894737</v>
          </cell>
        </row>
        <row r="26">
          <cell r="A26" t="str">
            <v>H20K1180</v>
          </cell>
          <cell r="B26">
            <v>6221.84</v>
          </cell>
          <cell r="C26">
            <v>0.445454545454545</v>
          </cell>
        </row>
        <row r="27">
          <cell r="A27" t="str">
            <v>H20K1184</v>
          </cell>
          <cell r="B27">
            <v>5111.87333333333</v>
          </cell>
          <cell r="C27">
            <v>0.263157894736842</v>
          </cell>
        </row>
        <row r="28">
          <cell r="A28" t="str">
            <v>H20K2807</v>
          </cell>
          <cell r="B28">
            <v>3232.74666666667</v>
          </cell>
          <cell r="C28">
            <v>0.214285714285714</v>
          </cell>
        </row>
        <row r="29">
          <cell r="A29" t="str">
            <v>H20K2905</v>
          </cell>
          <cell r="B29">
            <v>6809.65333333333</v>
          </cell>
          <cell r="C29">
            <v>0.345454545454545</v>
          </cell>
        </row>
        <row r="30">
          <cell r="A30" t="str">
            <v>Impulsion</v>
          </cell>
          <cell r="B30">
            <v>2507.36</v>
          </cell>
          <cell r="C30">
            <v>0.345454545454545</v>
          </cell>
        </row>
        <row r="31">
          <cell r="A31" t="str">
            <v>K005</v>
          </cell>
          <cell r="B31">
            <v>4392.74</v>
          </cell>
          <cell r="C31">
            <v>0.669230769230769</v>
          </cell>
        </row>
        <row r="32">
          <cell r="A32" t="str">
            <v>K009</v>
          </cell>
          <cell r="B32">
            <v>4889.88</v>
          </cell>
          <cell r="C32">
            <v>0.8</v>
          </cell>
        </row>
        <row r="33">
          <cell r="A33" t="str">
            <v>K011</v>
          </cell>
          <cell r="B33">
            <v>6981.62</v>
          </cell>
          <cell r="C33">
            <v>0.675</v>
          </cell>
        </row>
        <row r="34">
          <cell r="A34" t="str">
            <v>K017</v>
          </cell>
          <cell r="B34">
            <v>7034.77333333333</v>
          </cell>
          <cell r="C34">
            <v>0.458823529411765</v>
          </cell>
        </row>
        <row r="35">
          <cell r="A35" t="str">
            <v>K023</v>
          </cell>
          <cell r="B35">
            <v>4905.51333333333</v>
          </cell>
          <cell r="C35">
            <v>0.566666666666667</v>
          </cell>
        </row>
        <row r="36">
          <cell r="A36" t="str">
            <v>K036</v>
          </cell>
          <cell r="B36">
            <v>7954.01333333333</v>
          </cell>
          <cell r="C36">
            <v>0.28695652173913</v>
          </cell>
        </row>
        <row r="37">
          <cell r="A37" t="str">
            <v>K053</v>
          </cell>
          <cell r="B37">
            <v>4986.80666666667</v>
          </cell>
          <cell r="C37">
            <v>0.613333333333333</v>
          </cell>
        </row>
        <row r="38">
          <cell r="A38" t="str">
            <v>K054</v>
          </cell>
          <cell r="B38">
            <v>4742.92666666667</v>
          </cell>
          <cell r="C38">
            <v>0.676190476190476</v>
          </cell>
        </row>
        <row r="39">
          <cell r="A39" t="str">
            <v>K055</v>
          </cell>
          <cell r="B39">
            <v>4464.65333333333</v>
          </cell>
          <cell r="C39">
            <v>0.6</v>
          </cell>
        </row>
        <row r="40">
          <cell r="A40" t="str">
            <v>K058</v>
          </cell>
          <cell r="B40">
            <v>4189.50666666667</v>
          </cell>
          <cell r="C40">
            <v>0.695652173913043</v>
          </cell>
        </row>
        <row r="41">
          <cell r="A41" t="str">
            <v>K066</v>
          </cell>
          <cell r="B41">
            <v>8970.18</v>
          </cell>
          <cell r="C41">
            <v>0.736363636363636</v>
          </cell>
        </row>
        <row r="42">
          <cell r="A42" t="str">
            <v>K079</v>
          </cell>
          <cell r="B42">
            <v>3723.63333333333</v>
          </cell>
          <cell r="C42">
            <v>0.495238095238095</v>
          </cell>
        </row>
        <row r="43">
          <cell r="A43" t="str">
            <v>K080</v>
          </cell>
          <cell r="B43">
            <v>3670.48</v>
          </cell>
          <cell r="C43">
            <v>0.466666666666667</v>
          </cell>
        </row>
        <row r="44">
          <cell r="A44" t="str">
            <v>K155</v>
          </cell>
          <cell r="B44">
            <v>5737.20666666667</v>
          </cell>
          <cell r="C44">
            <v>0.455555555555556</v>
          </cell>
        </row>
        <row r="45">
          <cell r="A45" t="str">
            <v>K172</v>
          </cell>
          <cell r="B45">
            <v>3986.27333333333</v>
          </cell>
          <cell r="C45">
            <v>0.233333333333333</v>
          </cell>
        </row>
        <row r="46">
          <cell r="A46" t="str">
            <v>K180</v>
          </cell>
          <cell r="B46">
            <v>2213.45333333333</v>
          </cell>
          <cell r="C46">
            <v>0.4625</v>
          </cell>
        </row>
        <row r="47">
          <cell r="A47" t="str">
            <v>K181</v>
          </cell>
          <cell r="B47">
            <v>2945.09333333333</v>
          </cell>
          <cell r="C47">
            <v>0.625</v>
          </cell>
        </row>
        <row r="48">
          <cell r="A48" t="str">
            <v>K183</v>
          </cell>
          <cell r="B48">
            <v>3645.46666666667</v>
          </cell>
          <cell r="C48">
            <v>0.294117647058824</v>
          </cell>
        </row>
        <row r="49">
          <cell r="A49" t="str">
            <v>K186</v>
          </cell>
          <cell r="B49">
            <v>2160.3</v>
          </cell>
          <cell r="C49">
            <v>0.466666666666667</v>
          </cell>
        </row>
        <row r="50">
          <cell r="A50" t="str">
            <v>K197</v>
          </cell>
          <cell r="B50">
            <v>2813.77333333333</v>
          </cell>
          <cell r="C50">
            <v>0.316666666666667</v>
          </cell>
        </row>
        <row r="51">
          <cell r="A51" t="str">
            <v>K215</v>
          </cell>
          <cell r="B51">
            <v>3379.7</v>
          </cell>
          <cell r="C51">
            <v>0.27</v>
          </cell>
        </row>
        <row r="52">
          <cell r="A52" t="str">
            <v>K219</v>
          </cell>
          <cell r="B52">
            <v>3473.5</v>
          </cell>
          <cell r="C52">
            <v>0.63</v>
          </cell>
        </row>
        <row r="53">
          <cell r="A53" t="str">
            <v>K233</v>
          </cell>
          <cell r="B53">
            <v>3398.46</v>
          </cell>
          <cell r="C53">
            <v>0.59</v>
          </cell>
        </row>
        <row r="54">
          <cell r="A54" t="str">
            <v>K244</v>
          </cell>
          <cell r="B54">
            <v>6668.95333333333</v>
          </cell>
          <cell r="C54">
            <v>0.32</v>
          </cell>
        </row>
        <row r="55">
          <cell r="A55" t="str">
            <v>K248</v>
          </cell>
          <cell r="B55">
            <v>9395.40666666667</v>
          </cell>
          <cell r="C55">
            <v>0.42</v>
          </cell>
        </row>
        <row r="56">
          <cell r="A56" t="str">
            <v>K268</v>
          </cell>
          <cell r="B56">
            <v>3098.3</v>
          </cell>
          <cell r="C56">
            <v>0.371428571428571</v>
          </cell>
        </row>
        <row r="57">
          <cell r="A57" t="str">
            <v>K276</v>
          </cell>
          <cell r="B57">
            <v>6231.22</v>
          </cell>
          <cell r="C57">
            <v>0.518181818181818</v>
          </cell>
        </row>
        <row r="58">
          <cell r="A58" t="str">
            <v>K280</v>
          </cell>
          <cell r="B58">
            <v>4026.92</v>
          </cell>
          <cell r="C58">
            <v>0.525</v>
          </cell>
        </row>
        <row r="59">
          <cell r="A59" t="str">
            <v>K286</v>
          </cell>
          <cell r="B59">
            <v>3586.06</v>
          </cell>
          <cell r="C59">
            <v>0.623529411764706</v>
          </cell>
        </row>
        <row r="60">
          <cell r="A60" t="str">
            <v>K302</v>
          </cell>
          <cell r="B60">
            <v>2210.32666666667</v>
          </cell>
          <cell r="C60">
            <v>0.936363636363636</v>
          </cell>
        </row>
        <row r="61">
          <cell r="A61" t="str">
            <v>K316</v>
          </cell>
          <cell r="B61">
            <v>6134.29333333333</v>
          </cell>
          <cell r="C61">
            <v>0.545454545454545</v>
          </cell>
        </row>
        <row r="62">
          <cell r="A62" t="str">
            <v>K352</v>
          </cell>
          <cell r="B62">
            <v>5315.10666666667</v>
          </cell>
          <cell r="C62">
            <v>0.45</v>
          </cell>
        </row>
        <row r="63">
          <cell r="A63" t="str">
            <v>K353</v>
          </cell>
          <cell r="B63">
            <v>8304.2</v>
          </cell>
          <cell r="C63">
            <v>0.42</v>
          </cell>
        </row>
        <row r="64">
          <cell r="A64" t="str">
            <v>K354</v>
          </cell>
          <cell r="B64">
            <v>3955.00666666667</v>
          </cell>
          <cell r="C64">
            <v>0.545454545454545</v>
          </cell>
        </row>
        <row r="65">
          <cell r="A65" t="str">
            <v>K359</v>
          </cell>
          <cell r="B65">
            <v>3489.13333333333</v>
          </cell>
          <cell r="C65">
            <v>0.547826086956522</v>
          </cell>
        </row>
        <row r="66">
          <cell r="A66" t="str">
            <v>K383</v>
          </cell>
          <cell r="B66">
            <v>4545.94666666667</v>
          </cell>
          <cell r="C66">
            <v>0.627272727272727</v>
          </cell>
        </row>
        <row r="67">
          <cell r="A67" t="str">
            <v>K402</v>
          </cell>
          <cell r="B67">
            <v>2707.46666666667</v>
          </cell>
          <cell r="C67">
            <v>0.626086956521739</v>
          </cell>
        </row>
        <row r="68">
          <cell r="A68" t="str">
            <v>K403</v>
          </cell>
          <cell r="B68">
            <v>2316.63333333333</v>
          </cell>
          <cell r="C68">
            <v>0.445454545454545</v>
          </cell>
        </row>
        <row r="69">
          <cell r="A69" t="str">
            <v>K409</v>
          </cell>
          <cell r="B69">
            <v>8698.16</v>
          </cell>
          <cell r="C69">
            <v>0.44</v>
          </cell>
        </row>
        <row r="70">
          <cell r="A70" t="str">
            <v>K412</v>
          </cell>
          <cell r="B70">
            <v>6303.13333333333</v>
          </cell>
          <cell r="C70">
            <v>0.73</v>
          </cell>
        </row>
        <row r="71">
          <cell r="A71" t="str">
            <v>K414</v>
          </cell>
          <cell r="B71">
            <v>8432.39333333333</v>
          </cell>
          <cell r="C71">
            <v>0.470588235294118</v>
          </cell>
        </row>
        <row r="72">
          <cell r="A72" t="str">
            <v>K418</v>
          </cell>
          <cell r="B72">
            <v>3129.56666666667</v>
          </cell>
          <cell r="C72">
            <v>0.72</v>
          </cell>
        </row>
        <row r="73">
          <cell r="A73" t="str">
            <v>K424</v>
          </cell>
          <cell r="B73">
            <v>2332.26666666667</v>
          </cell>
          <cell r="C73">
            <v>0.631578947368421</v>
          </cell>
        </row>
        <row r="74">
          <cell r="A74" t="str">
            <v>K430</v>
          </cell>
          <cell r="B74">
            <v>5931.06</v>
          </cell>
          <cell r="C74">
            <v>0.916666666666667</v>
          </cell>
        </row>
        <row r="75">
          <cell r="A75" t="str">
            <v>K433</v>
          </cell>
          <cell r="B75">
            <v>5677.8</v>
          </cell>
          <cell r="C75">
            <v>0.643478260869565</v>
          </cell>
        </row>
        <row r="76">
          <cell r="A76" t="str">
            <v>K434</v>
          </cell>
          <cell r="B76">
            <v>2491.72666666667</v>
          </cell>
          <cell r="C76">
            <v>0.3</v>
          </cell>
        </row>
        <row r="77">
          <cell r="A77" t="str">
            <v>K439</v>
          </cell>
          <cell r="B77">
            <v>8394.87333333333</v>
          </cell>
          <cell r="C77">
            <v>0.634782608695652</v>
          </cell>
        </row>
        <row r="78">
          <cell r="A78" t="str">
            <v>K441</v>
          </cell>
          <cell r="B78">
            <v>7078.54666666667</v>
          </cell>
          <cell r="C78">
            <v>0.561904761904762</v>
          </cell>
        </row>
        <row r="79">
          <cell r="A79" t="str">
            <v>K442</v>
          </cell>
          <cell r="B79">
            <v>6525.12666666667</v>
          </cell>
          <cell r="C79">
            <v>0.32</v>
          </cell>
        </row>
        <row r="80">
          <cell r="A80" t="str">
            <v>K444</v>
          </cell>
          <cell r="B80">
            <v>5687.18</v>
          </cell>
          <cell r="C80">
            <v>0.425</v>
          </cell>
        </row>
        <row r="81">
          <cell r="A81" t="str">
            <v>K447</v>
          </cell>
          <cell r="B81">
            <v>2866.92666666667</v>
          </cell>
          <cell r="C81">
            <v>0.409090909090909</v>
          </cell>
        </row>
        <row r="82">
          <cell r="A82" t="str">
            <v>K452</v>
          </cell>
          <cell r="B82">
            <v>2807.52</v>
          </cell>
          <cell r="C82">
            <v>0.578947368421053</v>
          </cell>
        </row>
        <row r="83">
          <cell r="A83" t="str">
            <v>K457</v>
          </cell>
          <cell r="B83">
            <v>5080.60666666667</v>
          </cell>
          <cell r="C83">
            <v>0.294736842105263</v>
          </cell>
        </row>
        <row r="84">
          <cell r="A84" t="str">
            <v>K467</v>
          </cell>
          <cell r="B84">
            <v>3811.18</v>
          </cell>
          <cell r="C84">
            <v>0.285714285714286</v>
          </cell>
        </row>
        <row r="85">
          <cell r="A85" t="str">
            <v>K488</v>
          </cell>
          <cell r="B85">
            <v>9013.95333333333</v>
          </cell>
          <cell r="C85">
            <v>0.6</v>
          </cell>
        </row>
        <row r="86">
          <cell r="A86" t="str">
            <v>K488</v>
          </cell>
          <cell r="B86">
            <v>2838.78666666667</v>
          </cell>
          <cell r="C86">
            <v>0.6</v>
          </cell>
        </row>
        <row r="87">
          <cell r="A87" t="str">
            <v>K490</v>
          </cell>
          <cell r="B87">
            <v>5336.99333333333</v>
          </cell>
          <cell r="C87">
            <v>0.56</v>
          </cell>
        </row>
        <row r="88">
          <cell r="A88" t="str">
            <v>K491</v>
          </cell>
          <cell r="B88">
            <v>3842.44666666667</v>
          </cell>
          <cell r="C88">
            <v>0.210526315789474</v>
          </cell>
        </row>
        <row r="89">
          <cell r="A89" t="str">
            <v>K493</v>
          </cell>
          <cell r="B89">
            <v>4595.97333333333</v>
          </cell>
          <cell r="C89">
            <v>0.222222222222222</v>
          </cell>
        </row>
        <row r="90">
          <cell r="A90" t="str">
            <v>K496</v>
          </cell>
          <cell r="B90">
            <v>3701.74666666667</v>
          </cell>
          <cell r="C90">
            <v>0.277777777777778</v>
          </cell>
        </row>
        <row r="91">
          <cell r="A91" t="str">
            <v>K502</v>
          </cell>
          <cell r="B91">
            <v>4620.98666666667</v>
          </cell>
          <cell r="C91">
            <v>0.4</v>
          </cell>
        </row>
        <row r="92">
          <cell r="A92" t="str">
            <v>K504</v>
          </cell>
          <cell r="B92">
            <v>2973.23333333333</v>
          </cell>
          <cell r="C92">
            <v>0.295652173913043</v>
          </cell>
        </row>
        <row r="93">
          <cell r="A93" t="str">
            <v>K515</v>
          </cell>
          <cell r="B93">
            <v>3926.86666666667</v>
          </cell>
          <cell r="C93">
            <v>0.617391304347826</v>
          </cell>
        </row>
        <row r="94">
          <cell r="A94" t="str">
            <v>K516</v>
          </cell>
          <cell r="B94">
            <v>3001.37333333333</v>
          </cell>
          <cell r="C94">
            <v>0.725</v>
          </cell>
        </row>
        <row r="95">
          <cell r="A95" t="str">
            <v>K518</v>
          </cell>
          <cell r="B95">
            <v>3476.62666666667</v>
          </cell>
          <cell r="C95">
            <v>0.718181818181818</v>
          </cell>
        </row>
        <row r="96">
          <cell r="A96" t="str">
            <v>K519</v>
          </cell>
          <cell r="B96">
            <v>3442.23333333333</v>
          </cell>
          <cell r="C96">
            <v>0.666666666666667</v>
          </cell>
        </row>
        <row r="97">
          <cell r="A97" t="str">
            <v>K536</v>
          </cell>
          <cell r="B97">
            <v>4195.76</v>
          </cell>
          <cell r="C97">
            <v>0.589473684210526</v>
          </cell>
        </row>
        <row r="98">
          <cell r="A98" t="str">
            <v>K541</v>
          </cell>
          <cell r="B98">
            <v>6648.63</v>
          </cell>
          <cell r="C98">
            <v>0.669565217391304</v>
          </cell>
        </row>
        <row r="99">
          <cell r="A99" t="str">
            <v>K549</v>
          </cell>
          <cell r="B99">
            <v>3163.96</v>
          </cell>
          <cell r="C99">
            <v>0.942857142857143</v>
          </cell>
        </row>
        <row r="100">
          <cell r="A100" t="str">
            <v>K551</v>
          </cell>
          <cell r="B100">
            <v>3908.10666666667</v>
          </cell>
          <cell r="C100">
            <v>0.56</v>
          </cell>
        </row>
        <row r="101">
          <cell r="A101" t="str">
            <v>K566</v>
          </cell>
          <cell r="B101">
            <v>2329.14</v>
          </cell>
          <cell r="C101">
            <v>0.690909090909091</v>
          </cell>
        </row>
        <row r="102">
          <cell r="A102" t="str">
            <v>K569</v>
          </cell>
          <cell r="B102">
            <v>2970.10666666667</v>
          </cell>
          <cell r="C102">
            <v>0.4</v>
          </cell>
        </row>
        <row r="103">
          <cell r="A103" t="str">
            <v>K570</v>
          </cell>
          <cell r="B103">
            <v>1810.11333333333</v>
          </cell>
          <cell r="C103">
            <v>0.966666666666667</v>
          </cell>
        </row>
        <row r="104">
          <cell r="A104" t="str">
            <v>K576</v>
          </cell>
          <cell r="B104">
            <v>4030.04666666667</v>
          </cell>
          <cell r="C104">
            <v>0.333333333333333</v>
          </cell>
        </row>
        <row r="105">
          <cell r="A105" t="str">
            <v>K580</v>
          </cell>
          <cell r="B105">
            <v>3070.16</v>
          </cell>
          <cell r="C105">
            <v>0.525</v>
          </cell>
        </row>
        <row r="106">
          <cell r="A106" t="str">
            <v>K582</v>
          </cell>
          <cell r="B106">
            <v>3767.40666666667</v>
          </cell>
          <cell r="C106">
            <v>0.485714285714286</v>
          </cell>
        </row>
        <row r="107">
          <cell r="A107" t="str">
            <v>K585</v>
          </cell>
          <cell r="B107">
            <v>8923.28</v>
          </cell>
          <cell r="C107">
            <v>0.493333333333333</v>
          </cell>
        </row>
        <row r="108">
          <cell r="A108" t="str">
            <v>K588</v>
          </cell>
          <cell r="B108">
            <v>4073.82</v>
          </cell>
          <cell r="C108">
            <v>0.258333333333333</v>
          </cell>
        </row>
        <row r="109">
          <cell r="A109" t="str">
            <v>K591</v>
          </cell>
          <cell r="B109">
            <v>3926.86666666667</v>
          </cell>
          <cell r="C109">
            <v>0.705263157894737</v>
          </cell>
        </row>
        <row r="110">
          <cell r="A110" t="str">
            <v>K594</v>
          </cell>
          <cell r="B110">
            <v>3745.52</v>
          </cell>
          <cell r="C110">
            <v>0.35</v>
          </cell>
        </row>
        <row r="111">
          <cell r="A111" t="str">
            <v>K595</v>
          </cell>
          <cell r="B111">
            <v>4717.91333333333</v>
          </cell>
          <cell r="C111">
            <v>0.321739130434783</v>
          </cell>
        </row>
        <row r="112">
          <cell r="A112" t="str">
            <v>K597</v>
          </cell>
          <cell r="B112">
            <v>7653.85333333333</v>
          </cell>
          <cell r="C112">
            <v>0.966666666666667</v>
          </cell>
        </row>
        <row r="113">
          <cell r="A113" t="str">
            <v>K609</v>
          </cell>
          <cell r="B113">
            <v>8867</v>
          </cell>
          <cell r="C113">
            <v>0.6</v>
          </cell>
        </row>
        <row r="114">
          <cell r="A114" t="str">
            <v>K612</v>
          </cell>
          <cell r="B114">
            <v>2616.79333333333</v>
          </cell>
          <cell r="C114">
            <v>0.544444444444444</v>
          </cell>
        </row>
        <row r="115">
          <cell r="A115" t="str">
            <v>K618</v>
          </cell>
          <cell r="B115">
            <v>5233.81333333333</v>
          </cell>
          <cell r="C115">
            <v>0.80952380952381</v>
          </cell>
        </row>
        <row r="116">
          <cell r="A116" t="str">
            <v>K619</v>
          </cell>
          <cell r="B116">
            <v>2935.71333333333</v>
          </cell>
          <cell r="C116">
            <v>0.91</v>
          </cell>
        </row>
        <row r="117">
          <cell r="A117" t="str">
            <v>K620</v>
          </cell>
          <cell r="B117">
            <v>4502.17333333333</v>
          </cell>
          <cell r="C117">
            <v>0.777777777777778</v>
          </cell>
        </row>
        <row r="118">
          <cell r="A118" t="str">
            <v>K627</v>
          </cell>
          <cell r="B118">
            <v>3057.65333333333</v>
          </cell>
          <cell r="C118">
            <v>0.742857142857143</v>
          </cell>
        </row>
        <row r="119">
          <cell r="A119" t="str">
            <v>K628</v>
          </cell>
          <cell r="B119">
            <v>4646</v>
          </cell>
          <cell r="C119">
            <v>0.2375</v>
          </cell>
        </row>
        <row r="120">
          <cell r="A120" t="str">
            <v>K631</v>
          </cell>
          <cell r="B120">
            <v>6112.40666666667</v>
          </cell>
          <cell r="C120">
            <v>0.410526315789474</v>
          </cell>
        </row>
        <row r="121">
          <cell r="A121" t="str">
            <v>K634</v>
          </cell>
          <cell r="B121">
            <v>2047.74</v>
          </cell>
          <cell r="C121">
            <v>0.277777777777778</v>
          </cell>
        </row>
        <row r="122">
          <cell r="A122" t="str">
            <v>K636</v>
          </cell>
          <cell r="B122">
            <v>7131.7</v>
          </cell>
          <cell r="C122">
            <v>0.569230769230769</v>
          </cell>
        </row>
        <row r="123">
          <cell r="A123" t="str">
            <v>K637</v>
          </cell>
          <cell r="B123">
            <v>4267.67333333333</v>
          </cell>
          <cell r="C123">
            <v>0.333333333333333</v>
          </cell>
        </row>
        <row r="124">
          <cell r="A124" t="str">
            <v>K638</v>
          </cell>
          <cell r="B124">
            <v>3242.12666666667</v>
          </cell>
          <cell r="C124">
            <v>0.694736842105263</v>
          </cell>
        </row>
        <row r="125">
          <cell r="A125" t="str">
            <v>K661</v>
          </cell>
          <cell r="B125">
            <v>8451.15333333333</v>
          </cell>
          <cell r="C125">
            <v>0.29</v>
          </cell>
        </row>
        <row r="126">
          <cell r="A126" t="str">
            <v>K662</v>
          </cell>
          <cell r="B126">
            <v>9032.71333333333</v>
          </cell>
          <cell r="C126">
            <v>0.554545454545455</v>
          </cell>
        </row>
        <row r="127">
          <cell r="A127" t="str">
            <v>K664</v>
          </cell>
          <cell r="B127">
            <v>5452.68</v>
          </cell>
          <cell r="C127">
            <v>0.533333333333333</v>
          </cell>
        </row>
        <row r="128">
          <cell r="A128" t="str">
            <v>K668</v>
          </cell>
          <cell r="B128">
            <v>2510.48666666667</v>
          </cell>
          <cell r="C128">
            <v>0.4</v>
          </cell>
        </row>
        <row r="129">
          <cell r="A129" t="str">
            <v>K674</v>
          </cell>
          <cell r="B129">
            <v>6415.69333333333</v>
          </cell>
          <cell r="C129">
            <v>0.530434782608696</v>
          </cell>
        </row>
        <row r="130">
          <cell r="A130" t="str">
            <v>K674</v>
          </cell>
          <cell r="B130">
            <v>2344.77333333333</v>
          </cell>
          <cell r="C130">
            <v>0.530434782608696</v>
          </cell>
        </row>
        <row r="131">
          <cell r="A131" t="str">
            <v>K675</v>
          </cell>
          <cell r="B131">
            <v>2385.42</v>
          </cell>
          <cell r="C131">
            <v>0.321739130434783</v>
          </cell>
        </row>
        <row r="132">
          <cell r="A132" t="str">
            <v>K682</v>
          </cell>
          <cell r="B132">
            <v>3310.91333333333</v>
          </cell>
          <cell r="C132">
            <v>0.3</v>
          </cell>
        </row>
        <row r="133">
          <cell r="A133" t="str">
            <v>K684</v>
          </cell>
          <cell r="B133">
            <v>6237.47333333333</v>
          </cell>
          <cell r="C133">
            <v>0.6</v>
          </cell>
        </row>
        <row r="134">
          <cell r="A134" t="str">
            <v>K686</v>
          </cell>
          <cell r="B134">
            <v>2863.8</v>
          </cell>
          <cell r="C134">
            <v>0.375</v>
          </cell>
        </row>
        <row r="135">
          <cell r="A135" t="str">
            <v>K688</v>
          </cell>
          <cell r="B135">
            <v>7322.42666666667</v>
          </cell>
          <cell r="C135">
            <v>0.75</v>
          </cell>
        </row>
        <row r="136">
          <cell r="A136" t="str">
            <v>K692</v>
          </cell>
          <cell r="B136">
            <v>5977.96</v>
          </cell>
          <cell r="C136">
            <v>0.344444444444444</v>
          </cell>
        </row>
        <row r="137">
          <cell r="A137" t="str">
            <v>K694</v>
          </cell>
          <cell r="B137">
            <v>3748.64666666667</v>
          </cell>
          <cell r="C137">
            <v>0.3</v>
          </cell>
        </row>
        <row r="138">
          <cell r="A138" t="str">
            <v>K695</v>
          </cell>
          <cell r="B138">
            <v>2982.61333333333</v>
          </cell>
          <cell r="C138">
            <v>0.628571428571429</v>
          </cell>
        </row>
        <row r="139">
          <cell r="A139" t="str">
            <v>K834</v>
          </cell>
          <cell r="B139">
            <v>3160.83333333333</v>
          </cell>
          <cell r="C139">
            <v>0.536842105263158</v>
          </cell>
        </row>
        <row r="140">
          <cell r="A140" t="str">
            <v>LRY</v>
          </cell>
          <cell r="B140">
            <v>8047.81333333333</v>
          </cell>
          <cell r="C140">
            <v>0.54</v>
          </cell>
        </row>
        <row r="141">
          <cell r="A141" t="str">
            <v>LS1106</v>
          </cell>
          <cell r="B141">
            <v>3579.80666666667</v>
          </cell>
          <cell r="C141">
            <v>0.355555555555556</v>
          </cell>
        </row>
        <row r="142">
          <cell r="A142" t="str">
            <v>LSH</v>
          </cell>
          <cell r="B142">
            <v>9239.07333333333</v>
          </cell>
          <cell r="C142">
            <v>0.741176470588235</v>
          </cell>
        </row>
        <row r="143">
          <cell r="A143" t="str">
            <v>R1</v>
          </cell>
          <cell r="B143">
            <v>6274.99333333333</v>
          </cell>
          <cell r="C143">
            <v>0.31304347826087</v>
          </cell>
        </row>
        <row r="144">
          <cell r="A144" t="str">
            <v>S1</v>
          </cell>
          <cell r="B144">
            <v>2638.68</v>
          </cell>
          <cell r="C144">
            <v>0.295238095238095</v>
          </cell>
        </row>
        <row r="145">
          <cell r="A145" t="str">
            <v>S13K033</v>
          </cell>
          <cell r="B145">
            <v>1566.23333333333</v>
          </cell>
          <cell r="C145">
            <v>0.533333333333333</v>
          </cell>
        </row>
        <row r="146">
          <cell r="A146" t="str">
            <v>S13K037</v>
          </cell>
          <cell r="B146">
            <v>3210.86</v>
          </cell>
          <cell r="C146">
            <v>0.623529411764706</v>
          </cell>
        </row>
        <row r="147">
          <cell r="A147" t="str">
            <v>S13K038</v>
          </cell>
          <cell r="B147">
            <v>4392.74</v>
          </cell>
          <cell r="C147">
            <v>0.766666666666667</v>
          </cell>
        </row>
        <row r="148">
          <cell r="A148" t="str">
            <v>S13K044</v>
          </cell>
          <cell r="B148">
            <v>6024.86</v>
          </cell>
          <cell r="C148">
            <v>0.589473684210526</v>
          </cell>
        </row>
        <row r="149">
          <cell r="A149" t="str">
            <v>S13K054</v>
          </cell>
          <cell r="B149">
            <v>3611.07333333333</v>
          </cell>
          <cell r="C149">
            <v>0.514285714285714</v>
          </cell>
        </row>
        <row r="150">
          <cell r="A150" t="str">
            <v>S13K057</v>
          </cell>
          <cell r="B150">
            <v>3773.66</v>
          </cell>
          <cell r="C150">
            <v>0.625</v>
          </cell>
        </row>
        <row r="151">
          <cell r="A151" t="str">
            <v>S13K064</v>
          </cell>
          <cell r="B151">
            <v>4583.46666666667</v>
          </cell>
          <cell r="C151">
            <v>0.478260869565217</v>
          </cell>
        </row>
        <row r="152">
          <cell r="A152" t="str">
            <v>S13K069</v>
          </cell>
          <cell r="B152">
            <v>4286.43333333333</v>
          </cell>
          <cell r="C152">
            <v>0.672727272727273</v>
          </cell>
        </row>
        <row r="153">
          <cell r="A153" t="str">
            <v>S13K070</v>
          </cell>
          <cell r="B153">
            <v>6400.06</v>
          </cell>
          <cell r="C153">
            <v>0.490909090909091</v>
          </cell>
        </row>
        <row r="154">
          <cell r="A154" t="str">
            <v>S13K072</v>
          </cell>
          <cell r="B154">
            <v>4230.15333333333</v>
          </cell>
          <cell r="C154">
            <v>0.8</v>
          </cell>
        </row>
        <row r="155">
          <cell r="A155" t="str">
            <v>S13K079</v>
          </cell>
          <cell r="B155">
            <v>3686.11333333333</v>
          </cell>
          <cell r="C155">
            <v>0.99</v>
          </cell>
        </row>
        <row r="156">
          <cell r="A156" t="str">
            <v>S13K085</v>
          </cell>
          <cell r="B156">
            <v>6331.27333333333</v>
          </cell>
          <cell r="C156">
            <v>0.5</v>
          </cell>
        </row>
        <row r="157">
          <cell r="A157" t="str">
            <v>S13K088</v>
          </cell>
          <cell r="B157">
            <v>6631.43333333333</v>
          </cell>
          <cell r="C157">
            <v>0.4</v>
          </cell>
        </row>
        <row r="158">
          <cell r="A158" t="str">
            <v>S14K313</v>
          </cell>
          <cell r="B158">
            <v>4486.54</v>
          </cell>
          <cell r="C158">
            <v>0.345454545454545</v>
          </cell>
        </row>
        <row r="159">
          <cell r="A159" t="str">
            <v>S14K318</v>
          </cell>
          <cell r="B159">
            <v>5555.86</v>
          </cell>
          <cell r="C159">
            <v>0.55</v>
          </cell>
        </row>
        <row r="160">
          <cell r="A160" t="str">
            <v>S14K324</v>
          </cell>
          <cell r="B160">
            <v>2619.92</v>
          </cell>
          <cell r="C160">
            <v>0.442857142857143</v>
          </cell>
        </row>
        <row r="161">
          <cell r="A161" t="str">
            <v>S14K328</v>
          </cell>
          <cell r="B161">
            <v>2795.01333333333</v>
          </cell>
          <cell r="C161">
            <v>0.7</v>
          </cell>
        </row>
        <row r="162">
          <cell r="A162" t="str">
            <v>S14K330</v>
          </cell>
          <cell r="B162">
            <v>5815.37333333333</v>
          </cell>
          <cell r="C162">
            <v>0.660869565217391</v>
          </cell>
        </row>
        <row r="163">
          <cell r="A163" t="str">
            <v>S14K336</v>
          </cell>
          <cell r="B163">
            <v>1919.54666666667</v>
          </cell>
          <cell r="C163">
            <v>0.670588235294118</v>
          </cell>
        </row>
        <row r="164">
          <cell r="A164" t="str">
            <v>S14K338</v>
          </cell>
          <cell r="B164">
            <v>5824.75333333333</v>
          </cell>
          <cell r="C164">
            <v>0.533333333333333</v>
          </cell>
        </row>
        <row r="165">
          <cell r="A165" t="str">
            <v>S14K341</v>
          </cell>
          <cell r="B165">
            <v>2785.63333333333</v>
          </cell>
          <cell r="C165">
            <v>0.391304347826087</v>
          </cell>
        </row>
        <row r="166">
          <cell r="A166" t="str">
            <v>S14K351</v>
          </cell>
          <cell r="B166">
            <v>3986.27333333333</v>
          </cell>
          <cell r="C166">
            <v>0.4125</v>
          </cell>
        </row>
        <row r="167">
          <cell r="A167" t="str">
            <v>S14K352</v>
          </cell>
          <cell r="B167">
            <v>3442.23333333333</v>
          </cell>
          <cell r="C167">
            <v>0.71304347826087</v>
          </cell>
        </row>
        <row r="168">
          <cell r="A168" t="str">
            <v>S14K353</v>
          </cell>
          <cell r="B168">
            <v>5030.58</v>
          </cell>
          <cell r="C168">
            <v>0.2</v>
          </cell>
        </row>
        <row r="169">
          <cell r="A169" t="str">
            <v>S14K359</v>
          </cell>
          <cell r="B169">
            <v>4420.88</v>
          </cell>
          <cell r="C169">
            <v>0.533333333333333</v>
          </cell>
        </row>
        <row r="170">
          <cell r="A170" t="str">
            <v>S15K010</v>
          </cell>
          <cell r="B170">
            <v>7222.37333333333</v>
          </cell>
          <cell r="C170">
            <v>0.504761904761905</v>
          </cell>
        </row>
        <row r="171">
          <cell r="A171" t="str">
            <v>S15K011</v>
          </cell>
          <cell r="B171">
            <v>3145.2</v>
          </cell>
          <cell r="C171">
            <v>0.563636363636364</v>
          </cell>
        </row>
        <row r="172">
          <cell r="A172" t="str">
            <v>S15K015</v>
          </cell>
          <cell r="B172">
            <v>2169.68</v>
          </cell>
          <cell r="C172">
            <v>0.625</v>
          </cell>
        </row>
        <row r="173">
          <cell r="A173" t="str">
            <v>S15K016</v>
          </cell>
          <cell r="B173">
            <v>1978.95333333333</v>
          </cell>
          <cell r="C173">
            <v>0.9</v>
          </cell>
        </row>
        <row r="174">
          <cell r="A174" t="str">
            <v>S15K022</v>
          </cell>
          <cell r="B174">
            <v>6124.91333333333</v>
          </cell>
          <cell r="C174">
            <v>0.45</v>
          </cell>
        </row>
        <row r="175">
          <cell r="A175" t="str">
            <v>S15K032</v>
          </cell>
          <cell r="B175">
            <v>5793.48666666667</v>
          </cell>
          <cell r="C175">
            <v>0.545454545454545</v>
          </cell>
        </row>
        <row r="176">
          <cell r="A176" t="str">
            <v>S15K044</v>
          </cell>
          <cell r="B176">
            <v>4039.42666666667</v>
          </cell>
          <cell r="C176">
            <v>0.556521739130435</v>
          </cell>
        </row>
        <row r="177">
          <cell r="A177" t="str">
            <v>S15K045</v>
          </cell>
          <cell r="B177">
            <v>2516.74</v>
          </cell>
          <cell r="C177">
            <v>0.54</v>
          </cell>
        </row>
        <row r="178">
          <cell r="A178" t="str">
            <v>S15K046</v>
          </cell>
          <cell r="B178">
            <v>5624.64666666667</v>
          </cell>
          <cell r="C178">
            <v>0.8</v>
          </cell>
        </row>
        <row r="179">
          <cell r="A179" t="str">
            <v>S15K047</v>
          </cell>
          <cell r="B179">
            <v>7494.39333333333</v>
          </cell>
          <cell r="C179">
            <v>0.554545454545455</v>
          </cell>
        </row>
        <row r="180">
          <cell r="A180" t="str">
            <v>S15K057</v>
          </cell>
          <cell r="B180">
            <v>4492.79333333333</v>
          </cell>
          <cell r="C180">
            <v>0.714285714285714</v>
          </cell>
        </row>
        <row r="181">
          <cell r="A181" t="str">
            <v>S15K058</v>
          </cell>
          <cell r="B181">
            <v>3745.52</v>
          </cell>
          <cell r="C181">
            <v>0.990909090909091</v>
          </cell>
        </row>
        <row r="182">
          <cell r="A182" t="str">
            <v>S15K075</v>
          </cell>
          <cell r="B182">
            <v>2122.78</v>
          </cell>
          <cell r="C182">
            <v>0.854545454545454</v>
          </cell>
        </row>
        <row r="183">
          <cell r="A183" t="str">
            <v>S15K103</v>
          </cell>
          <cell r="B183">
            <v>1653.78</v>
          </cell>
          <cell r="C183">
            <v>0.72</v>
          </cell>
        </row>
        <row r="184">
          <cell r="A184" t="str">
            <v>S15K104</v>
          </cell>
          <cell r="B184">
            <v>1744.45333333333</v>
          </cell>
          <cell r="C184">
            <v>0.788235294117647</v>
          </cell>
        </row>
        <row r="185">
          <cell r="A185" t="str">
            <v>S15K106</v>
          </cell>
          <cell r="B185">
            <v>2995.12</v>
          </cell>
          <cell r="C185">
            <v>0.427272727272727</v>
          </cell>
        </row>
        <row r="186">
          <cell r="A186" t="str">
            <v>S15K113</v>
          </cell>
          <cell r="B186">
            <v>3629.83333333333</v>
          </cell>
          <cell r="C186">
            <v>0.43</v>
          </cell>
        </row>
        <row r="187">
          <cell r="A187" t="str">
            <v>S15K115</v>
          </cell>
          <cell r="B187">
            <v>4130.1</v>
          </cell>
          <cell r="C187">
            <v>0.24</v>
          </cell>
        </row>
        <row r="188">
          <cell r="A188" t="str">
            <v>S15K116</v>
          </cell>
          <cell r="B188">
            <v>3961.26</v>
          </cell>
          <cell r="C188">
            <v>0.39</v>
          </cell>
        </row>
        <row r="189">
          <cell r="A189" t="str">
            <v>S15K120</v>
          </cell>
          <cell r="B189">
            <v>4026.92</v>
          </cell>
          <cell r="C189">
            <v>0.32</v>
          </cell>
        </row>
        <row r="190">
          <cell r="A190" t="str">
            <v>S15K121</v>
          </cell>
          <cell r="B190">
            <v>4658.50666666667</v>
          </cell>
          <cell r="C190">
            <v>0.87</v>
          </cell>
        </row>
        <row r="191">
          <cell r="A191" t="str">
            <v>S15K126</v>
          </cell>
          <cell r="B191">
            <v>5327.61333333333</v>
          </cell>
          <cell r="C191">
            <v>0.721739130434783</v>
          </cell>
        </row>
        <row r="192">
          <cell r="A192" t="str">
            <v>S15K137</v>
          </cell>
          <cell r="B192">
            <v>1700.68</v>
          </cell>
          <cell r="C192">
            <v>0.872727272727273</v>
          </cell>
        </row>
        <row r="193">
          <cell r="A193" t="str">
            <v>S15K138</v>
          </cell>
          <cell r="B193">
            <v>4292.68666666667</v>
          </cell>
          <cell r="C193">
            <v>0.810526315789474</v>
          </cell>
        </row>
        <row r="194">
          <cell r="A194" t="str">
            <v>S15K147</v>
          </cell>
          <cell r="B194">
            <v>3248.38</v>
          </cell>
          <cell r="C194">
            <v>0.31304347826087</v>
          </cell>
        </row>
        <row r="195">
          <cell r="A195" t="str">
            <v>S15K150</v>
          </cell>
          <cell r="B195">
            <v>4386.48666666667</v>
          </cell>
          <cell r="C195">
            <v>0.417391304347826</v>
          </cell>
        </row>
        <row r="196">
          <cell r="A196" t="str">
            <v>S15K151</v>
          </cell>
          <cell r="B196">
            <v>3370.32</v>
          </cell>
          <cell r="C196">
            <v>0.409090909090909</v>
          </cell>
        </row>
        <row r="197">
          <cell r="A197" t="str">
            <v>S15K167</v>
          </cell>
          <cell r="B197">
            <v>3282.77333333333</v>
          </cell>
          <cell r="C197">
            <v>0.623529411764706</v>
          </cell>
        </row>
        <row r="198">
          <cell r="A198" t="str">
            <v>S15K168</v>
          </cell>
          <cell r="B198">
            <v>2938.84</v>
          </cell>
          <cell r="C198">
            <v>0.484210526315789</v>
          </cell>
        </row>
        <row r="199">
          <cell r="A199" t="str">
            <v>S15K171</v>
          </cell>
          <cell r="B199">
            <v>7400.59333333333</v>
          </cell>
          <cell r="C199">
            <v>0.283333333333333</v>
          </cell>
        </row>
        <row r="200">
          <cell r="A200" t="str">
            <v>S15K178</v>
          </cell>
          <cell r="B200">
            <v>3195.22666666667</v>
          </cell>
          <cell r="C200">
            <v>0.618181818181818</v>
          </cell>
        </row>
        <row r="201">
          <cell r="A201" t="str">
            <v>S15K180</v>
          </cell>
          <cell r="B201">
            <v>4126.97333333333</v>
          </cell>
          <cell r="C201">
            <v>0.575</v>
          </cell>
        </row>
        <row r="202">
          <cell r="A202" t="str">
            <v>S15K184</v>
          </cell>
          <cell r="B202">
            <v>2979.48666666667</v>
          </cell>
          <cell r="C202">
            <v>0.636363636363636</v>
          </cell>
        </row>
        <row r="203">
          <cell r="A203" t="str">
            <v>S15K186</v>
          </cell>
          <cell r="B203">
            <v>2163.42666666667</v>
          </cell>
          <cell r="C203">
            <v>0.841666666666667</v>
          </cell>
        </row>
        <row r="204">
          <cell r="A204" t="str">
            <v>S15K199</v>
          </cell>
          <cell r="B204">
            <v>3385.95333333333</v>
          </cell>
          <cell r="C204">
            <v>0.288888888888889</v>
          </cell>
        </row>
        <row r="205">
          <cell r="A205" t="str">
            <v>S15K200</v>
          </cell>
          <cell r="B205">
            <v>3901.85333333333</v>
          </cell>
          <cell r="C205">
            <v>0.644444444444444</v>
          </cell>
        </row>
        <row r="206">
          <cell r="A206" t="str">
            <v>S15K218</v>
          </cell>
          <cell r="B206">
            <v>4264.54666666667</v>
          </cell>
          <cell r="C206">
            <v>0.25</v>
          </cell>
        </row>
        <row r="207">
          <cell r="A207" t="str">
            <v>S15K227</v>
          </cell>
          <cell r="B207">
            <v>2454.20666666667</v>
          </cell>
          <cell r="C207">
            <v>0.375</v>
          </cell>
        </row>
        <row r="208">
          <cell r="A208" t="str">
            <v>Salinas</v>
          </cell>
          <cell r="B208">
            <v>7525.66</v>
          </cell>
          <cell r="C208">
            <v>0.4</v>
          </cell>
        </row>
        <row r="209">
          <cell r="A209" t="str">
            <v>SM</v>
          </cell>
          <cell r="B209">
            <v>4511.55333333333</v>
          </cell>
          <cell r="C209">
            <v>0.45</v>
          </cell>
        </row>
        <row r="210">
          <cell r="A210" t="str">
            <v>SW17K848</v>
          </cell>
          <cell r="B210">
            <v>6146.8</v>
          </cell>
          <cell r="C210">
            <v>0.618181818181818</v>
          </cell>
        </row>
        <row r="211">
          <cell r="A211" t="str">
            <v>SW17K857</v>
          </cell>
          <cell r="B211">
            <v>8554.33333333333</v>
          </cell>
          <cell r="C211">
            <v>0.3</v>
          </cell>
        </row>
        <row r="212">
          <cell r="A212" t="str">
            <v>SW17K858</v>
          </cell>
          <cell r="B212">
            <v>3861.20666666667</v>
          </cell>
          <cell r="C212">
            <v>0.68</v>
          </cell>
        </row>
        <row r="213">
          <cell r="A213" t="str">
            <v>SW17K896</v>
          </cell>
          <cell r="B213">
            <v>5218.18</v>
          </cell>
          <cell r="C213">
            <v>0.8</v>
          </cell>
        </row>
        <row r="214">
          <cell r="A214" t="str">
            <v>SXYH</v>
          </cell>
          <cell r="B214">
            <v>3345.30666666667</v>
          </cell>
          <cell r="C214">
            <v>0.495652173913044</v>
          </cell>
        </row>
        <row r="215">
          <cell r="A215" t="str">
            <v>W059</v>
          </cell>
          <cell r="B215">
            <v>3686.11333333333</v>
          </cell>
          <cell r="C215">
            <v>0.2</v>
          </cell>
        </row>
        <row r="216">
          <cell r="A216" t="str">
            <v>W066</v>
          </cell>
          <cell r="B216">
            <v>8679.4</v>
          </cell>
          <cell r="C216">
            <v>0.545454545454545</v>
          </cell>
        </row>
        <row r="217">
          <cell r="A217" t="str">
            <v>W066</v>
          </cell>
          <cell r="B217">
            <v>7238.00666666667</v>
          </cell>
          <cell r="C217">
            <v>0.545454545454545</v>
          </cell>
        </row>
        <row r="218">
          <cell r="A218" t="str">
            <v>W1005</v>
          </cell>
          <cell r="B218">
            <v>5405.78</v>
          </cell>
          <cell r="C218">
            <v>0.263636363636364</v>
          </cell>
        </row>
        <row r="219">
          <cell r="A219" t="str">
            <v>W1021</v>
          </cell>
          <cell r="B219">
            <v>2535.5</v>
          </cell>
          <cell r="C219">
            <v>0.4375</v>
          </cell>
        </row>
        <row r="220">
          <cell r="A220" t="str">
            <v>W1027</v>
          </cell>
          <cell r="B220">
            <v>6506.36666666667</v>
          </cell>
          <cell r="C220">
            <v>0.442857142857143</v>
          </cell>
        </row>
        <row r="221">
          <cell r="A221" t="str">
            <v>W1052</v>
          </cell>
          <cell r="B221">
            <v>3232.74666666667</v>
          </cell>
          <cell r="C221">
            <v>0.685714285714286</v>
          </cell>
        </row>
        <row r="222">
          <cell r="A222" t="str">
            <v>W1054</v>
          </cell>
          <cell r="B222">
            <v>2651.18666666667</v>
          </cell>
          <cell r="C222">
            <v>0.421052631578947</v>
          </cell>
        </row>
        <row r="223">
          <cell r="A223" t="str">
            <v>W1062</v>
          </cell>
          <cell r="B223">
            <v>2297.87333333333</v>
          </cell>
          <cell r="C223">
            <v>0.566666666666667</v>
          </cell>
        </row>
        <row r="224">
          <cell r="A224" t="str">
            <v>W1063</v>
          </cell>
          <cell r="B224">
            <v>2760.62</v>
          </cell>
          <cell r="C224">
            <v>0.747826086956522</v>
          </cell>
        </row>
        <row r="225">
          <cell r="A225" t="str">
            <v>W1067</v>
          </cell>
          <cell r="B225">
            <v>7019.14</v>
          </cell>
          <cell r="C225">
            <v>0.294736842105263</v>
          </cell>
        </row>
        <row r="226">
          <cell r="A226" t="str">
            <v>W1069</v>
          </cell>
          <cell r="B226">
            <v>4280.18</v>
          </cell>
          <cell r="C226">
            <v>0.636363636363636</v>
          </cell>
        </row>
        <row r="227">
          <cell r="A227" t="str">
            <v>W1073</v>
          </cell>
          <cell r="B227">
            <v>4999.31333333333</v>
          </cell>
          <cell r="C227">
            <v>0.333333333333333</v>
          </cell>
        </row>
        <row r="228">
          <cell r="A228" t="str">
            <v>W1077</v>
          </cell>
          <cell r="B228">
            <v>5024.32666666667</v>
          </cell>
          <cell r="C228">
            <v>0.714285714285714</v>
          </cell>
        </row>
        <row r="229">
          <cell r="A229" t="str">
            <v>W1079</v>
          </cell>
          <cell r="B229">
            <v>3926.86666666667</v>
          </cell>
          <cell r="C229">
            <v>0.336842105263158</v>
          </cell>
        </row>
        <row r="230">
          <cell r="A230" t="str">
            <v>W1081</v>
          </cell>
          <cell r="B230">
            <v>5033.70666666667</v>
          </cell>
          <cell r="C230">
            <v>0.458333333333333</v>
          </cell>
        </row>
        <row r="231">
          <cell r="A231" t="str">
            <v>W1086</v>
          </cell>
          <cell r="B231">
            <v>2341.64666666667</v>
          </cell>
          <cell r="C231">
            <v>0.542857142857143</v>
          </cell>
        </row>
        <row r="232">
          <cell r="A232" t="str">
            <v>W1103</v>
          </cell>
          <cell r="B232">
            <v>3129.56666666667</v>
          </cell>
          <cell r="C232">
            <v>0.618181818181818</v>
          </cell>
        </row>
        <row r="233">
          <cell r="A233" t="str">
            <v>W1105</v>
          </cell>
          <cell r="B233">
            <v>7660.10666666667</v>
          </cell>
          <cell r="C233">
            <v>0.234782608695652</v>
          </cell>
        </row>
        <row r="234">
          <cell r="A234" t="str">
            <v>W1111</v>
          </cell>
          <cell r="B234">
            <v>7869.59333333333</v>
          </cell>
          <cell r="C234">
            <v>0.325</v>
          </cell>
        </row>
        <row r="235">
          <cell r="A235" t="str">
            <v>W1113</v>
          </cell>
          <cell r="B235">
            <v>4827.34666666667</v>
          </cell>
          <cell r="C235">
            <v>0.730434782608696</v>
          </cell>
        </row>
        <row r="236">
          <cell r="A236" t="str">
            <v>W1136</v>
          </cell>
          <cell r="B236">
            <v>3573.55333333333</v>
          </cell>
          <cell r="C236">
            <v>0.35</v>
          </cell>
        </row>
        <row r="237">
          <cell r="A237" t="str">
            <v>W1392</v>
          </cell>
          <cell r="B237">
            <v>2982.61333333333</v>
          </cell>
          <cell r="C237">
            <v>0.318181818181818</v>
          </cell>
        </row>
        <row r="238">
          <cell r="A238" t="str">
            <v>W179</v>
          </cell>
          <cell r="B238">
            <v>4867.99333333333</v>
          </cell>
          <cell r="C238">
            <v>0.277777777777778</v>
          </cell>
        </row>
        <row r="239">
          <cell r="A239" t="str">
            <v>W1844</v>
          </cell>
          <cell r="B239">
            <v>2657.44</v>
          </cell>
          <cell r="C239">
            <v>0.4</v>
          </cell>
        </row>
        <row r="240">
          <cell r="A240" t="str">
            <v>W287</v>
          </cell>
          <cell r="B240">
            <v>3673.60666666667</v>
          </cell>
          <cell r="C240">
            <v>0.247058823529412</v>
          </cell>
        </row>
        <row r="241">
          <cell r="A241" t="str">
            <v>W306</v>
          </cell>
          <cell r="B241">
            <v>2200.94666666667</v>
          </cell>
          <cell r="C241">
            <v>0.485714285714286</v>
          </cell>
        </row>
        <row r="242">
          <cell r="A242" t="str">
            <v>W455</v>
          </cell>
          <cell r="B242">
            <v>3620.45333333333</v>
          </cell>
          <cell r="C242">
            <v>0.409090909090909</v>
          </cell>
        </row>
        <row r="243">
          <cell r="A243" t="str">
            <v>W550</v>
          </cell>
          <cell r="B243">
            <v>3570.42666666667</v>
          </cell>
          <cell r="C243">
            <v>0.365217391304348</v>
          </cell>
        </row>
        <row r="244">
          <cell r="A244" t="str">
            <v>W640</v>
          </cell>
          <cell r="B244">
            <v>3414.09333333333</v>
          </cell>
          <cell r="C244">
            <v>0.218181818181818</v>
          </cell>
        </row>
        <row r="245">
          <cell r="A245" t="str">
            <v>W661</v>
          </cell>
          <cell r="B245">
            <v>2832.53333333333</v>
          </cell>
          <cell r="C245">
            <v>0.588235294117647</v>
          </cell>
        </row>
        <row r="246">
          <cell r="A246" t="str">
            <v>W665</v>
          </cell>
          <cell r="B246">
            <v>4386.48666666667</v>
          </cell>
          <cell r="C246">
            <v>0.45</v>
          </cell>
        </row>
        <row r="247">
          <cell r="A247" t="str">
            <v>W676</v>
          </cell>
          <cell r="B247">
            <v>4001.90666666667</v>
          </cell>
          <cell r="C247">
            <v>0.627272727272727</v>
          </cell>
        </row>
        <row r="248">
          <cell r="A248" t="str">
            <v>W678</v>
          </cell>
          <cell r="B248">
            <v>4583.46666666667</v>
          </cell>
          <cell r="C248">
            <v>0.3625</v>
          </cell>
        </row>
        <row r="249">
          <cell r="A249" t="str">
            <v>W705</v>
          </cell>
          <cell r="B249">
            <v>3989.4</v>
          </cell>
          <cell r="C249">
            <v>0.418181818181818</v>
          </cell>
        </row>
        <row r="250">
          <cell r="A250" t="str">
            <v>W711</v>
          </cell>
          <cell r="B250">
            <v>2282.24</v>
          </cell>
          <cell r="C250">
            <v>0.495652173913044</v>
          </cell>
        </row>
        <row r="251">
          <cell r="A251" t="str">
            <v>W730</v>
          </cell>
          <cell r="B251">
            <v>4098.83333333333</v>
          </cell>
          <cell r="C251">
            <v>0.717647058823529</v>
          </cell>
        </row>
        <row r="252">
          <cell r="A252" t="str">
            <v>W759</v>
          </cell>
          <cell r="B252">
            <v>4220.77333333333</v>
          </cell>
          <cell r="C252">
            <v>0.255555555555556</v>
          </cell>
        </row>
        <row r="253">
          <cell r="A253" t="str">
            <v>W760绿</v>
          </cell>
          <cell r="B253">
            <v>3614.2</v>
          </cell>
          <cell r="C253">
            <v>0.525</v>
          </cell>
        </row>
        <row r="254">
          <cell r="A254" t="str">
            <v>W777</v>
          </cell>
          <cell r="B254">
            <v>2110.27333333333</v>
          </cell>
          <cell r="C254">
            <v>0.730434782608696</v>
          </cell>
        </row>
        <row r="255">
          <cell r="A255" t="str">
            <v>W811</v>
          </cell>
          <cell r="B255">
            <v>4205.14</v>
          </cell>
          <cell r="C255">
            <v>0.577777777777778</v>
          </cell>
        </row>
        <row r="256">
          <cell r="A256" t="str">
            <v>W812</v>
          </cell>
          <cell r="B256">
            <v>4542.82</v>
          </cell>
          <cell r="C256">
            <v>0.704347826086957</v>
          </cell>
        </row>
        <row r="257">
          <cell r="A257" t="str">
            <v>W828</v>
          </cell>
          <cell r="B257">
            <v>5208.8</v>
          </cell>
          <cell r="C257">
            <v>0.918181818181818</v>
          </cell>
        </row>
        <row r="258">
          <cell r="A258" t="str">
            <v>W834</v>
          </cell>
          <cell r="B258">
            <v>3223.36666666667</v>
          </cell>
          <cell r="C258">
            <v>0.357894736842105</v>
          </cell>
        </row>
        <row r="259">
          <cell r="A259" t="str">
            <v>W837</v>
          </cell>
          <cell r="B259">
            <v>4574.08666666667</v>
          </cell>
          <cell r="C259">
            <v>0.678260869565217</v>
          </cell>
        </row>
        <row r="260">
          <cell r="A260" t="str">
            <v>W847</v>
          </cell>
          <cell r="B260">
            <v>2469.84</v>
          </cell>
          <cell r="C260">
            <v>0.781818181818182</v>
          </cell>
        </row>
        <row r="261">
          <cell r="A261" t="str">
            <v>W853</v>
          </cell>
          <cell r="B261">
            <v>4345.84</v>
          </cell>
          <cell r="C261">
            <v>0.35</v>
          </cell>
        </row>
        <row r="262">
          <cell r="A262" t="str">
            <v>W878</v>
          </cell>
          <cell r="B262">
            <v>3851.82666666667</v>
          </cell>
          <cell r="C262">
            <v>0.41</v>
          </cell>
        </row>
        <row r="263">
          <cell r="A263" t="str">
            <v>W919</v>
          </cell>
          <cell r="B263">
            <v>3536.03333333333</v>
          </cell>
          <cell r="C263">
            <v>0.842105263157895</v>
          </cell>
        </row>
        <row r="264">
          <cell r="A264" t="str">
            <v>W931</v>
          </cell>
          <cell r="B264">
            <v>4445.89333333333</v>
          </cell>
          <cell r="C264">
            <v>0.634782608695652</v>
          </cell>
        </row>
        <row r="265">
          <cell r="A265" t="str">
            <v>W940</v>
          </cell>
          <cell r="B265">
            <v>3367.19333333333</v>
          </cell>
          <cell r="C265">
            <v>0.31304347826087</v>
          </cell>
        </row>
        <row r="266">
          <cell r="A266" t="str">
            <v>W955</v>
          </cell>
          <cell r="B266">
            <v>3092.04666666667</v>
          </cell>
          <cell r="C266">
            <v>0.466666666666667</v>
          </cell>
        </row>
        <row r="267">
          <cell r="A267" t="str">
            <v>XBYL</v>
          </cell>
          <cell r="B267">
            <v>2829.40666666667</v>
          </cell>
          <cell r="C267">
            <v>0.281818181818182</v>
          </cell>
        </row>
        <row r="268">
          <cell r="A268" t="str">
            <v>Y7</v>
          </cell>
          <cell r="B268">
            <v>2970.10666666667</v>
          </cell>
          <cell r="C268">
            <v>0.41</v>
          </cell>
        </row>
        <row r="269">
          <cell r="A269" t="str">
            <v>ZS</v>
          </cell>
          <cell r="B269">
            <v>8760.69333333333</v>
          </cell>
          <cell r="C269">
            <v>0.666666666666667</v>
          </cell>
        </row>
        <row r="270">
          <cell r="A270" t="str">
            <v>Zya</v>
          </cell>
          <cell r="B270">
            <v>2241.59333333333</v>
          </cell>
          <cell r="C270">
            <v>0.4375</v>
          </cell>
        </row>
        <row r="271">
          <cell r="A271" t="str">
            <v>改良四季耐抽薹</v>
          </cell>
          <cell r="B271">
            <v>3198.35333333333</v>
          </cell>
          <cell r="C271">
            <v>0.473684210526316</v>
          </cell>
        </row>
        <row r="272">
          <cell r="A272" t="str">
            <v>格林</v>
          </cell>
          <cell r="B272">
            <v>1916.42</v>
          </cell>
          <cell r="C272">
            <v>0.2625</v>
          </cell>
        </row>
        <row r="273">
          <cell r="A273" t="str">
            <v>绿苣</v>
          </cell>
          <cell r="B273">
            <v>1735.07333333333</v>
          </cell>
          <cell r="C273">
            <v>0.514285714285714</v>
          </cell>
        </row>
        <row r="274">
          <cell r="A274" t="str">
            <v>日本结球生菜</v>
          </cell>
          <cell r="B274">
            <v>3514.14666666667</v>
          </cell>
          <cell r="C274">
            <v>0.542857142857143</v>
          </cell>
        </row>
        <row r="275">
          <cell r="A275" t="str">
            <v>意大利</v>
          </cell>
          <cell r="B275">
            <v>2941.96666666667</v>
          </cell>
          <cell r="C275">
            <v>0.3</v>
          </cell>
        </row>
        <row r="276">
          <cell r="A276" t="str">
            <v>紫艳</v>
          </cell>
          <cell r="B276">
            <v>6512.62</v>
          </cell>
          <cell r="C276">
            <v>0.285714285714286</v>
          </cell>
        </row>
      </sheetData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384"/>
  <sheetViews>
    <sheetView workbookViewId="0">
      <selection activeCell="G7" sqref="G7"/>
    </sheetView>
  </sheetViews>
  <sheetFormatPr defaultColWidth="8.72727272727273" defaultRowHeight="14" outlineLevelCol="4"/>
  <cols>
    <col min="1" max="2" width="9" style="8"/>
    <col min="3" max="3" width="10.5454545454545"/>
    <col min="4" max="5" width="12.8181818181818"/>
  </cols>
  <sheetData>
    <row r="1" ht="28" spans="1:5">
      <c r="A1" s="9" t="s">
        <v>0</v>
      </c>
      <c r="B1" s="9" t="s">
        <v>1</v>
      </c>
      <c r="C1" t="s">
        <v>2</v>
      </c>
      <c r="D1" t="s">
        <v>3</v>
      </c>
      <c r="E1" t="s">
        <v>4</v>
      </c>
    </row>
    <row r="2" spans="1:5">
      <c r="A2" s="10" t="s">
        <v>5</v>
      </c>
      <c r="B2" s="11">
        <v>0.761</v>
      </c>
      <c r="C2">
        <f>(18.926*(B2-0.052)-0.3427)/0.08*40</f>
        <v>6537.917</v>
      </c>
      <c r="D2">
        <f>AVERAGE(C2:C4)</f>
        <v>6367.583</v>
      </c>
      <c r="E2">
        <f>STDEV(C2:C4)</f>
        <v>531.867744529597</v>
      </c>
    </row>
    <row r="3" spans="1:3">
      <c r="A3" s="12"/>
      <c r="B3" s="13">
        <v>0.68</v>
      </c>
      <c r="C3">
        <f t="shared" ref="C3:C66" si="0">(18.926*(B3-0.052)-0.3427)/0.08*40</f>
        <v>5771.414</v>
      </c>
    </row>
    <row r="4" spans="1:3">
      <c r="A4" s="14"/>
      <c r="B4" s="11">
        <v>0.788</v>
      </c>
      <c r="C4">
        <f t="shared" si="0"/>
        <v>6793.418</v>
      </c>
    </row>
    <row r="5" spans="1:5">
      <c r="A5" s="10" t="s">
        <v>6</v>
      </c>
      <c r="B5" s="15">
        <v>0.434</v>
      </c>
      <c r="C5">
        <f t="shared" si="0"/>
        <v>3443.516</v>
      </c>
      <c r="D5">
        <f>AVERAGE(C5:C7)</f>
        <v>4254.17966666667</v>
      </c>
      <c r="E5">
        <f>STDEV(C5:C7)</f>
        <v>865.55849283011</v>
      </c>
    </row>
    <row r="6" spans="1:3">
      <c r="A6" s="12"/>
      <c r="B6" s="16">
        <v>0.616</v>
      </c>
      <c r="C6">
        <f t="shared" si="0"/>
        <v>5165.782</v>
      </c>
    </row>
    <row r="7" spans="1:3">
      <c r="A7" s="14"/>
      <c r="B7" s="17">
        <v>0.509</v>
      </c>
      <c r="C7">
        <f t="shared" si="0"/>
        <v>4153.241</v>
      </c>
    </row>
    <row r="8" spans="1:5">
      <c r="A8" s="10" t="s">
        <v>7</v>
      </c>
      <c r="B8" s="18">
        <v>0.84</v>
      </c>
      <c r="C8">
        <f t="shared" si="0"/>
        <v>7285.494</v>
      </c>
      <c r="D8">
        <f>AVERAGE(C8:C10)</f>
        <v>5345.579</v>
      </c>
      <c r="E8">
        <f>STDEV(C8:C10)</f>
        <v>1683.53658327314</v>
      </c>
    </row>
    <row r="9" spans="1:3">
      <c r="A9" s="12"/>
      <c r="B9" s="17">
        <v>0.544</v>
      </c>
      <c r="C9">
        <f t="shared" si="0"/>
        <v>4484.446</v>
      </c>
    </row>
    <row r="10" spans="1:3">
      <c r="A10" s="14"/>
      <c r="B10" s="17">
        <v>0.521</v>
      </c>
      <c r="C10">
        <f t="shared" si="0"/>
        <v>4266.797</v>
      </c>
    </row>
    <row r="11" spans="1:5">
      <c r="A11" s="10" t="s">
        <v>8</v>
      </c>
      <c r="B11" s="19">
        <v>1.143</v>
      </c>
      <c r="C11">
        <f t="shared" si="0"/>
        <v>10152.783</v>
      </c>
      <c r="D11">
        <f>AVERAGE(C11:C13)</f>
        <v>8865.815</v>
      </c>
      <c r="E11">
        <f>STDEV(C11:C13)</f>
        <v>1143.45779798338</v>
      </c>
    </row>
    <row r="12" spans="1:3">
      <c r="A12" s="12"/>
      <c r="B12" s="20">
        <v>0.966</v>
      </c>
      <c r="C12">
        <f t="shared" si="0"/>
        <v>8477.832</v>
      </c>
    </row>
    <row r="13" spans="1:3">
      <c r="A13" s="14"/>
      <c r="B13" s="20">
        <v>0.912</v>
      </c>
      <c r="C13">
        <f t="shared" si="0"/>
        <v>7966.83</v>
      </c>
    </row>
    <row r="14" spans="1:5">
      <c r="A14" s="10" t="s">
        <v>9</v>
      </c>
      <c r="B14" s="11">
        <v>0.814</v>
      </c>
      <c r="C14">
        <f t="shared" si="0"/>
        <v>7039.456</v>
      </c>
      <c r="D14">
        <f>AVERAGE(C14:C16)</f>
        <v>5591.617</v>
      </c>
      <c r="E14">
        <f>STDEV(C14:C16)</f>
        <v>1568.03366278693</v>
      </c>
    </row>
    <row r="15" spans="1:3">
      <c r="A15" s="12"/>
      <c r="B15" s="13">
        <v>0.684</v>
      </c>
      <c r="C15">
        <f t="shared" si="0"/>
        <v>5809.266</v>
      </c>
    </row>
    <row r="16" spans="1:3">
      <c r="A16" s="14"/>
      <c r="B16" s="15">
        <v>0.485</v>
      </c>
      <c r="C16">
        <f t="shared" si="0"/>
        <v>3926.129</v>
      </c>
    </row>
    <row r="17" spans="1:5">
      <c r="A17" s="10" t="s">
        <v>10</v>
      </c>
      <c r="B17" s="21">
        <v>0.355</v>
      </c>
      <c r="C17">
        <f t="shared" si="0"/>
        <v>2695.939</v>
      </c>
      <c r="D17">
        <f>AVERAGE(C17:C19)</f>
        <v>2765.33433333333</v>
      </c>
      <c r="E17">
        <f>STDEV(C17:C19)</f>
        <v>355.251321429398</v>
      </c>
    </row>
    <row r="18" spans="1:3">
      <c r="A18" s="12"/>
      <c r="B18" s="21">
        <v>0.329</v>
      </c>
      <c r="C18">
        <f t="shared" si="0"/>
        <v>2449.901</v>
      </c>
    </row>
    <row r="19" spans="1:3">
      <c r="A19" s="14"/>
      <c r="B19" s="21">
        <v>0.403</v>
      </c>
      <c r="C19">
        <f t="shared" si="0"/>
        <v>3150.163</v>
      </c>
    </row>
    <row r="20" spans="1:5">
      <c r="A20" s="10" t="s">
        <v>11</v>
      </c>
      <c r="B20" s="18">
        <v>0.828</v>
      </c>
      <c r="C20">
        <f t="shared" si="0"/>
        <v>7171.938</v>
      </c>
      <c r="D20">
        <f>AVERAGE(C20:C22)</f>
        <v>6421.20666666667</v>
      </c>
      <c r="E20">
        <f>STDEV(C20:C22)</f>
        <v>729.653961245557</v>
      </c>
    </row>
    <row r="21" spans="1:3">
      <c r="A21" s="12"/>
      <c r="B21" s="11">
        <v>0.744</v>
      </c>
      <c r="C21">
        <f t="shared" si="0"/>
        <v>6377.046</v>
      </c>
    </row>
    <row r="22" spans="1:3">
      <c r="A22" s="14"/>
      <c r="B22" s="13">
        <v>0.674</v>
      </c>
      <c r="C22">
        <f t="shared" si="0"/>
        <v>5714.636</v>
      </c>
    </row>
    <row r="23" spans="1:5">
      <c r="A23" s="10" t="s">
        <v>12</v>
      </c>
      <c r="B23" s="16">
        <v>0.573</v>
      </c>
      <c r="C23">
        <f t="shared" si="0"/>
        <v>4758.873</v>
      </c>
      <c r="D23">
        <f>AVERAGE(C23:C25)</f>
        <v>5828.192</v>
      </c>
      <c r="E23">
        <f>STDEV(C23:C25)</f>
        <v>933.581424128072</v>
      </c>
    </row>
    <row r="24" spans="1:3">
      <c r="A24" s="12"/>
      <c r="B24" s="11">
        <v>0.755</v>
      </c>
      <c r="C24">
        <f t="shared" si="0"/>
        <v>6481.139</v>
      </c>
    </row>
    <row r="25" spans="1:3">
      <c r="A25" s="14"/>
      <c r="B25" s="13">
        <v>0.73</v>
      </c>
      <c r="C25">
        <f t="shared" si="0"/>
        <v>6244.564</v>
      </c>
    </row>
    <row r="26" spans="1:5">
      <c r="A26" s="10" t="s">
        <v>13</v>
      </c>
      <c r="B26" s="22">
        <v>0.307</v>
      </c>
      <c r="C26">
        <f t="shared" si="0"/>
        <v>2241.715</v>
      </c>
      <c r="D26">
        <f>AVERAGE(C26:C28)</f>
        <v>2219.63466666667</v>
      </c>
      <c r="E26">
        <f>STDEV(C26:C28)</f>
        <v>620.121396133316</v>
      </c>
    </row>
    <row r="27" spans="1:3">
      <c r="A27" s="12"/>
      <c r="B27" s="21">
        <v>0.369</v>
      </c>
      <c r="C27">
        <f t="shared" si="0"/>
        <v>2828.421</v>
      </c>
    </row>
    <row r="28" spans="1:3">
      <c r="A28" s="14"/>
      <c r="B28" s="23">
        <v>0.238</v>
      </c>
      <c r="C28">
        <f t="shared" si="0"/>
        <v>1588.768</v>
      </c>
    </row>
    <row r="29" spans="1:5">
      <c r="A29" s="10" t="s">
        <v>14</v>
      </c>
      <c r="B29" s="22">
        <v>0.276</v>
      </c>
      <c r="C29">
        <f t="shared" si="0"/>
        <v>1948.362</v>
      </c>
      <c r="D29">
        <f>AVERAGE(C29:C31)</f>
        <v>1916.81866666667</v>
      </c>
      <c r="E29">
        <f>STDEV(C29:C31)</f>
        <v>126.015517970341</v>
      </c>
    </row>
    <row r="30" spans="1:3">
      <c r="A30" s="12"/>
      <c r="B30" s="22">
        <v>0.258</v>
      </c>
      <c r="C30">
        <f t="shared" si="0"/>
        <v>1778.028</v>
      </c>
    </row>
    <row r="31" spans="1:3">
      <c r="A31" s="14"/>
      <c r="B31" s="22">
        <v>0.284</v>
      </c>
      <c r="C31">
        <f t="shared" si="0"/>
        <v>2024.066</v>
      </c>
    </row>
    <row r="32" spans="1:5">
      <c r="A32" s="10" t="s">
        <v>15</v>
      </c>
      <c r="B32" s="16">
        <v>0.594</v>
      </c>
      <c r="C32">
        <f t="shared" si="0"/>
        <v>4957.596</v>
      </c>
      <c r="D32">
        <f>AVERAGE(C32:C34)</f>
        <v>4575.92166666667</v>
      </c>
      <c r="E32">
        <f>STDEV(C32:C34)</f>
        <v>464.587363954653</v>
      </c>
    </row>
    <row r="33" spans="1:3">
      <c r="A33" s="12"/>
      <c r="B33" s="17">
        <v>0.568</v>
      </c>
      <c r="C33">
        <f t="shared" si="0"/>
        <v>4711.558</v>
      </c>
    </row>
    <row r="34" spans="1:3">
      <c r="A34" s="14"/>
      <c r="B34" s="17">
        <v>0.499</v>
      </c>
      <c r="C34">
        <f t="shared" si="0"/>
        <v>4058.611</v>
      </c>
    </row>
    <row r="35" spans="1:5">
      <c r="A35" s="10" t="s">
        <v>16</v>
      </c>
      <c r="B35" s="15">
        <v>0.444</v>
      </c>
      <c r="C35">
        <f t="shared" si="0"/>
        <v>3538.146</v>
      </c>
      <c r="D35">
        <f>AVERAGE(C35:C37)</f>
        <v>3976.59833333333</v>
      </c>
      <c r="E35">
        <f>STDEV(C35:C37)</f>
        <v>1041.63231913201</v>
      </c>
    </row>
    <row r="36" spans="1:3">
      <c r="A36" s="12"/>
      <c r="B36" s="16">
        <v>0.616</v>
      </c>
      <c r="C36">
        <f t="shared" si="0"/>
        <v>5165.782</v>
      </c>
    </row>
    <row r="37" spans="1:3">
      <c r="A37" s="14"/>
      <c r="B37" s="15">
        <v>0.411</v>
      </c>
      <c r="C37">
        <f t="shared" si="0"/>
        <v>3225.867</v>
      </c>
    </row>
    <row r="38" spans="1:5">
      <c r="A38" s="24" t="s">
        <v>17</v>
      </c>
      <c r="B38" s="16">
        <v>0.556</v>
      </c>
      <c r="C38">
        <f t="shared" si="0"/>
        <v>4598.002</v>
      </c>
      <c r="D38">
        <f>AVERAGE(C38:C40)</f>
        <v>5765.10533333333</v>
      </c>
      <c r="E38">
        <f>STDEV(C38:C40)</f>
        <v>1274.25306598192</v>
      </c>
    </row>
    <row r="39" spans="1:3">
      <c r="A39" s="25"/>
      <c r="B39" s="18">
        <v>0.823</v>
      </c>
      <c r="C39">
        <f t="shared" si="0"/>
        <v>7124.623</v>
      </c>
    </row>
    <row r="40" spans="1:3">
      <c r="A40" s="26"/>
      <c r="B40" s="13">
        <v>0.659</v>
      </c>
      <c r="C40">
        <f t="shared" si="0"/>
        <v>5572.691</v>
      </c>
    </row>
    <row r="41" spans="1:5">
      <c r="A41" s="24" t="s">
        <v>18</v>
      </c>
      <c r="B41" s="19">
        <v>1.092</v>
      </c>
      <c r="C41">
        <f t="shared" si="0"/>
        <v>9670.17</v>
      </c>
      <c r="D41">
        <f>AVERAGE(C41:C43)</f>
        <v>9184.40266666667</v>
      </c>
      <c r="E41">
        <f>STDEV(C41:C43)</f>
        <v>882.666788633362</v>
      </c>
    </row>
    <row r="42" spans="1:3">
      <c r="A42" s="25"/>
      <c r="B42" s="20">
        <v>0.933</v>
      </c>
      <c r="C42">
        <f t="shared" si="0"/>
        <v>8165.553</v>
      </c>
    </row>
    <row r="43" spans="1:3">
      <c r="A43" s="26"/>
      <c r="B43" s="19">
        <v>1.097</v>
      </c>
      <c r="C43">
        <f t="shared" si="0"/>
        <v>9717.485</v>
      </c>
    </row>
    <row r="44" spans="1:5">
      <c r="A44" s="24" t="s">
        <v>19</v>
      </c>
      <c r="B44" s="13">
        <v>0.667</v>
      </c>
      <c r="C44">
        <f t="shared" si="0"/>
        <v>5648.395</v>
      </c>
      <c r="D44">
        <f>AVERAGE(C44:C46)</f>
        <v>5118.467</v>
      </c>
      <c r="E44">
        <f>STDEV(C44:C46)</f>
        <v>869.154785342634</v>
      </c>
    </row>
    <row r="45" spans="1:3">
      <c r="A45" s="25"/>
      <c r="B45" s="13">
        <v>0.661</v>
      </c>
      <c r="C45">
        <f t="shared" si="0"/>
        <v>5591.617</v>
      </c>
    </row>
    <row r="46" spans="1:3">
      <c r="A46" s="26"/>
      <c r="B46" s="17">
        <v>0.505</v>
      </c>
      <c r="C46">
        <f t="shared" si="0"/>
        <v>4115.389</v>
      </c>
    </row>
    <row r="47" spans="1:5">
      <c r="A47" s="24" t="s">
        <v>20</v>
      </c>
      <c r="B47" s="11">
        <v>0.712</v>
      </c>
      <c r="C47">
        <f t="shared" si="0"/>
        <v>6074.23</v>
      </c>
      <c r="D47">
        <f>AVERAGE(C47:C49)</f>
        <v>4777.799</v>
      </c>
      <c r="E47">
        <f>STDEV(C47:C49)</f>
        <v>1174.67051462144</v>
      </c>
    </row>
    <row r="48" spans="1:3">
      <c r="A48" s="25"/>
      <c r="B48" s="15">
        <v>0.47</v>
      </c>
      <c r="C48">
        <f t="shared" si="0"/>
        <v>3784.184</v>
      </c>
    </row>
    <row r="49" spans="1:3">
      <c r="A49" s="26"/>
      <c r="B49" s="17">
        <v>0.543</v>
      </c>
      <c r="C49">
        <f t="shared" si="0"/>
        <v>4474.983</v>
      </c>
    </row>
    <row r="50" spans="1:5">
      <c r="A50" s="24" t="s">
        <v>21</v>
      </c>
      <c r="B50" s="11">
        <v>0.764</v>
      </c>
      <c r="C50">
        <f t="shared" si="0"/>
        <v>6566.306</v>
      </c>
      <c r="D50">
        <f>AVERAGE(C50:C52)</f>
        <v>5695.71</v>
      </c>
      <c r="E50">
        <f>STDEV(C50:C52)</f>
        <v>1565.63325994212</v>
      </c>
    </row>
    <row r="51" spans="1:3">
      <c r="A51" s="25"/>
      <c r="B51" s="17">
        <v>0.481</v>
      </c>
      <c r="C51">
        <f t="shared" si="0"/>
        <v>3888.277</v>
      </c>
    </row>
    <row r="52" spans="1:3">
      <c r="A52" s="26"/>
      <c r="B52" s="11">
        <v>0.771</v>
      </c>
      <c r="C52">
        <f t="shared" si="0"/>
        <v>6632.547</v>
      </c>
    </row>
    <row r="53" spans="1:5">
      <c r="A53" s="24" t="s">
        <v>22</v>
      </c>
      <c r="B53" s="21">
        <v>0.384</v>
      </c>
      <c r="C53">
        <f t="shared" si="0"/>
        <v>2970.366</v>
      </c>
      <c r="D53">
        <f>AVERAGE(C53:C55)</f>
        <v>2752.717</v>
      </c>
      <c r="E53">
        <f>STDEV(C53:C55)</f>
        <v>250.90337464251</v>
      </c>
    </row>
    <row r="54" spans="1:3">
      <c r="A54" s="25"/>
      <c r="B54" s="21">
        <v>0.332</v>
      </c>
      <c r="C54">
        <f t="shared" si="0"/>
        <v>2478.29</v>
      </c>
    </row>
    <row r="55" spans="1:3">
      <c r="A55" s="26"/>
      <c r="B55" s="21">
        <v>0.367</v>
      </c>
      <c r="C55">
        <f t="shared" si="0"/>
        <v>2809.495</v>
      </c>
    </row>
    <row r="56" spans="1:5">
      <c r="A56" s="24" t="s">
        <v>23</v>
      </c>
      <c r="B56" s="16">
        <v>0.593</v>
      </c>
      <c r="C56">
        <f t="shared" si="0"/>
        <v>4948.133</v>
      </c>
      <c r="D56">
        <f>AVERAGE(C56:C58)</f>
        <v>5165.782</v>
      </c>
      <c r="E56">
        <f>STDEV(C56:C58)</f>
        <v>233.143432210732</v>
      </c>
    </row>
    <row r="57" spans="1:3">
      <c r="A57" s="25"/>
      <c r="B57" s="16">
        <v>0.613</v>
      </c>
      <c r="C57">
        <f t="shared" si="0"/>
        <v>5137.393</v>
      </c>
    </row>
    <row r="58" spans="1:3">
      <c r="A58" s="26"/>
      <c r="B58" s="13">
        <v>0.642</v>
      </c>
      <c r="C58">
        <f t="shared" si="0"/>
        <v>5411.82</v>
      </c>
    </row>
    <row r="59" spans="1:5">
      <c r="A59" s="24" t="s">
        <v>24</v>
      </c>
      <c r="B59" s="27">
        <v>0.967</v>
      </c>
      <c r="C59">
        <f t="shared" si="0"/>
        <v>8487.295</v>
      </c>
      <c r="D59">
        <f>AVERAGE(C59:C61)</f>
        <v>8635.54866666666</v>
      </c>
      <c r="E59">
        <f>STDEV(C59:C61)</f>
        <v>135.269053121301</v>
      </c>
    </row>
    <row r="60" spans="1:3">
      <c r="A60" s="25"/>
      <c r="B60" s="27">
        <v>0.995</v>
      </c>
      <c r="C60">
        <f t="shared" si="0"/>
        <v>8752.259</v>
      </c>
    </row>
    <row r="61" spans="1:3">
      <c r="A61" s="26"/>
      <c r="B61" s="27">
        <v>0.986</v>
      </c>
      <c r="C61">
        <f t="shared" si="0"/>
        <v>8667.092</v>
      </c>
    </row>
    <row r="62" spans="1:5">
      <c r="A62" s="24" t="s">
        <v>25</v>
      </c>
      <c r="B62" s="17">
        <v>0.472</v>
      </c>
      <c r="C62">
        <f t="shared" si="0"/>
        <v>3803.11</v>
      </c>
      <c r="D62">
        <f>AVERAGE(C62:C64)</f>
        <v>4358.27266666667</v>
      </c>
      <c r="E62">
        <f>STDEV(C62:C64)</f>
        <v>629.864369627567</v>
      </c>
    </row>
    <row r="63" spans="1:3">
      <c r="A63" s="25"/>
      <c r="B63" s="17">
        <v>0.517</v>
      </c>
      <c r="C63">
        <f t="shared" si="0"/>
        <v>4228.945</v>
      </c>
    </row>
    <row r="64" spans="1:3">
      <c r="A64" s="26"/>
      <c r="B64" s="16">
        <v>0.603</v>
      </c>
      <c r="C64">
        <f t="shared" si="0"/>
        <v>5042.763</v>
      </c>
    </row>
    <row r="65" spans="1:5">
      <c r="A65" s="24" t="s">
        <v>26</v>
      </c>
      <c r="B65" s="15">
        <v>0.43</v>
      </c>
      <c r="C65">
        <f t="shared" si="0"/>
        <v>3405.664</v>
      </c>
      <c r="D65">
        <f>AVERAGE(C65:C67)</f>
        <v>3506.60266666667</v>
      </c>
      <c r="E65">
        <f>STDEV(C65:C67)</f>
        <v>199.921039488928</v>
      </c>
    </row>
    <row r="66" spans="1:3">
      <c r="A66" s="25"/>
      <c r="B66" s="15">
        <v>0.465</v>
      </c>
      <c r="C66">
        <f t="shared" si="0"/>
        <v>3736.869</v>
      </c>
    </row>
    <row r="67" spans="1:3">
      <c r="A67" s="26"/>
      <c r="B67" s="15">
        <v>0.427</v>
      </c>
      <c r="C67">
        <f t="shared" ref="C67:C130" si="1">(18.926*(B67-0.052)-0.3427)/0.08*40</f>
        <v>3377.275</v>
      </c>
    </row>
    <row r="68" spans="1:5">
      <c r="A68" s="24" t="s">
        <v>27</v>
      </c>
      <c r="B68" s="11">
        <v>0.773</v>
      </c>
      <c r="C68">
        <f t="shared" si="1"/>
        <v>6651.473</v>
      </c>
      <c r="D68">
        <f>AVERAGE(C68:C70)</f>
        <v>6982.678</v>
      </c>
      <c r="E68">
        <f>STDEV(C68:C70)</f>
        <v>427.514001091192</v>
      </c>
    </row>
    <row r="69" spans="1:3">
      <c r="A69" s="25"/>
      <c r="B69" s="18">
        <v>0.859</v>
      </c>
      <c r="C69">
        <f t="shared" si="1"/>
        <v>7465.291</v>
      </c>
    </row>
    <row r="70" spans="1:3">
      <c r="A70" s="26"/>
      <c r="B70" s="18">
        <v>0.792</v>
      </c>
      <c r="C70">
        <f t="shared" si="1"/>
        <v>6831.27</v>
      </c>
    </row>
    <row r="71" spans="1:5">
      <c r="A71" s="24" t="s">
        <v>28</v>
      </c>
      <c r="B71" s="15">
        <v>0.464</v>
      </c>
      <c r="C71">
        <f t="shared" si="1"/>
        <v>3727.406</v>
      </c>
      <c r="D71">
        <f>AVERAGE(C71:C73)</f>
        <v>3367.812</v>
      </c>
      <c r="E71">
        <f>STDEV(C71:C73)</f>
        <v>706.373493322053</v>
      </c>
    </row>
    <row r="72" spans="1:3">
      <c r="A72" s="25"/>
      <c r="B72" s="21">
        <v>0.34</v>
      </c>
      <c r="C72">
        <f t="shared" si="1"/>
        <v>2553.994</v>
      </c>
    </row>
    <row r="73" spans="1:3">
      <c r="A73" s="26"/>
      <c r="B73" s="17">
        <v>0.474</v>
      </c>
      <c r="C73">
        <f t="shared" si="1"/>
        <v>3822.036</v>
      </c>
    </row>
    <row r="74" spans="1:5">
      <c r="A74" s="24" t="s">
        <v>29</v>
      </c>
      <c r="B74" s="22">
        <v>0.293</v>
      </c>
      <c r="C74">
        <f t="shared" si="1"/>
        <v>2109.233</v>
      </c>
      <c r="D74">
        <f>AVERAGE(C74:C76)</f>
        <v>2620.235</v>
      </c>
      <c r="E74">
        <f>STDEV(C74:C76)</f>
        <v>489.064099683263</v>
      </c>
    </row>
    <row r="75" spans="1:3">
      <c r="A75" s="25"/>
      <c r="B75" s="15">
        <v>0.396</v>
      </c>
      <c r="C75">
        <f t="shared" si="1"/>
        <v>3083.922</v>
      </c>
    </row>
    <row r="76" spans="1:3">
      <c r="A76" s="26"/>
      <c r="B76" s="21">
        <v>0.352</v>
      </c>
      <c r="C76">
        <f t="shared" si="1"/>
        <v>2667.55</v>
      </c>
    </row>
    <row r="77" spans="1:5">
      <c r="A77" s="24" t="s">
        <v>30</v>
      </c>
      <c r="B77" s="20">
        <v>0.882</v>
      </c>
      <c r="C77">
        <f t="shared" si="1"/>
        <v>7682.94</v>
      </c>
      <c r="D77">
        <f>AVERAGE(C77:C79)</f>
        <v>8559.84466666667</v>
      </c>
      <c r="E77">
        <f>STDEV(C77:C79)</f>
        <v>1039.43779103962</v>
      </c>
    </row>
    <row r="78" spans="1:3">
      <c r="A78" s="25"/>
      <c r="B78" s="19">
        <v>1.096</v>
      </c>
      <c r="C78">
        <f t="shared" si="1"/>
        <v>9708.022</v>
      </c>
    </row>
    <row r="79" spans="1:3">
      <c r="A79" s="26"/>
      <c r="B79" s="27">
        <v>0.946</v>
      </c>
      <c r="C79">
        <f t="shared" si="1"/>
        <v>8288.572</v>
      </c>
    </row>
    <row r="80" spans="1:5">
      <c r="A80" s="24" t="s">
        <v>31</v>
      </c>
      <c r="B80" s="21">
        <v>0.366</v>
      </c>
      <c r="C80">
        <f t="shared" si="1"/>
        <v>2800.032</v>
      </c>
      <c r="D80">
        <f>AVERAGE(C80:C82)</f>
        <v>2497.216</v>
      </c>
      <c r="E80">
        <f>STDEV(C80:C82)</f>
        <v>346.919310410937</v>
      </c>
    </row>
    <row r="81" spans="1:3">
      <c r="A81" s="25"/>
      <c r="B81" s="22">
        <v>0.294</v>
      </c>
      <c r="C81">
        <f t="shared" si="1"/>
        <v>2118.696</v>
      </c>
    </row>
    <row r="82" spans="1:3">
      <c r="A82" s="26"/>
      <c r="B82" s="21">
        <v>0.342</v>
      </c>
      <c r="C82">
        <f t="shared" si="1"/>
        <v>2572.92</v>
      </c>
    </row>
    <row r="83" spans="1:5">
      <c r="A83" s="24" t="s">
        <v>32</v>
      </c>
      <c r="B83" s="16">
        <v>0.606</v>
      </c>
      <c r="C83">
        <f t="shared" si="1"/>
        <v>5071.152</v>
      </c>
      <c r="D83">
        <f>AVERAGE(C83:C85)</f>
        <v>5001.75666666667</v>
      </c>
      <c r="E83">
        <f>STDEV(C83:C85)</f>
        <v>919.876289583187</v>
      </c>
    </row>
    <row r="84" spans="1:3">
      <c r="A84" s="25"/>
      <c r="B84" s="13">
        <v>0.692</v>
      </c>
      <c r="C84">
        <f t="shared" si="1"/>
        <v>5884.97</v>
      </c>
    </row>
    <row r="85" spans="1:3">
      <c r="A85" s="26"/>
      <c r="B85" s="17">
        <v>0.498</v>
      </c>
      <c r="C85">
        <f t="shared" si="1"/>
        <v>4049.148</v>
      </c>
    </row>
    <row r="86" spans="1:5">
      <c r="A86" s="24" t="s">
        <v>33</v>
      </c>
      <c r="B86" s="21">
        <v>0.295</v>
      </c>
      <c r="C86">
        <f t="shared" si="1"/>
        <v>2128.159</v>
      </c>
      <c r="D86">
        <f>AVERAGE(C86:C88)</f>
        <v>3796.80133333333</v>
      </c>
      <c r="E86">
        <f>STDEV(C86:C88)</f>
        <v>1595.64064778519</v>
      </c>
    </row>
    <row r="87" spans="1:3">
      <c r="A87" s="25"/>
      <c r="B87" s="18">
        <v>0.631</v>
      </c>
      <c r="C87">
        <f t="shared" si="1"/>
        <v>5307.727</v>
      </c>
    </row>
    <row r="88" spans="1:3">
      <c r="A88" s="26"/>
      <c r="B88" s="16">
        <v>0.488</v>
      </c>
      <c r="C88">
        <f t="shared" si="1"/>
        <v>3954.518</v>
      </c>
    </row>
    <row r="89" spans="1:5">
      <c r="A89" s="24" t="s">
        <v>34</v>
      </c>
      <c r="B89" s="15">
        <v>0.327</v>
      </c>
      <c r="C89">
        <f t="shared" si="1"/>
        <v>2430.975</v>
      </c>
      <c r="D89">
        <f>AVERAGE(C89:C91)</f>
        <v>3329.96</v>
      </c>
      <c r="E89">
        <f>STDEV(C89:C91)</f>
        <v>1063.10392960848</v>
      </c>
    </row>
    <row r="90" spans="1:3">
      <c r="A90" s="25"/>
      <c r="B90" s="17">
        <v>0.393</v>
      </c>
      <c r="C90">
        <f t="shared" si="1"/>
        <v>3055.533</v>
      </c>
    </row>
    <row r="91" spans="1:3">
      <c r="A91" s="26"/>
      <c r="B91" s="13">
        <v>0.546</v>
      </c>
      <c r="C91">
        <f t="shared" si="1"/>
        <v>4503.372</v>
      </c>
    </row>
    <row r="92" spans="1:5">
      <c r="A92" s="24" t="s">
        <v>35</v>
      </c>
      <c r="B92" s="21">
        <v>0.292</v>
      </c>
      <c r="C92">
        <f t="shared" si="1"/>
        <v>2099.77</v>
      </c>
      <c r="D92">
        <f>AVERAGE(C92:C94)</f>
        <v>3099.69366666667</v>
      </c>
      <c r="E92">
        <f>STDEV(C92:C94)</f>
        <v>946.977938825574</v>
      </c>
    </row>
    <row r="93" spans="1:3">
      <c r="A93" s="25"/>
      <c r="B93" s="16">
        <v>0.491</v>
      </c>
      <c r="C93">
        <f t="shared" si="1"/>
        <v>3982.907</v>
      </c>
    </row>
    <row r="94" spans="1:3">
      <c r="A94" s="26"/>
      <c r="B94" s="17">
        <v>0.41</v>
      </c>
      <c r="C94">
        <f t="shared" si="1"/>
        <v>3216.404</v>
      </c>
    </row>
    <row r="95" spans="1:5">
      <c r="A95" s="24" t="s">
        <v>36</v>
      </c>
      <c r="B95" s="11">
        <v>0.586</v>
      </c>
      <c r="C95">
        <f t="shared" si="1"/>
        <v>4881.892</v>
      </c>
      <c r="D95">
        <f>AVERAGE(C95:C97)</f>
        <v>5802.95733333333</v>
      </c>
      <c r="E95">
        <f>STDEV(C95:C97)</f>
        <v>799.06803241422</v>
      </c>
    </row>
    <row r="96" spans="1:3">
      <c r="A96" s="25"/>
      <c r="B96" s="20">
        <v>0.737</v>
      </c>
      <c r="C96">
        <f t="shared" si="1"/>
        <v>6310.805</v>
      </c>
    </row>
    <row r="97" spans="1:3">
      <c r="A97" s="26"/>
      <c r="B97" s="20">
        <v>0.727</v>
      </c>
      <c r="C97">
        <f t="shared" si="1"/>
        <v>6216.175</v>
      </c>
    </row>
    <row r="98" spans="1:5">
      <c r="A98" s="24" t="s">
        <v>37</v>
      </c>
      <c r="B98" s="17">
        <v>0.407</v>
      </c>
      <c r="C98">
        <f t="shared" si="1"/>
        <v>3188.015</v>
      </c>
      <c r="D98">
        <f>AVERAGE(C98:C100)</f>
        <v>3490.831</v>
      </c>
      <c r="E98">
        <f>STDEV(C98:C100)</f>
        <v>801.175829011335</v>
      </c>
    </row>
    <row r="99" spans="1:3">
      <c r="A99" s="25"/>
      <c r="B99" s="13">
        <v>0.535</v>
      </c>
      <c r="C99">
        <f t="shared" si="1"/>
        <v>4399.279</v>
      </c>
    </row>
    <row r="100" spans="1:3">
      <c r="A100" s="26"/>
      <c r="B100" s="15">
        <v>0.375</v>
      </c>
      <c r="C100">
        <f t="shared" si="1"/>
        <v>2885.199</v>
      </c>
    </row>
    <row r="101" spans="1:5">
      <c r="A101" s="24" t="s">
        <v>38</v>
      </c>
      <c r="B101" s="17">
        <v>0.406</v>
      </c>
      <c r="C101">
        <f t="shared" si="1"/>
        <v>3178.552</v>
      </c>
      <c r="D101">
        <f>AVERAGE(C101:C103)</f>
        <v>2982.98333333333</v>
      </c>
      <c r="E101">
        <f>STDEV(C101:C103)</f>
        <v>198.798088988132</v>
      </c>
    </row>
    <row r="102" spans="1:3">
      <c r="A102" s="25"/>
      <c r="B102" s="17">
        <v>0.386</v>
      </c>
      <c r="C102">
        <f t="shared" si="1"/>
        <v>2989.292</v>
      </c>
    </row>
    <row r="103" spans="1:3">
      <c r="A103" s="26"/>
      <c r="B103" s="15">
        <v>0.364</v>
      </c>
      <c r="C103">
        <f t="shared" si="1"/>
        <v>2781.106</v>
      </c>
    </row>
    <row r="104" spans="1:5">
      <c r="A104" s="24" t="s">
        <v>39</v>
      </c>
      <c r="B104" s="20">
        <v>0.707</v>
      </c>
      <c r="C104">
        <f t="shared" si="1"/>
        <v>6026.915</v>
      </c>
      <c r="D104">
        <f>AVERAGE(C104:C106)</f>
        <v>6279.26166666667</v>
      </c>
      <c r="E104">
        <f>STDEV(C104:C106)</f>
        <v>1119.25063475405</v>
      </c>
    </row>
    <row r="105" spans="1:3">
      <c r="A105" s="25"/>
      <c r="B105" s="19">
        <v>0.863</v>
      </c>
      <c r="C105">
        <f t="shared" si="1"/>
        <v>7503.143</v>
      </c>
    </row>
    <row r="106" spans="1:3">
      <c r="A106" s="26"/>
      <c r="B106" s="18">
        <v>0.631</v>
      </c>
      <c r="C106">
        <f t="shared" si="1"/>
        <v>5307.727</v>
      </c>
    </row>
    <row r="107" spans="1:5">
      <c r="A107" s="24" t="s">
        <v>40</v>
      </c>
      <c r="B107" s="16">
        <v>0.44</v>
      </c>
      <c r="C107">
        <f t="shared" si="1"/>
        <v>3500.294</v>
      </c>
      <c r="D107">
        <f>AVERAGE(C107:C109)</f>
        <v>4228.945</v>
      </c>
      <c r="E107">
        <f>STDEV(C107:C109)</f>
        <v>738.295958341233</v>
      </c>
    </row>
    <row r="108" spans="1:3">
      <c r="A108" s="25"/>
      <c r="B108" s="11">
        <v>0.596</v>
      </c>
      <c r="C108">
        <f t="shared" si="1"/>
        <v>4976.522</v>
      </c>
    </row>
    <row r="109" spans="1:3">
      <c r="A109" s="26"/>
      <c r="B109" s="13">
        <v>0.515</v>
      </c>
      <c r="C109">
        <f t="shared" si="1"/>
        <v>4210.019</v>
      </c>
    </row>
    <row r="110" spans="1:5">
      <c r="A110" s="24" t="s">
        <v>41</v>
      </c>
      <c r="B110" s="11">
        <v>0.587</v>
      </c>
      <c r="C110">
        <f t="shared" si="1"/>
        <v>4891.355</v>
      </c>
      <c r="D110">
        <f>AVERAGE(C110:C112)</f>
        <v>5818.729</v>
      </c>
      <c r="E110">
        <f>STDEV(C110:C112)</f>
        <v>1581.73698239973</v>
      </c>
    </row>
    <row r="111" spans="1:3">
      <c r="A111" s="25"/>
      <c r="B111" s="19">
        <v>0.878</v>
      </c>
      <c r="C111">
        <f t="shared" si="1"/>
        <v>7645.088</v>
      </c>
    </row>
    <row r="112" spans="1:3">
      <c r="A112" s="26"/>
      <c r="B112" s="11">
        <v>0.59</v>
      </c>
      <c r="C112">
        <f t="shared" si="1"/>
        <v>4919.744</v>
      </c>
    </row>
    <row r="113" spans="1:5">
      <c r="A113" s="24" t="s">
        <v>42</v>
      </c>
      <c r="B113" s="15">
        <v>0.371</v>
      </c>
      <c r="C113">
        <f t="shared" si="1"/>
        <v>2847.347</v>
      </c>
      <c r="D113">
        <f>AVERAGE(C113:C115)</f>
        <v>4027.06766666667</v>
      </c>
      <c r="E113">
        <f>STDEV(C113:C115)</f>
        <v>1367.14425252946</v>
      </c>
    </row>
    <row r="114" spans="1:3">
      <c r="A114" s="25"/>
      <c r="B114" s="18">
        <v>0.654</v>
      </c>
      <c r="C114">
        <f t="shared" si="1"/>
        <v>5525.376</v>
      </c>
    </row>
    <row r="115" spans="1:3">
      <c r="A115" s="26"/>
      <c r="B115" s="16">
        <v>0.462</v>
      </c>
      <c r="C115">
        <f t="shared" si="1"/>
        <v>3708.48</v>
      </c>
    </row>
    <row r="116" spans="1:5">
      <c r="A116" s="24" t="s">
        <v>43</v>
      </c>
      <c r="B116" s="19">
        <v>0.87</v>
      </c>
      <c r="C116">
        <f t="shared" si="1"/>
        <v>7569.384</v>
      </c>
      <c r="D116">
        <f>AVERAGE(C116:C118)</f>
        <v>6951.13466666666</v>
      </c>
      <c r="E116">
        <f>STDEV(C116:C118)</f>
        <v>690.042409877345</v>
      </c>
    </row>
    <row r="117" spans="1:3">
      <c r="A117" s="25"/>
      <c r="B117" s="20">
        <v>0.726</v>
      </c>
      <c r="C117">
        <f t="shared" si="1"/>
        <v>6206.712</v>
      </c>
    </row>
    <row r="118" spans="1:3">
      <c r="A118" s="26"/>
      <c r="B118" s="19">
        <v>0.818</v>
      </c>
      <c r="C118">
        <f t="shared" si="1"/>
        <v>7077.308</v>
      </c>
    </row>
    <row r="119" spans="1:5">
      <c r="A119" s="24" t="s">
        <v>44</v>
      </c>
      <c r="B119" s="16">
        <v>0.443</v>
      </c>
      <c r="C119">
        <f t="shared" si="1"/>
        <v>3528.683</v>
      </c>
      <c r="D119">
        <f>AVERAGE(C119:C121)</f>
        <v>3087.07633333333</v>
      </c>
      <c r="E119">
        <f>STDEV(C119:C121)</f>
        <v>459.938144791594</v>
      </c>
    </row>
    <row r="120" spans="1:3">
      <c r="A120" s="25"/>
      <c r="B120" s="15">
        <v>0.346</v>
      </c>
      <c r="C120">
        <f t="shared" si="1"/>
        <v>2610.772</v>
      </c>
    </row>
    <row r="121" spans="1:3">
      <c r="A121" s="26"/>
      <c r="B121" s="17">
        <v>0.4</v>
      </c>
      <c r="C121">
        <f t="shared" si="1"/>
        <v>3121.774</v>
      </c>
    </row>
    <row r="122" spans="1:5">
      <c r="A122" s="24" t="s">
        <v>45</v>
      </c>
      <c r="B122" s="21">
        <v>0.4</v>
      </c>
      <c r="C122">
        <f t="shared" si="1"/>
        <v>3121.774</v>
      </c>
      <c r="D122">
        <f>AVERAGE(C122:C124)</f>
        <v>2582.383</v>
      </c>
      <c r="E122">
        <f>STDEV(C122:C124)</f>
        <v>783.716953351783</v>
      </c>
    </row>
    <row r="123" spans="1:3">
      <c r="A123" s="25"/>
      <c r="B123" s="21">
        <v>0.381</v>
      </c>
      <c r="C123">
        <f t="shared" si="1"/>
        <v>2941.977</v>
      </c>
    </row>
    <row r="124" spans="1:3">
      <c r="A124" s="26"/>
      <c r="B124" s="22">
        <v>0.248</v>
      </c>
      <c r="C124">
        <f t="shared" si="1"/>
        <v>1683.398</v>
      </c>
    </row>
    <row r="125" spans="1:5">
      <c r="A125" s="24" t="s">
        <v>46</v>
      </c>
      <c r="B125" s="15">
        <v>0.481</v>
      </c>
      <c r="C125">
        <f t="shared" si="1"/>
        <v>3888.277</v>
      </c>
      <c r="D125">
        <f>AVERAGE(C125:C127)</f>
        <v>3768.41233333333</v>
      </c>
      <c r="E125">
        <f>STDEV(C125:C127)</f>
        <v>183.575696104722</v>
      </c>
    </row>
    <row r="126" spans="1:3">
      <c r="A126" s="25"/>
      <c r="B126" s="15">
        <v>0.478</v>
      </c>
      <c r="C126">
        <f t="shared" si="1"/>
        <v>3859.888</v>
      </c>
    </row>
    <row r="127" spans="1:3">
      <c r="A127" s="26"/>
      <c r="B127" s="15">
        <v>0.446</v>
      </c>
      <c r="C127">
        <f t="shared" si="1"/>
        <v>3557.072</v>
      </c>
    </row>
    <row r="128" spans="1:5">
      <c r="A128" s="24" t="s">
        <v>47</v>
      </c>
      <c r="B128" s="15">
        <v>0.442</v>
      </c>
      <c r="C128">
        <f t="shared" si="1"/>
        <v>3519.22</v>
      </c>
      <c r="D128">
        <f>AVERAGE(C128:C130)</f>
        <v>3519.22</v>
      </c>
      <c r="E128">
        <f>STDEV(C128:C130)</f>
        <v>520.465</v>
      </c>
    </row>
    <row r="129" spans="1:3">
      <c r="A129" s="25"/>
      <c r="B129" s="21">
        <v>0.387</v>
      </c>
      <c r="C129">
        <f t="shared" si="1"/>
        <v>2998.755</v>
      </c>
    </row>
    <row r="130" spans="1:3">
      <c r="A130" s="26"/>
      <c r="B130" s="17">
        <v>0.497</v>
      </c>
      <c r="C130">
        <f t="shared" si="1"/>
        <v>4039.685</v>
      </c>
    </row>
    <row r="131" spans="1:5">
      <c r="A131" s="24" t="s">
        <v>48</v>
      </c>
      <c r="B131" s="15">
        <v>0.463</v>
      </c>
      <c r="C131">
        <f t="shared" ref="C131:C194" si="2">(18.926*(B131-0.052)-0.3427)/0.08*40</f>
        <v>3717.943</v>
      </c>
      <c r="D131">
        <f>AVERAGE(C131:C133)</f>
        <v>4153.241</v>
      </c>
      <c r="E131">
        <f>STDEV(C131:C133)</f>
        <v>396.54373776924</v>
      </c>
    </row>
    <row r="132" spans="1:3">
      <c r="A132" s="25"/>
      <c r="B132" s="17">
        <v>0.519</v>
      </c>
      <c r="C132">
        <f t="shared" si="2"/>
        <v>4247.871</v>
      </c>
    </row>
    <row r="133" spans="1:3">
      <c r="A133" s="26"/>
      <c r="B133" s="17">
        <v>0.545</v>
      </c>
      <c r="C133">
        <f t="shared" si="2"/>
        <v>4493.909</v>
      </c>
    </row>
    <row r="134" spans="1:5">
      <c r="A134" s="24" t="s">
        <v>49</v>
      </c>
      <c r="B134" s="11">
        <v>0.811</v>
      </c>
      <c r="C134">
        <f t="shared" si="2"/>
        <v>7011.067</v>
      </c>
      <c r="D134">
        <f>AVERAGE(C134:C136)</f>
        <v>8597.69666666666</v>
      </c>
      <c r="E134">
        <f>STDEV(C134:C136)</f>
        <v>1571.09550714536</v>
      </c>
    </row>
    <row r="135" spans="1:3">
      <c r="A135" s="25"/>
      <c r="B135" s="19">
        <v>1.143</v>
      </c>
      <c r="C135">
        <f t="shared" si="2"/>
        <v>10152.783</v>
      </c>
    </row>
    <row r="136" spans="1:3">
      <c r="A136" s="26"/>
      <c r="B136" s="27">
        <v>0.982</v>
      </c>
      <c r="C136">
        <f t="shared" si="2"/>
        <v>8629.24</v>
      </c>
    </row>
    <row r="137" spans="1:5">
      <c r="A137" s="24" t="s">
        <v>50</v>
      </c>
      <c r="B137" s="22">
        <v>0.305</v>
      </c>
      <c r="C137">
        <f t="shared" si="2"/>
        <v>2222.789</v>
      </c>
      <c r="D137">
        <f>AVERAGE(C137:C139)</f>
        <v>2453.05533333333</v>
      </c>
      <c r="E137">
        <f>STDEV(C137:C139)</f>
        <v>231.859592978883</v>
      </c>
    </row>
    <row r="138" spans="1:3">
      <c r="A138" s="25"/>
      <c r="B138" s="21">
        <v>0.329</v>
      </c>
      <c r="C138">
        <f t="shared" si="2"/>
        <v>2449.901</v>
      </c>
    </row>
    <row r="139" spans="1:3">
      <c r="A139" s="26"/>
      <c r="B139" s="21">
        <v>0.354</v>
      </c>
      <c r="C139">
        <f t="shared" si="2"/>
        <v>2686.476</v>
      </c>
    </row>
    <row r="140" spans="1:5">
      <c r="A140" s="24" t="s">
        <v>51</v>
      </c>
      <c r="B140" s="21">
        <v>0.392</v>
      </c>
      <c r="C140">
        <f t="shared" si="2"/>
        <v>3046.07</v>
      </c>
      <c r="D140">
        <f>AVERAGE(C140:C142)</f>
        <v>3500.294</v>
      </c>
      <c r="E140">
        <f>STDEV(C140:C142)</f>
        <v>402.483539441056</v>
      </c>
    </row>
    <row r="141" spans="1:3">
      <c r="A141" s="25"/>
      <c r="B141" s="15">
        <v>0.473</v>
      </c>
      <c r="C141">
        <f t="shared" si="2"/>
        <v>3812.573</v>
      </c>
    </row>
    <row r="142" spans="1:3">
      <c r="A142" s="26"/>
      <c r="B142" s="15">
        <v>0.455</v>
      </c>
      <c r="C142">
        <f t="shared" si="2"/>
        <v>3642.239</v>
      </c>
    </row>
    <row r="143" spans="1:5">
      <c r="A143" s="24" t="s">
        <v>52</v>
      </c>
      <c r="B143" s="21">
        <v>0.339</v>
      </c>
      <c r="C143">
        <f t="shared" si="2"/>
        <v>2544.531</v>
      </c>
      <c r="D143">
        <f>AVERAGE(C143:C145)</f>
        <v>2270.104</v>
      </c>
      <c r="E143">
        <f>STDEV(C143:C145)</f>
        <v>427.09486961681</v>
      </c>
    </row>
    <row r="144" spans="1:3">
      <c r="A144" s="25"/>
      <c r="B144" s="21">
        <v>0.333</v>
      </c>
      <c r="C144">
        <f t="shared" si="2"/>
        <v>2487.753</v>
      </c>
    </row>
    <row r="145" spans="1:3">
      <c r="A145" s="26"/>
      <c r="B145" s="22">
        <v>0.258</v>
      </c>
      <c r="C145">
        <f t="shared" si="2"/>
        <v>1778.028</v>
      </c>
    </row>
    <row r="146" spans="1:5">
      <c r="A146" s="24" t="s">
        <v>53</v>
      </c>
      <c r="B146" s="15">
        <v>0.453</v>
      </c>
      <c r="C146">
        <f t="shared" si="2"/>
        <v>3623.313</v>
      </c>
      <c r="D146">
        <f>AVERAGE(C146:C148)</f>
        <v>3736.869</v>
      </c>
      <c r="E146">
        <f>STDEV(C146:C148)</f>
        <v>492.530741802987</v>
      </c>
    </row>
    <row r="147" spans="1:3">
      <c r="A147" s="25"/>
      <c r="B147" s="15">
        <v>0.42</v>
      </c>
      <c r="C147">
        <f t="shared" si="2"/>
        <v>3311.034</v>
      </c>
    </row>
    <row r="148" spans="1:3">
      <c r="A148" s="26"/>
      <c r="B148" s="17">
        <v>0.522</v>
      </c>
      <c r="C148">
        <f t="shared" si="2"/>
        <v>4276.26</v>
      </c>
    </row>
    <row r="149" spans="1:5">
      <c r="A149" s="24" t="s">
        <v>54</v>
      </c>
      <c r="B149" s="11">
        <v>0.743</v>
      </c>
      <c r="C149">
        <f t="shared" si="2"/>
        <v>6367.583</v>
      </c>
      <c r="D149">
        <f>AVERAGE(C149:C151)</f>
        <v>5935.43933333333</v>
      </c>
      <c r="E149">
        <f>STDEV(C149:C151)</f>
        <v>379.268414279825</v>
      </c>
    </row>
    <row r="150" spans="1:3">
      <c r="A150" s="25"/>
      <c r="B150" s="13">
        <v>0.681</v>
      </c>
      <c r="C150">
        <f t="shared" si="2"/>
        <v>5780.877</v>
      </c>
    </row>
    <row r="151" spans="1:3">
      <c r="A151" s="26"/>
      <c r="B151" s="13">
        <v>0.668</v>
      </c>
      <c r="C151">
        <f t="shared" si="2"/>
        <v>5657.858</v>
      </c>
    </row>
    <row r="152" spans="1:5">
      <c r="A152" s="24" t="s">
        <v>55</v>
      </c>
      <c r="B152" s="17">
        <v>0.558</v>
      </c>
      <c r="C152">
        <f t="shared" si="2"/>
        <v>4616.928</v>
      </c>
      <c r="D152">
        <f>AVERAGE(C152:C154)</f>
        <v>3825.19033333333</v>
      </c>
      <c r="E152">
        <f>STDEV(C152:C154)</f>
        <v>841.214040119596</v>
      </c>
    </row>
    <row r="153" spans="1:3">
      <c r="A153" s="25"/>
      <c r="B153" s="15">
        <v>0.484</v>
      </c>
      <c r="C153">
        <f t="shared" si="2"/>
        <v>3916.666</v>
      </c>
    </row>
    <row r="154" spans="1:3">
      <c r="A154" s="26"/>
      <c r="B154" s="21">
        <v>0.381</v>
      </c>
      <c r="C154">
        <f t="shared" si="2"/>
        <v>2941.977</v>
      </c>
    </row>
    <row r="155" spans="1:5">
      <c r="A155" s="24" t="s">
        <v>56</v>
      </c>
      <c r="B155" s="17">
        <v>0.547</v>
      </c>
      <c r="C155">
        <f t="shared" si="2"/>
        <v>4512.835</v>
      </c>
      <c r="D155">
        <f>AVERAGE(C155:C157)</f>
        <v>4200.556</v>
      </c>
      <c r="E155">
        <f>STDEV(C155:C157)</f>
        <v>438.67920509297</v>
      </c>
    </row>
    <row r="156" spans="1:3">
      <c r="A156" s="25"/>
      <c r="B156" s="17">
        <v>0.534</v>
      </c>
      <c r="C156">
        <f t="shared" si="2"/>
        <v>4389.816</v>
      </c>
    </row>
    <row r="157" spans="1:3">
      <c r="A157" s="26"/>
      <c r="B157" s="15">
        <v>0.461</v>
      </c>
      <c r="C157">
        <f t="shared" si="2"/>
        <v>3699.017</v>
      </c>
    </row>
    <row r="158" spans="1:5">
      <c r="A158" s="24" t="s">
        <v>57</v>
      </c>
      <c r="B158" s="27">
        <v>0.996</v>
      </c>
      <c r="C158">
        <f t="shared" si="2"/>
        <v>8761.722</v>
      </c>
      <c r="D158">
        <f>AVERAGE(C158:C160)</f>
        <v>8846.889</v>
      </c>
      <c r="E158">
        <f>STDEV(C158:C160)</f>
        <v>530.350287101836</v>
      </c>
    </row>
    <row r="159" spans="1:3">
      <c r="A159" s="25"/>
      <c r="B159" s="19">
        <v>1.065</v>
      </c>
      <c r="C159">
        <f t="shared" si="2"/>
        <v>9414.669</v>
      </c>
    </row>
    <row r="160" spans="1:3">
      <c r="A160" s="26"/>
      <c r="B160" s="20">
        <v>0.954</v>
      </c>
      <c r="C160">
        <f t="shared" si="2"/>
        <v>8364.276</v>
      </c>
    </row>
    <row r="161" spans="1:5">
      <c r="A161" s="24" t="s">
        <v>58</v>
      </c>
      <c r="B161" s="15">
        <v>0.466</v>
      </c>
      <c r="C161">
        <f t="shared" si="2"/>
        <v>3746.332</v>
      </c>
      <c r="D161">
        <f>AVERAGE(C161:C163)</f>
        <v>4515.98933333333</v>
      </c>
      <c r="E161">
        <f>STDEV(C161:C163)</f>
        <v>676.146635872229</v>
      </c>
    </row>
    <row r="162" spans="1:3">
      <c r="A162" s="25"/>
      <c r="B162" s="16">
        <v>0.6</v>
      </c>
      <c r="C162">
        <f t="shared" si="2"/>
        <v>5014.374</v>
      </c>
    </row>
    <row r="163" spans="1:3">
      <c r="A163" s="26"/>
      <c r="B163" s="16">
        <v>0.576</v>
      </c>
      <c r="C163">
        <f t="shared" si="2"/>
        <v>4787.262</v>
      </c>
    </row>
    <row r="164" spans="1:5">
      <c r="A164" s="24" t="s">
        <v>59</v>
      </c>
      <c r="B164" s="21">
        <v>0.338</v>
      </c>
      <c r="C164">
        <f t="shared" si="2"/>
        <v>2535.068</v>
      </c>
      <c r="D164">
        <f>AVERAGE(C164:C166)</f>
        <v>2279.567</v>
      </c>
      <c r="E164">
        <f>STDEV(C164:C166)</f>
        <v>225.330701909438</v>
      </c>
    </row>
    <row r="165" spans="1:3">
      <c r="A165" s="25"/>
      <c r="B165" s="22">
        <v>0.293</v>
      </c>
      <c r="C165">
        <f t="shared" si="2"/>
        <v>2109.233</v>
      </c>
    </row>
    <row r="166" spans="1:3">
      <c r="A166" s="26"/>
      <c r="B166" s="22">
        <v>0.302</v>
      </c>
      <c r="C166">
        <f t="shared" si="2"/>
        <v>2194.4</v>
      </c>
    </row>
    <row r="167" spans="1:5">
      <c r="A167" s="24" t="s">
        <v>60</v>
      </c>
      <c r="B167" s="15">
        <v>0.483</v>
      </c>
      <c r="C167">
        <f t="shared" si="2"/>
        <v>3907.203</v>
      </c>
      <c r="D167">
        <f>AVERAGE(C167:C169)</f>
        <v>3743.17766666667</v>
      </c>
      <c r="E167">
        <f>STDEV(C167:C169)</f>
        <v>448.902750834001</v>
      </c>
    </row>
    <row r="168" spans="1:3">
      <c r="A168" s="25"/>
      <c r="B168" s="17">
        <v>0.502</v>
      </c>
      <c r="C168">
        <f t="shared" si="2"/>
        <v>4087</v>
      </c>
    </row>
    <row r="169" spans="1:3">
      <c r="A169" s="26"/>
      <c r="B169" s="15">
        <v>0.412</v>
      </c>
      <c r="C169">
        <f t="shared" si="2"/>
        <v>3235.33</v>
      </c>
    </row>
    <row r="170" spans="1:5">
      <c r="A170" s="24" t="s">
        <v>61</v>
      </c>
      <c r="B170" s="20">
        <v>0.582</v>
      </c>
      <c r="C170">
        <f t="shared" si="2"/>
        <v>4844.04</v>
      </c>
      <c r="D170">
        <f>AVERAGE(C170:C172)</f>
        <v>4594.84766666667</v>
      </c>
      <c r="E170">
        <f>STDEV(C170:C172)</f>
        <v>656.321189926344</v>
      </c>
    </row>
    <row r="171" spans="1:3">
      <c r="A171" s="25"/>
      <c r="B171" s="11">
        <v>0.477</v>
      </c>
      <c r="C171">
        <f t="shared" si="2"/>
        <v>3850.425</v>
      </c>
    </row>
    <row r="172" spans="1:3">
      <c r="A172" s="26"/>
      <c r="B172" s="20">
        <v>0.608</v>
      </c>
      <c r="C172">
        <f t="shared" si="2"/>
        <v>5090.078</v>
      </c>
    </row>
    <row r="173" spans="1:5">
      <c r="A173" s="24" t="s">
        <v>62</v>
      </c>
      <c r="B173" s="13">
        <v>0.412</v>
      </c>
      <c r="C173">
        <f t="shared" si="2"/>
        <v>3235.33</v>
      </c>
      <c r="D173">
        <f>AVERAGE(C173:C175)</f>
        <v>3752.64066666667</v>
      </c>
      <c r="E173">
        <f>STDEV(C173:C175)</f>
        <v>448.902750834001</v>
      </c>
    </row>
    <row r="174" spans="1:3">
      <c r="A174" s="25"/>
      <c r="B174" s="11">
        <v>0.491</v>
      </c>
      <c r="C174">
        <f t="shared" si="2"/>
        <v>3982.907</v>
      </c>
    </row>
    <row r="175" spans="1:3">
      <c r="A175" s="26"/>
      <c r="B175" s="11">
        <v>0.497</v>
      </c>
      <c r="C175">
        <f t="shared" si="2"/>
        <v>4039.685</v>
      </c>
    </row>
    <row r="176" spans="1:5">
      <c r="A176" s="24" t="s">
        <v>63</v>
      </c>
      <c r="B176" s="19">
        <v>0.69</v>
      </c>
      <c r="C176">
        <f t="shared" si="2"/>
        <v>5866.044</v>
      </c>
      <c r="D176">
        <f>AVERAGE(C176:C178)</f>
        <v>5355.042</v>
      </c>
      <c r="E176">
        <f>STDEV(C176:C178)</f>
        <v>530.940924785422</v>
      </c>
    </row>
    <row r="177" spans="1:3">
      <c r="A177" s="25"/>
      <c r="B177" s="20">
        <v>0.578</v>
      </c>
      <c r="C177">
        <f t="shared" si="2"/>
        <v>4806.188</v>
      </c>
    </row>
    <row r="178" spans="1:3">
      <c r="A178" s="26"/>
      <c r="B178" s="27">
        <v>0.64</v>
      </c>
      <c r="C178">
        <f t="shared" si="2"/>
        <v>5392.894</v>
      </c>
    </row>
    <row r="179" spans="1:5">
      <c r="A179" s="24" t="s">
        <v>64</v>
      </c>
      <c r="B179" s="18">
        <v>0.514</v>
      </c>
      <c r="C179">
        <f t="shared" si="2"/>
        <v>4200.556</v>
      </c>
      <c r="D179">
        <f>AVERAGE(C179:C181)</f>
        <v>3733.71466666667</v>
      </c>
      <c r="E179">
        <f>STDEV(C179:C181)</f>
        <v>959.892190872149</v>
      </c>
    </row>
    <row r="180" spans="1:3">
      <c r="A180" s="25"/>
      <c r="B180" s="18">
        <v>0.532</v>
      </c>
      <c r="C180">
        <f t="shared" si="2"/>
        <v>4370.89</v>
      </c>
    </row>
    <row r="181" spans="1:3">
      <c r="A181" s="26"/>
      <c r="B181" s="17">
        <v>0.348</v>
      </c>
      <c r="C181">
        <f t="shared" si="2"/>
        <v>2629.698</v>
      </c>
    </row>
    <row r="182" spans="1:5">
      <c r="A182" s="24" t="s">
        <v>65</v>
      </c>
      <c r="B182" s="16">
        <v>0.387</v>
      </c>
      <c r="C182">
        <f t="shared" si="2"/>
        <v>2998.755</v>
      </c>
      <c r="D182">
        <f>AVERAGE(C182:C184)</f>
        <v>2945.13133333333</v>
      </c>
      <c r="E182">
        <f>STDEV(C182:C184)</f>
        <v>292.333702269056</v>
      </c>
    </row>
    <row r="183" spans="1:3">
      <c r="A183" s="25"/>
      <c r="B183" s="13">
        <v>0.409</v>
      </c>
      <c r="C183">
        <f t="shared" si="2"/>
        <v>3206.941</v>
      </c>
    </row>
    <row r="184" spans="1:3">
      <c r="A184" s="26"/>
      <c r="B184" s="17">
        <v>0.348</v>
      </c>
      <c r="C184">
        <f t="shared" si="2"/>
        <v>2629.698</v>
      </c>
    </row>
    <row r="185" spans="1:5">
      <c r="A185" s="24" t="s">
        <v>66</v>
      </c>
      <c r="B185" s="18">
        <v>0.543</v>
      </c>
      <c r="C185">
        <f t="shared" si="2"/>
        <v>4474.983</v>
      </c>
      <c r="D185">
        <f>AVERAGE(C185:C187)</f>
        <v>5121.62133333333</v>
      </c>
      <c r="E185">
        <f>STDEV(C185:C187)</f>
        <v>787.4406367545</v>
      </c>
    </row>
    <row r="186" spans="1:3">
      <c r="A186" s="25"/>
      <c r="B186" s="20">
        <v>0.587</v>
      </c>
      <c r="C186">
        <f t="shared" si="2"/>
        <v>4891.355</v>
      </c>
    </row>
    <row r="187" spans="1:3">
      <c r="A187" s="26"/>
      <c r="B187" s="19">
        <v>0.704</v>
      </c>
      <c r="C187">
        <f t="shared" si="2"/>
        <v>5998.526</v>
      </c>
    </row>
    <row r="188" spans="1:5">
      <c r="A188" s="24" t="s">
        <v>67</v>
      </c>
      <c r="B188" s="20">
        <v>0.578</v>
      </c>
      <c r="C188">
        <f t="shared" si="2"/>
        <v>4806.188</v>
      </c>
      <c r="D188">
        <f>AVERAGE(C188:C190)</f>
        <v>4421.35933333333</v>
      </c>
      <c r="E188">
        <f>STDEV(C188:C190)</f>
        <v>533.324919163105</v>
      </c>
    </row>
    <row r="189" spans="1:3">
      <c r="A189" s="25"/>
      <c r="B189" s="20">
        <v>0.561</v>
      </c>
      <c r="C189">
        <f t="shared" si="2"/>
        <v>4645.317</v>
      </c>
    </row>
    <row r="190" spans="1:3">
      <c r="A190" s="26"/>
      <c r="B190" s="11">
        <v>0.473</v>
      </c>
      <c r="C190">
        <f t="shared" si="2"/>
        <v>3812.573</v>
      </c>
    </row>
    <row r="191" spans="1:5">
      <c r="A191" s="24" t="s">
        <v>68</v>
      </c>
      <c r="B191" s="27">
        <v>0.657</v>
      </c>
      <c r="C191">
        <f t="shared" si="2"/>
        <v>5553.765</v>
      </c>
      <c r="D191">
        <f>AVERAGE(C191:C193)</f>
        <v>5452.82633333333</v>
      </c>
      <c r="E191">
        <f>STDEV(C191:C193)</f>
        <v>686.920814735828</v>
      </c>
    </row>
    <row r="192" spans="1:3">
      <c r="A192" s="25"/>
      <c r="B192" s="20">
        <v>0.569</v>
      </c>
      <c r="C192">
        <f t="shared" si="2"/>
        <v>4721.021</v>
      </c>
    </row>
    <row r="193" spans="1:3">
      <c r="A193" s="26"/>
      <c r="B193" s="19">
        <v>0.713</v>
      </c>
      <c r="C193">
        <f t="shared" si="2"/>
        <v>6083.693</v>
      </c>
    </row>
    <row r="194" spans="1:5">
      <c r="A194" s="24" t="s">
        <v>69</v>
      </c>
      <c r="B194" s="16">
        <v>0.403</v>
      </c>
      <c r="C194">
        <f t="shared" si="2"/>
        <v>3150.163</v>
      </c>
      <c r="D194">
        <f>AVERAGE(C194:C196)</f>
        <v>3087.07633333333</v>
      </c>
      <c r="E194">
        <f>STDEV(C194:C196)</f>
        <v>495.099722691634</v>
      </c>
    </row>
    <row r="195" spans="1:3">
      <c r="A195" s="25"/>
      <c r="B195" s="17">
        <v>0.341</v>
      </c>
      <c r="C195">
        <f t="shared" ref="C195:C258" si="3">(18.926*(B195-0.052)-0.3427)/0.08*40</f>
        <v>2563.457</v>
      </c>
    </row>
    <row r="196" spans="1:3">
      <c r="A196" s="26"/>
      <c r="B196" s="13">
        <v>0.445</v>
      </c>
      <c r="C196">
        <f t="shared" si="3"/>
        <v>3547.609</v>
      </c>
    </row>
    <row r="197" spans="1:5">
      <c r="A197" s="24" t="s">
        <v>70</v>
      </c>
      <c r="B197" s="13">
        <v>0.423</v>
      </c>
      <c r="C197">
        <f t="shared" si="3"/>
        <v>3339.423</v>
      </c>
      <c r="D197">
        <f>AVERAGE(C197:C199)</f>
        <v>3891.43133333333</v>
      </c>
      <c r="E197">
        <f>STDEV(C197:C199)</f>
        <v>494.828344279442</v>
      </c>
    </row>
    <row r="198" spans="1:3">
      <c r="A198" s="25"/>
      <c r="B198" s="18">
        <v>0.524</v>
      </c>
      <c r="C198">
        <f t="shared" si="3"/>
        <v>4295.186</v>
      </c>
    </row>
    <row r="199" spans="1:3">
      <c r="A199" s="26"/>
      <c r="B199" s="11">
        <v>0.497</v>
      </c>
      <c r="C199">
        <f t="shared" si="3"/>
        <v>4039.685</v>
      </c>
    </row>
    <row r="200" spans="1:5">
      <c r="A200" s="24" t="s">
        <v>71</v>
      </c>
      <c r="B200" s="18">
        <v>0.548</v>
      </c>
      <c r="C200">
        <f t="shared" si="3"/>
        <v>4522.298</v>
      </c>
      <c r="D200">
        <f>AVERAGE(C200:C202)</f>
        <v>4156.39533333333</v>
      </c>
      <c r="E200">
        <f>STDEV(C200:C202)</f>
        <v>333.539988238792</v>
      </c>
    </row>
    <row r="201" spans="1:3">
      <c r="A201" s="25"/>
      <c r="B201" s="11">
        <v>0.479</v>
      </c>
      <c r="C201">
        <f t="shared" si="3"/>
        <v>3869.351</v>
      </c>
    </row>
    <row r="202" spans="1:3">
      <c r="A202" s="26"/>
      <c r="B202" s="11">
        <v>0.501</v>
      </c>
      <c r="C202">
        <f t="shared" si="3"/>
        <v>4077.537</v>
      </c>
    </row>
    <row r="203" spans="1:5">
      <c r="A203" s="24" t="s">
        <v>72</v>
      </c>
      <c r="B203" s="16">
        <v>0.377</v>
      </c>
      <c r="C203">
        <f t="shared" si="3"/>
        <v>2904.125</v>
      </c>
      <c r="D203">
        <f>AVERAGE(C203:C205)</f>
        <v>3702.17133333333</v>
      </c>
      <c r="E203">
        <f>STDEV(C203:C205)</f>
        <v>710.691670569124</v>
      </c>
    </row>
    <row r="204" spans="1:3">
      <c r="A204" s="25"/>
      <c r="B204" s="11">
        <v>0.486</v>
      </c>
      <c r="C204">
        <f t="shared" si="3"/>
        <v>3935.592</v>
      </c>
    </row>
    <row r="205" spans="1:3">
      <c r="A205" s="26"/>
      <c r="B205" s="18">
        <v>0.521</v>
      </c>
      <c r="C205">
        <f t="shared" si="3"/>
        <v>4266.797</v>
      </c>
    </row>
    <row r="206" spans="1:5">
      <c r="A206" s="24" t="s">
        <v>73</v>
      </c>
      <c r="B206" s="13">
        <v>0.444</v>
      </c>
      <c r="C206">
        <f t="shared" si="3"/>
        <v>3538.146</v>
      </c>
      <c r="D206">
        <f>AVERAGE(C206:C208)</f>
        <v>3809.41866666667</v>
      </c>
      <c r="E206">
        <f>STDEV(C206:C208)</f>
        <v>383.261235473056</v>
      </c>
    </row>
    <row r="207" spans="1:3">
      <c r="A207" s="25"/>
      <c r="B207" s="13">
        <v>0.455</v>
      </c>
      <c r="C207">
        <f t="shared" si="3"/>
        <v>3642.239</v>
      </c>
    </row>
    <row r="208" spans="1:3">
      <c r="A208" s="26"/>
      <c r="B208" s="18">
        <v>0.519</v>
      </c>
      <c r="C208">
        <f t="shared" si="3"/>
        <v>4247.871</v>
      </c>
    </row>
    <row r="209" spans="1:5">
      <c r="A209" s="24" t="s">
        <v>74</v>
      </c>
      <c r="B209" s="18">
        <v>0.555</v>
      </c>
      <c r="C209">
        <f t="shared" si="3"/>
        <v>4588.539</v>
      </c>
      <c r="D209">
        <f>AVERAGE(C209:C211)</f>
        <v>3869.351</v>
      </c>
      <c r="E209">
        <f>STDEV(C209:C211)</f>
        <v>1101.45417662833</v>
      </c>
    </row>
    <row r="210" spans="1:3">
      <c r="A210" s="25"/>
      <c r="B210" s="17">
        <v>0.345</v>
      </c>
      <c r="C210">
        <f t="shared" si="3"/>
        <v>2601.309</v>
      </c>
    </row>
    <row r="211" spans="1:3">
      <c r="A211" s="26"/>
      <c r="B211" s="18">
        <v>0.537</v>
      </c>
      <c r="C211">
        <f t="shared" si="3"/>
        <v>4418.205</v>
      </c>
    </row>
    <row r="212" spans="1:5">
      <c r="A212" s="24" t="s">
        <v>75</v>
      </c>
      <c r="B212" s="13">
        <v>0.458</v>
      </c>
      <c r="C212">
        <f t="shared" si="3"/>
        <v>3670.628</v>
      </c>
      <c r="D212">
        <f>AVERAGE(C212:C214)</f>
        <v>3352.04033333333</v>
      </c>
      <c r="E212">
        <f>STDEV(C212:C214)</f>
        <v>560.025211659559</v>
      </c>
    </row>
    <row r="213" spans="1:3">
      <c r="A213" s="25"/>
      <c r="B213" s="11">
        <v>0.459</v>
      </c>
      <c r="C213">
        <f t="shared" si="3"/>
        <v>3680.091</v>
      </c>
    </row>
    <row r="214" spans="1:3">
      <c r="A214" s="26"/>
      <c r="B214" s="17">
        <v>0.356</v>
      </c>
      <c r="C214">
        <f t="shared" si="3"/>
        <v>2705.402</v>
      </c>
    </row>
    <row r="215" spans="1:5">
      <c r="A215" s="24" t="s">
        <v>76</v>
      </c>
      <c r="B215" s="13">
        <v>0.45</v>
      </c>
      <c r="C215">
        <f t="shared" si="3"/>
        <v>3594.924</v>
      </c>
      <c r="D215">
        <f>AVERAGE(C215:C217)</f>
        <v>4550.687</v>
      </c>
      <c r="E215">
        <f>STDEV(C215:C217)</f>
        <v>870.544569133022</v>
      </c>
    </row>
    <row r="216" spans="1:3">
      <c r="A216" s="25"/>
      <c r="B216" s="20">
        <v>0.573</v>
      </c>
      <c r="C216">
        <f t="shared" si="3"/>
        <v>4758.873</v>
      </c>
    </row>
    <row r="217" spans="1:3">
      <c r="A217" s="26"/>
      <c r="B217" s="27">
        <v>0.63</v>
      </c>
      <c r="C217">
        <f t="shared" si="3"/>
        <v>5298.264</v>
      </c>
    </row>
    <row r="218" spans="1:5">
      <c r="A218" s="24" t="s">
        <v>77</v>
      </c>
      <c r="B218" s="16">
        <v>0.558</v>
      </c>
      <c r="C218">
        <f t="shared" si="3"/>
        <v>4616.928</v>
      </c>
      <c r="D218">
        <f>AVERAGE(C218:C220)</f>
        <v>6074.23</v>
      </c>
      <c r="E218">
        <f>STDEV(C218:C220)</f>
        <v>1262.94716778969</v>
      </c>
    </row>
    <row r="219" spans="1:3">
      <c r="A219" s="25"/>
      <c r="B219" s="18">
        <v>0.784</v>
      </c>
      <c r="C219">
        <f t="shared" si="3"/>
        <v>6755.566</v>
      </c>
    </row>
    <row r="220" spans="1:3">
      <c r="A220" s="26"/>
      <c r="B220" s="18">
        <v>0.794</v>
      </c>
      <c r="C220">
        <f t="shared" si="3"/>
        <v>6850.196</v>
      </c>
    </row>
    <row r="221" spans="1:5">
      <c r="A221" s="24" t="s">
        <v>78</v>
      </c>
      <c r="B221" s="20">
        <v>0.865</v>
      </c>
      <c r="C221">
        <f t="shared" si="3"/>
        <v>7522.069</v>
      </c>
      <c r="D221">
        <f>AVERAGE(C221:C223)</f>
        <v>7477.90833333333</v>
      </c>
      <c r="E221">
        <f>STDEV(C221:C223)</f>
        <v>147.006824281506</v>
      </c>
    </row>
    <row r="222" spans="1:3">
      <c r="A222" s="25"/>
      <c r="B222" s="20">
        <v>0.843</v>
      </c>
      <c r="C222">
        <f t="shared" si="3"/>
        <v>7313.883</v>
      </c>
    </row>
    <row r="223" spans="1:3">
      <c r="A223" s="26"/>
      <c r="B223" s="20">
        <v>0.873</v>
      </c>
      <c r="C223">
        <f t="shared" si="3"/>
        <v>7597.773</v>
      </c>
    </row>
    <row r="224" spans="1:5">
      <c r="A224" s="24" t="s">
        <v>79</v>
      </c>
      <c r="B224" s="17">
        <v>0.488</v>
      </c>
      <c r="C224">
        <f t="shared" si="3"/>
        <v>3954.518</v>
      </c>
      <c r="D224">
        <f>AVERAGE(C224:C226)</f>
        <v>3809.41866666667</v>
      </c>
      <c r="E224">
        <f>STDEV(C224:C226)</f>
        <v>553.834824908414</v>
      </c>
    </row>
    <row r="225" spans="1:3">
      <c r="A225" s="25"/>
      <c r="B225" s="15">
        <v>0.408</v>
      </c>
      <c r="C225">
        <f t="shared" si="3"/>
        <v>3197.478</v>
      </c>
    </row>
    <row r="226" spans="1:3">
      <c r="A226" s="26"/>
      <c r="B226" s="16">
        <v>0.522</v>
      </c>
      <c r="C226">
        <f t="shared" si="3"/>
        <v>4276.26</v>
      </c>
    </row>
    <row r="227" spans="1:5">
      <c r="A227" s="24" t="s">
        <v>80</v>
      </c>
      <c r="B227" s="21">
        <v>0.34</v>
      </c>
      <c r="C227">
        <f t="shared" si="3"/>
        <v>2553.994</v>
      </c>
      <c r="D227">
        <f>AVERAGE(C227:C229)</f>
        <v>2923.051</v>
      </c>
      <c r="E227">
        <f>STDEV(C227:C229)</f>
        <v>663.962815665908</v>
      </c>
    </row>
    <row r="228" spans="1:3">
      <c r="A228" s="25"/>
      <c r="B228" s="21">
        <v>0.337</v>
      </c>
      <c r="C228">
        <f t="shared" si="3"/>
        <v>2525.605</v>
      </c>
    </row>
    <row r="229" spans="1:3">
      <c r="A229" s="26"/>
      <c r="B229" s="17">
        <v>0.46</v>
      </c>
      <c r="C229">
        <f t="shared" si="3"/>
        <v>3689.554</v>
      </c>
    </row>
    <row r="230" spans="1:5">
      <c r="A230" s="24" t="s">
        <v>81</v>
      </c>
      <c r="B230" s="17">
        <v>0.469</v>
      </c>
      <c r="C230">
        <f t="shared" si="3"/>
        <v>3774.721</v>
      </c>
      <c r="D230">
        <f>AVERAGE(C230:C232)</f>
        <v>3847.27066666667</v>
      </c>
      <c r="E230">
        <f>STDEV(C230:C232)</f>
        <v>240.206159563682</v>
      </c>
    </row>
    <row r="231" spans="1:3">
      <c r="A231" s="25"/>
      <c r="B231" s="17">
        <v>0.505</v>
      </c>
      <c r="C231">
        <f t="shared" si="3"/>
        <v>4115.389</v>
      </c>
    </row>
    <row r="232" spans="1:3">
      <c r="A232" s="26"/>
      <c r="B232" s="17">
        <v>0.456</v>
      </c>
      <c r="C232">
        <f t="shared" si="3"/>
        <v>3651.702</v>
      </c>
    </row>
    <row r="233" spans="1:5">
      <c r="A233" s="24" t="s">
        <v>82</v>
      </c>
      <c r="B233" s="21">
        <v>0.349</v>
      </c>
      <c r="C233">
        <f t="shared" si="3"/>
        <v>2639.161</v>
      </c>
      <c r="D233">
        <f>AVERAGE(C233:C235)</f>
        <v>2604.46333333333</v>
      </c>
      <c r="E233">
        <f>STDEV(C233:C235)</f>
        <v>68.4570277205585</v>
      </c>
    </row>
    <row r="234" spans="1:3">
      <c r="A234" s="25"/>
      <c r="B234" s="21">
        <v>0.337</v>
      </c>
      <c r="C234">
        <f t="shared" si="3"/>
        <v>2525.605</v>
      </c>
    </row>
    <row r="235" spans="1:3">
      <c r="A235" s="26"/>
      <c r="B235" s="21">
        <v>0.35</v>
      </c>
      <c r="C235">
        <f t="shared" si="3"/>
        <v>2648.624</v>
      </c>
    </row>
    <row r="236" spans="1:5">
      <c r="A236" s="24" t="s">
        <v>83</v>
      </c>
      <c r="B236" s="15">
        <v>0.408</v>
      </c>
      <c r="C236">
        <f t="shared" si="3"/>
        <v>3197.478</v>
      </c>
      <c r="D236">
        <f>AVERAGE(C236:C238)</f>
        <v>3128.08266666667</v>
      </c>
      <c r="E236">
        <f>STDEV(C236:C238)</f>
        <v>244.089153469246</v>
      </c>
    </row>
    <row r="237" spans="1:3">
      <c r="A237" s="25"/>
      <c r="B237" s="15">
        <v>0.422</v>
      </c>
      <c r="C237">
        <f t="shared" si="3"/>
        <v>3329.96</v>
      </c>
    </row>
    <row r="238" spans="1:3">
      <c r="A238" s="26"/>
      <c r="B238" s="21">
        <v>0.372</v>
      </c>
      <c r="C238">
        <f t="shared" si="3"/>
        <v>2856.81</v>
      </c>
    </row>
    <row r="239" spans="1:5">
      <c r="A239" s="24" t="s">
        <v>84</v>
      </c>
      <c r="B239" s="18">
        <v>0.812</v>
      </c>
      <c r="C239">
        <f t="shared" si="3"/>
        <v>7020.53</v>
      </c>
      <c r="D239">
        <f>AVERAGE(C239:C241)</f>
        <v>7134.086</v>
      </c>
      <c r="E239">
        <f>STDEV(C239:C241)</f>
        <v>847.929156652253</v>
      </c>
    </row>
    <row r="240" spans="1:3">
      <c r="A240" s="25"/>
      <c r="B240" s="11">
        <v>0.741</v>
      </c>
      <c r="C240">
        <f t="shared" si="3"/>
        <v>6348.657</v>
      </c>
    </row>
    <row r="241" spans="1:3">
      <c r="A241" s="26"/>
      <c r="B241" s="27">
        <v>0.919</v>
      </c>
      <c r="C241">
        <f t="shared" si="3"/>
        <v>8033.071</v>
      </c>
    </row>
    <row r="242" spans="1:5">
      <c r="A242" s="24" t="s">
        <v>85</v>
      </c>
      <c r="B242" s="17">
        <v>0.456</v>
      </c>
      <c r="C242">
        <f t="shared" si="3"/>
        <v>3651.702</v>
      </c>
      <c r="D242">
        <f>AVERAGE(C242:C244)</f>
        <v>4705.24933333333</v>
      </c>
      <c r="E242">
        <f>STDEV(C242:C244)</f>
        <v>924.876137731065</v>
      </c>
    </row>
    <row r="243" spans="1:3">
      <c r="A243" s="25"/>
      <c r="B243" s="13">
        <v>0.607</v>
      </c>
      <c r="C243">
        <f t="shared" si="3"/>
        <v>5080.615</v>
      </c>
    </row>
    <row r="244" spans="1:3">
      <c r="A244" s="26"/>
      <c r="B244" s="13">
        <v>0.639</v>
      </c>
      <c r="C244">
        <f t="shared" si="3"/>
        <v>5383.431</v>
      </c>
    </row>
    <row r="245" spans="1:5">
      <c r="A245" s="24" t="s">
        <v>86</v>
      </c>
      <c r="B245" s="19">
        <v>1.041</v>
      </c>
      <c r="C245">
        <f t="shared" si="3"/>
        <v>9187.557</v>
      </c>
      <c r="D245">
        <f>AVERAGE(C245:C247)</f>
        <v>8947.82766666666</v>
      </c>
      <c r="E245">
        <f>STDEV(C245:C247)</f>
        <v>251.497510863096</v>
      </c>
    </row>
    <row r="246" spans="1:3">
      <c r="A246" s="25"/>
      <c r="B246" s="19">
        <v>0.988</v>
      </c>
      <c r="C246">
        <f t="shared" si="3"/>
        <v>8686.018</v>
      </c>
    </row>
    <row r="247" spans="1:3">
      <c r="A247" s="26"/>
      <c r="B247" s="19">
        <v>1.018</v>
      </c>
      <c r="C247">
        <f t="shared" si="3"/>
        <v>8969.908</v>
      </c>
    </row>
    <row r="248" spans="1:5">
      <c r="A248" s="24" t="s">
        <v>87</v>
      </c>
      <c r="B248" s="20">
        <v>0.85</v>
      </c>
      <c r="C248">
        <f t="shared" si="3"/>
        <v>7380.124</v>
      </c>
      <c r="D248">
        <f>AVERAGE(C248:C250)</f>
        <v>6547.38</v>
      </c>
      <c r="E248">
        <f>STDEV(C248:C250)</f>
        <v>730.06293721021</v>
      </c>
    </row>
    <row r="249" spans="1:3">
      <c r="A249" s="25"/>
      <c r="B249" s="11">
        <v>0.73</v>
      </c>
      <c r="C249">
        <f t="shared" si="3"/>
        <v>6244.564</v>
      </c>
    </row>
    <row r="250" spans="1:3">
      <c r="A250" s="26"/>
      <c r="B250" s="11">
        <v>0.706</v>
      </c>
      <c r="C250">
        <f t="shared" si="3"/>
        <v>6017.452</v>
      </c>
    </row>
    <row r="251" spans="1:5">
      <c r="A251" s="24" t="s">
        <v>88</v>
      </c>
      <c r="B251" s="13">
        <v>0.631</v>
      </c>
      <c r="C251">
        <f t="shared" si="3"/>
        <v>5307.727</v>
      </c>
      <c r="D251">
        <f>AVERAGE(C251:C253)</f>
        <v>5966.98266666667</v>
      </c>
      <c r="E251">
        <f>STDEV(C251:C253)</f>
        <v>1622.57569871373</v>
      </c>
    </row>
    <row r="252" spans="1:3">
      <c r="A252" s="25"/>
      <c r="B252" s="16">
        <v>0.575</v>
      </c>
      <c r="C252">
        <f t="shared" si="3"/>
        <v>4777.799</v>
      </c>
    </row>
    <row r="253" spans="1:3">
      <c r="A253" s="26"/>
      <c r="B253" s="27">
        <v>0.896</v>
      </c>
      <c r="C253">
        <f t="shared" si="3"/>
        <v>7815.422</v>
      </c>
    </row>
    <row r="254" spans="1:5">
      <c r="A254" s="24" t="s">
        <v>89</v>
      </c>
      <c r="B254" s="15">
        <v>0.434</v>
      </c>
      <c r="C254">
        <f t="shared" si="3"/>
        <v>3443.516</v>
      </c>
      <c r="D254">
        <f>AVERAGE(C254:C256)</f>
        <v>3897.74</v>
      </c>
      <c r="E254">
        <f>STDEV(C254:C256)</f>
        <v>1016.07241188854</v>
      </c>
    </row>
    <row r="255" spans="1:3">
      <c r="A255" s="25"/>
      <c r="B255" s="13">
        <v>0.605</v>
      </c>
      <c r="C255">
        <f t="shared" si="3"/>
        <v>5061.689</v>
      </c>
    </row>
    <row r="256" spans="1:3">
      <c r="A256" s="26"/>
      <c r="B256" s="15">
        <v>0.407</v>
      </c>
      <c r="C256">
        <f t="shared" si="3"/>
        <v>3188.015</v>
      </c>
    </row>
    <row r="257" spans="1:5">
      <c r="A257" s="24" t="s">
        <v>90</v>
      </c>
      <c r="B257" s="15">
        <v>0.409</v>
      </c>
      <c r="C257">
        <f t="shared" si="3"/>
        <v>3206.941</v>
      </c>
      <c r="D257">
        <f>AVERAGE(C257:C259)</f>
        <v>3361.50333333333</v>
      </c>
      <c r="E257">
        <f>STDEV(C257:C259)</f>
        <v>432.856832456568</v>
      </c>
    </row>
    <row r="258" spans="1:3">
      <c r="A258" s="25"/>
      <c r="B258" s="17">
        <v>0.477</v>
      </c>
      <c r="C258">
        <f t="shared" si="3"/>
        <v>3850.425</v>
      </c>
    </row>
    <row r="259" spans="1:3">
      <c r="A259" s="26"/>
      <c r="B259" s="15">
        <v>0.39</v>
      </c>
      <c r="C259">
        <f t="shared" ref="C259:C322" si="4">(18.926*(B259-0.052)-0.3427)/0.08*40</f>
        <v>3027.144</v>
      </c>
    </row>
    <row r="260" spans="1:5">
      <c r="A260" s="24" t="s">
        <v>91</v>
      </c>
      <c r="B260" s="16">
        <v>0.589</v>
      </c>
      <c r="C260">
        <f t="shared" si="4"/>
        <v>4910.281</v>
      </c>
      <c r="D260">
        <f>AVERAGE(C260:C262)</f>
        <v>4522.298</v>
      </c>
      <c r="E260">
        <f>STDEV(C260:C262)</f>
        <v>424.993012028433</v>
      </c>
    </row>
    <row r="261" spans="1:3">
      <c r="A261" s="25"/>
      <c r="B261" s="16">
        <v>0.555</v>
      </c>
      <c r="C261">
        <f t="shared" si="4"/>
        <v>4588.539</v>
      </c>
    </row>
    <row r="262" spans="1:3">
      <c r="A262" s="26"/>
      <c r="B262" s="17">
        <v>0.5</v>
      </c>
      <c r="C262">
        <f t="shared" si="4"/>
        <v>4068.074</v>
      </c>
    </row>
    <row r="263" spans="1:5">
      <c r="A263" s="24" t="s">
        <v>92</v>
      </c>
      <c r="B263" s="17">
        <v>0.482</v>
      </c>
      <c r="C263">
        <f t="shared" si="4"/>
        <v>3897.74</v>
      </c>
      <c r="D263">
        <f>AVERAGE(C263:C265)</f>
        <v>3465.59633333333</v>
      </c>
      <c r="E263">
        <f>STDEV(C263:C265)</f>
        <v>637.214370916361</v>
      </c>
    </row>
    <row r="264" spans="1:3">
      <c r="A264" s="25"/>
      <c r="B264" s="21">
        <v>0.359</v>
      </c>
      <c r="C264">
        <f t="shared" si="4"/>
        <v>2733.791</v>
      </c>
    </row>
    <row r="265" spans="1:3">
      <c r="A265" s="26"/>
      <c r="B265" s="17">
        <v>0.468</v>
      </c>
      <c r="C265">
        <f t="shared" si="4"/>
        <v>3765.258</v>
      </c>
    </row>
    <row r="266" spans="1:5">
      <c r="A266" s="24" t="s">
        <v>93</v>
      </c>
      <c r="B266" s="17">
        <v>0.353</v>
      </c>
      <c r="C266">
        <f t="shared" si="4"/>
        <v>2677.013</v>
      </c>
      <c r="D266">
        <f>AVERAGE(C266:C268)</f>
        <v>3099.69366666667</v>
      </c>
      <c r="E266">
        <f>STDEV(C266:C268)</f>
        <v>699.579649533442</v>
      </c>
    </row>
    <row r="267" spans="1:3">
      <c r="A267" s="25"/>
      <c r="B267" s="17">
        <v>0.357</v>
      </c>
      <c r="C267">
        <f t="shared" si="4"/>
        <v>2714.865</v>
      </c>
    </row>
    <row r="268" spans="1:3">
      <c r="A268" s="26"/>
      <c r="B268" s="11">
        <v>0.483</v>
      </c>
      <c r="C268">
        <f t="shared" si="4"/>
        <v>3907.203</v>
      </c>
    </row>
    <row r="269" spans="1:5">
      <c r="A269" s="24" t="s">
        <v>94</v>
      </c>
      <c r="B269" s="11">
        <v>0.489</v>
      </c>
      <c r="C269">
        <f t="shared" si="4"/>
        <v>3963.981</v>
      </c>
      <c r="D269">
        <f>AVERAGE(C269:C271)</f>
        <v>3869.351</v>
      </c>
      <c r="E269">
        <f>STDEV(C269:C271)</f>
        <v>304.585144555672</v>
      </c>
    </row>
    <row r="270" spans="1:3">
      <c r="A270" s="25"/>
      <c r="B270" s="11">
        <v>0.505</v>
      </c>
      <c r="C270">
        <f t="shared" si="4"/>
        <v>4115.389</v>
      </c>
    </row>
    <row r="271" spans="1:3">
      <c r="A271" s="26"/>
      <c r="B271" s="13">
        <v>0.443</v>
      </c>
      <c r="C271">
        <f t="shared" si="4"/>
        <v>3528.683</v>
      </c>
    </row>
    <row r="272" spans="1:5">
      <c r="A272" s="24" t="s">
        <v>95</v>
      </c>
      <c r="B272" s="13">
        <v>0.443</v>
      </c>
      <c r="C272">
        <f t="shared" si="4"/>
        <v>3528.683</v>
      </c>
      <c r="D272">
        <f>AVERAGE(C272:C274)</f>
        <v>3175.39766666667</v>
      </c>
      <c r="E272">
        <f>STDEV(C272:C274)</f>
        <v>457.889267493063</v>
      </c>
    </row>
    <row r="273" spans="1:3">
      <c r="A273" s="25"/>
      <c r="B273" s="16">
        <v>0.423</v>
      </c>
      <c r="C273">
        <f t="shared" si="4"/>
        <v>3339.423</v>
      </c>
    </row>
    <row r="274" spans="1:3">
      <c r="A274" s="26"/>
      <c r="B274" s="17">
        <v>0.351</v>
      </c>
      <c r="C274">
        <f t="shared" si="4"/>
        <v>2658.087</v>
      </c>
    </row>
    <row r="275" spans="1:5">
      <c r="A275" s="24" t="s">
        <v>96</v>
      </c>
      <c r="B275" s="16">
        <v>0.423</v>
      </c>
      <c r="C275">
        <f t="shared" si="4"/>
        <v>3339.423</v>
      </c>
      <c r="D275">
        <f>AVERAGE(C275:C277)</f>
        <v>3708.48</v>
      </c>
      <c r="E275">
        <f>STDEV(C275:C277)</f>
        <v>450.164368922064</v>
      </c>
    </row>
    <row r="276" spans="1:3">
      <c r="A276" s="25"/>
      <c r="B276" s="13">
        <v>0.448</v>
      </c>
      <c r="C276">
        <f t="shared" si="4"/>
        <v>3575.998</v>
      </c>
    </row>
    <row r="277" spans="1:3">
      <c r="A277" s="26"/>
      <c r="B277" s="11">
        <v>0.515</v>
      </c>
      <c r="C277">
        <f t="shared" si="4"/>
        <v>4210.019</v>
      </c>
    </row>
    <row r="278" spans="1:5">
      <c r="A278" s="24" t="s">
        <v>97</v>
      </c>
      <c r="B278" s="13">
        <v>0.43</v>
      </c>
      <c r="C278">
        <f t="shared" si="4"/>
        <v>3405.664</v>
      </c>
      <c r="D278">
        <f>AVERAGE(C278:C280)</f>
        <v>3487.67666666667</v>
      </c>
      <c r="E278">
        <f>STDEV(C278:C280)</f>
        <v>534.666478568025</v>
      </c>
    </row>
    <row r="279" spans="1:3">
      <c r="A279" s="25"/>
      <c r="B279" s="11">
        <v>0.499</v>
      </c>
      <c r="C279">
        <f t="shared" si="4"/>
        <v>4058.611</v>
      </c>
    </row>
    <row r="280" spans="1:3">
      <c r="A280" s="26"/>
      <c r="B280" s="16">
        <v>0.387</v>
      </c>
      <c r="C280">
        <f t="shared" si="4"/>
        <v>2998.755</v>
      </c>
    </row>
    <row r="281" spans="1:5">
      <c r="A281" s="24" t="s">
        <v>98</v>
      </c>
      <c r="B281" s="17">
        <v>0.359</v>
      </c>
      <c r="C281">
        <f t="shared" si="4"/>
        <v>2733.791</v>
      </c>
      <c r="D281">
        <f>AVERAGE(C281:C283)</f>
        <v>3090.23066666667</v>
      </c>
      <c r="E281">
        <f>STDEV(C281:C283)</f>
        <v>514.523884985268</v>
      </c>
    </row>
    <row r="282" spans="1:3">
      <c r="A282" s="25"/>
      <c r="B282" s="17">
        <v>0.372</v>
      </c>
      <c r="C282">
        <f t="shared" si="4"/>
        <v>2856.81</v>
      </c>
    </row>
    <row r="283" spans="1:3">
      <c r="A283" s="26"/>
      <c r="B283" s="13">
        <v>0.459</v>
      </c>
      <c r="C283">
        <f t="shared" si="4"/>
        <v>3680.091</v>
      </c>
    </row>
    <row r="284" spans="1:5">
      <c r="A284" s="24" t="s">
        <v>99</v>
      </c>
      <c r="B284" s="17">
        <v>0.357</v>
      </c>
      <c r="C284">
        <f t="shared" si="4"/>
        <v>2714.865</v>
      </c>
      <c r="D284">
        <f>AVERAGE(C284:C286)</f>
        <v>2979.829</v>
      </c>
      <c r="E284">
        <f>STDEV(C284:C286)</f>
        <v>309.831973120916</v>
      </c>
    </row>
    <row r="285" spans="1:3">
      <c r="A285" s="25"/>
      <c r="B285" s="16">
        <v>0.421</v>
      </c>
      <c r="C285">
        <f t="shared" si="4"/>
        <v>3320.497</v>
      </c>
    </row>
    <row r="286" spans="1:3">
      <c r="A286" s="26"/>
      <c r="B286" s="16">
        <v>0.377</v>
      </c>
      <c r="C286">
        <f t="shared" si="4"/>
        <v>2904.125</v>
      </c>
    </row>
    <row r="287" spans="1:5">
      <c r="A287" s="24" t="s">
        <v>100</v>
      </c>
      <c r="B287" s="18">
        <v>0.544</v>
      </c>
      <c r="C287">
        <f t="shared" si="4"/>
        <v>4484.446</v>
      </c>
      <c r="D287">
        <f>AVERAGE(C287:C289)</f>
        <v>4642.16266666667</v>
      </c>
      <c r="E287">
        <f>STDEV(C287:C289)</f>
        <v>177.625660714698</v>
      </c>
    </row>
    <row r="288" spans="1:3">
      <c r="A288" s="25"/>
      <c r="B288" s="18">
        <v>0.581</v>
      </c>
      <c r="C288">
        <f t="shared" si="4"/>
        <v>4834.577</v>
      </c>
    </row>
    <row r="289" spans="1:3">
      <c r="A289" s="26"/>
      <c r="B289" s="18">
        <v>0.557</v>
      </c>
      <c r="C289">
        <f t="shared" si="4"/>
        <v>4607.465</v>
      </c>
    </row>
    <row r="290" spans="1:5">
      <c r="A290" s="24" t="s">
        <v>101</v>
      </c>
      <c r="B290" s="16">
        <v>0.406</v>
      </c>
      <c r="C290">
        <f t="shared" si="4"/>
        <v>3178.552</v>
      </c>
      <c r="D290">
        <f>AVERAGE(C290:C292)</f>
        <v>3402.50966666667</v>
      </c>
      <c r="E290">
        <f>STDEV(C290:C292)</f>
        <v>203.472838320827</v>
      </c>
    </row>
    <row r="291" spans="1:3">
      <c r="A291" s="25"/>
      <c r="B291" s="13">
        <v>0.448</v>
      </c>
      <c r="C291">
        <f t="shared" si="4"/>
        <v>3575.998</v>
      </c>
    </row>
    <row r="292" spans="1:3">
      <c r="A292" s="26"/>
      <c r="B292" s="13">
        <v>0.435</v>
      </c>
      <c r="C292">
        <f t="shared" si="4"/>
        <v>3452.979</v>
      </c>
    </row>
    <row r="293" spans="1:5">
      <c r="A293" s="24" t="s">
        <v>102</v>
      </c>
      <c r="B293" s="19">
        <v>0.748</v>
      </c>
      <c r="C293">
        <f t="shared" si="4"/>
        <v>6414.898</v>
      </c>
      <c r="D293">
        <f>AVERAGE(C293:C295)</f>
        <v>4623.23666666666</v>
      </c>
      <c r="E293">
        <f>STDEV(C293:C295)</f>
        <v>2102.94461470609</v>
      </c>
    </row>
    <row r="294" spans="1:3">
      <c r="A294" s="25"/>
      <c r="B294" s="15">
        <v>0.314</v>
      </c>
      <c r="C294">
        <f t="shared" si="4"/>
        <v>2307.956</v>
      </c>
    </row>
    <row r="295" spans="1:3">
      <c r="A295" s="26"/>
      <c r="B295" s="20">
        <v>0.614</v>
      </c>
      <c r="C295">
        <f t="shared" si="4"/>
        <v>5146.856</v>
      </c>
    </row>
    <row r="296" spans="1:5">
      <c r="A296" s="24" t="s">
        <v>103</v>
      </c>
      <c r="B296" s="20">
        <v>0.602</v>
      </c>
      <c r="C296">
        <f t="shared" si="4"/>
        <v>5033.3</v>
      </c>
      <c r="D296">
        <f>AVERAGE(C296:C298)</f>
        <v>4153.241</v>
      </c>
      <c r="E296">
        <f>STDEV(C296:C298)</f>
        <v>802.348568105533</v>
      </c>
    </row>
    <row r="297" spans="1:3">
      <c r="A297" s="25"/>
      <c r="B297" s="13">
        <v>0.436</v>
      </c>
      <c r="C297">
        <f t="shared" si="4"/>
        <v>3462.442</v>
      </c>
    </row>
    <row r="298" spans="1:3">
      <c r="A298" s="26"/>
      <c r="B298" s="11">
        <v>0.489</v>
      </c>
      <c r="C298">
        <f t="shared" si="4"/>
        <v>3963.981</v>
      </c>
    </row>
    <row r="299" spans="1:5">
      <c r="A299" s="24" t="s">
        <v>104</v>
      </c>
      <c r="B299" s="11">
        <v>0.532</v>
      </c>
      <c r="C299">
        <f t="shared" si="4"/>
        <v>4370.89</v>
      </c>
      <c r="D299">
        <f>AVERAGE(C299:C301)</f>
        <v>3352.04033333333</v>
      </c>
      <c r="E299">
        <f>STDEV(C299:C301)</f>
        <v>1203.56315430489</v>
      </c>
    </row>
    <row r="300" spans="1:3">
      <c r="A300" s="25"/>
      <c r="B300" s="15">
        <v>0.284</v>
      </c>
      <c r="C300">
        <f t="shared" si="4"/>
        <v>2024.066</v>
      </c>
    </row>
    <row r="301" spans="1:3">
      <c r="A301" s="26"/>
      <c r="B301" s="13">
        <v>0.457</v>
      </c>
      <c r="C301">
        <f t="shared" si="4"/>
        <v>3661.165</v>
      </c>
    </row>
    <row r="302" spans="1:5">
      <c r="A302" s="28" t="s">
        <v>105</v>
      </c>
      <c r="B302" s="20">
        <v>0.615</v>
      </c>
      <c r="C302">
        <f t="shared" si="4"/>
        <v>5156.319</v>
      </c>
      <c r="D302">
        <f>AVERAGE(C302:C304)</f>
        <v>3635.93033333333</v>
      </c>
      <c r="E302">
        <f>STDEV(C302:C304)</f>
        <v>1318.86973159305</v>
      </c>
    </row>
    <row r="303" spans="1:3">
      <c r="A303" s="25"/>
      <c r="B303" s="17">
        <v>0.366</v>
      </c>
      <c r="C303">
        <f t="shared" si="4"/>
        <v>2800.032</v>
      </c>
    </row>
    <row r="304" spans="1:3">
      <c r="A304" s="26"/>
      <c r="B304" s="16">
        <v>0.382</v>
      </c>
      <c r="C304">
        <f t="shared" si="4"/>
        <v>2951.44</v>
      </c>
    </row>
    <row r="305" spans="1:5">
      <c r="A305" s="24" t="s">
        <v>106</v>
      </c>
      <c r="B305" s="17">
        <v>0.323</v>
      </c>
      <c r="C305">
        <f t="shared" si="4"/>
        <v>2393.123</v>
      </c>
      <c r="D305">
        <f>AVERAGE(C305:C307)</f>
        <v>3210.09533333333</v>
      </c>
      <c r="E305">
        <f>STDEV(C305:C307)</f>
        <v>791.523997728643</v>
      </c>
    </row>
    <row r="306" spans="1:3">
      <c r="A306" s="25"/>
      <c r="B306" s="11">
        <v>0.49</v>
      </c>
      <c r="C306">
        <f t="shared" si="4"/>
        <v>3973.444</v>
      </c>
    </row>
    <row r="307" spans="1:3">
      <c r="A307" s="26"/>
      <c r="B307" s="16">
        <v>0.415</v>
      </c>
      <c r="C307">
        <f t="shared" si="4"/>
        <v>3263.719</v>
      </c>
    </row>
    <row r="308" spans="1:5">
      <c r="A308" s="24" t="s">
        <v>107</v>
      </c>
      <c r="B308" s="17">
        <v>0.358</v>
      </c>
      <c r="C308">
        <f t="shared" si="4"/>
        <v>2724.328</v>
      </c>
      <c r="D308">
        <f>AVERAGE(C308:C310)</f>
        <v>3342.57733333333</v>
      </c>
      <c r="E308">
        <f>STDEV(C308:C310)</f>
        <v>567.88513471065</v>
      </c>
    </row>
    <row r="309" spans="1:3">
      <c r="A309" s="25"/>
      <c r="B309" s="13">
        <v>0.476</v>
      </c>
      <c r="C309">
        <f t="shared" si="4"/>
        <v>3840.962</v>
      </c>
    </row>
    <row r="310" spans="1:3">
      <c r="A310" s="26"/>
      <c r="B310" s="13">
        <v>0.436</v>
      </c>
      <c r="C310">
        <f t="shared" si="4"/>
        <v>3462.442</v>
      </c>
    </row>
    <row r="311" spans="1:5">
      <c r="A311" s="24" t="s">
        <v>108</v>
      </c>
      <c r="B311" s="27">
        <v>0.642</v>
      </c>
      <c r="C311">
        <f t="shared" si="4"/>
        <v>5411.82</v>
      </c>
      <c r="D311">
        <f>AVERAGE(C311:C313)</f>
        <v>4960.75033333333</v>
      </c>
      <c r="E311">
        <f>STDEV(C311:C313)</f>
        <v>609.929319087329</v>
      </c>
    </row>
    <row r="312" spans="1:3">
      <c r="A312" s="25"/>
      <c r="B312" s="11">
        <v>0.521</v>
      </c>
      <c r="C312">
        <f t="shared" si="4"/>
        <v>4266.797</v>
      </c>
    </row>
    <row r="313" spans="1:3">
      <c r="A313" s="26"/>
      <c r="B313" s="20">
        <v>0.62</v>
      </c>
      <c r="C313">
        <f t="shared" si="4"/>
        <v>5203.634</v>
      </c>
    </row>
    <row r="314" spans="1:5">
      <c r="A314" s="24" t="s">
        <v>109</v>
      </c>
      <c r="B314" s="13">
        <v>0.649</v>
      </c>
      <c r="C314">
        <f t="shared" si="4"/>
        <v>5478.061</v>
      </c>
      <c r="D314">
        <f>AVERAGE(C314:C316)</f>
        <v>5544.302</v>
      </c>
      <c r="E314">
        <f>STDEV(C314:C316)</f>
        <v>378.164971002075</v>
      </c>
    </row>
    <row r="315" spans="1:3">
      <c r="A315" s="25"/>
      <c r="B315" s="13">
        <v>0.699</v>
      </c>
      <c r="C315">
        <f t="shared" si="4"/>
        <v>5951.211</v>
      </c>
    </row>
    <row r="316" spans="1:3">
      <c r="A316" s="26"/>
      <c r="B316" s="16">
        <v>0.62</v>
      </c>
      <c r="C316">
        <f t="shared" si="4"/>
        <v>5203.634</v>
      </c>
    </row>
    <row r="317" spans="1:5">
      <c r="A317" s="24" t="s">
        <v>110</v>
      </c>
      <c r="B317" s="17">
        <v>0.541</v>
      </c>
      <c r="C317">
        <f t="shared" si="4"/>
        <v>4456.057</v>
      </c>
      <c r="D317">
        <f>AVERAGE(C317:C319)</f>
        <v>4752.56433333333</v>
      </c>
      <c r="E317">
        <f>STDEV(C317:C319)</f>
        <v>262.985152288742</v>
      </c>
    </row>
    <row r="318" spans="1:3">
      <c r="A318" s="25"/>
      <c r="B318" s="16">
        <v>0.594</v>
      </c>
      <c r="C318">
        <f t="shared" si="4"/>
        <v>4957.596</v>
      </c>
    </row>
    <row r="319" spans="1:3">
      <c r="A319" s="26"/>
      <c r="B319" s="16">
        <v>0.582</v>
      </c>
      <c r="C319">
        <f t="shared" si="4"/>
        <v>4844.04</v>
      </c>
    </row>
    <row r="320" spans="1:5">
      <c r="A320" s="24" t="s">
        <v>111</v>
      </c>
      <c r="B320" s="20">
        <v>0.893</v>
      </c>
      <c r="C320">
        <f t="shared" si="4"/>
        <v>7787.033</v>
      </c>
      <c r="D320">
        <f>AVERAGE(C320:C322)</f>
        <v>7818.57633333333</v>
      </c>
      <c r="E320">
        <f>STDEV(C320:C322)</f>
        <v>209.970586045601</v>
      </c>
    </row>
    <row r="321" spans="1:3">
      <c r="A321" s="25"/>
      <c r="B321" s="20">
        <v>0.92</v>
      </c>
      <c r="C321">
        <f t="shared" si="4"/>
        <v>8042.534</v>
      </c>
    </row>
    <row r="322" spans="1:3">
      <c r="A322" s="26"/>
      <c r="B322" s="20">
        <v>0.876</v>
      </c>
      <c r="C322">
        <f t="shared" si="4"/>
        <v>7626.162</v>
      </c>
    </row>
    <row r="323" spans="1:5">
      <c r="A323" s="24" t="s">
        <v>112</v>
      </c>
      <c r="B323" s="18">
        <v>0.829</v>
      </c>
      <c r="C323">
        <f t="shared" ref="C323:C386" si="5">(18.926*(B323-0.052)-0.3427)/0.08*40</f>
        <v>7181.401</v>
      </c>
      <c r="D323">
        <f>AVERAGE(C323:C325)</f>
        <v>6269.79866666667</v>
      </c>
      <c r="E323">
        <f>STDEV(C323:C325)</f>
        <v>806.652526562914</v>
      </c>
    </row>
    <row r="324" spans="1:3">
      <c r="A324" s="25"/>
      <c r="B324" s="13">
        <v>0.667</v>
      </c>
      <c r="C324">
        <f t="shared" si="5"/>
        <v>5648.395</v>
      </c>
    </row>
    <row r="325" spans="1:3">
      <c r="A325" s="26"/>
      <c r="B325" s="13">
        <v>0.702</v>
      </c>
      <c r="C325">
        <f t="shared" si="5"/>
        <v>5979.6</v>
      </c>
    </row>
    <row r="326" spans="1:5">
      <c r="A326" s="24" t="s">
        <v>113</v>
      </c>
      <c r="B326" s="13">
        <v>0.664</v>
      </c>
      <c r="C326">
        <f t="shared" si="5"/>
        <v>5620.006</v>
      </c>
      <c r="D326">
        <f>AVERAGE(C326:C328)</f>
        <v>5878.66133333333</v>
      </c>
      <c r="E326">
        <f>STDEV(C326:C328)</f>
        <v>305.807695606787</v>
      </c>
    </row>
    <row r="327" spans="1:3">
      <c r="A327" s="25"/>
      <c r="B327" s="13">
        <v>0.683</v>
      </c>
      <c r="C327">
        <f t="shared" si="5"/>
        <v>5799.803</v>
      </c>
    </row>
    <row r="328" spans="1:3">
      <c r="A328" s="26"/>
      <c r="B328" s="11">
        <v>0.727</v>
      </c>
      <c r="C328">
        <f t="shared" si="5"/>
        <v>6216.175</v>
      </c>
    </row>
    <row r="329" spans="1:5">
      <c r="A329" s="24" t="s">
        <v>57</v>
      </c>
      <c r="B329" s="11">
        <v>0.78</v>
      </c>
      <c r="C329">
        <f t="shared" si="5"/>
        <v>6717.714</v>
      </c>
      <c r="D329">
        <f>AVERAGE(C329:C331)</f>
        <v>7392.74133333333</v>
      </c>
      <c r="E329">
        <f>STDEV(C329:C331)</f>
        <v>1064.42276095747</v>
      </c>
    </row>
    <row r="330" spans="1:3">
      <c r="A330" s="25"/>
      <c r="B330" s="18">
        <v>0.793</v>
      </c>
      <c r="C330">
        <f t="shared" si="5"/>
        <v>6840.733</v>
      </c>
    </row>
    <row r="331" spans="1:3">
      <c r="A331" s="26"/>
      <c r="B331" s="27">
        <v>0.981</v>
      </c>
      <c r="C331">
        <f t="shared" si="5"/>
        <v>8619.777</v>
      </c>
    </row>
    <row r="332" spans="1:5">
      <c r="A332" s="24" t="s">
        <v>114</v>
      </c>
      <c r="B332" s="15">
        <v>0.427</v>
      </c>
      <c r="C332">
        <f t="shared" si="5"/>
        <v>3377.275</v>
      </c>
      <c r="D332">
        <f>AVERAGE(C332:C334)</f>
        <v>3430.89866666667</v>
      </c>
      <c r="E332">
        <f>STDEV(C332:C334)</f>
        <v>631.000711592573</v>
      </c>
    </row>
    <row r="333" spans="1:3">
      <c r="A333" s="25"/>
      <c r="B333" s="21">
        <v>0.369</v>
      </c>
      <c r="C333">
        <f t="shared" si="5"/>
        <v>2828.421</v>
      </c>
    </row>
    <row r="334" spans="1:3">
      <c r="A334" s="26"/>
      <c r="B334" s="17">
        <v>0.502</v>
      </c>
      <c r="C334">
        <f t="shared" si="5"/>
        <v>4087</v>
      </c>
    </row>
    <row r="335" spans="1:5">
      <c r="A335" s="24" t="s">
        <v>115</v>
      </c>
      <c r="B335" s="15">
        <v>0.466</v>
      </c>
      <c r="C335">
        <f t="shared" si="5"/>
        <v>3746.332</v>
      </c>
      <c r="D335">
        <f>AVERAGE(C335:C337)</f>
        <v>3935.592</v>
      </c>
      <c r="E335">
        <f>STDEV(C335:C337)</f>
        <v>319.647757741236</v>
      </c>
    </row>
    <row r="336" spans="1:3">
      <c r="A336" s="25"/>
      <c r="B336" s="15">
        <v>0.467</v>
      </c>
      <c r="C336">
        <f t="shared" si="5"/>
        <v>3755.795</v>
      </c>
    </row>
    <row r="337" spans="1:3">
      <c r="A337" s="26"/>
      <c r="B337" s="17">
        <v>0.525</v>
      </c>
      <c r="C337">
        <f t="shared" si="5"/>
        <v>4304.649</v>
      </c>
    </row>
    <row r="338" spans="1:5">
      <c r="A338" s="24" t="s">
        <v>116</v>
      </c>
      <c r="B338" s="16">
        <v>0.569</v>
      </c>
      <c r="C338">
        <f t="shared" si="5"/>
        <v>4721.021</v>
      </c>
      <c r="D338">
        <f>AVERAGE(C338:C340)</f>
        <v>4790.41633333333</v>
      </c>
      <c r="E338">
        <f>STDEV(C338:C340)</f>
        <v>136.914055441117</v>
      </c>
    </row>
    <row r="339" spans="1:3">
      <c r="A339" s="25"/>
      <c r="B339" s="16">
        <v>0.567</v>
      </c>
      <c r="C339">
        <f t="shared" si="5"/>
        <v>4702.095</v>
      </c>
    </row>
    <row r="340" spans="1:3">
      <c r="A340" s="26"/>
      <c r="B340" s="16">
        <v>0.593</v>
      </c>
      <c r="C340">
        <f t="shared" si="5"/>
        <v>4948.133</v>
      </c>
    </row>
    <row r="341" spans="1:5">
      <c r="A341" s="24" t="s">
        <v>117</v>
      </c>
      <c r="B341" s="15">
        <v>0.47</v>
      </c>
      <c r="C341">
        <f t="shared" si="5"/>
        <v>3784.184</v>
      </c>
      <c r="D341">
        <f>AVERAGE(C341:C343)</f>
        <v>4676.86033333333</v>
      </c>
      <c r="E341">
        <f>STDEV(C341:C343)</f>
        <v>846.731416489511</v>
      </c>
    </row>
    <row r="342" spans="1:3">
      <c r="A342" s="25"/>
      <c r="B342" s="16">
        <v>0.575</v>
      </c>
      <c r="C342">
        <f t="shared" si="5"/>
        <v>4777.799</v>
      </c>
    </row>
    <row r="343" spans="1:3">
      <c r="A343" s="26"/>
      <c r="B343" s="13">
        <v>0.648</v>
      </c>
      <c r="C343">
        <f t="shared" si="5"/>
        <v>5468.598</v>
      </c>
    </row>
    <row r="344" spans="1:5">
      <c r="A344" s="24" t="s">
        <v>118</v>
      </c>
      <c r="B344" s="17">
        <v>0.513</v>
      </c>
      <c r="C344">
        <f t="shared" si="5"/>
        <v>4191.093</v>
      </c>
      <c r="D344">
        <f>AVERAGE(C344:C346)</f>
        <v>3692.70833333333</v>
      </c>
      <c r="E344">
        <f>STDEV(C344:C346)</f>
        <v>436.66729561227</v>
      </c>
    </row>
    <row r="345" spans="1:3">
      <c r="A345" s="25"/>
      <c r="B345" s="15">
        <v>0.427</v>
      </c>
      <c r="C345">
        <f t="shared" si="5"/>
        <v>3377.275</v>
      </c>
    </row>
    <row r="346" spans="1:3">
      <c r="A346" s="26"/>
      <c r="B346" s="15">
        <v>0.441</v>
      </c>
      <c r="C346">
        <f t="shared" si="5"/>
        <v>3509.757</v>
      </c>
    </row>
    <row r="347" spans="1:5">
      <c r="A347" s="24" t="s">
        <v>119</v>
      </c>
      <c r="B347" s="16">
        <v>0.619</v>
      </c>
      <c r="C347">
        <f t="shared" si="5"/>
        <v>5194.171</v>
      </c>
      <c r="D347">
        <f>AVERAGE(C347:C349)</f>
        <v>4515.98933333333</v>
      </c>
      <c r="E347">
        <f>STDEV(C347:C349)</f>
        <v>711.824782694683</v>
      </c>
    </row>
    <row r="348" spans="1:3">
      <c r="A348" s="25"/>
      <c r="B348" s="15">
        <v>0.469</v>
      </c>
      <c r="C348">
        <f t="shared" si="5"/>
        <v>3774.721</v>
      </c>
    </row>
    <row r="349" spans="1:3">
      <c r="A349" s="26"/>
      <c r="B349" s="16">
        <v>0.554</v>
      </c>
      <c r="C349">
        <f t="shared" si="5"/>
        <v>4579.076</v>
      </c>
    </row>
    <row r="350" spans="1:5">
      <c r="A350" s="24" t="s">
        <v>120</v>
      </c>
      <c r="B350" s="22">
        <v>0.277</v>
      </c>
      <c r="C350">
        <f t="shared" si="5"/>
        <v>1957.825</v>
      </c>
      <c r="D350">
        <f>AVERAGE(C350:C352)</f>
        <v>2156.548</v>
      </c>
      <c r="E350">
        <f>STDEV(C350:C352)</f>
        <v>182.76088650748</v>
      </c>
    </row>
    <row r="351" spans="1:3">
      <c r="A351" s="25"/>
      <c r="B351" s="21">
        <v>0.315</v>
      </c>
      <c r="C351">
        <f t="shared" si="5"/>
        <v>2317.419</v>
      </c>
    </row>
    <row r="352" spans="1:3">
      <c r="A352" s="26"/>
      <c r="B352" s="22">
        <v>0.302</v>
      </c>
      <c r="C352">
        <f t="shared" si="5"/>
        <v>2194.4</v>
      </c>
    </row>
    <row r="353" spans="1:5">
      <c r="A353" s="24" t="s">
        <v>121</v>
      </c>
      <c r="B353" s="22">
        <v>0.253</v>
      </c>
      <c r="C353">
        <f t="shared" si="5"/>
        <v>1730.713</v>
      </c>
      <c r="D353">
        <f>AVERAGE(C353:C355)</f>
        <v>2273.25833333333</v>
      </c>
      <c r="E353">
        <f>STDEV(C353:C355)</f>
        <v>488.178306938493</v>
      </c>
    </row>
    <row r="354" spans="1:3">
      <c r="A354" s="25"/>
      <c r="B354" s="21">
        <v>0.325</v>
      </c>
      <c r="C354">
        <f t="shared" si="5"/>
        <v>2412.049</v>
      </c>
    </row>
    <row r="355" spans="1:3">
      <c r="A355" s="26"/>
      <c r="B355" s="21">
        <v>0.353</v>
      </c>
      <c r="C355">
        <f t="shared" si="5"/>
        <v>2677.013</v>
      </c>
    </row>
    <row r="356" spans="1:5">
      <c r="A356" s="24" t="s">
        <v>122</v>
      </c>
      <c r="B356" s="15">
        <v>0.406</v>
      </c>
      <c r="C356">
        <f t="shared" si="5"/>
        <v>3178.552</v>
      </c>
      <c r="D356">
        <f>AVERAGE(C356:C358)</f>
        <v>3052.37866666667</v>
      </c>
      <c r="E356">
        <f>STDEV(C356:C358)</f>
        <v>138.539526570338</v>
      </c>
    </row>
    <row r="357" spans="1:3">
      <c r="A357" s="25"/>
      <c r="B357" s="15">
        <v>0.395</v>
      </c>
      <c r="C357">
        <f t="shared" si="5"/>
        <v>3074.459</v>
      </c>
    </row>
    <row r="358" spans="1:3">
      <c r="A358" s="26"/>
      <c r="B358" s="21">
        <v>0.377</v>
      </c>
      <c r="C358">
        <f t="shared" si="5"/>
        <v>2904.125</v>
      </c>
    </row>
    <row r="359" spans="1:5">
      <c r="A359" s="24" t="s">
        <v>123</v>
      </c>
      <c r="B359" s="22">
        <v>0.269</v>
      </c>
      <c r="C359">
        <f t="shared" si="5"/>
        <v>1882.121</v>
      </c>
      <c r="D359">
        <f>AVERAGE(C359:C361)</f>
        <v>2427.82066666667</v>
      </c>
      <c r="E359">
        <f>STDEV(C359:C361)</f>
        <v>477.889307691994</v>
      </c>
    </row>
    <row r="360" spans="1:3">
      <c r="A360" s="25"/>
      <c r="B360" s="21">
        <v>0.348</v>
      </c>
      <c r="C360">
        <f t="shared" si="5"/>
        <v>2629.698</v>
      </c>
    </row>
    <row r="361" spans="1:3">
      <c r="A361" s="26"/>
      <c r="B361" s="21">
        <v>0.363</v>
      </c>
      <c r="C361">
        <f t="shared" si="5"/>
        <v>2771.643</v>
      </c>
    </row>
    <row r="362" spans="1:5">
      <c r="A362" s="24" t="s">
        <v>124</v>
      </c>
      <c r="B362" s="27">
        <v>1.002</v>
      </c>
      <c r="C362">
        <f t="shared" si="5"/>
        <v>8818.5</v>
      </c>
      <c r="D362">
        <f>AVERAGE(C362:C364)</f>
        <v>9092.927</v>
      </c>
      <c r="E362">
        <f>STDEV(C362:C364)</f>
        <v>550.727088314167</v>
      </c>
    </row>
    <row r="363" spans="1:3">
      <c r="A363" s="25"/>
      <c r="B363" s="19">
        <v>1.098</v>
      </c>
      <c r="C363">
        <f t="shared" si="5"/>
        <v>9726.948</v>
      </c>
    </row>
    <row r="364" spans="1:3">
      <c r="A364" s="26"/>
      <c r="B364" s="27">
        <v>0.993</v>
      </c>
      <c r="C364">
        <f t="shared" si="5"/>
        <v>8733.333</v>
      </c>
    </row>
    <row r="365" spans="1:5">
      <c r="A365" s="24" t="s">
        <v>125</v>
      </c>
      <c r="B365" s="15">
        <v>0.392</v>
      </c>
      <c r="C365">
        <f t="shared" si="5"/>
        <v>3046.07</v>
      </c>
      <c r="D365">
        <f>AVERAGE(C365:C367)</f>
        <v>3188.015</v>
      </c>
      <c r="E365">
        <f>STDEV(C365:C367)</f>
        <v>659.768612249022</v>
      </c>
    </row>
    <row r="366" spans="1:3">
      <c r="A366" s="25"/>
      <c r="B366" s="21">
        <v>0.346</v>
      </c>
      <c r="C366">
        <f t="shared" si="5"/>
        <v>2610.772</v>
      </c>
    </row>
    <row r="367" spans="1:3">
      <c r="A367" s="26"/>
      <c r="B367" s="17">
        <v>0.483</v>
      </c>
      <c r="C367">
        <f t="shared" si="5"/>
        <v>3907.203</v>
      </c>
    </row>
    <row r="368" spans="1:5">
      <c r="A368" s="24" t="s">
        <v>126</v>
      </c>
      <c r="B368" s="21">
        <v>0.388</v>
      </c>
      <c r="C368">
        <f t="shared" si="5"/>
        <v>3008.218</v>
      </c>
      <c r="D368">
        <f>AVERAGE(C368:C370)</f>
        <v>2900.97066666667</v>
      </c>
      <c r="E368">
        <f>STDEV(C368:C370)</f>
        <v>227.964697873011</v>
      </c>
    </row>
    <row r="369" spans="1:3">
      <c r="A369" s="25"/>
      <c r="B369" s="15">
        <v>0.393</v>
      </c>
      <c r="C369">
        <f t="shared" si="5"/>
        <v>3055.533</v>
      </c>
    </row>
    <row r="370" spans="1:3">
      <c r="A370" s="26"/>
      <c r="B370" s="21">
        <v>0.349</v>
      </c>
      <c r="C370">
        <f t="shared" si="5"/>
        <v>2639.161</v>
      </c>
    </row>
    <row r="371" spans="1:5">
      <c r="A371" s="24" t="s">
        <v>127</v>
      </c>
      <c r="B371" s="15">
        <v>0.409</v>
      </c>
      <c r="C371">
        <f t="shared" si="5"/>
        <v>3206.941</v>
      </c>
      <c r="D371">
        <f>AVERAGE(C371:C373)</f>
        <v>2822.11233333333</v>
      </c>
      <c r="E371">
        <f>STDEV(C371:C373)</f>
        <v>476.575821082368</v>
      </c>
    </row>
    <row r="372" spans="1:3">
      <c r="A372" s="25"/>
      <c r="B372" s="21">
        <v>0.384</v>
      </c>
      <c r="C372">
        <f t="shared" si="5"/>
        <v>2970.366</v>
      </c>
    </row>
    <row r="373" spans="1:3">
      <c r="A373" s="26"/>
      <c r="B373" s="22">
        <v>0.312</v>
      </c>
      <c r="C373">
        <f t="shared" si="5"/>
        <v>2289.03</v>
      </c>
    </row>
    <row r="374" spans="1:5">
      <c r="A374" s="24" t="s">
        <v>128</v>
      </c>
      <c r="B374" s="16">
        <v>0.552</v>
      </c>
      <c r="C374">
        <f t="shared" si="5"/>
        <v>4560.15</v>
      </c>
      <c r="D374">
        <f>AVERAGE(C374:C376)</f>
        <v>4673.706</v>
      </c>
      <c r="E374">
        <f>STDEV(C374:C376)</f>
        <v>1007.88724465388</v>
      </c>
    </row>
    <row r="375" spans="1:3">
      <c r="A375" s="25"/>
      <c r="B375" s="15">
        <v>0.464</v>
      </c>
      <c r="C375">
        <f t="shared" si="5"/>
        <v>3727.406</v>
      </c>
    </row>
    <row r="376" spans="1:3">
      <c r="A376" s="26"/>
      <c r="B376" s="13">
        <v>0.676</v>
      </c>
      <c r="C376">
        <f t="shared" si="5"/>
        <v>5733.562</v>
      </c>
    </row>
    <row r="377" spans="1:5">
      <c r="A377" s="28" t="s">
        <v>129</v>
      </c>
      <c r="B377" s="21">
        <v>0.347</v>
      </c>
      <c r="C377">
        <f t="shared" si="5"/>
        <v>2620.235</v>
      </c>
      <c r="D377">
        <f>AVERAGE(C377:C379)</f>
        <v>3058.68733333333</v>
      </c>
      <c r="E377">
        <f>STDEV(C377:C379)</f>
        <v>532.820963538723</v>
      </c>
    </row>
    <row r="378" spans="1:3">
      <c r="A378" s="25"/>
      <c r="B378" s="15">
        <v>0.456</v>
      </c>
      <c r="C378">
        <f t="shared" si="5"/>
        <v>3651.702</v>
      </c>
    </row>
    <row r="379" spans="1:3">
      <c r="A379" s="26"/>
      <c r="B379" s="21">
        <v>0.377</v>
      </c>
      <c r="C379">
        <f t="shared" si="5"/>
        <v>2904.125</v>
      </c>
    </row>
    <row r="380" spans="1:5">
      <c r="A380" s="24" t="s">
        <v>130</v>
      </c>
      <c r="B380" s="22">
        <v>0.249</v>
      </c>
      <c r="C380">
        <f t="shared" si="5"/>
        <v>1692.861</v>
      </c>
      <c r="D380">
        <f>AVERAGE(C380:C382)</f>
        <v>1806.417</v>
      </c>
      <c r="E380">
        <f>STDEV(C380:C382)</f>
        <v>238.83532203801</v>
      </c>
    </row>
    <row r="381" spans="1:3">
      <c r="A381" s="25"/>
      <c r="B381" s="22">
        <v>0.29</v>
      </c>
      <c r="C381">
        <f t="shared" si="5"/>
        <v>2080.844</v>
      </c>
    </row>
    <row r="382" spans="1:3">
      <c r="A382" s="26"/>
      <c r="B382" s="22">
        <v>0.244</v>
      </c>
      <c r="C382">
        <f t="shared" si="5"/>
        <v>1645.546</v>
      </c>
    </row>
    <row r="383" spans="1:5">
      <c r="A383" s="24" t="s">
        <v>131</v>
      </c>
      <c r="B383" s="17">
        <v>0.534</v>
      </c>
      <c r="C383">
        <f t="shared" si="5"/>
        <v>4389.816</v>
      </c>
      <c r="D383">
        <f>AVERAGE(C383:C385)</f>
        <v>4008.14166666667</v>
      </c>
      <c r="E383">
        <f>STDEV(C383:C385)</f>
        <v>333.271401437827</v>
      </c>
    </row>
    <row r="384" spans="1:3">
      <c r="A384" s="25"/>
      <c r="B384" s="17">
        <v>0.478</v>
      </c>
      <c r="C384">
        <f t="shared" si="5"/>
        <v>3859.888</v>
      </c>
    </row>
    <row r="385" spans="1:3">
      <c r="A385" s="26"/>
      <c r="B385" s="15">
        <v>0.469</v>
      </c>
      <c r="C385">
        <f t="shared" si="5"/>
        <v>3774.721</v>
      </c>
    </row>
    <row r="386" spans="1:5">
      <c r="A386" s="24" t="s">
        <v>132</v>
      </c>
      <c r="B386" s="13">
        <v>0.646</v>
      </c>
      <c r="C386">
        <f t="shared" si="5"/>
        <v>5449.672</v>
      </c>
      <c r="D386">
        <f>AVERAGE(C386:C388)</f>
        <v>5247.79466666667</v>
      </c>
      <c r="E386">
        <f>STDEV(C386:C388)</f>
        <v>567.017190362279</v>
      </c>
    </row>
    <row r="387" spans="1:3">
      <c r="A387" s="25"/>
      <c r="B387" s="16">
        <v>0.557</v>
      </c>
      <c r="C387">
        <f t="shared" ref="C387:C450" si="6">(18.926*(B387-0.052)-0.3427)/0.08*40</f>
        <v>4607.465</v>
      </c>
    </row>
    <row r="388" spans="1:3">
      <c r="A388" s="26"/>
      <c r="B388" s="11">
        <v>0.671</v>
      </c>
      <c r="C388">
        <f t="shared" si="6"/>
        <v>5686.247</v>
      </c>
    </row>
    <row r="389" spans="1:5">
      <c r="A389" s="24" t="s">
        <v>133</v>
      </c>
      <c r="B389" s="17">
        <v>0.49</v>
      </c>
      <c r="C389">
        <f t="shared" si="6"/>
        <v>3973.444</v>
      </c>
      <c r="D389">
        <f>AVERAGE(C389:C391)</f>
        <v>4323.575</v>
      </c>
      <c r="E389">
        <f>STDEV(C389:C391)</f>
        <v>542.205952961602</v>
      </c>
    </row>
    <row r="390" spans="1:3">
      <c r="A390" s="25"/>
      <c r="B390" s="17">
        <v>0.498</v>
      </c>
      <c r="C390">
        <f t="shared" si="6"/>
        <v>4049.148</v>
      </c>
    </row>
    <row r="391" spans="1:3">
      <c r="A391" s="26"/>
      <c r="B391" s="13">
        <v>0.593</v>
      </c>
      <c r="C391">
        <f t="shared" si="6"/>
        <v>4948.133</v>
      </c>
    </row>
    <row r="392" spans="1:5">
      <c r="A392" s="24" t="s">
        <v>134</v>
      </c>
      <c r="B392" s="19">
        <v>1.008</v>
      </c>
      <c r="C392">
        <f t="shared" si="6"/>
        <v>8875.278</v>
      </c>
      <c r="D392">
        <f>AVERAGE(C392:C394)</f>
        <v>8616.62266666666</v>
      </c>
      <c r="E392">
        <f>STDEV(C392:C394)</f>
        <v>224.201883277847</v>
      </c>
    </row>
    <row r="393" spans="1:3">
      <c r="A393" s="25"/>
      <c r="B393" s="19">
        <v>0.968</v>
      </c>
      <c r="C393">
        <f t="shared" si="6"/>
        <v>8496.758</v>
      </c>
    </row>
    <row r="394" spans="1:3">
      <c r="A394" s="26"/>
      <c r="B394" s="19">
        <v>0.966</v>
      </c>
      <c r="C394">
        <f t="shared" si="6"/>
        <v>8477.832</v>
      </c>
    </row>
    <row r="395" spans="1:5">
      <c r="A395" s="24" t="s">
        <v>135</v>
      </c>
      <c r="B395" s="19">
        <v>0.946</v>
      </c>
      <c r="C395">
        <f t="shared" si="6"/>
        <v>8288.572</v>
      </c>
      <c r="D395">
        <f>AVERAGE(C395:C397)</f>
        <v>7651.39666666666</v>
      </c>
      <c r="E395">
        <f>STDEV(C395:C397)</f>
        <v>596.719502446781</v>
      </c>
    </row>
    <row r="396" spans="1:3">
      <c r="A396" s="25"/>
      <c r="B396" s="27">
        <v>0.869</v>
      </c>
      <c r="C396">
        <f t="shared" si="6"/>
        <v>7559.921</v>
      </c>
    </row>
    <row r="397" spans="1:3">
      <c r="A397" s="26"/>
      <c r="B397" s="20">
        <v>0.821</v>
      </c>
      <c r="C397">
        <f t="shared" si="6"/>
        <v>7105.697</v>
      </c>
    </row>
    <row r="398" spans="1:5">
      <c r="A398" s="24" t="s">
        <v>136</v>
      </c>
      <c r="B398" s="19">
        <v>0.975</v>
      </c>
      <c r="C398">
        <f t="shared" si="6"/>
        <v>8562.999</v>
      </c>
      <c r="D398">
        <f>AVERAGE(C398:C400)</f>
        <v>8682.86366666666</v>
      </c>
      <c r="E398">
        <f>STDEV(C398:C400)</f>
        <v>153.852588123611</v>
      </c>
    </row>
    <row r="399" spans="1:3">
      <c r="A399" s="25"/>
      <c r="B399" s="19">
        <v>1.006</v>
      </c>
      <c r="C399">
        <f t="shared" si="6"/>
        <v>8856.352</v>
      </c>
    </row>
    <row r="400" spans="1:3">
      <c r="A400" s="26"/>
      <c r="B400" s="19">
        <v>0.982</v>
      </c>
      <c r="C400">
        <f t="shared" si="6"/>
        <v>8629.24</v>
      </c>
    </row>
    <row r="401" spans="1:5">
      <c r="A401" s="24" t="s">
        <v>137</v>
      </c>
      <c r="B401" s="17">
        <v>0.435</v>
      </c>
      <c r="C401">
        <f t="shared" si="6"/>
        <v>3452.979</v>
      </c>
      <c r="D401">
        <f>AVERAGE(C401:C403)</f>
        <v>3534.99166666667</v>
      </c>
      <c r="E401">
        <f>STDEV(C401:C403)</f>
        <v>525.288848487509</v>
      </c>
    </row>
    <row r="402" spans="1:3">
      <c r="A402" s="25"/>
      <c r="B402" s="15">
        <v>0.393</v>
      </c>
      <c r="C402">
        <f t="shared" si="6"/>
        <v>3055.533</v>
      </c>
    </row>
    <row r="403" spans="1:3">
      <c r="A403" s="26"/>
      <c r="B403" s="17">
        <v>0.503</v>
      </c>
      <c r="C403">
        <f t="shared" si="6"/>
        <v>4096.463</v>
      </c>
    </row>
    <row r="404" spans="1:5">
      <c r="A404" s="24" t="s">
        <v>138</v>
      </c>
      <c r="B404" s="19">
        <v>0.949</v>
      </c>
      <c r="C404">
        <f t="shared" si="6"/>
        <v>8316.961</v>
      </c>
      <c r="D404">
        <f>AVERAGE(C404:C406)</f>
        <v>6818.65266666667</v>
      </c>
      <c r="E404">
        <f>STDEV(C404:C406)</f>
        <v>2033.82597837286</v>
      </c>
    </row>
    <row r="405" spans="1:3">
      <c r="A405" s="25"/>
      <c r="B405" s="16">
        <v>0.546</v>
      </c>
      <c r="C405">
        <f t="shared" si="6"/>
        <v>4503.372</v>
      </c>
    </row>
    <row r="406" spans="1:3">
      <c r="A406" s="26"/>
      <c r="B406" s="27">
        <v>0.877</v>
      </c>
      <c r="C406">
        <f t="shared" si="6"/>
        <v>7635.625</v>
      </c>
    </row>
    <row r="407" spans="1:5">
      <c r="A407" s="24" t="s">
        <v>139</v>
      </c>
      <c r="B407" s="13">
        <v>0.613</v>
      </c>
      <c r="C407">
        <f t="shared" si="6"/>
        <v>5137.393</v>
      </c>
      <c r="D407">
        <f>AVERAGE(C407:C409)</f>
        <v>4850.34866666666</v>
      </c>
      <c r="E407">
        <f>STDEV(C407:C409)</f>
        <v>703.090923235631</v>
      </c>
    </row>
    <row r="408" spans="1:3">
      <c r="A408" s="25"/>
      <c r="B408" s="17">
        <v>0.498</v>
      </c>
      <c r="C408">
        <f t="shared" si="6"/>
        <v>4049.148</v>
      </c>
    </row>
    <row r="409" spans="1:3">
      <c r="A409" s="26"/>
      <c r="B409" s="13">
        <v>0.637</v>
      </c>
      <c r="C409">
        <f t="shared" si="6"/>
        <v>5364.505</v>
      </c>
    </row>
    <row r="410" spans="1:5">
      <c r="A410" s="24" t="s">
        <v>140</v>
      </c>
      <c r="B410" s="21">
        <v>0.33</v>
      </c>
      <c r="C410">
        <f t="shared" si="6"/>
        <v>2459.364</v>
      </c>
      <c r="D410">
        <f>AVERAGE(C410:C412)</f>
        <v>2320.57333333333</v>
      </c>
      <c r="E410">
        <f>STDEV(C410:C412)</f>
        <v>608.164955769677</v>
      </c>
    </row>
    <row r="411" spans="1:3">
      <c r="A411" s="25"/>
      <c r="B411" s="15">
        <v>0.371</v>
      </c>
      <c r="C411">
        <f t="shared" si="6"/>
        <v>2847.347</v>
      </c>
    </row>
    <row r="412" spans="1:3">
      <c r="A412" s="26"/>
      <c r="B412" s="22">
        <v>0.245</v>
      </c>
      <c r="C412">
        <f t="shared" si="6"/>
        <v>1655.009</v>
      </c>
    </row>
    <row r="413" spans="1:5">
      <c r="A413" s="24" t="s">
        <v>141</v>
      </c>
      <c r="B413" s="16">
        <v>0.537</v>
      </c>
      <c r="C413">
        <f t="shared" si="6"/>
        <v>4418.205</v>
      </c>
      <c r="D413">
        <f>AVERAGE(C413:C415)</f>
        <v>4714.71233333333</v>
      </c>
      <c r="E413">
        <f>STDEV(C413:C415)</f>
        <v>397.032717664846</v>
      </c>
    </row>
    <row r="414" spans="1:3">
      <c r="A414" s="25"/>
      <c r="B414" s="13">
        <v>0.616</v>
      </c>
      <c r="C414">
        <f t="shared" si="6"/>
        <v>5165.782</v>
      </c>
    </row>
    <row r="415" spans="1:3">
      <c r="A415" s="26"/>
      <c r="B415" s="16">
        <v>0.552</v>
      </c>
      <c r="C415">
        <f t="shared" si="6"/>
        <v>4560.15</v>
      </c>
    </row>
    <row r="416" spans="1:5">
      <c r="A416" s="24" t="s">
        <v>142</v>
      </c>
      <c r="B416" s="13">
        <v>0.608</v>
      </c>
      <c r="C416">
        <f t="shared" si="6"/>
        <v>5090.078</v>
      </c>
      <c r="D416">
        <f>AVERAGE(C416:C418)</f>
        <v>4415.05066666667</v>
      </c>
      <c r="E416">
        <f>STDEV(C416:C418)</f>
        <v>667.281305091287</v>
      </c>
    </row>
    <row r="417" spans="1:3">
      <c r="A417" s="25"/>
      <c r="B417" s="16">
        <v>0.535</v>
      </c>
      <c r="C417">
        <f t="shared" si="6"/>
        <v>4399.279</v>
      </c>
    </row>
    <row r="418" spans="1:3">
      <c r="A418" s="26"/>
      <c r="B418" s="17">
        <v>0.467</v>
      </c>
      <c r="C418">
        <f t="shared" si="6"/>
        <v>3755.795</v>
      </c>
    </row>
    <row r="419" spans="1:5">
      <c r="A419" s="24" t="s">
        <v>143</v>
      </c>
      <c r="B419" s="18">
        <v>0.748</v>
      </c>
      <c r="C419">
        <f t="shared" si="6"/>
        <v>6414.898</v>
      </c>
      <c r="D419">
        <f>AVERAGE(C419:C421)</f>
        <v>5134.23866666667</v>
      </c>
      <c r="E419">
        <f>STDEV(C419:C421)</f>
        <v>1521.05276402245</v>
      </c>
    </row>
    <row r="420" spans="1:3">
      <c r="A420" s="25"/>
      <c r="B420" s="17">
        <v>0.435</v>
      </c>
      <c r="C420">
        <f t="shared" si="6"/>
        <v>3452.979</v>
      </c>
    </row>
    <row r="421" spans="1:3">
      <c r="A421" s="26"/>
      <c r="B421" s="11">
        <v>0.655</v>
      </c>
      <c r="C421">
        <f t="shared" si="6"/>
        <v>5534.839</v>
      </c>
    </row>
    <row r="422" spans="1:5">
      <c r="A422" s="24" t="s">
        <v>144</v>
      </c>
      <c r="B422" s="18">
        <v>0.817</v>
      </c>
      <c r="C422">
        <f t="shared" si="6"/>
        <v>7067.845</v>
      </c>
      <c r="D422">
        <f>AVERAGE(C422:C424)</f>
        <v>9036.149</v>
      </c>
      <c r="E422">
        <f>STDEV(C422:C424)</f>
        <v>1704.83764993415</v>
      </c>
    </row>
    <row r="423" spans="1:3">
      <c r="A423" s="25"/>
      <c r="B423" s="19">
        <v>1.132</v>
      </c>
      <c r="C423">
        <f t="shared" si="6"/>
        <v>10048.69</v>
      </c>
    </row>
    <row r="424" spans="1:3">
      <c r="A424" s="26"/>
      <c r="B424" s="19">
        <v>1.126</v>
      </c>
      <c r="C424">
        <f t="shared" si="6"/>
        <v>9991.912</v>
      </c>
    </row>
    <row r="425" spans="1:5">
      <c r="A425" s="24" t="s">
        <v>145</v>
      </c>
      <c r="B425" s="16">
        <v>0.617</v>
      </c>
      <c r="C425">
        <f t="shared" si="6"/>
        <v>5175.245</v>
      </c>
      <c r="D425">
        <f>AVERAGE(C425:C427)</f>
        <v>4474.983</v>
      </c>
      <c r="E425">
        <f>STDEV(C425:C427)</f>
        <v>665.64655021415</v>
      </c>
    </row>
    <row r="426" spans="1:3">
      <c r="A426" s="25"/>
      <c r="B426" s="17">
        <v>0.535</v>
      </c>
      <c r="C426">
        <f t="shared" si="6"/>
        <v>4399.279</v>
      </c>
    </row>
    <row r="427" spans="1:3">
      <c r="A427" s="26"/>
      <c r="B427" s="15">
        <v>0.477</v>
      </c>
      <c r="C427">
        <f t="shared" si="6"/>
        <v>3850.425</v>
      </c>
    </row>
    <row r="428" spans="1:5">
      <c r="A428" s="24" t="s">
        <v>146</v>
      </c>
      <c r="B428" s="16">
        <v>0.621</v>
      </c>
      <c r="C428">
        <f t="shared" si="6"/>
        <v>5213.097</v>
      </c>
      <c r="D428">
        <f>AVERAGE(C428:C430)</f>
        <v>4714.71233333333</v>
      </c>
      <c r="E428">
        <f>STDEV(C428:C430)</f>
        <v>479.19919404391</v>
      </c>
    </row>
    <row r="429" spans="1:3">
      <c r="A429" s="25"/>
      <c r="B429" s="17">
        <v>0.564</v>
      </c>
      <c r="C429">
        <f t="shared" si="6"/>
        <v>4673.706</v>
      </c>
    </row>
    <row r="430" spans="1:3">
      <c r="A430" s="26"/>
      <c r="B430" s="17">
        <v>0.52</v>
      </c>
      <c r="C430">
        <f t="shared" si="6"/>
        <v>4257.334</v>
      </c>
    </row>
    <row r="431" spans="1:5">
      <c r="A431" s="24" t="s">
        <v>147</v>
      </c>
      <c r="B431" s="21">
        <v>0.337</v>
      </c>
      <c r="C431">
        <f t="shared" si="6"/>
        <v>2525.605</v>
      </c>
      <c r="D431">
        <f>AVERAGE(C431:C433)</f>
        <v>2443.59233333333</v>
      </c>
      <c r="E431">
        <f>STDEV(C431:C433)</f>
        <v>619.182054928382</v>
      </c>
    </row>
    <row r="432" spans="1:3">
      <c r="A432" s="25"/>
      <c r="B432" s="22">
        <v>0.259</v>
      </c>
      <c r="C432">
        <f t="shared" si="6"/>
        <v>1787.491</v>
      </c>
    </row>
    <row r="433" spans="1:3">
      <c r="A433" s="26"/>
      <c r="B433" s="21">
        <v>0.389</v>
      </c>
      <c r="C433">
        <f t="shared" si="6"/>
        <v>3017.681</v>
      </c>
    </row>
    <row r="434" spans="1:5">
      <c r="A434" s="24" t="s">
        <v>148</v>
      </c>
      <c r="B434" s="21">
        <v>0.357</v>
      </c>
      <c r="C434">
        <f t="shared" si="6"/>
        <v>2714.865</v>
      </c>
      <c r="D434">
        <f>AVERAGE(C434:C436)</f>
        <v>2232.252</v>
      </c>
      <c r="E434">
        <f>STDEV(C434:C436)</f>
        <v>497.415463719213</v>
      </c>
    </row>
    <row r="435" spans="1:3">
      <c r="A435" s="25"/>
      <c r="B435" s="22">
        <v>0.252</v>
      </c>
      <c r="C435">
        <f t="shared" si="6"/>
        <v>1721.25</v>
      </c>
    </row>
    <row r="436" spans="1:3">
      <c r="A436" s="26"/>
      <c r="B436" s="22">
        <v>0.309</v>
      </c>
      <c r="C436">
        <f t="shared" si="6"/>
        <v>2260.641</v>
      </c>
    </row>
    <row r="437" spans="1:5">
      <c r="A437" s="24" t="s">
        <v>149</v>
      </c>
      <c r="B437" s="20">
        <v>0.942</v>
      </c>
      <c r="C437">
        <f t="shared" si="6"/>
        <v>8250.72</v>
      </c>
      <c r="D437">
        <f>AVERAGE(C437:C439)</f>
        <v>6654.62733333333</v>
      </c>
      <c r="E437">
        <f>STDEV(C437:C439)</f>
        <v>1397.84665147373</v>
      </c>
    </row>
    <row r="438" spans="1:3">
      <c r="A438" s="25"/>
      <c r="B438" s="13">
        <v>0.711</v>
      </c>
      <c r="C438">
        <f t="shared" si="6"/>
        <v>6064.767</v>
      </c>
    </row>
    <row r="439" spans="1:3">
      <c r="A439" s="26"/>
      <c r="B439" s="13">
        <v>0.667</v>
      </c>
      <c r="C439">
        <f t="shared" si="6"/>
        <v>5648.395</v>
      </c>
    </row>
    <row r="440" spans="1:5">
      <c r="A440" s="24" t="s">
        <v>150</v>
      </c>
      <c r="B440" s="17">
        <v>0.528</v>
      </c>
      <c r="C440">
        <f t="shared" si="6"/>
        <v>4333.038</v>
      </c>
      <c r="D440">
        <f>AVERAGE(C440:C442)</f>
        <v>4348.80966666667</v>
      </c>
      <c r="E440">
        <f>STDEV(C440:C442)</f>
        <v>1291.77171257244</v>
      </c>
    </row>
    <row r="441" spans="1:3">
      <c r="A441" s="25"/>
      <c r="B441" s="13">
        <v>0.667</v>
      </c>
      <c r="C441">
        <f t="shared" si="6"/>
        <v>5648.395</v>
      </c>
    </row>
    <row r="442" spans="1:3">
      <c r="A442" s="26"/>
      <c r="B442" s="21">
        <v>0.394</v>
      </c>
      <c r="C442">
        <f t="shared" si="6"/>
        <v>3064.996</v>
      </c>
    </row>
    <row r="443" spans="1:5">
      <c r="A443" s="24" t="s">
        <v>151</v>
      </c>
      <c r="B443" s="22">
        <v>0.26</v>
      </c>
      <c r="C443">
        <f t="shared" si="6"/>
        <v>1796.954</v>
      </c>
      <c r="D443">
        <f>AVERAGE(C443:C445)</f>
        <v>1670.78066666667</v>
      </c>
      <c r="E443">
        <f>STDEV(C443:C445)</f>
        <v>961.988926496731</v>
      </c>
    </row>
    <row r="444" spans="1:3">
      <c r="A444" s="25"/>
      <c r="B444" s="29">
        <v>0.139</v>
      </c>
      <c r="C444">
        <f t="shared" si="6"/>
        <v>651.931</v>
      </c>
    </row>
    <row r="445" spans="1:3">
      <c r="A445" s="26"/>
      <c r="B445" s="21">
        <v>0.341</v>
      </c>
      <c r="C445">
        <f t="shared" si="6"/>
        <v>2563.457</v>
      </c>
    </row>
    <row r="446" spans="1:5">
      <c r="A446" s="24" t="s">
        <v>152</v>
      </c>
      <c r="B446" s="21">
        <v>0.332</v>
      </c>
      <c r="C446">
        <f t="shared" si="6"/>
        <v>2478.29</v>
      </c>
      <c r="D446">
        <f>AVERAGE(C446:C448)</f>
        <v>2027.22033333333</v>
      </c>
      <c r="E446">
        <f>STDEV(C446:C448)</f>
        <v>789.484957232456</v>
      </c>
    </row>
    <row r="447" spans="1:3">
      <c r="A447" s="25"/>
      <c r="B447" s="21">
        <v>0.333</v>
      </c>
      <c r="C447">
        <f t="shared" si="6"/>
        <v>2487.753</v>
      </c>
    </row>
    <row r="448" spans="1:3">
      <c r="A448" s="26"/>
      <c r="B448" s="23">
        <v>0.188</v>
      </c>
      <c r="C448">
        <f t="shared" si="6"/>
        <v>1115.618</v>
      </c>
    </row>
    <row r="449" spans="1:5">
      <c r="A449" s="24" t="s">
        <v>153</v>
      </c>
      <c r="B449" s="21">
        <v>0.346</v>
      </c>
      <c r="C449">
        <f t="shared" si="6"/>
        <v>2610.772</v>
      </c>
      <c r="D449">
        <f>AVERAGE(C449:C451)</f>
        <v>3263.719</v>
      </c>
      <c r="E449">
        <f>STDEV(C449:C451)</f>
        <v>1205.44654952553</v>
      </c>
    </row>
    <row r="450" spans="1:3">
      <c r="A450" s="25"/>
      <c r="B450" s="17">
        <v>0.562</v>
      </c>
      <c r="C450">
        <f t="shared" si="6"/>
        <v>4654.78</v>
      </c>
    </row>
    <row r="451" spans="1:3">
      <c r="A451" s="26"/>
      <c r="B451" s="21">
        <v>0.337</v>
      </c>
      <c r="C451">
        <f t="shared" ref="C451:C514" si="7">(18.926*(B451-0.052)-0.3427)/0.08*40</f>
        <v>2525.605</v>
      </c>
    </row>
    <row r="452" spans="1:5">
      <c r="A452" s="24" t="s">
        <v>154</v>
      </c>
      <c r="B452" s="18">
        <v>0.864</v>
      </c>
      <c r="C452">
        <f t="shared" si="7"/>
        <v>7512.606</v>
      </c>
      <c r="D452">
        <f>AVERAGE(C452:C454)</f>
        <v>7171.938</v>
      </c>
      <c r="E452">
        <f>STDEV(C452:C454)</f>
        <v>830.159170174009</v>
      </c>
    </row>
    <row r="453" spans="1:3">
      <c r="A453" s="25"/>
      <c r="B453" s="20">
        <v>0.892</v>
      </c>
      <c r="C453">
        <f t="shared" si="7"/>
        <v>7777.57</v>
      </c>
    </row>
    <row r="454" spans="1:3">
      <c r="A454" s="26"/>
      <c r="B454" s="13">
        <v>0.728</v>
      </c>
      <c r="C454">
        <f t="shared" si="7"/>
        <v>6225.638</v>
      </c>
    </row>
    <row r="455" spans="1:5">
      <c r="A455" s="24" t="s">
        <v>155</v>
      </c>
      <c r="B455" s="17">
        <v>0.515</v>
      </c>
      <c r="C455">
        <f t="shared" si="7"/>
        <v>4210.019</v>
      </c>
      <c r="D455">
        <f>AVERAGE(C455:C457)</f>
        <v>5216.25133333333</v>
      </c>
      <c r="E455">
        <f>STDEV(C455:C457)</f>
        <v>873.590893996917</v>
      </c>
    </row>
    <row r="456" spans="1:3">
      <c r="A456" s="25"/>
      <c r="B456" s="13">
        <v>0.681</v>
      </c>
      <c r="C456">
        <f t="shared" si="7"/>
        <v>5780.877</v>
      </c>
    </row>
    <row r="457" spans="1:3">
      <c r="A457" s="26"/>
      <c r="B457" s="13">
        <v>0.668</v>
      </c>
      <c r="C457">
        <f t="shared" si="7"/>
        <v>5657.858</v>
      </c>
    </row>
    <row r="458" spans="1:5">
      <c r="A458" s="30" t="s">
        <v>156</v>
      </c>
      <c r="B458" s="22">
        <v>0.309</v>
      </c>
      <c r="C458">
        <f t="shared" si="7"/>
        <v>2260.641</v>
      </c>
      <c r="D458">
        <f>AVERAGE(C458:C460)</f>
        <v>2771.643</v>
      </c>
      <c r="E458">
        <f>STDEV(C458:C460)</f>
        <v>450.661403818876</v>
      </c>
    </row>
    <row r="459" spans="1:3">
      <c r="A459" s="31"/>
      <c r="B459" s="21">
        <v>0.381</v>
      </c>
      <c r="C459">
        <f t="shared" si="7"/>
        <v>2941.977</v>
      </c>
    </row>
    <row r="460" spans="1:3">
      <c r="A460" s="32"/>
      <c r="B460" s="15">
        <v>0.399</v>
      </c>
      <c r="C460">
        <f t="shared" si="7"/>
        <v>3112.311</v>
      </c>
    </row>
    <row r="461" spans="1:5">
      <c r="A461" s="30" t="s">
        <v>157</v>
      </c>
      <c r="B461" s="13">
        <v>0.655</v>
      </c>
      <c r="C461">
        <f t="shared" si="7"/>
        <v>5534.839</v>
      </c>
      <c r="D461">
        <f>AVERAGE(C461:C463)</f>
        <v>6121.545</v>
      </c>
      <c r="E461">
        <f>STDEV(C461:C463)</f>
        <v>1768.44203720563</v>
      </c>
    </row>
    <row r="462" spans="1:3">
      <c r="A462" s="31"/>
      <c r="B462" s="20">
        <v>0.927</v>
      </c>
      <c r="C462">
        <f t="shared" si="7"/>
        <v>8108.775</v>
      </c>
    </row>
    <row r="463" spans="1:3">
      <c r="A463" s="32"/>
      <c r="B463" s="16">
        <v>0.569</v>
      </c>
      <c r="C463">
        <f t="shared" si="7"/>
        <v>4721.021</v>
      </c>
    </row>
    <row r="464" spans="1:5">
      <c r="A464" s="30" t="s">
        <v>158</v>
      </c>
      <c r="B464" s="27">
        <v>0.962</v>
      </c>
      <c r="C464">
        <f t="shared" si="7"/>
        <v>8439.98</v>
      </c>
      <c r="D464">
        <f>AVERAGE(C464:C466)</f>
        <v>8209.71366666666</v>
      </c>
      <c r="E464">
        <f>STDEV(C464:C466)</f>
        <v>1018.06810787016</v>
      </c>
    </row>
    <row r="465" spans="1:3">
      <c r="A465" s="31"/>
      <c r="B465" s="19">
        <v>1.031</v>
      </c>
      <c r="C465">
        <f t="shared" si="7"/>
        <v>9092.927</v>
      </c>
    </row>
    <row r="466" spans="1:3">
      <c r="A466" s="32"/>
      <c r="B466" s="18">
        <v>0.82</v>
      </c>
      <c r="C466">
        <f t="shared" si="7"/>
        <v>7096.234</v>
      </c>
    </row>
    <row r="467" spans="1:5">
      <c r="A467" s="30" t="s">
        <v>159</v>
      </c>
      <c r="B467" s="16">
        <v>0.606</v>
      </c>
      <c r="C467">
        <f t="shared" si="7"/>
        <v>5071.152</v>
      </c>
      <c r="D467">
        <f>AVERAGE(C467:C469)</f>
        <v>4616.928</v>
      </c>
      <c r="E467">
        <f>STDEV(C467:C469)</f>
        <v>706.373493322052</v>
      </c>
    </row>
    <row r="468" spans="1:3">
      <c r="A468" s="31"/>
      <c r="B468" s="17">
        <v>0.472</v>
      </c>
      <c r="C468">
        <f t="shared" si="7"/>
        <v>3803.11</v>
      </c>
    </row>
    <row r="469" spans="1:3">
      <c r="A469" s="32"/>
      <c r="B469" s="16">
        <v>0.596</v>
      </c>
      <c r="C469">
        <f t="shared" si="7"/>
        <v>4976.522</v>
      </c>
    </row>
    <row r="470" spans="1:5">
      <c r="A470" s="30" t="s">
        <v>160</v>
      </c>
      <c r="B470" s="19">
        <v>1.088</v>
      </c>
      <c r="C470">
        <f t="shared" si="7"/>
        <v>9632.318</v>
      </c>
      <c r="D470">
        <f>AVERAGE(C470:C472)</f>
        <v>8720.71566666667</v>
      </c>
      <c r="E470">
        <f>STDEV(C470:C472)</f>
        <v>890.343760490482</v>
      </c>
    </row>
    <row r="471" spans="1:3">
      <c r="A471" s="31"/>
      <c r="B471" s="27">
        <v>0.987</v>
      </c>
      <c r="C471">
        <f t="shared" si="7"/>
        <v>8676.555</v>
      </c>
    </row>
    <row r="472" spans="1:3">
      <c r="A472" s="32"/>
      <c r="B472" s="20">
        <v>0.9</v>
      </c>
      <c r="C472">
        <f t="shared" si="7"/>
        <v>7853.274</v>
      </c>
    </row>
    <row r="473" spans="1:5">
      <c r="A473" s="30" t="s">
        <v>161</v>
      </c>
      <c r="B473" s="15">
        <v>0.439</v>
      </c>
      <c r="C473">
        <f t="shared" si="7"/>
        <v>3490.831</v>
      </c>
      <c r="D473">
        <f>AVERAGE(C473:C475)</f>
        <v>3967.13533333333</v>
      </c>
      <c r="E473">
        <f>STDEV(C473:C475)</f>
        <v>849.68747215334</v>
      </c>
    </row>
    <row r="474" spans="1:3">
      <c r="A474" s="31"/>
      <c r="B474" s="15">
        <v>0.436</v>
      </c>
      <c r="C474">
        <f t="shared" si="7"/>
        <v>3462.442</v>
      </c>
    </row>
    <row r="475" spans="1:3">
      <c r="A475" s="32"/>
      <c r="B475" s="16">
        <v>0.593</v>
      </c>
      <c r="C475">
        <f t="shared" si="7"/>
        <v>4948.133</v>
      </c>
    </row>
    <row r="476" spans="1:5">
      <c r="A476" s="30" t="s">
        <v>162</v>
      </c>
      <c r="B476" s="20">
        <v>0.918</v>
      </c>
      <c r="C476">
        <f t="shared" si="7"/>
        <v>8023.608</v>
      </c>
      <c r="D476">
        <f>AVERAGE(C476:C478)</f>
        <v>7682.94</v>
      </c>
      <c r="E476">
        <f>STDEV(C476:C478)</f>
        <v>803.686745938365</v>
      </c>
    </row>
    <row r="477" spans="1:3">
      <c r="A477" s="31"/>
      <c r="B477" s="27">
        <v>0.943</v>
      </c>
      <c r="C477">
        <f t="shared" si="7"/>
        <v>8260.183</v>
      </c>
    </row>
    <row r="478" spans="1:3">
      <c r="A478" s="32"/>
      <c r="B478" s="18">
        <v>0.785</v>
      </c>
      <c r="C478">
        <f t="shared" si="7"/>
        <v>6765.029</v>
      </c>
    </row>
    <row r="479" spans="1:5">
      <c r="A479" s="30" t="s">
        <v>163</v>
      </c>
      <c r="B479" s="16">
        <v>0.564</v>
      </c>
      <c r="C479">
        <f t="shared" si="7"/>
        <v>4673.706</v>
      </c>
      <c r="D479">
        <f>AVERAGE(C479:C481)</f>
        <v>5578.99966666667</v>
      </c>
      <c r="E479">
        <f>STDEV(C479:C481)</f>
        <v>1217.98527507944</v>
      </c>
    </row>
    <row r="480" spans="1:3">
      <c r="A480" s="31"/>
      <c r="B480" s="18">
        <v>0.806</v>
      </c>
      <c r="C480">
        <f t="shared" si="7"/>
        <v>6963.752</v>
      </c>
    </row>
    <row r="481" spans="1:3">
      <c r="A481" s="32"/>
      <c r="B481" s="16">
        <v>0.609</v>
      </c>
      <c r="C481">
        <f t="shared" si="7"/>
        <v>5099.541</v>
      </c>
    </row>
    <row r="482" spans="1:5">
      <c r="A482" s="30" t="s">
        <v>164</v>
      </c>
      <c r="B482" s="16">
        <v>0.545</v>
      </c>
      <c r="C482">
        <f t="shared" si="7"/>
        <v>4493.909</v>
      </c>
      <c r="D482">
        <f>AVERAGE(C482:C484)</f>
        <v>4333.038</v>
      </c>
      <c r="E482">
        <f>STDEV(C482:C484)</f>
        <v>718.627472354765</v>
      </c>
    </row>
    <row r="483" spans="1:3">
      <c r="A483" s="31"/>
      <c r="B483" s="16">
        <v>0.594</v>
      </c>
      <c r="C483">
        <f t="shared" si="7"/>
        <v>4957.596</v>
      </c>
    </row>
    <row r="484" spans="1:3">
      <c r="A484" s="32"/>
      <c r="B484" s="15">
        <v>0.445</v>
      </c>
      <c r="C484">
        <f t="shared" si="7"/>
        <v>3547.609</v>
      </c>
    </row>
    <row r="485" spans="1:5">
      <c r="A485" s="30" t="s">
        <v>165</v>
      </c>
      <c r="B485" s="20">
        <v>0.896</v>
      </c>
      <c r="C485">
        <f t="shared" si="7"/>
        <v>7815.422</v>
      </c>
      <c r="D485">
        <f>AVERAGE(C485:C487)</f>
        <v>8001.52766666666</v>
      </c>
      <c r="E485">
        <f>STDEV(C485:C487)</f>
        <v>750.883733130723</v>
      </c>
    </row>
    <row r="486" spans="1:3">
      <c r="A486" s="31"/>
      <c r="B486" s="27">
        <v>1.003</v>
      </c>
      <c r="C486">
        <f t="shared" si="7"/>
        <v>8827.963</v>
      </c>
    </row>
    <row r="487" spans="1:3">
      <c r="A487" s="32"/>
      <c r="B487" s="18">
        <v>0.848</v>
      </c>
      <c r="C487">
        <f t="shared" si="7"/>
        <v>7361.198</v>
      </c>
    </row>
    <row r="488" spans="1:5">
      <c r="A488" s="30" t="s">
        <v>166</v>
      </c>
      <c r="B488" s="13">
        <v>0.668</v>
      </c>
      <c r="C488">
        <f t="shared" si="7"/>
        <v>5657.858</v>
      </c>
      <c r="D488">
        <f>AVERAGE(C488:C490)</f>
        <v>4310.95766666667</v>
      </c>
      <c r="E488">
        <f>STDEV(C488:C490)</f>
        <v>4456.30276713469</v>
      </c>
    </row>
    <row r="489" spans="1:3">
      <c r="A489" s="31"/>
      <c r="B489" s="20">
        <v>0.909</v>
      </c>
      <c r="C489">
        <f t="shared" si="7"/>
        <v>7938.441</v>
      </c>
    </row>
    <row r="490" spans="1:3">
      <c r="A490" s="32"/>
      <c r="B490" s="33"/>
      <c r="C490">
        <f t="shared" si="7"/>
        <v>-663.426</v>
      </c>
    </row>
    <row r="491" spans="1:5">
      <c r="A491" s="30" t="s">
        <v>167</v>
      </c>
      <c r="B491" s="15">
        <v>0.461</v>
      </c>
      <c r="C491">
        <f t="shared" si="7"/>
        <v>3699.017</v>
      </c>
      <c r="D491">
        <f>AVERAGE(C491:C493)</f>
        <v>3544.45466666667</v>
      </c>
      <c r="E491">
        <f>STDEV(C491:C493)</f>
        <v>156.163394636302</v>
      </c>
    </row>
    <row r="492" spans="1:3">
      <c r="A492" s="31"/>
      <c r="B492" s="15">
        <v>0.445</v>
      </c>
      <c r="C492">
        <f t="shared" si="7"/>
        <v>3547.609</v>
      </c>
    </row>
    <row r="493" spans="1:3">
      <c r="A493" s="32"/>
      <c r="B493" s="15">
        <v>0.428</v>
      </c>
      <c r="C493">
        <f t="shared" si="7"/>
        <v>3386.738</v>
      </c>
    </row>
    <row r="494" spans="1:5">
      <c r="A494" s="24" t="s">
        <v>168</v>
      </c>
      <c r="B494" s="16">
        <v>0.603</v>
      </c>
      <c r="C494">
        <f t="shared" si="7"/>
        <v>5042.763</v>
      </c>
      <c r="D494">
        <f>AVERAGE(C494:C496)</f>
        <v>6780.80066666667</v>
      </c>
      <c r="E494">
        <f>STDEV(C494:C496)</f>
        <v>3259.31785254619</v>
      </c>
    </row>
    <row r="495" spans="1:3">
      <c r="A495" s="25"/>
      <c r="B495" s="19">
        <v>1.184</v>
      </c>
      <c r="C495">
        <f t="shared" si="7"/>
        <v>10540.766</v>
      </c>
    </row>
    <row r="496" spans="1:3">
      <c r="A496" s="26"/>
      <c r="B496" s="17">
        <v>0.573</v>
      </c>
      <c r="C496">
        <f t="shared" si="7"/>
        <v>4758.873</v>
      </c>
    </row>
    <row r="497" spans="1:5">
      <c r="A497" s="24" t="s">
        <v>169</v>
      </c>
      <c r="B497" s="16">
        <v>0.645</v>
      </c>
      <c r="C497">
        <f t="shared" si="7"/>
        <v>5440.209</v>
      </c>
      <c r="D497">
        <f>AVERAGE(C497:C499)</f>
        <v>5465.44366666667</v>
      </c>
      <c r="E497">
        <f>STDEV(C497:C499)</f>
        <v>256.43391410329</v>
      </c>
    </row>
    <row r="498" spans="1:3">
      <c r="A498" s="25"/>
      <c r="B498" s="16">
        <v>0.622</v>
      </c>
      <c r="C498">
        <f t="shared" si="7"/>
        <v>5222.56</v>
      </c>
    </row>
    <row r="499" spans="1:3">
      <c r="A499" s="26"/>
      <c r="B499" s="16">
        <v>0.676</v>
      </c>
      <c r="C499">
        <f t="shared" si="7"/>
        <v>5733.562</v>
      </c>
    </row>
    <row r="500" spans="1:5">
      <c r="A500" s="24" t="s">
        <v>170</v>
      </c>
      <c r="B500" s="17">
        <v>0.519</v>
      </c>
      <c r="C500">
        <f t="shared" si="7"/>
        <v>4247.871</v>
      </c>
      <c r="D500">
        <f>AVERAGE(C500:C502)</f>
        <v>4112.23466666667</v>
      </c>
      <c r="E500">
        <f>STDEV(C500:C502)</f>
        <v>409.905586324867</v>
      </c>
    </row>
    <row r="501" spans="1:3">
      <c r="A501" s="25"/>
      <c r="B501" s="15">
        <v>0.456</v>
      </c>
      <c r="C501">
        <f t="shared" si="7"/>
        <v>3651.702</v>
      </c>
    </row>
    <row r="502" spans="1:3">
      <c r="A502" s="26"/>
      <c r="B502" s="17">
        <v>0.539</v>
      </c>
      <c r="C502">
        <f t="shared" si="7"/>
        <v>4437.131</v>
      </c>
    </row>
    <row r="503" spans="1:5">
      <c r="A503" s="24" t="s">
        <v>171</v>
      </c>
      <c r="B503" s="17">
        <v>0.511</v>
      </c>
      <c r="C503">
        <f t="shared" si="7"/>
        <v>4172.167</v>
      </c>
      <c r="D503">
        <f>AVERAGE(C503:C505)</f>
        <v>4392.97033333333</v>
      </c>
      <c r="E503">
        <f>STDEV(C503:C505)</f>
        <v>191.221295906951</v>
      </c>
    </row>
    <row r="504" spans="1:3">
      <c r="A504" s="25"/>
      <c r="B504" s="17">
        <v>0.546</v>
      </c>
      <c r="C504">
        <f t="shared" si="7"/>
        <v>4503.372</v>
      </c>
    </row>
    <row r="505" spans="1:3">
      <c r="A505" s="26"/>
      <c r="B505" s="17">
        <v>0.546</v>
      </c>
      <c r="C505">
        <f t="shared" si="7"/>
        <v>4503.372</v>
      </c>
    </row>
    <row r="506" spans="1:5">
      <c r="A506" s="24" t="s">
        <v>172</v>
      </c>
      <c r="B506" s="27">
        <v>1.031</v>
      </c>
      <c r="C506">
        <f t="shared" si="7"/>
        <v>9092.927</v>
      </c>
      <c r="D506">
        <f>AVERAGE(C506:C508)</f>
        <v>9569.23133333333</v>
      </c>
      <c r="E506">
        <f>STDEV(C506:C508)</f>
        <v>603.137898273962</v>
      </c>
    </row>
    <row r="507" spans="1:3">
      <c r="A507" s="25"/>
      <c r="B507" s="19">
        <v>1.153</v>
      </c>
      <c r="C507">
        <f t="shared" si="7"/>
        <v>10247.413</v>
      </c>
    </row>
    <row r="508" spans="1:3">
      <c r="A508" s="26"/>
      <c r="B508" s="27">
        <v>1.06</v>
      </c>
      <c r="C508">
        <f t="shared" si="7"/>
        <v>9367.354</v>
      </c>
    </row>
    <row r="509" spans="1:5">
      <c r="A509" s="24" t="s">
        <v>173</v>
      </c>
      <c r="B509" s="15">
        <v>0.441</v>
      </c>
      <c r="C509">
        <f t="shared" si="7"/>
        <v>3509.757</v>
      </c>
      <c r="D509">
        <f>AVERAGE(C509:C511)</f>
        <v>4115.389</v>
      </c>
      <c r="E509">
        <f>STDEV(C509:C511)</f>
        <v>1216.57529270983</v>
      </c>
    </row>
    <row r="510" spans="1:3">
      <c r="A510" s="25"/>
      <c r="B510" s="16">
        <v>0.653</v>
      </c>
      <c r="C510">
        <f t="shared" si="7"/>
        <v>5515.913</v>
      </c>
    </row>
    <row r="511" spans="1:3">
      <c r="A511" s="26"/>
      <c r="B511" s="21">
        <v>0.421</v>
      </c>
      <c r="C511">
        <f t="shared" si="7"/>
        <v>3320.497</v>
      </c>
    </row>
    <row r="512" spans="1:5">
      <c r="A512" s="24" t="s">
        <v>174</v>
      </c>
      <c r="B512" s="15">
        <v>0.455</v>
      </c>
      <c r="C512">
        <f t="shared" si="7"/>
        <v>3642.239</v>
      </c>
      <c r="D512">
        <f>AVERAGE(C512:C514)</f>
        <v>2948.28566666667</v>
      </c>
      <c r="E512">
        <f>STDEV(C512:C514)</f>
        <v>710.250527654386</v>
      </c>
    </row>
    <row r="513" spans="1:3">
      <c r="A513" s="25"/>
      <c r="B513" s="22">
        <v>0.305</v>
      </c>
      <c r="C513">
        <f t="shared" si="7"/>
        <v>2222.789</v>
      </c>
    </row>
    <row r="514" spans="1:3">
      <c r="A514" s="26"/>
      <c r="B514" s="21">
        <v>0.385</v>
      </c>
      <c r="C514">
        <f t="shared" si="7"/>
        <v>2979.829</v>
      </c>
    </row>
    <row r="515" spans="1:5">
      <c r="A515" s="24" t="s">
        <v>175</v>
      </c>
      <c r="B515" s="11">
        <v>0.823</v>
      </c>
      <c r="C515">
        <f t="shared" ref="C515:C578" si="8">(18.926*(B515-0.052)-0.3427)/0.08*40</f>
        <v>7124.623</v>
      </c>
      <c r="D515">
        <f>AVERAGE(C515:C517)</f>
        <v>6477.98466666666</v>
      </c>
      <c r="E515">
        <f>STDEV(C515:C517)</f>
        <v>1244.96305973645</v>
      </c>
    </row>
    <row r="516" spans="1:3">
      <c r="A516" s="25"/>
      <c r="B516" s="11">
        <v>0.838</v>
      </c>
      <c r="C516">
        <f t="shared" si="8"/>
        <v>7266.568</v>
      </c>
    </row>
    <row r="517" spans="1:3">
      <c r="A517" s="26"/>
      <c r="B517" s="16">
        <v>0.603</v>
      </c>
      <c r="C517">
        <f t="shared" si="8"/>
        <v>5042.763</v>
      </c>
    </row>
    <row r="518" spans="1:5">
      <c r="A518" s="24" t="s">
        <v>176</v>
      </c>
      <c r="B518" s="13">
        <v>0.68</v>
      </c>
      <c r="C518">
        <f t="shared" si="8"/>
        <v>5771.414</v>
      </c>
      <c r="D518">
        <f>AVERAGE(C518:C520)</f>
        <v>5957.51966666667</v>
      </c>
      <c r="E518">
        <f>STDEV(C518:C520)</f>
        <v>282.361289603113</v>
      </c>
    </row>
    <row r="519" spans="1:3">
      <c r="A519" s="25"/>
      <c r="B519" s="13">
        <v>0.685</v>
      </c>
      <c r="C519">
        <f t="shared" si="8"/>
        <v>5818.729</v>
      </c>
    </row>
    <row r="520" spans="1:3">
      <c r="A520" s="26"/>
      <c r="B520" s="13">
        <v>0.734</v>
      </c>
      <c r="C520">
        <f t="shared" si="8"/>
        <v>6282.416</v>
      </c>
    </row>
    <row r="521" spans="1:5">
      <c r="A521" s="24" t="s">
        <v>177</v>
      </c>
      <c r="B521" s="16">
        <v>0.655</v>
      </c>
      <c r="C521">
        <f t="shared" si="8"/>
        <v>5534.839</v>
      </c>
      <c r="D521">
        <f>AVERAGE(C521:C523)</f>
        <v>4727.32966666667</v>
      </c>
      <c r="E521">
        <f>STDEV(C521:C523)</f>
        <v>705.697052186937</v>
      </c>
    </row>
    <row r="522" spans="1:3">
      <c r="A522" s="25"/>
      <c r="B522" s="17">
        <v>0.537</v>
      </c>
      <c r="C522">
        <f t="shared" si="8"/>
        <v>4418.205</v>
      </c>
    </row>
    <row r="523" spans="1:3">
      <c r="A523" s="26"/>
      <c r="B523" s="17">
        <v>0.517</v>
      </c>
      <c r="C523">
        <f t="shared" si="8"/>
        <v>4228.945</v>
      </c>
    </row>
    <row r="524" spans="1:5">
      <c r="A524" s="24" t="s">
        <v>178</v>
      </c>
      <c r="B524" s="21">
        <v>0.393</v>
      </c>
      <c r="C524">
        <f t="shared" si="8"/>
        <v>3055.533</v>
      </c>
      <c r="D524">
        <f>AVERAGE(C524:C526)</f>
        <v>3793.647</v>
      </c>
      <c r="E524">
        <f>STDEV(C524:C526)</f>
        <v>664.030247018914</v>
      </c>
    </row>
    <row r="525" spans="1:3">
      <c r="A525" s="25"/>
      <c r="B525" s="15">
        <v>0.491</v>
      </c>
      <c r="C525">
        <f t="shared" si="8"/>
        <v>3982.907</v>
      </c>
    </row>
    <row r="526" spans="1:3">
      <c r="A526" s="26"/>
      <c r="B526" s="17">
        <v>0.529</v>
      </c>
      <c r="C526">
        <f t="shared" si="8"/>
        <v>4342.501</v>
      </c>
    </row>
    <row r="527" spans="1:5">
      <c r="A527" s="28" t="s">
        <v>179</v>
      </c>
      <c r="B527" s="21">
        <v>0.385</v>
      </c>
      <c r="C527">
        <f t="shared" si="8"/>
        <v>2979.829</v>
      </c>
      <c r="D527">
        <f>AVERAGE(C527:C529)</f>
        <v>3317.34266666667</v>
      </c>
      <c r="E527">
        <f>STDEV(C527:C529)</f>
        <v>417.481706821189</v>
      </c>
    </row>
    <row r="528" spans="1:3">
      <c r="A528" s="25"/>
      <c r="B528" s="15">
        <v>0.47</v>
      </c>
      <c r="C528">
        <f t="shared" si="8"/>
        <v>3784.184</v>
      </c>
    </row>
    <row r="529" spans="1:3">
      <c r="A529" s="26"/>
      <c r="B529" s="21">
        <v>0.407</v>
      </c>
      <c r="C529">
        <f t="shared" si="8"/>
        <v>3188.015</v>
      </c>
    </row>
    <row r="530" spans="1:5">
      <c r="A530" s="24" t="s">
        <v>180</v>
      </c>
      <c r="B530" s="18">
        <v>0.921</v>
      </c>
      <c r="C530">
        <f t="shared" si="8"/>
        <v>8051.997</v>
      </c>
      <c r="D530">
        <f>AVERAGE(C530:C532)</f>
        <v>7376.96966666666</v>
      </c>
      <c r="E530">
        <f>STDEV(C530:C532)</f>
        <v>764.123821992439</v>
      </c>
    </row>
    <row r="531" spans="1:3">
      <c r="A531" s="25"/>
      <c r="B531" s="18">
        <v>0.866</v>
      </c>
      <c r="C531">
        <f t="shared" si="8"/>
        <v>7531.532</v>
      </c>
    </row>
    <row r="532" spans="1:3">
      <c r="A532" s="26"/>
      <c r="B532" s="11">
        <v>0.762</v>
      </c>
      <c r="C532">
        <f t="shared" si="8"/>
        <v>6547.38</v>
      </c>
    </row>
    <row r="533" spans="1:5">
      <c r="A533" s="24" t="s">
        <v>181</v>
      </c>
      <c r="B533" s="27">
        <v>1.035</v>
      </c>
      <c r="C533">
        <f t="shared" si="8"/>
        <v>9130.779</v>
      </c>
      <c r="D533">
        <f>AVERAGE(C533:C535)</f>
        <v>6673.55333333333</v>
      </c>
      <c r="E533">
        <f>STDEV(C533:C535)</f>
        <v>2350.56678627865</v>
      </c>
    </row>
    <row r="534" spans="1:3">
      <c r="A534" s="25"/>
      <c r="B534" s="13">
        <v>0.751</v>
      </c>
      <c r="C534">
        <f t="shared" si="8"/>
        <v>6443.287</v>
      </c>
    </row>
    <row r="535" spans="1:3">
      <c r="A535" s="26"/>
      <c r="B535" s="17">
        <v>0.54</v>
      </c>
      <c r="C535">
        <f t="shared" si="8"/>
        <v>4446.594</v>
      </c>
    </row>
    <row r="536" spans="1:5">
      <c r="A536" s="24" t="s">
        <v>182</v>
      </c>
      <c r="B536" s="15">
        <v>0.492</v>
      </c>
      <c r="C536">
        <f t="shared" si="8"/>
        <v>3992.37</v>
      </c>
      <c r="D536">
        <f>AVERAGE(C536:C538)</f>
        <v>3695.86266666667</v>
      </c>
      <c r="E536">
        <f>STDEV(C536:C538)</f>
        <v>257.479402120506</v>
      </c>
    </row>
    <row r="537" spans="1:3">
      <c r="A537" s="25"/>
      <c r="B537" s="15">
        <v>0.447</v>
      </c>
      <c r="C537">
        <f t="shared" si="8"/>
        <v>3566.535</v>
      </c>
    </row>
    <row r="538" spans="1:3">
      <c r="A538" s="26"/>
      <c r="B538" s="15">
        <v>0.443</v>
      </c>
      <c r="C538">
        <f t="shared" si="8"/>
        <v>3528.683</v>
      </c>
    </row>
    <row r="539" spans="1:5">
      <c r="A539" s="24" t="s">
        <v>183</v>
      </c>
      <c r="B539" s="11">
        <v>0.843</v>
      </c>
      <c r="C539">
        <f t="shared" si="8"/>
        <v>7313.883</v>
      </c>
      <c r="D539">
        <f>AVERAGE(C539:C541)</f>
        <v>6377.046</v>
      </c>
      <c r="E539">
        <f>STDEV(C539:C541)</f>
        <v>1038.47532848258</v>
      </c>
    </row>
    <row r="540" spans="1:3">
      <c r="A540" s="25"/>
      <c r="B540" s="16">
        <v>0.626</v>
      </c>
      <c r="C540">
        <f t="shared" si="8"/>
        <v>5260.412</v>
      </c>
    </row>
    <row r="541" spans="1:3">
      <c r="A541" s="26"/>
      <c r="B541" s="11">
        <v>0.763</v>
      </c>
      <c r="C541">
        <f t="shared" si="8"/>
        <v>6556.843</v>
      </c>
    </row>
    <row r="542" spans="1:5">
      <c r="A542" s="24" t="s">
        <v>184</v>
      </c>
      <c r="B542" s="11">
        <v>0.423</v>
      </c>
      <c r="C542">
        <f t="shared" si="8"/>
        <v>3339.423</v>
      </c>
      <c r="D542">
        <f>AVERAGE(C542:C544)</f>
        <v>3314.18833333333</v>
      </c>
      <c r="E542">
        <f>STDEV(C542:C544)</f>
        <v>199.921039488927</v>
      </c>
    </row>
    <row r="543" spans="1:3">
      <c r="A543" s="25"/>
      <c r="B543" s="11">
        <v>0.398</v>
      </c>
      <c r="C543">
        <f t="shared" si="8"/>
        <v>3102.848</v>
      </c>
    </row>
    <row r="544" spans="1:3">
      <c r="A544" s="26"/>
      <c r="B544" s="18">
        <v>0.44</v>
      </c>
      <c r="C544">
        <f t="shared" si="8"/>
        <v>3500.294</v>
      </c>
    </row>
    <row r="545" spans="1:5">
      <c r="A545" s="24" t="s">
        <v>185</v>
      </c>
      <c r="B545" s="11">
        <v>0.392</v>
      </c>
      <c r="C545">
        <f t="shared" si="8"/>
        <v>3046.07</v>
      </c>
      <c r="D545">
        <f>AVERAGE(C545:C547)</f>
        <v>3279.49066666667</v>
      </c>
      <c r="E545">
        <f>STDEV(C545:C547)</f>
        <v>576.026524216839</v>
      </c>
    </row>
    <row r="546" spans="1:3">
      <c r="A546" s="25"/>
      <c r="B546" s="20">
        <v>0.486</v>
      </c>
      <c r="C546">
        <f t="shared" si="8"/>
        <v>3935.592</v>
      </c>
    </row>
    <row r="547" spans="1:3">
      <c r="A547" s="26"/>
      <c r="B547" s="13">
        <v>0.372</v>
      </c>
      <c r="C547">
        <f t="shared" si="8"/>
        <v>2856.81</v>
      </c>
    </row>
    <row r="548" spans="1:5">
      <c r="A548" s="24" t="s">
        <v>186</v>
      </c>
      <c r="B548" s="19">
        <v>0.584</v>
      </c>
      <c r="C548">
        <f t="shared" si="8"/>
        <v>4862.966</v>
      </c>
      <c r="D548">
        <f>AVERAGE(C548:C550)</f>
        <v>4875.58333333333</v>
      </c>
      <c r="E548">
        <f>STDEV(C548:C550)</f>
        <v>95.2587776812891</v>
      </c>
    </row>
    <row r="549" spans="1:3">
      <c r="A549" s="25"/>
      <c r="B549" s="19">
        <v>0.596</v>
      </c>
      <c r="C549">
        <f t="shared" si="8"/>
        <v>4976.522</v>
      </c>
    </row>
    <row r="550" spans="1:3">
      <c r="A550" s="26"/>
      <c r="B550" s="19">
        <v>0.576</v>
      </c>
      <c r="C550">
        <f t="shared" si="8"/>
        <v>4787.262</v>
      </c>
    </row>
    <row r="551" spans="1:5">
      <c r="A551" s="24" t="s">
        <v>187</v>
      </c>
      <c r="B551" s="13">
        <v>0.375</v>
      </c>
      <c r="C551">
        <f t="shared" si="8"/>
        <v>2885.199</v>
      </c>
      <c r="D551">
        <f>AVERAGE(C551:C553)</f>
        <v>3563.38066666667</v>
      </c>
      <c r="E551">
        <f>STDEV(C551:C553)</f>
        <v>757.17798950731</v>
      </c>
    </row>
    <row r="552" spans="1:3">
      <c r="A552" s="25"/>
      <c r="B552" s="18">
        <v>0.432</v>
      </c>
      <c r="C552">
        <f t="shared" si="8"/>
        <v>3424.59</v>
      </c>
    </row>
    <row r="553" spans="1:3">
      <c r="A553" s="26"/>
      <c r="B553" s="27">
        <v>0.533</v>
      </c>
      <c r="C553">
        <f t="shared" si="8"/>
        <v>4380.353</v>
      </c>
    </row>
    <row r="554" spans="1:5">
      <c r="A554" s="24" t="s">
        <v>188</v>
      </c>
      <c r="B554" s="17">
        <v>0.297</v>
      </c>
      <c r="C554">
        <f t="shared" si="8"/>
        <v>2147.085</v>
      </c>
      <c r="D554">
        <f>AVERAGE(C554:C556)</f>
        <v>2733.791</v>
      </c>
      <c r="E554">
        <f>STDEV(C554:C556)</f>
        <v>819.902192998043</v>
      </c>
    </row>
    <row r="555" spans="1:3">
      <c r="A555" s="25"/>
      <c r="B555" s="18">
        <v>0.458</v>
      </c>
      <c r="C555">
        <f t="shared" si="8"/>
        <v>3670.628</v>
      </c>
    </row>
    <row r="556" spans="1:3">
      <c r="A556" s="26"/>
      <c r="B556" s="16">
        <v>0.322</v>
      </c>
      <c r="C556">
        <f t="shared" si="8"/>
        <v>2383.66</v>
      </c>
    </row>
    <row r="557" spans="1:5">
      <c r="A557" s="24" t="s">
        <v>189</v>
      </c>
      <c r="B557" s="11">
        <v>0.424</v>
      </c>
      <c r="C557">
        <f t="shared" si="8"/>
        <v>3348.886</v>
      </c>
      <c r="D557">
        <f>AVERAGE(C557:C559)</f>
        <v>3247.94733333333</v>
      </c>
      <c r="E557">
        <f>STDEV(C557:C559)</f>
        <v>199.921039488927</v>
      </c>
    </row>
    <row r="558" spans="1:3">
      <c r="A558" s="25"/>
      <c r="B558" s="11">
        <v>0.389</v>
      </c>
      <c r="C558">
        <f t="shared" si="8"/>
        <v>3017.681</v>
      </c>
    </row>
    <row r="559" spans="1:3">
      <c r="A559" s="26"/>
      <c r="B559" s="18">
        <v>0.427</v>
      </c>
      <c r="C559">
        <f t="shared" si="8"/>
        <v>3377.275</v>
      </c>
    </row>
    <row r="560" spans="1:5">
      <c r="A560" s="24" t="s">
        <v>190</v>
      </c>
      <c r="B560" s="16">
        <v>0.34</v>
      </c>
      <c r="C560">
        <f t="shared" si="8"/>
        <v>2553.994</v>
      </c>
      <c r="D560">
        <f>AVERAGE(C560:C562)</f>
        <v>3061.84166666667</v>
      </c>
      <c r="E560">
        <f>STDEV(C560:C562)</f>
        <v>444.089358118761</v>
      </c>
    </row>
    <row r="561" spans="1:3">
      <c r="A561" s="25"/>
      <c r="B561" s="18">
        <v>0.427</v>
      </c>
      <c r="C561">
        <f t="shared" si="8"/>
        <v>3377.275</v>
      </c>
    </row>
    <row r="562" spans="1:3">
      <c r="A562" s="26"/>
      <c r="B562" s="11">
        <v>0.414</v>
      </c>
      <c r="C562">
        <f t="shared" si="8"/>
        <v>3254.256</v>
      </c>
    </row>
    <row r="563" spans="1:5">
      <c r="A563" s="24" t="s">
        <v>191</v>
      </c>
      <c r="B563" s="13">
        <v>0.379</v>
      </c>
      <c r="C563">
        <f t="shared" si="8"/>
        <v>2923.051</v>
      </c>
      <c r="D563">
        <f>AVERAGE(C563:C565)</f>
        <v>2910.43366666667</v>
      </c>
      <c r="E563">
        <f>STDEV(C563:C565)</f>
        <v>407.055686738723</v>
      </c>
    </row>
    <row r="564" spans="1:3">
      <c r="A564" s="25"/>
      <c r="B564" s="11">
        <v>0.42</v>
      </c>
      <c r="C564">
        <f t="shared" si="8"/>
        <v>3311.034</v>
      </c>
    </row>
    <row r="565" spans="1:3">
      <c r="A565" s="26"/>
      <c r="B565" s="16">
        <v>0.334</v>
      </c>
      <c r="C565">
        <f t="shared" si="8"/>
        <v>2497.216</v>
      </c>
    </row>
    <row r="566" spans="1:5">
      <c r="A566" s="34" t="s">
        <v>192</v>
      </c>
      <c r="B566" s="16">
        <v>0.402</v>
      </c>
      <c r="C566">
        <f t="shared" si="8"/>
        <v>3140.7</v>
      </c>
      <c r="D566">
        <f>AVERAGE(C566:C568)</f>
        <v>3594.924</v>
      </c>
      <c r="E566">
        <f>STDEV(C566:C568)</f>
        <v>463.976593241512</v>
      </c>
    </row>
    <row r="567" spans="1:3">
      <c r="A567" s="34"/>
      <c r="B567" s="13">
        <v>0.5</v>
      </c>
      <c r="C567">
        <f t="shared" si="8"/>
        <v>4068.074</v>
      </c>
    </row>
    <row r="568" spans="1:3">
      <c r="A568" s="34"/>
      <c r="B568" s="16">
        <v>0.448</v>
      </c>
      <c r="C568">
        <f t="shared" si="8"/>
        <v>3575.998</v>
      </c>
    </row>
    <row r="569" spans="1:5">
      <c r="A569" s="34" t="s">
        <v>193</v>
      </c>
      <c r="B569" s="22">
        <v>0.214</v>
      </c>
      <c r="C569">
        <f t="shared" si="8"/>
        <v>1361.656</v>
      </c>
      <c r="D569">
        <f>AVERAGE(C569:C571)</f>
        <v>1850.57766666667</v>
      </c>
      <c r="E569">
        <f>STDEV(C569:C571)</f>
        <v>1101.87414724111</v>
      </c>
    </row>
    <row r="570" spans="1:3">
      <c r="A570" s="34"/>
      <c r="B570" s="22">
        <v>0.184</v>
      </c>
      <c r="C570">
        <f t="shared" si="8"/>
        <v>1077.766</v>
      </c>
    </row>
    <row r="571" spans="1:3">
      <c r="A571" s="34"/>
      <c r="B571" s="17">
        <v>0.399</v>
      </c>
      <c r="C571">
        <f t="shared" si="8"/>
        <v>3112.311</v>
      </c>
    </row>
    <row r="572" spans="1:5">
      <c r="A572" s="34" t="s">
        <v>194</v>
      </c>
      <c r="B572" s="11">
        <v>0.543</v>
      </c>
      <c r="C572">
        <f t="shared" si="8"/>
        <v>4474.983</v>
      </c>
      <c r="D572">
        <f>AVERAGE(C572:C574)</f>
        <v>4165.85833333333</v>
      </c>
      <c r="E572">
        <f>STDEV(C572:C574)</f>
        <v>339.131177057394</v>
      </c>
    </row>
    <row r="573" spans="1:3">
      <c r="A573" s="34"/>
      <c r="B573" s="11">
        <v>0.516</v>
      </c>
      <c r="C573">
        <f t="shared" si="8"/>
        <v>4219.482</v>
      </c>
    </row>
    <row r="574" spans="1:3">
      <c r="A574" s="34"/>
      <c r="B574" s="13">
        <v>0.472</v>
      </c>
      <c r="C574">
        <f t="shared" si="8"/>
        <v>3803.11</v>
      </c>
    </row>
    <row r="575" spans="1:5">
      <c r="A575" s="34" t="s">
        <v>195</v>
      </c>
      <c r="B575" s="13">
        <v>0.512</v>
      </c>
      <c r="C575">
        <f t="shared" si="8"/>
        <v>4181.63</v>
      </c>
      <c r="D575">
        <f>AVERAGE(C575:C577)</f>
        <v>4257.334</v>
      </c>
      <c r="E575">
        <f>STDEV(C575:C577)</f>
        <v>173.71758792074</v>
      </c>
    </row>
    <row r="576" spans="1:3">
      <c r="A576" s="34"/>
      <c r="B576" s="11">
        <v>0.541</v>
      </c>
      <c r="C576">
        <f t="shared" si="8"/>
        <v>4456.057</v>
      </c>
    </row>
    <row r="577" spans="1:3">
      <c r="A577" s="34"/>
      <c r="B577" s="13">
        <v>0.507</v>
      </c>
      <c r="C577">
        <f t="shared" si="8"/>
        <v>4134.315</v>
      </c>
    </row>
    <row r="578" spans="1:5">
      <c r="A578" s="34" t="s">
        <v>196</v>
      </c>
      <c r="B578" s="13">
        <v>0.479</v>
      </c>
      <c r="C578">
        <f t="shared" si="8"/>
        <v>3869.351</v>
      </c>
      <c r="D578">
        <f>AVERAGE(C578:C580)</f>
        <v>4632.69966666667</v>
      </c>
      <c r="E578">
        <f>STDEV(C578:C580)</f>
        <v>752.551483296879</v>
      </c>
    </row>
    <row r="579" spans="1:3">
      <c r="A579" s="34"/>
      <c r="B579" s="20">
        <v>0.638</v>
      </c>
      <c r="C579">
        <f t="shared" ref="C579:C642" si="9">(18.926*(B579-0.052)-0.3427)/0.08*40</f>
        <v>5373.968</v>
      </c>
    </row>
    <row r="580" spans="1:3">
      <c r="A580" s="34"/>
      <c r="B580" s="11">
        <v>0.562</v>
      </c>
      <c r="C580">
        <f t="shared" si="9"/>
        <v>4654.78</v>
      </c>
    </row>
    <row r="581" spans="1:5">
      <c r="A581" s="34" t="s">
        <v>197</v>
      </c>
      <c r="B581" s="18">
        <v>0.629</v>
      </c>
      <c r="C581">
        <f t="shared" si="9"/>
        <v>5288.801</v>
      </c>
      <c r="D581">
        <f>AVERAGE(C581:C583)</f>
        <v>4080.69133333333</v>
      </c>
      <c r="E581">
        <f>STDEV(C581:C583)</f>
        <v>1526.7527286782</v>
      </c>
    </row>
    <row r="582" spans="1:3">
      <c r="A582" s="34"/>
      <c r="B582" s="15">
        <v>0.32</v>
      </c>
      <c r="C582">
        <f t="shared" si="9"/>
        <v>2364.734</v>
      </c>
    </row>
    <row r="583" spans="1:3">
      <c r="A583" s="34"/>
      <c r="B583" s="11">
        <v>0.555</v>
      </c>
      <c r="C583">
        <f t="shared" si="9"/>
        <v>4588.539</v>
      </c>
    </row>
    <row r="584" spans="1:5">
      <c r="A584" s="34" t="s">
        <v>198</v>
      </c>
      <c r="B584" s="17">
        <v>0.396</v>
      </c>
      <c r="C584">
        <f t="shared" si="9"/>
        <v>3083.922</v>
      </c>
      <c r="D584">
        <f>AVERAGE(C584:C586)</f>
        <v>3112.311</v>
      </c>
      <c r="E584">
        <f>STDEV(C584:C586)</f>
        <v>384.039273698668</v>
      </c>
    </row>
    <row r="585" spans="1:3">
      <c r="A585" s="34"/>
      <c r="B585" s="16">
        <v>0.441</v>
      </c>
      <c r="C585">
        <f t="shared" si="9"/>
        <v>3509.757</v>
      </c>
    </row>
    <row r="586" spans="1:3">
      <c r="A586" s="34"/>
      <c r="B586" s="17">
        <v>0.36</v>
      </c>
      <c r="C586">
        <f t="shared" si="9"/>
        <v>2743.254</v>
      </c>
    </row>
    <row r="587" spans="1:5">
      <c r="A587" s="34" t="s">
        <v>199</v>
      </c>
      <c r="B587" s="17">
        <v>0.36</v>
      </c>
      <c r="C587">
        <f t="shared" si="9"/>
        <v>2743.254</v>
      </c>
      <c r="D587">
        <f>AVERAGE(C587:C589)</f>
        <v>2311.11033333333</v>
      </c>
      <c r="E587">
        <f>STDEV(C587:C589)</f>
        <v>377.849109622258</v>
      </c>
    </row>
    <row r="588" spans="1:3">
      <c r="A588" s="34"/>
      <c r="B588" s="15">
        <v>0.297</v>
      </c>
      <c r="C588">
        <f t="shared" si="9"/>
        <v>2147.085</v>
      </c>
    </row>
    <row r="589" spans="1:3">
      <c r="A589" s="34"/>
      <c r="B589" s="21">
        <v>0.286</v>
      </c>
      <c r="C589">
        <f t="shared" si="9"/>
        <v>2042.992</v>
      </c>
    </row>
    <row r="590" spans="1:5">
      <c r="A590" s="34" t="s">
        <v>200</v>
      </c>
      <c r="B590" s="21">
        <v>0.247</v>
      </c>
      <c r="C590">
        <f t="shared" si="9"/>
        <v>1673.935</v>
      </c>
      <c r="D590">
        <f>AVERAGE(C590:C592)</f>
        <v>2550.83966666667</v>
      </c>
      <c r="E590">
        <f>STDEV(C590:C592)</f>
        <v>832.331683909926</v>
      </c>
    </row>
    <row r="591" spans="1:3">
      <c r="A591" s="34"/>
      <c r="B591" s="16">
        <v>0.422</v>
      </c>
      <c r="C591">
        <f t="shared" si="9"/>
        <v>3329.96</v>
      </c>
    </row>
    <row r="592" spans="1:3">
      <c r="A592" s="34"/>
      <c r="B592" s="17">
        <v>0.35</v>
      </c>
      <c r="C592">
        <f t="shared" si="9"/>
        <v>2648.624</v>
      </c>
    </row>
    <row r="593" spans="1:5">
      <c r="A593" s="34" t="s">
        <v>201</v>
      </c>
      <c r="B593" s="23">
        <v>0.163</v>
      </c>
      <c r="C593">
        <f t="shared" si="9"/>
        <v>879.043</v>
      </c>
      <c r="D593">
        <f>AVERAGE(C593:C595)</f>
        <v>2311.11033333333</v>
      </c>
      <c r="E593">
        <f>STDEV(C593:C595)</f>
        <v>1877.81148563143</v>
      </c>
    </row>
    <row r="594" spans="1:3">
      <c r="A594" s="34"/>
      <c r="B594" s="21">
        <v>0.241</v>
      </c>
      <c r="C594">
        <f t="shared" si="9"/>
        <v>1617.157</v>
      </c>
    </row>
    <row r="595" spans="1:3">
      <c r="A595" s="34"/>
      <c r="B595" s="11">
        <v>0.539</v>
      </c>
      <c r="C595">
        <f t="shared" si="9"/>
        <v>4437.131</v>
      </c>
    </row>
    <row r="596" spans="1:5">
      <c r="A596" s="34" t="s">
        <v>202</v>
      </c>
      <c r="B596" s="16">
        <v>0.443</v>
      </c>
      <c r="C596">
        <f t="shared" si="9"/>
        <v>3528.683</v>
      </c>
      <c r="D596">
        <f>AVERAGE(C596:C598)</f>
        <v>4052.30233333333</v>
      </c>
      <c r="E596">
        <f>STDEV(C596:C598)</f>
        <v>472.423946264722</v>
      </c>
    </row>
    <row r="597" spans="1:3">
      <c r="A597" s="34"/>
      <c r="B597" s="11">
        <v>0.54</v>
      </c>
      <c r="C597">
        <f t="shared" si="9"/>
        <v>4446.594</v>
      </c>
    </row>
    <row r="598" spans="1:3">
      <c r="A598" s="34"/>
      <c r="B598" s="13">
        <v>0.512</v>
      </c>
      <c r="C598">
        <f t="shared" si="9"/>
        <v>4181.63</v>
      </c>
    </row>
    <row r="599" spans="1:5">
      <c r="A599" s="34" t="s">
        <v>203</v>
      </c>
      <c r="B599" s="17">
        <v>0.399</v>
      </c>
      <c r="C599">
        <f t="shared" si="9"/>
        <v>3112.311</v>
      </c>
      <c r="D599">
        <f>AVERAGE(C599:C601)</f>
        <v>2440.438</v>
      </c>
      <c r="E599">
        <f>STDEV(C599:C601)</f>
        <v>723.842183779725</v>
      </c>
    </row>
    <row r="600" spans="1:3">
      <c r="A600" s="34"/>
      <c r="B600" s="15">
        <v>0.338</v>
      </c>
      <c r="C600">
        <f t="shared" si="9"/>
        <v>2535.068</v>
      </c>
    </row>
    <row r="601" spans="1:3">
      <c r="A601" s="34"/>
      <c r="B601" s="21">
        <v>0.247</v>
      </c>
      <c r="C601">
        <f t="shared" si="9"/>
        <v>1673.935</v>
      </c>
    </row>
    <row r="602" spans="1:5">
      <c r="A602" s="34" t="s">
        <v>204</v>
      </c>
      <c r="B602" s="20">
        <v>0.673</v>
      </c>
      <c r="C602">
        <f t="shared" si="9"/>
        <v>5705.173</v>
      </c>
      <c r="D602">
        <f>AVERAGE(C602:C604)</f>
        <v>5408.66566666667</v>
      </c>
      <c r="E602">
        <f>STDEV(C602:C604)</f>
        <v>907.675517052395</v>
      </c>
    </row>
    <row r="603" spans="1:3">
      <c r="A603" s="34"/>
      <c r="B603" s="11">
        <v>0.534</v>
      </c>
      <c r="C603">
        <f t="shared" si="9"/>
        <v>4389.816</v>
      </c>
    </row>
    <row r="604" spans="1:3">
      <c r="A604" s="34"/>
      <c r="B604" s="27">
        <v>0.718</v>
      </c>
      <c r="C604">
        <f t="shared" si="9"/>
        <v>6131.008</v>
      </c>
    </row>
    <row r="605" spans="1:5">
      <c r="A605" s="34" t="s">
        <v>205</v>
      </c>
      <c r="B605" s="27">
        <v>0.741</v>
      </c>
      <c r="C605">
        <f t="shared" si="9"/>
        <v>6348.657</v>
      </c>
      <c r="D605">
        <f>AVERAGE(C605:C607)</f>
        <v>6607.31233333333</v>
      </c>
      <c r="E605">
        <f>STDEV(C605:C607)</f>
        <v>287.234916584551</v>
      </c>
    </row>
    <row r="606" spans="1:3">
      <c r="A606" s="34"/>
      <c r="B606" s="19">
        <v>0.763</v>
      </c>
      <c r="C606">
        <f t="shared" si="9"/>
        <v>6556.843</v>
      </c>
    </row>
    <row r="607" spans="1:3">
      <c r="A607" s="34"/>
      <c r="B607" s="19">
        <v>0.801</v>
      </c>
      <c r="C607">
        <f t="shared" si="9"/>
        <v>6916.437</v>
      </c>
    </row>
    <row r="608" spans="1:5">
      <c r="A608" s="34" t="s">
        <v>206</v>
      </c>
      <c r="B608" s="15">
        <v>0.323</v>
      </c>
      <c r="C608">
        <f t="shared" si="9"/>
        <v>2393.123</v>
      </c>
      <c r="D608">
        <f>AVERAGE(C608:C610)</f>
        <v>2393.123</v>
      </c>
      <c r="E608">
        <f>STDEV(C608:C610)</f>
        <v>198.723</v>
      </c>
    </row>
    <row r="609" spans="1:3">
      <c r="A609" s="34"/>
      <c r="B609" s="17">
        <v>0.344</v>
      </c>
      <c r="C609">
        <f t="shared" si="9"/>
        <v>2591.846</v>
      </c>
    </row>
    <row r="610" spans="1:3">
      <c r="A610" s="34"/>
      <c r="B610" s="15">
        <v>0.302</v>
      </c>
      <c r="C610">
        <f t="shared" si="9"/>
        <v>2194.4</v>
      </c>
    </row>
    <row r="611" spans="1:5">
      <c r="A611" s="34" t="s">
        <v>207</v>
      </c>
      <c r="B611" s="17">
        <v>0.399</v>
      </c>
      <c r="C611">
        <f t="shared" si="9"/>
        <v>3112.311</v>
      </c>
      <c r="D611">
        <f>AVERAGE(C611:C613)</f>
        <v>4522.298</v>
      </c>
      <c r="E611">
        <f>STDEV(C611:C613)</f>
        <v>1378.06105139903</v>
      </c>
    </row>
    <row r="612" spans="1:3">
      <c r="A612" s="34"/>
      <c r="B612" s="11">
        <v>0.555</v>
      </c>
      <c r="C612">
        <f t="shared" si="9"/>
        <v>4588.539</v>
      </c>
    </row>
    <row r="613" spans="1:3">
      <c r="A613" s="34"/>
      <c r="B613" s="27">
        <v>0.69</v>
      </c>
      <c r="C613">
        <f t="shared" si="9"/>
        <v>5866.044</v>
      </c>
    </row>
    <row r="614" spans="1:5">
      <c r="A614" s="24" t="s">
        <v>208</v>
      </c>
      <c r="B614" s="17">
        <v>0.354</v>
      </c>
      <c r="C614">
        <f t="shared" si="9"/>
        <v>2686.476</v>
      </c>
      <c r="D614">
        <f>AVERAGE(C614:C616)</f>
        <v>2456.20966666667</v>
      </c>
      <c r="E614">
        <f>STDEV(C614:C616)</f>
        <v>222.799564367467</v>
      </c>
    </row>
    <row r="615" spans="1:3">
      <c r="A615" s="25"/>
      <c r="B615" s="15">
        <v>0.328</v>
      </c>
      <c r="C615">
        <f t="shared" si="9"/>
        <v>2440.438</v>
      </c>
    </row>
    <row r="616" spans="1:3">
      <c r="A616" s="26"/>
      <c r="B616" s="15">
        <v>0.307</v>
      </c>
      <c r="C616">
        <f t="shared" si="9"/>
        <v>2241.715</v>
      </c>
    </row>
    <row r="617" spans="1:5">
      <c r="A617" s="24" t="s">
        <v>36</v>
      </c>
      <c r="B617" s="17">
        <v>0.339</v>
      </c>
      <c r="C617">
        <f t="shared" si="9"/>
        <v>2544.531</v>
      </c>
      <c r="D617">
        <f>AVERAGE(C617:C619)</f>
        <v>3493.98533333333</v>
      </c>
      <c r="E617">
        <f>STDEV(C617:C619)</f>
        <v>823.897133431312</v>
      </c>
    </row>
    <row r="618" spans="1:3">
      <c r="A618" s="25"/>
      <c r="B618" s="13">
        <v>0.484</v>
      </c>
      <c r="C618">
        <f t="shared" si="9"/>
        <v>3916.666</v>
      </c>
    </row>
    <row r="619" spans="1:3">
      <c r="A619" s="26"/>
      <c r="B619" s="13">
        <v>0.495</v>
      </c>
      <c r="C619">
        <f t="shared" si="9"/>
        <v>4020.759</v>
      </c>
    </row>
    <row r="620" spans="1:5">
      <c r="A620" s="24" t="s">
        <v>209</v>
      </c>
      <c r="B620" s="17">
        <v>0.356</v>
      </c>
      <c r="C620">
        <f t="shared" si="9"/>
        <v>2705.402</v>
      </c>
      <c r="D620">
        <f>AVERAGE(C620:C622)</f>
        <v>3216.404</v>
      </c>
      <c r="E620">
        <f>STDEV(C620:C622)</f>
        <v>620.746833908156</v>
      </c>
    </row>
    <row r="621" spans="1:3">
      <c r="A621" s="25"/>
      <c r="B621" s="17">
        <v>0.391</v>
      </c>
      <c r="C621">
        <f t="shared" si="9"/>
        <v>3036.607</v>
      </c>
    </row>
    <row r="622" spans="1:3">
      <c r="A622" s="26"/>
      <c r="B622" s="13">
        <v>0.483</v>
      </c>
      <c r="C622">
        <f t="shared" si="9"/>
        <v>3907.203</v>
      </c>
    </row>
    <row r="623" spans="1:5">
      <c r="A623" s="24" t="s">
        <v>210</v>
      </c>
      <c r="B623" s="13">
        <v>0.499</v>
      </c>
      <c r="C623">
        <f t="shared" si="9"/>
        <v>4058.611</v>
      </c>
      <c r="D623">
        <f>AVERAGE(C623:C625)</f>
        <v>4396.12466666667</v>
      </c>
      <c r="E623">
        <f>STDEV(C623:C625)</f>
        <v>431.198635782087</v>
      </c>
    </row>
    <row r="624" spans="1:3">
      <c r="A624" s="25"/>
      <c r="B624" s="18">
        <v>0.586</v>
      </c>
      <c r="C624">
        <f t="shared" si="9"/>
        <v>4881.892</v>
      </c>
    </row>
    <row r="625" spans="1:3">
      <c r="A625" s="26"/>
      <c r="B625" s="11">
        <v>0.519</v>
      </c>
      <c r="C625">
        <f t="shared" si="9"/>
        <v>4247.871</v>
      </c>
    </row>
    <row r="626" spans="1:5">
      <c r="A626" s="24" t="s">
        <v>211</v>
      </c>
      <c r="B626" s="17">
        <v>0.342</v>
      </c>
      <c r="C626">
        <f t="shared" si="9"/>
        <v>2572.92</v>
      </c>
      <c r="D626">
        <f>AVERAGE(C626:C628)</f>
        <v>4033.37633333333</v>
      </c>
      <c r="E626">
        <f>STDEV(C626:C628)</f>
        <v>1543.5523169204</v>
      </c>
    </row>
    <row r="627" spans="1:3">
      <c r="A627" s="25"/>
      <c r="B627" s="20">
        <v>0.667</v>
      </c>
      <c r="C627">
        <f t="shared" si="9"/>
        <v>5648.395</v>
      </c>
    </row>
    <row r="628" spans="1:3">
      <c r="A628" s="26"/>
      <c r="B628" s="13">
        <v>0.48</v>
      </c>
      <c r="C628">
        <f t="shared" si="9"/>
        <v>3878.814</v>
      </c>
    </row>
    <row r="629" spans="1:5">
      <c r="A629" s="24" t="s">
        <v>212</v>
      </c>
      <c r="B629" s="15">
        <v>0.334</v>
      </c>
      <c r="C629">
        <f t="shared" si="9"/>
        <v>2497.216</v>
      </c>
      <c r="D629">
        <f>AVERAGE(C629:C631)</f>
        <v>2566.61133333333</v>
      </c>
      <c r="E629">
        <f>STDEV(C629:C631)</f>
        <v>797.160633674502</v>
      </c>
    </row>
    <row r="630" spans="1:3">
      <c r="A630" s="25"/>
      <c r="B630" s="16">
        <v>0.429</v>
      </c>
      <c r="C630">
        <f t="shared" si="9"/>
        <v>3396.201</v>
      </c>
    </row>
    <row r="631" spans="1:3">
      <c r="A631" s="26"/>
      <c r="B631" s="21">
        <v>0.261</v>
      </c>
      <c r="C631">
        <f t="shared" si="9"/>
        <v>1806.417</v>
      </c>
    </row>
    <row r="632" spans="1:5">
      <c r="A632" s="24" t="s">
        <v>213</v>
      </c>
      <c r="B632" s="16">
        <v>0.411</v>
      </c>
      <c r="C632">
        <f t="shared" si="9"/>
        <v>3225.867</v>
      </c>
      <c r="D632">
        <f>AVERAGE(C632:C634)</f>
        <v>3598.07833333333</v>
      </c>
      <c r="E632">
        <f>STDEV(C632:C634)</f>
        <v>331.114863925396</v>
      </c>
    </row>
    <row r="633" spans="1:3">
      <c r="A633" s="25"/>
      <c r="B633" s="13">
        <v>0.462</v>
      </c>
      <c r="C633">
        <f t="shared" si="9"/>
        <v>3708.48</v>
      </c>
    </row>
    <row r="634" spans="1:3">
      <c r="A634" s="26"/>
      <c r="B634" s="13">
        <v>0.478</v>
      </c>
      <c r="C634">
        <f t="shared" si="9"/>
        <v>3859.888</v>
      </c>
    </row>
    <row r="635" spans="1:5">
      <c r="A635" s="24" t="s">
        <v>214</v>
      </c>
      <c r="B635" s="27">
        <v>0.679</v>
      </c>
      <c r="C635">
        <f t="shared" si="9"/>
        <v>5761.951</v>
      </c>
      <c r="D635">
        <f>AVERAGE(C635:C637)</f>
        <v>5370.81366666667</v>
      </c>
      <c r="E635">
        <f>STDEV(C635:C637)</f>
        <v>934.172738502539</v>
      </c>
    </row>
    <row r="636" spans="1:3">
      <c r="A636" s="25"/>
      <c r="B636" s="11">
        <v>0.525</v>
      </c>
      <c r="C636">
        <f t="shared" si="9"/>
        <v>4304.649</v>
      </c>
    </row>
    <row r="637" spans="1:3">
      <c r="A637" s="26"/>
      <c r="B637" s="27">
        <v>0.709</v>
      </c>
      <c r="C637">
        <f t="shared" si="9"/>
        <v>6045.841</v>
      </c>
    </row>
    <row r="638" spans="1:5">
      <c r="A638" s="24" t="s">
        <v>215</v>
      </c>
      <c r="B638" s="13">
        <v>0.5</v>
      </c>
      <c r="C638">
        <f t="shared" si="9"/>
        <v>4068.074</v>
      </c>
      <c r="D638">
        <f>AVERAGE(C638:C640)</f>
        <v>3658.01066666667</v>
      </c>
      <c r="E638">
        <f>STDEV(C638:C640)</f>
        <v>437.486815812012</v>
      </c>
    </row>
    <row r="639" spans="1:3">
      <c r="A639" s="25"/>
      <c r="B639" s="13">
        <v>0.462</v>
      </c>
      <c r="C639">
        <f t="shared" si="9"/>
        <v>3708.48</v>
      </c>
    </row>
    <row r="640" spans="1:3">
      <c r="A640" s="26"/>
      <c r="B640" s="16">
        <v>0.408</v>
      </c>
      <c r="C640">
        <f t="shared" si="9"/>
        <v>3197.478</v>
      </c>
    </row>
    <row r="641" spans="1:5">
      <c r="A641" s="24" t="s">
        <v>216</v>
      </c>
      <c r="B641" s="11">
        <v>0.533</v>
      </c>
      <c r="C641">
        <f t="shared" si="9"/>
        <v>4380.353</v>
      </c>
      <c r="D641">
        <f>AVERAGE(C641:C643)</f>
        <v>4317.26633333333</v>
      </c>
      <c r="E641">
        <f>STDEV(C641:C643)</f>
        <v>326.347759602135</v>
      </c>
    </row>
    <row r="642" spans="1:3">
      <c r="A642" s="25"/>
      <c r="B642" s="13">
        <v>0.489</v>
      </c>
      <c r="C642">
        <f t="shared" si="9"/>
        <v>3963.981</v>
      </c>
    </row>
    <row r="643" spans="1:3">
      <c r="A643" s="26"/>
      <c r="B643" s="11">
        <v>0.557</v>
      </c>
      <c r="C643">
        <f t="shared" ref="C643:C706" si="10">(18.926*(B643-0.052)-0.3427)/0.08*40</f>
        <v>4607.465</v>
      </c>
    </row>
    <row r="644" spans="1:5">
      <c r="A644" s="24" t="s">
        <v>217</v>
      </c>
      <c r="B644" s="11">
        <v>0.559</v>
      </c>
      <c r="C644">
        <f t="shared" si="10"/>
        <v>4626.391</v>
      </c>
      <c r="D644">
        <f>AVERAGE(C644:C646)</f>
        <v>5023.837</v>
      </c>
      <c r="E644">
        <f>STDEV(C644:C646)</f>
        <v>608.287646354913</v>
      </c>
    </row>
    <row r="645" spans="1:3">
      <c r="A645" s="25"/>
      <c r="B645" s="27">
        <v>0.675</v>
      </c>
      <c r="C645">
        <f t="shared" si="10"/>
        <v>5724.099</v>
      </c>
    </row>
    <row r="646" spans="1:3">
      <c r="A646" s="26"/>
      <c r="B646" s="18">
        <v>0.569</v>
      </c>
      <c r="C646">
        <f t="shared" si="10"/>
        <v>4721.021</v>
      </c>
    </row>
    <row r="647" spans="1:5">
      <c r="A647" s="24" t="s">
        <v>218</v>
      </c>
      <c r="B647" s="19">
        <v>0.784</v>
      </c>
      <c r="C647">
        <f t="shared" si="10"/>
        <v>6755.566</v>
      </c>
      <c r="D647">
        <f>AVERAGE(C647:C649)</f>
        <v>5506.45</v>
      </c>
      <c r="E647">
        <f>STDEV(C647:C649)</f>
        <v>1146.07830294967</v>
      </c>
    </row>
    <row r="648" spans="1:3">
      <c r="A648" s="25"/>
      <c r="B648" s="11">
        <v>0.546</v>
      </c>
      <c r="C648">
        <f t="shared" si="10"/>
        <v>4503.372</v>
      </c>
    </row>
    <row r="649" spans="1:3">
      <c r="A649" s="26"/>
      <c r="B649" s="20">
        <v>0.626</v>
      </c>
      <c r="C649">
        <f t="shared" si="10"/>
        <v>5260.412</v>
      </c>
    </row>
    <row r="650" spans="1:5">
      <c r="A650" s="24" t="s">
        <v>219</v>
      </c>
      <c r="B650" s="11">
        <v>0.551</v>
      </c>
      <c r="C650">
        <f t="shared" si="10"/>
        <v>4550.687</v>
      </c>
      <c r="D650">
        <f>AVERAGE(C650:C652)</f>
        <v>5168.93633333333</v>
      </c>
      <c r="E650">
        <f>STDEV(C650:C652)</f>
        <v>1229.8381201875</v>
      </c>
    </row>
    <row r="651" spans="1:3">
      <c r="A651" s="25"/>
      <c r="B651" s="19">
        <v>0.766</v>
      </c>
      <c r="C651">
        <f t="shared" si="10"/>
        <v>6585.232</v>
      </c>
    </row>
    <row r="652" spans="1:3">
      <c r="A652" s="26"/>
      <c r="B652" s="11">
        <v>0.532</v>
      </c>
      <c r="C652">
        <f t="shared" si="10"/>
        <v>4370.89</v>
      </c>
    </row>
    <row r="653" spans="1:5">
      <c r="A653" s="24" t="s">
        <v>220</v>
      </c>
      <c r="B653" s="13">
        <v>0.451</v>
      </c>
      <c r="C653">
        <f t="shared" si="10"/>
        <v>3604.387</v>
      </c>
      <c r="D653">
        <f>AVERAGE(C653:C655)</f>
        <v>3282.645</v>
      </c>
      <c r="E653">
        <f>STDEV(C653:C655)</f>
        <v>336.834949972535</v>
      </c>
    </row>
    <row r="654" spans="1:3">
      <c r="A654" s="25"/>
      <c r="B654" s="17">
        <v>0.38</v>
      </c>
      <c r="C654">
        <f t="shared" si="10"/>
        <v>2932.514</v>
      </c>
    </row>
    <row r="655" spans="1:3">
      <c r="A655" s="26"/>
      <c r="B655" s="16">
        <v>0.42</v>
      </c>
      <c r="C655">
        <f t="shared" si="10"/>
        <v>3311.034</v>
      </c>
    </row>
    <row r="656" spans="1:5">
      <c r="A656" s="24" t="s">
        <v>221</v>
      </c>
      <c r="B656" s="11">
        <v>0.532</v>
      </c>
      <c r="C656">
        <f t="shared" si="10"/>
        <v>4370.89</v>
      </c>
      <c r="D656">
        <f>AVERAGE(C656:C658)</f>
        <v>4052.30233333333</v>
      </c>
      <c r="E656">
        <f>STDEV(C656:C658)</f>
        <v>366.541134057738</v>
      </c>
    </row>
    <row r="657" spans="1:3">
      <c r="A657" s="25"/>
      <c r="B657" s="11">
        <v>0.507</v>
      </c>
      <c r="C657">
        <f t="shared" si="10"/>
        <v>4134.315</v>
      </c>
    </row>
    <row r="658" spans="1:3">
      <c r="A658" s="26"/>
      <c r="B658" s="13">
        <v>0.456</v>
      </c>
      <c r="C658">
        <f t="shared" si="10"/>
        <v>3651.702</v>
      </c>
    </row>
    <row r="659" spans="1:5">
      <c r="A659" s="24" t="s">
        <v>222</v>
      </c>
      <c r="B659" s="11">
        <v>0.56</v>
      </c>
      <c r="C659">
        <f t="shared" si="10"/>
        <v>4635.854</v>
      </c>
      <c r="D659">
        <f>AVERAGE(C659:C661)</f>
        <v>4052.30233333333</v>
      </c>
      <c r="E659">
        <f>STDEV(C659:C661)</f>
        <v>1051.98317170872</v>
      </c>
    </row>
    <row r="660" spans="1:3">
      <c r="A660" s="25"/>
      <c r="B660" s="18">
        <v>0.565</v>
      </c>
      <c r="C660">
        <f t="shared" si="10"/>
        <v>4683.169</v>
      </c>
    </row>
    <row r="661" spans="1:3">
      <c r="A661" s="26"/>
      <c r="B661" s="17">
        <v>0.37</v>
      </c>
      <c r="C661">
        <f t="shared" si="10"/>
        <v>2837.884</v>
      </c>
    </row>
    <row r="662" spans="1:5">
      <c r="A662" s="24" t="s">
        <v>223</v>
      </c>
      <c r="B662" s="17">
        <v>0.479</v>
      </c>
      <c r="C662">
        <f t="shared" si="10"/>
        <v>3869.351</v>
      </c>
      <c r="D662">
        <f>AVERAGE(C662:C664)</f>
        <v>4128.00633333333</v>
      </c>
      <c r="E662">
        <f>STDEV(C662:C664)</f>
        <v>224.800199226632</v>
      </c>
    </row>
    <row r="663" spans="1:3">
      <c r="A663" s="25"/>
      <c r="B663" s="17">
        <v>0.522</v>
      </c>
      <c r="C663">
        <f t="shared" si="10"/>
        <v>4276.26</v>
      </c>
    </row>
    <row r="664" spans="1:3">
      <c r="A664" s="26"/>
      <c r="B664" s="17">
        <v>0.518</v>
      </c>
      <c r="C664">
        <f t="shared" si="10"/>
        <v>4238.408</v>
      </c>
    </row>
    <row r="665" spans="1:5">
      <c r="A665" s="24" t="s">
        <v>224</v>
      </c>
      <c r="B665" s="21">
        <v>0.371</v>
      </c>
      <c r="C665">
        <f t="shared" si="10"/>
        <v>2847.347</v>
      </c>
      <c r="D665">
        <f>AVERAGE(C665:C667)</f>
        <v>2929.35966666667</v>
      </c>
      <c r="E665">
        <f>STDEV(C665:C667)</f>
        <v>219.968108407409</v>
      </c>
    </row>
    <row r="666" spans="1:3">
      <c r="A666" s="25"/>
      <c r="B666" s="15">
        <v>0.406</v>
      </c>
      <c r="C666">
        <f t="shared" si="10"/>
        <v>3178.552</v>
      </c>
    </row>
    <row r="667" spans="1:3">
      <c r="A667" s="26"/>
      <c r="B667" s="21">
        <v>0.362</v>
      </c>
      <c r="C667">
        <f t="shared" si="10"/>
        <v>2762.18</v>
      </c>
    </row>
    <row r="668" spans="1:5">
      <c r="A668" s="24" t="s">
        <v>225</v>
      </c>
      <c r="B668" s="16">
        <v>0.62</v>
      </c>
      <c r="C668">
        <f t="shared" si="10"/>
        <v>5203.634</v>
      </c>
      <c r="D668">
        <f>AVERAGE(C668:C670)</f>
        <v>5159.47333333333</v>
      </c>
      <c r="E668">
        <f>STDEV(C668:C670)</f>
        <v>691.85683617446</v>
      </c>
    </row>
    <row r="669" spans="1:3">
      <c r="A669" s="25"/>
      <c r="B669" s="13">
        <v>0.686</v>
      </c>
      <c r="C669">
        <f t="shared" si="10"/>
        <v>5828.192</v>
      </c>
    </row>
    <row r="670" spans="1:3">
      <c r="A670" s="26"/>
      <c r="B670" s="17">
        <v>0.54</v>
      </c>
      <c r="C670">
        <f t="shared" si="10"/>
        <v>4446.594</v>
      </c>
    </row>
    <row r="671" spans="1:5">
      <c r="A671" s="24" t="s">
        <v>226</v>
      </c>
      <c r="B671" s="21">
        <v>0.383</v>
      </c>
      <c r="C671">
        <f t="shared" si="10"/>
        <v>2960.903</v>
      </c>
      <c r="D671">
        <f>AVERAGE(C671:C673)</f>
        <v>4225.79066666667</v>
      </c>
      <c r="E671">
        <f>STDEV(C671:C673)</f>
        <v>1097.15041154544</v>
      </c>
    </row>
    <row r="672" spans="1:3">
      <c r="A672" s="25"/>
      <c r="B672" s="16">
        <v>0.59</v>
      </c>
      <c r="C672">
        <f t="shared" si="10"/>
        <v>4919.744</v>
      </c>
    </row>
    <row r="673" spans="1:3">
      <c r="A673" s="26"/>
      <c r="B673" s="16">
        <v>0.577</v>
      </c>
      <c r="C673">
        <f t="shared" si="10"/>
        <v>4796.725</v>
      </c>
    </row>
    <row r="674" spans="1:5">
      <c r="A674" s="24" t="s">
        <v>227</v>
      </c>
      <c r="B674" s="11">
        <v>0.754</v>
      </c>
      <c r="C674">
        <f t="shared" si="10"/>
        <v>6471.676</v>
      </c>
      <c r="D674">
        <f>AVERAGE(C674:C676)</f>
        <v>7187.70966666666</v>
      </c>
      <c r="E674">
        <f>STDEV(C674:C676)</f>
        <v>794.572747397199</v>
      </c>
    </row>
    <row r="675" spans="1:3">
      <c r="A675" s="25"/>
      <c r="B675" s="20">
        <v>0.92</v>
      </c>
      <c r="C675">
        <f t="shared" si="10"/>
        <v>8042.534</v>
      </c>
    </row>
    <row r="676" spans="1:3">
      <c r="A676" s="26"/>
      <c r="B676" s="18">
        <v>0.815</v>
      </c>
      <c r="C676">
        <f t="shared" si="10"/>
        <v>7048.919</v>
      </c>
    </row>
    <row r="677" spans="1:5">
      <c r="A677" s="24" t="s">
        <v>228</v>
      </c>
      <c r="B677" s="23">
        <v>0.215</v>
      </c>
      <c r="C677">
        <f t="shared" si="10"/>
        <v>1371.119</v>
      </c>
      <c r="D677">
        <f>AVERAGE(C677:C679)</f>
        <v>1759.102</v>
      </c>
      <c r="E677">
        <f>STDEV(C677:C679)</f>
        <v>647.576259622757</v>
      </c>
    </row>
    <row r="678" spans="1:3">
      <c r="A678" s="25"/>
      <c r="B678" s="23">
        <v>0.218</v>
      </c>
      <c r="C678">
        <f t="shared" si="10"/>
        <v>1399.508</v>
      </c>
    </row>
    <row r="679" spans="1:3">
      <c r="A679" s="26"/>
      <c r="B679" s="21">
        <v>0.335</v>
      </c>
      <c r="C679">
        <f t="shared" si="10"/>
        <v>2506.679</v>
      </c>
    </row>
    <row r="680" spans="1:5">
      <c r="A680" s="24" t="s">
        <v>229</v>
      </c>
      <c r="B680" s="27">
        <v>0.976</v>
      </c>
      <c r="C680">
        <f t="shared" si="10"/>
        <v>8572.462</v>
      </c>
      <c r="D680">
        <f>AVERAGE(C680:C682)</f>
        <v>9140.242</v>
      </c>
      <c r="E680">
        <f>STDEV(C680:C682)</f>
        <v>541.627599780514</v>
      </c>
    </row>
    <row r="681" spans="1:3">
      <c r="A681" s="25"/>
      <c r="B681" s="19">
        <v>1.042</v>
      </c>
      <c r="C681">
        <f t="shared" si="10"/>
        <v>9197.02</v>
      </c>
    </row>
    <row r="682" spans="1:3">
      <c r="A682" s="26"/>
      <c r="B682" s="19">
        <v>1.09</v>
      </c>
      <c r="C682">
        <f t="shared" si="10"/>
        <v>9651.244</v>
      </c>
    </row>
    <row r="683" spans="1:5">
      <c r="A683" s="24" t="s">
        <v>208</v>
      </c>
      <c r="B683" s="18">
        <v>0.784</v>
      </c>
      <c r="C683">
        <f t="shared" si="10"/>
        <v>6755.566</v>
      </c>
      <c r="D683">
        <f>AVERAGE(C683:C685)</f>
        <v>6563.15166666666</v>
      </c>
      <c r="E683">
        <f>STDEV(C683:C685)</f>
        <v>1527.92533498412</v>
      </c>
    </row>
    <row r="684" spans="1:3">
      <c r="A684" s="25"/>
      <c r="B684" s="16">
        <v>0.593</v>
      </c>
      <c r="C684">
        <f t="shared" si="10"/>
        <v>4948.133</v>
      </c>
    </row>
    <row r="685" spans="1:3">
      <c r="A685" s="26"/>
      <c r="B685" s="20">
        <v>0.914</v>
      </c>
      <c r="C685">
        <f t="shared" si="10"/>
        <v>7985.756</v>
      </c>
    </row>
    <row r="686" spans="1:5">
      <c r="A686" s="24" t="s">
        <v>230</v>
      </c>
      <c r="B686" s="13">
        <v>0.67</v>
      </c>
      <c r="C686">
        <f t="shared" si="10"/>
        <v>5676.784</v>
      </c>
      <c r="D686">
        <f>AVERAGE(C686:C688)</f>
        <v>7231.87033333333</v>
      </c>
      <c r="E686">
        <f>STDEV(C686:C688)</f>
        <v>1498.7531943093</v>
      </c>
    </row>
    <row r="687" spans="1:3">
      <c r="A687" s="25"/>
      <c r="B687" s="18">
        <v>0.847</v>
      </c>
      <c r="C687">
        <f t="shared" si="10"/>
        <v>7351.735</v>
      </c>
    </row>
    <row r="688" spans="1:3">
      <c r="A688" s="26"/>
      <c r="B688" s="27">
        <v>0.986</v>
      </c>
      <c r="C688">
        <f t="shared" si="10"/>
        <v>8667.092</v>
      </c>
    </row>
    <row r="689" spans="1:5">
      <c r="A689" s="28" t="s">
        <v>231</v>
      </c>
      <c r="B689" s="18">
        <v>0.837</v>
      </c>
      <c r="C689">
        <f t="shared" si="10"/>
        <v>7257.105</v>
      </c>
      <c r="D689">
        <f>AVERAGE(C689:C691)</f>
        <v>6660.936</v>
      </c>
      <c r="E689">
        <f>STDEV(C689:C691)</f>
        <v>1174.67051462144</v>
      </c>
    </row>
    <row r="690" spans="1:3">
      <c r="A690" s="25"/>
      <c r="B690" s="18">
        <v>0.854</v>
      </c>
      <c r="C690">
        <f t="shared" si="10"/>
        <v>7417.976</v>
      </c>
    </row>
    <row r="691" spans="1:3">
      <c r="A691" s="26"/>
      <c r="B691" s="13">
        <v>0.631</v>
      </c>
      <c r="C691">
        <f t="shared" si="10"/>
        <v>5307.727</v>
      </c>
    </row>
    <row r="692" spans="1:5">
      <c r="A692" s="24" t="s">
        <v>232</v>
      </c>
      <c r="B692" s="16">
        <v>0.608</v>
      </c>
      <c r="C692">
        <f t="shared" si="10"/>
        <v>5090.078</v>
      </c>
      <c r="D692">
        <f>AVERAGE(C692:C694)</f>
        <v>6168.86</v>
      </c>
      <c r="E692">
        <f>STDEV(C692:C694)</f>
        <v>1942.72877886827</v>
      </c>
    </row>
    <row r="693" spans="1:3">
      <c r="A693" s="25"/>
      <c r="B693" s="16">
        <v>0.599</v>
      </c>
      <c r="C693">
        <f t="shared" si="10"/>
        <v>5004.911</v>
      </c>
    </row>
    <row r="694" spans="1:3">
      <c r="A694" s="26"/>
      <c r="B694" s="27">
        <v>0.959</v>
      </c>
      <c r="C694">
        <f t="shared" si="10"/>
        <v>8411.591</v>
      </c>
    </row>
    <row r="695" spans="1:5">
      <c r="A695" s="24" t="s">
        <v>233</v>
      </c>
      <c r="B695" s="13">
        <v>0.638</v>
      </c>
      <c r="C695">
        <f t="shared" si="10"/>
        <v>5373.968</v>
      </c>
      <c r="D695">
        <f>AVERAGE(C695:C697)</f>
        <v>6257.18133333333</v>
      </c>
      <c r="E695">
        <f>STDEV(C695:C697)</f>
        <v>866.385756123872</v>
      </c>
    </row>
    <row r="696" spans="1:3">
      <c r="A696" s="25"/>
      <c r="B696" s="11">
        <v>0.735</v>
      </c>
      <c r="C696">
        <f t="shared" si="10"/>
        <v>6291.879</v>
      </c>
    </row>
    <row r="697" spans="1:3">
      <c r="A697" s="26"/>
      <c r="B697" s="18">
        <v>0.821</v>
      </c>
      <c r="C697">
        <f t="shared" si="10"/>
        <v>7105.697</v>
      </c>
    </row>
    <row r="698" spans="1:5">
      <c r="A698" s="24" t="s">
        <v>234</v>
      </c>
      <c r="B698" s="22">
        <v>0.282</v>
      </c>
      <c r="C698">
        <f t="shared" si="10"/>
        <v>2005.14</v>
      </c>
      <c r="D698">
        <f>AVERAGE(C698:C700)</f>
        <v>2629.698</v>
      </c>
      <c r="E698">
        <f>STDEV(C698:C700)</f>
        <v>777.349595749557</v>
      </c>
    </row>
    <row r="699" spans="1:3">
      <c r="A699" s="25"/>
      <c r="B699" s="15">
        <v>0.44</v>
      </c>
      <c r="C699">
        <f t="shared" si="10"/>
        <v>3500.294</v>
      </c>
    </row>
    <row r="700" spans="1:3">
      <c r="A700" s="26"/>
      <c r="B700" s="21">
        <v>0.322</v>
      </c>
      <c r="C700">
        <f t="shared" si="10"/>
        <v>2383.66</v>
      </c>
    </row>
    <row r="701" spans="1:5">
      <c r="A701" s="24" t="s">
        <v>235</v>
      </c>
      <c r="B701" s="11">
        <v>0.707</v>
      </c>
      <c r="C701">
        <f t="shared" si="10"/>
        <v>6026.915</v>
      </c>
      <c r="D701">
        <f>AVERAGE(C701:C703)</f>
        <v>7285.494</v>
      </c>
      <c r="E701">
        <f>STDEV(C701:C703)</f>
        <v>1244.62734797649</v>
      </c>
    </row>
    <row r="702" spans="1:3">
      <c r="A702" s="25"/>
      <c r="B702" s="27">
        <v>0.97</v>
      </c>
      <c r="C702">
        <f t="shared" si="10"/>
        <v>8515.684</v>
      </c>
    </row>
    <row r="703" spans="1:3">
      <c r="A703" s="26"/>
      <c r="B703" s="18">
        <v>0.843</v>
      </c>
      <c r="C703">
        <f t="shared" si="10"/>
        <v>7313.883</v>
      </c>
    </row>
    <row r="704" spans="1:5">
      <c r="A704" s="24" t="s">
        <v>236</v>
      </c>
      <c r="B704" s="21">
        <v>0.349</v>
      </c>
      <c r="C704">
        <f t="shared" si="10"/>
        <v>2639.161</v>
      </c>
      <c r="D704">
        <f>AVERAGE(C704:C706)</f>
        <v>2623.38933333333</v>
      </c>
      <c r="E704">
        <f>STDEV(C704:C706)</f>
        <v>345.6694572888</v>
      </c>
    </row>
    <row r="705" spans="1:3">
      <c r="A705" s="25"/>
      <c r="B705" s="22">
        <v>0.31</v>
      </c>
      <c r="C705">
        <f t="shared" si="10"/>
        <v>2270.104</v>
      </c>
    </row>
    <row r="706" spans="1:3">
      <c r="A706" s="26"/>
      <c r="B706" s="21">
        <v>0.383</v>
      </c>
      <c r="C706">
        <f t="shared" si="10"/>
        <v>2960.903</v>
      </c>
    </row>
    <row r="707" spans="1:5">
      <c r="A707" s="24" t="s">
        <v>237</v>
      </c>
      <c r="B707" s="21">
        <v>0.318</v>
      </c>
      <c r="C707">
        <f t="shared" ref="C707:C770" si="11">(18.926*(B707-0.052)-0.3427)/0.08*40</f>
        <v>2345.808</v>
      </c>
      <c r="D707">
        <f>AVERAGE(C707:C709)</f>
        <v>2875.736</v>
      </c>
      <c r="E707">
        <f>STDEV(C707:C709)</f>
        <v>492.894233174826</v>
      </c>
    </row>
    <row r="708" spans="1:3">
      <c r="A708" s="25"/>
      <c r="B708" s="21">
        <v>0.383</v>
      </c>
      <c r="C708">
        <f t="shared" si="11"/>
        <v>2960.903</v>
      </c>
    </row>
    <row r="709" spans="1:3">
      <c r="A709" s="26"/>
      <c r="B709" s="15">
        <v>0.421</v>
      </c>
      <c r="C709">
        <f t="shared" si="11"/>
        <v>3320.497</v>
      </c>
    </row>
    <row r="710" spans="1:5">
      <c r="A710" s="24" t="s">
        <v>238</v>
      </c>
      <c r="B710" s="22">
        <v>0.259</v>
      </c>
      <c r="C710">
        <f t="shared" si="11"/>
        <v>1787.491</v>
      </c>
      <c r="D710">
        <f>AVERAGE(C710:C712)</f>
        <v>3118.61966666667</v>
      </c>
      <c r="E710">
        <f>STDEV(C710:C712)</f>
        <v>1297.8232244714</v>
      </c>
    </row>
    <row r="711" spans="1:3">
      <c r="A711" s="25"/>
      <c r="B711" s="17">
        <v>0.533</v>
      </c>
      <c r="C711">
        <f t="shared" si="11"/>
        <v>4380.353</v>
      </c>
    </row>
    <row r="712" spans="1:3">
      <c r="A712" s="26"/>
      <c r="B712" s="21">
        <v>0.407</v>
      </c>
      <c r="C712">
        <f t="shared" si="11"/>
        <v>3188.015</v>
      </c>
    </row>
    <row r="713" spans="1:5">
      <c r="A713" s="24" t="s">
        <v>239</v>
      </c>
      <c r="B713" s="17">
        <v>0.571</v>
      </c>
      <c r="C713">
        <f t="shared" si="11"/>
        <v>4739.947</v>
      </c>
      <c r="D713">
        <f>AVERAGE(C713:C715)</f>
        <v>4112.23466666667</v>
      </c>
      <c r="E713">
        <f>STDEV(C713:C715)</f>
        <v>782.649789763169</v>
      </c>
    </row>
    <row r="714" spans="1:3">
      <c r="A714" s="25"/>
      <c r="B714" s="17">
        <v>0.531</v>
      </c>
      <c r="C714">
        <f t="shared" si="11"/>
        <v>4361.427</v>
      </c>
    </row>
    <row r="715" spans="1:3">
      <c r="A715" s="26"/>
      <c r="B715" s="15">
        <v>0.412</v>
      </c>
      <c r="C715">
        <f t="shared" si="11"/>
        <v>3235.33</v>
      </c>
    </row>
    <row r="716" spans="1:5">
      <c r="A716" s="28" t="s">
        <v>240</v>
      </c>
      <c r="B716" s="22">
        <v>0.282</v>
      </c>
      <c r="C716">
        <f t="shared" si="11"/>
        <v>2005.14</v>
      </c>
      <c r="D716">
        <f>AVERAGE(C716:C718)</f>
        <v>2024.066</v>
      </c>
      <c r="E716">
        <f>STDEV(C716:C718)</f>
        <v>86.7298276027342</v>
      </c>
    </row>
    <row r="717" spans="1:3">
      <c r="A717" s="25"/>
      <c r="B717" s="22">
        <v>0.276</v>
      </c>
      <c r="C717">
        <f t="shared" si="11"/>
        <v>1948.362</v>
      </c>
    </row>
    <row r="718" spans="1:3">
      <c r="A718" s="26"/>
      <c r="B718" s="22">
        <v>0.294</v>
      </c>
      <c r="C718">
        <f t="shared" si="11"/>
        <v>2118.696</v>
      </c>
    </row>
    <row r="719" spans="1:5">
      <c r="A719" s="24" t="s">
        <v>241</v>
      </c>
      <c r="B719" s="16">
        <v>0.647</v>
      </c>
      <c r="C719">
        <f t="shared" si="11"/>
        <v>5459.135</v>
      </c>
      <c r="D719">
        <f>AVERAGE(C719:C721)</f>
        <v>6291.879</v>
      </c>
      <c r="E719">
        <f>STDEV(C719:C721)</f>
        <v>837.51559649776</v>
      </c>
    </row>
    <row r="720" spans="1:3">
      <c r="A720" s="25"/>
      <c r="B720" s="13">
        <v>0.734</v>
      </c>
      <c r="C720">
        <f t="shared" si="11"/>
        <v>6282.416</v>
      </c>
    </row>
    <row r="721" spans="1:3">
      <c r="A721" s="26"/>
      <c r="B721" s="18">
        <v>0.824</v>
      </c>
      <c r="C721">
        <f t="shared" si="11"/>
        <v>7134.086</v>
      </c>
    </row>
    <row r="722" spans="1:5">
      <c r="A722" s="24" t="s">
        <v>242</v>
      </c>
      <c r="B722" s="17">
        <v>0.513</v>
      </c>
      <c r="C722">
        <f t="shared" si="11"/>
        <v>4191.093</v>
      </c>
      <c r="D722">
        <f>AVERAGE(C722:C724)</f>
        <v>4087</v>
      </c>
      <c r="E722">
        <f>STDEV(C722:C724)</f>
        <v>467.724989141055</v>
      </c>
    </row>
    <row r="723" spans="1:3">
      <c r="A723" s="25"/>
      <c r="B723" s="15">
        <v>0.448</v>
      </c>
      <c r="C723">
        <f t="shared" si="11"/>
        <v>3575.998</v>
      </c>
    </row>
    <row r="724" spans="1:3">
      <c r="A724" s="26"/>
      <c r="B724" s="17">
        <v>0.545</v>
      </c>
      <c r="C724">
        <f t="shared" si="11"/>
        <v>4493.909</v>
      </c>
    </row>
    <row r="725" spans="1:5">
      <c r="A725" s="24" t="s">
        <v>243</v>
      </c>
      <c r="B725" s="15">
        <v>0.415</v>
      </c>
      <c r="C725">
        <f t="shared" si="11"/>
        <v>3263.719</v>
      </c>
      <c r="D725">
        <f>AVERAGE(C725:C727)</f>
        <v>3247.94733333333</v>
      </c>
      <c r="E725">
        <f>STDEV(C725:C727)</f>
        <v>137.891637470636</v>
      </c>
    </row>
    <row r="726" spans="1:3">
      <c r="A726" s="25"/>
      <c r="B726" s="21">
        <v>0.398</v>
      </c>
      <c r="C726">
        <f t="shared" si="11"/>
        <v>3102.848</v>
      </c>
    </row>
    <row r="727" spans="1:3">
      <c r="A727" s="26"/>
      <c r="B727" s="15">
        <v>0.427</v>
      </c>
      <c r="C727">
        <f t="shared" si="11"/>
        <v>3377.275</v>
      </c>
    </row>
    <row r="728" spans="1:5">
      <c r="A728" s="24" t="s">
        <v>244</v>
      </c>
      <c r="B728" s="22">
        <v>0.247</v>
      </c>
      <c r="C728">
        <f t="shared" si="11"/>
        <v>1673.935</v>
      </c>
      <c r="D728">
        <f>AVERAGE(C728:C730)</f>
        <v>2352.11666666667</v>
      </c>
      <c r="E728">
        <f>STDEV(C728:C730)</f>
        <v>615.628578823574</v>
      </c>
    </row>
    <row r="729" spans="1:3">
      <c r="A729" s="25"/>
      <c r="B729" s="21">
        <v>0.335</v>
      </c>
      <c r="C729">
        <f t="shared" si="11"/>
        <v>2506.679</v>
      </c>
    </row>
    <row r="730" spans="1:3">
      <c r="A730" s="26"/>
      <c r="B730" s="21">
        <v>0.374</v>
      </c>
      <c r="C730">
        <f t="shared" si="11"/>
        <v>2875.736</v>
      </c>
    </row>
    <row r="731" spans="1:5">
      <c r="A731" s="24" t="s">
        <v>245</v>
      </c>
      <c r="B731" s="22">
        <v>0.307</v>
      </c>
      <c r="C731">
        <f t="shared" si="11"/>
        <v>2241.715</v>
      </c>
      <c r="D731">
        <f>AVERAGE(C731:C733)</f>
        <v>2408.89466666667</v>
      </c>
      <c r="E731">
        <f>STDEV(C731:C733)</f>
        <v>563.055126711704</v>
      </c>
    </row>
    <row r="732" spans="1:3">
      <c r="A732" s="25"/>
      <c r="B732" s="22">
        <v>0.276</v>
      </c>
      <c r="C732">
        <f t="shared" si="11"/>
        <v>1948.362</v>
      </c>
    </row>
    <row r="733" spans="1:3">
      <c r="A733" s="26"/>
      <c r="B733" s="21">
        <v>0.391</v>
      </c>
      <c r="C733">
        <f t="shared" si="11"/>
        <v>3036.607</v>
      </c>
    </row>
    <row r="734" spans="1:5">
      <c r="A734" s="28" t="s">
        <v>246</v>
      </c>
      <c r="B734" s="22">
        <v>0.26</v>
      </c>
      <c r="C734">
        <f t="shared" si="11"/>
        <v>1796.954</v>
      </c>
      <c r="D734">
        <f>AVERAGE(C734:C736)</f>
        <v>1841.11466666667</v>
      </c>
      <c r="E734">
        <f>STDEV(C734:C736)</f>
        <v>165.354473786872</v>
      </c>
    </row>
    <row r="735" spans="1:3">
      <c r="A735" s="25"/>
      <c r="B735" s="22">
        <v>0.25</v>
      </c>
      <c r="C735">
        <f t="shared" si="11"/>
        <v>1702.324</v>
      </c>
    </row>
    <row r="736" spans="1:3">
      <c r="A736" s="26"/>
      <c r="B736" s="22">
        <v>0.284</v>
      </c>
      <c r="C736">
        <f t="shared" si="11"/>
        <v>2024.066</v>
      </c>
    </row>
    <row r="737" spans="1:5">
      <c r="A737" s="24" t="s">
        <v>247</v>
      </c>
      <c r="B737" s="15">
        <v>0.449</v>
      </c>
      <c r="C737">
        <f t="shared" si="11"/>
        <v>3585.461</v>
      </c>
      <c r="D737">
        <f>AVERAGE(C737:C739)</f>
        <v>5474.90666666667</v>
      </c>
      <c r="E737">
        <f>STDEV(C737:C739)</f>
        <v>1733.57235588721</v>
      </c>
    </row>
    <row r="738" spans="1:3">
      <c r="A738" s="25"/>
      <c r="B738" s="13">
        <v>0.688</v>
      </c>
      <c r="C738">
        <f t="shared" si="11"/>
        <v>5847.118</v>
      </c>
    </row>
    <row r="739" spans="1:3">
      <c r="A739" s="26"/>
      <c r="B739" s="11">
        <v>0.809</v>
      </c>
      <c r="C739">
        <f t="shared" si="11"/>
        <v>6992.141</v>
      </c>
    </row>
    <row r="740" spans="1:5">
      <c r="A740" s="24" t="s">
        <v>248</v>
      </c>
      <c r="B740" s="15">
        <v>0.491</v>
      </c>
      <c r="C740">
        <f t="shared" si="11"/>
        <v>3982.907</v>
      </c>
      <c r="D740">
        <f>AVERAGE(C740:C742)</f>
        <v>3872.50533333333</v>
      </c>
      <c r="E740">
        <f>STDEV(C740:C742)</f>
        <v>861.722069581795</v>
      </c>
    </row>
    <row r="741" spans="1:3">
      <c r="A741" s="25"/>
      <c r="B741" s="17">
        <v>0.564</v>
      </c>
      <c r="C741">
        <f t="shared" si="11"/>
        <v>4673.706</v>
      </c>
    </row>
    <row r="742" spans="1:3">
      <c r="A742" s="26"/>
      <c r="B742" s="21">
        <v>0.383</v>
      </c>
      <c r="C742">
        <f t="shared" si="11"/>
        <v>2960.903</v>
      </c>
    </row>
    <row r="743" spans="1:5">
      <c r="A743" s="24" t="s">
        <v>249</v>
      </c>
      <c r="B743" s="27">
        <v>1</v>
      </c>
      <c r="C743">
        <f t="shared" si="11"/>
        <v>8799.574</v>
      </c>
      <c r="D743">
        <f>AVERAGE(C743:C745)</f>
        <v>7812.26766666666</v>
      </c>
      <c r="E743">
        <f>STDEV(C743:C745)</f>
        <v>1300.13263273419</v>
      </c>
    </row>
    <row r="744" spans="1:3">
      <c r="A744" s="25"/>
      <c r="B744" s="20">
        <v>0.947</v>
      </c>
      <c r="C744">
        <f t="shared" si="11"/>
        <v>8298.035</v>
      </c>
    </row>
    <row r="745" spans="1:3">
      <c r="A745" s="26"/>
      <c r="B745" s="13">
        <v>0.74</v>
      </c>
      <c r="C745">
        <f t="shared" si="11"/>
        <v>6339.194</v>
      </c>
    </row>
    <row r="746" spans="1:5">
      <c r="A746" s="24" t="s">
        <v>250</v>
      </c>
      <c r="B746" s="11">
        <v>0.783</v>
      </c>
      <c r="C746">
        <f t="shared" si="11"/>
        <v>6746.103</v>
      </c>
      <c r="D746">
        <f>AVERAGE(C746:C748)</f>
        <v>6449.59566666667</v>
      </c>
      <c r="E746">
        <f>STDEV(C746:C748)</f>
        <v>1210.42584021712</v>
      </c>
    </row>
    <row r="747" spans="1:3">
      <c r="A747" s="25"/>
      <c r="B747" s="16">
        <v>0.611</v>
      </c>
      <c r="C747">
        <f t="shared" si="11"/>
        <v>5118.467</v>
      </c>
    </row>
    <row r="748" spans="1:3">
      <c r="A748" s="26"/>
      <c r="B748" s="18">
        <v>0.861</v>
      </c>
      <c r="C748">
        <f t="shared" si="11"/>
        <v>7484.217</v>
      </c>
    </row>
    <row r="749" spans="1:5">
      <c r="A749" s="24" t="s">
        <v>251</v>
      </c>
      <c r="B749" s="19">
        <v>1.151</v>
      </c>
      <c r="C749">
        <f t="shared" si="11"/>
        <v>10228.487</v>
      </c>
      <c r="D749">
        <f>AVERAGE(C749:C751)</f>
        <v>9411.51466666667</v>
      </c>
      <c r="E749">
        <f>STDEV(C749:C751)</f>
        <v>750.645180630858</v>
      </c>
    </row>
    <row r="750" spans="1:3">
      <c r="A750" s="25"/>
      <c r="B750" s="27">
        <v>0.995</v>
      </c>
      <c r="C750">
        <f t="shared" si="11"/>
        <v>8752.259</v>
      </c>
    </row>
    <row r="751" spans="1:3">
      <c r="A751" s="26"/>
      <c r="B751" s="27">
        <v>1.048</v>
      </c>
      <c r="C751">
        <f t="shared" si="11"/>
        <v>9253.798</v>
      </c>
    </row>
    <row r="752" spans="1:5">
      <c r="A752" s="24" t="s">
        <v>252</v>
      </c>
      <c r="B752" s="22">
        <v>0.259</v>
      </c>
      <c r="C752">
        <f t="shared" si="11"/>
        <v>1787.491</v>
      </c>
      <c r="D752">
        <f>AVERAGE(C752:C754)</f>
        <v>2323.72766666667</v>
      </c>
      <c r="E752">
        <f>STDEV(C752:C754)</f>
        <v>491.469023082161</v>
      </c>
    </row>
    <row r="753" spans="1:3">
      <c r="A753" s="25"/>
      <c r="B753" s="21">
        <v>0.361</v>
      </c>
      <c r="C753">
        <f t="shared" si="11"/>
        <v>2752.717</v>
      </c>
    </row>
    <row r="754" spans="1:3">
      <c r="A754" s="26"/>
      <c r="B754" s="22">
        <v>0.327</v>
      </c>
      <c r="C754">
        <f t="shared" si="11"/>
        <v>2430.975</v>
      </c>
    </row>
    <row r="755" spans="1:5">
      <c r="A755" s="24" t="s">
        <v>253</v>
      </c>
      <c r="B755" s="18">
        <v>0.868</v>
      </c>
      <c r="C755">
        <f t="shared" si="11"/>
        <v>7550.458</v>
      </c>
      <c r="D755">
        <f>AVERAGE(C755:C757)</f>
        <v>8115.08366666666</v>
      </c>
      <c r="E755">
        <f>STDEV(C755:C757)</f>
        <v>582.749744491006</v>
      </c>
    </row>
    <row r="756" spans="1:3">
      <c r="A756" s="25"/>
      <c r="B756" s="27">
        <v>0.991</v>
      </c>
      <c r="C756">
        <f t="shared" si="11"/>
        <v>8714.407</v>
      </c>
    </row>
    <row r="757" spans="1:3">
      <c r="A757" s="26"/>
      <c r="B757" s="20">
        <v>0.924</v>
      </c>
      <c r="C757">
        <f t="shared" si="11"/>
        <v>8080.386</v>
      </c>
    </row>
    <row r="758" spans="1:5">
      <c r="A758" s="24" t="s">
        <v>254</v>
      </c>
      <c r="B758" s="20">
        <v>0.883</v>
      </c>
      <c r="C758">
        <f t="shared" si="11"/>
        <v>7692.403</v>
      </c>
      <c r="D758">
        <f>AVERAGE(C758:C760)</f>
        <v>8269.646</v>
      </c>
      <c r="E758">
        <f>STDEV(C758:C760)</f>
        <v>704.787062057044</v>
      </c>
    </row>
    <row r="759" spans="1:3">
      <c r="A759" s="25"/>
      <c r="B759" s="20">
        <v>0.922</v>
      </c>
      <c r="C759">
        <f t="shared" si="11"/>
        <v>8061.46</v>
      </c>
    </row>
    <row r="760" spans="1:3">
      <c r="A760" s="26"/>
      <c r="B760" s="27">
        <v>1.027</v>
      </c>
      <c r="C760">
        <f t="shared" si="11"/>
        <v>9055.075</v>
      </c>
    </row>
    <row r="761" spans="1:5">
      <c r="A761" s="24" t="s">
        <v>255</v>
      </c>
      <c r="B761" s="15">
        <v>0.47</v>
      </c>
      <c r="C761">
        <f t="shared" si="11"/>
        <v>3784.184</v>
      </c>
      <c r="D761">
        <f>AVERAGE(C761:C763)</f>
        <v>3563.38066666667</v>
      </c>
      <c r="E761">
        <f>STDEV(C761:C763)</f>
        <v>617.081448792891</v>
      </c>
    </row>
    <row r="762" spans="1:3">
      <c r="A762" s="25"/>
      <c r="B762" s="21">
        <v>0.373</v>
      </c>
      <c r="C762">
        <f t="shared" si="11"/>
        <v>2866.273</v>
      </c>
    </row>
    <row r="763" spans="1:3">
      <c r="A763" s="26"/>
      <c r="B763" s="17">
        <v>0.497</v>
      </c>
      <c r="C763">
        <f t="shared" si="11"/>
        <v>4039.685</v>
      </c>
    </row>
    <row r="764" spans="1:5">
      <c r="A764" s="24" t="s">
        <v>256</v>
      </c>
      <c r="B764" s="20">
        <v>0.884</v>
      </c>
      <c r="C764">
        <f t="shared" si="11"/>
        <v>7701.866</v>
      </c>
      <c r="D764">
        <f>AVERAGE(C764:C766)</f>
        <v>8029.91666666666</v>
      </c>
      <c r="E764">
        <f>STDEV(C764:C766)</f>
        <v>782.077495985105</v>
      </c>
    </row>
    <row r="765" spans="1:3">
      <c r="A765" s="25"/>
      <c r="B765" s="27">
        <v>1.013</v>
      </c>
      <c r="C765">
        <f t="shared" si="11"/>
        <v>8922.593</v>
      </c>
    </row>
    <row r="766" spans="1:3">
      <c r="A766" s="26"/>
      <c r="B766" s="18">
        <v>0.859</v>
      </c>
      <c r="C766">
        <f t="shared" si="11"/>
        <v>7465.291</v>
      </c>
    </row>
    <row r="767" spans="1:5">
      <c r="A767" s="24" t="s">
        <v>257</v>
      </c>
      <c r="B767" s="19">
        <v>1.075</v>
      </c>
      <c r="C767">
        <f t="shared" si="11"/>
        <v>9509.299</v>
      </c>
      <c r="D767">
        <f>AVERAGE(C767:C769)</f>
        <v>7556.76666666667</v>
      </c>
      <c r="E767">
        <f>STDEV(C767:C769)</f>
        <v>2223.02634736756</v>
      </c>
    </row>
    <row r="768" spans="1:3">
      <c r="A768" s="25"/>
      <c r="B768" s="20">
        <v>0.918</v>
      </c>
      <c r="C768">
        <f t="shared" si="11"/>
        <v>8023.608</v>
      </c>
    </row>
    <row r="769" spans="1:3">
      <c r="A769" s="26"/>
      <c r="B769" s="16">
        <v>0.613</v>
      </c>
      <c r="C769">
        <f t="shared" si="11"/>
        <v>5137.393</v>
      </c>
    </row>
    <row r="770" spans="1:5">
      <c r="A770" s="24" t="s">
        <v>18</v>
      </c>
      <c r="B770" s="22">
        <v>0.304</v>
      </c>
      <c r="C770">
        <f t="shared" si="11"/>
        <v>2213.326</v>
      </c>
      <c r="D770">
        <f>AVERAGE(C770:C772)</f>
        <v>2954.59433333333</v>
      </c>
      <c r="E770">
        <f>STDEV(C770:C772)</f>
        <v>823.462263570307</v>
      </c>
    </row>
    <row r="771" spans="1:3">
      <c r="A771" s="25"/>
      <c r="B771" s="15">
        <v>0.476</v>
      </c>
      <c r="C771">
        <f t="shared" ref="C771:C826" si="12">(18.926*(B771-0.052)-0.3427)/0.08*40</f>
        <v>3840.962</v>
      </c>
    </row>
    <row r="772" spans="1:3">
      <c r="A772" s="26"/>
      <c r="B772" s="21">
        <v>0.367</v>
      </c>
      <c r="C772">
        <f t="shared" si="12"/>
        <v>2809.495</v>
      </c>
    </row>
    <row r="773" spans="1:5">
      <c r="A773" s="24" t="s">
        <v>258</v>
      </c>
      <c r="B773" s="22">
        <v>0.3</v>
      </c>
      <c r="C773">
        <f t="shared" si="12"/>
        <v>2175.474</v>
      </c>
      <c r="D773">
        <f>AVERAGE(C773:C775)</f>
        <v>2087.15266666667</v>
      </c>
      <c r="E773">
        <f>STDEV(C773:C775)</f>
        <v>1298.68542426653</v>
      </c>
    </row>
    <row r="774" spans="1:3">
      <c r="A774" s="25"/>
      <c r="B774" s="15">
        <v>0.423</v>
      </c>
      <c r="C774">
        <f t="shared" si="12"/>
        <v>3339.423</v>
      </c>
    </row>
    <row r="775" spans="1:3">
      <c r="A775" s="26"/>
      <c r="B775" s="29">
        <v>0.149</v>
      </c>
      <c r="C775">
        <f t="shared" si="12"/>
        <v>746.561</v>
      </c>
    </row>
    <row r="776" spans="1:5">
      <c r="A776" s="24" t="s">
        <v>259</v>
      </c>
      <c r="B776" s="13">
        <v>0.689</v>
      </c>
      <c r="C776">
        <f t="shared" si="12"/>
        <v>5856.581</v>
      </c>
      <c r="D776">
        <f>AVERAGE(C776:C778)</f>
        <v>6518.991</v>
      </c>
      <c r="E776">
        <f>STDEV(C776:C778)</f>
        <v>1230.19</v>
      </c>
    </row>
    <row r="777" spans="1:3">
      <c r="A777" s="25"/>
      <c r="B777" s="13">
        <v>0.679</v>
      </c>
      <c r="C777">
        <f t="shared" si="12"/>
        <v>5761.951</v>
      </c>
    </row>
    <row r="778" spans="1:3">
      <c r="A778" s="26"/>
      <c r="B778" s="20">
        <v>0.909</v>
      </c>
      <c r="C778">
        <f t="shared" si="12"/>
        <v>7938.441</v>
      </c>
    </row>
    <row r="779" spans="1:5">
      <c r="A779" s="24" t="s">
        <v>260</v>
      </c>
      <c r="B779" s="19">
        <v>1.099</v>
      </c>
      <c r="C779">
        <f t="shared" si="12"/>
        <v>9736.411</v>
      </c>
      <c r="D779">
        <f>AVERAGE(C779:C781)</f>
        <v>8928.90166666666</v>
      </c>
      <c r="E779">
        <f>STDEV(C779:C781)</f>
        <v>1009.94345008339</v>
      </c>
    </row>
    <row r="780" spans="1:3">
      <c r="A780" s="25"/>
      <c r="B780" s="20">
        <v>0.894</v>
      </c>
      <c r="C780">
        <f t="shared" si="12"/>
        <v>7796.496</v>
      </c>
    </row>
    <row r="781" spans="1:3">
      <c r="A781" s="26"/>
      <c r="B781" s="19">
        <v>1.048</v>
      </c>
      <c r="C781">
        <f t="shared" si="12"/>
        <v>9253.798</v>
      </c>
    </row>
    <row r="782" spans="1:5">
      <c r="A782" s="24" t="s">
        <v>261</v>
      </c>
      <c r="B782" s="13">
        <v>0.717</v>
      </c>
      <c r="C782">
        <f t="shared" si="12"/>
        <v>6121.545</v>
      </c>
      <c r="D782">
        <f>AVERAGE(C782:C784)</f>
        <v>6960.59766666666</v>
      </c>
      <c r="E782">
        <f>STDEV(C782:C784)</f>
        <v>729.653961245557</v>
      </c>
    </row>
    <row r="783" spans="1:3">
      <c r="A783" s="25"/>
      <c r="B783" s="18">
        <v>0.843</v>
      </c>
      <c r="C783">
        <f t="shared" si="12"/>
        <v>7313.883</v>
      </c>
    </row>
    <row r="784" spans="1:3">
      <c r="A784" s="26"/>
      <c r="B784" s="18">
        <v>0.857</v>
      </c>
      <c r="C784">
        <f t="shared" si="12"/>
        <v>7446.365</v>
      </c>
    </row>
    <row r="785" spans="1:5">
      <c r="A785" s="24" t="s">
        <v>262</v>
      </c>
      <c r="B785" s="21">
        <v>0.372</v>
      </c>
      <c r="C785">
        <f t="shared" si="12"/>
        <v>2856.81</v>
      </c>
      <c r="D785">
        <f>AVERAGE(C785:C787)</f>
        <v>2730.63666666667</v>
      </c>
      <c r="E785">
        <f>STDEV(C785:C787)</f>
        <v>868.037917502648</v>
      </c>
    </row>
    <row r="786" spans="1:3">
      <c r="A786" s="25"/>
      <c r="B786" s="22">
        <v>0.261</v>
      </c>
      <c r="C786">
        <f t="shared" si="12"/>
        <v>1806.417</v>
      </c>
    </row>
    <row r="787" spans="1:3">
      <c r="A787" s="26"/>
      <c r="B787" s="15">
        <v>0.443</v>
      </c>
      <c r="C787">
        <f t="shared" si="12"/>
        <v>3528.683</v>
      </c>
    </row>
    <row r="788" spans="1:5">
      <c r="A788" s="24" t="s">
        <v>263</v>
      </c>
      <c r="B788" s="27">
        <v>1.032</v>
      </c>
      <c r="C788">
        <f t="shared" si="12"/>
        <v>9102.39</v>
      </c>
      <c r="D788">
        <f>AVERAGE(C788:C790)</f>
        <v>9203.32866666666</v>
      </c>
      <c r="E788">
        <f>STDEV(C788:C790)</f>
        <v>705.697052186939</v>
      </c>
    </row>
    <row r="789" spans="1:3">
      <c r="A789" s="25"/>
      <c r="B789" s="27">
        <v>0.974</v>
      </c>
      <c r="C789">
        <f t="shared" si="12"/>
        <v>8553.536</v>
      </c>
    </row>
    <row r="790" spans="1:3">
      <c r="A790" s="26"/>
      <c r="B790" s="19">
        <v>1.122</v>
      </c>
      <c r="C790">
        <f t="shared" si="12"/>
        <v>9954.06</v>
      </c>
    </row>
    <row r="791" spans="1:5">
      <c r="A791" s="24" t="s">
        <v>264</v>
      </c>
      <c r="B791" s="16">
        <v>0.565</v>
      </c>
      <c r="C791">
        <f t="shared" si="12"/>
        <v>4683.169</v>
      </c>
      <c r="D791">
        <f>AVERAGE(C791:C793)</f>
        <v>3610.69566666667</v>
      </c>
      <c r="E791">
        <f>STDEV(C791:C793)</f>
        <v>1098.5778163013</v>
      </c>
    </row>
    <row r="792" spans="1:3">
      <c r="A792" s="25"/>
      <c r="B792" s="21">
        <v>0.333</v>
      </c>
      <c r="C792">
        <f t="shared" si="12"/>
        <v>2487.753</v>
      </c>
    </row>
    <row r="793" spans="1:3">
      <c r="A793" s="26"/>
      <c r="B793" s="15">
        <v>0.457</v>
      </c>
      <c r="C793">
        <f t="shared" si="12"/>
        <v>3661.165</v>
      </c>
    </row>
    <row r="794" spans="1:5">
      <c r="A794" s="24" t="s">
        <v>265</v>
      </c>
      <c r="B794" s="15">
        <v>0.464</v>
      </c>
      <c r="C794">
        <f t="shared" si="12"/>
        <v>3727.406</v>
      </c>
      <c r="D794">
        <f>AVERAGE(C794:C796)</f>
        <v>3055.533</v>
      </c>
      <c r="E794">
        <f>STDEV(C794:C796)</f>
        <v>712.746727342189</v>
      </c>
    </row>
    <row r="795" spans="1:3">
      <c r="A795" s="25"/>
      <c r="B795" s="15">
        <v>0.401</v>
      </c>
      <c r="C795">
        <f t="shared" si="12"/>
        <v>3131.237</v>
      </c>
    </row>
    <row r="796" spans="1:3">
      <c r="A796" s="26"/>
      <c r="B796" s="22">
        <v>0.314</v>
      </c>
      <c r="C796">
        <f t="shared" si="12"/>
        <v>2307.956</v>
      </c>
    </row>
    <row r="797" spans="1:5">
      <c r="A797" s="24" t="s">
        <v>266</v>
      </c>
      <c r="B797" s="19">
        <v>1.083</v>
      </c>
      <c r="C797">
        <f t="shared" si="12"/>
        <v>9585.003</v>
      </c>
      <c r="D797">
        <f>AVERAGE(C797:C799)</f>
        <v>9446.21233333333</v>
      </c>
      <c r="E797">
        <f>STDEV(C797:C799)</f>
        <v>361.250360677099</v>
      </c>
    </row>
    <row r="798" spans="1:3">
      <c r="A798" s="25"/>
      <c r="B798" s="27">
        <v>1.025</v>
      </c>
      <c r="C798">
        <f t="shared" si="12"/>
        <v>9036.149</v>
      </c>
    </row>
    <row r="799" spans="1:3">
      <c r="A799" s="26"/>
      <c r="B799" s="19">
        <v>1.097</v>
      </c>
      <c r="C799">
        <f t="shared" si="12"/>
        <v>9717.485</v>
      </c>
    </row>
    <row r="800" spans="1:5">
      <c r="A800" s="24" t="s">
        <v>267</v>
      </c>
      <c r="B800" s="21">
        <v>0.367</v>
      </c>
      <c r="C800">
        <f t="shared" si="12"/>
        <v>2809.495</v>
      </c>
      <c r="D800">
        <f>AVERAGE(C800:C802)</f>
        <v>3096.53933333333</v>
      </c>
      <c r="E800">
        <f>STDEV(C800:C802)</f>
        <v>538.671110248483</v>
      </c>
    </row>
    <row r="801" spans="1:3">
      <c r="A801" s="25"/>
      <c r="B801" s="21">
        <v>0.362</v>
      </c>
      <c r="C801">
        <f t="shared" si="12"/>
        <v>2762.18</v>
      </c>
    </row>
    <row r="802" spans="1:3">
      <c r="A802" s="26"/>
      <c r="B802" s="15">
        <v>0.463</v>
      </c>
      <c r="C802">
        <f t="shared" si="12"/>
        <v>3717.943</v>
      </c>
    </row>
    <row r="803" spans="1:5">
      <c r="A803" s="24" t="s">
        <v>268</v>
      </c>
      <c r="B803" s="20">
        <v>0.935</v>
      </c>
      <c r="C803">
        <f t="shared" si="12"/>
        <v>8184.479</v>
      </c>
      <c r="D803">
        <f>AVERAGE(C803:C805)</f>
        <v>8468.369</v>
      </c>
      <c r="E803">
        <f>STDEV(C803:C805)</f>
        <v>575.611818242119</v>
      </c>
    </row>
    <row r="804" spans="1:3">
      <c r="A804" s="25"/>
      <c r="B804" s="20">
        <v>0.925</v>
      </c>
      <c r="C804">
        <f t="shared" si="12"/>
        <v>8089.849</v>
      </c>
    </row>
    <row r="805" spans="1:3">
      <c r="A805" s="26"/>
      <c r="B805" s="27">
        <v>1.035</v>
      </c>
      <c r="C805">
        <f t="shared" si="12"/>
        <v>9130.779</v>
      </c>
    </row>
    <row r="806" spans="1:5">
      <c r="A806" s="24" t="s">
        <v>269</v>
      </c>
      <c r="B806" s="17">
        <v>0.516</v>
      </c>
      <c r="C806">
        <f t="shared" si="12"/>
        <v>4219.482</v>
      </c>
      <c r="D806">
        <f>AVERAGE(C806:C808)</f>
        <v>4408.742</v>
      </c>
      <c r="E806">
        <f>STDEV(C806:C808)</f>
        <v>447.470840484606</v>
      </c>
    </row>
    <row r="807" spans="1:3">
      <c r="A807" s="25"/>
      <c r="B807" s="17">
        <v>0.502</v>
      </c>
      <c r="C807">
        <f t="shared" si="12"/>
        <v>4087</v>
      </c>
    </row>
    <row r="808" spans="1:3">
      <c r="A808" s="26"/>
      <c r="B808" s="16">
        <v>0.59</v>
      </c>
      <c r="C808">
        <f t="shared" si="12"/>
        <v>4919.744</v>
      </c>
    </row>
    <row r="809" spans="1:5">
      <c r="A809" s="24" t="s">
        <v>270</v>
      </c>
      <c r="B809" s="21">
        <v>0.369</v>
      </c>
      <c r="C809">
        <f t="shared" si="12"/>
        <v>2828.421</v>
      </c>
      <c r="D809">
        <f>AVERAGE(C809:C811)</f>
        <v>2648.624</v>
      </c>
      <c r="E809">
        <f>STDEV(C809:C811)</f>
        <v>319.647757741236</v>
      </c>
    </row>
    <row r="810" spans="1:3">
      <c r="A810" s="25"/>
      <c r="B810" s="22">
        <v>0.311</v>
      </c>
      <c r="C810">
        <f t="shared" si="12"/>
        <v>2279.567</v>
      </c>
    </row>
    <row r="811" spans="1:3">
      <c r="A811" s="26"/>
      <c r="B811" s="21">
        <v>0.37</v>
      </c>
      <c r="C811">
        <f t="shared" si="12"/>
        <v>2837.884</v>
      </c>
    </row>
    <row r="812" spans="1:5">
      <c r="A812" s="24" t="s">
        <v>271</v>
      </c>
      <c r="B812" s="17">
        <v>0.522</v>
      </c>
      <c r="C812">
        <f t="shared" si="12"/>
        <v>4276.26</v>
      </c>
      <c r="D812">
        <f>AVERAGE(C812:C814)</f>
        <v>5049.07166666667</v>
      </c>
      <c r="E812">
        <f>STDEV(C812:C814)</f>
        <v>1170.67420259965</v>
      </c>
    </row>
    <row r="813" spans="1:3">
      <c r="A813" s="25"/>
      <c r="B813" s="17">
        <v>0.543</v>
      </c>
      <c r="C813">
        <f t="shared" si="12"/>
        <v>4474.983</v>
      </c>
    </row>
    <row r="814" spans="1:3">
      <c r="A814" s="26"/>
      <c r="B814" s="11">
        <v>0.746</v>
      </c>
      <c r="C814">
        <f t="shared" si="12"/>
        <v>6395.972</v>
      </c>
    </row>
    <row r="815" spans="1:5">
      <c r="A815" s="24" t="s">
        <v>272</v>
      </c>
      <c r="B815" s="17">
        <v>0.536</v>
      </c>
      <c r="C815">
        <f t="shared" si="12"/>
        <v>4408.742</v>
      </c>
      <c r="D815">
        <f>AVERAGE(C815:C817)</f>
        <v>4989.13933333333</v>
      </c>
      <c r="E815">
        <f>STDEV(C815:C817)</f>
        <v>932.493706384301</v>
      </c>
    </row>
    <row r="816" spans="1:3">
      <c r="A816" s="25"/>
      <c r="B816" s="13">
        <v>0.711</v>
      </c>
      <c r="C816">
        <f t="shared" si="12"/>
        <v>6064.767</v>
      </c>
    </row>
    <row r="817" spans="1:3">
      <c r="A817" s="26"/>
      <c r="B817" s="17">
        <v>0.545</v>
      </c>
      <c r="C817">
        <f t="shared" si="12"/>
        <v>4493.909</v>
      </c>
    </row>
    <row r="818" spans="1:5">
      <c r="A818" s="24" t="s">
        <v>273</v>
      </c>
      <c r="B818" s="16">
        <v>0.57</v>
      </c>
      <c r="C818">
        <f t="shared" si="12"/>
        <v>4730.484</v>
      </c>
      <c r="D818">
        <f>AVERAGE(C818:C820)</f>
        <v>5039.60866666666</v>
      </c>
      <c r="E818">
        <f>STDEV(C818:C820)</f>
        <v>463.622621381155</v>
      </c>
    </row>
    <row r="819" spans="1:3">
      <c r="A819" s="25"/>
      <c r="B819" s="13">
        <v>0.659</v>
      </c>
      <c r="C819">
        <f t="shared" si="12"/>
        <v>5572.691</v>
      </c>
    </row>
    <row r="820" spans="1:3">
      <c r="A820" s="26"/>
      <c r="B820" s="16">
        <v>0.579</v>
      </c>
      <c r="C820">
        <f t="shared" si="12"/>
        <v>4815.651</v>
      </c>
    </row>
    <row r="821" spans="1:5">
      <c r="A821" s="24" t="s">
        <v>274</v>
      </c>
      <c r="B821" s="16">
        <v>0.599</v>
      </c>
      <c r="C821">
        <f t="shared" si="12"/>
        <v>5004.911</v>
      </c>
      <c r="D821">
        <f>AVERAGE(C821:C823)</f>
        <v>3986.06133333333</v>
      </c>
      <c r="E821">
        <f>STDEV(C821:C823)</f>
        <v>1397.33406425677</v>
      </c>
    </row>
    <row r="822" spans="1:3">
      <c r="A822" s="25"/>
      <c r="B822" s="17">
        <v>0.552</v>
      </c>
      <c r="C822">
        <f t="shared" si="12"/>
        <v>4560.15</v>
      </c>
    </row>
    <row r="823" spans="1:3">
      <c r="A823" s="26"/>
      <c r="B823" s="21">
        <v>0.323</v>
      </c>
      <c r="C823">
        <f t="shared" si="12"/>
        <v>2393.123</v>
      </c>
    </row>
    <row r="824" spans="1:5">
      <c r="A824" s="24" t="s">
        <v>275</v>
      </c>
      <c r="B824" s="11">
        <v>0.74</v>
      </c>
      <c r="C824">
        <f t="shared" si="12"/>
        <v>6339.194</v>
      </c>
      <c r="D824">
        <f>AVERAGE(C824:C826)</f>
        <v>6383.35466666666</v>
      </c>
      <c r="E824">
        <f>STDEV(C824:C826)</f>
        <v>446.402251877534</v>
      </c>
    </row>
    <row r="825" spans="1:3">
      <c r="A825" s="25"/>
      <c r="B825" s="13">
        <v>0.7</v>
      </c>
      <c r="C825">
        <f t="shared" si="12"/>
        <v>5960.674</v>
      </c>
    </row>
    <row r="826" spans="1:3">
      <c r="A826" s="26"/>
      <c r="B826" s="11">
        <v>0.794</v>
      </c>
      <c r="C826">
        <f t="shared" si="12"/>
        <v>6850.196</v>
      </c>
    </row>
    <row r="827" spans="1:2">
      <c r="A827" s="35"/>
      <c r="B827" s="35"/>
    </row>
    <row r="828" spans="1:2">
      <c r="A828" s="35"/>
      <c r="B828" s="35"/>
    </row>
    <row r="829" spans="1:2">
      <c r="A829" s="35"/>
      <c r="B829" s="35"/>
    </row>
    <row r="830" spans="1:2">
      <c r="A830" s="35"/>
      <c r="B830" s="35"/>
    </row>
    <row r="831" spans="1:2">
      <c r="A831" s="35"/>
      <c r="B831" s="35"/>
    </row>
    <row r="832" spans="1:2">
      <c r="A832" s="35"/>
      <c r="B832" s="35"/>
    </row>
    <row r="833" spans="1:2">
      <c r="A833" s="35"/>
      <c r="B833" s="35"/>
    </row>
    <row r="834" spans="1:2">
      <c r="A834" s="35"/>
      <c r="B834" s="35"/>
    </row>
    <row r="835" spans="1:2">
      <c r="A835" s="35"/>
      <c r="B835" s="35"/>
    </row>
    <row r="836" spans="1:2">
      <c r="A836" s="35"/>
      <c r="B836" s="35"/>
    </row>
    <row r="837" spans="1:2">
      <c r="A837" s="35"/>
      <c r="B837" s="35"/>
    </row>
    <row r="838" spans="1:2">
      <c r="A838" s="35"/>
      <c r="B838" s="35"/>
    </row>
    <row r="839" spans="1:2">
      <c r="A839" s="35"/>
      <c r="B839" s="35"/>
    </row>
    <row r="840" spans="1:2">
      <c r="A840" s="35"/>
      <c r="B840" s="35"/>
    </row>
    <row r="841" spans="1:2">
      <c r="A841" s="35"/>
      <c r="B841" s="35"/>
    </row>
    <row r="842" spans="1:2">
      <c r="A842" s="35"/>
      <c r="B842" s="35"/>
    </row>
    <row r="843" spans="1:2">
      <c r="A843" s="35"/>
      <c r="B843" s="35"/>
    </row>
    <row r="844" spans="1:2">
      <c r="A844" s="35"/>
      <c r="B844" s="35"/>
    </row>
    <row r="845" spans="1:2">
      <c r="A845" s="35"/>
      <c r="B845" s="35"/>
    </row>
    <row r="846" spans="1:2">
      <c r="A846" s="35"/>
      <c r="B846" s="35"/>
    </row>
    <row r="847" spans="1:2">
      <c r="A847" s="35"/>
      <c r="B847" s="35"/>
    </row>
    <row r="848" spans="1:2">
      <c r="A848" s="35"/>
      <c r="B848" s="35"/>
    </row>
    <row r="849" spans="1:2">
      <c r="A849" s="35"/>
      <c r="B849" s="35"/>
    </row>
    <row r="850" spans="1:2">
      <c r="A850" s="35"/>
      <c r="B850" s="35"/>
    </row>
    <row r="851" spans="1:2">
      <c r="A851" s="35"/>
      <c r="B851" s="35"/>
    </row>
    <row r="852" spans="1:2">
      <c r="A852" s="35"/>
      <c r="B852" s="35"/>
    </row>
    <row r="853" spans="1:2">
      <c r="A853" s="35"/>
      <c r="B853" s="35"/>
    </row>
    <row r="854" spans="1:2">
      <c r="A854" s="35"/>
      <c r="B854" s="35"/>
    </row>
    <row r="855" spans="1:2">
      <c r="A855" s="35"/>
      <c r="B855" s="35"/>
    </row>
    <row r="856" spans="1:2">
      <c r="A856" s="35"/>
      <c r="B856" s="35"/>
    </row>
    <row r="857" spans="1:2">
      <c r="A857" s="35"/>
      <c r="B857" s="35"/>
    </row>
    <row r="858" spans="1:2">
      <c r="A858" s="35"/>
      <c r="B858" s="35"/>
    </row>
    <row r="859" spans="1:2">
      <c r="A859" s="35"/>
      <c r="B859" s="35"/>
    </row>
    <row r="860" spans="1:2">
      <c r="A860" s="35"/>
      <c r="B860" s="35"/>
    </row>
    <row r="861" spans="1:2">
      <c r="A861" s="35"/>
      <c r="B861" s="35"/>
    </row>
    <row r="862" spans="1:2">
      <c r="A862" s="35"/>
      <c r="B862" s="35"/>
    </row>
    <row r="863" spans="1:2">
      <c r="A863" s="35"/>
      <c r="B863" s="35"/>
    </row>
    <row r="864" spans="1:2">
      <c r="A864" s="35"/>
      <c r="B864" s="35"/>
    </row>
    <row r="865" spans="1:2">
      <c r="A865" s="35"/>
      <c r="B865" s="35"/>
    </row>
    <row r="866" spans="1:2">
      <c r="A866" s="35"/>
      <c r="B866" s="35"/>
    </row>
    <row r="867" spans="1:2">
      <c r="A867" s="35"/>
      <c r="B867" s="35"/>
    </row>
    <row r="868" spans="1:2">
      <c r="A868" s="35"/>
      <c r="B868" s="35"/>
    </row>
    <row r="869" spans="1:2">
      <c r="A869" s="35"/>
      <c r="B869" s="35"/>
    </row>
    <row r="870" spans="1:2">
      <c r="A870" s="35"/>
      <c r="B870" s="35"/>
    </row>
    <row r="871" spans="1:2">
      <c r="A871" s="35"/>
      <c r="B871" s="35"/>
    </row>
    <row r="872" spans="1:2">
      <c r="A872" s="35"/>
      <c r="B872" s="35"/>
    </row>
    <row r="873" spans="1:2">
      <c r="A873" s="35"/>
      <c r="B873" s="35"/>
    </row>
    <row r="874" spans="1:2">
      <c r="A874" s="35"/>
      <c r="B874" s="35"/>
    </row>
    <row r="875" spans="1:2">
      <c r="A875" s="35"/>
      <c r="B875" s="35"/>
    </row>
    <row r="876" spans="1:2">
      <c r="A876" s="35"/>
      <c r="B876" s="35"/>
    </row>
    <row r="877" spans="1:2">
      <c r="A877" s="35"/>
      <c r="B877" s="35"/>
    </row>
    <row r="878" spans="1:2">
      <c r="A878" s="35"/>
      <c r="B878" s="35"/>
    </row>
    <row r="879" spans="1:2">
      <c r="A879" s="35"/>
      <c r="B879" s="35"/>
    </row>
    <row r="880" spans="1:2">
      <c r="A880" s="35"/>
      <c r="B880" s="35"/>
    </row>
    <row r="881" spans="1:2">
      <c r="A881" s="35"/>
      <c r="B881" s="35"/>
    </row>
    <row r="882" spans="1:2">
      <c r="A882" s="35"/>
      <c r="B882" s="35"/>
    </row>
    <row r="883" spans="1:2">
      <c r="A883" s="35"/>
      <c r="B883" s="35"/>
    </row>
    <row r="884" spans="1:2">
      <c r="A884" s="35"/>
      <c r="B884" s="35"/>
    </row>
    <row r="885" spans="1:2">
      <c r="A885" s="35"/>
      <c r="B885" s="35"/>
    </row>
    <row r="886" spans="1:2">
      <c r="A886" s="35"/>
      <c r="B886" s="35"/>
    </row>
    <row r="887" spans="1:2">
      <c r="A887" s="35"/>
      <c r="B887" s="35"/>
    </row>
    <row r="888" spans="1:2">
      <c r="A888" s="35"/>
      <c r="B888" s="35"/>
    </row>
    <row r="889" spans="1:2">
      <c r="A889" s="35"/>
      <c r="B889" s="35"/>
    </row>
    <row r="890" spans="1:2">
      <c r="A890" s="35"/>
      <c r="B890" s="35"/>
    </row>
    <row r="891" spans="1:2">
      <c r="A891" s="35"/>
      <c r="B891" s="35"/>
    </row>
    <row r="892" spans="1:2">
      <c r="A892" s="35"/>
      <c r="B892" s="35"/>
    </row>
    <row r="893" spans="1:2">
      <c r="A893" s="35"/>
      <c r="B893" s="35"/>
    </row>
    <row r="894" spans="1:2">
      <c r="A894" s="35"/>
      <c r="B894" s="35"/>
    </row>
    <row r="895" spans="1:2">
      <c r="A895" s="35"/>
      <c r="B895" s="35"/>
    </row>
    <row r="896" spans="1:2">
      <c r="A896" s="35"/>
      <c r="B896" s="35"/>
    </row>
    <row r="897" spans="1:2">
      <c r="A897" s="35"/>
      <c r="B897" s="35"/>
    </row>
    <row r="898" spans="1:2">
      <c r="A898" s="35"/>
      <c r="B898" s="35"/>
    </row>
    <row r="899" spans="1:2">
      <c r="A899" s="35"/>
      <c r="B899" s="35"/>
    </row>
    <row r="900" spans="1:2">
      <c r="A900" s="35"/>
      <c r="B900" s="35"/>
    </row>
    <row r="901" spans="1:2">
      <c r="A901" s="35"/>
      <c r="B901" s="35"/>
    </row>
    <row r="902" spans="1:2">
      <c r="A902" s="35"/>
      <c r="B902" s="35"/>
    </row>
    <row r="903" spans="1:2">
      <c r="A903" s="35"/>
      <c r="B903" s="35"/>
    </row>
    <row r="904" spans="1:2">
      <c r="A904" s="35"/>
      <c r="B904" s="35"/>
    </row>
    <row r="905" spans="1:2">
      <c r="A905" s="35"/>
      <c r="B905" s="35"/>
    </row>
    <row r="906" spans="1:2">
      <c r="A906" s="35"/>
      <c r="B906" s="35"/>
    </row>
    <row r="907" spans="1:2">
      <c r="A907" s="35"/>
      <c r="B907" s="35"/>
    </row>
    <row r="908" spans="1:2">
      <c r="A908" s="35"/>
      <c r="B908" s="35"/>
    </row>
    <row r="909" spans="1:2">
      <c r="A909" s="35"/>
      <c r="B909" s="35"/>
    </row>
    <row r="910" spans="1:2">
      <c r="A910" s="35"/>
      <c r="B910" s="35"/>
    </row>
    <row r="911" spans="1:2">
      <c r="A911" s="35"/>
      <c r="B911" s="35"/>
    </row>
    <row r="912" spans="1:2">
      <c r="A912" s="35"/>
      <c r="B912" s="35"/>
    </row>
    <row r="913" spans="1:2">
      <c r="A913" s="35"/>
      <c r="B913" s="35"/>
    </row>
    <row r="914" spans="1:2">
      <c r="A914" s="35"/>
      <c r="B914" s="35"/>
    </row>
    <row r="915" spans="1:2">
      <c r="A915" s="35"/>
      <c r="B915" s="35"/>
    </row>
    <row r="916" spans="1:2">
      <c r="A916" s="35"/>
      <c r="B916" s="35"/>
    </row>
    <row r="917" spans="1:2">
      <c r="A917" s="35"/>
      <c r="B917" s="35"/>
    </row>
    <row r="918" spans="1:2">
      <c r="A918" s="35"/>
      <c r="B918" s="35"/>
    </row>
    <row r="919" spans="1:2">
      <c r="A919" s="35"/>
      <c r="B919" s="35"/>
    </row>
    <row r="920" spans="1:2">
      <c r="A920" s="35"/>
      <c r="B920" s="35"/>
    </row>
    <row r="921" spans="1:2">
      <c r="A921" s="35"/>
      <c r="B921" s="35"/>
    </row>
    <row r="922" spans="1:2">
      <c r="A922" s="35"/>
      <c r="B922" s="35"/>
    </row>
    <row r="923" spans="1:2">
      <c r="A923" s="35"/>
      <c r="B923" s="35"/>
    </row>
    <row r="924" spans="1:2">
      <c r="A924" s="35"/>
      <c r="B924" s="35"/>
    </row>
    <row r="925" spans="1:2">
      <c r="A925" s="35"/>
      <c r="B925" s="35"/>
    </row>
    <row r="926" spans="1:2">
      <c r="A926" s="35"/>
      <c r="B926" s="35"/>
    </row>
    <row r="927" spans="1:2">
      <c r="A927" s="35"/>
      <c r="B927" s="35"/>
    </row>
    <row r="928" spans="1:2">
      <c r="A928" s="35"/>
      <c r="B928" s="35"/>
    </row>
    <row r="929" spans="1:2">
      <c r="A929" s="35"/>
      <c r="B929" s="35"/>
    </row>
    <row r="930" spans="1:2">
      <c r="A930" s="35"/>
      <c r="B930" s="35"/>
    </row>
    <row r="931" spans="1:2">
      <c r="A931" s="35"/>
      <c r="B931" s="35"/>
    </row>
    <row r="932" spans="1:2">
      <c r="A932" s="35"/>
      <c r="B932" s="35"/>
    </row>
    <row r="933" spans="1:2">
      <c r="A933" s="35"/>
      <c r="B933" s="35"/>
    </row>
    <row r="934" spans="1:2">
      <c r="A934" s="35"/>
      <c r="B934" s="35"/>
    </row>
    <row r="935" spans="1:2">
      <c r="A935" s="35"/>
      <c r="B935" s="35"/>
    </row>
    <row r="936" spans="1:2">
      <c r="A936" s="35"/>
      <c r="B936" s="35"/>
    </row>
    <row r="937" spans="1:2">
      <c r="A937" s="35"/>
      <c r="B937" s="35"/>
    </row>
    <row r="938" spans="1:2">
      <c r="A938" s="35"/>
      <c r="B938" s="35"/>
    </row>
    <row r="939" spans="1:2">
      <c r="A939" s="35"/>
      <c r="B939" s="35"/>
    </row>
    <row r="940" spans="1:2">
      <c r="A940" s="35"/>
      <c r="B940" s="35"/>
    </row>
    <row r="941" spans="1:2">
      <c r="A941" s="35"/>
      <c r="B941" s="35"/>
    </row>
    <row r="942" spans="1:2">
      <c r="A942" s="35"/>
      <c r="B942" s="35"/>
    </row>
    <row r="943" spans="1:2">
      <c r="A943" s="35"/>
      <c r="B943" s="35"/>
    </row>
    <row r="944" spans="1:2">
      <c r="A944" s="35"/>
      <c r="B944" s="35"/>
    </row>
    <row r="945" spans="1:2">
      <c r="A945" s="35"/>
      <c r="B945" s="35"/>
    </row>
    <row r="946" spans="1:2">
      <c r="A946" s="35"/>
      <c r="B946" s="35"/>
    </row>
    <row r="947" spans="1:2">
      <c r="A947" s="35"/>
      <c r="B947" s="35"/>
    </row>
    <row r="948" spans="1:2">
      <c r="A948" s="35"/>
      <c r="B948" s="35"/>
    </row>
    <row r="949" spans="1:2">
      <c r="A949" s="35"/>
      <c r="B949" s="35"/>
    </row>
    <row r="950" spans="1:2">
      <c r="A950" s="35"/>
      <c r="B950" s="35"/>
    </row>
    <row r="951" spans="1:2">
      <c r="A951" s="35"/>
      <c r="B951" s="35"/>
    </row>
    <row r="952" spans="1:2">
      <c r="A952" s="35"/>
      <c r="B952" s="35"/>
    </row>
    <row r="953" spans="1:2">
      <c r="A953" s="35"/>
      <c r="B953" s="35"/>
    </row>
    <row r="954" spans="1:2">
      <c r="A954" s="35"/>
      <c r="B954" s="35"/>
    </row>
    <row r="955" spans="1:2">
      <c r="A955" s="35"/>
      <c r="B955" s="35"/>
    </row>
    <row r="956" spans="1:2">
      <c r="A956" s="35"/>
      <c r="B956" s="35"/>
    </row>
    <row r="957" spans="1:2">
      <c r="A957" s="35"/>
      <c r="B957" s="35"/>
    </row>
    <row r="958" spans="1:2">
      <c r="A958" s="35"/>
      <c r="B958" s="35"/>
    </row>
    <row r="959" spans="1:2">
      <c r="A959" s="35"/>
      <c r="B959" s="35"/>
    </row>
    <row r="960" spans="1:2">
      <c r="A960" s="35"/>
      <c r="B960" s="35"/>
    </row>
    <row r="961" spans="1:2">
      <c r="A961" s="35"/>
      <c r="B961" s="35"/>
    </row>
    <row r="962" spans="1:2">
      <c r="A962" s="35"/>
      <c r="B962" s="35"/>
    </row>
    <row r="963" spans="1:2">
      <c r="A963" s="35"/>
      <c r="B963" s="35"/>
    </row>
    <row r="964" spans="1:2">
      <c r="A964" s="35"/>
      <c r="B964" s="35"/>
    </row>
    <row r="965" spans="1:2">
      <c r="A965" s="35"/>
      <c r="B965" s="35"/>
    </row>
    <row r="966" spans="1:2">
      <c r="A966" s="35"/>
      <c r="B966" s="35"/>
    </row>
    <row r="967" spans="1:2">
      <c r="A967" s="35"/>
      <c r="B967" s="35"/>
    </row>
    <row r="968" spans="1:2">
      <c r="A968" s="35"/>
      <c r="B968" s="35"/>
    </row>
    <row r="969" spans="1:2">
      <c r="A969" s="35"/>
      <c r="B969" s="35"/>
    </row>
    <row r="970" spans="1:2">
      <c r="A970" s="35"/>
      <c r="B970" s="35"/>
    </row>
    <row r="971" spans="1:2">
      <c r="A971" s="35"/>
      <c r="B971" s="35"/>
    </row>
    <row r="972" spans="1:2">
      <c r="A972" s="35"/>
      <c r="B972" s="35"/>
    </row>
    <row r="973" spans="1:2">
      <c r="A973" s="35"/>
      <c r="B973" s="35"/>
    </row>
    <row r="974" spans="1:2">
      <c r="A974" s="35"/>
      <c r="B974" s="35"/>
    </row>
    <row r="975" spans="1:2">
      <c r="A975" s="35"/>
      <c r="B975" s="35"/>
    </row>
    <row r="976" spans="1:2">
      <c r="A976" s="35"/>
      <c r="B976" s="35"/>
    </row>
    <row r="977" spans="1:2">
      <c r="A977" s="35"/>
      <c r="B977" s="35"/>
    </row>
    <row r="978" spans="1:2">
      <c r="A978" s="35"/>
      <c r="B978" s="35"/>
    </row>
    <row r="979" spans="1:2">
      <c r="A979" s="35"/>
      <c r="B979" s="35"/>
    </row>
    <row r="980" spans="1:2">
      <c r="A980" s="35"/>
      <c r="B980" s="35"/>
    </row>
    <row r="981" spans="1:2">
      <c r="A981" s="35"/>
      <c r="B981" s="35"/>
    </row>
    <row r="982" spans="1:2">
      <c r="A982" s="35"/>
      <c r="B982" s="35"/>
    </row>
    <row r="983" spans="1:2">
      <c r="A983" s="35"/>
      <c r="B983" s="35"/>
    </row>
    <row r="984" spans="1:2">
      <c r="A984" s="35"/>
      <c r="B984" s="35"/>
    </row>
    <row r="985" spans="1:2">
      <c r="A985" s="35"/>
      <c r="B985" s="35"/>
    </row>
    <row r="986" spans="1:2">
      <c r="A986" s="35"/>
      <c r="B986" s="35"/>
    </row>
    <row r="987" spans="1:2">
      <c r="A987" s="35"/>
      <c r="B987" s="35"/>
    </row>
    <row r="988" spans="1:2">
      <c r="A988" s="35"/>
      <c r="B988" s="35"/>
    </row>
    <row r="989" spans="1:2">
      <c r="A989" s="35"/>
      <c r="B989" s="35"/>
    </row>
    <row r="990" spans="1:2">
      <c r="A990" s="35"/>
      <c r="B990" s="35"/>
    </row>
    <row r="991" spans="1:2">
      <c r="A991" s="35"/>
      <c r="B991" s="35"/>
    </row>
    <row r="992" spans="1:2">
      <c r="A992" s="35"/>
      <c r="B992" s="35"/>
    </row>
    <row r="993" spans="1:2">
      <c r="A993" s="35"/>
      <c r="B993" s="35"/>
    </row>
    <row r="994" spans="1:2">
      <c r="A994" s="35"/>
      <c r="B994" s="35"/>
    </row>
    <row r="995" spans="1:2">
      <c r="A995" s="35"/>
      <c r="B995" s="35"/>
    </row>
    <row r="996" spans="1:2">
      <c r="A996" s="35"/>
      <c r="B996" s="35"/>
    </row>
    <row r="997" spans="1:2">
      <c r="A997" s="35"/>
      <c r="B997" s="35"/>
    </row>
    <row r="998" spans="1:2">
      <c r="A998" s="35"/>
      <c r="B998" s="35"/>
    </row>
    <row r="999" spans="1:2">
      <c r="A999" s="35"/>
      <c r="B999" s="35"/>
    </row>
    <row r="1000" spans="1:2">
      <c r="A1000" s="35"/>
      <c r="B1000" s="35"/>
    </row>
    <row r="1001" spans="1:2">
      <c r="A1001" s="35"/>
      <c r="B1001" s="35"/>
    </row>
    <row r="1002" spans="1:2">
      <c r="A1002" s="35"/>
      <c r="B1002" s="35"/>
    </row>
    <row r="1003" spans="1:2">
      <c r="A1003" s="35"/>
      <c r="B1003" s="35"/>
    </row>
    <row r="1004" spans="1:2">
      <c r="A1004" s="35"/>
      <c r="B1004" s="35"/>
    </row>
    <row r="1005" spans="1:2">
      <c r="A1005" s="35"/>
      <c r="B1005" s="35"/>
    </row>
    <row r="1006" spans="1:2">
      <c r="A1006" s="35"/>
      <c r="B1006" s="35"/>
    </row>
    <row r="1007" spans="1:2">
      <c r="A1007" s="35"/>
      <c r="B1007" s="35"/>
    </row>
    <row r="1008" spans="1:2">
      <c r="A1008" s="35"/>
      <c r="B1008" s="35"/>
    </row>
    <row r="1009" spans="1:2">
      <c r="A1009" s="35"/>
      <c r="B1009" s="35"/>
    </row>
    <row r="1010" spans="1:2">
      <c r="A1010" s="35"/>
      <c r="B1010" s="35"/>
    </row>
    <row r="1011" spans="1:2">
      <c r="A1011" s="35"/>
      <c r="B1011" s="35"/>
    </row>
    <row r="1012" spans="1:2">
      <c r="A1012" s="35"/>
      <c r="B1012" s="35"/>
    </row>
    <row r="1013" spans="1:2">
      <c r="A1013" s="35"/>
      <c r="B1013" s="35"/>
    </row>
    <row r="1014" spans="1:2">
      <c r="A1014" s="35"/>
      <c r="B1014" s="35"/>
    </row>
    <row r="1015" spans="1:2">
      <c r="A1015" s="35"/>
      <c r="B1015" s="35"/>
    </row>
    <row r="1016" spans="1:2">
      <c r="A1016" s="35"/>
      <c r="B1016" s="35"/>
    </row>
    <row r="1017" spans="1:2">
      <c r="A1017" s="35"/>
      <c r="B1017" s="35"/>
    </row>
    <row r="1018" spans="1:2">
      <c r="A1018" s="35"/>
      <c r="B1018" s="35"/>
    </row>
    <row r="1019" spans="1:2">
      <c r="A1019" s="35"/>
      <c r="B1019" s="35"/>
    </row>
    <row r="1020" spans="1:2">
      <c r="A1020" s="35"/>
      <c r="B1020" s="35"/>
    </row>
    <row r="1021" spans="1:2">
      <c r="A1021" s="35"/>
      <c r="B1021" s="35"/>
    </row>
    <row r="1022" spans="1:2">
      <c r="A1022" s="35"/>
      <c r="B1022" s="35"/>
    </row>
    <row r="1023" spans="1:2">
      <c r="A1023" s="35"/>
      <c r="B1023" s="35"/>
    </row>
    <row r="1024" spans="1:2">
      <c r="A1024" s="35"/>
      <c r="B1024" s="35"/>
    </row>
    <row r="1025" spans="1:2">
      <c r="A1025" s="35"/>
      <c r="B1025" s="35"/>
    </row>
    <row r="1026" spans="1:2">
      <c r="A1026" s="35"/>
      <c r="B1026" s="35"/>
    </row>
    <row r="1027" spans="1:2">
      <c r="A1027" s="35"/>
      <c r="B1027" s="35"/>
    </row>
    <row r="1028" spans="1:2">
      <c r="A1028" s="35"/>
      <c r="B1028" s="35"/>
    </row>
    <row r="1029" spans="1:2">
      <c r="A1029" s="35"/>
      <c r="B1029" s="35"/>
    </row>
    <row r="1030" spans="1:2">
      <c r="A1030" s="35"/>
      <c r="B1030" s="35"/>
    </row>
    <row r="1031" spans="1:2">
      <c r="A1031" s="35"/>
      <c r="B1031" s="35"/>
    </row>
    <row r="1032" spans="1:2">
      <c r="A1032" s="35"/>
      <c r="B1032" s="35"/>
    </row>
    <row r="1033" spans="1:2">
      <c r="A1033" s="35"/>
      <c r="B1033" s="35"/>
    </row>
    <row r="1034" spans="1:2">
      <c r="A1034" s="35"/>
      <c r="B1034" s="35"/>
    </row>
    <row r="1035" spans="1:2">
      <c r="A1035" s="35"/>
      <c r="B1035" s="35"/>
    </row>
    <row r="1036" spans="1:2">
      <c r="A1036" s="35"/>
      <c r="B1036" s="35"/>
    </row>
    <row r="1037" spans="1:2">
      <c r="A1037" s="35"/>
      <c r="B1037" s="35"/>
    </row>
    <row r="1038" spans="1:2">
      <c r="A1038" s="35"/>
      <c r="B1038" s="35"/>
    </row>
    <row r="1039" spans="1:2">
      <c r="A1039" s="35"/>
      <c r="B1039" s="35"/>
    </row>
    <row r="1040" spans="1:2">
      <c r="A1040" s="35"/>
      <c r="B1040" s="35"/>
    </row>
    <row r="1041" spans="1:2">
      <c r="A1041" s="35"/>
      <c r="B1041" s="35"/>
    </row>
    <row r="1042" spans="1:2">
      <c r="A1042" s="35"/>
      <c r="B1042" s="35"/>
    </row>
    <row r="1043" spans="1:2">
      <c r="A1043" s="35"/>
      <c r="B1043" s="35"/>
    </row>
    <row r="1044" spans="1:2">
      <c r="A1044" s="35"/>
      <c r="B1044" s="35"/>
    </row>
    <row r="1045" spans="1:2">
      <c r="A1045" s="35"/>
      <c r="B1045" s="35"/>
    </row>
    <row r="1046" spans="1:2">
      <c r="A1046" s="35"/>
      <c r="B1046" s="35"/>
    </row>
    <row r="1047" spans="1:2">
      <c r="A1047" s="35"/>
      <c r="B1047" s="35"/>
    </row>
    <row r="1048" spans="1:2">
      <c r="A1048" s="35"/>
      <c r="B1048" s="35"/>
    </row>
    <row r="1049" spans="1:2">
      <c r="A1049" s="35"/>
      <c r="B1049" s="35"/>
    </row>
    <row r="1050" spans="1:2">
      <c r="A1050" s="35"/>
      <c r="B1050" s="35"/>
    </row>
    <row r="1051" spans="1:2">
      <c r="A1051" s="35"/>
      <c r="B1051" s="35"/>
    </row>
    <row r="1052" spans="1:2">
      <c r="A1052" s="35"/>
      <c r="B1052" s="35"/>
    </row>
    <row r="1053" spans="1:2">
      <c r="A1053" s="35"/>
      <c r="B1053" s="35"/>
    </row>
    <row r="1054" spans="1:2">
      <c r="A1054" s="35"/>
      <c r="B1054" s="35"/>
    </row>
    <row r="1055" spans="1:2">
      <c r="A1055" s="35"/>
      <c r="B1055" s="35"/>
    </row>
    <row r="1056" spans="1:2">
      <c r="A1056" s="35"/>
      <c r="B1056" s="35"/>
    </row>
    <row r="1057" spans="1:2">
      <c r="A1057" s="35"/>
      <c r="B1057" s="35"/>
    </row>
    <row r="1058" spans="1:2">
      <c r="A1058" s="35"/>
      <c r="B1058" s="35"/>
    </row>
    <row r="1059" spans="1:2">
      <c r="A1059" s="35"/>
      <c r="B1059" s="35"/>
    </row>
    <row r="1060" spans="1:2">
      <c r="A1060" s="35"/>
      <c r="B1060" s="35"/>
    </row>
    <row r="1061" spans="1:2">
      <c r="A1061" s="35"/>
      <c r="B1061" s="35"/>
    </row>
    <row r="1062" spans="1:2">
      <c r="A1062" s="35"/>
      <c r="B1062" s="35"/>
    </row>
    <row r="1063" spans="1:2">
      <c r="A1063" s="35"/>
      <c r="B1063" s="35"/>
    </row>
    <row r="1064" spans="1:2">
      <c r="A1064" s="35"/>
      <c r="B1064" s="35"/>
    </row>
    <row r="1065" spans="1:2">
      <c r="A1065" s="35"/>
      <c r="B1065" s="35"/>
    </row>
    <row r="1066" spans="1:2">
      <c r="A1066" s="35"/>
      <c r="B1066" s="35"/>
    </row>
    <row r="1067" spans="1:2">
      <c r="A1067" s="35"/>
      <c r="B1067" s="35"/>
    </row>
    <row r="1068" spans="1:2">
      <c r="A1068" s="35"/>
      <c r="B1068" s="35"/>
    </row>
    <row r="1069" spans="1:2">
      <c r="A1069" s="35"/>
      <c r="B1069" s="35"/>
    </row>
    <row r="1070" spans="1:2">
      <c r="A1070" s="35"/>
      <c r="B1070" s="35"/>
    </row>
    <row r="1071" spans="1:2">
      <c r="A1071" s="35"/>
      <c r="B1071" s="35"/>
    </row>
    <row r="1072" spans="1:2">
      <c r="A1072" s="35"/>
      <c r="B1072" s="35"/>
    </row>
    <row r="1073" spans="1:2">
      <c r="A1073" s="35"/>
      <c r="B1073" s="35"/>
    </row>
    <row r="1074" spans="1:2">
      <c r="A1074" s="35"/>
      <c r="B1074" s="35"/>
    </row>
    <row r="1075" spans="1:2">
      <c r="A1075" s="35"/>
      <c r="B1075" s="35"/>
    </row>
    <row r="1076" spans="1:2">
      <c r="A1076" s="35"/>
      <c r="B1076" s="35"/>
    </row>
    <row r="1077" spans="1:2">
      <c r="A1077" s="35"/>
      <c r="B1077" s="35"/>
    </row>
    <row r="1078" spans="1:2">
      <c r="A1078" s="35"/>
      <c r="B1078" s="35"/>
    </row>
    <row r="1079" spans="1:2">
      <c r="A1079" s="35"/>
      <c r="B1079" s="35"/>
    </row>
    <row r="1080" spans="1:2">
      <c r="A1080" s="35"/>
      <c r="B1080" s="35"/>
    </row>
    <row r="1081" spans="1:2">
      <c r="A1081" s="35"/>
      <c r="B1081" s="35"/>
    </row>
    <row r="1082" spans="1:2">
      <c r="A1082" s="35"/>
      <c r="B1082" s="35"/>
    </row>
    <row r="1083" spans="1:2">
      <c r="A1083" s="35"/>
      <c r="B1083" s="35"/>
    </row>
    <row r="1084" spans="1:2">
      <c r="A1084" s="35"/>
      <c r="B1084" s="35"/>
    </row>
    <row r="1085" spans="1:2">
      <c r="A1085" s="35"/>
      <c r="B1085" s="35"/>
    </row>
    <row r="1086" spans="1:2">
      <c r="A1086" s="35"/>
      <c r="B1086" s="35"/>
    </row>
    <row r="1087" spans="1:2">
      <c r="A1087" s="35"/>
      <c r="B1087" s="35"/>
    </row>
    <row r="1088" spans="1:2">
      <c r="A1088" s="35"/>
      <c r="B1088" s="35"/>
    </row>
    <row r="1089" spans="1:2">
      <c r="A1089" s="35"/>
      <c r="B1089" s="35"/>
    </row>
    <row r="1090" spans="1:2">
      <c r="A1090" s="35"/>
      <c r="B1090" s="35"/>
    </row>
    <row r="1091" spans="1:2">
      <c r="A1091" s="35"/>
      <c r="B1091" s="35"/>
    </row>
    <row r="1092" spans="1:2">
      <c r="A1092" s="35"/>
      <c r="B1092" s="35"/>
    </row>
    <row r="1093" spans="1:2">
      <c r="A1093" s="35"/>
      <c r="B1093" s="35"/>
    </row>
    <row r="1094" spans="1:2">
      <c r="A1094" s="35"/>
      <c r="B1094" s="35"/>
    </row>
    <row r="1095" spans="1:2">
      <c r="A1095" s="35"/>
      <c r="B1095" s="35"/>
    </row>
    <row r="1096" spans="1:2">
      <c r="A1096" s="35"/>
      <c r="B1096" s="35"/>
    </row>
    <row r="1097" spans="1:2">
      <c r="A1097" s="35"/>
      <c r="B1097" s="35"/>
    </row>
    <row r="1098" spans="1:2">
      <c r="A1098" s="35"/>
      <c r="B1098" s="35"/>
    </row>
    <row r="1099" spans="1:2">
      <c r="A1099" s="35"/>
      <c r="B1099" s="35"/>
    </row>
    <row r="1100" spans="1:2">
      <c r="A1100" s="35"/>
      <c r="B1100" s="35"/>
    </row>
    <row r="1101" spans="1:2">
      <c r="A1101" s="35"/>
      <c r="B1101" s="35"/>
    </row>
    <row r="1102" spans="1:2">
      <c r="A1102" s="35"/>
      <c r="B1102" s="35"/>
    </row>
    <row r="1103" spans="1:2">
      <c r="A1103" s="35"/>
      <c r="B1103" s="35"/>
    </row>
    <row r="1104" spans="1:2">
      <c r="A1104" s="35"/>
      <c r="B1104" s="35"/>
    </row>
    <row r="1105" spans="1:2">
      <c r="A1105" s="35"/>
      <c r="B1105" s="35"/>
    </row>
    <row r="1106" spans="1:2">
      <c r="A1106" s="35"/>
      <c r="B1106" s="35"/>
    </row>
    <row r="1107" spans="1:2">
      <c r="A1107" s="35"/>
      <c r="B1107" s="35"/>
    </row>
    <row r="1108" spans="1:2">
      <c r="A1108" s="35"/>
      <c r="B1108" s="35"/>
    </row>
    <row r="1109" spans="1:2">
      <c r="A1109" s="35"/>
      <c r="B1109" s="35"/>
    </row>
    <row r="1110" spans="1:2">
      <c r="A1110" s="35"/>
      <c r="B1110" s="35"/>
    </row>
    <row r="1111" spans="1:2">
      <c r="A1111" s="35"/>
      <c r="B1111" s="35"/>
    </row>
    <row r="1112" spans="1:2">
      <c r="A1112" s="35"/>
      <c r="B1112" s="35"/>
    </row>
    <row r="1113" spans="1:2">
      <c r="A1113" s="35"/>
      <c r="B1113" s="35"/>
    </row>
    <row r="1114" spans="1:2">
      <c r="A1114" s="35"/>
      <c r="B1114" s="35"/>
    </row>
    <row r="1115" spans="1:2">
      <c r="A1115" s="35"/>
      <c r="B1115" s="35"/>
    </row>
    <row r="1116" spans="1:2">
      <c r="A1116" s="35"/>
      <c r="B1116" s="35"/>
    </row>
    <row r="1117" spans="1:2">
      <c r="A1117" s="35"/>
      <c r="B1117" s="35"/>
    </row>
    <row r="1118" spans="1:2">
      <c r="A1118" s="35"/>
      <c r="B1118" s="35"/>
    </row>
    <row r="1119" spans="1:2">
      <c r="A1119" s="35"/>
      <c r="B1119" s="35"/>
    </row>
    <row r="1120" spans="1:2">
      <c r="A1120" s="35"/>
      <c r="B1120" s="35"/>
    </row>
    <row r="1121" spans="1:2">
      <c r="A1121" s="35"/>
      <c r="B1121" s="35"/>
    </row>
    <row r="1122" spans="1:2">
      <c r="A1122" s="35"/>
      <c r="B1122" s="35"/>
    </row>
    <row r="1123" spans="1:2">
      <c r="A1123" s="35"/>
      <c r="B1123" s="35"/>
    </row>
    <row r="1124" spans="1:2">
      <c r="A1124" s="35"/>
      <c r="B1124" s="35"/>
    </row>
    <row r="1125" spans="1:2">
      <c r="A1125" s="35"/>
      <c r="B1125" s="35"/>
    </row>
    <row r="1126" spans="1:2">
      <c r="A1126" s="35"/>
      <c r="B1126" s="35"/>
    </row>
    <row r="1127" spans="1:2">
      <c r="A1127" s="35"/>
      <c r="B1127" s="35"/>
    </row>
    <row r="1128" spans="1:2">
      <c r="A1128" s="35"/>
      <c r="B1128" s="35"/>
    </row>
    <row r="1129" spans="1:2">
      <c r="A1129" s="35"/>
      <c r="B1129" s="35"/>
    </row>
    <row r="1130" spans="1:2">
      <c r="A1130" s="35"/>
      <c r="B1130" s="35"/>
    </row>
    <row r="1131" spans="1:2">
      <c r="A1131" s="35"/>
      <c r="B1131" s="35"/>
    </row>
    <row r="1132" spans="1:2">
      <c r="A1132" s="35"/>
      <c r="B1132" s="35"/>
    </row>
    <row r="1133" spans="1:2">
      <c r="A1133" s="35"/>
      <c r="B1133" s="35"/>
    </row>
    <row r="1134" spans="1:2">
      <c r="A1134" s="35"/>
      <c r="B1134" s="35"/>
    </row>
    <row r="1135" spans="1:2">
      <c r="A1135" s="35"/>
      <c r="B1135" s="35"/>
    </row>
    <row r="1136" spans="1:2">
      <c r="A1136" s="35"/>
      <c r="B1136" s="35"/>
    </row>
    <row r="1137" spans="1:2">
      <c r="A1137" s="35"/>
      <c r="B1137" s="35"/>
    </row>
    <row r="1138" spans="1:2">
      <c r="A1138" s="35"/>
      <c r="B1138" s="35"/>
    </row>
    <row r="1139" spans="1:2">
      <c r="A1139" s="35"/>
      <c r="B1139" s="35"/>
    </row>
    <row r="1140" spans="1:2">
      <c r="A1140" s="35"/>
      <c r="B1140" s="35"/>
    </row>
    <row r="1141" spans="1:2">
      <c r="A1141" s="35"/>
      <c r="B1141" s="35"/>
    </row>
    <row r="1142" spans="1:2">
      <c r="A1142" s="35"/>
      <c r="B1142" s="35"/>
    </row>
    <row r="1143" spans="1:2">
      <c r="A1143" s="35"/>
      <c r="B1143" s="35"/>
    </row>
    <row r="1144" spans="1:2">
      <c r="A1144" s="35"/>
      <c r="B1144" s="35"/>
    </row>
    <row r="1145" spans="1:2">
      <c r="A1145" s="35"/>
      <c r="B1145" s="35"/>
    </row>
    <row r="1146" spans="1:2">
      <c r="A1146" s="35"/>
      <c r="B1146" s="35"/>
    </row>
    <row r="1147" spans="1:2">
      <c r="A1147" s="35"/>
      <c r="B1147" s="35"/>
    </row>
    <row r="1148" spans="1:2">
      <c r="A1148" s="35"/>
      <c r="B1148" s="35"/>
    </row>
    <row r="1149" spans="1:2">
      <c r="A1149" s="35"/>
      <c r="B1149" s="35"/>
    </row>
    <row r="1150" spans="1:2">
      <c r="A1150" s="35"/>
      <c r="B1150" s="35"/>
    </row>
    <row r="1151" spans="1:2">
      <c r="A1151" s="35"/>
      <c r="B1151" s="35"/>
    </row>
    <row r="1152" spans="1:2">
      <c r="A1152" s="35"/>
      <c r="B1152" s="35"/>
    </row>
    <row r="1153" spans="1:2">
      <c r="A1153" s="35"/>
      <c r="B1153" s="35"/>
    </row>
    <row r="1154" spans="1:2">
      <c r="A1154" s="35"/>
      <c r="B1154" s="35"/>
    </row>
    <row r="1155" spans="1:2">
      <c r="A1155" s="35"/>
      <c r="B1155" s="35"/>
    </row>
    <row r="1156" spans="1:2">
      <c r="A1156" s="35"/>
      <c r="B1156" s="35"/>
    </row>
    <row r="1157" spans="1:2">
      <c r="A1157" s="35"/>
      <c r="B1157" s="35"/>
    </row>
    <row r="1158" spans="1:2">
      <c r="A1158" s="35"/>
      <c r="B1158" s="35"/>
    </row>
    <row r="1159" spans="1:2">
      <c r="A1159" s="35"/>
      <c r="B1159" s="35"/>
    </row>
    <row r="1160" spans="1:2">
      <c r="A1160" s="35"/>
      <c r="B1160" s="35"/>
    </row>
    <row r="1161" spans="1:2">
      <c r="A1161" s="35"/>
      <c r="B1161" s="35"/>
    </row>
    <row r="1162" spans="1:2">
      <c r="A1162" s="35"/>
      <c r="B1162" s="35"/>
    </row>
    <row r="1163" spans="1:2">
      <c r="A1163" s="35"/>
      <c r="B1163" s="35"/>
    </row>
    <row r="1164" spans="1:2">
      <c r="A1164" s="35"/>
      <c r="B1164" s="35"/>
    </row>
    <row r="1165" spans="1:2">
      <c r="A1165" s="35"/>
      <c r="B1165" s="35"/>
    </row>
    <row r="1166" spans="1:2">
      <c r="A1166" s="35"/>
      <c r="B1166" s="35"/>
    </row>
    <row r="1167" spans="1:2">
      <c r="A1167" s="35"/>
      <c r="B1167" s="35"/>
    </row>
    <row r="1168" spans="1:2">
      <c r="A1168" s="35"/>
      <c r="B1168" s="35"/>
    </row>
    <row r="1169" spans="1:2">
      <c r="A1169" s="35"/>
      <c r="B1169" s="35"/>
    </row>
    <row r="1170" spans="1:2">
      <c r="A1170" s="35"/>
      <c r="B1170" s="35"/>
    </row>
    <row r="1171" spans="1:2">
      <c r="A1171" s="35"/>
      <c r="B1171" s="35"/>
    </row>
    <row r="1172" spans="1:2">
      <c r="A1172" s="35"/>
      <c r="B1172" s="35"/>
    </row>
    <row r="1173" spans="1:2">
      <c r="A1173" s="35"/>
      <c r="B1173" s="35"/>
    </row>
    <row r="1174" spans="1:2">
      <c r="A1174" s="35"/>
      <c r="B1174" s="35"/>
    </row>
    <row r="1175" spans="1:2">
      <c r="A1175" s="35"/>
      <c r="B1175" s="35"/>
    </row>
    <row r="1176" spans="1:2">
      <c r="A1176" s="35"/>
      <c r="B1176" s="35"/>
    </row>
    <row r="1177" spans="1:2">
      <c r="A1177" s="35"/>
      <c r="B1177" s="35"/>
    </row>
    <row r="1178" spans="1:2">
      <c r="A1178" s="35"/>
      <c r="B1178" s="35"/>
    </row>
    <row r="1179" spans="1:2">
      <c r="A1179" s="35"/>
      <c r="B1179" s="35"/>
    </row>
    <row r="1180" spans="1:2">
      <c r="A1180" s="35"/>
      <c r="B1180" s="35"/>
    </row>
    <row r="1181" spans="1:2">
      <c r="A1181" s="35"/>
      <c r="B1181" s="35"/>
    </row>
    <row r="1182" spans="1:2">
      <c r="A1182" s="35"/>
      <c r="B1182" s="35"/>
    </row>
    <row r="1183" spans="1:2">
      <c r="A1183" s="35"/>
      <c r="B1183" s="35"/>
    </row>
    <row r="1184" spans="1:2">
      <c r="A1184" s="35"/>
      <c r="B1184" s="35"/>
    </row>
    <row r="1185" spans="1:2">
      <c r="A1185" s="35"/>
      <c r="B1185" s="35"/>
    </row>
    <row r="1186" spans="1:2">
      <c r="A1186" s="35"/>
      <c r="B1186" s="35"/>
    </row>
    <row r="1187" spans="1:2">
      <c r="A1187" s="35"/>
      <c r="B1187" s="35"/>
    </row>
    <row r="1188" spans="1:2">
      <c r="A1188" s="35"/>
      <c r="B1188" s="35"/>
    </row>
    <row r="1189" spans="1:2">
      <c r="A1189" s="35"/>
      <c r="B1189" s="35"/>
    </row>
    <row r="1190" spans="1:2">
      <c r="A1190" s="35"/>
      <c r="B1190" s="35"/>
    </row>
    <row r="1191" spans="1:2">
      <c r="A1191" s="35"/>
      <c r="B1191" s="35"/>
    </row>
    <row r="1192" spans="1:2">
      <c r="A1192" s="35"/>
      <c r="B1192" s="35"/>
    </row>
    <row r="1193" spans="1:2">
      <c r="A1193" s="35"/>
      <c r="B1193" s="35"/>
    </row>
    <row r="1194" spans="1:2">
      <c r="A1194" s="35"/>
      <c r="B1194" s="35"/>
    </row>
    <row r="1195" spans="1:2">
      <c r="A1195" s="35"/>
      <c r="B1195" s="35"/>
    </row>
    <row r="1196" spans="1:2">
      <c r="A1196" s="35"/>
      <c r="B1196" s="35"/>
    </row>
    <row r="1197" spans="1:2">
      <c r="A1197" s="35"/>
      <c r="B1197" s="35"/>
    </row>
    <row r="1198" spans="1:2">
      <c r="A1198" s="35"/>
      <c r="B1198" s="35"/>
    </row>
    <row r="1199" spans="1:2">
      <c r="A1199" s="35"/>
      <c r="B1199" s="35"/>
    </row>
    <row r="1200" spans="1:2">
      <c r="A1200" s="35"/>
      <c r="B1200" s="35"/>
    </row>
    <row r="1201" spans="1:2">
      <c r="A1201" s="35"/>
      <c r="B1201" s="35"/>
    </row>
    <row r="1202" spans="1:2">
      <c r="A1202" s="35"/>
      <c r="B1202" s="35"/>
    </row>
    <row r="1203" spans="1:2">
      <c r="A1203" s="35"/>
      <c r="B1203" s="35"/>
    </row>
    <row r="1204" spans="1:2">
      <c r="A1204" s="35"/>
      <c r="B1204" s="35"/>
    </row>
    <row r="1205" spans="1:2">
      <c r="A1205" s="35"/>
      <c r="B1205" s="35"/>
    </row>
    <row r="1206" spans="1:2">
      <c r="A1206" s="35"/>
      <c r="B1206" s="35"/>
    </row>
    <row r="1207" spans="1:2">
      <c r="A1207" s="35"/>
      <c r="B1207" s="35"/>
    </row>
    <row r="1208" spans="1:2">
      <c r="A1208" s="35"/>
      <c r="B1208" s="35"/>
    </row>
    <row r="1209" spans="1:2">
      <c r="A1209" s="35"/>
      <c r="B1209" s="35"/>
    </row>
    <row r="1210" spans="1:2">
      <c r="A1210" s="35"/>
      <c r="B1210" s="35"/>
    </row>
    <row r="1211" spans="1:2">
      <c r="A1211" s="35"/>
      <c r="B1211" s="35"/>
    </row>
    <row r="1212" spans="1:2">
      <c r="A1212" s="35"/>
      <c r="B1212" s="35"/>
    </row>
    <row r="1213" spans="1:2">
      <c r="A1213" s="35"/>
      <c r="B1213" s="35"/>
    </row>
    <row r="1214" spans="1:2">
      <c r="A1214" s="35"/>
      <c r="B1214" s="35"/>
    </row>
    <row r="1215" spans="1:2">
      <c r="A1215" s="35"/>
      <c r="B1215" s="35"/>
    </row>
    <row r="1216" spans="1:2">
      <c r="A1216" s="35"/>
      <c r="B1216" s="35"/>
    </row>
    <row r="1217" spans="1:2">
      <c r="A1217" s="35"/>
      <c r="B1217" s="35"/>
    </row>
    <row r="1218" spans="1:2">
      <c r="A1218" s="35"/>
      <c r="B1218" s="35"/>
    </row>
    <row r="1219" spans="1:2">
      <c r="A1219" s="35"/>
      <c r="B1219" s="35"/>
    </row>
    <row r="1220" spans="1:2">
      <c r="A1220" s="35"/>
      <c r="B1220" s="35"/>
    </row>
    <row r="1221" spans="1:2">
      <c r="A1221" s="35"/>
      <c r="B1221" s="35"/>
    </row>
    <row r="1222" spans="1:2">
      <c r="A1222" s="35"/>
      <c r="B1222" s="35"/>
    </row>
    <row r="1223" spans="1:2">
      <c r="A1223" s="35"/>
      <c r="B1223" s="35"/>
    </row>
    <row r="1224" spans="1:2">
      <c r="A1224" s="35"/>
      <c r="B1224" s="35"/>
    </row>
    <row r="1225" spans="1:2">
      <c r="A1225" s="35"/>
      <c r="B1225" s="35"/>
    </row>
    <row r="1226" spans="1:2">
      <c r="A1226" s="35"/>
      <c r="B1226" s="35"/>
    </row>
    <row r="1227" spans="1:2">
      <c r="A1227" s="35"/>
      <c r="B1227" s="35"/>
    </row>
    <row r="1228" spans="1:2">
      <c r="A1228" s="35"/>
      <c r="B1228" s="35"/>
    </row>
    <row r="1229" spans="1:2">
      <c r="A1229" s="35"/>
      <c r="B1229" s="35"/>
    </row>
    <row r="1230" spans="1:2">
      <c r="A1230" s="35"/>
      <c r="B1230" s="35"/>
    </row>
    <row r="1231" spans="1:2">
      <c r="A1231" s="35"/>
      <c r="B1231" s="35"/>
    </row>
    <row r="1232" spans="1:2">
      <c r="A1232" s="35"/>
      <c r="B1232" s="35"/>
    </row>
    <row r="1233" spans="1:2">
      <c r="A1233" s="35"/>
      <c r="B1233" s="35"/>
    </row>
    <row r="1234" spans="1:2">
      <c r="A1234" s="35"/>
      <c r="B1234" s="35"/>
    </row>
    <row r="1235" spans="1:2">
      <c r="A1235" s="35"/>
      <c r="B1235" s="35"/>
    </row>
    <row r="1236" spans="1:2">
      <c r="A1236" s="35"/>
      <c r="B1236" s="35"/>
    </row>
    <row r="1237" spans="1:2">
      <c r="A1237" s="35"/>
      <c r="B1237" s="35"/>
    </row>
    <row r="1238" spans="1:2">
      <c r="A1238" s="35"/>
      <c r="B1238" s="35"/>
    </row>
    <row r="1239" spans="1:2">
      <c r="A1239" s="35"/>
      <c r="B1239" s="35"/>
    </row>
    <row r="1240" spans="1:2">
      <c r="A1240" s="35"/>
      <c r="B1240" s="35"/>
    </row>
    <row r="1241" spans="1:2">
      <c r="A1241" s="35"/>
      <c r="B1241" s="35"/>
    </row>
    <row r="1242" spans="1:2">
      <c r="A1242" s="35"/>
      <c r="B1242" s="35"/>
    </row>
    <row r="1243" spans="1:2">
      <c r="A1243" s="35"/>
      <c r="B1243" s="35"/>
    </row>
    <row r="1244" spans="1:2">
      <c r="A1244" s="35"/>
      <c r="B1244" s="35"/>
    </row>
    <row r="1245" spans="1:2">
      <c r="A1245" s="35"/>
      <c r="B1245" s="35"/>
    </row>
    <row r="1246" spans="1:2">
      <c r="A1246" s="35"/>
      <c r="B1246" s="35"/>
    </row>
    <row r="1247" spans="1:2">
      <c r="A1247" s="35"/>
      <c r="B1247" s="35"/>
    </row>
    <row r="1248" spans="1:2">
      <c r="A1248" s="35"/>
      <c r="B1248" s="35"/>
    </row>
    <row r="1249" spans="1:2">
      <c r="A1249" s="35"/>
      <c r="B1249" s="35"/>
    </row>
    <row r="1250" spans="1:2">
      <c r="A1250" s="35"/>
      <c r="B1250" s="35"/>
    </row>
    <row r="1251" spans="1:2">
      <c r="A1251" s="35"/>
      <c r="B1251" s="35"/>
    </row>
    <row r="1252" spans="1:2">
      <c r="A1252" s="35"/>
      <c r="B1252" s="35"/>
    </row>
    <row r="1253" spans="1:2">
      <c r="A1253" s="35"/>
      <c r="B1253" s="35"/>
    </row>
    <row r="1254" spans="1:2">
      <c r="A1254" s="35"/>
      <c r="B1254" s="35"/>
    </row>
    <row r="1255" spans="1:2">
      <c r="A1255" s="35"/>
      <c r="B1255" s="35"/>
    </row>
    <row r="1256" spans="1:2">
      <c r="A1256" s="35"/>
      <c r="B1256" s="35"/>
    </row>
    <row r="1257" spans="1:2">
      <c r="A1257" s="35"/>
      <c r="B1257" s="35"/>
    </row>
    <row r="1258" spans="1:2">
      <c r="A1258" s="35"/>
      <c r="B1258" s="35"/>
    </row>
    <row r="1259" spans="1:2">
      <c r="A1259" s="35"/>
      <c r="B1259" s="35"/>
    </row>
    <row r="1260" spans="1:2">
      <c r="A1260" s="35"/>
      <c r="B1260" s="35"/>
    </row>
    <row r="1261" spans="1:2">
      <c r="A1261" s="35"/>
      <c r="B1261" s="35"/>
    </row>
    <row r="1262" spans="1:2">
      <c r="A1262" s="35"/>
      <c r="B1262" s="35"/>
    </row>
    <row r="1263" spans="1:2">
      <c r="A1263" s="35"/>
      <c r="B1263" s="35"/>
    </row>
    <row r="1264" spans="1:2">
      <c r="A1264" s="35"/>
      <c r="B1264" s="35"/>
    </row>
    <row r="1265" spans="1:2">
      <c r="A1265" s="35"/>
      <c r="B1265" s="35"/>
    </row>
    <row r="1266" spans="1:2">
      <c r="A1266" s="35"/>
      <c r="B1266" s="35"/>
    </row>
    <row r="1267" spans="1:2">
      <c r="A1267" s="35"/>
      <c r="B1267" s="35"/>
    </row>
    <row r="1268" spans="1:2">
      <c r="A1268" s="35"/>
      <c r="B1268" s="35"/>
    </row>
    <row r="1269" spans="1:2">
      <c r="A1269" s="35"/>
      <c r="B1269" s="35"/>
    </row>
    <row r="1270" spans="1:2">
      <c r="A1270" s="35"/>
      <c r="B1270" s="35"/>
    </row>
    <row r="1271" spans="1:2">
      <c r="A1271" s="35"/>
      <c r="B1271" s="35"/>
    </row>
    <row r="1272" spans="1:2">
      <c r="A1272" s="35"/>
      <c r="B1272" s="35"/>
    </row>
    <row r="1273" spans="1:2">
      <c r="A1273" s="35"/>
      <c r="B1273" s="35"/>
    </row>
    <row r="1274" spans="1:2">
      <c r="A1274" s="35"/>
      <c r="B1274" s="35"/>
    </row>
    <row r="1275" spans="1:2">
      <c r="A1275" s="35"/>
      <c r="B1275" s="35"/>
    </row>
    <row r="1276" spans="1:2">
      <c r="A1276" s="35"/>
      <c r="B1276" s="35"/>
    </row>
    <row r="1277" spans="1:2">
      <c r="A1277" s="35"/>
      <c r="B1277" s="35"/>
    </row>
    <row r="1278" spans="1:2">
      <c r="A1278" s="35"/>
      <c r="B1278" s="35"/>
    </row>
    <row r="1279" spans="1:2">
      <c r="A1279" s="35"/>
      <c r="B1279" s="35"/>
    </row>
    <row r="1280" spans="1:2">
      <c r="A1280" s="35"/>
      <c r="B1280" s="35"/>
    </row>
    <row r="1281" spans="1:2">
      <c r="A1281" s="35"/>
      <c r="B1281" s="35"/>
    </row>
    <row r="1282" spans="1:2">
      <c r="A1282" s="35"/>
      <c r="B1282" s="35"/>
    </row>
    <row r="1283" spans="1:2">
      <c r="A1283" s="35"/>
      <c r="B1283" s="35"/>
    </row>
    <row r="1284" spans="1:2">
      <c r="A1284" s="35"/>
      <c r="B1284" s="35"/>
    </row>
    <row r="1285" spans="1:2">
      <c r="A1285" s="35"/>
      <c r="B1285" s="35"/>
    </row>
    <row r="1286" spans="1:2">
      <c r="A1286" s="35"/>
      <c r="B1286" s="35"/>
    </row>
    <row r="1287" spans="1:2">
      <c r="A1287" s="35"/>
      <c r="B1287" s="35"/>
    </row>
    <row r="1288" spans="1:2">
      <c r="A1288" s="35"/>
      <c r="B1288" s="35"/>
    </row>
    <row r="1289" spans="1:2">
      <c r="A1289" s="35"/>
      <c r="B1289" s="35"/>
    </row>
    <row r="1290" spans="1:2">
      <c r="A1290" s="35"/>
      <c r="B1290" s="35"/>
    </row>
    <row r="1291" spans="1:2">
      <c r="A1291" s="35"/>
      <c r="B1291" s="35"/>
    </row>
    <row r="1292" spans="1:2">
      <c r="A1292" s="35"/>
      <c r="B1292" s="35"/>
    </row>
    <row r="1293" spans="1:2">
      <c r="A1293" s="35"/>
      <c r="B1293" s="35"/>
    </row>
    <row r="1294" spans="1:2">
      <c r="A1294" s="35"/>
      <c r="B1294" s="35"/>
    </row>
    <row r="1295" spans="1:2">
      <c r="A1295" s="35"/>
      <c r="B1295" s="35"/>
    </row>
    <row r="1296" spans="1:2">
      <c r="A1296" s="35"/>
      <c r="B1296" s="35"/>
    </row>
    <row r="1297" spans="1:2">
      <c r="A1297" s="35"/>
      <c r="B1297" s="35"/>
    </row>
    <row r="1298" spans="1:2">
      <c r="A1298" s="35"/>
      <c r="B1298" s="35"/>
    </row>
    <row r="1299" spans="1:2">
      <c r="A1299" s="35"/>
      <c r="B1299" s="35"/>
    </row>
    <row r="1300" spans="1:2">
      <c r="A1300" s="35"/>
      <c r="B1300" s="35"/>
    </row>
    <row r="1301" spans="1:2">
      <c r="A1301" s="35"/>
      <c r="B1301" s="35"/>
    </row>
    <row r="1302" spans="1:2">
      <c r="A1302" s="35"/>
      <c r="B1302" s="35"/>
    </row>
    <row r="1303" spans="1:2">
      <c r="A1303" s="35"/>
      <c r="B1303" s="35"/>
    </row>
    <row r="1304" spans="1:2">
      <c r="A1304" s="35"/>
      <c r="B1304" s="35"/>
    </row>
    <row r="1305" spans="1:2">
      <c r="A1305" s="35"/>
      <c r="B1305" s="35"/>
    </row>
    <row r="1306" spans="1:2">
      <c r="A1306" s="35"/>
      <c r="B1306" s="35"/>
    </row>
    <row r="1307" spans="1:2">
      <c r="A1307" s="35"/>
      <c r="B1307" s="35"/>
    </row>
    <row r="1308" spans="1:2">
      <c r="A1308" s="35"/>
      <c r="B1308" s="35"/>
    </row>
    <row r="1309" spans="1:2">
      <c r="A1309" s="35"/>
      <c r="B1309" s="35"/>
    </row>
    <row r="1310" spans="1:2">
      <c r="A1310" s="35"/>
      <c r="B1310" s="35"/>
    </row>
    <row r="1311" spans="1:2">
      <c r="A1311" s="35"/>
      <c r="B1311" s="35"/>
    </row>
    <row r="1312" spans="1:2">
      <c r="A1312" s="35"/>
      <c r="B1312" s="35"/>
    </row>
    <row r="1313" spans="1:2">
      <c r="A1313" s="35"/>
      <c r="B1313" s="35"/>
    </row>
    <row r="1314" spans="1:2">
      <c r="A1314" s="35"/>
      <c r="B1314" s="35"/>
    </row>
    <row r="1315" spans="1:2">
      <c r="A1315" s="35"/>
      <c r="B1315" s="35"/>
    </row>
    <row r="1316" spans="1:2">
      <c r="A1316" s="35"/>
      <c r="B1316" s="35"/>
    </row>
    <row r="1317" spans="1:2">
      <c r="A1317" s="35"/>
      <c r="B1317" s="35"/>
    </row>
    <row r="1318" spans="1:2">
      <c r="A1318" s="35"/>
      <c r="B1318" s="35"/>
    </row>
    <row r="1319" spans="1:2">
      <c r="A1319" s="35"/>
      <c r="B1319" s="35"/>
    </row>
    <row r="1320" spans="1:2">
      <c r="A1320" s="35"/>
      <c r="B1320" s="35"/>
    </row>
    <row r="1321" spans="1:2">
      <c r="A1321" s="35"/>
      <c r="B1321" s="35"/>
    </row>
    <row r="1322" spans="1:2">
      <c r="A1322" s="35"/>
      <c r="B1322" s="35"/>
    </row>
    <row r="1323" spans="1:2">
      <c r="A1323" s="35"/>
      <c r="B1323" s="35"/>
    </row>
    <row r="1324" spans="1:2">
      <c r="A1324" s="35"/>
      <c r="B1324" s="35"/>
    </row>
    <row r="1325" spans="1:2">
      <c r="A1325" s="35"/>
      <c r="B1325" s="35"/>
    </row>
    <row r="1326" spans="1:2">
      <c r="A1326" s="35"/>
      <c r="B1326" s="35"/>
    </row>
    <row r="1327" spans="1:2">
      <c r="A1327" s="35"/>
      <c r="B1327" s="35"/>
    </row>
    <row r="1328" spans="1:2">
      <c r="A1328" s="35"/>
      <c r="B1328" s="35"/>
    </row>
    <row r="1329" spans="1:2">
      <c r="A1329" s="35"/>
      <c r="B1329" s="35"/>
    </row>
    <row r="1330" spans="1:2">
      <c r="A1330" s="35"/>
      <c r="B1330" s="35"/>
    </row>
    <row r="1331" spans="1:2">
      <c r="A1331" s="35"/>
      <c r="B1331" s="35"/>
    </row>
    <row r="1332" spans="1:2">
      <c r="A1332" s="35"/>
      <c r="B1332" s="35"/>
    </row>
    <row r="1333" spans="1:2">
      <c r="A1333" s="35"/>
      <c r="B1333" s="35"/>
    </row>
    <row r="1334" spans="1:2">
      <c r="A1334" s="35"/>
      <c r="B1334" s="35"/>
    </row>
    <row r="1335" spans="1:2">
      <c r="A1335" s="35"/>
      <c r="B1335" s="35"/>
    </row>
    <row r="1336" spans="1:2">
      <c r="A1336" s="35"/>
      <c r="B1336" s="35"/>
    </row>
    <row r="1337" spans="1:2">
      <c r="A1337" s="35"/>
      <c r="B1337" s="35"/>
    </row>
    <row r="1338" spans="1:2">
      <c r="A1338" s="35"/>
      <c r="B1338" s="35"/>
    </row>
    <row r="1339" spans="1:2">
      <c r="A1339" s="35"/>
      <c r="B1339" s="35"/>
    </row>
    <row r="1340" spans="1:2">
      <c r="A1340" s="35"/>
      <c r="B1340" s="35"/>
    </row>
    <row r="1341" spans="1:2">
      <c r="A1341" s="35"/>
      <c r="B1341" s="35"/>
    </row>
    <row r="1342" spans="1:2">
      <c r="A1342" s="35"/>
      <c r="B1342" s="35"/>
    </row>
    <row r="1343" spans="1:2">
      <c r="A1343" s="35"/>
      <c r="B1343" s="35"/>
    </row>
    <row r="1344" spans="1:2">
      <c r="A1344" s="35"/>
      <c r="B1344" s="35"/>
    </row>
    <row r="1345" spans="1:2">
      <c r="A1345" s="35"/>
      <c r="B1345" s="35"/>
    </row>
    <row r="1346" spans="1:2">
      <c r="A1346" s="35"/>
      <c r="B1346" s="35"/>
    </row>
    <row r="1347" spans="1:2">
      <c r="A1347" s="35"/>
      <c r="B1347" s="35"/>
    </row>
    <row r="1348" spans="1:2">
      <c r="A1348" s="35"/>
      <c r="B1348" s="35"/>
    </row>
    <row r="1349" spans="1:2">
      <c r="A1349" s="35"/>
      <c r="B1349" s="35"/>
    </row>
    <row r="1350" spans="1:2">
      <c r="A1350" s="35"/>
      <c r="B1350" s="35"/>
    </row>
    <row r="1351" spans="1:2">
      <c r="A1351" s="35"/>
      <c r="B1351" s="35"/>
    </row>
    <row r="1352" spans="1:2">
      <c r="A1352" s="35"/>
      <c r="B1352" s="35"/>
    </row>
    <row r="1353" spans="1:2">
      <c r="A1353" s="35"/>
      <c r="B1353" s="35"/>
    </row>
    <row r="1354" spans="1:2">
      <c r="A1354" s="35"/>
      <c r="B1354" s="35"/>
    </row>
    <row r="1355" spans="1:2">
      <c r="A1355" s="35"/>
      <c r="B1355" s="35"/>
    </row>
    <row r="1356" spans="1:2">
      <c r="A1356" s="35"/>
      <c r="B1356" s="35"/>
    </row>
    <row r="1357" spans="1:2">
      <c r="A1357" s="35"/>
      <c r="B1357" s="35"/>
    </row>
    <row r="1358" spans="1:2">
      <c r="A1358" s="35"/>
      <c r="B1358" s="35"/>
    </row>
    <row r="1359" spans="1:2">
      <c r="A1359" s="35"/>
      <c r="B1359" s="35"/>
    </row>
    <row r="1360" spans="1:2">
      <c r="A1360" s="35"/>
      <c r="B1360" s="35"/>
    </row>
    <row r="1361" spans="1:2">
      <c r="A1361" s="35"/>
      <c r="B1361" s="35"/>
    </row>
    <row r="1362" spans="1:2">
      <c r="A1362" s="35"/>
      <c r="B1362" s="35"/>
    </row>
    <row r="1363" spans="1:2">
      <c r="A1363" s="35"/>
      <c r="B1363" s="35"/>
    </row>
    <row r="1364" spans="1:2">
      <c r="A1364" s="35"/>
      <c r="B1364" s="35"/>
    </row>
    <row r="1365" spans="1:2">
      <c r="A1365" s="35"/>
      <c r="B1365" s="35"/>
    </row>
    <row r="1366" spans="1:2">
      <c r="A1366" s="35"/>
      <c r="B1366" s="35"/>
    </row>
    <row r="1367" spans="1:2">
      <c r="A1367" s="35"/>
      <c r="B1367" s="35"/>
    </row>
    <row r="1368" spans="1:2">
      <c r="A1368" s="35"/>
      <c r="B1368" s="35"/>
    </row>
    <row r="1369" spans="1:2">
      <c r="A1369" s="35"/>
      <c r="B1369" s="35"/>
    </row>
    <row r="1370" spans="1:2">
      <c r="A1370" s="35"/>
      <c r="B1370" s="35"/>
    </row>
    <row r="1371" spans="1:2">
      <c r="A1371" s="35"/>
      <c r="B1371" s="35"/>
    </row>
    <row r="1372" spans="1:2">
      <c r="A1372" s="35"/>
      <c r="B1372" s="35"/>
    </row>
    <row r="1373" spans="1:2">
      <c r="A1373" s="35"/>
      <c r="B1373" s="35"/>
    </row>
    <row r="1374" spans="1:2">
      <c r="A1374" s="35"/>
      <c r="B1374" s="35"/>
    </row>
    <row r="1375" spans="1:2">
      <c r="A1375" s="35"/>
      <c r="B1375" s="35"/>
    </row>
    <row r="1376" spans="1:2">
      <c r="A1376" s="35"/>
      <c r="B1376" s="35"/>
    </row>
    <row r="1377" spans="1:2">
      <c r="A1377" s="35"/>
      <c r="B1377" s="35"/>
    </row>
    <row r="1378" spans="1:2">
      <c r="A1378" s="35"/>
      <c r="B1378" s="35"/>
    </row>
    <row r="1379" spans="1:2">
      <c r="A1379" s="35"/>
      <c r="B1379" s="35"/>
    </row>
    <row r="1380" spans="1:2">
      <c r="A1380" s="35"/>
      <c r="B1380" s="35"/>
    </row>
    <row r="1381" spans="1:2">
      <c r="A1381" s="35"/>
      <c r="B1381" s="35"/>
    </row>
    <row r="1382" spans="1:2">
      <c r="A1382" s="35"/>
      <c r="B1382" s="35"/>
    </row>
    <row r="1383" spans="1:2">
      <c r="A1383" s="35"/>
      <c r="B1383" s="35"/>
    </row>
    <row r="1384" spans="1:2">
      <c r="A1384" s="35"/>
      <c r="B1384" s="35"/>
    </row>
  </sheetData>
  <mergeCells count="275">
    <mergeCell ref="A2:A4"/>
    <mergeCell ref="A5:A7"/>
    <mergeCell ref="A8:A10"/>
    <mergeCell ref="A11:A13"/>
    <mergeCell ref="A14:A16"/>
    <mergeCell ref="A17:A19"/>
    <mergeCell ref="A20:A22"/>
    <mergeCell ref="A23:A25"/>
    <mergeCell ref="A26:A28"/>
    <mergeCell ref="A29:A31"/>
    <mergeCell ref="A32:A34"/>
    <mergeCell ref="A35:A37"/>
    <mergeCell ref="A38:A40"/>
    <mergeCell ref="A41:A43"/>
    <mergeCell ref="A44:A46"/>
    <mergeCell ref="A47:A49"/>
    <mergeCell ref="A50:A52"/>
    <mergeCell ref="A53:A55"/>
    <mergeCell ref="A56:A58"/>
    <mergeCell ref="A59:A61"/>
    <mergeCell ref="A62:A64"/>
    <mergeCell ref="A65:A67"/>
    <mergeCell ref="A68:A70"/>
    <mergeCell ref="A71:A73"/>
    <mergeCell ref="A74:A76"/>
    <mergeCell ref="A77:A79"/>
    <mergeCell ref="A80:A82"/>
    <mergeCell ref="A83:A85"/>
    <mergeCell ref="A86:A88"/>
    <mergeCell ref="A89:A91"/>
    <mergeCell ref="A92:A94"/>
    <mergeCell ref="A95:A97"/>
    <mergeCell ref="A98:A100"/>
    <mergeCell ref="A101:A103"/>
    <mergeCell ref="A104:A106"/>
    <mergeCell ref="A107:A109"/>
    <mergeCell ref="A110:A112"/>
    <mergeCell ref="A113:A115"/>
    <mergeCell ref="A116:A118"/>
    <mergeCell ref="A119:A121"/>
    <mergeCell ref="A122:A124"/>
    <mergeCell ref="A125:A127"/>
    <mergeCell ref="A128:A130"/>
    <mergeCell ref="A131:A133"/>
    <mergeCell ref="A134:A136"/>
    <mergeCell ref="A137:A139"/>
    <mergeCell ref="A140:A142"/>
    <mergeCell ref="A143:A145"/>
    <mergeCell ref="A146:A148"/>
    <mergeCell ref="A149:A151"/>
    <mergeCell ref="A152:A154"/>
    <mergeCell ref="A155:A157"/>
    <mergeCell ref="A158:A160"/>
    <mergeCell ref="A161:A163"/>
    <mergeCell ref="A164:A166"/>
    <mergeCell ref="A167:A169"/>
    <mergeCell ref="A170:A172"/>
    <mergeCell ref="A173:A175"/>
    <mergeCell ref="A176:A178"/>
    <mergeCell ref="A179:A181"/>
    <mergeCell ref="A182:A184"/>
    <mergeCell ref="A185:A187"/>
    <mergeCell ref="A188:A190"/>
    <mergeCell ref="A191:A193"/>
    <mergeCell ref="A194:A196"/>
    <mergeCell ref="A197:A199"/>
    <mergeCell ref="A200:A202"/>
    <mergeCell ref="A203:A205"/>
    <mergeCell ref="A206:A208"/>
    <mergeCell ref="A209:A211"/>
    <mergeCell ref="A212:A214"/>
    <mergeCell ref="A215:A217"/>
    <mergeCell ref="A218:A220"/>
    <mergeCell ref="A221:A223"/>
    <mergeCell ref="A224:A226"/>
    <mergeCell ref="A227:A229"/>
    <mergeCell ref="A230:A232"/>
    <mergeCell ref="A233:A235"/>
    <mergeCell ref="A236:A238"/>
    <mergeCell ref="A239:A241"/>
    <mergeCell ref="A242:A244"/>
    <mergeCell ref="A245:A247"/>
    <mergeCell ref="A248:A250"/>
    <mergeCell ref="A251:A253"/>
    <mergeCell ref="A254:A256"/>
    <mergeCell ref="A257:A259"/>
    <mergeCell ref="A260:A262"/>
    <mergeCell ref="A263:A265"/>
    <mergeCell ref="A266:A268"/>
    <mergeCell ref="A269:A271"/>
    <mergeCell ref="A272:A274"/>
    <mergeCell ref="A275:A277"/>
    <mergeCell ref="A278:A280"/>
    <mergeCell ref="A281:A283"/>
    <mergeCell ref="A284:A286"/>
    <mergeCell ref="A287:A289"/>
    <mergeCell ref="A290:A292"/>
    <mergeCell ref="A293:A295"/>
    <mergeCell ref="A296:A298"/>
    <mergeCell ref="A299:A301"/>
    <mergeCell ref="A302:A304"/>
    <mergeCell ref="A305:A307"/>
    <mergeCell ref="A308:A310"/>
    <mergeCell ref="A311:A313"/>
    <mergeCell ref="A314:A316"/>
    <mergeCell ref="A317:A319"/>
    <mergeCell ref="A320:A322"/>
    <mergeCell ref="A323:A325"/>
    <mergeCell ref="A326:A328"/>
    <mergeCell ref="A329:A331"/>
    <mergeCell ref="A332:A334"/>
    <mergeCell ref="A335:A337"/>
    <mergeCell ref="A338:A340"/>
    <mergeCell ref="A341:A343"/>
    <mergeCell ref="A344:A346"/>
    <mergeCell ref="A347:A349"/>
    <mergeCell ref="A350:A352"/>
    <mergeCell ref="A353:A355"/>
    <mergeCell ref="A356:A358"/>
    <mergeCell ref="A359:A361"/>
    <mergeCell ref="A362:A364"/>
    <mergeCell ref="A365:A367"/>
    <mergeCell ref="A368:A370"/>
    <mergeCell ref="A371:A373"/>
    <mergeCell ref="A374:A376"/>
    <mergeCell ref="A377:A379"/>
    <mergeCell ref="A380:A382"/>
    <mergeCell ref="A383:A385"/>
    <mergeCell ref="A386:A388"/>
    <mergeCell ref="A389:A391"/>
    <mergeCell ref="A392:A394"/>
    <mergeCell ref="A395:A397"/>
    <mergeCell ref="A398:A400"/>
    <mergeCell ref="A401:A403"/>
    <mergeCell ref="A404:A406"/>
    <mergeCell ref="A407:A409"/>
    <mergeCell ref="A410:A412"/>
    <mergeCell ref="A413:A415"/>
    <mergeCell ref="A416:A418"/>
    <mergeCell ref="A419:A421"/>
    <mergeCell ref="A422:A424"/>
    <mergeCell ref="A425:A427"/>
    <mergeCell ref="A428:A430"/>
    <mergeCell ref="A431:A433"/>
    <mergeCell ref="A434:A436"/>
    <mergeCell ref="A437:A439"/>
    <mergeCell ref="A440:A442"/>
    <mergeCell ref="A443:A445"/>
    <mergeCell ref="A446:A448"/>
    <mergeCell ref="A449:A451"/>
    <mergeCell ref="A452:A454"/>
    <mergeCell ref="A455:A457"/>
    <mergeCell ref="A458:A460"/>
    <mergeCell ref="A461:A463"/>
    <mergeCell ref="A464:A466"/>
    <mergeCell ref="A467:A469"/>
    <mergeCell ref="A470:A472"/>
    <mergeCell ref="A473:A475"/>
    <mergeCell ref="A476:A478"/>
    <mergeCell ref="A479:A481"/>
    <mergeCell ref="A482:A484"/>
    <mergeCell ref="A485:A487"/>
    <mergeCell ref="A488:A490"/>
    <mergeCell ref="A491:A493"/>
    <mergeCell ref="A494:A496"/>
    <mergeCell ref="A497:A499"/>
    <mergeCell ref="A500:A502"/>
    <mergeCell ref="A503:A505"/>
    <mergeCell ref="A506:A508"/>
    <mergeCell ref="A509:A511"/>
    <mergeCell ref="A512:A514"/>
    <mergeCell ref="A515:A517"/>
    <mergeCell ref="A518:A520"/>
    <mergeCell ref="A521:A523"/>
    <mergeCell ref="A524:A526"/>
    <mergeCell ref="A527:A529"/>
    <mergeCell ref="A530:A532"/>
    <mergeCell ref="A533:A535"/>
    <mergeCell ref="A536:A538"/>
    <mergeCell ref="A539:A541"/>
    <mergeCell ref="A542:A544"/>
    <mergeCell ref="A545:A547"/>
    <mergeCell ref="A548:A550"/>
    <mergeCell ref="A551:A553"/>
    <mergeCell ref="A554:A556"/>
    <mergeCell ref="A557:A559"/>
    <mergeCell ref="A560:A562"/>
    <mergeCell ref="A563:A565"/>
    <mergeCell ref="A566:A568"/>
    <mergeCell ref="A569:A571"/>
    <mergeCell ref="A572:A574"/>
    <mergeCell ref="A575:A577"/>
    <mergeCell ref="A578:A580"/>
    <mergeCell ref="A581:A583"/>
    <mergeCell ref="A584:A586"/>
    <mergeCell ref="A587:A589"/>
    <mergeCell ref="A590:A592"/>
    <mergeCell ref="A593:A595"/>
    <mergeCell ref="A596:A598"/>
    <mergeCell ref="A599:A601"/>
    <mergeCell ref="A602:A604"/>
    <mergeCell ref="A605:A607"/>
    <mergeCell ref="A608:A610"/>
    <mergeCell ref="A611:A613"/>
    <mergeCell ref="A614:A616"/>
    <mergeCell ref="A617:A619"/>
    <mergeCell ref="A620:A622"/>
    <mergeCell ref="A623:A625"/>
    <mergeCell ref="A626:A628"/>
    <mergeCell ref="A629:A631"/>
    <mergeCell ref="A632:A634"/>
    <mergeCell ref="A635:A637"/>
    <mergeCell ref="A638:A640"/>
    <mergeCell ref="A641:A643"/>
    <mergeCell ref="A644:A646"/>
    <mergeCell ref="A647:A649"/>
    <mergeCell ref="A650:A652"/>
    <mergeCell ref="A653:A655"/>
    <mergeCell ref="A656:A658"/>
    <mergeCell ref="A659:A661"/>
    <mergeCell ref="A662:A664"/>
    <mergeCell ref="A665:A667"/>
    <mergeCell ref="A668:A670"/>
    <mergeCell ref="A671:A673"/>
    <mergeCell ref="A674:A676"/>
    <mergeCell ref="A677:A679"/>
    <mergeCell ref="A680:A682"/>
    <mergeCell ref="A683:A685"/>
    <mergeCell ref="A686:A688"/>
    <mergeCell ref="A689:A691"/>
    <mergeCell ref="A692:A694"/>
    <mergeCell ref="A695:A697"/>
    <mergeCell ref="A698:A700"/>
    <mergeCell ref="A701:A703"/>
    <mergeCell ref="A704:A706"/>
    <mergeCell ref="A707:A709"/>
    <mergeCell ref="A710:A712"/>
    <mergeCell ref="A713:A715"/>
    <mergeCell ref="A716:A718"/>
    <mergeCell ref="A719:A721"/>
    <mergeCell ref="A722:A724"/>
    <mergeCell ref="A725:A727"/>
    <mergeCell ref="A728:A730"/>
    <mergeCell ref="A731:A733"/>
    <mergeCell ref="A734:A736"/>
    <mergeCell ref="A737:A739"/>
    <mergeCell ref="A740:A742"/>
    <mergeCell ref="A743:A745"/>
    <mergeCell ref="A746:A748"/>
    <mergeCell ref="A749:A751"/>
    <mergeCell ref="A752:A754"/>
    <mergeCell ref="A755:A757"/>
    <mergeCell ref="A758:A760"/>
    <mergeCell ref="A761:A763"/>
    <mergeCell ref="A764:A766"/>
    <mergeCell ref="A767:A769"/>
    <mergeCell ref="A770:A772"/>
    <mergeCell ref="A773:A775"/>
    <mergeCell ref="A776:A778"/>
    <mergeCell ref="A779:A781"/>
    <mergeCell ref="A782:A784"/>
    <mergeCell ref="A785:A787"/>
    <mergeCell ref="A788:A790"/>
    <mergeCell ref="A791:A793"/>
    <mergeCell ref="A794:A796"/>
    <mergeCell ref="A797:A799"/>
    <mergeCell ref="A800:A802"/>
    <mergeCell ref="A803:A805"/>
    <mergeCell ref="A806:A808"/>
    <mergeCell ref="A809:A811"/>
    <mergeCell ref="A812:A814"/>
    <mergeCell ref="A815:A817"/>
    <mergeCell ref="A818:A820"/>
    <mergeCell ref="A821:A823"/>
    <mergeCell ref="A824:A826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76"/>
  <sheetViews>
    <sheetView tabSelected="1" workbookViewId="0">
      <selection activeCell="C276" sqref="A1:C276"/>
    </sheetView>
  </sheetViews>
  <sheetFormatPr defaultColWidth="8.72727272727273" defaultRowHeight="14"/>
  <cols>
    <col min="2" max="3" width="12.8181818181818"/>
    <col min="4" max="4" width="14.3636363636364" customWidth="1"/>
    <col min="5" max="5" width="12.8181818181818"/>
    <col min="9" max="9" width="12.9090909090909" customWidth="1"/>
  </cols>
  <sheetData>
    <row r="1" spans="1:5">
      <c r="A1" t="s">
        <v>0</v>
      </c>
      <c r="B1" t="s">
        <v>3</v>
      </c>
      <c r="C1" t="s">
        <v>276</v>
      </c>
      <c r="D1" t="s">
        <v>4</v>
      </c>
      <c r="E1" t="s">
        <v>277</v>
      </c>
    </row>
    <row r="2" spans="1:5">
      <c r="A2" t="s">
        <v>172</v>
      </c>
      <c r="B2">
        <v>9569.23133333333</v>
      </c>
      <c r="C2">
        <f>E2*10000</f>
        <v>4200</v>
      </c>
      <c r="D2">
        <v>603.137898273962</v>
      </c>
      <c r="E2">
        <f>VLOOKUP(A2,[1]冷害最终版!$A:$C,3,FALSE)</f>
        <v>0.42</v>
      </c>
    </row>
    <row r="3" spans="1:5">
      <c r="A3" t="s">
        <v>266</v>
      </c>
      <c r="B3">
        <v>9446.21233333333</v>
      </c>
      <c r="C3">
        <f t="shared" ref="C3:C66" si="0">E3*10000</f>
        <v>6588.23529411765</v>
      </c>
      <c r="D3">
        <v>361.250360677099</v>
      </c>
      <c r="E3">
        <f>VLOOKUP(A3,[1]冷害最终版!$A:$C,3,FALSE)</f>
        <v>0.658823529411765</v>
      </c>
    </row>
    <row r="4" spans="1:11">
      <c r="A4" t="s">
        <v>251</v>
      </c>
      <c r="B4">
        <v>9411.51466666667</v>
      </c>
      <c r="C4">
        <f t="shared" si="0"/>
        <v>7411.76470588235</v>
      </c>
      <c r="D4">
        <v>750.645180630858</v>
      </c>
      <c r="E4">
        <f>VLOOKUP(A4,[1]冷害最终版!$A:$C,3,FALSE)</f>
        <v>0.741176470588235</v>
      </c>
      <c r="H4" s="1" t="s">
        <v>278</v>
      </c>
      <c r="I4" s="6"/>
      <c r="J4" s="6"/>
      <c r="K4" s="7"/>
    </row>
    <row r="5" spans="1:11">
      <c r="A5" t="s">
        <v>263</v>
      </c>
      <c r="B5">
        <v>9203.32866666666</v>
      </c>
      <c r="C5">
        <f t="shared" si="0"/>
        <v>5545.45454545455</v>
      </c>
      <c r="D5">
        <v>705.697052186939</v>
      </c>
      <c r="E5">
        <f>VLOOKUP(A5,[1]冷害最终版!$A:$C,3,FALSE)</f>
        <v>0.554545454545455</v>
      </c>
      <c r="H5" s="2"/>
      <c r="I5" s="2"/>
      <c r="J5" s="2" t="s">
        <v>279</v>
      </c>
      <c r="K5" s="2" t="s">
        <v>277</v>
      </c>
    </row>
    <row r="6" spans="1:11">
      <c r="A6" t="s">
        <v>18</v>
      </c>
      <c r="B6">
        <v>9184.40266666667</v>
      </c>
      <c r="C6">
        <f t="shared" si="0"/>
        <v>6000</v>
      </c>
      <c r="D6">
        <v>882.666788633362</v>
      </c>
      <c r="E6">
        <f>VLOOKUP(A6,[1]冷害最终版!$A:$C,3,FALSE)</f>
        <v>0.6</v>
      </c>
      <c r="H6" s="3" t="s">
        <v>279</v>
      </c>
      <c r="I6" s="2" t="s">
        <v>280</v>
      </c>
      <c r="J6" s="2">
        <v>1</v>
      </c>
      <c r="K6" s="2">
        <v>-0.05</v>
      </c>
    </row>
    <row r="7" spans="1:11">
      <c r="A7" t="s">
        <v>229</v>
      </c>
      <c r="B7">
        <v>9140.242</v>
      </c>
      <c r="C7">
        <f t="shared" si="0"/>
        <v>7363.63636363636</v>
      </c>
      <c r="D7">
        <v>541.627599780514</v>
      </c>
      <c r="E7">
        <f>VLOOKUP(A7,[1]冷害最终版!$A:$C,3,FALSE)</f>
        <v>0.736363636363636</v>
      </c>
      <c r="H7" s="4"/>
      <c r="I7" s="2" t="s">
        <v>281</v>
      </c>
      <c r="J7" s="2"/>
      <c r="K7" s="2">
        <v>0.41</v>
      </c>
    </row>
    <row r="8" spans="1:11">
      <c r="A8" t="s">
        <v>124</v>
      </c>
      <c r="B8">
        <v>9092.927</v>
      </c>
      <c r="C8">
        <f t="shared" si="0"/>
        <v>4933.33333333333</v>
      </c>
      <c r="D8">
        <v>550.727088314167</v>
      </c>
      <c r="E8">
        <f>VLOOKUP(A8,[1]冷害最终版!$A:$C,3,FALSE)</f>
        <v>0.493333333333333</v>
      </c>
      <c r="H8" s="5"/>
      <c r="I8" s="2" t="s">
        <v>282</v>
      </c>
      <c r="J8" s="2">
        <v>275</v>
      </c>
      <c r="K8" s="2">
        <v>275</v>
      </c>
    </row>
    <row r="9" spans="1:11">
      <c r="A9" t="s">
        <v>144</v>
      </c>
      <c r="B9">
        <v>9036.149</v>
      </c>
      <c r="C9">
        <f t="shared" si="0"/>
        <v>6000</v>
      </c>
      <c r="D9">
        <v>1704.83764993415</v>
      </c>
      <c r="E9">
        <f>VLOOKUP(A9,[1]冷害最终版!$A:$C,3,FALSE)</f>
        <v>0.6</v>
      </c>
      <c r="H9" s="3" t="s">
        <v>277</v>
      </c>
      <c r="I9" s="2" t="s">
        <v>280</v>
      </c>
      <c r="J9" s="2">
        <v>-0.05</v>
      </c>
      <c r="K9" s="2">
        <v>1</v>
      </c>
    </row>
    <row r="10" spans="1:11">
      <c r="A10" t="s">
        <v>86</v>
      </c>
      <c r="B10">
        <v>8947.82766666666</v>
      </c>
      <c r="C10">
        <f t="shared" si="0"/>
        <v>2363.63636363636</v>
      </c>
      <c r="D10">
        <v>251.497510863096</v>
      </c>
      <c r="E10">
        <f>VLOOKUP(A10,[1]冷害最终版!$A:$C,3,FALSE)</f>
        <v>0.236363636363636</v>
      </c>
      <c r="H10" s="4"/>
      <c r="I10" s="2" t="s">
        <v>281</v>
      </c>
      <c r="J10" s="2">
        <v>0.41</v>
      </c>
      <c r="K10" s="2"/>
    </row>
    <row r="11" spans="1:11">
      <c r="A11" t="s">
        <v>260</v>
      </c>
      <c r="B11">
        <v>8928.90166666666</v>
      </c>
      <c r="C11">
        <f t="shared" si="0"/>
        <v>6666.66666666667</v>
      </c>
      <c r="D11">
        <v>1009.94345008339</v>
      </c>
      <c r="E11">
        <f>VLOOKUP(A11,[1]冷害最终版!$A:$C,3,FALSE)</f>
        <v>0.666666666666667</v>
      </c>
      <c r="H11" s="5"/>
      <c r="I11" s="2" t="s">
        <v>282</v>
      </c>
      <c r="J11" s="2">
        <v>275</v>
      </c>
      <c r="K11" s="2">
        <v>275</v>
      </c>
    </row>
    <row r="12" spans="1:5">
      <c r="A12" t="s">
        <v>8</v>
      </c>
      <c r="B12">
        <v>8865.815</v>
      </c>
      <c r="C12">
        <f t="shared" si="0"/>
        <v>4400</v>
      </c>
      <c r="D12">
        <v>1143.45779798338</v>
      </c>
      <c r="E12">
        <f>VLOOKUP(A12,[1]冷害最终版!$A:$C,3,FALSE)</f>
        <v>0.44</v>
      </c>
    </row>
    <row r="13" spans="1:5">
      <c r="A13" t="s">
        <v>57</v>
      </c>
      <c r="B13">
        <v>8846.889</v>
      </c>
      <c r="C13">
        <f t="shared" si="0"/>
        <v>5454.54545454545</v>
      </c>
      <c r="D13">
        <v>530.350287101836</v>
      </c>
      <c r="E13">
        <f>VLOOKUP(A13,[1]冷害最终版!$A:$C,3,FALSE)</f>
        <v>0.545454545454545</v>
      </c>
    </row>
    <row r="14" spans="1:5">
      <c r="A14" t="s">
        <v>160</v>
      </c>
      <c r="B14">
        <v>8720.71566666667</v>
      </c>
      <c r="C14">
        <f t="shared" si="0"/>
        <v>3000</v>
      </c>
      <c r="D14">
        <v>890.343760490482</v>
      </c>
      <c r="E14">
        <f>VLOOKUP(A14,[1]冷害最终版!$A:$C,3,FALSE)</f>
        <v>0.3</v>
      </c>
    </row>
    <row r="15" spans="1:5">
      <c r="A15" t="s">
        <v>136</v>
      </c>
      <c r="B15">
        <v>8682.86366666666</v>
      </c>
      <c r="C15">
        <f t="shared" si="0"/>
        <v>3384.61538461538</v>
      </c>
      <c r="D15">
        <v>153.852588123611</v>
      </c>
      <c r="E15">
        <f>VLOOKUP(A15,[1]冷害最终版!$A:$C,3,FALSE)</f>
        <v>0.338461538461538</v>
      </c>
    </row>
    <row r="16" spans="1:5">
      <c r="A16" t="s">
        <v>24</v>
      </c>
      <c r="B16">
        <v>8635.54866666666</v>
      </c>
      <c r="C16">
        <f t="shared" si="0"/>
        <v>5043.47826086956</v>
      </c>
      <c r="D16">
        <v>135.269053121301</v>
      </c>
      <c r="E16">
        <f>VLOOKUP(A16,[1]冷害最终版!$A:$C,3,FALSE)</f>
        <v>0.504347826086956</v>
      </c>
    </row>
    <row r="17" spans="1:5">
      <c r="A17" t="s">
        <v>134</v>
      </c>
      <c r="B17">
        <v>8616.62266666666</v>
      </c>
      <c r="C17">
        <f t="shared" si="0"/>
        <v>2900</v>
      </c>
      <c r="D17">
        <v>224.201883277847</v>
      </c>
      <c r="E17">
        <f>VLOOKUP(A17,[1]冷害最终版!$A:$C,3,FALSE)</f>
        <v>0.29</v>
      </c>
    </row>
    <row r="18" spans="1:5">
      <c r="A18" t="s">
        <v>49</v>
      </c>
      <c r="B18">
        <v>8597.69666666666</v>
      </c>
      <c r="C18">
        <f t="shared" si="0"/>
        <v>4705.88235294118</v>
      </c>
      <c r="D18">
        <v>1571.09550714536</v>
      </c>
      <c r="E18">
        <f>VLOOKUP(A18,[1]冷害最终版!$A:$C,3,FALSE)</f>
        <v>0.470588235294118</v>
      </c>
    </row>
    <row r="19" spans="1:5">
      <c r="A19" t="s">
        <v>30</v>
      </c>
      <c r="B19">
        <v>8559.84466666667</v>
      </c>
      <c r="C19">
        <f t="shared" si="0"/>
        <v>6347.82608695652</v>
      </c>
      <c r="D19">
        <v>1039.43779103962</v>
      </c>
      <c r="E19">
        <f>VLOOKUP(A19,[1]冷害最终版!$A:$C,3,FALSE)</f>
        <v>0.634782608695652</v>
      </c>
    </row>
    <row r="20" spans="1:5">
      <c r="A20" t="s">
        <v>268</v>
      </c>
      <c r="B20">
        <v>8468.369</v>
      </c>
      <c r="C20">
        <f t="shared" si="0"/>
        <v>4200</v>
      </c>
      <c r="D20">
        <v>575.611818242119</v>
      </c>
      <c r="E20">
        <f>VLOOKUP(A20,[1]冷害最终版!$A:$C,3,FALSE)</f>
        <v>0.42</v>
      </c>
    </row>
    <row r="21" spans="1:5">
      <c r="A21" t="s">
        <v>254</v>
      </c>
      <c r="B21">
        <v>8269.646</v>
      </c>
      <c r="C21">
        <f t="shared" si="0"/>
        <v>3600</v>
      </c>
      <c r="D21">
        <v>704.787062057044</v>
      </c>
      <c r="E21">
        <f>VLOOKUP(A21,[1]冷害最终版!$A:$C,3,FALSE)</f>
        <v>0.36</v>
      </c>
    </row>
    <row r="22" spans="1:5">
      <c r="A22" t="s">
        <v>158</v>
      </c>
      <c r="B22">
        <v>8209.71366666666</v>
      </c>
      <c r="C22">
        <f t="shared" si="0"/>
        <v>5400</v>
      </c>
      <c r="D22">
        <v>1018.06810787016</v>
      </c>
      <c r="E22">
        <f>VLOOKUP(A22,[1]冷害最终版!$A:$C,3,FALSE)</f>
        <v>0.54</v>
      </c>
    </row>
    <row r="23" spans="1:5">
      <c r="A23" t="s">
        <v>253</v>
      </c>
      <c r="B23">
        <v>8115.08366666666</v>
      </c>
      <c r="C23">
        <f t="shared" si="0"/>
        <v>2869.5652173913</v>
      </c>
      <c r="D23">
        <v>582.749744491006</v>
      </c>
      <c r="E23">
        <f>VLOOKUP(A23,[1]冷害最终版!$A:$C,3,FALSE)</f>
        <v>0.28695652173913</v>
      </c>
    </row>
    <row r="24" spans="1:5">
      <c r="A24" t="s">
        <v>256</v>
      </c>
      <c r="B24">
        <v>8029.91666666666</v>
      </c>
      <c r="C24">
        <f t="shared" si="0"/>
        <v>3250</v>
      </c>
      <c r="D24">
        <v>782.077495985105</v>
      </c>
      <c r="E24">
        <f>VLOOKUP(A24,[1]冷害最终版!$A:$C,3,FALSE)</f>
        <v>0.325</v>
      </c>
    </row>
    <row r="25" spans="1:5">
      <c r="A25" t="s">
        <v>165</v>
      </c>
      <c r="B25">
        <v>8001.52766666666</v>
      </c>
      <c r="C25">
        <f t="shared" si="0"/>
        <v>5000</v>
      </c>
      <c r="D25">
        <v>750.883733130723</v>
      </c>
      <c r="E25">
        <f>VLOOKUP(A25,[1]冷害最终版!$A:$C,3,FALSE)</f>
        <v>0.5</v>
      </c>
    </row>
    <row r="26" spans="1:5">
      <c r="A26" t="s">
        <v>111</v>
      </c>
      <c r="B26">
        <v>7818.57633333333</v>
      </c>
      <c r="C26">
        <f t="shared" si="0"/>
        <v>2347.82608695652</v>
      </c>
      <c r="D26">
        <v>209.970586045601</v>
      </c>
      <c r="E26">
        <f>VLOOKUP(A26,[1]冷害最终版!$A:$C,3,FALSE)</f>
        <v>0.234782608695652</v>
      </c>
    </row>
    <row r="27" spans="1:5">
      <c r="A27" t="s">
        <v>249</v>
      </c>
      <c r="B27">
        <v>7812.26766666666</v>
      </c>
      <c r="C27">
        <f t="shared" si="0"/>
        <v>9666.66666666667</v>
      </c>
      <c r="D27">
        <v>1300.13263273419</v>
      </c>
      <c r="E27">
        <f>VLOOKUP(A27,[1]冷害最终版!$A:$C,3,FALSE)</f>
        <v>0.966666666666667</v>
      </c>
    </row>
    <row r="28" spans="1:5">
      <c r="A28" t="s">
        <v>162</v>
      </c>
      <c r="B28">
        <v>7682.94</v>
      </c>
      <c r="C28">
        <f t="shared" si="0"/>
        <v>4000</v>
      </c>
      <c r="D28">
        <v>803.686745938365</v>
      </c>
      <c r="E28">
        <f>VLOOKUP(A28,[1]冷害最终版!$A:$C,3,FALSE)</f>
        <v>0.4</v>
      </c>
    </row>
    <row r="29" spans="1:5">
      <c r="A29" t="s">
        <v>135</v>
      </c>
      <c r="B29">
        <v>7651.39666666666</v>
      </c>
      <c r="C29">
        <f t="shared" si="0"/>
        <v>5545.45454545455</v>
      </c>
      <c r="D29">
        <v>596.719502446781</v>
      </c>
      <c r="E29">
        <f>VLOOKUP(A29,[1]冷害最终版!$A:$C,3,FALSE)</f>
        <v>0.554545454545455</v>
      </c>
    </row>
    <row r="30" spans="1:5">
      <c r="A30" t="s">
        <v>257</v>
      </c>
      <c r="B30">
        <v>7556.76666666667</v>
      </c>
      <c r="C30">
        <f t="shared" si="0"/>
        <v>2833.33333333333</v>
      </c>
      <c r="D30">
        <v>2223.02634736756</v>
      </c>
      <c r="E30">
        <f>VLOOKUP(A30,[1]冷害最终版!$A:$C,3,FALSE)</f>
        <v>0.283333333333333</v>
      </c>
    </row>
    <row r="31" spans="1:5">
      <c r="A31" t="s">
        <v>78</v>
      </c>
      <c r="B31">
        <v>7477.90833333333</v>
      </c>
      <c r="C31">
        <f t="shared" si="0"/>
        <v>7500</v>
      </c>
      <c r="D31">
        <v>147.006824281506</v>
      </c>
      <c r="E31">
        <f>VLOOKUP(A31,[1]冷害最终版!$A:$C,3,FALSE)</f>
        <v>0.75</v>
      </c>
    </row>
    <row r="32" spans="1:5">
      <c r="A32" t="s">
        <v>57</v>
      </c>
      <c r="B32">
        <v>7392.74133333333</v>
      </c>
      <c r="C32">
        <f t="shared" si="0"/>
        <v>5454.54545454545</v>
      </c>
      <c r="D32">
        <v>1064.42276095747</v>
      </c>
      <c r="E32">
        <f>VLOOKUP(A32,[1]冷害最终版!$A:$C,3,FALSE)</f>
        <v>0.545454545454545</v>
      </c>
    </row>
    <row r="33" spans="1:5">
      <c r="A33" t="s">
        <v>180</v>
      </c>
      <c r="B33">
        <v>7376.96966666666</v>
      </c>
      <c r="C33">
        <f t="shared" si="0"/>
        <v>5047.61904761905</v>
      </c>
      <c r="D33">
        <v>764.123821992439</v>
      </c>
      <c r="E33">
        <f>VLOOKUP(A33,[1]冷害最终版!$A:$C,3,FALSE)</f>
        <v>0.504761904761905</v>
      </c>
    </row>
    <row r="34" spans="1:5">
      <c r="A34" t="s">
        <v>235</v>
      </c>
      <c r="B34">
        <v>7285.494</v>
      </c>
      <c r="C34">
        <f t="shared" si="0"/>
        <v>5692.30769230769</v>
      </c>
      <c r="D34">
        <v>1244.62734797649</v>
      </c>
      <c r="E34">
        <f>VLOOKUP(A34,[1]冷害最终版!$A:$C,3,FALSE)</f>
        <v>0.569230769230769</v>
      </c>
    </row>
    <row r="35" spans="1:5">
      <c r="A35" t="s">
        <v>230</v>
      </c>
      <c r="B35">
        <v>7231.87033333333</v>
      </c>
      <c r="C35">
        <f t="shared" si="0"/>
        <v>5619.04761904762</v>
      </c>
      <c r="D35">
        <v>1498.7531943093</v>
      </c>
      <c r="E35">
        <f>VLOOKUP(A35,[1]冷害最终版!$A:$C,3,FALSE)</f>
        <v>0.561904761904762</v>
      </c>
    </row>
    <row r="36" spans="1:5">
      <c r="A36" t="s">
        <v>227</v>
      </c>
      <c r="B36">
        <v>7187.70966666666</v>
      </c>
      <c r="C36">
        <f t="shared" si="0"/>
        <v>4588.23529411765</v>
      </c>
      <c r="D36">
        <v>794.572747397199</v>
      </c>
      <c r="E36">
        <f>VLOOKUP(A36,[1]冷害最终版!$A:$C,3,FALSE)</f>
        <v>0.458823529411765</v>
      </c>
    </row>
    <row r="37" spans="1:5">
      <c r="A37" t="s">
        <v>154</v>
      </c>
      <c r="B37">
        <v>7171.938</v>
      </c>
      <c r="C37">
        <f t="shared" si="0"/>
        <v>2947.36842105263</v>
      </c>
      <c r="D37">
        <v>830.159170174009</v>
      </c>
      <c r="E37">
        <f>VLOOKUP(A37,[1]冷害最终版!$A:$C,3,FALSE)</f>
        <v>0.294736842105263</v>
      </c>
    </row>
    <row r="38" spans="1:5">
      <c r="A38" t="s">
        <v>84</v>
      </c>
      <c r="B38">
        <v>7134.086</v>
      </c>
      <c r="C38">
        <f t="shared" si="0"/>
        <v>6750</v>
      </c>
      <c r="D38">
        <v>847.929156652253</v>
      </c>
      <c r="E38">
        <f>VLOOKUP(A38,[1]冷害最终版!$A:$C,3,FALSE)</f>
        <v>0.675</v>
      </c>
    </row>
    <row r="39" spans="1:5">
      <c r="A39" t="s">
        <v>27</v>
      </c>
      <c r="B39">
        <v>6982.678</v>
      </c>
      <c r="C39">
        <f t="shared" si="0"/>
        <v>2200</v>
      </c>
      <c r="D39">
        <v>427.514001091192</v>
      </c>
      <c r="E39">
        <f>VLOOKUP(A39,[1]冷害最终版!$A:$C,3,FALSE)</f>
        <v>0.22</v>
      </c>
    </row>
    <row r="40" spans="1:5">
      <c r="A40" t="s">
        <v>261</v>
      </c>
      <c r="B40">
        <v>6960.59766666666</v>
      </c>
      <c r="C40">
        <f t="shared" si="0"/>
        <v>3454.54545454545</v>
      </c>
      <c r="D40">
        <v>729.653961245557</v>
      </c>
      <c r="E40">
        <f>VLOOKUP(A40,[1]冷害最终版!$A:$C,3,FALSE)</f>
        <v>0.345454545454545</v>
      </c>
    </row>
    <row r="41" spans="1:5">
      <c r="A41" t="s">
        <v>43</v>
      </c>
      <c r="B41">
        <v>6951.13466666666</v>
      </c>
      <c r="C41">
        <f t="shared" si="0"/>
        <v>10000</v>
      </c>
      <c r="D41">
        <v>690.042409877345</v>
      </c>
      <c r="E41">
        <f>VLOOKUP(A41,[1]冷害最终版!$A:$C,3,FALSE)</f>
        <v>1</v>
      </c>
    </row>
    <row r="42" spans="1:5">
      <c r="A42" t="s">
        <v>138</v>
      </c>
      <c r="B42">
        <v>6818.65266666667</v>
      </c>
      <c r="C42">
        <f t="shared" si="0"/>
        <v>3200</v>
      </c>
      <c r="D42">
        <v>2033.82597837286</v>
      </c>
      <c r="E42">
        <f>VLOOKUP(A42,[1]冷害最终版!$A:$C,3,FALSE)</f>
        <v>0.32</v>
      </c>
    </row>
    <row r="43" spans="1:5">
      <c r="A43" t="s">
        <v>168</v>
      </c>
      <c r="B43">
        <v>6780.80066666667</v>
      </c>
      <c r="C43">
        <f t="shared" si="0"/>
        <v>4000</v>
      </c>
      <c r="D43">
        <v>3259.31785254619</v>
      </c>
      <c r="E43">
        <f>VLOOKUP(A43,[1]冷害最终版!$A:$C,3,FALSE)</f>
        <v>0.4</v>
      </c>
    </row>
    <row r="44" spans="1:5">
      <c r="A44" t="s">
        <v>181</v>
      </c>
      <c r="B44">
        <v>6673.55333333333</v>
      </c>
      <c r="C44">
        <f t="shared" si="0"/>
        <v>3200</v>
      </c>
      <c r="D44">
        <v>2350.56678627865</v>
      </c>
      <c r="E44">
        <f>VLOOKUP(A44,[1]冷害最终版!$A:$C,3,FALSE)</f>
        <v>0.32</v>
      </c>
    </row>
    <row r="45" spans="1:5">
      <c r="A45" t="s">
        <v>231</v>
      </c>
      <c r="B45">
        <v>6660.936</v>
      </c>
      <c r="C45">
        <f t="shared" si="0"/>
        <v>2857.14285714286</v>
      </c>
      <c r="D45">
        <v>1174.67051462144</v>
      </c>
      <c r="E45">
        <f>VLOOKUP(A45,[1]冷害最终版!$A:$C,3,FALSE)</f>
        <v>0.285714285714286</v>
      </c>
    </row>
    <row r="46" spans="1:5">
      <c r="A46" t="s">
        <v>149</v>
      </c>
      <c r="B46">
        <v>6654.62733333333</v>
      </c>
      <c r="C46">
        <f t="shared" si="0"/>
        <v>4428.57142857143</v>
      </c>
      <c r="D46">
        <v>1397.84665147373</v>
      </c>
      <c r="E46">
        <f>VLOOKUP(A46,[1]冷害最终版!$A:$C,3,FALSE)</f>
        <v>0.442857142857143</v>
      </c>
    </row>
    <row r="47" spans="1:5">
      <c r="A47" t="s">
        <v>205</v>
      </c>
      <c r="B47">
        <v>6607.31233333333</v>
      </c>
      <c r="C47">
        <f t="shared" si="0"/>
        <v>2695.65217391304</v>
      </c>
      <c r="D47">
        <v>287.234916584551</v>
      </c>
      <c r="E47">
        <f>VLOOKUP(A47,[1]冷害最终版!$A:$C,3,FALSE)</f>
        <v>0.269565217391304</v>
      </c>
    </row>
    <row r="48" spans="1:5">
      <c r="A48" t="s">
        <v>208</v>
      </c>
      <c r="B48">
        <v>6563.15166666666</v>
      </c>
      <c r="C48">
        <f t="shared" si="0"/>
        <v>5304.34782608696</v>
      </c>
      <c r="D48">
        <v>1527.92533498412</v>
      </c>
      <c r="E48">
        <f>VLOOKUP(A48,[1]冷害最终版!$A:$C,3,FALSE)</f>
        <v>0.530434782608696</v>
      </c>
    </row>
    <row r="49" spans="1:5">
      <c r="A49" t="s">
        <v>87</v>
      </c>
      <c r="B49">
        <v>6547.38</v>
      </c>
      <c r="C49">
        <f t="shared" si="0"/>
        <v>4909.09090909091</v>
      </c>
      <c r="D49">
        <v>730.06293721021</v>
      </c>
      <c r="E49">
        <f>VLOOKUP(A49,[1]冷害最终版!$A:$C,3,FALSE)</f>
        <v>0.490909090909091</v>
      </c>
    </row>
    <row r="50" spans="1:5">
      <c r="A50" t="s">
        <v>259</v>
      </c>
      <c r="B50">
        <v>6518.991</v>
      </c>
      <c r="C50">
        <f t="shared" si="0"/>
        <v>10000</v>
      </c>
      <c r="D50">
        <v>1230.19</v>
      </c>
      <c r="E50">
        <f>VLOOKUP(A50,[1]冷害最终版!$A:$C,3,FALSE)</f>
        <v>1</v>
      </c>
    </row>
    <row r="51" spans="1:5">
      <c r="A51" t="s">
        <v>175</v>
      </c>
      <c r="B51">
        <v>6477.98466666666</v>
      </c>
      <c r="C51">
        <f t="shared" si="0"/>
        <v>5000</v>
      </c>
      <c r="D51">
        <v>1244.96305973645</v>
      </c>
      <c r="E51">
        <f>VLOOKUP(A51,[1]冷害最终版!$A:$C,3,FALSE)</f>
        <v>0.5</v>
      </c>
    </row>
    <row r="52" spans="1:5">
      <c r="A52" t="s">
        <v>250</v>
      </c>
      <c r="B52">
        <v>6449.59566666667</v>
      </c>
      <c r="C52">
        <f t="shared" si="0"/>
        <v>7300</v>
      </c>
      <c r="D52">
        <v>1210.42584021712</v>
      </c>
      <c r="E52">
        <f>VLOOKUP(A52,[1]冷害最终版!$A:$C,3,FALSE)</f>
        <v>0.73</v>
      </c>
    </row>
    <row r="53" spans="1:5">
      <c r="A53" t="s">
        <v>11</v>
      </c>
      <c r="B53">
        <v>6421.20666666667</v>
      </c>
      <c r="C53">
        <f t="shared" si="0"/>
        <v>3130.4347826087</v>
      </c>
      <c r="D53">
        <v>729.653961245557</v>
      </c>
      <c r="E53">
        <f>VLOOKUP(A53,[1]冷害最终版!$A:$C,3,FALSE)</f>
        <v>0.31304347826087</v>
      </c>
    </row>
    <row r="54" spans="1:5">
      <c r="A54" t="s">
        <v>275</v>
      </c>
      <c r="B54">
        <v>6383.35466666666</v>
      </c>
      <c r="C54">
        <f t="shared" si="0"/>
        <v>6000</v>
      </c>
      <c r="D54">
        <v>446.402251877534</v>
      </c>
      <c r="E54">
        <f>VLOOKUP(A54,[1]冷害最终版!$A:$C,3,FALSE)</f>
        <v>0.6</v>
      </c>
    </row>
    <row r="55" spans="1:5">
      <c r="A55" t="s">
        <v>183</v>
      </c>
      <c r="B55">
        <v>6377.046</v>
      </c>
      <c r="C55">
        <f t="shared" si="0"/>
        <v>5181.81818181818</v>
      </c>
      <c r="D55">
        <v>1038.47532848258</v>
      </c>
      <c r="E55">
        <f>VLOOKUP(A55,[1]冷害最终版!$A:$C,3,FALSE)</f>
        <v>0.518181818181818</v>
      </c>
    </row>
    <row r="56" spans="1:5">
      <c r="A56" t="s">
        <v>5</v>
      </c>
      <c r="B56">
        <v>6367.583</v>
      </c>
      <c r="C56">
        <f t="shared" si="0"/>
        <v>4454.54545454545</v>
      </c>
      <c r="D56">
        <v>531.867744529597</v>
      </c>
      <c r="E56">
        <f>VLOOKUP(A56,[1]冷害最终版!$A:$C,3,FALSE)</f>
        <v>0.445454545454545</v>
      </c>
    </row>
    <row r="57" spans="1:5">
      <c r="A57" t="s">
        <v>241</v>
      </c>
      <c r="B57">
        <v>6291.879</v>
      </c>
      <c r="C57">
        <f t="shared" si="0"/>
        <v>6181.81818181818</v>
      </c>
      <c r="D57">
        <v>837.51559649776</v>
      </c>
      <c r="E57">
        <f>VLOOKUP(A57,[1]冷害最终版!$A:$C,3,FALSE)</f>
        <v>0.618181818181818</v>
      </c>
    </row>
    <row r="58" spans="1:5">
      <c r="A58" t="s">
        <v>39</v>
      </c>
      <c r="B58">
        <v>6279.26166666667</v>
      </c>
      <c r="C58">
        <f t="shared" si="0"/>
        <v>5454.54545454545</v>
      </c>
      <c r="D58">
        <v>1119.25063475405</v>
      </c>
      <c r="E58">
        <f>VLOOKUP(A58,[1]冷害最终版!$A:$C,3,FALSE)</f>
        <v>0.545454545454545</v>
      </c>
    </row>
    <row r="59" spans="1:5">
      <c r="A59" t="s">
        <v>112</v>
      </c>
      <c r="B59">
        <v>6269.79866666667</v>
      </c>
      <c r="C59">
        <f t="shared" si="0"/>
        <v>4500</v>
      </c>
      <c r="D59">
        <v>806.652526562914</v>
      </c>
      <c r="E59">
        <f>VLOOKUP(A59,[1]冷害最终版!$A:$C,3,FALSE)</f>
        <v>0.45</v>
      </c>
    </row>
    <row r="60" spans="1:5">
      <c r="A60" t="s">
        <v>233</v>
      </c>
      <c r="B60">
        <v>6257.18133333333</v>
      </c>
      <c r="C60">
        <f t="shared" si="0"/>
        <v>4105.26315789474</v>
      </c>
      <c r="D60">
        <v>866.385756123872</v>
      </c>
      <c r="E60">
        <f>VLOOKUP(A60,[1]冷害最终版!$A:$C,3,FALSE)</f>
        <v>0.410526315789474</v>
      </c>
    </row>
    <row r="61" spans="1:5">
      <c r="A61" t="s">
        <v>232</v>
      </c>
      <c r="B61">
        <v>6168.86</v>
      </c>
      <c r="C61">
        <f t="shared" si="0"/>
        <v>5894.73684210526</v>
      </c>
      <c r="D61">
        <v>1942.72877886827</v>
      </c>
      <c r="E61">
        <f>VLOOKUP(A61,[1]冷害最终版!$A:$C,3,FALSE)</f>
        <v>0.589473684210526</v>
      </c>
    </row>
    <row r="62" spans="1:5">
      <c r="A62" t="s">
        <v>157</v>
      </c>
      <c r="B62">
        <v>6121.545</v>
      </c>
      <c r="C62">
        <f t="shared" si="0"/>
        <v>3444.44444444444</v>
      </c>
      <c r="D62">
        <v>1768.44203720563</v>
      </c>
      <c r="E62">
        <f>VLOOKUP(A62,[1]冷害最终版!$A:$C,3,FALSE)</f>
        <v>0.344444444444444</v>
      </c>
    </row>
    <row r="63" spans="1:5">
      <c r="A63" t="s">
        <v>77</v>
      </c>
      <c r="B63">
        <v>6074.23</v>
      </c>
      <c r="C63">
        <f t="shared" si="0"/>
        <v>9166.66666666667</v>
      </c>
      <c r="D63">
        <v>1262.94716778969</v>
      </c>
      <c r="E63">
        <f>VLOOKUP(A63,[1]冷害最终版!$A:$C,3,FALSE)</f>
        <v>0.916666666666667</v>
      </c>
    </row>
    <row r="64" spans="1:5">
      <c r="A64" t="s">
        <v>88</v>
      </c>
      <c r="B64">
        <v>5966.98266666667</v>
      </c>
      <c r="C64">
        <f t="shared" si="0"/>
        <v>5333.33333333333</v>
      </c>
      <c r="D64">
        <v>1622.57569871373</v>
      </c>
      <c r="E64">
        <f>VLOOKUP(A64,[1]冷害最终版!$A:$C,3,FALSE)</f>
        <v>0.533333333333333</v>
      </c>
    </row>
    <row r="65" spans="1:5">
      <c r="A65" t="s">
        <v>176</v>
      </c>
      <c r="B65">
        <v>5957.51966666667</v>
      </c>
      <c r="C65">
        <f t="shared" si="0"/>
        <v>6608.69565217391</v>
      </c>
      <c r="D65">
        <v>282.361289603113</v>
      </c>
      <c r="E65">
        <f>VLOOKUP(A65,[1]冷害最终版!$A:$C,3,FALSE)</f>
        <v>0.660869565217391</v>
      </c>
    </row>
    <row r="66" spans="1:5">
      <c r="A66" t="s">
        <v>54</v>
      </c>
      <c r="B66">
        <v>5935.43933333333</v>
      </c>
      <c r="C66">
        <f t="shared" si="0"/>
        <v>5454.54545454545</v>
      </c>
      <c r="D66">
        <v>379.268414279825</v>
      </c>
      <c r="E66">
        <f>VLOOKUP(A66,[1]冷害最终版!$A:$C,3,FALSE)</f>
        <v>0.545454545454545</v>
      </c>
    </row>
    <row r="67" spans="1:5">
      <c r="A67" t="s">
        <v>113</v>
      </c>
      <c r="B67">
        <v>5878.66133333333</v>
      </c>
      <c r="C67">
        <f t="shared" ref="C67:C130" si="1">E67*10000</f>
        <v>4555.55555555556</v>
      </c>
      <c r="D67">
        <v>305.807695606787</v>
      </c>
      <c r="E67">
        <f>VLOOKUP(A67,[1]冷害最终版!$A:$C,3,FALSE)</f>
        <v>0.455555555555556</v>
      </c>
    </row>
    <row r="68" spans="1:5">
      <c r="A68" t="s">
        <v>12</v>
      </c>
      <c r="B68">
        <v>5828.192</v>
      </c>
      <c r="C68">
        <f t="shared" si="1"/>
        <v>4250</v>
      </c>
      <c r="D68">
        <v>933.581424128072</v>
      </c>
      <c r="E68">
        <f>VLOOKUP(A68,[1]冷害最终版!$A:$C,3,FALSE)</f>
        <v>0.425</v>
      </c>
    </row>
    <row r="69" spans="1:5">
      <c r="A69" t="s">
        <v>41</v>
      </c>
      <c r="B69">
        <v>5818.729</v>
      </c>
      <c r="C69">
        <f t="shared" si="1"/>
        <v>6434.78260869565</v>
      </c>
      <c r="D69">
        <v>1581.73698239973</v>
      </c>
      <c r="E69">
        <f>VLOOKUP(A69,[1]冷害最终版!$A:$C,3,FALSE)</f>
        <v>0.643478260869565</v>
      </c>
    </row>
    <row r="70" spans="1:5">
      <c r="A70" t="s">
        <v>36</v>
      </c>
      <c r="B70">
        <v>5802.95733333333</v>
      </c>
      <c r="C70">
        <f t="shared" si="1"/>
        <v>6800</v>
      </c>
      <c r="D70">
        <v>799.06803241422</v>
      </c>
      <c r="E70">
        <f>VLOOKUP(A70,[1]冷害最终版!$A:$C,3,FALSE)</f>
        <v>0.68</v>
      </c>
    </row>
    <row r="71" spans="1:5">
      <c r="A71" t="s">
        <v>17</v>
      </c>
      <c r="B71">
        <v>5765.10533333333</v>
      </c>
      <c r="C71">
        <f t="shared" si="1"/>
        <v>8000</v>
      </c>
      <c r="D71">
        <v>1274.25306598192</v>
      </c>
      <c r="E71">
        <f>VLOOKUP(A71,[1]冷害最终版!$A:$C,3,FALSE)</f>
        <v>0.8</v>
      </c>
    </row>
    <row r="72" spans="1:5">
      <c r="A72" t="s">
        <v>21</v>
      </c>
      <c r="B72">
        <v>5695.71</v>
      </c>
      <c r="C72">
        <f t="shared" si="1"/>
        <v>5500</v>
      </c>
      <c r="D72">
        <v>1565.63325994212</v>
      </c>
      <c r="E72">
        <f>VLOOKUP(A72,[1]冷害最终版!$A:$C,3,FALSE)</f>
        <v>0.55</v>
      </c>
    </row>
    <row r="73" spans="1:5">
      <c r="A73" t="s">
        <v>9</v>
      </c>
      <c r="B73">
        <v>5591.617</v>
      </c>
      <c r="C73">
        <f t="shared" si="1"/>
        <v>5333.33333333333</v>
      </c>
      <c r="D73">
        <v>1568.03366278693</v>
      </c>
      <c r="E73">
        <f>VLOOKUP(A73,[1]冷害最终版!$A:$C,3,FALSE)</f>
        <v>0.533333333333333</v>
      </c>
    </row>
    <row r="74" spans="1:5">
      <c r="A74" t="s">
        <v>163</v>
      </c>
      <c r="B74">
        <v>5578.99966666667</v>
      </c>
      <c r="C74">
        <f t="shared" si="1"/>
        <v>8583.33333333333</v>
      </c>
      <c r="D74">
        <v>1217.98527507944</v>
      </c>
      <c r="E74">
        <f>VLOOKUP(A74,[1]冷害最终版!$A:$C,3,FALSE)</f>
        <v>0.858333333333333</v>
      </c>
    </row>
    <row r="75" spans="1:5">
      <c r="A75" t="s">
        <v>109</v>
      </c>
      <c r="B75">
        <v>5544.302</v>
      </c>
      <c r="C75">
        <f t="shared" si="1"/>
        <v>2636.36363636364</v>
      </c>
      <c r="D75">
        <v>378.164971002075</v>
      </c>
      <c r="E75">
        <f>VLOOKUP(A75,[1]冷害最终版!$A:$C,3,FALSE)</f>
        <v>0.263636363636364</v>
      </c>
    </row>
    <row r="76" spans="1:5">
      <c r="A76" t="s">
        <v>218</v>
      </c>
      <c r="B76">
        <v>5506.45</v>
      </c>
      <c r="C76">
        <f t="shared" si="1"/>
        <v>9619.04761904762</v>
      </c>
      <c r="D76">
        <v>1146.07830294967</v>
      </c>
      <c r="E76">
        <f>VLOOKUP(A76,[1]冷害最终版!$A:$C,3,FALSE)</f>
        <v>0.961904761904762</v>
      </c>
    </row>
    <row r="77" spans="1:5">
      <c r="A77" t="s">
        <v>247</v>
      </c>
      <c r="B77">
        <v>5474.90666666667</v>
      </c>
      <c r="C77">
        <f t="shared" si="1"/>
        <v>5600</v>
      </c>
      <c r="D77">
        <v>1733.57235588721</v>
      </c>
      <c r="E77">
        <f>VLOOKUP(A77,[1]冷害最终版!$A:$C,3,FALSE)</f>
        <v>0.56</v>
      </c>
    </row>
    <row r="78" spans="1:5">
      <c r="A78" t="s">
        <v>169</v>
      </c>
      <c r="B78">
        <v>5465.44366666667</v>
      </c>
      <c r="C78">
        <f t="shared" si="1"/>
        <v>7217.39130434783</v>
      </c>
      <c r="D78">
        <v>256.43391410329</v>
      </c>
      <c r="E78">
        <f>VLOOKUP(A78,[1]冷害最终版!$A:$C,3,FALSE)</f>
        <v>0.721739130434783</v>
      </c>
    </row>
    <row r="79" spans="1:5">
      <c r="A79" t="s">
        <v>68</v>
      </c>
      <c r="B79">
        <v>5452.82633333333</v>
      </c>
      <c r="C79">
        <f t="shared" si="1"/>
        <v>4500</v>
      </c>
      <c r="D79">
        <v>686.920814735828</v>
      </c>
      <c r="E79">
        <f>VLOOKUP(A79,[1]冷害最终版!$A:$C,3,FALSE)</f>
        <v>0.45</v>
      </c>
    </row>
    <row r="80" spans="1:5">
      <c r="A80" t="s">
        <v>204</v>
      </c>
      <c r="B80">
        <v>5408.66566666667</v>
      </c>
      <c r="C80">
        <f t="shared" si="1"/>
        <v>9250</v>
      </c>
      <c r="D80">
        <v>907.675517052395</v>
      </c>
      <c r="E80">
        <f>VLOOKUP(A80,[1]冷害最终版!$A:$C,3,FALSE)</f>
        <v>0.925</v>
      </c>
    </row>
    <row r="81" spans="1:5">
      <c r="A81" t="s">
        <v>214</v>
      </c>
      <c r="B81">
        <v>5370.81366666667</v>
      </c>
      <c r="C81">
        <f t="shared" si="1"/>
        <v>8095.2380952381</v>
      </c>
      <c r="D81">
        <v>934.172738502539</v>
      </c>
      <c r="E81">
        <f>VLOOKUP(A81,[1]冷害最终版!$A:$C,3,FALSE)</f>
        <v>0.80952380952381</v>
      </c>
    </row>
    <row r="82" spans="1:5">
      <c r="A82" t="s">
        <v>63</v>
      </c>
      <c r="B82">
        <v>5355.042</v>
      </c>
      <c r="C82">
        <f t="shared" si="1"/>
        <v>8000</v>
      </c>
      <c r="D82">
        <v>530.940924785422</v>
      </c>
      <c r="E82">
        <f>VLOOKUP(A82,[1]冷害最终版!$A:$C,3,FALSE)</f>
        <v>0.8</v>
      </c>
    </row>
    <row r="83" spans="1:5">
      <c r="A83" t="s">
        <v>7</v>
      </c>
      <c r="B83">
        <v>5345.579</v>
      </c>
      <c r="C83">
        <f t="shared" si="1"/>
        <v>9181.81818181818</v>
      </c>
      <c r="D83">
        <v>1683.53658327314</v>
      </c>
      <c r="E83">
        <f>VLOOKUP(A83,[1]冷害最终版!$A:$C,3,FALSE)</f>
        <v>0.918181818181818</v>
      </c>
    </row>
    <row r="84" spans="1:5">
      <c r="A84" t="s">
        <v>132</v>
      </c>
      <c r="B84">
        <v>5247.79466666667</v>
      </c>
      <c r="C84">
        <f t="shared" si="1"/>
        <v>2631.57894736842</v>
      </c>
      <c r="D84">
        <v>567.017190362279</v>
      </c>
      <c r="E84">
        <f>VLOOKUP(A84,[1]冷害最终版!$A:$C,3,FALSE)</f>
        <v>0.263157894736842</v>
      </c>
    </row>
    <row r="85" spans="1:5">
      <c r="A85" t="s">
        <v>155</v>
      </c>
      <c r="B85">
        <v>5216.25133333333</v>
      </c>
      <c r="C85">
        <f t="shared" si="1"/>
        <v>2947.36842105263</v>
      </c>
      <c r="D85">
        <v>873.590893996917</v>
      </c>
      <c r="E85">
        <f>VLOOKUP(A85,[1]冷害最终版!$A:$C,3,FALSE)</f>
        <v>0.294736842105263</v>
      </c>
    </row>
    <row r="86" spans="1:5">
      <c r="A86" t="s">
        <v>219</v>
      </c>
      <c r="B86">
        <v>5168.93633333333</v>
      </c>
      <c r="C86">
        <f t="shared" si="1"/>
        <v>4583.33333333333</v>
      </c>
      <c r="D86">
        <v>1229.8381201875</v>
      </c>
      <c r="E86">
        <f>VLOOKUP(A86,[1]冷害最终版!$A:$C,3,FALSE)</f>
        <v>0.458333333333333</v>
      </c>
    </row>
    <row r="87" spans="1:5">
      <c r="A87" t="s">
        <v>23</v>
      </c>
      <c r="B87">
        <v>5165.782</v>
      </c>
      <c r="C87">
        <f t="shared" si="1"/>
        <v>2000</v>
      </c>
      <c r="D87">
        <v>233.143432210732</v>
      </c>
      <c r="E87">
        <f>VLOOKUP(A87,[1]冷害最终版!$A:$C,3,FALSE)</f>
        <v>0.2</v>
      </c>
    </row>
    <row r="88" spans="1:5">
      <c r="A88" t="s">
        <v>225</v>
      </c>
      <c r="B88">
        <v>5159.47333333333</v>
      </c>
      <c r="C88">
        <f t="shared" si="1"/>
        <v>7142.85714285714</v>
      </c>
      <c r="D88">
        <v>691.85683617446</v>
      </c>
      <c r="E88">
        <f>VLOOKUP(A88,[1]冷害最终版!$A:$C,3,FALSE)</f>
        <v>0.714285714285714</v>
      </c>
    </row>
    <row r="89" spans="1:5">
      <c r="A89" t="s">
        <v>143</v>
      </c>
      <c r="B89">
        <v>5134.23866666667</v>
      </c>
      <c r="C89">
        <f t="shared" si="1"/>
        <v>3333.33333333333</v>
      </c>
      <c r="D89">
        <v>1521.05276402245</v>
      </c>
      <c r="E89">
        <f>VLOOKUP(A89,[1]冷害最终版!$A:$C,3,FALSE)</f>
        <v>0.333333333333333</v>
      </c>
    </row>
    <row r="90" spans="1:5">
      <c r="A90" t="s">
        <v>66</v>
      </c>
      <c r="B90">
        <v>5121.62133333333</v>
      </c>
      <c r="C90">
        <f t="shared" si="1"/>
        <v>6133.33333333333</v>
      </c>
      <c r="D90">
        <v>787.4406367545</v>
      </c>
      <c r="E90">
        <f>VLOOKUP(A90,[1]冷害最终版!$A:$C,3,FALSE)</f>
        <v>0.613333333333333</v>
      </c>
    </row>
    <row r="91" spans="1:5">
      <c r="A91" t="s">
        <v>19</v>
      </c>
      <c r="B91">
        <v>5118.467</v>
      </c>
      <c r="C91">
        <f t="shared" si="1"/>
        <v>2500</v>
      </c>
      <c r="D91">
        <v>869.154785342634</v>
      </c>
      <c r="E91">
        <f>VLOOKUP(A91,[1]冷害最终版!$A:$C,3,FALSE)</f>
        <v>0.25</v>
      </c>
    </row>
    <row r="92" spans="1:5">
      <c r="A92" t="s">
        <v>271</v>
      </c>
      <c r="B92">
        <v>5049.07166666667</v>
      </c>
      <c r="C92">
        <f t="shared" si="1"/>
        <v>9789.47368421053</v>
      </c>
      <c r="D92">
        <v>1170.67420259965</v>
      </c>
      <c r="E92">
        <f>VLOOKUP(A92,[1]冷害最终版!$A:$C,3,FALSE)</f>
        <v>0.978947368421053</v>
      </c>
    </row>
    <row r="93" spans="1:5">
      <c r="A93" t="s">
        <v>273</v>
      </c>
      <c r="B93">
        <v>5039.60866666666</v>
      </c>
      <c r="C93">
        <f t="shared" si="1"/>
        <v>5666.66666666667</v>
      </c>
      <c r="D93">
        <v>463.622621381155</v>
      </c>
      <c r="E93">
        <f>VLOOKUP(A93,[1]冷害最终版!$A:$C,3,FALSE)</f>
        <v>0.566666666666667</v>
      </c>
    </row>
    <row r="94" spans="1:5">
      <c r="A94" t="s">
        <v>217</v>
      </c>
      <c r="B94">
        <v>5023.837</v>
      </c>
      <c r="C94">
        <f t="shared" si="1"/>
        <v>8000</v>
      </c>
      <c r="D94">
        <v>608.287646354913</v>
      </c>
      <c r="E94">
        <f>VLOOKUP(A94,[1]冷害最终版!$A:$C,3,FALSE)</f>
        <v>0.8</v>
      </c>
    </row>
    <row r="95" spans="1:5">
      <c r="A95" t="s">
        <v>32</v>
      </c>
      <c r="B95">
        <v>5001.75666666667</v>
      </c>
      <c r="C95">
        <f t="shared" si="1"/>
        <v>2777.77777777778</v>
      </c>
      <c r="D95">
        <v>919.876289583187</v>
      </c>
      <c r="E95">
        <f>VLOOKUP(A95,[1]冷害最终版!$A:$C,3,FALSE)</f>
        <v>0.277777777777778</v>
      </c>
    </row>
    <row r="96" spans="1:5">
      <c r="A96" t="s">
        <v>272</v>
      </c>
      <c r="B96">
        <v>4989.13933333333</v>
      </c>
      <c r="C96">
        <f t="shared" si="1"/>
        <v>8800</v>
      </c>
      <c r="D96">
        <v>932.493706384301</v>
      </c>
      <c r="E96">
        <f>VLOOKUP(A96,[1]冷害最终版!$A:$C,3,FALSE)</f>
        <v>0.88</v>
      </c>
    </row>
    <row r="97" spans="1:5">
      <c r="A97" t="s">
        <v>108</v>
      </c>
      <c r="B97">
        <v>4960.75033333333</v>
      </c>
      <c r="C97">
        <f t="shared" si="1"/>
        <v>7304.34782608696</v>
      </c>
      <c r="D97">
        <v>609.929319087329</v>
      </c>
      <c r="E97">
        <f>VLOOKUP(A97,[1]冷害最终版!$A:$C,3,FALSE)</f>
        <v>0.730434782608696</v>
      </c>
    </row>
    <row r="98" spans="1:5">
      <c r="A98" t="s">
        <v>186</v>
      </c>
      <c r="B98">
        <v>4875.58333333333</v>
      </c>
      <c r="C98">
        <f t="shared" si="1"/>
        <v>6761.90476190476</v>
      </c>
      <c r="D98">
        <v>95.2587776812891</v>
      </c>
      <c r="E98">
        <f>VLOOKUP(A98,[1]冷害最终版!$A:$C,3,FALSE)</f>
        <v>0.676190476190476</v>
      </c>
    </row>
    <row r="99" spans="1:5">
      <c r="A99" t="s">
        <v>139</v>
      </c>
      <c r="B99">
        <v>4850.34866666666</v>
      </c>
      <c r="C99">
        <f t="shared" si="1"/>
        <v>3217.39130434783</v>
      </c>
      <c r="D99">
        <v>703.090923235631</v>
      </c>
      <c r="E99">
        <f>VLOOKUP(A99,[1]冷害最终版!$A:$C,3,FALSE)</f>
        <v>0.321739130434783</v>
      </c>
    </row>
    <row r="100" spans="1:5">
      <c r="A100" t="s">
        <v>116</v>
      </c>
      <c r="B100">
        <v>4790.41633333333</v>
      </c>
      <c r="C100">
        <f t="shared" si="1"/>
        <v>8700</v>
      </c>
      <c r="D100">
        <v>136.914055441117</v>
      </c>
      <c r="E100">
        <f>VLOOKUP(A100,[1]冷害最终版!$A:$C,3,FALSE)</f>
        <v>0.87</v>
      </c>
    </row>
    <row r="101" spans="1:5">
      <c r="A101" t="s">
        <v>20</v>
      </c>
      <c r="B101">
        <v>4777.799</v>
      </c>
      <c r="C101">
        <f t="shared" si="1"/>
        <v>2375</v>
      </c>
      <c r="D101">
        <v>1174.67051462144</v>
      </c>
      <c r="E101">
        <f>VLOOKUP(A101,[1]冷害最终版!$A:$C,3,FALSE)</f>
        <v>0.2375</v>
      </c>
    </row>
    <row r="102" spans="1:5">
      <c r="A102" t="s">
        <v>110</v>
      </c>
      <c r="B102">
        <v>4752.56433333333</v>
      </c>
      <c r="C102">
        <f t="shared" si="1"/>
        <v>4000</v>
      </c>
      <c r="D102">
        <v>262.985152288742</v>
      </c>
      <c r="E102">
        <f>VLOOKUP(A102,[1]冷害最终版!$A:$C,3,FALSE)</f>
        <v>0.4</v>
      </c>
    </row>
    <row r="103" spans="1:5">
      <c r="A103" t="s">
        <v>177</v>
      </c>
      <c r="B103">
        <v>4727.32966666667</v>
      </c>
      <c r="C103">
        <f t="shared" si="1"/>
        <v>2222.22222222222</v>
      </c>
      <c r="D103">
        <v>705.697052186937</v>
      </c>
      <c r="E103">
        <f>VLOOKUP(A103,[1]冷害最终版!$A:$C,3,FALSE)</f>
        <v>0.222222222222222</v>
      </c>
    </row>
    <row r="104" spans="1:5">
      <c r="A104" t="s">
        <v>141</v>
      </c>
      <c r="B104">
        <v>4714.71233333333</v>
      </c>
      <c r="C104">
        <f t="shared" si="1"/>
        <v>3625</v>
      </c>
      <c r="D104">
        <v>397.032717664846</v>
      </c>
      <c r="E104">
        <f>VLOOKUP(A104,[1]冷害最终版!$A:$C,3,FALSE)</f>
        <v>0.3625</v>
      </c>
    </row>
    <row r="105" spans="1:5">
      <c r="A105" t="s">
        <v>146</v>
      </c>
      <c r="B105">
        <v>4714.71233333333</v>
      </c>
      <c r="C105">
        <f t="shared" si="1"/>
        <v>4782.60869565217</v>
      </c>
      <c r="D105">
        <v>479.19919404391</v>
      </c>
      <c r="E105">
        <f>VLOOKUP(A105,[1]冷害最终版!$A:$C,3,FALSE)</f>
        <v>0.478260869565217</v>
      </c>
    </row>
    <row r="106" spans="1:5">
      <c r="A106" t="s">
        <v>85</v>
      </c>
      <c r="B106">
        <v>4705.24933333333</v>
      </c>
      <c r="C106">
        <f t="shared" si="1"/>
        <v>6782.60869565217</v>
      </c>
      <c r="D106">
        <v>924.876137731065</v>
      </c>
      <c r="E106">
        <f>VLOOKUP(A106,[1]冷害最终版!$A:$C,3,FALSE)</f>
        <v>0.678260869565217</v>
      </c>
    </row>
    <row r="107" spans="1:5">
      <c r="A107" t="s">
        <v>117</v>
      </c>
      <c r="B107">
        <v>4676.86033333333</v>
      </c>
      <c r="C107">
        <f t="shared" si="1"/>
        <v>6272.72727272727</v>
      </c>
      <c r="D107">
        <v>846.731416489511</v>
      </c>
      <c r="E107">
        <f>VLOOKUP(A107,[1]冷害最终版!$A:$C,3,FALSE)</f>
        <v>0.627272727272727</v>
      </c>
    </row>
    <row r="108" spans="1:5">
      <c r="A108" t="s">
        <v>128</v>
      </c>
      <c r="B108">
        <v>4673.706</v>
      </c>
      <c r="C108">
        <f t="shared" si="1"/>
        <v>7043.47826086957</v>
      </c>
      <c r="D108">
        <v>1007.88724465388</v>
      </c>
      <c r="E108">
        <f>VLOOKUP(A108,[1]冷害最终版!$A:$C,3,FALSE)</f>
        <v>0.704347826086957</v>
      </c>
    </row>
    <row r="109" spans="1:5">
      <c r="A109" t="s">
        <v>100</v>
      </c>
      <c r="B109">
        <v>4642.16266666667</v>
      </c>
      <c r="C109">
        <f t="shared" si="1"/>
        <v>4500</v>
      </c>
      <c r="D109">
        <v>177.625660714698</v>
      </c>
      <c r="E109">
        <f>VLOOKUP(A109,[1]冷害最终版!$A:$C,3,FALSE)</f>
        <v>0.45</v>
      </c>
    </row>
    <row r="110" spans="1:5">
      <c r="A110" t="s">
        <v>196</v>
      </c>
      <c r="B110">
        <v>4632.69966666667</v>
      </c>
      <c r="C110">
        <f t="shared" si="1"/>
        <v>7777.77777777778</v>
      </c>
      <c r="D110">
        <v>752.551483296879</v>
      </c>
      <c r="E110">
        <f>VLOOKUP(A110,[1]冷害最终版!$A:$C,3,FALSE)</f>
        <v>0.777777777777778</v>
      </c>
    </row>
    <row r="111" spans="1:5">
      <c r="A111" t="s">
        <v>102</v>
      </c>
      <c r="B111">
        <v>4623.23666666666</v>
      </c>
      <c r="C111">
        <f t="shared" si="1"/>
        <v>7142.85714285714</v>
      </c>
      <c r="D111">
        <v>2102.94461470609</v>
      </c>
      <c r="E111">
        <f>VLOOKUP(A111,[1]冷害最终版!$A:$C,3,FALSE)</f>
        <v>0.714285714285714</v>
      </c>
    </row>
    <row r="112" spans="1:5">
      <c r="A112" t="s">
        <v>159</v>
      </c>
      <c r="B112">
        <v>4616.928</v>
      </c>
      <c r="C112">
        <f t="shared" si="1"/>
        <v>3454.54545454545</v>
      </c>
      <c r="D112">
        <v>706.373493322052</v>
      </c>
      <c r="E112">
        <f>VLOOKUP(A112,[1]冷害最终版!$A:$C,3,FALSE)</f>
        <v>0.345454545454545</v>
      </c>
    </row>
    <row r="113" spans="1:5">
      <c r="A113" t="s">
        <v>61</v>
      </c>
      <c r="B113">
        <v>4594.84766666667</v>
      </c>
      <c r="C113">
        <f t="shared" si="1"/>
        <v>6000</v>
      </c>
      <c r="D113">
        <v>656.321189926344</v>
      </c>
      <c r="E113">
        <f>VLOOKUP(A113,[1]冷害最终版!$A:$C,3,FALSE)</f>
        <v>0.6</v>
      </c>
    </row>
    <row r="114" spans="1:5">
      <c r="A114" t="s">
        <v>15</v>
      </c>
      <c r="B114">
        <v>4575.92166666667</v>
      </c>
      <c r="C114">
        <f t="shared" si="1"/>
        <v>6347.82608695652</v>
      </c>
      <c r="D114">
        <v>464.587363954653</v>
      </c>
      <c r="E114">
        <f>VLOOKUP(A114,[1]冷害最终版!$A:$C,3,FALSE)</f>
        <v>0.634782608695652</v>
      </c>
    </row>
    <row r="115" spans="1:5">
      <c r="A115" t="s">
        <v>76</v>
      </c>
      <c r="B115">
        <v>4550.687</v>
      </c>
      <c r="C115">
        <f t="shared" si="1"/>
        <v>5333.33333333333</v>
      </c>
      <c r="D115">
        <v>870.544569133022</v>
      </c>
      <c r="E115">
        <f>VLOOKUP(A115,[1]冷害最终版!$A:$C,3,FALSE)</f>
        <v>0.533333333333333</v>
      </c>
    </row>
    <row r="116" spans="1:5">
      <c r="A116" t="s">
        <v>207</v>
      </c>
      <c r="B116">
        <v>4522.298</v>
      </c>
      <c r="C116">
        <f t="shared" si="1"/>
        <v>6692.30769230769</v>
      </c>
      <c r="D116">
        <v>1378.06105139903</v>
      </c>
      <c r="E116">
        <f>VLOOKUP(A116,[1]冷害最终版!$A:$C,3,FALSE)</f>
        <v>0.669230769230769</v>
      </c>
    </row>
    <row r="117" spans="1:5">
      <c r="A117" t="s">
        <v>91</v>
      </c>
      <c r="B117">
        <v>4522.298</v>
      </c>
      <c r="C117">
        <f t="shared" si="1"/>
        <v>7666.66666666667</v>
      </c>
      <c r="D117">
        <v>424.993012028433</v>
      </c>
      <c r="E117">
        <f>VLOOKUP(A117,[1]冷害最终版!$A:$C,3,FALSE)</f>
        <v>0.766666666666667</v>
      </c>
    </row>
    <row r="118" spans="1:5">
      <c r="A118" t="s">
        <v>58</v>
      </c>
      <c r="B118">
        <v>4515.98933333333</v>
      </c>
      <c r="C118">
        <f t="shared" si="1"/>
        <v>4173.91304347826</v>
      </c>
      <c r="D118">
        <v>676.146635872229</v>
      </c>
      <c r="E118">
        <f>VLOOKUP(A118,[1]冷害最终版!$A:$C,3,FALSE)</f>
        <v>0.417391304347826</v>
      </c>
    </row>
    <row r="119" spans="1:5">
      <c r="A119" t="s">
        <v>119</v>
      </c>
      <c r="B119">
        <v>4515.98933333333</v>
      </c>
      <c r="C119">
        <f t="shared" si="1"/>
        <v>4500</v>
      </c>
      <c r="D119">
        <v>711.824782694683</v>
      </c>
      <c r="E119">
        <f>VLOOKUP(A119,[1]冷害最终版!$A:$C,3,FALSE)</f>
        <v>0.45</v>
      </c>
    </row>
    <row r="120" spans="1:5">
      <c r="A120" t="s">
        <v>145</v>
      </c>
      <c r="B120">
        <v>4474.983</v>
      </c>
      <c r="C120">
        <f t="shared" si="1"/>
        <v>3500</v>
      </c>
      <c r="D120">
        <v>665.64655021415</v>
      </c>
      <c r="E120">
        <f>VLOOKUP(A120,[1]冷害最终版!$A:$C,3,FALSE)</f>
        <v>0.35</v>
      </c>
    </row>
    <row r="121" spans="1:5">
      <c r="A121" t="s">
        <v>67</v>
      </c>
      <c r="B121">
        <v>4421.35933333333</v>
      </c>
      <c r="C121">
        <f t="shared" si="1"/>
        <v>8105.26315789474</v>
      </c>
      <c r="D121">
        <v>533.324919163105</v>
      </c>
      <c r="E121">
        <f>VLOOKUP(A121,[1]冷害最终版!$A:$C,3,FALSE)</f>
        <v>0.810526315789474</v>
      </c>
    </row>
    <row r="122" spans="1:5">
      <c r="A122" t="s">
        <v>142</v>
      </c>
      <c r="B122">
        <v>4415.05066666667</v>
      </c>
      <c r="C122">
        <f t="shared" si="1"/>
        <v>6727.27272727273</v>
      </c>
      <c r="D122">
        <v>667.281305091287</v>
      </c>
      <c r="E122">
        <f>VLOOKUP(A122,[1]冷害最终版!$A:$C,3,FALSE)</f>
        <v>0.672727272727273</v>
      </c>
    </row>
    <row r="123" spans="1:5">
      <c r="A123" t="s">
        <v>269</v>
      </c>
      <c r="B123">
        <v>4408.742</v>
      </c>
      <c r="C123">
        <f t="shared" si="1"/>
        <v>6363.63636363636</v>
      </c>
      <c r="D123">
        <v>447.470840484606</v>
      </c>
      <c r="E123">
        <f>VLOOKUP(A123,[1]冷害最终版!$A:$C,3,FALSE)</f>
        <v>0.636363636363636</v>
      </c>
    </row>
    <row r="124" spans="1:5">
      <c r="A124" t="s">
        <v>210</v>
      </c>
      <c r="B124">
        <v>4396.12466666667</v>
      </c>
      <c r="C124">
        <f t="shared" si="1"/>
        <v>3333.33333333333</v>
      </c>
      <c r="D124">
        <v>431.198635782087</v>
      </c>
      <c r="E124">
        <f>VLOOKUP(A124,[1]冷害最终版!$A:$C,3,FALSE)</f>
        <v>0.333333333333333</v>
      </c>
    </row>
    <row r="125" spans="1:5">
      <c r="A125" t="s">
        <v>171</v>
      </c>
      <c r="B125">
        <v>4392.97033333333</v>
      </c>
      <c r="C125">
        <f t="shared" si="1"/>
        <v>2500</v>
      </c>
      <c r="D125">
        <v>191.221295906951</v>
      </c>
      <c r="E125">
        <f>VLOOKUP(A125,[1]冷害最终版!$A:$C,3,FALSE)</f>
        <v>0.25</v>
      </c>
    </row>
    <row r="126" spans="1:5">
      <c r="A126" t="s">
        <v>25</v>
      </c>
      <c r="B126">
        <v>4358.27266666667</v>
      </c>
      <c r="C126">
        <f t="shared" si="1"/>
        <v>8000</v>
      </c>
      <c r="D126">
        <v>629.864369627567</v>
      </c>
      <c r="E126">
        <f>VLOOKUP(A126,[1]冷害最终版!$A:$C,3,FALSE)</f>
        <v>0.8</v>
      </c>
    </row>
    <row r="127" spans="1:5">
      <c r="A127" t="s">
        <v>150</v>
      </c>
      <c r="B127">
        <v>4348.80966666667</v>
      </c>
      <c r="C127">
        <f t="shared" si="1"/>
        <v>2555.55555555556</v>
      </c>
      <c r="D127">
        <v>1291.77171257244</v>
      </c>
      <c r="E127">
        <f>VLOOKUP(A127,[1]冷害最终版!$A:$C,3,FALSE)</f>
        <v>0.255555555555556</v>
      </c>
    </row>
    <row r="128" spans="1:5">
      <c r="A128" t="s">
        <v>164</v>
      </c>
      <c r="B128">
        <v>4333.038</v>
      </c>
      <c r="C128">
        <f t="shared" si="1"/>
        <v>5777.77777777778</v>
      </c>
      <c r="D128">
        <v>718.627472354765</v>
      </c>
      <c r="E128">
        <f>VLOOKUP(A128,[1]冷害最终版!$A:$C,3,FALSE)</f>
        <v>0.577777777777778</v>
      </c>
    </row>
    <row r="129" spans="1:5">
      <c r="A129" t="s">
        <v>133</v>
      </c>
      <c r="B129">
        <v>4323.575</v>
      </c>
      <c r="C129">
        <f t="shared" si="1"/>
        <v>5894.73684210526</v>
      </c>
      <c r="D129">
        <v>542.205952961602</v>
      </c>
      <c r="E129">
        <f>VLOOKUP(A129,[1]冷害最终版!$A:$C,3,FALSE)</f>
        <v>0.589473684210526</v>
      </c>
    </row>
    <row r="130" spans="1:5">
      <c r="A130" t="s">
        <v>216</v>
      </c>
      <c r="B130">
        <v>4317.26633333333</v>
      </c>
      <c r="C130">
        <f t="shared" si="1"/>
        <v>6956.52173913043</v>
      </c>
      <c r="D130">
        <v>326.347759602135</v>
      </c>
      <c r="E130">
        <f>VLOOKUP(A130,[1]冷害最终版!$A:$C,3,FALSE)</f>
        <v>0.695652173913043</v>
      </c>
    </row>
    <row r="131" spans="1:5">
      <c r="A131" t="s">
        <v>166</v>
      </c>
      <c r="B131">
        <v>4310.95766666667</v>
      </c>
      <c r="C131">
        <f t="shared" ref="C131:C194" si="2">E131*10000</f>
        <v>6695.65217391304</v>
      </c>
      <c r="D131">
        <v>4456.30276713469</v>
      </c>
      <c r="E131">
        <f>VLOOKUP(A131,[1]冷害最终版!$A:$C,3,FALSE)</f>
        <v>0.669565217391304</v>
      </c>
    </row>
    <row r="132" spans="1:5">
      <c r="A132" t="s">
        <v>195</v>
      </c>
      <c r="B132">
        <v>4257.334</v>
      </c>
      <c r="C132">
        <f t="shared" si="2"/>
        <v>2400</v>
      </c>
      <c r="D132">
        <v>173.71758792074</v>
      </c>
      <c r="E132">
        <f>VLOOKUP(A132,[1]冷害最终版!$A:$C,3,FALSE)</f>
        <v>0.24</v>
      </c>
    </row>
    <row r="133" spans="1:5">
      <c r="A133" t="s">
        <v>6</v>
      </c>
      <c r="B133">
        <v>4254.17966666667</v>
      </c>
      <c r="C133">
        <f t="shared" si="2"/>
        <v>5750</v>
      </c>
      <c r="D133">
        <v>865.55849283011</v>
      </c>
      <c r="E133">
        <f>VLOOKUP(A133,[1]冷害最终版!$A:$C,3,FALSE)</f>
        <v>0.575</v>
      </c>
    </row>
    <row r="134" spans="1:5">
      <c r="A134" t="s">
        <v>40</v>
      </c>
      <c r="B134">
        <v>4228.945</v>
      </c>
      <c r="C134">
        <f t="shared" si="2"/>
        <v>2250</v>
      </c>
      <c r="D134">
        <v>738.295958341233</v>
      </c>
      <c r="E134">
        <f>VLOOKUP(A134,[1]冷害最终版!$A:$C,3,FALSE)</f>
        <v>0.225</v>
      </c>
    </row>
    <row r="135" spans="1:5">
      <c r="A135" t="s">
        <v>226</v>
      </c>
      <c r="B135">
        <v>4225.79066666667</v>
      </c>
      <c r="C135">
        <f t="shared" si="2"/>
        <v>7176.47058823529</v>
      </c>
      <c r="D135">
        <v>1097.15041154544</v>
      </c>
      <c r="E135">
        <f>VLOOKUP(A135,[1]冷害最终版!$A:$C,3,FALSE)</f>
        <v>0.717647058823529</v>
      </c>
    </row>
    <row r="136" spans="1:5">
      <c r="A136" t="s">
        <v>56</v>
      </c>
      <c r="B136">
        <v>4200.556</v>
      </c>
      <c r="C136">
        <f t="shared" si="2"/>
        <v>2583.33333333333</v>
      </c>
      <c r="D136">
        <v>438.67920509297</v>
      </c>
      <c r="E136">
        <f>VLOOKUP(A136,[1]冷害最终版!$A:$C,3,FALSE)</f>
        <v>0.258333333333333</v>
      </c>
    </row>
    <row r="137" spans="1:5">
      <c r="A137" t="s">
        <v>194</v>
      </c>
      <c r="B137">
        <v>4165.85833333333</v>
      </c>
      <c r="C137">
        <f t="shared" si="2"/>
        <v>5565.21739130435</v>
      </c>
      <c r="D137">
        <v>339.131177057394</v>
      </c>
      <c r="E137">
        <f>VLOOKUP(A137,[1]冷害最终版!$A:$C,3,FALSE)</f>
        <v>0.556521739130435</v>
      </c>
    </row>
    <row r="138" spans="1:5">
      <c r="A138" t="s">
        <v>71</v>
      </c>
      <c r="B138">
        <v>4156.39533333333</v>
      </c>
      <c r="C138">
        <f t="shared" si="2"/>
        <v>3333.33333333333</v>
      </c>
      <c r="D138">
        <v>333.539988238792</v>
      </c>
      <c r="E138">
        <f>VLOOKUP(A138,[1]冷害最终版!$A:$C,3,FALSE)</f>
        <v>0.333333333333333</v>
      </c>
    </row>
    <row r="139" spans="1:5">
      <c r="A139" t="s">
        <v>48</v>
      </c>
      <c r="B139">
        <v>4153.241</v>
      </c>
      <c r="C139">
        <f t="shared" si="2"/>
        <v>5250</v>
      </c>
      <c r="D139">
        <v>396.54373776924</v>
      </c>
      <c r="E139">
        <f>VLOOKUP(A139,[1]冷害最终版!$A:$C,3,FALSE)</f>
        <v>0.525</v>
      </c>
    </row>
    <row r="140" spans="1:5">
      <c r="A140" t="s">
        <v>103</v>
      </c>
      <c r="B140">
        <v>4153.241</v>
      </c>
      <c r="C140">
        <f t="shared" si="2"/>
        <v>3200</v>
      </c>
      <c r="D140">
        <v>802.348568105533</v>
      </c>
      <c r="E140">
        <f>VLOOKUP(A140,[1]冷害最终版!$A:$C,3,FALSE)</f>
        <v>0.32</v>
      </c>
    </row>
    <row r="141" spans="1:5">
      <c r="A141" t="s">
        <v>223</v>
      </c>
      <c r="B141">
        <v>4128.00633333333</v>
      </c>
      <c r="C141">
        <f t="shared" si="2"/>
        <v>6272.72727272727</v>
      </c>
      <c r="D141">
        <v>224.800199226632</v>
      </c>
      <c r="E141">
        <f>VLOOKUP(A141,[1]冷害最终版!$A:$C,3,FALSE)</f>
        <v>0.627272727272727</v>
      </c>
    </row>
    <row r="142" spans="1:5">
      <c r="A142" t="s">
        <v>173</v>
      </c>
      <c r="B142">
        <v>4115.389</v>
      </c>
      <c r="C142">
        <f t="shared" si="2"/>
        <v>4181.81818181818</v>
      </c>
      <c r="D142">
        <v>1216.57529270983</v>
      </c>
      <c r="E142">
        <f>VLOOKUP(A142,[1]冷害最终版!$A:$C,3,FALSE)</f>
        <v>0.418181818181818</v>
      </c>
    </row>
    <row r="143" spans="1:5">
      <c r="A143" t="s">
        <v>170</v>
      </c>
      <c r="B143">
        <v>4112.23466666667</v>
      </c>
      <c r="C143">
        <f t="shared" si="2"/>
        <v>2333.33333333333</v>
      </c>
      <c r="D143">
        <v>409.905586324867</v>
      </c>
      <c r="E143">
        <f>VLOOKUP(A143,[1]冷害最终版!$A:$C,3,FALSE)</f>
        <v>0.233333333333333</v>
      </c>
    </row>
    <row r="144" spans="1:5">
      <c r="A144" t="s">
        <v>239</v>
      </c>
      <c r="B144">
        <v>4112.23466666667</v>
      </c>
      <c r="C144">
        <f t="shared" si="2"/>
        <v>4125</v>
      </c>
      <c r="D144">
        <v>782.649789763169</v>
      </c>
      <c r="E144">
        <f>VLOOKUP(A144,[1]冷害最终版!$A:$C,3,FALSE)</f>
        <v>0.4125</v>
      </c>
    </row>
    <row r="145" spans="1:5">
      <c r="A145" t="s">
        <v>242</v>
      </c>
      <c r="B145">
        <v>4087</v>
      </c>
      <c r="C145">
        <f t="shared" si="2"/>
        <v>3900</v>
      </c>
      <c r="D145">
        <v>467.724989141055</v>
      </c>
      <c r="E145">
        <f>VLOOKUP(A145,[1]冷害最终版!$A:$C,3,FALSE)</f>
        <v>0.39</v>
      </c>
    </row>
    <row r="146" spans="1:5">
      <c r="A146" t="s">
        <v>197</v>
      </c>
      <c r="B146">
        <v>4080.69133333333</v>
      </c>
      <c r="C146">
        <f t="shared" si="2"/>
        <v>5454.54545454545</v>
      </c>
      <c r="D146">
        <v>1526.7527286782</v>
      </c>
      <c r="E146">
        <f>VLOOKUP(A146,[1]冷害最终版!$A:$C,3,FALSE)</f>
        <v>0.545454545454545</v>
      </c>
    </row>
    <row r="147" spans="1:5">
      <c r="A147" t="s">
        <v>202</v>
      </c>
      <c r="B147">
        <v>4052.30233333333</v>
      </c>
      <c r="C147">
        <f t="shared" si="2"/>
        <v>7052.63157894737</v>
      </c>
      <c r="D147">
        <v>472.423946264722</v>
      </c>
      <c r="E147">
        <f>VLOOKUP(A147,[1]冷害最终版!$A:$C,3,FALSE)</f>
        <v>0.705263157894737</v>
      </c>
    </row>
    <row r="148" spans="1:5">
      <c r="A148" t="s">
        <v>221</v>
      </c>
      <c r="B148">
        <v>4052.30233333333</v>
      </c>
      <c r="C148">
        <f t="shared" si="2"/>
        <v>6173.91304347826</v>
      </c>
      <c r="D148">
        <v>366.541134057738</v>
      </c>
      <c r="E148">
        <f>VLOOKUP(A148,[1]冷害最终版!$A:$C,3,FALSE)</f>
        <v>0.617391304347826</v>
      </c>
    </row>
    <row r="149" spans="1:5">
      <c r="A149" t="s">
        <v>222</v>
      </c>
      <c r="B149">
        <v>4052.30233333333</v>
      </c>
      <c r="C149">
        <f t="shared" si="2"/>
        <v>3368.42105263158</v>
      </c>
      <c r="D149">
        <v>1051.98317170872</v>
      </c>
      <c r="E149">
        <f>VLOOKUP(A149,[1]冷害最终版!$A:$C,3,FALSE)</f>
        <v>0.336842105263158</v>
      </c>
    </row>
    <row r="150" spans="1:5">
      <c r="A150" t="s">
        <v>211</v>
      </c>
      <c r="B150">
        <v>4033.37633333333</v>
      </c>
      <c r="C150">
        <f t="shared" si="2"/>
        <v>5600</v>
      </c>
      <c r="D150">
        <v>1543.5523169204</v>
      </c>
      <c r="E150">
        <f>VLOOKUP(A150,[1]冷害最终版!$A:$C,3,FALSE)</f>
        <v>0.56</v>
      </c>
    </row>
    <row r="151" spans="1:5">
      <c r="A151" t="s">
        <v>42</v>
      </c>
      <c r="B151">
        <v>4027.06766666667</v>
      </c>
      <c r="C151">
        <f t="shared" si="2"/>
        <v>6444.44444444444</v>
      </c>
      <c r="D151">
        <v>1367.14425252946</v>
      </c>
      <c r="E151">
        <f>VLOOKUP(A151,[1]冷害最终版!$A:$C,3,FALSE)</f>
        <v>0.644444444444444</v>
      </c>
    </row>
    <row r="152" spans="1:5">
      <c r="A152" t="s">
        <v>131</v>
      </c>
      <c r="B152">
        <v>4008.14166666667</v>
      </c>
      <c r="C152">
        <f t="shared" si="2"/>
        <v>2727.27272727273</v>
      </c>
      <c r="D152">
        <v>333.271401437827</v>
      </c>
      <c r="E152">
        <f>VLOOKUP(A152,[1]冷害最终版!$A:$C,3,FALSE)</f>
        <v>0.272727272727273</v>
      </c>
    </row>
    <row r="153" spans="1:5">
      <c r="A153" t="s">
        <v>274</v>
      </c>
      <c r="B153">
        <v>3986.06133333333</v>
      </c>
      <c r="C153">
        <f t="shared" si="2"/>
        <v>6800</v>
      </c>
      <c r="D153">
        <v>1397.33406425677</v>
      </c>
      <c r="E153">
        <f>VLOOKUP(A153,[1]冷害最终版!$A:$C,3,FALSE)</f>
        <v>0.68</v>
      </c>
    </row>
    <row r="154" spans="1:5">
      <c r="A154" t="s">
        <v>16</v>
      </c>
      <c r="B154">
        <v>3976.59833333333</v>
      </c>
      <c r="C154">
        <f t="shared" si="2"/>
        <v>4100</v>
      </c>
      <c r="D154">
        <v>1041.63231913201</v>
      </c>
      <c r="E154">
        <f>VLOOKUP(A154,[1]冷害最终版!$A:$C,3,FALSE)</f>
        <v>0.41</v>
      </c>
    </row>
    <row r="155" spans="1:5">
      <c r="A155" t="s">
        <v>161</v>
      </c>
      <c r="B155">
        <v>3967.13533333333</v>
      </c>
      <c r="C155">
        <f t="shared" si="2"/>
        <v>2105.26315789474</v>
      </c>
      <c r="D155">
        <v>849.68747215334</v>
      </c>
      <c r="E155">
        <f>VLOOKUP(A155,[1]冷害最终版!$A:$C,3,FALSE)</f>
        <v>0.210526315789474</v>
      </c>
    </row>
    <row r="156" spans="1:5">
      <c r="A156" t="s">
        <v>115</v>
      </c>
      <c r="B156">
        <v>3935.592</v>
      </c>
      <c r="C156">
        <f t="shared" si="2"/>
        <v>2857.14285714286</v>
      </c>
      <c r="D156">
        <v>319.647757741236</v>
      </c>
      <c r="E156">
        <f>VLOOKUP(A156,[1]冷害最终版!$A:$C,3,FALSE)</f>
        <v>0.285714285714286</v>
      </c>
    </row>
    <row r="157" spans="1:5">
      <c r="A157" t="s">
        <v>89</v>
      </c>
      <c r="B157">
        <v>3897.74</v>
      </c>
      <c r="C157">
        <f t="shared" si="2"/>
        <v>6250</v>
      </c>
      <c r="D157">
        <v>1016.07241188854</v>
      </c>
      <c r="E157">
        <f>VLOOKUP(A157,[1]冷害最终版!$A:$C,3,FALSE)</f>
        <v>0.625</v>
      </c>
    </row>
    <row r="158" spans="1:5">
      <c r="A158" t="s">
        <v>70</v>
      </c>
      <c r="B158">
        <v>3891.43133333333</v>
      </c>
      <c r="C158">
        <f t="shared" si="2"/>
        <v>4857.14285714286</v>
      </c>
      <c r="D158">
        <v>494.828344279442</v>
      </c>
      <c r="E158">
        <f>VLOOKUP(A158,[1]冷害最终版!$A:$C,3,FALSE)</f>
        <v>0.485714285714286</v>
      </c>
    </row>
    <row r="159" spans="1:5">
      <c r="A159" t="s">
        <v>248</v>
      </c>
      <c r="B159">
        <v>3872.50533333333</v>
      </c>
      <c r="C159">
        <f t="shared" si="2"/>
        <v>3000</v>
      </c>
      <c r="D159">
        <v>861.722069581795</v>
      </c>
      <c r="E159">
        <f>VLOOKUP(A159,[1]冷害最终版!$A:$C,3,FALSE)</f>
        <v>0.3</v>
      </c>
    </row>
    <row r="160" spans="1:5">
      <c r="A160" t="s">
        <v>94</v>
      </c>
      <c r="B160">
        <v>3869.351</v>
      </c>
      <c r="C160">
        <f t="shared" si="2"/>
        <v>3500</v>
      </c>
      <c r="D160">
        <v>304.585144555672</v>
      </c>
      <c r="E160">
        <f>VLOOKUP(A160,[1]冷害最终版!$A:$C,3,FALSE)</f>
        <v>0.35</v>
      </c>
    </row>
    <row r="161" spans="1:5">
      <c r="A161" t="s">
        <v>74</v>
      </c>
      <c r="B161">
        <v>3869.351</v>
      </c>
      <c r="C161">
        <f t="shared" si="2"/>
        <v>9909.09090909091</v>
      </c>
      <c r="D161">
        <v>1101.45417662833</v>
      </c>
      <c r="E161">
        <f>VLOOKUP(A161,[1]冷害最终版!$A:$C,3,FALSE)</f>
        <v>0.990909090909091</v>
      </c>
    </row>
    <row r="162" spans="1:5">
      <c r="A162" t="s">
        <v>81</v>
      </c>
      <c r="B162">
        <v>3847.27066666667</v>
      </c>
      <c r="C162">
        <f t="shared" si="2"/>
        <v>4952.38095238095</v>
      </c>
      <c r="D162">
        <v>240.206159563682</v>
      </c>
      <c r="E162">
        <f>VLOOKUP(A162,[1]冷害最终版!$A:$C,3,FALSE)</f>
        <v>0.495238095238095</v>
      </c>
    </row>
    <row r="163" spans="1:5">
      <c r="A163" t="s">
        <v>55</v>
      </c>
      <c r="B163">
        <v>3825.19033333333</v>
      </c>
      <c r="C163">
        <f t="shared" si="2"/>
        <v>2777.77777777778</v>
      </c>
      <c r="D163">
        <v>841.214040119596</v>
      </c>
      <c r="E163">
        <f>VLOOKUP(A163,[1]冷害最终版!$A:$C,3,FALSE)</f>
        <v>0.277777777777778</v>
      </c>
    </row>
    <row r="164" spans="1:5">
      <c r="A164" t="s">
        <v>73</v>
      </c>
      <c r="B164">
        <v>3809.41866666667</v>
      </c>
      <c r="C164">
        <f t="shared" si="2"/>
        <v>2000</v>
      </c>
      <c r="D164">
        <v>383.261235473056</v>
      </c>
      <c r="E164">
        <f>VLOOKUP(A164,[1]冷害最终版!$A:$C,3,FALSE)</f>
        <v>0.2</v>
      </c>
    </row>
    <row r="165" spans="1:5">
      <c r="A165" t="s">
        <v>79</v>
      </c>
      <c r="B165">
        <v>3809.41866666667</v>
      </c>
      <c r="C165">
        <f t="shared" si="2"/>
        <v>9900</v>
      </c>
      <c r="D165">
        <v>553.834824908414</v>
      </c>
      <c r="E165">
        <f>VLOOKUP(A165,[1]冷害最终版!$A:$C,3,FALSE)</f>
        <v>0.99</v>
      </c>
    </row>
    <row r="166" spans="1:5">
      <c r="A166" t="s">
        <v>33</v>
      </c>
      <c r="B166">
        <v>3796.80133333333</v>
      </c>
      <c r="C166">
        <f t="shared" si="2"/>
        <v>2470.58823529412</v>
      </c>
      <c r="D166">
        <v>1595.64064778519</v>
      </c>
      <c r="E166">
        <f>VLOOKUP(A166,[1]冷害最终版!$A:$C,3,FALSE)</f>
        <v>0.247058823529412</v>
      </c>
    </row>
    <row r="167" spans="1:5">
      <c r="A167" t="s">
        <v>178</v>
      </c>
      <c r="B167">
        <v>3793.647</v>
      </c>
      <c r="C167">
        <f t="shared" si="2"/>
        <v>4666.66666666667</v>
      </c>
      <c r="D167">
        <v>664.030247018914</v>
      </c>
      <c r="E167">
        <f>VLOOKUP(A167,[1]冷害最终版!$A:$C,3,FALSE)</f>
        <v>0.466666666666667</v>
      </c>
    </row>
    <row r="168" spans="1:5">
      <c r="A168" t="s">
        <v>46</v>
      </c>
      <c r="B168">
        <v>3768.41233333333</v>
      </c>
      <c r="C168">
        <f t="shared" si="2"/>
        <v>2941.17647058824</v>
      </c>
      <c r="D168">
        <v>183.575696104722</v>
      </c>
      <c r="E168">
        <f>VLOOKUP(A168,[1]冷害最终版!$A:$C,3,FALSE)</f>
        <v>0.294117647058824</v>
      </c>
    </row>
    <row r="169" spans="1:5">
      <c r="A169" t="s">
        <v>62</v>
      </c>
      <c r="B169">
        <v>3752.64066666667</v>
      </c>
      <c r="C169">
        <f t="shared" si="2"/>
        <v>4300</v>
      </c>
      <c r="D169">
        <v>448.902750834001</v>
      </c>
      <c r="E169">
        <f>VLOOKUP(A169,[1]冷害最终版!$A:$C,3,FALSE)</f>
        <v>0.43</v>
      </c>
    </row>
    <row r="170" spans="1:5">
      <c r="A170" t="s">
        <v>60</v>
      </c>
      <c r="B170">
        <v>3743.17766666667</v>
      </c>
      <c r="C170">
        <f t="shared" si="2"/>
        <v>4090.90909090909</v>
      </c>
      <c r="D170">
        <v>448.902750834001</v>
      </c>
      <c r="E170">
        <f>VLOOKUP(A170,[1]冷害最终版!$A:$C,3,FALSE)</f>
        <v>0.409090909090909</v>
      </c>
    </row>
    <row r="171" spans="1:5">
      <c r="A171" t="s">
        <v>283</v>
      </c>
      <c r="B171">
        <v>3736.869</v>
      </c>
      <c r="C171">
        <f t="shared" si="2"/>
        <v>5250</v>
      </c>
      <c r="D171">
        <v>492.530741802987</v>
      </c>
      <c r="E171">
        <f>VLOOKUP(A171,[1]冷害最终版!$A:$C,3,FALSE)</f>
        <v>0.525</v>
      </c>
    </row>
    <row r="172" spans="1:5">
      <c r="A172" t="s">
        <v>64</v>
      </c>
      <c r="B172">
        <v>3733.71466666667</v>
      </c>
      <c r="C172">
        <f t="shared" si="2"/>
        <v>5142.85714285714</v>
      </c>
      <c r="D172">
        <v>959.892190872149</v>
      </c>
      <c r="E172">
        <f>VLOOKUP(A172,[1]冷害最终版!$A:$C,3,FALSE)</f>
        <v>0.514285714285714</v>
      </c>
    </row>
    <row r="173" spans="1:5">
      <c r="A173" t="s">
        <v>96</v>
      </c>
      <c r="B173">
        <v>3708.48</v>
      </c>
      <c r="C173">
        <f t="shared" si="2"/>
        <v>6235.29411764706</v>
      </c>
      <c r="D173">
        <v>450.164368922064</v>
      </c>
      <c r="E173">
        <f>VLOOKUP(A173,[1]冷害最终版!$A:$C,3,FALSE)</f>
        <v>0.623529411764706</v>
      </c>
    </row>
    <row r="174" spans="1:5">
      <c r="A174" t="s">
        <v>72</v>
      </c>
      <c r="B174">
        <v>3702.17133333333</v>
      </c>
      <c r="C174">
        <f t="shared" si="2"/>
        <v>3555.55555555556</v>
      </c>
      <c r="D174">
        <v>710.691670569124</v>
      </c>
      <c r="E174">
        <f>VLOOKUP(A174,[1]冷害最终版!$A:$C,3,FALSE)</f>
        <v>0.355555555555556</v>
      </c>
    </row>
    <row r="175" spans="1:5">
      <c r="A175" t="s">
        <v>182</v>
      </c>
      <c r="B175">
        <v>3695.86266666667</v>
      </c>
      <c r="C175">
        <f t="shared" si="2"/>
        <v>3500</v>
      </c>
      <c r="D175">
        <v>257.479402120506</v>
      </c>
      <c r="E175">
        <f>VLOOKUP(A175,[1]冷害最终版!$A:$C,3,FALSE)</f>
        <v>0.35</v>
      </c>
    </row>
    <row r="176" spans="1:5">
      <c r="A176" t="s">
        <v>118</v>
      </c>
      <c r="B176">
        <v>3692.70833333333</v>
      </c>
      <c r="C176">
        <f t="shared" si="2"/>
        <v>3652.17391304348</v>
      </c>
      <c r="D176">
        <v>436.66729561227</v>
      </c>
      <c r="E176">
        <f>VLOOKUP(A176,[1]冷害最终版!$A:$C,3,FALSE)</f>
        <v>0.365217391304348</v>
      </c>
    </row>
    <row r="177" spans="1:5">
      <c r="A177" t="s">
        <v>215</v>
      </c>
      <c r="B177">
        <v>3658.01066666667</v>
      </c>
      <c r="C177">
        <f t="shared" si="2"/>
        <v>8421.05263157895</v>
      </c>
      <c r="D177">
        <v>437.486815812012</v>
      </c>
      <c r="E177">
        <f>VLOOKUP(A177,[1]冷害最终版!$A:$C,3,FALSE)</f>
        <v>0.842105263157895</v>
      </c>
    </row>
    <row r="178" spans="1:5">
      <c r="A178" t="s">
        <v>105</v>
      </c>
      <c r="B178">
        <v>3635.93033333333</v>
      </c>
      <c r="C178">
        <f t="shared" si="2"/>
        <v>5428.57142857143</v>
      </c>
      <c r="D178">
        <v>1318.86973159305</v>
      </c>
      <c r="E178">
        <f>VLOOKUP(A178,[1]冷害最终版!$A:$C,3,FALSE)</f>
        <v>0.542857142857143</v>
      </c>
    </row>
    <row r="179" spans="1:5">
      <c r="A179" t="s">
        <v>264</v>
      </c>
      <c r="B179">
        <v>3610.69566666667</v>
      </c>
      <c r="C179">
        <f t="shared" si="2"/>
        <v>5478.26086956522</v>
      </c>
      <c r="D179">
        <v>1098.5778163013</v>
      </c>
      <c r="E179">
        <f>VLOOKUP(A179,[1]冷害最终版!$A:$C,3,FALSE)</f>
        <v>0.547826086956522</v>
      </c>
    </row>
    <row r="180" spans="1:5">
      <c r="A180" t="s">
        <v>213</v>
      </c>
      <c r="B180">
        <v>3598.07833333333</v>
      </c>
      <c r="C180">
        <f t="shared" si="2"/>
        <v>7181.81818181818</v>
      </c>
      <c r="D180">
        <v>331.114863925396</v>
      </c>
      <c r="E180">
        <f>VLOOKUP(A180,[1]冷害最终版!$A:$C,3,FALSE)</f>
        <v>0.718181818181818</v>
      </c>
    </row>
    <row r="181" spans="1:5">
      <c r="A181" t="s">
        <v>192</v>
      </c>
      <c r="B181">
        <v>3594.924</v>
      </c>
      <c r="C181">
        <f t="shared" si="2"/>
        <v>6300</v>
      </c>
      <c r="D181">
        <v>463.976593241512</v>
      </c>
      <c r="E181">
        <f>VLOOKUP(A181,[1]冷害最终版!$A:$C,3,FALSE)</f>
        <v>0.63</v>
      </c>
    </row>
    <row r="182" spans="1:5">
      <c r="A182" t="s">
        <v>255</v>
      </c>
      <c r="B182">
        <v>3563.38066666667</v>
      </c>
      <c r="C182">
        <f t="shared" si="2"/>
        <v>7130.4347826087</v>
      </c>
      <c r="D182">
        <v>617.081448792891</v>
      </c>
      <c r="E182">
        <f>VLOOKUP(A182,[1]冷害最终版!$A:$C,3,FALSE)</f>
        <v>0.71304347826087</v>
      </c>
    </row>
    <row r="183" spans="1:5">
      <c r="A183" t="s">
        <v>187</v>
      </c>
      <c r="B183">
        <v>3563.38066666667</v>
      </c>
      <c r="C183">
        <f t="shared" si="2"/>
        <v>6666.66666666667</v>
      </c>
      <c r="D183">
        <v>757.17798950731</v>
      </c>
      <c r="E183">
        <f>VLOOKUP(A183,[1]冷害最终版!$A:$C,3,FALSE)</f>
        <v>0.666666666666667</v>
      </c>
    </row>
    <row r="184" spans="1:5">
      <c r="A184" t="s">
        <v>167</v>
      </c>
      <c r="B184">
        <v>3544.45466666667</v>
      </c>
      <c r="C184">
        <f t="shared" si="2"/>
        <v>3739.13043478261</v>
      </c>
      <c r="D184">
        <v>156.163394636302</v>
      </c>
      <c r="E184">
        <f>VLOOKUP(A184,[1]冷害最终版!$A:$C,3,FALSE)</f>
        <v>0.373913043478261</v>
      </c>
    </row>
    <row r="185" spans="1:5">
      <c r="A185" t="s">
        <v>137</v>
      </c>
      <c r="B185">
        <v>3534.99166666667</v>
      </c>
      <c r="C185">
        <f t="shared" si="2"/>
        <v>2181.81818181818</v>
      </c>
      <c r="D185">
        <v>525.288848487509</v>
      </c>
      <c r="E185">
        <f>VLOOKUP(A185,[1]冷害最终版!$A:$C,3,FALSE)</f>
        <v>0.218181818181818</v>
      </c>
    </row>
    <row r="186" spans="1:5">
      <c r="A186" t="s">
        <v>47</v>
      </c>
      <c r="B186">
        <v>3519.22</v>
      </c>
      <c r="C186">
        <f t="shared" si="2"/>
        <v>5900</v>
      </c>
      <c r="D186">
        <v>520.465</v>
      </c>
      <c r="E186">
        <f>VLOOKUP(A186,[1]冷害最终版!$A:$C,3,FALSE)</f>
        <v>0.59</v>
      </c>
    </row>
    <row r="187" spans="1:5">
      <c r="A187" t="s">
        <v>26</v>
      </c>
      <c r="B187">
        <v>3506.60266666667</v>
      </c>
      <c r="C187">
        <f t="shared" si="2"/>
        <v>2888.88888888889</v>
      </c>
      <c r="D187">
        <v>199.921039488928</v>
      </c>
      <c r="E187">
        <f>VLOOKUP(A187,[1]冷害最终版!$A:$C,3,FALSE)</f>
        <v>0.288888888888889</v>
      </c>
    </row>
    <row r="188" spans="1:5">
      <c r="A188" t="s">
        <v>51</v>
      </c>
      <c r="B188">
        <v>3500.294</v>
      </c>
      <c r="C188">
        <f t="shared" si="2"/>
        <v>2700</v>
      </c>
      <c r="D188">
        <v>402.483539441056</v>
      </c>
      <c r="E188">
        <f>VLOOKUP(A188,[1]冷害最终版!$A:$C,3,FALSE)</f>
        <v>0.27</v>
      </c>
    </row>
    <row r="189" spans="1:5">
      <c r="A189" t="s">
        <v>36</v>
      </c>
      <c r="B189">
        <v>3493.98533333333</v>
      </c>
      <c r="C189">
        <f t="shared" si="2"/>
        <v>6800</v>
      </c>
      <c r="D189">
        <v>823.897133431312</v>
      </c>
      <c r="E189">
        <f>VLOOKUP(A189,[1]冷害最终版!$A:$C,3,FALSE)</f>
        <v>0.68</v>
      </c>
    </row>
    <row r="190" spans="1:5">
      <c r="A190" t="s">
        <v>37</v>
      </c>
      <c r="B190">
        <v>3490.831</v>
      </c>
      <c r="C190">
        <f t="shared" si="2"/>
        <v>4090.90909090909</v>
      </c>
      <c r="D190">
        <v>801.175829011335</v>
      </c>
      <c r="E190">
        <f>VLOOKUP(A190,[1]冷害最终版!$A:$C,3,FALSE)</f>
        <v>0.409090909090909</v>
      </c>
    </row>
    <row r="191" spans="1:5">
      <c r="A191" t="s">
        <v>97</v>
      </c>
      <c r="B191">
        <v>3487.67666666667</v>
      </c>
      <c r="C191">
        <f t="shared" si="2"/>
        <v>3130.4347826087</v>
      </c>
      <c r="D191">
        <v>534.666478568025</v>
      </c>
      <c r="E191">
        <f>VLOOKUP(A191,[1]冷害最终版!$A:$C,3,FALSE)</f>
        <v>0.31304347826087</v>
      </c>
    </row>
    <row r="192" spans="1:5">
      <c r="A192" t="s">
        <v>92</v>
      </c>
      <c r="B192">
        <v>3465.59633333333</v>
      </c>
      <c r="C192">
        <f t="shared" si="2"/>
        <v>4956.52173913044</v>
      </c>
      <c r="D192">
        <v>637.214370916361</v>
      </c>
      <c r="E192">
        <f>VLOOKUP(A192,[1]冷害最终版!$A:$C,3,FALSE)</f>
        <v>0.495652173913044</v>
      </c>
    </row>
    <row r="193" spans="1:5">
      <c r="A193" t="s">
        <v>114</v>
      </c>
      <c r="B193">
        <v>3430.89866666667</v>
      </c>
      <c r="C193">
        <f t="shared" si="2"/>
        <v>3000</v>
      </c>
      <c r="D193">
        <v>631.000711592573</v>
      </c>
      <c r="E193">
        <f>VLOOKUP(A193,[1]冷害最终版!$A:$C,3,FALSE)</f>
        <v>0.3</v>
      </c>
    </row>
    <row r="194" spans="1:5">
      <c r="A194" t="s">
        <v>101</v>
      </c>
      <c r="B194">
        <v>3402.50966666667</v>
      </c>
      <c r="C194">
        <f t="shared" si="2"/>
        <v>6235.29411764706</v>
      </c>
      <c r="D194">
        <v>203.472838320827</v>
      </c>
      <c r="E194">
        <f>VLOOKUP(A194,[1]冷害最终版!$A:$C,3,FALSE)</f>
        <v>0.623529411764706</v>
      </c>
    </row>
    <row r="195" spans="1:5">
      <c r="A195" t="s">
        <v>28</v>
      </c>
      <c r="B195">
        <v>3367.812</v>
      </c>
      <c r="C195">
        <f t="shared" ref="C195:C258" si="3">E195*10000</f>
        <v>3130.4347826087</v>
      </c>
      <c r="D195">
        <v>706.373493322053</v>
      </c>
      <c r="E195">
        <f>VLOOKUP(A195,[1]冷害最终版!$A:$C,3,FALSE)</f>
        <v>0.31304347826087</v>
      </c>
    </row>
    <row r="196" spans="1:5">
      <c r="A196" t="s">
        <v>90</v>
      </c>
      <c r="B196">
        <v>3361.50333333333</v>
      </c>
      <c r="C196">
        <f t="shared" si="3"/>
        <v>6947.36842105263</v>
      </c>
      <c r="D196">
        <v>432.856832456568</v>
      </c>
      <c r="E196">
        <f>VLOOKUP(A196,[1]冷害最终版!$A:$C,3,FALSE)</f>
        <v>0.694736842105263</v>
      </c>
    </row>
    <row r="197" spans="1:5">
      <c r="A197" t="s">
        <v>75</v>
      </c>
      <c r="B197">
        <v>3352.04033333333</v>
      </c>
      <c r="C197">
        <f t="shared" si="3"/>
        <v>2142.85714285714</v>
      </c>
      <c r="D197">
        <v>560.025211659559</v>
      </c>
      <c r="E197">
        <f>VLOOKUP(A197,[1]冷害最终版!$A:$C,3,FALSE)</f>
        <v>0.214285714285714</v>
      </c>
    </row>
    <row r="198" spans="1:5">
      <c r="A198" t="s">
        <v>104</v>
      </c>
      <c r="B198">
        <v>3352.04033333333</v>
      </c>
      <c r="C198">
        <f t="shared" si="3"/>
        <v>6857.14285714286</v>
      </c>
      <c r="D198">
        <v>1203.56315430489</v>
      </c>
      <c r="E198">
        <f>VLOOKUP(A198,[1]冷害最终版!$A:$C,3,FALSE)</f>
        <v>0.685714285714286</v>
      </c>
    </row>
    <row r="199" spans="1:5">
      <c r="A199" t="s">
        <v>107</v>
      </c>
      <c r="B199">
        <v>3342.57733333333</v>
      </c>
      <c r="C199">
        <f t="shared" si="3"/>
        <v>3578.94736842105</v>
      </c>
      <c r="D199">
        <v>567.88513471065</v>
      </c>
      <c r="E199">
        <f>VLOOKUP(A199,[1]冷害最终版!$A:$C,3,FALSE)</f>
        <v>0.357894736842105</v>
      </c>
    </row>
    <row r="200" spans="1:5">
      <c r="A200" t="s">
        <v>34</v>
      </c>
      <c r="B200">
        <v>3329.96</v>
      </c>
      <c r="C200">
        <f t="shared" si="3"/>
        <v>6235.29411764706</v>
      </c>
      <c r="D200">
        <v>1063.10392960848</v>
      </c>
      <c r="E200">
        <f>VLOOKUP(A200,[1]冷害最终版!$A:$C,3,FALSE)</f>
        <v>0.623529411764706</v>
      </c>
    </row>
    <row r="201" spans="1:5">
      <c r="A201" t="s">
        <v>179</v>
      </c>
      <c r="B201">
        <v>3317.34266666667</v>
      </c>
      <c r="C201">
        <f t="shared" si="3"/>
        <v>4736.84210526316</v>
      </c>
      <c r="D201">
        <v>417.481706821189</v>
      </c>
      <c r="E201">
        <f>VLOOKUP(A201,[1]冷害最终版!$A:$C,3,FALSE)</f>
        <v>0.473684210526316</v>
      </c>
    </row>
    <row r="202" spans="1:5">
      <c r="A202" t="s">
        <v>184</v>
      </c>
      <c r="B202">
        <v>3314.18833333333</v>
      </c>
      <c r="C202">
        <f t="shared" si="3"/>
        <v>6181.81818181818</v>
      </c>
      <c r="D202">
        <v>199.921039488927</v>
      </c>
      <c r="E202">
        <f>VLOOKUP(A202,[1]冷害最终版!$A:$C,3,FALSE)</f>
        <v>0.618181818181818</v>
      </c>
    </row>
    <row r="203" spans="1:5">
      <c r="A203" t="s">
        <v>220</v>
      </c>
      <c r="B203">
        <v>3282.645</v>
      </c>
      <c r="C203">
        <f t="shared" si="3"/>
        <v>9428.57142857143</v>
      </c>
      <c r="D203">
        <v>336.834949972535</v>
      </c>
      <c r="E203">
        <f>VLOOKUP(A203,[1]冷害最终版!$A:$C,3,FALSE)</f>
        <v>0.942857142857143</v>
      </c>
    </row>
    <row r="204" spans="1:5">
      <c r="A204" t="s">
        <v>185</v>
      </c>
      <c r="B204">
        <v>3279.49066666667</v>
      </c>
      <c r="C204">
        <f t="shared" si="3"/>
        <v>5368.42105263158</v>
      </c>
      <c r="D204">
        <v>576.026524216839</v>
      </c>
      <c r="E204">
        <f>VLOOKUP(A204,[1]冷害最终版!$A:$C,3,FALSE)</f>
        <v>0.536842105263158</v>
      </c>
    </row>
    <row r="205" spans="1:5">
      <c r="A205" t="s">
        <v>153</v>
      </c>
      <c r="B205">
        <v>3263.719</v>
      </c>
      <c r="C205">
        <f t="shared" si="3"/>
        <v>5636.36363636364</v>
      </c>
      <c r="D205">
        <v>1205.44654952553</v>
      </c>
      <c r="E205">
        <f>VLOOKUP(A205,[1]冷害最终版!$A:$C,3,FALSE)</f>
        <v>0.563636363636364</v>
      </c>
    </row>
    <row r="206" spans="1:5">
      <c r="A206" t="s">
        <v>189</v>
      </c>
      <c r="B206">
        <v>3247.94733333333</v>
      </c>
      <c r="C206">
        <f t="shared" si="3"/>
        <v>7200</v>
      </c>
      <c r="D206">
        <v>199.921039488927</v>
      </c>
      <c r="E206">
        <f>VLOOKUP(A206,[1]冷害最终版!$A:$C,3,FALSE)</f>
        <v>0.72</v>
      </c>
    </row>
    <row r="207" spans="1:5">
      <c r="A207" t="s">
        <v>243</v>
      </c>
      <c r="B207">
        <v>3247.94733333333</v>
      </c>
      <c r="C207">
        <f t="shared" si="3"/>
        <v>6181.81818181818</v>
      </c>
      <c r="D207">
        <v>137.891637470636</v>
      </c>
      <c r="E207">
        <f>VLOOKUP(A207,[1]冷害最终版!$A:$C,3,FALSE)</f>
        <v>0.618181818181818</v>
      </c>
    </row>
    <row r="208" spans="1:5">
      <c r="A208" t="s">
        <v>209</v>
      </c>
      <c r="B208">
        <v>3216.404</v>
      </c>
      <c r="C208">
        <f t="shared" si="3"/>
        <v>3714.28571428571</v>
      </c>
      <c r="D208">
        <v>620.746833908156</v>
      </c>
      <c r="E208">
        <f>VLOOKUP(A208,[1]冷害最终版!$A:$C,3,FALSE)</f>
        <v>0.371428571428571</v>
      </c>
    </row>
    <row r="209" spans="1:5">
      <c r="A209" t="s">
        <v>106</v>
      </c>
      <c r="B209">
        <v>3210.09533333333</v>
      </c>
      <c r="C209">
        <f t="shared" si="3"/>
        <v>4666.66666666667</v>
      </c>
      <c r="D209">
        <v>791.523997728643</v>
      </c>
      <c r="E209">
        <f>VLOOKUP(A209,[1]冷害最终版!$A:$C,3,FALSE)</f>
        <v>0.466666666666667</v>
      </c>
    </row>
    <row r="210" spans="1:5">
      <c r="A210" t="s">
        <v>125</v>
      </c>
      <c r="B210">
        <v>3188.015</v>
      </c>
      <c r="C210">
        <f t="shared" si="3"/>
        <v>5250</v>
      </c>
      <c r="D210">
        <v>659.768612249022</v>
      </c>
      <c r="E210">
        <f>VLOOKUP(A210,[1]冷害最终版!$A:$C,3,FALSE)</f>
        <v>0.525</v>
      </c>
    </row>
    <row r="211" spans="1:5">
      <c r="A211" t="s">
        <v>95</v>
      </c>
      <c r="B211">
        <v>3175.39766666667</v>
      </c>
      <c r="C211">
        <f t="shared" si="3"/>
        <v>7428.57142857143</v>
      </c>
      <c r="D211">
        <v>457.889267493063</v>
      </c>
      <c r="E211">
        <f>VLOOKUP(A211,[1]冷害最终版!$A:$C,3,FALSE)</f>
        <v>0.742857142857143</v>
      </c>
    </row>
    <row r="212" spans="1:5">
      <c r="A212" t="s">
        <v>83</v>
      </c>
      <c r="B212">
        <v>3128.08266666667</v>
      </c>
      <c r="C212">
        <f t="shared" si="3"/>
        <v>3052.63157894737</v>
      </c>
      <c r="D212">
        <v>244.089153469246</v>
      </c>
      <c r="E212">
        <f>VLOOKUP(A212,[1]冷害最终版!$A:$C,3,FALSE)</f>
        <v>0.305263157894737</v>
      </c>
    </row>
    <row r="213" spans="1:5">
      <c r="A213" t="s">
        <v>238</v>
      </c>
      <c r="B213">
        <v>3118.61966666667</v>
      </c>
      <c r="C213">
        <f t="shared" si="3"/>
        <v>7250</v>
      </c>
      <c r="D213">
        <v>1297.8232244714</v>
      </c>
      <c r="E213">
        <f>VLOOKUP(A213,[1]冷害最终版!$A:$C,3,FALSE)</f>
        <v>0.725</v>
      </c>
    </row>
    <row r="214" spans="1:5">
      <c r="A214" t="s">
        <v>198</v>
      </c>
      <c r="B214">
        <v>3112.311</v>
      </c>
      <c r="C214">
        <f t="shared" si="3"/>
        <v>4272.72727272727</v>
      </c>
      <c r="D214">
        <v>384.039273698668</v>
      </c>
      <c r="E214">
        <f>VLOOKUP(A214,[1]冷害最终版!$A:$C,3,FALSE)</f>
        <v>0.427272727272727</v>
      </c>
    </row>
    <row r="215" spans="1:5">
      <c r="A215" t="s">
        <v>35</v>
      </c>
      <c r="B215">
        <v>3099.69366666667</v>
      </c>
      <c r="C215">
        <f t="shared" si="3"/>
        <v>6285.71428571429</v>
      </c>
      <c r="D215">
        <v>946.977938825574</v>
      </c>
      <c r="E215">
        <f>VLOOKUP(A215,[1]冷害最终版!$A:$C,3,FALSE)</f>
        <v>0.628571428571429</v>
      </c>
    </row>
    <row r="216" spans="1:5">
      <c r="A216" t="s">
        <v>93</v>
      </c>
      <c r="B216">
        <v>3099.69366666667</v>
      </c>
      <c r="C216">
        <f t="shared" si="3"/>
        <v>3181.81818181818</v>
      </c>
      <c r="D216">
        <v>699.579649533442</v>
      </c>
      <c r="E216">
        <f>VLOOKUP(A216,[1]冷害最终版!$A:$C,3,FALSE)</f>
        <v>0.318181818181818</v>
      </c>
    </row>
    <row r="217" spans="1:5">
      <c r="A217" t="s">
        <v>267</v>
      </c>
      <c r="B217">
        <v>3096.53933333333</v>
      </c>
      <c r="C217">
        <f t="shared" si="3"/>
        <v>6363.63636363636</v>
      </c>
      <c r="D217">
        <v>538.671110248483</v>
      </c>
      <c r="E217">
        <f>VLOOKUP(A217,[1]冷害最终版!$A:$C,3,FALSE)</f>
        <v>0.636363636363636</v>
      </c>
    </row>
    <row r="218" spans="1:5">
      <c r="A218" t="s">
        <v>98</v>
      </c>
      <c r="B218">
        <v>3090.23066666667</v>
      </c>
      <c r="C218">
        <f t="shared" si="3"/>
        <v>2956.52173913043</v>
      </c>
      <c r="D218">
        <v>514.523884985268</v>
      </c>
      <c r="E218">
        <f>VLOOKUP(A218,[1]冷害最终版!$A:$C,3,FALSE)</f>
        <v>0.295652173913043</v>
      </c>
    </row>
    <row r="219" spans="1:5">
      <c r="A219" t="s">
        <v>69</v>
      </c>
      <c r="B219">
        <v>3087.07633333333</v>
      </c>
      <c r="C219">
        <f t="shared" si="3"/>
        <v>4000</v>
      </c>
      <c r="D219">
        <v>495.099722691634</v>
      </c>
      <c r="E219">
        <f>VLOOKUP(A219,[1]冷害最终版!$A:$C,3,FALSE)</f>
        <v>0.4</v>
      </c>
    </row>
    <row r="220" spans="1:5">
      <c r="A220" t="s">
        <v>44</v>
      </c>
      <c r="B220">
        <v>3087.07633333333</v>
      </c>
      <c r="C220">
        <f t="shared" si="3"/>
        <v>4100</v>
      </c>
      <c r="D220">
        <v>459.938144791594</v>
      </c>
      <c r="E220">
        <f>VLOOKUP(A220,[1]冷害最终版!$A:$C,3,FALSE)</f>
        <v>0.41</v>
      </c>
    </row>
    <row r="221" spans="1:5">
      <c r="A221" t="s">
        <v>190</v>
      </c>
      <c r="B221">
        <v>3061.84166666667</v>
      </c>
      <c r="C221">
        <f t="shared" si="3"/>
        <v>6250</v>
      </c>
      <c r="D221">
        <v>444.089358118761</v>
      </c>
      <c r="E221">
        <f>VLOOKUP(A221,[1]冷害最终版!$A:$C,3,FALSE)</f>
        <v>0.625</v>
      </c>
    </row>
    <row r="222" spans="1:5">
      <c r="A222" t="s">
        <v>129</v>
      </c>
      <c r="B222">
        <v>3058.68733333333</v>
      </c>
      <c r="C222">
        <f t="shared" si="3"/>
        <v>3000</v>
      </c>
      <c r="D222">
        <v>532.820963538723</v>
      </c>
      <c r="E222">
        <f>VLOOKUP(A222,[1]冷害最终版!$A:$C,3,FALSE)</f>
        <v>0.3</v>
      </c>
    </row>
    <row r="223" spans="1:5">
      <c r="A223" t="s">
        <v>265</v>
      </c>
      <c r="B223">
        <v>3055.533</v>
      </c>
      <c r="C223">
        <f t="shared" si="3"/>
        <v>4842.10526315789</v>
      </c>
      <c r="D223">
        <v>712.746727342189</v>
      </c>
      <c r="E223">
        <f>VLOOKUP(A223,[1]冷害最终版!$A:$C,3,FALSE)</f>
        <v>0.484210526315789</v>
      </c>
    </row>
    <row r="224" spans="1:5">
      <c r="A224" t="s">
        <v>122</v>
      </c>
      <c r="B224">
        <v>3052.37866666667</v>
      </c>
      <c r="C224">
        <f t="shared" si="3"/>
        <v>9100</v>
      </c>
      <c r="D224">
        <v>138.539526570338</v>
      </c>
      <c r="E224">
        <f>VLOOKUP(A224,[1]冷害最终版!$A:$C,3,FALSE)</f>
        <v>0.91</v>
      </c>
    </row>
    <row r="225" spans="1:5">
      <c r="A225" t="s">
        <v>38</v>
      </c>
      <c r="B225">
        <v>2982.98333333333</v>
      </c>
      <c r="C225">
        <f t="shared" si="3"/>
        <v>4090.90909090909</v>
      </c>
      <c r="D225">
        <v>198.798088988132</v>
      </c>
      <c r="E225">
        <f>VLOOKUP(A225,[1]冷害最终版!$A:$C,3,FALSE)</f>
        <v>0.409090909090909</v>
      </c>
    </row>
    <row r="226" spans="1:5">
      <c r="A226" t="s">
        <v>99</v>
      </c>
      <c r="B226">
        <v>2979.829</v>
      </c>
      <c r="C226">
        <f t="shared" si="3"/>
        <v>3750</v>
      </c>
      <c r="D226">
        <v>309.831973120916</v>
      </c>
      <c r="E226">
        <f>VLOOKUP(A226,[1]冷害最终版!$A:$C,3,FALSE)</f>
        <v>0.375</v>
      </c>
    </row>
    <row r="227" spans="1:5">
      <c r="A227" t="s">
        <v>18</v>
      </c>
      <c r="B227">
        <v>2954.59433333333</v>
      </c>
      <c r="C227">
        <f t="shared" si="3"/>
        <v>6000</v>
      </c>
      <c r="D227">
        <v>823.462263570307</v>
      </c>
      <c r="E227">
        <f>VLOOKUP(A227,[1]冷害最终版!$A:$C,3,FALSE)</f>
        <v>0.6</v>
      </c>
    </row>
    <row r="228" spans="1:5">
      <c r="A228" t="s">
        <v>174</v>
      </c>
      <c r="B228">
        <v>2948.28566666667</v>
      </c>
      <c r="C228">
        <f t="shared" si="3"/>
        <v>5882.35294117647</v>
      </c>
      <c r="D228">
        <v>710.250527654386</v>
      </c>
      <c r="E228">
        <f>VLOOKUP(A228,[1]冷害最终版!$A:$C,3,FALSE)</f>
        <v>0.588235294117647</v>
      </c>
    </row>
    <row r="229" spans="1:5">
      <c r="A229" t="s">
        <v>65</v>
      </c>
      <c r="B229">
        <v>2945.13133333333</v>
      </c>
      <c r="C229">
        <f t="shared" si="3"/>
        <v>2818.18181818182</v>
      </c>
      <c r="D229">
        <v>292.333702269056</v>
      </c>
      <c r="E229">
        <f>VLOOKUP(A229,[1]冷害最终版!$A:$C,3,FALSE)</f>
        <v>0.281818181818182</v>
      </c>
    </row>
    <row r="230" spans="1:5">
      <c r="A230" t="s">
        <v>224</v>
      </c>
      <c r="B230">
        <v>2929.35966666667</v>
      </c>
      <c r="C230">
        <f t="shared" si="3"/>
        <v>3166.66666666667</v>
      </c>
      <c r="D230">
        <v>219.968108407409</v>
      </c>
      <c r="E230">
        <f>VLOOKUP(A230,[1]冷害最终版!$A:$C,3,FALSE)</f>
        <v>0.316666666666667</v>
      </c>
    </row>
    <row r="231" spans="1:5">
      <c r="A231" t="s">
        <v>80</v>
      </c>
      <c r="B231">
        <v>2923.051</v>
      </c>
      <c r="C231">
        <f t="shared" si="3"/>
        <v>5789.47368421053</v>
      </c>
      <c r="D231">
        <v>663.962815665908</v>
      </c>
      <c r="E231">
        <f>VLOOKUP(A231,[1]冷害最终版!$A:$C,3,FALSE)</f>
        <v>0.578947368421053</v>
      </c>
    </row>
    <row r="232" spans="1:5">
      <c r="A232" t="s">
        <v>191</v>
      </c>
      <c r="B232">
        <v>2910.43366666667</v>
      </c>
      <c r="C232">
        <f t="shared" si="3"/>
        <v>7000</v>
      </c>
      <c r="D232">
        <v>407.055686738723</v>
      </c>
      <c r="E232">
        <f>VLOOKUP(A232,[1]冷害最终版!$A:$C,3,FALSE)</f>
        <v>0.7</v>
      </c>
    </row>
    <row r="233" spans="1:5">
      <c r="A233" t="s">
        <v>126</v>
      </c>
      <c r="B233">
        <v>2900.97066666667</v>
      </c>
      <c r="C233">
        <f t="shared" si="3"/>
        <v>3913.04347826087</v>
      </c>
      <c r="D233">
        <v>227.964697873011</v>
      </c>
      <c r="E233">
        <f>VLOOKUP(A233,[1]冷害最终版!$A:$C,3,FALSE)</f>
        <v>0.391304347826087</v>
      </c>
    </row>
    <row r="234" spans="1:5">
      <c r="A234" t="s">
        <v>237</v>
      </c>
      <c r="B234">
        <v>2875.736</v>
      </c>
      <c r="C234">
        <f t="shared" si="3"/>
        <v>7478.26086956522</v>
      </c>
      <c r="D234">
        <v>492.894233174826</v>
      </c>
      <c r="E234">
        <f>VLOOKUP(A234,[1]冷害最终版!$A:$C,3,FALSE)</f>
        <v>0.747826086956522</v>
      </c>
    </row>
    <row r="235" spans="1:5">
      <c r="A235" t="s">
        <v>127</v>
      </c>
      <c r="B235">
        <v>2822.11233333333</v>
      </c>
      <c r="C235">
        <f t="shared" si="3"/>
        <v>6260.86956521739</v>
      </c>
      <c r="D235">
        <v>476.575821082368</v>
      </c>
      <c r="E235">
        <f>VLOOKUP(A235,[1]冷害最终版!$A:$C,3,FALSE)</f>
        <v>0.626086956521739</v>
      </c>
    </row>
    <row r="236" spans="1:5">
      <c r="A236" t="s">
        <v>156</v>
      </c>
      <c r="B236">
        <v>2771.643</v>
      </c>
      <c r="C236">
        <f t="shared" si="3"/>
        <v>4000</v>
      </c>
      <c r="D236">
        <v>450.661403818876</v>
      </c>
      <c r="E236">
        <f>VLOOKUP(A236,[1]冷害最终版!$A:$C,3,FALSE)</f>
        <v>0.4</v>
      </c>
    </row>
    <row r="237" spans="1:5">
      <c r="A237" t="s">
        <v>10</v>
      </c>
      <c r="B237">
        <v>2765.33433333333</v>
      </c>
      <c r="C237">
        <f t="shared" si="3"/>
        <v>4210.52631578947</v>
      </c>
      <c r="D237">
        <v>355.251321429398</v>
      </c>
      <c r="E237">
        <f>VLOOKUP(A237,[1]冷害最终版!$A:$C,3,FALSE)</f>
        <v>0.421052631578947</v>
      </c>
    </row>
    <row r="238" spans="1:5">
      <c r="A238" t="s">
        <v>22</v>
      </c>
      <c r="B238">
        <v>2752.717</v>
      </c>
      <c r="C238">
        <f t="shared" si="3"/>
        <v>2952.38095238095</v>
      </c>
      <c r="D238">
        <v>250.90337464251</v>
      </c>
      <c r="E238">
        <f>VLOOKUP(A238,[1]冷害最终版!$A:$C,3,FALSE)</f>
        <v>0.295238095238095</v>
      </c>
    </row>
    <row r="239" spans="1:5">
      <c r="A239" t="s">
        <v>188</v>
      </c>
      <c r="B239">
        <v>2733.791</v>
      </c>
      <c r="C239">
        <f t="shared" si="3"/>
        <v>4428.57142857143</v>
      </c>
      <c r="D239">
        <v>819.902192998043</v>
      </c>
      <c r="E239">
        <f>VLOOKUP(A239,[1]冷害最终版!$A:$C,3,FALSE)</f>
        <v>0.442857142857143</v>
      </c>
    </row>
    <row r="240" spans="1:5">
      <c r="A240" t="s">
        <v>262</v>
      </c>
      <c r="B240">
        <v>2730.63666666667</v>
      </c>
      <c r="C240">
        <f t="shared" si="3"/>
        <v>5444.44444444444</v>
      </c>
      <c r="D240">
        <v>868.037917502648</v>
      </c>
      <c r="E240">
        <f>VLOOKUP(A240,[1]冷害最终版!$A:$C,3,FALSE)</f>
        <v>0.544444444444444</v>
      </c>
    </row>
    <row r="241" spans="1:5">
      <c r="A241" t="s">
        <v>270</v>
      </c>
      <c r="B241">
        <v>2648.624</v>
      </c>
      <c r="C241">
        <f t="shared" si="3"/>
        <v>4375</v>
      </c>
      <c r="D241">
        <v>319.647757741236</v>
      </c>
      <c r="E241">
        <f>VLOOKUP(A241,[1]冷害最终版!$A:$C,3,FALSE)</f>
        <v>0.4375</v>
      </c>
    </row>
    <row r="242" spans="1:5">
      <c r="A242" t="s">
        <v>234</v>
      </c>
      <c r="B242">
        <v>2629.698</v>
      </c>
      <c r="C242">
        <f t="shared" si="3"/>
        <v>5400</v>
      </c>
      <c r="D242">
        <v>777.349595749557</v>
      </c>
      <c r="E242">
        <f>VLOOKUP(A242,[1]冷害最终版!$A:$C,3,FALSE)</f>
        <v>0.54</v>
      </c>
    </row>
    <row r="243" spans="1:5">
      <c r="A243" t="s">
        <v>236</v>
      </c>
      <c r="B243">
        <v>2623.38933333333</v>
      </c>
      <c r="C243">
        <f t="shared" si="3"/>
        <v>4000</v>
      </c>
      <c r="D243">
        <v>345.6694572888</v>
      </c>
      <c r="E243">
        <f>VLOOKUP(A243,[1]冷害最终版!$A:$C,3,FALSE)</f>
        <v>0.4</v>
      </c>
    </row>
    <row r="244" spans="1:5">
      <c r="A244" t="s">
        <v>29</v>
      </c>
      <c r="B244">
        <v>2620.235</v>
      </c>
      <c r="C244">
        <f t="shared" si="3"/>
        <v>3454.54545454545</v>
      </c>
      <c r="D244">
        <v>489.064099683263</v>
      </c>
      <c r="E244">
        <f>VLOOKUP(A244,[1]冷害最终版!$A:$C,3,FALSE)</f>
        <v>0.345454545454545</v>
      </c>
    </row>
    <row r="245" spans="1:5">
      <c r="A245" t="s">
        <v>82</v>
      </c>
      <c r="B245">
        <v>2604.46333333333</v>
      </c>
      <c r="C245">
        <f t="shared" si="3"/>
        <v>3000</v>
      </c>
      <c r="D245">
        <v>68.4570277205585</v>
      </c>
      <c r="E245">
        <f>VLOOKUP(A245,[1]冷害最终版!$A:$C,3,FALSE)</f>
        <v>0.3</v>
      </c>
    </row>
    <row r="246" spans="1:5">
      <c r="A246" t="s">
        <v>45</v>
      </c>
      <c r="B246">
        <v>2582.383</v>
      </c>
      <c r="C246">
        <f t="shared" si="3"/>
        <v>7818.18181818182</v>
      </c>
      <c r="D246">
        <v>783.716953351783</v>
      </c>
      <c r="E246">
        <f>VLOOKUP(A246,[1]冷害最终版!$A:$C,3,FALSE)</f>
        <v>0.781818181818182</v>
      </c>
    </row>
    <row r="247" spans="1:5">
      <c r="A247" t="s">
        <v>212</v>
      </c>
      <c r="B247">
        <v>2566.61133333333</v>
      </c>
      <c r="C247">
        <f t="shared" si="3"/>
        <v>3750</v>
      </c>
      <c r="D247">
        <v>797.160633674502</v>
      </c>
      <c r="E247">
        <f>VLOOKUP(A247,[1]冷害最终版!$A:$C,3,FALSE)</f>
        <v>0.375</v>
      </c>
    </row>
    <row r="248" spans="1:5">
      <c r="A248" t="s">
        <v>200</v>
      </c>
      <c r="B248">
        <v>2550.83966666667</v>
      </c>
      <c r="C248">
        <f t="shared" si="3"/>
        <v>3888.88888888889</v>
      </c>
      <c r="D248">
        <v>832.331683909926</v>
      </c>
      <c r="E248">
        <f>VLOOKUP(A248,[1]冷害最终版!$A:$C,3,FALSE)</f>
        <v>0.388888888888889</v>
      </c>
    </row>
    <row r="249" spans="1:5">
      <c r="A249" t="s">
        <v>31</v>
      </c>
      <c r="B249">
        <v>2497.216</v>
      </c>
      <c r="C249">
        <f t="shared" si="3"/>
        <v>3217.39130434783</v>
      </c>
      <c r="D249">
        <v>346.919310410937</v>
      </c>
      <c r="E249">
        <f>VLOOKUP(A249,[1]冷害最终版!$A:$C,3,FALSE)</f>
        <v>0.321739130434783</v>
      </c>
    </row>
    <row r="250" spans="1:5">
      <c r="A250" t="s">
        <v>208</v>
      </c>
      <c r="B250">
        <v>2456.20966666667</v>
      </c>
      <c r="C250">
        <f t="shared" si="3"/>
        <v>5304.34782608696</v>
      </c>
      <c r="D250">
        <v>222.799564367467</v>
      </c>
      <c r="E250">
        <f>VLOOKUP(A250,[1]冷害最终版!$A:$C,3,FALSE)</f>
        <v>0.530434782608696</v>
      </c>
    </row>
    <row r="251" spans="1:5">
      <c r="A251" t="s">
        <v>50</v>
      </c>
      <c r="B251">
        <v>2453.05533333333</v>
      </c>
      <c r="C251">
        <f t="shared" si="3"/>
        <v>5428.57142857143</v>
      </c>
      <c r="D251">
        <v>231.859592978883</v>
      </c>
      <c r="E251">
        <f>VLOOKUP(A251,[1]冷害最终版!$A:$C,3,FALSE)</f>
        <v>0.542857142857143</v>
      </c>
    </row>
    <row r="252" spans="1:5">
      <c r="A252" t="s">
        <v>147</v>
      </c>
      <c r="B252">
        <v>2443.59233333333</v>
      </c>
      <c r="C252">
        <f t="shared" si="3"/>
        <v>6315.78947368421</v>
      </c>
      <c r="D252">
        <v>619.182054928382</v>
      </c>
      <c r="E252">
        <f>VLOOKUP(A252,[1]冷害最终版!$A:$C,3,FALSE)</f>
        <v>0.631578947368421</v>
      </c>
    </row>
    <row r="253" spans="1:5">
      <c r="A253" t="s">
        <v>203</v>
      </c>
      <c r="B253">
        <v>2440.438</v>
      </c>
      <c r="C253">
        <f t="shared" si="3"/>
        <v>6909.09090909091</v>
      </c>
      <c r="D253">
        <v>723.842183779725</v>
      </c>
      <c r="E253">
        <f>VLOOKUP(A253,[1]冷害最终版!$A:$C,3,FALSE)</f>
        <v>0.690909090909091</v>
      </c>
    </row>
    <row r="254" spans="1:5">
      <c r="A254" t="s">
        <v>123</v>
      </c>
      <c r="B254">
        <v>2427.82066666667</v>
      </c>
      <c r="C254">
        <f t="shared" si="3"/>
        <v>4454.54545454545</v>
      </c>
      <c r="D254">
        <v>477.889307691994</v>
      </c>
      <c r="E254">
        <f>VLOOKUP(A254,[1]冷害最终版!$A:$C,3,FALSE)</f>
        <v>0.445454545454545</v>
      </c>
    </row>
    <row r="255" spans="1:5">
      <c r="A255" t="s">
        <v>245</v>
      </c>
      <c r="B255">
        <v>2408.89466666667</v>
      </c>
      <c r="C255">
        <f t="shared" si="3"/>
        <v>5666.66666666667</v>
      </c>
      <c r="D255">
        <v>563.055126711704</v>
      </c>
      <c r="E255">
        <f>VLOOKUP(A255,[1]冷害最终版!$A:$C,3,FALSE)</f>
        <v>0.566666666666667</v>
      </c>
    </row>
    <row r="256" spans="1:5">
      <c r="A256" t="s">
        <v>206</v>
      </c>
      <c r="B256">
        <v>2393.123</v>
      </c>
      <c r="C256">
        <f t="shared" si="3"/>
        <v>4956.52173913044</v>
      </c>
      <c r="D256">
        <v>198.723</v>
      </c>
      <c r="E256">
        <f>VLOOKUP(A256,[1]冷害最终版!$A:$C,3,FALSE)</f>
        <v>0.495652173913044</v>
      </c>
    </row>
    <row r="257" spans="1:5">
      <c r="A257" t="s">
        <v>244</v>
      </c>
      <c r="B257">
        <v>2352.11666666667</v>
      </c>
      <c r="C257">
        <f t="shared" si="3"/>
        <v>4375</v>
      </c>
      <c r="D257">
        <v>615.628578823574</v>
      </c>
      <c r="E257">
        <f>VLOOKUP(A257,[1]冷害最终版!$A:$C,3,FALSE)</f>
        <v>0.4375</v>
      </c>
    </row>
    <row r="258" spans="1:5">
      <c r="A258" t="s">
        <v>252</v>
      </c>
      <c r="B258">
        <v>2323.72766666667</v>
      </c>
      <c r="C258">
        <f t="shared" si="3"/>
        <v>4625</v>
      </c>
      <c r="D258">
        <v>491.469023082161</v>
      </c>
      <c r="E258">
        <f>VLOOKUP(A258,[1]冷害最终版!$A:$C,3,FALSE)</f>
        <v>0.4625</v>
      </c>
    </row>
    <row r="259" spans="1:5">
      <c r="A259" t="s">
        <v>140</v>
      </c>
      <c r="B259">
        <v>2320.57333333333</v>
      </c>
      <c r="C259">
        <f>E259*10000</f>
        <v>9363.63636363636</v>
      </c>
      <c r="D259">
        <v>608.164955769677</v>
      </c>
      <c r="E259">
        <f>VLOOKUP(A259,[1]冷害最终版!$A:$C,3,FALSE)</f>
        <v>0.936363636363636</v>
      </c>
    </row>
    <row r="260" spans="1:5">
      <c r="A260" t="s">
        <v>199</v>
      </c>
      <c r="B260">
        <v>2311.11033333333</v>
      </c>
      <c r="C260">
        <f>E260*10000</f>
        <v>4857.14285714286</v>
      </c>
      <c r="D260">
        <v>377.849109622258</v>
      </c>
      <c r="E260">
        <f>VLOOKUP(A260,[1]冷害最终版!$A:$C,3,FALSE)</f>
        <v>0.485714285714286</v>
      </c>
    </row>
    <row r="261" spans="1:5">
      <c r="A261" t="s">
        <v>201</v>
      </c>
      <c r="B261">
        <v>2311.11033333333</v>
      </c>
      <c r="C261">
        <f>E261*10000</f>
        <v>10000</v>
      </c>
      <c r="D261">
        <v>1877.81148563143</v>
      </c>
      <c r="E261">
        <f>VLOOKUP(A261,[1]冷害最终版!$A:$C,3,FALSE)</f>
        <v>1</v>
      </c>
    </row>
    <row r="262" spans="1:5">
      <c r="A262" t="s">
        <v>59</v>
      </c>
      <c r="B262">
        <v>2279.567</v>
      </c>
      <c r="C262">
        <f>E262*10000</f>
        <v>6250</v>
      </c>
      <c r="D262">
        <v>225.330701909438</v>
      </c>
      <c r="E262">
        <f>VLOOKUP(A262,[1]冷害最终版!$A:$C,3,FALSE)</f>
        <v>0.625</v>
      </c>
    </row>
    <row r="263" spans="1:5">
      <c r="A263" t="s">
        <v>121</v>
      </c>
      <c r="B263">
        <v>2273.25833333333</v>
      </c>
      <c r="C263">
        <f>E263*10000</f>
        <v>8416.66666666667</v>
      </c>
      <c r="D263">
        <v>488.178306938493</v>
      </c>
      <c r="E263">
        <f>VLOOKUP(A263,[1]冷害最终版!$A:$C,3,FALSE)</f>
        <v>0.841666666666667</v>
      </c>
    </row>
    <row r="264" spans="1:5">
      <c r="A264" t="s">
        <v>52</v>
      </c>
      <c r="B264">
        <v>2270.104</v>
      </c>
      <c r="C264">
        <f>E264*10000</f>
        <v>4666.66666666667</v>
      </c>
      <c r="D264">
        <v>427.09486961681</v>
      </c>
      <c r="E264">
        <f>VLOOKUP(A264,[1]冷害最终版!$A:$C,3,FALSE)</f>
        <v>0.466666666666667</v>
      </c>
    </row>
    <row r="265" spans="1:5">
      <c r="A265" t="s">
        <v>148</v>
      </c>
      <c r="B265">
        <v>2232.252</v>
      </c>
      <c r="C265">
        <f>E265*10000</f>
        <v>8545.45454545454</v>
      </c>
      <c r="D265">
        <v>497.415463719213</v>
      </c>
      <c r="E265">
        <f>VLOOKUP(A265,[1]冷害最终版!$A:$C,3,FALSE)</f>
        <v>0.854545454545454</v>
      </c>
    </row>
    <row r="266" spans="1:5">
      <c r="A266" t="s">
        <v>13</v>
      </c>
      <c r="B266">
        <v>2219.63466666667</v>
      </c>
      <c r="C266">
        <f>E266*10000</f>
        <v>7304.34782608696</v>
      </c>
      <c r="D266">
        <v>620.121396133316</v>
      </c>
      <c r="E266">
        <f>VLOOKUP(A266,[1]冷害最终版!$A:$C,3,FALSE)</f>
        <v>0.730434782608696</v>
      </c>
    </row>
    <row r="267" spans="1:5">
      <c r="A267" t="s">
        <v>120</v>
      </c>
      <c r="B267">
        <v>2156.548</v>
      </c>
      <c r="C267">
        <f>E267*10000</f>
        <v>2777.77777777778</v>
      </c>
      <c r="D267">
        <v>182.76088650748</v>
      </c>
      <c r="E267">
        <f>VLOOKUP(A267,[1]冷害最终版!$A:$C,3,FALSE)</f>
        <v>0.277777777777778</v>
      </c>
    </row>
    <row r="268" spans="1:5">
      <c r="A268" t="s">
        <v>258</v>
      </c>
      <c r="B268">
        <v>2087.15266666667</v>
      </c>
      <c r="C268">
        <f>E268*10000</f>
        <v>9000</v>
      </c>
      <c r="D268">
        <v>1298.68542426653</v>
      </c>
      <c r="E268">
        <f>VLOOKUP(A268,[1]冷害最终版!$A:$C,3,FALSE)</f>
        <v>0.9</v>
      </c>
    </row>
    <row r="269" spans="1:5">
      <c r="A269" t="s">
        <v>152</v>
      </c>
      <c r="B269">
        <v>2027.22033333333</v>
      </c>
      <c r="C269">
        <f>E269*10000</f>
        <v>6705.88235294118</v>
      </c>
      <c r="D269">
        <v>789.484957232456</v>
      </c>
      <c r="E269">
        <f>VLOOKUP(A269,[1]冷害最终版!$A:$C,3,FALSE)</f>
        <v>0.670588235294118</v>
      </c>
    </row>
    <row r="270" spans="1:5">
      <c r="A270" t="s">
        <v>240</v>
      </c>
      <c r="B270">
        <v>2024.066</v>
      </c>
      <c r="C270">
        <f>E270*10000</f>
        <v>2625</v>
      </c>
      <c r="D270">
        <v>86.7298276027342</v>
      </c>
      <c r="E270">
        <f>VLOOKUP(A270,[1]冷害最终版!$A:$C,3,FALSE)</f>
        <v>0.2625</v>
      </c>
    </row>
    <row r="271" spans="1:5">
      <c r="A271" t="s">
        <v>14</v>
      </c>
      <c r="B271">
        <v>1916.81866666667</v>
      </c>
      <c r="C271">
        <f>E271*10000</f>
        <v>9666.66666666667</v>
      </c>
      <c r="D271">
        <v>126.015517970341</v>
      </c>
      <c r="E271">
        <f>VLOOKUP(A271,[1]冷害最终版!$A:$C,3,FALSE)</f>
        <v>0.966666666666667</v>
      </c>
    </row>
    <row r="272" spans="1:5">
      <c r="A272" t="s">
        <v>193</v>
      </c>
      <c r="B272">
        <v>1850.57766666667</v>
      </c>
      <c r="C272">
        <f>E272*10000</f>
        <v>7882.35294117647</v>
      </c>
      <c r="D272">
        <v>1101.87414724111</v>
      </c>
      <c r="E272">
        <f>VLOOKUP(A272,[1]冷害最终版!$A:$C,3,FALSE)</f>
        <v>0.788235294117647</v>
      </c>
    </row>
    <row r="273" spans="1:5">
      <c r="A273" t="s">
        <v>246</v>
      </c>
      <c r="B273">
        <v>1841.11466666667</v>
      </c>
      <c r="C273">
        <f>E273*10000</f>
        <v>5142.85714285714</v>
      </c>
      <c r="D273">
        <v>165.354473786872</v>
      </c>
      <c r="E273">
        <f>VLOOKUP(A273,[1]冷害最终版!$A:$C,3,FALSE)</f>
        <v>0.514285714285714</v>
      </c>
    </row>
    <row r="274" spans="1:5">
      <c r="A274" t="s">
        <v>130</v>
      </c>
      <c r="B274">
        <v>1806.417</v>
      </c>
      <c r="C274">
        <f>E274*10000</f>
        <v>8727.27272727273</v>
      </c>
      <c r="D274">
        <v>238.83532203801</v>
      </c>
      <c r="E274">
        <f>VLOOKUP(A274,[1]冷害最终版!$A:$C,3,FALSE)</f>
        <v>0.872727272727273</v>
      </c>
    </row>
    <row r="275" spans="1:5">
      <c r="A275" t="s">
        <v>228</v>
      </c>
      <c r="B275">
        <v>1759.102</v>
      </c>
      <c r="C275">
        <f>E275*10000</f>
        <v>7200</v>
      </c>
      <c r="D275">
        <v>647.576259622757</v>
      </c>
      <c r="E275">
        <f>VLOOKUP(A275,[1]冷害最终版!$A:$C,3,FALSE)</f>
        <v>0.72</v>
      </c>
    </row>
    <row r="276" spans="1:5">
      <c r="A276" t="s">
        <v>151</v>
      </c>
      <c r="B276">
        <v>1670.78066666667</v>
      </c>
      <c r="C276">
        <f>E276*10000</f>
        <v>5333.33333333333</v>
      </c>
      <c r="D276">
        <v>961.988926496731</v>
      </c>
      <c r="E276">
        <f>VLOOKUP(A276,[1]冷害最终版!$A:$C,3,FALSE)</f>
        <v>0.533333333333333</v>
      </c>
    </row>
  </sheetData>
  <sortState ref="A2:D824">
    <sortCondition ref="B2" descending="1"/>
  </sortState>
  <mergeCells count="3">
    <mergeCell ref="H4:K4"/>
    <mergeCell ref="H6:H8"/>
    <mergeCell ref="H9:H11"/>
  </mergeCell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原数据</vt:lpstr>
      <vt:lpstr>多酚与寒害指数分析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12856</dc:creator>
  <cp:lastModifiedBy>蜂蜜</cp:lastModifiedBy>
  <dcterms:created xsi:type="dcterms:W3CDTF">2021-07-15T08:18:54Z</dcterms:created>
  <dcterms:modified xsi:type="dcterms:W3CDTF">2021-07-15T08:32:10Z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B77F275BABF64BAC84920C81D0C4BEE5</vt:lpwstr>
  </property>
  <property fmtid="{D5CDD505-2E9C-101B-9397-08002B2CF9AE}" pid="3" name="KSOProductBuildVer">
    <vt:lpwstr>2052-11.1.0.10578</vt:lpwstr>
  </property>
</Properties>
</file>