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200" windowHeight="25020"/>
  </bookViews>
  <sheets>
    <sheet name="MS" sheetId="1" r:id="rId1"/>
    <sheet name="color" sheetId="2" r:id="rId2"/>
    <sheet name="texture" sheetId="3" r:id="rId3"/>
  </sheets>
  <calcPr calcId="144525"/>
</workbook>
</file>

<file path=xl/sharedStrings.xml><?xml version="1.0" encoding="utf-8"?>
<sst xmlns="http://schemas.openxmlformats.org/spreadsheetml/2006/main" count="752" uniqueCount="290">
  <si>
    <t>name</t>
  </si>
  <si>
    <t>COUNT</t>
  </si>
  <si>
    <t>AREA</t>
  </si>
  <si>
    <t>Blue(475)</t>
  </si>
  <si>
    <t>Green(560)</t>
  </si>
  <si>
    <t>Red(668)</t>
  </si>
  <si>
    <t>Rededge(717)</t>
  </si>
  <si>
    <t>NIR(840)</t>
  </si>
  <si>
    <t>New_VI1</t>
  </si>
  <si>
    <t>New_VI2</t>
  </si>
  <si>
    <t>New_VI3</t>
  </si>
  <si>
    <t>New_VI4</t>
  </si>
  <si>
    <t>NDVI</t>
  </si>
  <si>
    <t>SR</t>
  </si>
  <si>
    <t>EVI</t>
  </si>
  <si>
    <t>ARI</t>
  </si>
  <si>
    <t>RE-NDVI</t>
  </si>
  <si>
    <t>mSRe</t>
  </si>
  <si>
    <t>mNDVIRE</t>
  </si>
  <si>
    <t>RE-RVI (VOG1)</t>
  </si>
  <si>
    <t>PRI</t>
  </si>
  <si>
    <t>SIPI</t>
  </si>
  <si>
    <t>RG</t>
  </si>
  <si>
    <t>PSRI</t>
  </si>
  <si>
    <t>CRI1</t>
  </si>
  <si>
    <t>CRI2</t>
  </si>
  <si>
    <t>ARI1</t>
  </si>
  <si>
    <t>ARI2</t>
  </si>
  <si>
    <t>G-NDVI</t>
  </si>
  <si>
    <t>G-RVI</t>
  </si>
  <si>
    <t>NPCI</t>
  </si>
  <si>
    <t>BDWY</t>
  </si>
  <si>
    <t>D130-7-1-1</t>
  </si>
  <si>
    <t>D135-6-2</t>
  </si>
  <si>
    <t>E6</t>
  </si>
  <si>
    <t>F11</t>
  </si>
  <si>
    <t>F3</t>
  </si>
  <si>
    <t>GL</t>
  </si>
  <si>
    <t>GLSJNCT</t>
  </si>
  <si>
    <t>GWAS-W02</t>
  </si>
  <si>
    <t>GWAS-W12</t>
  </si>
  <si>
    <t>GWAS-W22</t>
  </si>
  <si>
    <t>GWAS-W27</t>
  </si>
  <si>
    <t>GWAS-W30</t>
  </si>
  <si>
    <t>GWAS-W35</t>
  </si>
  <si>
    <t>GWAS-W42</t>
  </si>
  <si>
    <t>GWAS-W43</t>
  </si>
  <si>
    <t>GWAS-W44</t>
  </si>
  <si>
    <t>GWAS-W7</t>
  </si>
  <si>
    <t>H20K0130</t>
  </si>
  <si>
    <t>H20K1173</t>
  </si>
  <si>
    <t>H20K1176</t>
  </si>
  <si>
    <t>H20K1180</t>
  </si>
  <si>
    <t>H20K2807</t>
  </si>
  <si>
    <t>H20K2905</t>
  </si>
  <si>
    <t>Impulsion</t>
  </si>
  <si>
    <t>K009</t>
  </si>
  <si>
    <t>K011</t>
  </si>
  <si>
    <t>K017</t>
  </si>
  <si>
    <t>K023</t>
  </si>
  <si>
    <t>K036</t>
  </si>
  <si>
    <t>K053</t>
  </si>
  <si>
    <t>K054</t>
  </si>
  <si>
    <t>K055</t>
  </si>
  <si>
    <t>K058</t>
  </si>
  <si>
    <t>K066</t>
  </si>
  <si>
    <t>K079</t>
  </si>
  <si>
    <t>K180</t>
  </si>
  <si>
    <t>K181</t>
  </si>
  <si>
    <t>K183</t>
  </si>
  <si>
    <t>K186</t>
  </si>
  <si>
    <t>K197</t>
  </si>
  <si>
    <t>K215</t>
  </si>
  <si>
    <t>K219</t>
  </si>
  <si>
    <t>K233</t>
  </si>
  <si>
    <t>K268</t>
  </si>
  <si>
    <t>K280</t>
  </si>
  <si>
    <t>K286</t>
  </si>
  <si>
    <t>K302</t>
  </si>
  <si>
    <t>K316</t>
  </si>
  <si>
    <t>K352</t>
  </si>
  <si>
    <t>K353</t>
  </si>
  <si>
    <t>K354</t>
  </si>
  <si>
    <t>K359</t>
  </si>
  <si>
    <t>K383</t>
  </si>
  <si>
    <t>K402</t>
  </si>
  <si>
    <t>K403</t>
  </si>
  <si>
    <t>K409</t>
  </si>
  <si>
    <t>K412</t>
  </si>
  <si>
    <t>K414</t>
  </si>
  <si>
    <t>K418</t>
  </si>
  <si>
    <t>K424</t>
  </si>
  <si>
    <t>K430</t>
  </si>
  <si>
    <t>K433</t>
  </si>
  <si>
    <t>K434</t>
  </si>
  <si>
    <t>K439</t>
  </si>
  <si>
    <t>K441</t>
  </si>
  <si>
    <t>K444</t>
  </si>
  <si>
    <t>K447</t>
  </si>
  <si>
    <t>K452</t>
  </si>
  <si>
    <t>K467</t>
  </si>
  <si>
    <t>K490</t>
  </si>
  <si>
    <t>K496</t>
  </si>
  <si>
    <t>K502</t>
  </si>
  <si>
    <t>K504</t>
  </si>
  <si>
    <t>K515</t>
  </si>
  <si>
    <t>K516</t>
  </si>
  <si>
    <t>K518</t>
  </si>
  <si>
    <t>K519</t>
  </si>
  <si>
    <t>K536</t>
  </si>
  <si>
    <t>K549</t>
  </si>
  <si>
    <t>K551</t>
  </si>
  <si>
    <t>K566</t>
  </si>
  <si>
    <t>K569</t>
  </si>
  <si>
    <t>K570</t>
  </si>
  <si>
    <t>K576</t>
  </si>
  <si>
    <t>K580</t>
  </si>
  <si>
    <t>K582</t>
  </si>
  <si>
    <t>K585</t>
  </si>
  <si>
    <t>K588</t>
  </si>
  <si>
    <t>K591</t>
  </si>
  <si>
    <t>K594</t>
  </si>
  <si>
    <t>K597</t>
  </si>
  <si>
    <t>K609</t>
  </si>
  <si>
    <t>K612</t>
  </si>
  <si>
    <t>K618</t>
  </si>
  <si>
    <t>K619</t>
  </si>
  <si>
    <t>K620</t>
  </si>
  <si>
    <t>K627</t>
  </si>
  <si>
    <t>K631</t>
  </si>
  <si>
    <t>K634</t>
  </si>
  <si>
    <t>K636</t>
  </si>
  <si>
    <t>K637</t>
  </si>
  <si>
    <t>K638</t>
  </si>
  <si>
    <t>K661</t>
  </si>
  <si>
    <t>K662</t>
  </si>
  <si>
    <t>K664</t>
  </si>
  <si>
    <t>K668</t>
  </si>
  <si>
    <t>K675</t>
  </si>
  <si>
    <t>K682</t>
  </si>
  <si>
    <t>K684</t>
  </si>
  <si>
    <t>K686</t>
  </si>
  <si>
    <t>K688</t>
  </si>
  <si>
    <t>K694</t>
  </si>
  <si>
    <t>K695</t>
  </si>
  <si>
    <t>K834</t>
  </si>
  <si>
    <t>LJ</t>
  </si>
  <si>
    <t>LS1106</t>
  </si>
  <si>
    <t>LSH</t>
  </si>
  <si>
    <t>R1</t>
  </si>
  <si>
    <t>RBJQSC</t>
  </si>
  <si>
    <t>S13K033</t>
  </si>
  <si>
    <t>S13K037</t>
  </si>
  <si>
    <t>S13K038</t>
  </si>
  <si>
    <t>S13K044</t>
  </si>
  <si>
    <t>S13K054</t>
  </si>
  <si>
    <t>S13K057</t>
  </si>
  <si>
    <t>S13K064</t>
  </si>
  <si>
    <t>S13K069</t>
  </si>
  <si>
    <t>S13K070</t>
  </si>
  <si>
    <t>S13K072</t>
  </si>
  <si>
    <t>S13K079</t>
  </si>
  <si>
    <t>S14K324</t>
  </si>
  <si>
    <t>S14K328</t>
  </si>
  <si>
    <t>S14K336</t>
  </si>
  <si>
    <t>S14K338</t>
  </si>
  <si>
    <t>S14K341</t>
  </si>
  <si>
    <t>S14K351</t>
  </si>
  <si>
    <t>S14K352</t>
  </si>
  <si>
    <t>S14K353</t>
  </si>
  <si>
    <t>S14K359</t>
  </si>
  <si>
    <t>S15K011</t>
  </si>
  <si>
    <t>S15K015</t>
  </si>
  <si>
    <t>S15K016</t>
  </si>
  <si>
    <t>S15K022</t>
  </si>
  <si>
    <t>S15K032</t>
  </si>
  <si>
    <t>S15K044</t>
  </si>
  <si>
    <t>S15K045</t>
  </si>
  <si>
    <t>S15K046</t>
  </si>
  <si>
    <t>S15K047</t>
  </si>
  <si>
    <t>S15K057</t>
  </si>
  <si>
    <t>S15K058</t>
  </si>
  <si>
    <t>S15K075</t>
  </si>
  <si>
    <t>S15K103</t>
  </si>
  <si>
    <t>S15K104</t>
  </si>
  <si>
    <t>S15K106</t>
  </si>
  <si>
    <t>S15K113</t>
  </si>
  <si>
    <t>S15K115</t>
  </si>
  <si>
    <t>S15K116</t>
  </si>
  <si>
    <t>S15K120</t>
  </si>
  <si>
    <t>S15K121</t>
  </si>
  <si>
    <t>S15K126</t>
  </si>
  <si>
    <t>S15K137</t>
  </si>
  <si>
    <t>S15K138</t>
  </si>
  <si>
    <t>S15K147</t>
  </si>
  <si>
    <t>S15K150</t>
  </si>
  <si>
    <t>S15K151</t>
  </si>
  <si>
    <t>S15K167</t>
  </si>
  <si>
    <t>S15K168</t>
  </si>
  <si>
    <t>S15K171</t>
  </si>
  <si>
    <t>S15K178</t>
  </si>
  <si>
    <t>S15K180</t>
  </si>
  <si>
    <t>S15K184</t>
  </si>
  <si>
    <t>S15K186</t>
  </si>
  <si>
    <t>S15K199</t>
  </si>
  <si>
    <t>S15K200</t>
  </si>
  <si>
    <t>S15K227</t>
  </si>
  <si>
    <t>SM</t>
  </si>
  <si>
    <t>SW17K848</t>
  </si>
  <si>
    <t>SW17K858</t>
  </si>
  <si>
    <t>SW17K896</t>
  </si>
  <si>
    <t>SXYH</t>
  </si>
  <si>
    <t>W059</t>
  </si>
  <si>
    <t>W1021</t>
  </si>
  <si>
    <t>W1052</t>
  </si>
  <si>
    <t>W1054</t>
  </si>
  <si>
    <t>W1062</t>
  </si>
  <si>
    <t>W1063</t>
  </si>
  <si>
    <t>W1067</t>
  </si>
  <si>
    <t>W1069</t>
  </si>
  <si>
    <t>W1077</t>
  </si>
  <si>
    <t>W1079</t>
  </si>
  <si>
    <t>W1081</t>
  </si>
  <si>
    <t>W1086</t>
  </si>
  <si>
    <t>W1103</t>
  </si>
  <si>
    <t>W1105</t>
  </si>
  <si>
    <t>W1111</t>
  </si>
  <si>
    <t>W1113</t>
  </si>
  <si>
    <t>W1136</t>
  </si>
  <si>
    <t>W1392</t>
  </si>
  <si>
    <t>W1844</t>
  </si>
  <si>
    <t>W287</t>
  </si>
  <si>
    <t>W306</t>
  </si>
  <si>
    <t>W455</t>
  </si>
  <si>
    <t>W550</t>
  </si>
  <si>
    <t>W661</t>
  </si>
  <si>
    <t>W665</t>
  </si>
  <si>
    <t>W676</t>
  </si>
  <si>
    <t>W711</t>
  </si>
  <si>
    <t>W730</t>
  </si>
  <si>
    <t>W760L</t>
  </si>
  <si>
    <t>W777</t>
  </si>
  <si>
    <t>W811</t>
  </si>
  <si>
    <t>W812</t>
  </si>
  <si>
    <t>W828</t>
  </si>
  <si>
    <t>W834</t>
  </si>
  <si>
    <t>W837</t>
  </si>
  <si>
    <t>W847</t>
  </si>
  <si>
    <t>W878</t>
  </si>
  <si>
    <t>W919</t>
  </si>
  <si>
    <t>W931</t>
  </si>
  <si>
    <t>W940</t>
  </si>
  <si>
    <t>W955</t>
  </si>
  <si>
    <t>XBYL</t>
  </si>
  <si>
    <t>Y7</t>
  </si>
  <si>
    <t>YDL</t>
  </si>
  <si>
    <t>ZS</t>
  </si>
  <si>
    <t>ZY</t>
  </si>
  <si>
    <t>Zya</t>
  </si>
  <si>
    <t>Blue</t>
  </si>
  <si>
    <t>Green</t>
  </si>
  <si>
    <t>Red</t>
  </si>
  <si>
    <t>B/(B+G+R)</t>
  </si>
  <si>
    <t>G/(B+G+R)</t>
  </si>
  <si>
    <t>R/(B+G+R)</t>
  </si>
  <si>
    <t>Extra-Green</t>
  </si>
  <si>
    <t>Blue-Mean</t>
  </si>
  <si>
    <t>Blue-Variance</t>
  </si>
  <si>
    <t>Blue-Homogeneity</t>
  </si>
  <si>
    <t>Blue-Contrast</t>
  </si>
  <si>
    <t>Blue-Dissimilarity</t>
  </si>
  <si>
    <t>Blue-Entropy</t>
  </si>
  <si>
    <t>Blue-Second Moment</t>
  </si>
  <si>
    <t>Blue-Correlation</t>
  </si>
  <si>
    <t>Green-Mean</t>
  </si>
  <si>
    <t>Green-Variance</t>
  </si>
  <si>
    <t>Green-Homogeneity</t>
  </si>
  <si>
    <t>Green-Contrast</t>
  </si>
  <si>
    <t>Green-Dissimilarity</t>
  </si>
  <si>
    <t>Green-Entropy</t>
  </si>
  <si>
    <t>Green-Second Moment</t>
  </si>
  <si>
    <t>Green-Correlation</t>
  </si>
  <si>
    <t>Red-Mean</t>
  </si>
  <si>
    <t>Red-Variance</t>
  </si>
  <si>
    <t>Red-Homogeneity</t>
  </si>
  <si>
    <t>Red-Contrast</t>
  </si>
  <si>
    <t>Red-Dissimilarity</t>
  </si>
  <si>
    <t>Red-Entropy</t>
  </si>
  <si>
    <t>Red-Second Moment</t>
  </si>
  <si>
    <t>Red-Correlation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</si>
</sst>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等线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29"/>
  <sheetViews>
    <sheetView tabSelected="1" workbookViewId="0">
      <selection activeCell="D53" sqref="D53"/>
    </sheetView>
  </sheetViews>
  <sheetFormatPr defaultColWidth="9" defaultRowHeight="13.5"/>
  <cols>
    <col min="1" max="1" width="11.5" customWidth="1"/>
    <col min="2" max="2" width="7.75" customWidth="1"/>
    <col min="3" max="6" width="12.625" customWidth="1"/>
    <col min="7" max="7" width="13.75" customWidth="1"/>
    <col min="8" max="10" width="12.625" customWidth="1"/>
    <col min="11" max="11" width="13.75" customWidth="1"/>
    <col min="12" max="16" width="12.625" customWidth="1"/>
    <col min="17" max="19" width="13.75" customWidth="1"/>
    <col min="20" max="20" width="14.5" customWidth="1"/>
    <col min="21" max="21" width="13.75" customWidth="1"/>
    <col min="22" max="23" width="12.625" customWidth="1"/>
    <col min="24" max="25" width="13.75" customWidth="1"/>
    <col min="26" max="31" width="12.625" customWidth="1"/>
  </cols>
  <sheetData>
    <row r="1" ht="14.25" spans="1:3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</row>
    <row r="2" spans="1:31">
      <c r="A2" s="2" t="s">
        <v>31</v>
      </c>
      <c r="B2" s="2">
        <v>9638</v>
      </c>
      <c r="C2" s="2">
        <v>1.3170914918</v>
      </c>
      <c r="D2" s="2">
        <v>0.0140702403825944</v>
      </c>
      <c r="E2" s="2">
        <v>0.0344136276963227</v>
      </c>
      <c r="F2" s="2">
        <v>0.0454804911380616</v>
      </c>
      <c r="G2" s="2">
        <v>0.0561286689968508</v>
      </c>
      <c r="H2" s="2">
        <v>0.399599247518714</v>
      </c>
      <c r="I2" s="2">
        <f>(H2+G2-F2)/SUM(F2:H2)</f>
        <v>0.81851664719283</v>
      </c>
      <c r="J2" s="2">
        <f>(H2+G2-F2)/(H2+G2+F2-D2)</f>
        <v>0.842158247783634</v>
      </c>
      <c r="K2" s="2">
        <f>(H2+G2-F2)/(H2+G2+6*F2-7.5*D2+25)</f>
        <v>0.0160108527298765</v>
      </c>
      <c r="L2" s="2">
        <f>(H2+G2+E2-F2)/(H2+G2+E2+F2-D2+7)</f>
        <v>0.059118259794654</v>
      </c>
      <c r="M2" s="5">
        <f>(H2-F2)/(H2+F2)</f>
        <v>0.79562991892051</v>
      </c>
      <c r="N2" s="5">
        <f>H2/F2</f>
        <v>8.78616825631195</v>
      </c>
      <c r="O2" s="5">
        <f>2.5*((H2/100-F2/100)/(H2/100+6*F2/100-7.5*D2/100+1))</f>
        <v>0.00880305948912772</v>
      </c>
      <c r="P2" s="5">
        <f>(H2-(2*F2-D2))/(H2+(2*F2-D2))</f>
        <v>0.677261879149341</v>
      </c>
      <c r="Q2" s="5">
        <f>(H2-G2)/(H2+G2)</f>
        <v>0.753674651199763</v>
      </c>
      <c r="R2" s="5">
        <f>(H2-D2)/(G2+D2)</f>
        <v>5.49195152095918</v>
      </c>
      <c r="S2" s="5">
        <f>(H2-G2)/(H2+G2-2*D2)</f>
        <v>0.803275657338024</v>
      </c>
      <c r="T2" s="5">
        <f>H2/G2</f>
        <v>7.11934301419359</v>
      </c>
      <c r="U2" s="5">
        <f>(E2-F2)/(E2+F2)</f>
        <v>-0.13851912510206</v>
      </c>
      <c r="V2" s="5">
        <f>(H2-D2)/(H2+F2)</f>
        <v>0.866202106390247</v>
      </c>
      <c r="W2" s="5">
        <f>F2/E2</f>
        <v>1.32158374988527</v>
      </c>
      <c r="X2" s="5">
        <f>(G2-D2)/H2</f>
        <v>0.105251521056197</v>
      </c>
      <c r="Y2" s="5">
        <f>1/D2-1/E2</f>
        <v>42.0137352549128</v>
      </c>
      <c r="Z2" s="5">
        <f>1/D2-1/G2</f>
        <v>53.2557838948959</v>
      </c>
      <c r="AA2" s="5">
        <f>1/E2-1/G2</f>
        <v>11.2420486399832</v>
      </c>
      <c r="AB2" s="5">
        <f>(1/E2-1/G2)*H2/100</f>
        <v>0.0449231417710605</v>
      </c>
      <c r="AC2" s="5">
        <f>(H2-E2)/(H2+E2)</f>
        <v>0.841416558532868</v>
      </c>
      <c r="AD2" s="5">
        <f>H2/E2</f>
        <v>11.6116571912996</v>
      </c>
      <c r="AE2" s="5">
        <f>(F2-D2)/(F2+D2)</f>
        <v>0.527453650919</v>
      </c>
    </row>
    <row r="3" spans="1:31">
      <c r="A3" s="2" t="s">
        <v>32</v>
      </c>
      <c r="B3" s="2">
        <v>19728</v>
      </c>
      <c r="C3" s="2">
        <v>2.6959515408</v>
      </c>
      <c r="D3" s="2">
        <v>0.0102835040951535</v>
      </c>
      <c r="E3" s="2">
        <v>0.0236546692666391</v>
      </c>
      <c r="F3" s="2">
        <v>0.0323009637043949</v>
      </c>
      <c r="G3" s="2">
        <v>0.0438045941074949</v>
      </c>
      <c r="H3" s="2">
        <v>0.384042203810446</v>
      </c>
      <c r="I3" s="2">
        <f>(H3+G3-F3)/SUM(F3:H3)</f>
        <v>0.859606124821679</v>
      </c>
      <c r="J3" s="2">
        <f>(H3+G3-F3)/(H3+G3+F3-D3)</f>
        <v>0.87925597020707</v>
      </c>
      <c r="K3" s="2">
        <f>(H3+G3-F3)/(H3+G3+6*F3-7.5*D3+25)</f>
        <v>0.0154845632906633</v>
      </c>
      <c r="L3" s="2">
        <f>(H3+G3+E3-F3)/(H3+G3+E3+F3-D3+7)</f>
        <v>0.0560914486985884</v>
      </c>
      <c r="M3" s="5">
        <f>(H3-F3)/(H3+F3)</f>
        <v>0.844834904354502</v>
      </c>
      <c r="N3" s="5">
        <f>H3/F3</f>
        <v>11.8894967755464</v>
      </c>
      <c r="O3" s="5">
        <f>2.5*((H3/100-F3/100)/(H3/100+6*F3/100-7.5*D3/100+1))</f>
        <v>0.00874971925916579</v>
      </c>
      <c r="P3" s="5">
        <f>(H3-(2*F3-D3))/(H3+(2*F3-D3))</f>
        <v>0.752174716648259</v>
      </c>
      <c r="Q3" s="5">
        <f>(H3-G3)/(H3+G3)</f>
        <v>0.795232338675133</v>
      </c>
      <c r="R3" s="5">
        <f>(H3-D3)/(G3+D3)</f>
        <v>6.91018379524003</v>
      </c>
      <c r="S3" s="5">
        <f>(H3-G3)/(H3+G3-2*D3)</f>
        <v>0.835390358874628</v>
      </c>
      <c r="T3" s="5">
        <f>H3/G3</f>
        <v>8.76716727172543</v>
      </c>
      <c r="U3" s="5">
        <f>(E3-F3)/(E3+F3)</f>
        <v>-0.154520536694342</v>
      </c>
      <c r="V3" s="5">
        <f>(H3-D3)/(H3+F3)</f>
        <v>0.897717865640174</v>
      </c>
      <c r="W3" s="5">
        <f>F3/E3</f>
        <v>1.3655216794745</v>
      </c>
      <c r="X3" s="5">
        <f>(G3-D3)/H3</f>
        <v>0.0872849121261855</v>
      </c>
      <c r="Y3" s="5">
        <f>1/D3-1/E3</f>
        <v>54.9681661188751</v>
      </c>
      <c r="Z3" s="5">
        <f>1/D3-1/G3</f>
        <v>74.4144620187173</v>
      </c>
      <c r="AA3" s="5">
        <f>1/E3-1/G3</f>
        <v>19.4462958998422</v>
      </c>
      <c r="AB3" s="5">
        <f>(1/E3-1/G3)*H3/100</f>
        <v>0.0746819833332542</v>
      </c>
      <c r="AC3" s="5">
        <f>(H3-E3)/(H3+E3)</f>
        <v>0.883959525673543</v>
      </c>
      <c r="AD3" s="5">
        <f>H3/E3</f>
        <v>16.2353656050509</v>
      </c>
      <c r="AE3" s="5">
        <f>(F3-D3)/(F3+D3)</f>
        <v>0.517030287025799</v>
      </c>
    </row>
    <row r="4" spans="1:31">
      <c r="A4" s="2" t="s">
        <v>33</v>
      </c>
      <c r="B4" s="2">
        <v>14943</v>
      </c>
      <c r="C4" s="2">
        <v>2.0420521023</v>
      </c>
      <c r="D4" s="2">
        <v>0.0127305304900211</v>
      </c>
      <c r="E4" s="2">
        <v>0.0217257407268272</v>
      </c>
      <c r="F4" s="2">
        <v>0.0383742498648375</v>
      </c>
      <c r="G4" s="2">
        <v>0.0421340135282327</v>
      </c>
      <c r="H4" s="2">
        <v>0.353387397510343</v>
      </c>
      <c r="I4" s="2">
        <f>(H4+G4-F4)/SUM(F4:H4)</f>
        <v>0.823117614105942</v>
      </c>
      <c r="J4" s="2">
        <f>(H4+G4-F4)/(H4+G4+F4-D4)</f>
        <v>0.84799793568661</v>
      </c>
      <c r="K4" s="2">
        <f>(H4+G4-F4)/(H4+G4+6*F4-7.5*D4+25)</f>
        <v>0.0139891552391129</v>
      </c>
      <c r="L4" s="2">
        <f>(H4+G4+E4-F4)/(H4+G4+E4+F4-D4+7)</f>
        <v>0.0509039979841225</v>
      </c>
      <c r="M4" s="5">
        <f>(H4-F4)/(H4+F4)</f>
        <v>0.804093891671395</v>
      </c>
      <c r="N4" s="5">
        <f>H4/F4</f>
        <v>9.20897212988008</v>
      </c>
      <c r="O4" s="5">
        <f>2.5*((H4/100-F4/100)/(H4/100+6*F4/100-7.5*D4/100+1))</f>
        <v>0.00783707171848548</v>
      </c>
      <c r="P4" s="5">
        <f>(H4-(2*F4-D4))/(H4+(2*F4-D4))</f>
        <v>0.693257565238747</v>
      </c>
      <c r="Q4" s="5">
        <f>(H4-G4)/(H4+G4)</f>
        <v>0.786944461906143</v>
      </c>
      <c r="R4" s="5">
        <f>(H4-D4)/(G4+D4)</f>
        <v>6.20905309824471</v>
      </c>
      <c r="S4" s="5">
        <f>(H4-G4)/(H4+G4-2*D4)</f>
        <v>0.841088173679992</v>
      </c>
      <c r="T4" s="5">
        <f>H4/G4</f>
        <v>8.38722371590708</v>
      </c>
      <c r="U4" s="5">
        <f>(E4-F4)/(E4+F4)</f>
        <v>-0.277013506559838</v>
      </c>
      <c r="V4" s="5">
        <f>(H4-D4)/(H4+F4)</f>
        <v>0.869551344044873</v>
      </c>
      <c r="W4" s="5">
        <f>F4/E4</f>
        <v>1.76630340697441</v>
      </c>
      <c r="X4" s="5">
        <f>(G4-D4)/H4</f>
        <v>0.0832046735264548</v>
      </c>
      <c r="Y4" s="5">
        <f>1/D4-1/E4</f>
        <v>32.5229719358409</v>
      </c>
      <c r="Z4" s="5">
        <f>1/D4-1/G4</f>
        <v>54.817527959452</v>
      </c>
      <c r="AA4" s="5">
        <f>1/E4-1/G4</f>
        <v>22.2945560236111</v>
      </c>
      <c r="AB4" s="5">
        <f>(1/E4-1/G4)*H4/100</f>
        <v>0.0787861513183246</v>
      </c>
      <c r="AC4" s="5">
        <f>(H4-E4)/(H4+E4)</f>
        <v>0.884164330639409</v>
      </c>
      <c r="AD4" s="5">
        <f>H4/E4</f>
        <v>16.2658388477395</v>
      </c>
      <c r="AE4" s="5">
        <f>(F4-D4)/(F4+D4)</f>
        <v>0.501787096955567</v>
      </c>
    </row>
    <row r="5" spans="1:31">
      <c r="A5" s="2" t="s">
        <v>34</v>
      </c>
      <c r="B5" s="2">
        <v>14494</v>
      </c>
      <c r="C5" s="2">
        <v>1.9806935134</v>
      </c>
      <c r="D5" s="2">
        <v>0.00884050403437813</v>
      </c>
      <c r="E5" s="2">
        <v>0.00766585972852938</v>
      </c>
      <c r="F5" s="2">
        <v>0.0298573433040708</v>
      </c>
      <c r="G5" s="2">
        <v>0.0459920718849046</v>
      </c>
      <c r="H5" s="2">
        <v>0.402676782408212</v>
      </c>
      <c r="I5" s="2">
        <f>(H5+G5-F5)/SUM(F5:H5)</f>
        <v>0.875211248813575</v>
      </c>
      <c r="J5" s="2">
        <f>(H5+G5-F5)/(H5+G5+F5-D5)</f>
        <v>0.891684623843114</v>
      </c>
      <c r="K5" s="2">
        <f>(H5+G5-F5)/(H5+G5+6*F5-7.5*D5+25)</f>
        <v>0.0163844594932102</v>
      </c>
      <c r="L5" s="2">
        <f>(H5+G5+E5-F5)/(H5+G5+E5+F5-D5+7)</f>
        <v>0.0570358859922603</v>
      </c>
      <c r="M5" s="5">
        <f>(H5-F5)/(H5+F5)</f>
        <v>0.861942253666562</v>
      </c>
      <c r="N5" s="5">
        <f>H5/F5</f>
        <v>13.4866916425652</v>
      </c>
      <c r="O5" s="5">
        <f>2.5*((H5/100-F5/100)/(H5/100+6*F5/100-7.5*D5/100+1))</f>
        <v>0.00927268371097052</v>
      </c>
      <c r="P5" s="5">
        <f>(H5-(2*F5-D5))/(H5+(2*F5-D5))</f>
        <v>0.775662774410434</v>
      </c>
      <c r="Q5" s="5">
        <f>(H5-G5)/(H5+G5)</f>
        <v>0.794984334460364</v>
      </c>
      <c r="R5" s="5">
        <f>(H5-D5)/(G5+D5)</f>
        <v>7.18252374197389</v>
      </c>
      <c r="S5" s="5">
        <f>(H5-G5)/(H5+G5-2*D5)</f>
        <v>0.827598071843602</v>
      </c>
      <c r="T5" s="5">
        <f>H5/G5</f>
        <v>8.75535208363547</v>
      </c>
      <c r="U5" s="5">
        <f>(E5-F5)/(E5+F5)</f>
        <v>-0.591406963746177</v>
      </c>
      <c r="V5" s="5">
        <f>(H5-D5)/(H5+F5)</f>
        <v>0.910532267772577</v>
      </c>
      <c r="W5" s="5">
        <f>F5/E5</f>
        <v>3.89484602659155</v>
      </c>
      <c r="X5" s="5">
        <f>(G5-D5)/H5</f>
        <v>0.0922615096612752</v>
      </c>
      <c r="Y5" s="5">
        <f>1/D5-1/E5</f>
        <v>-17.3327903058588</v>
      </c>
      <c r="Z5" s="5">
        <f>1/D5-1/G5</f>
        <v>91.3728445472083</v>
      </c>
      <c r="AA5" s="5">
        <f>1/E5-1/G5</f>
        <v>108.705634853067</v>
      </c>
      <c r="AB5" s="5">
        <f>(1/E5-1/G5)*H5/100</f>
        <v>0.43773235272275</v>
      </c>
      <c r="AC5" s="5">
        <f>(H5-E5)/(H5+E5)</f>
        <v>0.9626367872049</v>
      </c>
      <c r="AD5" s="5">
        <f>H5/E5</f>
        <v>52.5285873559105</v>
      </c>
      <c r="AE5" s="5">
        <f>(F5-D5)/(F5+D5)</f>
        <v>0.543100991791112</v>
      </c>
    </row>
    <row r="6" spans="1:31">
      <c r="A6" s="2" t="s">
        <v>35</v>
      </c>
      <c r="B6" s="2">
        <v>12189</v>
      </c>
      <c r="C6" s="2">
        <v>1.6657012029</v>
      </c>
      <c r="D6" s="2">
        <v>0.0109029683842689</v>
      </c>
      <c r="E6" s="2">
        <v>0.0236548420572979</v>
      </c>
      <c r="F6" s="2">
        <v>0.0335584520126602</v>
      </c>
      <c r="G6" s="2">
        <v>0.0487111906691944</v>
      </c>
      <c r="H6" s="2">
        <v>0.44355166277296</v>
      </c>
      <c r="I6" s="2">
        <f>(H6+G6-F6)/SUM(F6:H6)</f>
        <v>0.872357960149091</v>
      </c>
      <c r="J6" s="2">
        <f>(H6+G6-F6)/(H6+G6+F6-D6)</f>
        <v>0.890829415862597</v>
      </c>
      <c r="K6" s="2">
        <f>(H6+G6-F6)/(H6+G6+6*F6-7.5*D6+25)</f>
        <v>0.0179098564608973</v>
      </c>
      <c r="L6" s="2">
        <f>(H6+G6+E6-F6)/(H6+G6+E6+F6-D6+7)</f>
        <v>0.063985482666973</v>
      </c>
      <c r="M6" s="5">
        <f>(H6-F6)/(H6+F6)</f>
        <v>0.859326176609192</v>
      </c>
      <c r="N6" s="5">
        <f>H6/F6</f>
        <v>13.2172861431638</v>
      </c>
      <c r="O6" s="5">
        <f>2.5*((H6/100-F6/100)/(H6/100+6*F6/100-7.5*D6/100+1))</f>
        <v>0.0101924336062286</v>
      </c>
      <c r="P6" s="5">
        <f>(H6-(2*F6-D6))/(H6+(2*F6-D6))</f>
        <v>0.775038794909276</v>
      </c>
      <c r="Q6" s="5">
        <f>(H6-G6)/(H6+G6)</f>
        <v>0.802092762723895</v>
      </c>
      <c r="R6" s="5">
        <f>(H6-D6)/(G6+D6)</f>
        <v>7.25748213609257</v>
      </c>
      <c r="S6" s="5">
        <f>(H6-G6)/(H6+G6-2*D6)</f>
        <v>0.839270203306819</v>
      </c>
      <c r="T6" s="5">
        <f>H6/G6</f>
        <v>9.10574462827631</v>
      </c>
      <c r="U6" s="5">
        <f>(E6-F6)/(E6+F6)</f>
        <v>-0.173099803399758</v>
      </c>
      <c r="V6" s="5">
        <f>(H6-D6)/(H6+F6)</f>
        <v>0.906810987612562</v>
      </c>
      <c r="W6" s="5">
        <f>F6/E6</f>
        <v>1.41867157393709</v>
      </c>
      <c r="X6" s="5">
        <f>(G6-D6)/H6</f>
        <v>0.0852397261878338</v>
      </c>
      <c r="Y6" s="5">
        <f>1/D6-1/E6</f>
        <v>49.4434989066429</v>
      </c>
      <c r="Z6" s="5">
        <f>1/D6-1/G6</f>
        <v>71.1889782208753</v>
      </c>
      <c r="AA6" s="5">
        <f>1/E6-1/G6</f>
        <v>21.7454793142324</v>
      </c>
      <c r="AB6" s="5">
        <f>(1/E6-1/G6)*H6/100</f>
        <v>0.0964524350762279</v>
      </c>
      <c r="AC6" s="5">
        <f>(H6-E6)/(H6+E6)</f>
        <v>0.89873924351335</v>
      </c>
      <c r="AD6" s="5">
        <f>H6/E6</f>
        <v>18.7509881358991</v>
      </c>
      <c r="AE6" s="5">
        <f>(F6-D6)/(F6+D6)</f>
        <v>0.509553753032058</v>
      </c>
    </row>
    <row r="7" spans="1:31">
      <c r="A7" s="2" t="s">
        <v>36</v>
      </c>
      <c r="B7" s="2">
        <v>8172</v>
      </c>
      <c r="C7" s="2">
        <v>1.1167536492</v>
      </c>
      <c r="D7" s="2">
        <v>0.0118069847586655</v>
      </c>
      <c r="E7" s="2">
        <v>0.00933315294985743</v>
      </c>
      <c r="F7" s="2">
        <v>0.0436901653899364</v>
      </c>
      <c r="G7" s="2">
        <v>0.0497990635146646</v>
      </c>
      <c r="H7" s="2">
        <v>0.407565846680004</v>
      </c>
      <c r="I7" s="2">
        <f>(H7+G7-F7)/SUM(F7:H7)</f>
        <v>0.82560733332973</v>
      </c>
      <c r="J7" s="2">
        <f>(H7+G7-F7)/(H7+G7+F7-D7)</f>
        <v>0.845531648588294</v>
      </c>
      <c r="K7" s="2">
        <f>(H7+G7-F7)/(H7+G7+6*F7-7.5*D7+25)</f>
        <v>0.0161396549111164</v>
      </c>
      <c r="L7" s="2">
        <f>(H7+G7+E7-F7)/(H7+G7+E7+F7-D7+7)</f>
        <v>0.0564117242986075</v>
      </c>
      <c r="M7" s="5">
        <f>(H7-F7)/(H7+F7)</f>
        <v>0.806361957641177</v>
      </c>
      <c r="N7" s="5">
        <f>H7/F7</f>
        <v>9.32854895472387</v>
      </c>
      <c r="O7" s="5">
        <f>2.5*((H7/100-F7/100)/(H7/100+6*F7/100-7.5*D7/100+1))</f>
        <v>0.00904433050276104</v>
      </c>
      <c r="P7" s="5">
        <f>(H7-(2*F7-D7))/(H7+(2*F7-D7))</f>
        <v>0.687157046404454</v>
      </c>
      <c r="Q7" s="5">
        <f>(H7-G7)/(H7+G7)</f>
        <v>0.782234874584197</v>
      </c>
      <c r="R7" s="5">
        <f>(H7-D7)/(G7+D7)</f>
        <v>6.42402609830546</v>
      </c>
      <c r="S7" s="5">
        <f>(H7-G7)/(H7+G7-2*D7)</f>
        <v>0.824820766052189</v>
      </c>
      <c r="T7" s="5">
        <f>H7/G7</f>
        <v>8.18420704959614</v>
      </c>
      <c r="U7" s="5">
        <f>(E7-F7)/(E7+F7)</f>
        <v>-0.647960435442875</v>
      </c>
      <c r="V7" s="5">
        <f>(H7-D7)/(H7+F7)</f>
        <v>0.877016264239821</v>
      </c>
      <c r="W7" s="5">
        <f>F7/E7</f>
        <v>4.68117962114869</v>
      </c>
      <c r="X7" s="5">
        <f>(G7-D7)/H7</f>
        <v>0.0932170324512696</v>
      </c>
      <c r="Y7" s="5">
        <f>1/D7-1/E7</f>
        <v>-22.4492989732641</v>
      </c>
      <c r="Z7" s="5">
        <f>1/D7-1/G7</f>
        <v>64.6149300370861</v>
      </c>
      <c r="AA7" s="5">
        <f>1/E7-1/G7</f>
        <v>87.0642290103502</v>
      </c>
      <c r="AB7" s="5">
        <f>(1/E7-1/G7)*H7/100</f>
        <v>0.354844062121451</v>
      </c>
      <c r="AC7" s="5">
        <f>(H7-E7)/(H7+E7)</f>
        <v>0.955225831877055</v>
      </c>
      <c r="AD7" s="5">
        <f>H7/E7</f>
        <v>43.6686132617413</v>
      </c>
      <c r="AE7" s="5">
        <f>(F7-D7)/(F7+D7)</f>
        <v>0.574501222961881</v>
      </c>
    </row>
    <row r="8" spans="1:31">
      <c r="A8" s="2" t="s">
        <v>37</v>
      </c>
      <c r="B8" s="2">
        <v>5298</v>
      </c>
      <c r="C8" s="2">
        <v>0.7240040178</v>
      </c>
      <c r="D8" s="2">
        <v>0.0130164362411951</v>
      </c>
      <c r="E8" s="2">
        <v>0.0251807465616869</v>
      </c>
      <c r="F8" s="2">
        <v>0.0391855412563636</v>
      </c>
      <c r="G8" s="2">
        <v>0.0467526646699754</v>
      </c>
      <c r="H8" s="2">
        <v>0.400586019492669</v>
      </c>
      <c r="I8" s="2">
        <f>(H8+G8-F8)/SUM(F8:H8)</f>
        <v>0.838916381922746</v>
      </c>
      <c r="J8" s="2">
        <f>(H8+G8-F8)/(H8+G8+F8-D8)</f>
        <v>0.861977674358827</v>
      </c>
      <c r="K8" s="2">
        <f>(H8+G8-F8)/(H8+G8+6*F8-7.5*D8+25)</f>
        <v>0.0159529363409857</v>
      </c>
      <c r="L8" s="2">
        <f>(H8+G8+E8-F8)/(H8+G8+E8+F8-D8+7)</f>
        <v>0.0577879568410736</v>
      </c>
      <c r="M8" s="5">
        <f>(H8-F8)/(H8+F8)</f>
        <v>0.821791381008715</v>
      </c>
      <c r="N8" s="5">
        <f>H8/F8</f>
        <v>10.222801743937</v>
      </c>
      <c r="O8" s="5">
        <f>2.5*((H8/100-F8/100)/(H8/100+6*F8/100-7.5*D8/100+1))</f>
        <v>0.00898665691228965</v>
      </c>
      <c r="P8" s="5">
        <f>(H8-(2*F8-D8))/(H8+(2*F8-D8))</f>
        <v>0.719472237245735</v>
      </c>
      <c r="Q8" s="5">
        <f>(H8-G8)/(H8+G8)</f>
        <v>0.790974193267055</v>
      </c>
      <c r="R8" s="5">
        <f>(H8-D8)/(G8+D8)</f>
        <v>6.4844472702958</v>
      </c>
      <c r="S8" s="5">
        <f>(H8-G8)/(H8+G8-2*D8)</f>
        <v>0.839849214069783</v>
      </c>
      <c r="T8" s="5">
        <f>H8/G8</f>
        <v>8.56819653639818</v>
      </c>
      <c r="U8" s="5">
        <f>(E8-F8)/(E8+F8)</f>
        <v>-0.217579654962629</v>
      </c>
      <c r="V8" s="5">
        <f>(H8-D8)/(H8+F8)</f>
        <v>0.881297514080614</v>
      </c>
      <c r="W8" s="5">
        <f>F8/E8</f>
        <v>1.55617074975789</v>
      </c>
      <c r="X8" s="5">
        <f>(G8-D8)/H8</f>
        <v>0.0842171887863343</v>
      </c>
      <c r="Y8" s="5">
        <f>1/D8-1/E8</f>
        <v>37.1130625360923</v>
      </c>
      <c r="Z8" s="5">
        <f>1/D8-1/G8</f>
        <v>55.4367886795725</v>
      </c>
      <c r="AA8" s="5">
        <f>1/E8-1/G8</f>
        <v>18.3237261434802</v>
      </c>
      <c r="AB8" s="5">
        <f>(1/E8-1/G8)*H8/100</f>
        <v>0.0734022851809047</v>
      </c>
      <c r="AC8" s="5">
        <f>(H8-E8)/(H8+E8)</f>
        <v>0.881715772252303</v>
      </c>
      <c r="AD8" s="5">
        <f>H8/E8</f>
        <v>15.9084250544887</v>
      </c>
      <c r="AE8" s="5">
        <f>(F8-D8)/(F8+D8)</f>
        <v>0.501304859885669</v>
      </c>
    </row>
    <row r="9" spans="1:31">
      <c r="A9" s="2" t="s">
        <v>38</v>
      </c>
      <c r="B9" s="2">
        <v>11222</v>
      </c>
      <c r="C9" s="2">
        <v>1.5335547542</v>
      </c>
      <c r="D9" s="2">
        <v>0.0130676565253803</v>
      </c>
      <c r="E9" s="2">
        <v>0.0314319150781614</v>
      </c>
      <c r="F9" s="2">
        <v>0.0409204222484653</v>
      </c>
      <c r="G9" s="2">
        <v>0.0500731021193234</v>
      </c>
      <c r="H9" s="2">
        <v>0.337784976456955</v>
      </c>
      <c r="I9" s="2">
        <f>(H9+G9-F9)/SUM(F9:H9)</f>
        <v>0.80913025177449</v>
      </c>
      <c r="J9" s="2">
        <f>(H9+G9-F9)/(H9+G9+F9-D9)</f>
        <v>0.834564844976656</v>
      </c>
      <c r="K9" s="2">
        <f>(H9+G9-F9)/(H9+G9+6*F9-7.5*D9+25)</f>
        <v>0.0135865512429296</v>
      </c>
      <c r="L9" s="2">
        <f>(H9+G9+E9-F9)/(H9+G9+E9+F9-D9+7)</f>
        <v>0.0508073476810321</v>
      </c>
      <c r="M9" s="5">
        <f>(H9-F9)/(H9+F9)</f>
        <v>0.78389311381169</v>
      </c>
      <c r="N9" s="5">
        <f>H9/F9</f>
        <v>8.25467964152358</v>
      </c>
      <c r="O9" s="5">
        <f>2.5*((H9/100-F9/100)/(H9/100+6*F9/100-7.5*D9/100+1))</f>
        <v>0.00738577070363519</v>
      </c>
      <c r="P9" s="5">
        <f>(H9-(2*F9-D9))/(H9+(2*F9-D9))</f>
        <v>0.661680940200898</v>
      </c>
      <c r="Q9" s="5">
        <f>(H9-G9)/(H9+G9)</f>
        <v>0.741796781425164</v>
      </c>
      <c r="R9" s="5">
        <f>(H9-D9)/(G9+D9)</f>
        <v>5.14275290480394</v>
      </c>
      <c r="S9" s="5">
        <f>(H9-G9)/(H9+G9-2*D9)</f>
        <v>0.795393328146317</v>
      </c>
      <c r="T9" s="5">
        <f>H9/G9</f>
        <v>6.74583682976179</v>
      </c>
      <c r="U9" s="5">
        <f>(E9-F9)/(E9+F9)</f>
        <v>-0.131143063526325</v>
      </c>
      <c r="V9" s="5">
        <f>(H9-D9)/(H9+F9)</f>
        <v>0.857440430058826</v>
      </c>
      <c r="W9" s="5">
        <f>F9/E9</f>
        <v>1.30187493020101</v>
      </c>
      <c r="X9" s="5">
        <f>(G9-D9)/H9</f>
        <v>0.109553260722532</v>
      </c>
      <c r="Y9" s="5">
        <f>1/D9-1/E9</f>
        <v>44.7100180678059</v>
      </c>
      <c r="Z9" s="5">
        <f>1/D9-1/G9</f>
        <v>56.5540133050784</v>
      </c>
      <c r="AA9" s="5">
        <f>1/E9-1/G9</f>
        <v>11.8439952372725</v>
      </c>
      <c r="AB9" s="5">
        <f>(1/E9-1/G9)*H9/100</f>
        <v>0.0400072365237838</v>
      </c>
      <c r="AC9" s="5">
        <f>(H9-E9)/(H9+E9)</f>
        <v>0.829737393934092</v>
      </c>
      <c r="AD9" s="5">
        <f>H9/E9</f>
        <v>10.7465604821402</v>
      </c>
      <c r="AE9" s="5">
        <f>(F9-D9)/(F9+D9)</f>
        <v>0.515905850989056</v>
      </c>
    </row>
    <row r="10" spans="1:31">
      <c r="A10" s="2" t="s">
        <v>39</v>
      </c>
      <c r="B10" s="2">
        <v>25474</v>
      </c>
      <c r="C10" s="2">
        <v>3.4811774914</v>
      </c>
      <c r="D10" s="2">
        <v>0.00832474309721983</v>
      </c>
      <c r="E10" s="2">
        <v>0.019219698425607</v>
      </c>
      <c r="F10" s="2">
        <v>0.0250706043966309</v>
      </c>
      <c r="G10" s="2">
        <v>0.038962726923138</v>
      </c>
      <c r="H10" s="2">
        <v>0.357382246736158</v>
      </c>
      <c r="I10" s="2">
        <f t="shared" ref="I10:I64" si="0">(H10+G10-F10)/SUM(F10:H10)</f>
        <v>0.881017192044554</v>
      </c>
      <c r="J10" s="2">
        <f t="shared" ref="J10:J64" si="1">(H10+G10-F10)/(H10+G10+F10-D10)</f>
        <v>0.898771741812616</v>
      </c>
      <c r="K10" s="2">
        <f t="shared" ref="K10:K64" si="2">(H10+G10-F10)/(H10+G10+6*F10-7.5*D10+25)</f>
        <v>0.0145687300849537</v>
      </c>
      <c r="L10" s="2">
        <f t="shared" ref="L10:L64" si="3">(H10+G10+E10-F10)/(H10+G10+E10+F10-D10+7)</f>
        <v>0.0525400635420517</v>
      </c>
      <c r="M10" s="5">
        <f t="shared" ref="M10:M64" si="4">(H10-F10)/(H10+F10)</f>
        <v>0.868895711864225</v>
      </c>
      <c r="N10" s="5">
        <f t="shared" ref="N10:N64" si="5">H10/F10</f>
        <v>14.2550311545016</v>
      </c>
      <c r="O10" s="5">
        <f t="shared" ref="O10:O64" si="6">2.5*((H10/100-F10/100)/(H10/100+6*F10/100-7.5*D10/100+1))</f>
        <v>0.00827095468281383</v>
      </c>
      <c r="P10" s="5">
        <f t="shared" ref="P10:P64" si="7">(H10-(2*F10-D10))/(H10+(2*F10-D10))</f>
        <v>0.790497993135967</v>
      </c>
      <c r="Q10" s="5">
        <f t="shared" ref="Q10:Q64" si="8">(H10-G10)/(H10+G10)</f>
        <v>0.803389826981225</v>
      </c>
      <c r="R10" s="5">
        <f t="shared" ref="R10:R64" si="9">(H10-D10)/(G10+D10)</f>
        <v>7.38160666004472</v>
      </c>
      <c r="S10" s="5">
        <f t="shared" ref="S10:S64" si="10">(H10-G10)/(H10+G10-2*D10)</f>
        <v>0.838618130384002</v>
      </c>
      <c r="T10" s="5">
        <f t="shared" ref="T10:T64" si="11">H10/G10</f>
        <v>9.17241361060708</v>
      </c>
      <c r="U10" s="5">
        <f t="shared" ref="U10:U64" si="12">(E10-F10)/(E10+F10)</f>
        <v>-0.132103544076158</v>
      </c>
      <c r="V10" s="5">
        <f t="shared" ref="V10:V64" si="13">(H10-D10)/(H10+F10)</f>
        <v>0.912681138616337</v>
      </c>
      <c r="W10" s="5">
        <f t="shared" ref="W10:W64" si="14">F10/E10</f>
        <v>1.30442236092677</v>
      </c>
      <c r="X10" s="5">
        <f t="shared" ref="X10:X64" si="15">(G10-D10)/H10</f>
        <v>0.0857288914201075</v>
      </c>
      <c r="Y10" s="5">
        <f t="shared" ref="Y10:Y64" si="16">1/D10-1/E10</f>
        <v>68.0938743440751</v>
      </c>
      <c r="Z10" s="5">
        <f t="shared" ref="Z10:Z64" si="17">1/D10-1/G10</f>
        <v>94.45827232154</v>
      </c>
      <c r="AA10" s="5">
        <f t="shared" ref="AA10:AA64" si="18">1/E10-1/G10</f>
        <v>26.3643979774648</v>
      </c>
      <c r="AB10" s="5">
        <f t="shared" ref="AB10:AB64" si="19">(1/E10-1/G10)*H10/100</f>
        <v>0.0942216778303261</v>
      </c>
      <c r="AC10" s="5">
        <f t="shared" ref="AC10:AC64" si="20">(H10-E10)/(H10+E10)</f>
        <v>0.897930965718452</v>
      </c>
      <c r="AD10" s="5">
        <f t="shared" ref="AD10:AD64" si="21">H10/E10</f>
        <v>18.5945813936397</v>
      </c>
      <c r="AE10" s="5">
        <f t="shared" ref="AE10:AE64" si="22">(F10-D10)/(F10+D10)</f>
        <v>0.501442942089301</v>
      </c>
    </row>
    <row r="11" spans="1:31">
      <c r="A11" s="2" t="s">
        <v>40</v>
      </c>
      <c r="B11" s="2">
        <v>21462</v>
      </c>
      <c r="C11" s="2">
        <v>2.9329132182</v>
      </c>
      <c r="D11" s="2">
        <v>0.00967748688976348</v>
      </c>
      <c r="E11" s="2">
        <v>0.0192258656332379</v>
      </c>
      <c r="F11" s="2">
        <v>0.0282633622402941</v>
      </c>
      <c r="G11" s="2">
        <v>0.0399794465968616</v>
      </c>
      <c r="H11" s="2">
        <v>0.377575773968299</v>
      </c>
      <c r="I11" s="2">
        <f t="shared" si="0"/>
        <v>0.873206890289597</v>
      </c>
      <c r="J11" s="2">
        <f t="shared" si="1"/>
        <v>0.892582382101684</v>
      </c>
      <c r="K11" s="2">
        <f t="shared" si="2"/>
        <v>0.0152576390176143</v>
      </c>
      <c r="L11" s="2">
        <f t="shared" si="3"/>
        <v>0.0547951195514635</v>
      </c>
      <c r="M11" s="5">
        <f t="shared" si="4"/>
        <v>0.860716428167404</v>
      </c>
      <c r="N11" s="5">
        <f t="shared" si="5"/>
        <v>13.3591952280186</v>
      </c>
      <c r="O11" s="5">
        <f t="shared" si="6"/>
        <v>0.00869156232903078</v>
      </c>
      <c r="P11" s="5">
        <f t="shared" si="7"/>
        <v>0.779234322601657</v>
      </c>
      <c r="Q11" s="5">
        <f t="shared" si="8"/>
        <v>0.808507020734889</v>
      </c>
      <c r="R11" s="5">
        <f t="shared" si="9"/>
        <v>7.40879996501652</v>
      </c>
      <c r="S11" s="5">
        <f t="shared" si="10"/>
        <v>0.847805419751983</v>
      </c>
      <c r="T11" s="5">
        <f t="shared" si="11"/>
        <v>9.44424713467492</v>
      </c>
      <c r="U11" s="5">
        <f t="shared" si="12"/>
        <v>-0.190306244420816</v>
      </c>
      <c r="V11" s="5">
        <f t="shared" si="13"/>
        <v>0.906512591455555</v>
      </c>
      <c r="W11" s="5">
        <f t="shared" si="14"/>
        <v>1.47006968525943</v>
      </c>
      <c r="X11" s="5">
        <f t="shared" si="15"/>
        <v>0.0802539828989194</v>
      </c>
      <c r="Y11" s="5">
        <f t="shared" si="16"/>
        <v>51.3193495059026</v>
      </c>
      <c r="Z11" s="5">
        <f t="shared" si="17"/>
        <v>78.3197597344297</v>
      </c>
      <c r="AA11" s="5">
        <f t="shared" si="18"/>
        <v>27.0004102285271</v>
      </c>
      <c r="AB11" s="5">
        <f t="shared" si="19"/>
        <v>0.101947007894977</v>
      </c>
      <c r="AC11" s="5">
        <f t="shared" si="20"/>
        <v>0.903095835730194</v>
      </c>
      <c r="AD11" s="5">
        <f t="shared" si="21"/>
        <v>19.6389479241726</v>
      </c>
      <c r="AE11" s="5">
        <f t="shared" si="22"/>
        <v>0.489864506901784</v>
      </c>
    </row>
    <row r="12" spans="1:31">
      <c r="A12" s="2" t="s">
        <v>41</v>
      </c>
      <c r="B12" s="2">
        <v>29557</v>
      </c>
      <c r="C12" s="2">
        <v>4.0391443477</v>
      </c>
      <c r="D12" s="2">
        <v>0.00710372804793672</v>
      </c>
      <c r="E12" s="2">
        <v>0.0160717646606395</v>
      </c>
      <c r="F12" s="2">
        <v>0.0214162873666562</v>
      </c>
      <c r="G12" s="2">
        <v>0.0347256397046523</v>
      </c>
      <c r="H12" s="2">
        <v>0.341970211206318</v>
      </c>
      <c r="I12" s="2">
        <f t="shared" si="0"/>
        <v>0.892410779237676</v>
      </c>
      <c r="J12" s="2">
        <f t="shared" si="1"/>
        <v>0.908623840944016</v>
      </c>
      <c r="K12" s="2">
        <f t="shared" si="2"/>
        <v>0.0139588535857946</v>
      </c>
      <c r="L12" s="2">
        <f t="shared" si="3"/>
        <v>0.0501346440752482</v>
      </c>
      <c r="M12" s="5">
        <f t="shared" si="4"/>
        <v>0.882129427203496</v>
      </c>
      <c r="N12" s="5">
        <f t="shared" si="5"/>
        <v>15.9677634760703</v>
      </c>
      <c r="O12" s="5">
        <f t="shared" si="6"/>
        <v>0.00798055402464753</v>
      </c>
      <c r="P12" s="5">
        <f t="shared" si="7"/>
        <v>0.810807859120363</v>
      </c>
      <c r="Q12" s="5">
        <f t="shared" si="8"/>
        <v>0.815630357378906</v>
      </c>
      <c r="R12" s="5">
        <f t="shared" si="9"/>
        <v>8.00553537263672</v>
      </c>
      <c r="S12" s="5">
        <f t="shared" si="10"/>
        <v>0.84759836699983</v>
      </c>
      <c r="T12" s="5">
        <f t="shared" si="11"/>
        <v>9.84777283053199</v>
      </c>
      <c r="U12" s="5">
        <f t="shared" si="12"/>
        <v>-0.142566028827672</v>
      </c>
      <c r="V12" s="5">
        <f t="shared" si="13"/>
        <v>0.921516029003302</v>
      </c>
      <c r="W12" s="5">
        <f t="shared" si="14"/>
        <v>1.33254112531312</v>
      </c>
      <c r="X12" s="5">
        <f t="shared" si="15"/>
        <v>0.0807728590138826</v>
      </c>
      <c r="Y12" s="5">
        <f t="shared" si="16"/>
        <v>78.5502336576332</v>
      </c>
      <c r="Z12" s="5">
        <f t="shared" si="17"/>
        <v>111.973989020081</v>
      </c>
      <c r="AA12" s="5">
        <f t="shared" si="18"/>
        <v>33.4237553624474</v>
      </c>
      <c r="AB12" s="5">
        <f t="shared" si="19"/>
        <v>0.114299286806044</v>
      </c>
      <c r="AC12" s="5">
        <f t="shared" si="20"/>
        <v>0.910224131560421</v>
      </c>
      <c r="AD12" s="5">
        <f t="shared" si="21"/>
        <v>21.2777015111364</v>
      </c>
      <c r="AE12" s="5">
        <f t="shared" si="22"/>
        <v>0.501842622125517</v>
      </c>
    </row>
    <row r="13" spans="1:31">
      <c r="A13" s="2" t="s">
        <v>42</v>
      </c>
      <c r="B13" s="2">
        <v>28290</v>
      </c>
      <c r="C13" s="2">
        <v>3.866001069</v>
      </c>
      <c r="D13" s="2">
        <v>0.00934532966698328</v>
      </c>
      <c r="E13" s="2">
        <v>0.0193831052187699</v>
      </c>
      <c r="F13" s="2">
        <v>0.0284315532954826</v>
      </c>
      <c r="G13" s="2">
        <v>0.0404121358442713</v>
      </c>
      <c r="H13" s="2">
        <v>0.391124876217765</v>
      </c>
      <c r="I13" s="2">
        <f t="shared" si="0"/>
        <v>0.876376102904407</v>
      </c>
      <c r="J13" s="2">
        <f t="shared" si="1"/>
        <v>0.894550983703347</v>
      </c>
      <c r="K13" s="2">
        <f t="shared" si="2"/>
        <v>0.0157882220240223</v>
      </c>
      <c r="L13" s="2">
        <f t="shared" si="3"/>
        <v>0.0565579926849025</v>
      </c>
      <c r="M13" s="5">
        <f t="shared" si="4"/>
        <v>0.864468513432304</v>
      </c>
      <c r="N13" s="5">
        <f t="shared" si="5"/>
        <v>13.7567185356668</v>
      </c>
      <c r="O13" s="5">
        <f t="shared" si="6"/>
        <v>0.00902297394745235</v>
      </c>
      <c r="P13" s="5">
        <f t="shared" si="7"/>
        <v>0.78334174032717</v>
      </c>
      <c r="Q13" s="5">
        <f t="shared" si="8"/>
        <v>0.812706049702815</v>
      </c>
      <c r="R13" s="5">
        <f t="shared" si="9"/>
        <v>7.67280934886901</v>
      </c>
      <c r="S13" s="5">
        <f t="shared" si="10"/>
        <v>0.849499427707185</v>
      </c>
      <c r="T13" s="5">
        <f t="shared" si="11"/>
        <v>9.67840150109783</v>
      </c>
      <c r="U13" s="5">
        <f t="shared" si="12"/>
        <v>-0.189240043908618</v>
      </c>
      <c r="V13" s="5">
        <f t="shared" si="13"/>
        <v>0.909959947446657</v>
      </c>
      <c r="W13" s="5">
        <f t="shared" si="14"/>
        <v>1.46682138772845</v>
      </c>
      <c r="X13" s="5">
        <f t="shared" si="15"/>
        <v>0.0794293793780355</v>
      </c>
      <c r="Y13" s="5">
        <f t="shared" si="16"/>
        <v>55.4140000784911</v>
      </c>
      <c r="Z13" s="5">
        <f t="shared" si="17"/>
        <v>82.2602788770109</v>
      </c>
      <c r="AA13" s="5">
        <f t="shared" si="18"/>
        <v>26.8462787985198</v>
      </c>
      <c r="AB13" s="5">
        <f t="shared" si="19"/>
        <v>0.105002474719787</v>
      </c>
      <c r="AC13" s="5">
        <f t="shared" si="20"/>
        <v>0.905565269883716</v>
      </c>
      <c r="AD13" s="5">
        <f t="shared" si="21"/>
        <v>20.1786489730765</v>
      </c>
      <c r="AE13" s="5">
        <f t="shared" si="22"/>
        <v>0.50523553379094</v>
      </c>
    </row>
    <row r="14" spans="1:31">
      <c r="A14" s="2" t="s">
        <v>43</v>
      </c>
      <c r="B14" s="2">
        <v>12383</v>
      </c>
      <c r="C14" s="2">
        <v>1.6922124863</v>
      </c>
      <c r="D14" s="2">
        <v>0.00973677563993662</v>
      </c>
      <c r="E14" s="2">
        <v>0.0204379717466057</v>
      </c>
      <c r="F14" s="2">
        <v>0.0286162153701965</v>
      </c>
      <c r="G14" s="2">
        <v>0.042461377336972</v>
      </c>
      <c r="H14" s="2">
        <v>0.39687755416745</v>
      </c>
      <c r="I14" s="2">
        <f t="shared" si="0"/>
        <v>0.877696759779998</v>
      </c>
      <c r="J14" s="2">
        <f t="shared" si="1"/>
        <v>0.896347117265338</v>
      </c>
      <c r="K14" s="2">
        <f t="shared" si="2"/>
        <v>0.0160828000927933</v>
      </c>
      <c r="L14" s="2">
        <f t="shared" si="3"/>
        <v>0.0576521594397736</v>
      </c>
      <c r="M14" s="5">
        <f t="shared" si="4"/>
        <v>0.865491730225372</v>
      </c>
      <c r="N14" s="5">
        <f t="shared" si="5"/>
        <v>13.8689742522973</v>
      </c>
      <c r="O14" s="5">
        <f t="shared" si="6"/>
        <v>0.00916113555165159</v>
      </c>
      <c r="P14" s="5">
        <f t="shared" si="7"/>
        <v>0.786235290022527</v>
      </c>
      <c r="Q14" s="5">
        <f t="shared" si="8"/>
        <v>0.806703324963385</v>
      </c>
      <c r="R14" s="5">
        <f t="shared" si="9"/>
        <v>7.41675244138957</v>
      </c>
      <c r="S14" s="5">
        <f t="shared" si="10"/>
        <v>0.844118599730543</v>
      </c>
      <c r="T14" s="5">
        <f t="shared" si="11"/>
        <v>9.34678946040407</v>
      </c>
      <c r="U14" s="5">
        <f t="shared" si="12"/>
        <v>-0.166718563781675</v>
      </c>
      <c r="V14" s="5">
        <f t="shared" si="13"/>
        <v>0.909862391047915</v>
      </c>
      <c r="W14" s="5">
        <f t="shared" si="14"/>
        <v>1.40014947299988</v>
      </c>
      <c r="X14" s="5">
        <f t="shared" si="15"/>
        <v>0.0824551586589053</v>
      </c>
      <c r="Y14" s="5">
        <f t="shared" si="16"/>
        <v>53.7748695530289</v>
      </c>
      <c r="Z14" s="5">
        <f t="shared" si="17"/>
        <v>79.152589769853</v>
      </c>
      <c r="AA14" s="5">
        <f t="shared" si="18"/>
        <v>25.3777202168241</v>
      </c>
      <c r="AB14" s="5">
        <f t="shared" si="19"/>
        <v>0.10071847529999</v>
      </c>
      <c r="AC14" s="5">
        <f t="shared" si="20"/>
        <v>0.90205026902922</v>
      </c>
      <c r="AD14" s="5">
        <f t="shared" si="21"/>
        <v>19.4186369904031</v>
      </c>
      <c r="AE14" s="5">
        <f t="shared" si="22"/>
        <v>0.492254690782051</v>
      </c>
    </row>
    <row r="15" spans="1:31">
      <c r="A15" s="2" t="s">
        <v>44</v>
      </c>
      <c r="B15" s="2">
        <v>13532</v>
      </c>
      <c r="C15" s="2">
        <v>1.8492303452</v>
      </c>
      <c r="D15" s="2">
        <v>0.00816983612604023</v>
      </c>
      <c r="E15" s="2">
        <v>0.0168913815740662</v>
      </c>
      <c r="F15" s="2">
        <v>0.0254465553301413</v>
      </c>
      <c r="G15" s="2">
        <v>0.0381778426788884</v>
      </c>
      <c r="H15" s="2">
        <v>0.333346697643615</v>
      </c>
      <c r="I15" s="2">
        <f t="shared" si="0"/>
        <v>0.871796432491864</v>
      </c>
      <c r="J15" s="2">
        <f t="shared" si="1"/>
        <v>0.890115390607887</v>
      </c>
      <c r="K15" s="2">
        <f t="shared" si="2"/>
        <v>0.0135914438603397</v>
      </c>
      <c r="L15" s="2">
        <f t="shared" si="3"/>
        <v>0.0490122104922359</v>
      </c>
      <c r="M15" s="5">
        <f t="shared" si="4"/>
        <v>0.858154772313946</v>
      </c>
      <c r="N15" s="5">
        <f t="shared" si="5"/>
        <v>13.0998751429734</v>
      </c>
      <c r="O15" s="5">
        <f t="shared" si="6"/>
        <v>0.00766494652434812</v>
      </c>
      <c r="P15" s="5">
        <f t="shared" si="7"/>
        <v>0.772790822480041</v>
      </c>
      <c r="Q15" s="5">
        <f t="shared" si="8"/>
        <v>0.794480102736966</v>
      </c>
      <c r="R15" s="5">
        <f t="shared" si="9"/>
        <v>7.01603337863374</v>
      </c>
      <c r="S15" s="5">
        <f t="shared" si="10"/>
        <v>0.831028800771442</v>
      </c>
      <c r="T15" s="5">
        <f t="shared" si="11"/>
        <v>8.73141786578604</v>
      </c>
      <c r="U15" s="5">
        <f t="shared" si="12"/>
        <v>-0.202068744526493</v>
      </c>
      <c r="V15" s="5">
        <f t="shared" si="13"/>
        <v>0.906307069105783</v>
      </c>
      <c r="W15" s="5">
        <f t="shared" si="14"/>
        <v>1.50648158758133</v>
      </c>
      <c r="X15" s="5">
        <f t="shared" si="15"/>
        <v>0.0900204104764526</v>
      </c>
      <c r="Y15" s="5">
        <f t="shared" si="16"/>
        <v>63.1996874038349</v>
      </c>
      <c r="Z15" s="5">
        <f t="shared" si="17"/>
        <v>96.2082725030684</v>
      </c>
      <c r="AA15" s="5">
        <f t="shared" si="18"/>
        <v>33.0085850992335</v>
      </c>
      <c r="AB15" s="5">
        <f t="shared" si="19"/>
        <v>0.110033028367177</v>
      </c>
      <c r="AC15" s="5">
        <f t="shared" si="20"/>
        <v>0.903543431874706</v>
      </c>
      <c r="AD15" s="5">
        <f t="shared" si="21"/>
        <v>19.7347207025038</v>
      </c>
      <c r="AE15" s="5">
        <f t="shared" si="22"/>
        <v>0.513937351860654</v>
      </c>
    </row>
    <row r="16" spans="1:31">
      <c r="A16" s="2" t="s">
        <v>45</v>
      </c>
      <c r="B16" s="2">
        <v>17834</v>
      </c>
      <c r="C16" s="2">
        <v>2.4371248874</v>
      </c>
      <c r="D16" s="2">
        <v>0.0106785476360194</v>
      </c>
      <c r="E16" s="2">
        <v>0.0185878599377511</v>
      </c>
      <c r="F16" s="2">
        <v>0.0317428081573002</v>
      </c>
      <c r="G16" s="2">
        <v>0.0417183524200702</v>
      </c>
      <c r="H16" s="2">
        <v>0.385108326857846</v>
      </c>
      <c r="I16" s="2">
        <f t="shared" si="0"/>
        <v>0.861557260013796</v>
      </c>
      <c r="J16" s="2">
        <f t="shared" si="1"/>
        <v>0.882098377113286</v>
      </c>
      <c r="K16" s="2">
        <f t="shared" si="2"/>
        <v>0.0154709191858788</v>
      </c>
      <c r="L16" s="2">
        <f t="shared" si="3"/>
        <v>0.0554038579836243</v>
      </c>
      <c r="M16" s="5">
        <f t="shared" si="4"/>
        <v>0.847701946853776</v>
      </c>
      <c r="N16" s="5">
        <f t="shared" si="5"/>
        <v>12.1321442308903</v>
      </c>
      <c r="O16" s="5">
        <f t="shared" si="6"/>
        <v>0.00879058273378329</v>
      </c>
      <c r="P16" s="5">
        <f t="shared" si="7"/>
        <v>0.758825246991398</v>
      </c>
      <c r="Q16" s="5">
        <f t="shared" si="8"/>
        <v>0.804518534358503</v>
      </c>
      <c r="R16" s="5">
        <f t="shared" si="9"/>
        <v>7.14602922732087</v>
      </c>
      <c r="S16" s="5">
        <f t="shared" si="10"/>
        <v>0.846894534098514</v>
      </c>
      <c r="T16" s="5">
        <f t="shared" si="11"/>
        <v>9.23114899121891</v>
      </c>
      <c r="U16" s="5">
        <f t="shared" si="12"/>
        <v>-0.261370427165908</v>
      </c>
      <c r="V16" s="5">
        <f t="shared" si="13"/>
        <v>0.898233800438667</v>
      </c>
      <c r="W16" s="5">
        <f t="shared" si="14"/>
        <v>1.70771720163611</v>
      </c>
      <c r="X16" s="5">
        <f t="shared" si="15"/>
        <v>0.0806001912171285</v>
      </c>
      <c r="Y16" s="5">
        <f t="shared" si="16"/>
        <v>39.8471388779293</v>
      </c>
      <c r="Z16" s="5">
        <f t="shared" si="17"/>
        <v>69.6754277085752</v>
      </c>
      <c r="AA16" s="5">
        <f t="shared" si="18"/>
        <v>29.828288830646</v>
      </c>
      <c r="AB16" s="5">
        <f t="shared" si="19"/>
        <v>0.114871224046026</v>
      </c>
      <c r="AC16" s="5">
        <f t="shared" si="20"/>
        <v>0.907911639764075</v>
      </c>
      <c r="AD16" s="5">
        <f t="shared" si="21"/>
        <v>20.7182713958216</v>
      </c>
      <c r="AE16" s="5">
        <f t="shared" si="22"/>
        <v>0.496548498447519</v>
      </c>
    </row>
    <row r="17" spans="1:31">
      <c r="A17" s="2" t="s">
        <v>46</v>
      </c>
      <c r="B17" s="2">
        <v>10235</v>
      </c>
      <c r="C17" s="2">
        <v>1.3986751835</v>
      </c>
      <c r="D17" s="2">
        <v>0.0136480879154362</v>
      </c>
      <c r="E17" s="2">
        <v>0.0222924650090773</v>
      </c>
      <c r="F17" s="2">
        <v>0.03939437859259</v>
      </c>
      <c r="G17" s="2">
        <v>0.0447192113898407</v>
      </c>
      <c r="H17" s="2">
        <v>0.345004359685507</v>
      </c>
      <c r="I17" s="2">
        <f t="shared" si="0"/>
        <v>0.816393704234119</v>
      </c>
      <c r="J17" s="2">
        <f t="shared" si="1"/>
        <v>0.843212046729521</v>
      </c>
      <c r="K17" s="2">
        <f t="shared" si="2"/>
        <v>0.0137256272375925</v>
      </c>
      <c r="L17" s="2">
        <f t="shared" si="3"/>
        <v>0.0500986239034712</v>
      </c>
      <c r="M17" s="5">
        <f t="shared" si="4"/>
        <v>0.79503377784716</v>
      </c>
      <c r="N17" s="5">
        <f t="shared" si="5"/>
        <v>8.75770533794894</v>
      </c>
      <c r="O17" s="5">
        <f t="shared" si="6"/>
        <v>0.00760382644042918</v>
      </c>
      <c r="P17" s="5">
        <f t="shared" si="7"/>
        <v>0.682352998715237</v>
      </c>
      <c r="Q17" s="5">
        <f t="shared" si="8"/>
        <v>0.770508048735934</v>
      </c>
      <c r="R17" s="5">
        <f t="shared" si="9"/>
        <v>5.67708761094097</v>
      </c>
      <c r="S17" s="5">
        <f t="shared" si="10"/>
        <v>0.828538770070372</v>
      </c>
      <c r="T17" s="5">
        <f t="shared" si="11"/>
        <v>7.71490258801578</v>
      </c>
      <c r="U17" s="5">
        <f t="shared" si="12"/>
        <v>-0.277237618023472</v>
      </c>
      <c r="V17" s="5">
        <f t="shared" si="13"/>
        <v>0.862011861054414</v>
      </c>
      <c r="W17" s="5">
        <f t="shared" si="14"/>
        <v>1.76716117201704</v>
      </c>
      <c r="X17" s="5">
        <f t="shared" si="15"/>
        <v>0.0900600893934435</v>
      </c>
      <c r="Y17" s="5">
        <f t="shared" si="16"/>
        <v>28.4121303738332</v>
      </c>
      <c r="Z17" s="5">
        <f t="shared" si="17"/>
        <v>50.9085830222837</v>
      </c>
      <c r="AA17" s="5">
        <f t="shared" si="18"/>
        <v>22.4964526484505</v>
      </c>
      <c r="AB17" s="5">
        <f t="shared" si="19"/>
        <v>0.07761374241174</v>
      </c>
      <c r="AC17" s="5">
        <f t="shared" si="20"/>
        <v>0.87861335295989</v>
      </c>
      <c r="AD17" s="5">
        <f t="shared" si="21"/>
        <v>15.4762768291898</v>
      </c>
      <c r="AE17" s="5">
        <f t="shared" si="22"/>
        <v>0.485390148160964</v>
      </c>
    </row>
    <row r="18" spans="1:31">
      <c r="A18" s="2" t="s">
        <v>47</v>
      </c>
      <c r="B18" s="2">
        <v>1363</v>
      </c>
      <c r="C18" s="2">
        <v>0.1862622643</v>
      </c>
      <c r="D18" s="2">
        <v>0.0153726045413302</v>
      </c>
      <c r="E18" s="2">
        <v>0.0346840756985626</v>
      </c>
      <c r="F18" s="2">
        <v>0.0527255394313585</v>
      </c>
      <c r="G18" s="2">
        <v>0.0544680345896426</v>
      </c>
      <c r="H18" s="2">
        <v>0.375865524567756</v>
      </c>
      <c r="I18" s="2">
        <f t="shared" si="0"/>
        <v>0.781701495384749</v>
      </c>
      <c r="J18" s="2">
        <f t="shared" si="1"/>
        <v>0.807395604816734</v>
      </c>
      <c r="K18" s="2">
        <f t="shared" si="2"/>
        <v>0.0147322477012104</v>
      </c>
      <c r="L18" s="2">
        <f t="shared" si="3"/>
        <v>0.0549549094638445</v>
      </c>
      <c r="M18" s="5">
        <f t="shared" si="4"/>
        <v>0.75395875527882</v>
      </c>
      <c r="N18" s="5">
        <f t="shared" si="5"/>
        <v>7.12871842794671</v>
      </c>
      <c r="O18" s="5">
        <f t="shared" si="6"/>
        <v>0.00803216015054231</v>
      </c>
      <c r="P18" s="5">
        <f t="shared" si="7"/>
        <v>0.613350640694406</v>
      </c>
      <c r="Q18" s="5">
        <f t="shared" si="8"/>
        <v>0.74685667231581</v>
      </c>
      <c r="R18" s="5">
        <f t="shared" si="9"/>
        <v>5.16164978602773</v>
      </c>
      <c r="S18" s="5">
        <f t="shared" si="10"/>
        <v>0.804321472130005</v>
      </c>
      <c r="T18" s="5">
        <f t="shared" si="11"/>
        <v>6.90066251517048</v>
      </c>
      <c r="U18" s="5">
        <f t="shared" si="12"/>
        <v>-0.206401363350931</v>
      </c>
      <c r="V18" s="5">
        <f t="shared" si="13"/>
        <v>0.841111610360524</v>
      </c>
      <c r="W18" s="5">
        <f t="shared" si="14"/>
        <v>1.52016561979605</v>
      </c>
      <c r="X18" s="5">
        <f t="shared" si="15"/>
        <v>0.104014408060628</v>
      </c>
      <c r="Y18" s="5">
        <f t="shared" si="16"/>
        <v>36.2191104099086</v>
      </c>
      <c r="Z18" s="5">
        <f t="shared" si="17"/>
        <v>46.6913934338098</v>
      </c>
      <c r="AA18" s="5">
        <f t="shared" si="18"/>
        <v>10.4722830239012</v>
      </c>
      <c r="AB18" s="5">
        <f t="shared" si="19"/>
        <v>0.0393617015220064</v>
      </c>
      <c r="AC18" s="5">
        <f t="shared" si="20"/>
        <v>0.831035881286629</v>
      </c>
      <c r="AD18" s="5">
        <f t="shared" si="21"/>
        <v>10.8368326673711</v>
      </c>
      <c r="AE18" s="5">
        <f t="shared" si="22"/>
        <v>0.548516196050938</v>
      </c>
    </row>
    <row r="19" spans="1:31">
      <c r="A19" s="2" t="s">
        <v>48</v>
      </c>
      <c r="B19" s="2">
        <v>27447</v>
      </c>
      <c r="C19" s="2">
        <v>3.7507999767</v>
      </c>
      <c r="D19" s="2">
        <v>0.00864949361197727</v>
      </c>
      <c r="E19" s="2">
        <v>0.0167621233745086</v>
      </c>
      <c r="F19" s="2">
        <v>0.0260176012193355</v>
      </c>
      <c r="G19" s="2">
        <v>0.0371204272413609</v>
      </c>
      <c r="H19" s="2">
        <v>0.357432124797685</v>
      </c>
      <c r="I19" s="2">
        <f t="shared" si="0"/>
        <v>0.876274619024849</v>
      </c>
      <c r="J19" s="2">
        <f t="shared" si="1"/>
        <v>0.894674598589116</v>
      </c>
      <c r="K19" s="2">
        <f t="shared" si="2"/>
        <v>0.0144604108728395</v>
      </c>
      <c r="L19" s="2">
        <f t="shared" si="3"/>
        <v>0.0518661363593097</v>
      </c>
      <c r="M19" s="5">
        <f t="shared" si="4"/>
        <v>0.864297197499207</v>
      </c>
      <c r="N19" s="5">
        <f t="shared" si="5"/>
        <v>13.7380891414406</v>
      </c>
      <c r="O19" s="5">
        <f t="shared" si="6"/>
        <v>0.00824835547914642</v>
      </c>
      <c r="P19" s="5">
        <f t="shared" si="7"/>
        <v>0.783514079528946</v>
      </c>
      <c r="Q19" s="5">
        <f t="shared" si="8"/>
        <v>0.811835320544639</v>
      </c>
      <c r="R19" s="5">
        <f t="shared" si="9"/>
        <v>7.62034595391418</v>
      </c>
      <c r="S19" s="5">
        <f t="shared" si="10"/>
        <v>0.849062082987401</v>
      </c>
      <c r="T19" s="5">
        <f t="shared" si="11"/>
        <v>9.62898736250054</v>
      </c>
      <c r="U19" s="5">
        <f t="shared" si="12"/>
        <v>-0.216351973573919</v>
      </c>
      <c r="V19" s="5">
        <f t="shared" si="13"/>
        <v>0.909591551436461</v>
      </c>
      <c r="W19" s="5">
        <f t="shared" si="14"/>
        <v>1.55216619267356</v>
      </c>
      <c r="X19" s="5">
        <f t="shared" si="15"/>
        <v>0.0796540983704217</v>
      </c>
      <c r="Y19" s="5">
        <f t="shared" si="16"/>
        <v>55.9553918382769</v>
      </c>
      <c r="Z19" s="5">
        <f t="shared" si="17"/>
        <v>88.6743595622856</v>
      </c>
      <c r="AA19" s="5">
        <f t="shared" si="18"/>
        <v>32.7189677240087</v>
      </c>
      <c r="AB19" s="5">
        <f t="shared" si="19"/>
        <v>0.116948101547793</v>
      </c>
      <c r="AC19" s="5">
        <f t="shared" si="20"/>
        <v>0.910409508129077</v>
      </c>
      <c r="AD19" s="5">
        <f t="shared" si="21"/>
        <v>21.3237975172798</v>
      </c>
      <c r="AE19" s="5">
        <f t="shared" si="22"/>
        <v>0.500996916293967</v>
      </c>
    </row>
    <row r="20" spans="1:31">
      <c r="A20" s="2" t="s">
        <v>49</v>
      </c>
      <c r="B20" s="2">
        <v>13298</v>
      </c>
      <c r="C20" s="2">
        <v>1.8172528178</v>
      </c>
      <c r="D20" s="2">
        <v>0.0113199123486824</v>
      </c>
      <c r="E20" s="2">
        <v>0.0209180364790188</v>
      </c>
      <c r="F20" s="2">
        <v>0.0305785097962404</v>
      </c>
      <c r="G20" s="2">
        <v>0.0403497565540772</v>
      </c>
      <c r="H20" s="2">
        <v>0.354329335850792</v>
      </c>
      <c r="I20" s="2">
        <f t="shared" si="0"/>
        <v>0.856188297925927</v>
      </c>
      <c r="J20" s="2">
        <f t="shared" si="1"/>
        <v>0.879602393148675</v>
      </c>
      <c r="K20" s="2">
        <f t="shared" si="2"/>
        <v>0.0142822343585256</v>
      </c>
      <c r="L20" s="2">
        <f t="shared" si="3"/>
        <v>0.0517856207651827</v>
      </c>
      <c r="M20" s="5">
        <f t="shared" si="4"/>
        <v>0.841112566854346</v>
      </c>
      <c r="N20" s="5">
        <f t="shared" si="5"/>
        <v>11.5875279145996</v>
      </c>
      <c r="O20" s="5">
        <f t="shared" si="6"/>
        <v>0.00805727914933283</v>
      </c>
      <c r="P20" s="5">
        <f t="shared" si="7"/>
        <v>0.753383250414312</v>
      </c>
      <c r="Q20" s="5">
        <f t="shared" si="8"/>
        <v>0.795531319846628</v>
      </c>
      <c r="R20" s="5">
        <f t="shared" si="9"/>
        <v>6.63850631881618</v>
      </c>
      <c r="S20" s="5">
        <f t="shared" si="10"/>
        <v>0.843942042009297</v>
      </c>
      <c r="T20" s="5">
        <f t="shared" si="11"/>
        <v>8.78144916130822</v>
      </c>
      <c r="U20" s="5">
        <f t="shared" si="12"/>
        <v>-0.187594586743438</v>
      </c>
      <c r="V20" s="5">
        <f t="shared" si="13"/>
        <v>0.891146874196624</v>
      </c>
      <c r="W20" s="5">
        <f t="shared" si="14"/>
        <v>1.46182505355659</v>
      </c>
      <c r="X20" s="5">
        <f t="shared" si="15"/>
        <v>0.0819289888478759</v>
      </c>
      <c r="Y20" s="5">
        <f t="shared" si="16"/>
        <v>40.5342724397854</v>
      </c>
      <c r="Z20" s="5">
        <f t="shared" si="17"/>
        <v>63.5566096489035</v>
      </c>
      <c r="AA20" s="5">
        <f t="shared" si="18"/>
        <v>23.0223372091181</v>
      </c>
      <c r="AB20" s="5">
        <f t="shared" si="19"/>
        <v>0.081574894530398</v>
      </c>
      <c r="AC20" s="5">
        <f t="shared" si="20"/>
        <v>0.888510683770312</v>
      </c>
      <c r="AD20" s="5">
        <f t="shared" si="21"/>
        <v>16.938938614348</v>
      </c>
      <c r="AE20" s="5">
        <f t="shared" si="22"/>
        <v>0.459649706639173</v>
      </c>
    </row>
    <row r="21" spans="1:31">
      <c r="A21" s="2" t="s">
        <v>50</v>
      </c>
      <c r="B21" s="2">
        <v>9594</v>
      </c>
      <c r="C21" s="2">
        <v>1.3110786234</v>
      </c>
      <c r="D21" s="2">
        <v>0.0121243782568632</v>
      </c>
      <c r="E21" s="2">
        <v>0.0263276007446276</v>
      </c>
      <c r="F21" s="2">
        <v>0.0364036830846893</v>
      </c>
      <c r="G21" s="2">
        <v>0.0440999840841292</v>
      </c>
      <c r="H21" s="2">
        <v>0.330669745817634</v>
      </c>
      <c r="I21" s="2">
        <f t="shared" si="0"/>
        <v>0.822927835628863</v>
      </c>
      <c r="J21" s="2">
        <f t="shared" si="1"/>
        <v>0.847930999372955</v>
      </c>
      <c r="K21" s="2">
        <f t="shared" si="2"/>
        <v>0.0132680813464436</v>
      </c>
      <c r="L21" s="2">
        <f t="shared" si="3"/>
        <v>0.0491144982221377</v>
      </c>
      <c r="M21" s="5">
        <f t="shared" si="4"/>
        <v>0.801654490800116</v>
      </c>
      <c r="N21" s="5">
        <f t="shared" si="5"/>
        <v>9.08341458330922</v>
      </c>
      <c r="O21" s="5">
        <f t="shared" si="6"/>
        <v>0.00732310012547787</v>
      </c>
      <c r="P21" s="5">
        <f t="shared" si="7"/>
        <v>0.689880853346187</v>
      </c>
      <c r="Q21" s="5">
        <f t="shared" si="8"/>
        <v>0.764655570791756</v>
      </c>
      <c r="R21" s="5">
        <f t="shared" si="9"/>
        <v>5.66561103225752</v>
      </c>
      <c r="S21" s="5">
        <f t="shared" si="10"/>
        <v>0.817553822710243</v>
      </c>
      <c r="T21" s="5">
        <f t="shared" si="11"/>
        <v>7.49818288339556</v>
      </c>
      <c r="U21" s="5">
        <f t="shared" si="12"/>
        <v>-0.160622925675765</v>
      </c>
      <c r="V21" s="5">
        <f t="shared" si="13"/>
        <v>0.867797400954168</v>
      </c>
      <c r="W21" s="5">
        <f t="shared" si="14"/>
        <v>1.38271935364706</v>
      </c>
      <c r="X21" s="5">
        <f t="shared" si="15"/>
        <v>0.0966995203876338</v>
      </c>
      <c r="Y21" s="5">
        <f t="shared" si="16"/>
        <v>44.4955039403172</v>
      </c>
      <c r="Z21" s="5">
        <f t="shared" si="17"/>
        <v>59.8027109713999</v>
      </c>
      <c r="AA21" s="5">
        <f t="shared" si="18"/>
        <v>15.3072070310828</v>
      </c>
      <c r="AB21" s="5">
        <f t="shared" si="19"/>
        <v>0.0506163025814604</v>
      </c>
      <c r="AC21" s="5">
        <f t="shared" si="20"/>
        <v>0.852505342136844</v>
      </c>
      <c r="AD21" s="5">
        <f t="shared" si="21"/>
        <v>12.5598131415416</v>
      </c>
      <c r="AE21" s="5">
        <f t="shared" si="22"/>
        <v>0.500314748964364</v>
      </c>
    </row>
    <row r="22" spans="1:31">
      <c r="A22" s="2" t="s">
        <v>51</v>
      </c>
      <c r="B22" s="2">
        <v>12242</v>
      </c>
      <c r="C22" s="2">
        <v>1.6729439762</v>
      </c>
      <c r="D22" s="2">
        <v>0.0138198020170386</v>
      </c>
      <c r="E22" s="2">
        <v>0.0287413190555568</v>
      </c>
      <c r="F22" s="2">
        <v>0.0441581464144043</v>
      </c>
      <c r="G22" s="2">
        <v>0.0475799435138911</v>
      </c>
      <c r="H22" s="2">
        <v>0.38017141358223</v>
      </c>
      <c r="I22" s="2">
        <f t="shared" si="0"/>
        <v>0.812853328505094</v>
      </c>
      <c r="J22" s="2">
        <f t="shared" si="1"/>
        <v>0.837375757261312</v>
      </c>
      <c r="K22" s="2">
        <f t="shared" si="2"/>
        <v>0.0149905207458348</v>
      </c>
      <c r="L22" s="2">
        <f t="shared" si="3"/>
        <v>0.0550746408734941</v>
      </c>
      <c r="M22" s="5">
        <f t="shared" si="4"/>
        <v>0.791868629587085</v>
      </c>
      <c r="N22" s="5">
        <f t="shared" si="5"/>
        <v>8.60931548200626</v>
      </c>
      <c r="O22" s="5">
        <f t="shared" si="6"/>
        <v>0.00835509121831082</v>
      </c>
      <c r="P22" s="5">
        <f t="shared" si="7"/>
        <v>0.672303718420318</v>
      </c>
      <c r="Q22" s="5">
        <f t="shared" si="8"/>
        <v>0.777534575988736</v>
      </c>
      <c r="R22" s="5">
        <f t="shared" si="9"/>
        <v>5.96666335336267</v>
      </c>
      <c r="S22" s="5">
        <f t="shared" si="10"/>
        <v>0.831246439333576</v>
      </c>
      <c r="T22" s="5">
        <f t="shared" si="11"/>
        <v>7.9901610953203</v>
      </c>
      <c r="U22" s="5">
        <f t="shared" si="12"/>
        <v>-0.211480663945336</v>
      </c>
      <c r="V22" s="5">
        <f t="shared" si="13"/>
        <v>0.863365756484411</v>
      </c>
      <c r="W22" s="5">
        <f t="shared" si="14"/>
        <v>1.53639943695858</v>
      </c>
      <c r="X22" s="5">
        <f t="shared" si="15"/>
        <v>0.0888024198840776</v>
      </c>
      <c r="Y22" s="5">
        <f t="shared" si="16"/>
        <v>37.566822427169</v>
      </c>
      <c r="Z22" s="5">
        <f t="shared" si="17"/>
        <v>51.3426776775273</v>
      </c>
      <c r="AA22" s="5">
        <f t="shared" si="18"/>
        <v>13.7758552503582</v>
      </c>
      <c r="AB22" s="5">
        <f t="shared" si="19"/>
        <v>0.0523718636383288</v>
      </c>
      <c r="AC22" s="5">
        <f t="shared" si="20"/>
        <v>0.859425658525455</v>
      </c>
      <c r="AD22" s="5">
        <f t="shared" si="21"/>
        <v>13.2273474591532</v>
      </c>
      <c r="AE22" s="5">
        <f t="shared" si="22"/>
        <v>0.523273851837649</v>
      </c>
    </row>
    <row r="23" spans="1:31">
      <c r="A23" s="2" t="s">
        <v>52</v>
      </c>
      <c r="B23" s="2">
        <v>20853</v>
      </c>
      <c r="C23" s="2">
        <v>2.8496896533</v>
      </c>
      <c r="D23" s="2">
        <v>0.00851470118132445</v>
      </c>
      <c r="E23" s="2">
        <v>0.0074541847189866</v>
      </c>
      <c r="F23" s="2">
        <v>0.0302022975883634</v>
      </c>
      <c r="G23" s="2">
        <v>0.0429597545195608</v>
      </c>
      <c r="H23" s="2">
        <v>0.395275520615178</v>
      </c>
      <c r="I23" s="2">
        <f t="shared" si="0"/>
        <v>0.87105091757353</v>
      </c>
      <c r="J23" s="2">
        <f t="shared" si="1"/>
        <v>0.887176965517165</v>
      </c>
      <c r="K23" s="2">
        <f t="shared" si="2"/>
        <v>0.0159664870455873</v>
      </c>
      <c r="L23" s="2">
        <f t="shared" si="3"/>
        <v>0.0556403083887416</v>
      </c>
      <c r="M23" s="5">
        <f t="shared" si="4"/>
        <v>0.858031153229637</v>
      </c>
      <c r="N23" s="5">
        <f t="shared" si="5"/>
        <v>13.0875977053969</v>
      </c>
      <c r="O23" s="5">
        <f t="shared" si="6"/>
        <v>0.0090802824104588</v>
      </c>
      <c r="P23" s="5">
        <f t="shared" si="7"/>
        <v>0.767916335655828</v>
      </c>
      <c r="Q23" s="5">
        <f t="shared" si="8"/>
        <v>0.803942051418145</v>
      </c>
      <c r="R23" s="5">
        <f t="shared" si="9"/>
        <v>7.51364563583335</v>
      </c>
      <c r="S23" s="5">
        <f t="shared" si="10"/>
        <v>0.836445521941361</v>
      </c>
      <c r="T23" s="5">
        <f t="shared" si="11"/>
        <v>9.2010656260896</v>
      </c>
      <c r="U23" s="5">
        <f t="shared" si="12"/>
        <v>-0.604095536160495</v>
      </c>
      <c r="V23" s="5">
        <f t="shared" si="13"/>
        <v>0.909003484757068</v>
      </c>
      <c r="W23" s="5">
        <f t="shared" si="14"/>
        <v>4.05172379367457</v>
      </c>
      <c r="X23" s="5">
        <f t="shared" si="15"/>
        <v>0.0871418834250818</v>
      </c>
      <c r="Y23" s="5">
        <f t="shared" si="16"/>
        <v>-16.7088997200361</v>
      </c>
      <c r="Z23" s="5">
        <f t="shared" si="17"/>
        <v>94.1663331572733</v>
      </c>
      <c r="AA23" s="5">
        <f t="shared" si="18"/>
        <v>110.875232877309</v>
      </c>
      <c r="AB23" s="5">
        <f t="shared" si="19"/>
        <v>0.438262653989076</v>
      </c>
      <c r="AC23" s="5">
        <f t="shared" si="20"/>
        <v>0.962981699039054</v>
      </c>
      <c r="AD23" s="5">
        <f t="shared" si="21"/>
        <v>53.0273310249972</v>
      </c>
      <c r="AE23" s="5">
        <f t="shared" si="22"/>
        <v>0.56015696196004</v>
      </c>
    </row>
    <row r="24" spans="1:31">
      <c r="A24" s="2" t="s">
        <v>53</v>
      </c>
      <c r="B24" s="2">
        <v>8295</v>
      </c>
      <c r="C24" s="2">
        <v>1.1335623495</v>
      </c>
      <c r="D24" s="2">
        <v>0.0140801745932829</v>
      </c>
      <c r="E24" s="2">
        <v>0.0339375922925693</v>
      </c>
      <c r="F24" s="2">
        <v>0.0427823939917001</v>
      </c>
      <c r="G24" s="2">
        <v>0.0561347672133075</v>
      </c>
      <c r="H24" s="2">
        <v>0.379696219939471</v>
      </c>
      <c r="I24" s="2">
        <f t="shared" si="0"/>
        <v>0.821223577621682</v>
      </c>
      <c r="J24" s="2">
        <f t="shared" si="1"/>
        <v>0.846115170278491</v>
      </c>
      <c r="K24" s="2">
        <f t="shared" si="2"/>
        <v>0.0153613069129071</v>
      </c>
      <c r="L24" s="2">
        <f t="shared" si="3"/>
        <v>0.0569431017214186</v>
      </c>
      <c r="M24" s="5">
        <f t="shared" si="4"/>
        <v>0.797469540085785</v>
      </c>
      <c r="N24" s="5">
        <f t="shared" si="5"/>
        <v>8.87505781030237</v>
      </c>
      <c r="O24" s="5">
        <f t="shared" si="6"/>
        <v>0.00837837413740049</v>
      </c>
      <c r="P24" s="5">
        <f t="shared" si="7"/>
        <v>0.683122118186711</v>
      </c>
      <c r="Q24" s="5">
        <f t="shared" si="8"/>
        <v>0.742401211166613</v>
      </c>
      <c r="R24" s="5">
        <f t="shared" si="9"/>
        <v>5.20709746300568</v>
      </c>
      <c r="S24" s="5">
        <f t="shared" si="10"/>
        <v>0.793683485129925</v>
      </c>
      <c r="T24" s="5">
        <f t="shared" si="11"/>
        <v>6.76401165959514</v>
      </c>
      <c r="U24" s="5">
        <f t="shared" si="12"/>
        <v>-0.115286799796318</v>
      </c>
      <c r="V24" s="5">
        <f t="shared" si="13"/>
        <v>0.865407226046602</v>
      </c>
      <c r="W24" s="5">
        <f t="shared" si="14"/>
        <v>1.2606195991419</v>
      </c>
      <c r="X24" s="5">
        <f t="shared" si="15"/>
        <v>0.110758523291932</v>
      </c>
      <c r="Y24" s="5">
        <f t="shared" si="16"/>
        <v>41.5559967089198</v>
      </c>
      <c r="Z24" s="5">
        <f t="shared" si="17"/>
        <v>53.2075748054695</v>
      </c>
      <c r="AA24" s="5">
        <f t="shared" si="18"/>
        <v>11.6515780965497</v>
      </c>
      <c r="AB24" s="5">
        <f t="shared" si="19"/>
        <v>0.0442406015958946</v>
      </c>
      <c r="AC24" s="5">
        <f t="shared" si="20"/>
        <v>0.8359051349819</v>
      </c>
      <c r="AD24" s="5">
        <f t="shared" si="21"/>
        <v>11.1880718191846</v>
      </c>
      <c r="AE24" s="5">
        <f t="shared" si="22"/>
        <v>0.504764735619018</v>
      </c>
    </row>
    <row r="25" spans="1:31">
      <c r="A25" s="2" t="s">
        <v>54</v>
      </c>
      <c r="B25" s="2">
        <v>7742</v>
      </c>
      <c r="C25" s="2">
        <v>1.0579915262</v>
      </c>
      <c r="D25" s="2">
        <v>0.011962564416938</v>
      </c>
      <c r="E25" s="2">
        <v>0.010187453624437</v>
      </c>
      <c r="F25" s="2">
        <v>0.0468839090187569</v>
      </c>
      <c r="G25" s="2">
        <v>0.0613391721531897</v>
      </c>
      <c r="H25" s="2">
        <v>0.45237946070517</v>
      </c>
      <c r="I25" s="2">
        <f t="shared" si="0"/>
        <v>0.832737436895055</v>
      </c>
      <c r="J25" s="2">
        <f t="shared" si="1"/>
        <v>0.850894471818701</v>
      </c>
      <c r="K25" s="2">
        <f t="shared" si="2"/>
        <v>0.0181610279596373</v>
      </c>
      <c r="L25" s="2">
        <f t="shared" si="3"/>
        <v>0.0631079597746012</v>
      </c>
      <c r="M25" s="5">
        <f t="shared" si="4"/>
        <v>0.812187667424182</v>
      </c>
      <c r="N25" s="5">
        <f t="shared" si="5"/>
        <v>9.64892796213272</v>
      </c>
      <c r="O25" s="5">
        <f t="shared" si="6"/>
        <v>0.01007252538684</v>
      </c>
      <c r="P25" s="5">
        <f t="shared" si="7"/>
        <v>0.693719226976267</v>
      </c>
      <c r="Q25" s="5">
        <f t="shared" si="8"/>
        <v>0.761195455138954</v>
      </c>
      <c r="R25" s="5">
        <f t="shared" si="9"/>
        <v>6.00827370395087</v>
      </c>
      <c r="S25" s="5">
        <f t="shared" si="10"/>
        <v>0.798377857890972</v>
      </c>
      <c r="T25" s="5">
        <f t="shared" si="11"/>
        <v>7.37504998560118</v>
      </c>
      <c r="U25" s="5">
        <f t="shared" si="12"/>
        <v>-0.642992451814118</v>
      </c>
      <c r="V25" s="5">
        <f t="shared" si="13"/>
        <v>0.882133404923669</v>
      </c>
      <c r="W25" s="5">
        <f t="shared" si="14"/>
        <v>4.60212244856701</v>
      </c>
      <c r="X25" s="5">
        <f t="shared" si="15"/>
        <v>0.109148650690912</v>
      </c>
      <c r="Y25" s="5">
        <f t="shared" si="16"/>
        <v>-14.5658398397223</v>
      </c>
      <c r="Z25" s="5">
        <f t="shared" si="17"/>
        <v>67.2913203766425</v>
      </c>
      <c r="AA25" s="5">
        <f t="shared" si="18"/>
        <v>81.8571602163648</v>
      </c>
      <c r="AB25" s="5">
        <f t="shared" si="19"/>
        <v>0.370304979935358</v>
      </c>
      <c r="AC25" s="5">
        <f t="shared" si="20"/>
        <v>0.955952519262206</v>
      </c>
      <c r="AD25" s="5">
        <f t="shared" si="21"/>
        <v>44.405547979137</v>
      </c>
      <c r="AE25" s="5">
        <f t="shared" si="22"/>
        <v>0.593431391262206</v>
      </c>
    </row>
    <row r="26" spans="1:31">
      <c r="A26" s="2" t="s">
        <v>55</v>
      </c>
      <c r="B26" s="2">
        <v>5034</v>
      </c>
      <c r="C26" s="2">
        <v>0.6879268074</v>
      </c>
      <c r="D26" s="2">
        <v>0.0148134247236505</v>
      </c>
      <c r="E26" s="2">
        <v>0.036988850172726</v>
      </c>
      <c r="F26" s="2">
        <v>0.0497112115393668</v>
      </c>
      <c r="G26" s="2">
        <v>0.0574342503934287</v>
      </c>
      <c r="H26" s="2">
        <v>0.392268697940254</v>
      </c>
      <c r="I26" s="2">
        <f t="shared" si="0"/>
        <v>0.80092189796139</v>
      </c>
      <c r="J26" s="2">
        <f t="shared" si="1"/>
        <v>0.825404725543805</v>
      </c>
      <c r="K26" s="2">
        <f t="shared" si="2"/>
        <v>0.015602206669298</v>
      </c>
      <c r="L26" s="2">
        <f t="shared" si="3"/>
        <v>0.0580968400376139</v>
      </c>
      <c r="M26" s="5">
        <f t="shared" si="4"/>
        <v>0.77505216652089</v>
      </c>
      <c r="N26" s="5">
        <f t="shared" si="5"/>
        <v>7.89095026641249</v>
      </c>
      <c r="O26" s="5">
        <f t="shared" si="6"/>
        <v>0.00851460056027594</v>
      </c>
      <c r="P26" s="5">
        <f t="shared" si="7"/>
        <v>0.645154306807071</v>
      </c>
      <c r="Q26" s="5">
        <f t="shared" si="8"/>
        <v>0.744568050504254</v>
      </c>
      <c r="R26" s="5">
        <f t="shared" si="9"/>
        <v>5.22446255336144</v>
      </c>
      <c r="S26" s="5">
        <f t="shared" si="10"/>
        <v>0.797080453837932</v>
      </c>
      <c r="T26" s="5">
        <f t="shared" si="11"/>
        <v>6.82987407780524</v>
      </c>
      <c r="U26" s="5">
        <f t="shared" si="12"/>
        <v>-0.146739934383072</v>
      </c>
      <c r="V26" s="5">
        <f t="shared" si="13"/>
        <v>0.854010024258823</v>
      </c>
      <c r="W26" s="5">
        <f t="shared" si="14"/>
        <v>1.34395125307306</v>
      </c>
      <c r="X26" s="5">
        <f t="shared" si="15"/>
        <v>0.10865212007375</v>
      </c>
      <c r="Y26" s="5">
        <f t="shared" si="16"/>
        <v>40.4711602101779</v>
      </c>
      <c r="Z26" s="5">
        <f t="shared" si="17"/>
        <v>50.095120624302</v>
      </c>
      <c r="AA26" s="5">
        <f t="shared" si="18"/>
        <v>9.62396041412415</v>
      </c>
      <c r="AB26" s="5">
        <f t="shared" si="19"/>
        <v>0.0377517842067703</v>
      </c>
      <c r="AC26" s="5">
        <f t="shared" si="20"/>
        <v>0.827661270790325</v>
      </c>
      <c r="AD26" s="5">
        <f t="shared" si="21"/>
        <v>10.6050524984823</v>
      </c>
      <c r="AE26" s="5">
        <f t="shared" si="22"/>
        <v>0.540844378780608</v>
      </c>
    </row>
    <row r="27" spans="1:31">
      <c r="A27" s="2" t="s">
        <v>56</v>
      </c>
      <c r="B27" s="2">
        <v>25660</v>
      </c>
      <c r="C27" s="2">
        <v>3.506595526</v>
      </c>
      <c r="D27" s="2">
        <v>0.00879747428272002</v>
      </c>
      <c r="E27" s="2">
        <v>0.0107958679259315</v>
      </c>
      <c r="F27" s="2">
        <v>0.0280118863212833</v>
      </c>
      <c r="G27" s="2">
        <v>0.0430923605824451</v>
      </c>
      <c r="H27" s="2">
        <v>0.378315500108436</v>
      </c>
      <c r="I27" s="2">
        <f t="shared" si="0"/>
        <v>0.875341987051027</v>
      </c>
      <c r="J27" s="2">
        <f t="shared" si="1"/>
        <v>0.892819085001532</v>
      </c>
      <c r="K27" s="2">
        <f t="shared" si="2"/>
        <v>0.0154130900277437</v>
      </c>
      <c r="L27" s="2">
        <f t="shared" si="3"/>
        <v>0.0542436130500092</v>
      </c>
      <c r="M27" s="5">
        <f t="shared" si="4"/>
        <v>0.862121593292465</v>
      </c>
      <c r="N27" s="5">
        <f t="shared" si="5"/>
        <v>13.5055346066071</v>
      </c>
      <c r="O27" s="5">
        <f t="shared" si="6"/>
        <v>0.0087157195259708</v>
      </c>
      <c r="P27" s="5">
        <f t="shared" si="7"/>
        <v>0.778041553004497</v>
      </c>
      <c r="Q27" s="5">
        <f t="shared" si="8"/>
        <v>0.795483831213794</v>
      </c>
      <c r="R27" s="5">
        <f t="shared" si="9"/>
        <v>7.12120257822948</v>
      </c>
      <c r="S27" s="5">
        <f t="shared" si="10"/>
        <v>0.830144677052468</v>
      </c>
      <c r="T27" s="5">
        <f t="shared" si="11"/>
        <v>8.77917790984404</v>
      </c>
      <c r="U27" s="5">
        <f t="shared" si="12"/>
        <v>-0.443623155457066</v>
      </c>
      <c r="V27" s="5">
        <f t="shared" si="13"/>
        <v>0.909409599664358</v>
      </c>
      <c r="W27" s="5">
        <f t="shared" si="14"/>
        <v>2.59468590329817</v>
      </c>
      <c r="X27" s="5">
        <f t="shared" si="15"/>
        <v>0.0906515495397233</v>
      </c>
      <c r="Y27" s="5">
        <f t="shared" si="16"/>
        <v>21.0409561240868</v>
      </c>
      <c r="Z27" s="5">
        <f t="shared" si="17"/>
        <v>90.4630187752262</v>
      </c>
      <c r="AA27" s="5">
        <f t="shared" si="18"/>
        <v>69.4220626511395</v>
      </c>
      <c r="AB27" s="5">
        <f t="shared" si="19"/>
        <v>0.26263442350425</v>
      </c>
      <c r="AC27" s="5">
        <f t="shared" si="20"/>
        <v>0.944510138675887</v>
      </c>
      <c r="AD27" s="5">
        <f t="shared" si="21"/>
        <v>35.042620260269</v>
      </c>
      <c r="AE27" s="5">
        <f t="shared" si="22"/>
        <v>0.52199798429733</v>
      </c>
    </row>
    <row r="28" spans="1:31">
      <c r="A28" s="2" t="s">
        <v>57</v>
      </c>
      <c r="B28" s="2">
        <v>14272</v>
      </c>
      <c r="C28" s="2">
        <v>1.9503558592</v>
      </c>
      <c r="D28" s="2">
        <v>0.0182619572558971</v>
      </c>
      <c r="E28" s="2">
        <v>0.0338733836311158</v>
      </c>
      <c r="F28" s="2">
        <v>0.0560145042541059</v>
      </c>
      <c r="G28" s="2">
        <v>0.0502971803140147</v>
      </c>
      <c r="H28" s="2">
        <v>0.337053817013516</v>
      </c>
      <c r="I28" s="2">
        <f t="shared" si="0"/>
        <v>0.747321322681702</v>
      </c>
      <c r="J28" s="2">
        <f t="shared" si="1"/>
        <v>0.77942538352382</v>
      </c>
      <c r="K28" s="2">
        <f t="shared" si="2"/>
        <v>0.0129496741745562</v>
      </c>
      <c r="L28" s="2">
        <f t="shared" si="3"/>
        <v>0.0489624623097712</v>
      </c>
      <c r="M28" s="5">
        <f t="shared" si="4"/>
        <v>0.714988457612343</v>
      </c>
      <c r="N28" s="5">
        <f t="shared" si="5"/>
        <v>6.01725966339887</v>
      </c>
      <c r="O28" s="5">
        <f t="shared" si="6"/>
        <v>0.00698851208303931</v>
      </c>
      <c r="P28" s="5">
        <f t="shared" si="7"/>
        <v>0.564705156322849</v>
      </c>
      <c r="Q28" s="5">
        <f t="shared" si="8"/>
        <v>0.740301790050717</v>
      </c>
      <c r="R28" s="5">
        <f t="shared" si="9"/>
        <v>4.64988141708372</v>
      </c>
      <c r="S28" s="5">
        <f t="shared" si="10"/>
        <v>0.817373146901869</v>
      </c>
      <c r="T28" s="5">
        <f t="shared" si="11"/>
        <v>6.70124676789486</v>
      </c>
      <c r="U28" s="5">
        <f t="shared" si="12"/>
        <v>-0.246319288881971</v>
      </c>
      <c r="V28" s="5">
        <f t="shared" si="13"/>
        <v>0.811034221047207</v>
      </c>
      <c r="W28" s="5">
        <f t="shared" si="14"/>
        <v>1.6536436059683</v>
      </c>
      <c r="X28" s="5">
        <f t="shared" si="15"/>
        <v>0.0950448309470798</v>
      </c>
      <c r="Y28" s="5">
        <f t="shared" si="16"/>
        <v>25.2369392660302</v>
      </c>
      <c r="Z28" s="5">
        <f t="shared" si="17"/>
        <v>34.8768128883644</v>
      </c>
      <c r="AA28" s="5">
        <f t="shared" si="18"/>
        <v>9.63987362233419</v>
      </c>
      <c r="AB28" s="5">
        <f t="shared" si="19"/>
        <v>0.0324915619993565</v>
      </c>
      <c r="AC28" s="5">
        <f t="shared" si="20"/>
        <v>0.817358319517967</v>
      </c>
      <c r="AD28" s="5">
        <f t="shared" si="21"/>
        <v>9.95040296783051</v>
      </c>
      <c r="AE28" s="5">
        <f t="shared" si="22"/>
        <v>0.508270671902223</v>
      </c>
    </row>
    <row r="29" spans="1:31">
      <c r="A29" s="2" t="s">
        <v>58</v>
      </c>
      <c r="B29" s="2">
        <v>14295</v>
      </c>
      <c r="C29" s="2">
        <v>1.9534989495</v>
      </c>
      <c r="D29" s="2">
        <v>0.00938398285508976</v>
      </c>
      <c r="E29" s="2">
        <v>0.0189671562020036</v>
      </c>
      <c r="F29" s="2">
        <v>0.0276962105008236</v>
      </c>
      <c r="G29" s="2">
        <v>0.0375416473225254</v>
      </c>
      <c r="H29" s="2">
        <v>0.354957333756476</v>
      </c>
      <c r="I29" s="2">
        <f t="shared" si="0"/>
        <v>0.868174548134675</v>
      </c>
      <c r="J29" s="2">
        <f t="shared" si="1"/>
        <v>0.888005884042503</v>
      </c>
      <c r="K29" s="2">
        <f t="shared" si="2"/>
        <v>0.0143125599782859</v>
      </c>
      <c r="L29" s="2">
        <f t="shared" si="3"/>
        <v>0.0516529441297763</v>
      </c>
      <c r="M29" s="5">
        <f t="shared" si="4"/>
        <v>0.855241322514967</v>
      </c>
      <c r="N29" s="5">
        <f t="shared" si="5"/>
        <v>12.8160974854636</v>
      </c>
      <c r="O29" s="5">
        <f t="shared" si="6"/>
        <v>0.00814481494316413</v>
      </c>
      <c r="P29" s="5">
        <f t="shared" si="7"/>
        <v>0.770511892183736</v>
      </c>
      <c r="Q29" s="5">
        <f t="shared" si="8"/>
        <v>0.80870448519728</v>
      </c>
      <c r="R29" s="5">
        <f t="shared" si="9"/>
        <v>7.3642772530359</v>
      </c>
      <c r="S29" s="5">
        <f t="shared" si="10"/>
        <v>0.849315880622603</v>
      </c>
      <c r="T29" s="5">
        <f t="shared" si="11"/>
        <v>9.4550281906116</v>
      </c>
      <c r="U29" s="5">
        <f t="shared" si="12"/>
        <v>-0.187064391526022</v>
      </c>
      <c r="V29" s="5">
        <f t="shared" si="13"/>
        <v>0.903097217019424</v>
      </c>
      <c r="W29" s="5">
        <f t="shared" si="14"/>
        <v>1.46021945545521</v>
      </c>
      <c r="X29" s="5">
        <f t="shared" si="15"/>
        <v>0.0793268987273655</v>
      </c>
      <c r="Y29" s="5">
        <f t="shared" si="16"/>
        <v>53.8418430341512</v>
      </c>
      <c r="Z29" s="5">
        <f t="shared" si="17"/>
        <v>79.9274759260904</v>
      </c>
      <c r="AA29" s="5">
        <f t="shared" si="18"/>
        <v>26.0856328919391</v>
      </c>
      <c r="AB29" s="5">
        <f t="shared" si="19"/>
        <v>0.0925928670067295</v>
      </c>
      <c r="AC29" s="5">
        <f t="shared" si="20"/>
        <v>0.898550874781645</v>
      </c>
      <c r="AD29" s="5">
        <f t="shared" si="21"/>
        <v>18.7143148912845</v>
      </c>
      <c r="AE29" s="5">
        <f t="shared" si="22"/>
        <v>0.493854696763967</v>
      </c>
    </row>
    <row r="30" spans="1:31">
      <c r="A30" s="2" t="s">
        <v>59</v>
      </c>
      <c r="B30" s="2">
        <v>24633</v>
      </c>
      <c r="C30" s="2">
        <v>3.3662497113</v>
      </c>
      <c r="D30" s="2">
        <v>0.0111339758389036</v>
      </c>
      <c r="E30" s="2">
        <v>0.0153535239206169</v>
      </c>
      <c r="F30" s="2">
        <v>0.0370169080090176</v>
      </c>
      <c r="G30" s="2">
        <v>0.051705846357004</v>
      </c>
      <c r="H30" s="2">
        <v>0.454144492236656</v>
      </c>
      <c r="I30" s="2">
        <f t="shared" si="0"/>
        <v>0.863624456105343</v>
      </c>
      <c r="J30" s="2">
        <f t="shared" si="1"/>
        <v>0.881707909514891</v>
      </c>
      <c r="K30" s="2">
        <f t="shared" si="2"/>
        <v>0.0182820643850227</v>
      </c>
      <c r="L30" s="2">
        <f t="shared" si="3"/>
        <v>0.0641554771632261</v>
      </c>
      <c r="M30" s="5">
        <f t="shared" si="4"/>
        <v>0.8492678455982</v>
      </c>
      <c r="N30" s="5">
        <f t="shared" si="5"/>
        <v>12.2685690583887</v>
      </c>
      <c r="O30" s="5">
        <f t="shared" si="6"/>
        <v>0.0103667416648836</v>
      </c>
      <c r="P30" s="5">
        <f t="shared" si="7"/>
        <v>0.756694595663608</v>
      </c>
      <c r="Q30" s="5">
        <f t="shared" si="8"/>
        <v>0.795568600385821</v>
      </c>
      <c r="R30" s="5">
        <f t="shared" si="9"/>
        <v>7.04983720381378</v>
      </c>
      <c r="S30" s="5">
        <f t="shared" si="10"/>
        <v>0.832202860915362</v>
      </c>
      <c r="T30" s="5">
        <f t="shared" si="11"/>
        <v>8.78323292691133</v>
      </c>
      <c r="U30" s="5">
        <f t="shared" si="12"/>
        <v>-0.41365677712011</v>
      </c>
      <c r="V30" s="5">
        <f t="shared" si="13"/>
        <v>0.901965252514068</v>
      </c>
      <c r="W30" s="5">
        <f t="shared" si="14"/>
        <v>2.41097146169231</v>
      </c>
      <c r="X30" s="5">
        <f t="shared" si="15"/>
        <v>0.0893369207634435</v>
      </c>
      <c r="Y30" s="5">
        <f t="shared" si="16"/>
        <v>24.6835485930923</v>
      </c>
      <c r="Z30" s="5">
        <f t="shared" si="17"/>
        <v>70.4750033044453</v>
      </c>
      <c r="AA30" s="5">
        <f t="shared" si="18"/>
        <v>45.791454711353</v>
      </c>
      <c r="AB30" s="5">
        <f t="shared" si="19"/>
        <v>0.207959369486653</v>
      </c>
      <c r="AC30" s="5">
        <f t="shared" si="20"/>
        <v>0.934596000867983</v>
      </c>
      <c r="AD30" s="5">
        <f t="shared" si="21"/>
        <v>29.5791698755766</v>
      </c>
      <c r="AE30" s="5">
        <f t="shared" si="22"/>
        <v>0.537538049184354</v>
      </c>
    </row>
    <row r="31" spans="1:31">
      <c r="A31" s="2" t="s">
        <v>60</v>
      </c>
      <c r="B31" s="2">
        <v>21760</v>
      </c>
      <c r="C31" s="2">
        <v>2.973636736</v>
      </c>
      <c r="D31" s="2">
        <v>0.0119564210465742</v>
      </c>
      <c r="E31" s="2">
        <v>0.0222547633198059</v>
      </c>
      <c r="F31" s="2">
        <v>0.0368149442681897</v>
      </c>
      <c r="G31" s="2">
        <v>0.0416815625913252</v>
      </c>
      <c r="H31" s="2">
        <v>0.397906298190013</v>
      </c>
      <c r="I31" s="2">
        <f t="shared" si="0"/>
        <v>0.845446148183941</v>
      </c>
      <c r="J31" s="2">
        <f t="shared" si="1"/>
        <v>0.867210792000885</v>
      </c>
      <c r="K31" s="2">
        <f t="shared" si="2"/>
        <v>0.0157512806679115</v>
      </c>
      <c r="L31" s="2">
        <f t="shared" si="3"/>
        <v>0.0567710225731321</v>
      </c>
      <c r="M31" s="5">
        <f t="shared" si="4"/>
        <v>0.830627350713236</v>
      </c>
      <c r="N31" s="5">
        <f t="shared" si="5"/>
        <v>10.808281965371</v>
      </c>
      <c r="O31" s="5">
        <f t="shared" si="6"/>
        <v>0.00897976983791139</v>
      </c>
      <c r="P31" s="5">
        <f t="shared" si="7"/>
        <v>0.731609300080578</v>
      </c>
      <c r="Q31" s="5">
        <f t="shared" si="8"/>
        <v>0.810360720529275</v>
      </c>
      <c r="R31" s="5">
        <f t="shared" si="9"/>
        <v>7.19545834811611</v>
      </c>
      <c r="S31" s="5">
        <f t="shared" si="10"/>
        <v>0.856978936869676</v>
      </c>
      <c r="T31" s="5">
        <f t="shared" si="11"/>
        <v>9.54633831968731</v>
      </c>
      <c r="U31" s="5">
        <f t="shared" si="12"/>
        <v>-0.246491502039241</v>
      </c>
      <c r="V31" s="5">
        <f t="shared" si="13"/>
        <v>0.887810025019762</v>
      </c>
      <c r="W31" s="5">
        <f t="shared" si="14"/>
        <v>1.65425009195338</v>
      </c>
      <c r="X31" s="5">
        <f t="shared" si="15"/>
        <v>0.0747038729468823</v>
      </c>
      <c r="Y31" s="5">
        <f t="shared" si="16"/>
        <v>38.7028673602276</v>
      </c>
      <c r="Z31" s="5">
        <f t="shared" si="17"/>
        <v>59.645644977199</v>
      </c>
      <c r="AA31" s="5">
        <f t="shared" si="18"/>
        <v>20.9427776169714</v>
      </c>
      <c r="AB31" s="5">
        <f t="shared" si="19"/>
        <v>0.0833326311538575</v>
      </c>
      <c r="AC31" s="5">
        <f t="shared" si="20"/>
        <v>0.894065560288547</v>
      </c>
      <c r="AD31" s="5">
        <f t="shared" si="21"/>
        <v>17.8796014350731</v>
      </c>
      <c r="AE31" s="5">
        <f t="shared" si="22"/>
        <v>0.509695044647241</v>
      </c>
    </row>
    <row r="32" spans="1:31">
      <c r="A32" s="2" t="s">
        <v>61</v>
      </c>
      <c r="B32" s="2">
        <v>16281</v>
      </c>
      <c r="C32" s="2">
        <v>2.2248979641</v>
      </c>
      <c r="D32" s="2">
        <v>0.0119942359137464</v>
      </c>
      <c r="E32" s="2">
        <v>0.025896063347042</v>
      </c>
      <c r="F32" s="2">
        <v>0.0363365387625035</v>
      </c>
      <c r="G32" s="2">
        <v>0.0498849870425979</v>
      </c>
      <c r="H32" s="2">
        <v>0.396905706120327</v>
      </c>
      <c r="I32" s="2">
        <f t="shared" si="0"/>
        <v>0.849577766015425</v>
      </c>
      <c r="J32" s="2">
        <f t="shared" si="1"/>
        <v>0.871206554996297</v>
      </c>
      <c r="K32" s="2">
        <f t="shared" si="2"/>
        <v>0.0160491304442915</v>
      </c>
      <c r="L32" s="2">
        <f t="shared" si="3"/>
        <v>0.058203084754321</v>
      </c>
      <c r="M32" s="5">
        <f t="shared" si="4"/>
        <v>0.832257637884179</v>
      </c>
      <c r="N32" s="5">
        <f t="shared" si="5"/>
        <v>10.9230465982055</v>
      </c>
      <c r="O32" s="5">
        <f t="shared" si="6"/>
        <v>0.00896715447724431</v>
      </c>
      <c r="P32" s="5">
        <f t="shared" si="7"/>
        <v>0.734786316924085</v>
      </c>
      <c r="Q32" s="5">
        <f t="shared" si="8"/>
        <v>0.77669639137086</v>
      </c>
      <c r="R32" s="5">
        <f t="shared" si="9"/>
        <v>6.22036689888842</v>
      </c>
      <c r="S32" s="5">
        <f t="shared" si="10"/>
        <v>0.820763708340166</v>
      </c>
      <c r="T32" s="5">
        <f t="shared" si="11"/>
        <v>7.95641594096036</v>
      </c>
      <c r="U32" s="5">
        <f t="shared" si="12"/>
        <v>-0.167765368336737</v>
      </c>
      <c r="V32" s="5">
        <f t="shared" si="13"/>
        <v>0.888443993523021</v>
      </c>
      <c r="W32" s="5">
        <f t="shared" si="14"/>
        <v>1.40316843821183</v>
      </c>
      <c r="X32" s="5">
        <f t="shared" si="15"/>
        <v>0.0954653726176575</v>
      </c>
      <c r="Y32" s="5">
        <f t="shared" si="16"/>
        <v>44.7574729377639</v>
      </c>
      <c r="Z32" s="5">
        <f t="shared" si="17"/>
        <v>63.3272696957986</v>
      </c>
      <c r="AA32" s="5">
        <f t="shared" si="18"/>
        <v>18.5697967580347</v>
      </c>
      <c r="AB32" s="5">
        <f t="shared" si="19"/>
        <v>0.0737045829475871</v>
      </c>
      <c r="AC32" s="5">
        <f t="shared" si="20"/>
        <v>0.877502578195617</v>
      </c>
      <c r="AD32" s="5">
        <f t="shared" si="21"/>
        <v>15.3268742357191</v>
      </c>
      <c r="AE32" s="5">
        <f t="shared" si="22"/>
        <v>0.503660514688979</v>
      </c>
    </row>
    <row r="33" spans="1:31">
      <c r="A33" s="2" t="s">
        <v>62</v>
      </c>
      <c r="B33" s="2">
        <v>27294</v>
      </c>
      <c r="C33" s="2">
        <v>3.7298915934</v>
      </c>
      <c r="D33" s="2">
        <v>0.00990517178184217</v>
      </c>
      <c r="E33" s="2">
        <v>0.0223411549262294</v>
      </c>
      <c r="F33" s="2">
        <v>0.0310807815496361</v>
      </c>
      <c r="G33" s="2">
        <v>0.0467526857594317</v>
      </c>
      <c r="H33" s="2">
        <v>0.391404035005663</v>
      </c>
      <c r="I33" s="2">
        <f t="shared" si="0"/>
        <v>0.867526438546298</v>
      </c>
      <c r="J33" s="2">
        <f t="shared" si="1"/>
        <v>0.886234023072564</v>
      </c>
      <c r="K33" s="2">
        <f t="shared" si="2"/>
        <v>0.0159323021972598</v>
      </c>
      <c r="L33" s="2">
        <f t="shared" si="3"/>
        <v>0.0573958613639414</v>
      </c>
      <c r="M33" s="5">
        <f t="shared" si="4"/>
        <v>0.852866752452544</v>
      </c>
      <c r="N33" s="5">
        <f t="shared" si="5"/>
        <v>12.5931207482859</v>
      </c>
      <c r="O33" s="5">
        <f t="shared" si="6"/>
        <v>0.00896294395637804</v>
      </c>
      <c r="P33" s="5">
        <f t="shared" si="7"/>
        <v>0.764430685195372</v>
      </c>
      <c r="Q33" s="5">
        <f t="shared" si="8"/>
        <v>0.786593775497527</v>
      </c>
      <c r="R33" s="5">
        <f t="shared" si="9"/>
        <v>6.73337961898591</v>
      </c>
      <c r="S33" s="5">
        <f t="shared" si="10"/>
        <v>0.823842079264143</v>
      </c>
      <c r="T33" s="5">
        <f t="shared" si="11"/>
        <v>8.37179786888933</v>
      </c>
      <c r="U33" s="5">
        <f t="shared" si="12"/>
        <v>-0.163596215336653</v>
      </c>
      <c r="V33" s="5">
        <f t="shared" si="13"/>
        <v>0.902988340112067</v>
      </c>
      <c r="W33" s="5">
        <f t="shared" si="14"/>
        <v>1.39118956259267</v>
      </c>
      <c r="X33" s="5">
        <f t="shared" si="15"/>
        <v>0.0941418858317503</v>
      </c>
      <c r="Y33" s="5">
        <f t="shared" si="16"/>
        <v>56.1969172874908</v>
      </c>
      <c r="Z33" s="5">
        <f t="shared" si="17"/>
        <v>79.5682151241694</v>
      </c>
      <c r="AA33" s="5">
        <f t="shared" si="18"/>
        <v>23.3712978366786</v>
      </c>
      <c r="AB33" s="5">
        <f t="shared" si="19"/>
        <v>0.0914762027659513</v>
      </c>
      <c r="AC33" s="5">
        <f t="shared" si="20"/>
        <v>0.892005246369598</v>
      </c>
      <c r="AD33" s="5">
        <f t="shared" si="21"/>
        <v>17.5194181454845</v>
      </c>
      <c r="AE33" s="5">
        <f t="shared" si="22"/>
        <v>0.51665529398655</v>
      </c>
    </row>
    <row r="34" spans="1:31">
      <c r="A34" s="2" t="s">
        <v>63</v>
      </c>
      <c r="B34" s="2">
        <v>7176</v>
      </c>
      <c r="C34" s="2">
        <v>0.9806441736</v>
      </c>
      <c r="D34" s="2">
        <v>0.0124653538802837</v>
      </c>
      <c r="E34" s="2">
        <v>0.0273126854377367</v>
      </c>
      <c r="F34" s="2">
        <v>0.0406222832053037</v>
      </c>
      <c r="G34" s="2">
        <v>0.0488999422248702</v>
      </c>
      <c r="H34" s="2">
        <v>0.370745178235231</v>
      </c>
      <c r="I34" s="2">
        <f t="shared" si="0"/>
        <v>0.823483988299834</v>
      </c>
      <c r="J34" s="2">
        <f t="shared" si="1"/>
        <v>0.846407106525467</v>
      </c>
      <c r="K34" s="2">
        <f t="shared" si="2"/>
        <v>0.0148230147659915</v>
      </c>
      <c r="L34" s="2">
        <f t="shared" si="3"/>
        <v>0.054358432891722</v>
      </c>
      <c r="M34" s="5">
        <f t="shared" si="4"/>
        <v>0.802501233019006</v>
      </c>
      <c r="N34" s="5">
        <f t="shared" si="5"/>
        <v>9.12664550048792</v>
      </c>
      <c r="O34" s="5">
        <f t="shared" si="6"/>
        <v>0.00821029765083265</v>
      </c>
      <c r="P34" s="5">
        <f t="shared" si="7"/>
        <v>0.687028915912833</v>
      </c>
      <c r="Q34" s="5">
        <f t="shared" si="8"/>
        <v>0.766946213165753</v>
      </c>
      <c r="R34" s="5">
        <f t="shared" si="9"/>
        <v>5.83847625767191</v>
      </c>
      <c r="S34" s="5">
        <f t="shared" si="10"/>
        <v>0.815387595829588</v>
      </c>
      <c r="T34" s="5">
        <f t="shared" si="11"/>
        <v>7.5817099441617</v>
      </c>
      <c r="U34" s="5">
        <f t="shared" si="12"/>
        <v>-0.195916742635172</v>
      </c>
      <c r="V34" s="5">
        <f t="shared" si="13"/>
        <v>0.87094838055571</v>
      </c>
      <c r="W34" s="5">
        <f t="shared" si="14"/>
        <v>1.48730461887053</v>
      </c>
      <c r="X34" s="5">
        <f t="shared" si="15"/>
        <v>0.0982739371500859</v>
      </c>
      <c r="Y34" s="5">
        <f t="shared" si="16"/>
        <v>43.6093277276613</v>
      </c>
      <c r="Z34" s="5">
        <f t="shared" si="17"/>
        <v>59.7724295433938</v>
      </c>
      <c r="AA34" s="5">
        <f t="shared" si="18"/>
        <v>16.1631018157325</v>
      </c>
      <c r="AB34" s="5">
        <f t="shared" si="19"/>
        <v>0.0599239206350794</v>
      </c>
      <c r="AC34" s="5">
        <f t="shared" si="20"/>
        <v>0.862770275729682</v>
      </c>
      <c r="AD34" s="5">
        <f t="shared" si="21"/>
        <v>13.5741020076696</v>
      </c>
      <c r="AE34" s="5">
        <f t="shared" si="22"/>
        <v>0.530385808651187</v>
      </c>
    </row>
    <row r="35" spans="1:31">
      <c r="A35" s="2" t="s">
        <v>64</v>
      </c>
      <c r="B35" s="2">
        <v>25806</v>
      </c>
      <c r="C35" s="2">
        <v>3.5265473166</v>
      </c>
      <c r="D35" s="2">
        <v>0.0119609440535433</v>
      </c>
      <c r="E35" s="2">
        <v>0.028452278284746</v>
      </c>
      <c r="F35" s="2">
        <v>0.0387867695951779</v>
      </c>
      <c r="G35" s="2">
        <v>0.0512213349674151</v>
      </c>
      <c r="H35" s="2">
        <v>0.409029458764437</v>
      </c>
      <c r="I35" s="2">
        <f t="shared" si="0"/>
        <v>0.84455370719354</v>
      </c>
      <c r="J35" s="2">
        <f t="shared" si="1"/>
        <v>0.865293071889431</v>
      </c>
      <c r="K35" s="2">
        <f t="shared" si="2"/>
        <v>0.0164613394092876</v>
      </c>
      <c r="L35" s="2">
        <f t="shared" si="3"/>
        <v>0.0598648888925963</v>
      </c>
      <c r="M35" s="5">
        <f t="shared" si="4"/>
        <v>0.82677372038411</v>
      </c>
      <c r="N35" s="5">
        <f t="shared" si="5"/>
        <v>10.5455922994755</v>
      </c>
      <c r="O35" s="5">
        <f t="shared" si="6"/>
        <v>0.00920525028974873</v>
      </c>
      <c r="P35" s="5">
        <f t="shared" si="7"/>
        <v>0.723528100396838</v>
      </c>
      <c r="Q35" s="5">
        <f t="shared" si="8"/>
        <v>0.7774198951311</v>
      </c>
      <c r="R35" s="5">
        <f t="shared" si="9"/>
        <v>6.28449180472235</v>
      </c>
      <c r="S35" s="5">
        <f t="shared" si="10"/>
        <v>0.8200422185752</v>
      </c>
      <c r="T35" s="5">
        <f t="shared" si="11"/>
        <v>7.98552905785538</v>
      </c>
      <c r="U35" s="5">
        <f t="shared" si="12"/>
        <v>-0.153697763967261</v>
      </c>
      <c r="V35" s="5">
        <f t="shared" si="13"/>
        <v>0.886677368002911</v>
      </c>
      <c r="W35" s="5">
        <f t="shared" si="14"/>
        <v>1.36322192574549</v>
      </c>
      <c r="X35" s="5">
        <f t="shared" si="15"/>
        <v>0.0959842624354402</v>
      </c>
      <c r="Y35" s="5">
        <f t="shared" si="16"/>
        <v>48.4588704640125</v>
      </c>
      <c r="Z35" s="5">
        <f t="shared" si="17"/>
        <v>64.0823260558569</v>
      </c>
      <c r="AA35" s="5">
        <f t="shared" si="18"/>
        <v>15.6234555918444</v>
      </c>
      <c r="AB35" s="5">
        <f t="shared" si="19"/>
        <v>0.0639045358476232</v>
      </c>
      <c r="AC35" s="5">
        <f t="shared" si="20"/>
        <v>0.869927012374703</v>
      </c>
      <c r="AD35" s="5">
        <f t="shared" si="21"/>
        <v>14.3759826426177</v>
      </c>
      <c r="AE35" s="5">
        <f t="shared" si="22"/>
        <v>0.528611510014512</v>
      </c>
    </row>
    <row r="36" spans="1:31">
      <c r="A36" s="2" t="s">
        <v>65</v>
      </c>
      <c r="B36" s="2">
        <v>23619</v>
      </c>
      <c r="C36" s="2">
        <v>3.2276804259</v>
      </c>
      <c r="D36" s="2">
        <v>0.0124104421045809</v>
      </c>
      <c r="E36" s="2">
        <v>0.0274604548042403</v>
      </c>
      <c r="F36" s="2">
        <v>0.0397822708073044</v>
      </c>
      <c r="G36" s="2">
        <v>0.0492800947150113</v>
      </c>
      <c r="H36" s="2">
        <v>0.401386092564532</v>
      </c>
      <c r="I36" s="2">
        <f t="shared" si="0"/>
        <v>0.837771858994162</v>
      </c>
      <c r="J36" s="2">
        <f t="shared" si="1"/>
        <v>0.859521424520934</v>
      </c>
      <c r="K36" s="2">
        <f t="shared" si="2"/>
        <v>0.0160524846755966</v>
      </c>
      <c r="L36" s="2">
        <f t="shared" si="3"/>
        <v>0.0584030991389363</v>
      </c>
      <c r="M36" s="5">
        <f t="shared" si="4"/>
        <v>0.819650391504732</v>
      </c>
      <c r="N36" s="5">
        <f t="shared" si="5"/>
        <v>10.0895721742167</v>
      </c>
      <c r="O36" s="5">
        <f t="shared" si="6"/>
        <v>0.00899091511224787</v>
      </c>
      <c r="P36" s="5">
        <f t="shared" si="7"/>
        <v>0.713347539246573</v>
      </c>
      <c r="Q36" s="5">
        <f t="shared" si="8"/>
        <v>0.781301122178738</v>
      </c>
      <c r="R36" s="5">
        <f t="shared" si="9"/>
        <v>6.30527258333756</v>
      </c>
      <c r="S36" s="5">
        <f t="shared" si="10"/>
        <v>0.826840158411531</v>
      </c>
      <c r="T36" s="5">
        <f t="shared" si="11"/>
        <v>8.14499434073257</v>
      </c>
      <c r="U36" s="5">
        <f t="shared" si="12"/>
        <v>-0.183243851152705</v>
      </c>
      <c r="V36" s="5">
        <f t="shared" si="13"/>
        <v>0.881694343372725</v>
      </c>
      <c r="W36" s="5">
        <f t="shared" si="14"/>
        <v>1.44871128649921</v>
      </c>
      <c r="X36" s="5">
        <f t="shared" si="15"/>
        <v>0.0918558298192725</v>
      </c>
      <c r="Y36" s="5">
        <f t="shared" si="16"/>
        <v>44.1613038857339</v>
      </c>
      <c r="Z36" s="5">
        <f t="shared" si="17"/>
        <v>60.2851379295431</v>
      </c>
      <c r="AA36" s="5">
        <f t="shared" si="18"/>
        <v>16.1238340438092</v>
      </c>
      <c r="AB36" s="5">
        <f t="shared" si="19"/>
        <v>0.0647188274400355</v>
      </c>
      <c r="AC36" s="5">
        <f t="shared" si="20"/>
        <v>0.871933422466724</v>
      </c>
      <c r="AD36" s="5">
        <f t="shared" si="21"/>
        <v>14.6168770847361</v>
      </c>
      <c r="AE36" s="5">
        <f t="shared" si="22"/>
        <v>0.524437745723894</v>
      </c>
    </row>
    <row r="37" spans="1:31">
      <c r="A37" s="2" t="s">
        <v>66</v>
      </c>
      <c r="B37" s="2">
        <v>22773</v>
      </c>
      <c r="C37" s="2">
        <v>3.1120693653</v>
      </c>
      <c r="D37" s="2">
        <v>0.00967090470733615</v>
      </c>
      <c r="E37" s="2">
        <v>0.0255297620267154</v>
      </c>
      <c r="F37" s="2">
        <v>0.0330901763399922</v>
      </c>
      <c r="G37" s="2">
        <v>0.0466209595518062</v>
      </c>
      <c r="H37" s="2">
        <v>0.415317651858858</v>
      </c>
      <c r="I37" s="2">
        <f t="shared" si="0"/>
        <v>0.866310092831775</v>
      </c>
      <c r="J37" s="2">
        <f t="shared" si="1"/>
        <v>0.883571587179507</v>
      </c>
      <c r="K37" s="2">
        <f t="shared" si="2"/>
        <v>0.0167597822620386</v>
      </c>
      <c r="L37" s="2">
        <f t="shared" si="3"/>
        <v>0.0604959385054349</v>
      </c>
      <c r="M37" s="5">
        <f t="shared" si="4"/>
        <v>0.852410353882948</v>
      </c>
      <c r="N37" s="5">
        <f t="shared" si="5"/>
        <v>12.5510860864441</v>
      </c>
      <c r="O37" s="5">
        <f t="shared" si="6"/>
        <v>0.00950423788929942</v>
      </c>
      <c r="P37" s="5">
        <f t="shared" si="7"/>
        <v>0.76046544171444</v>
      </c>
      <c r="Q37" s="5">
        <f t="shared" si="8"/>
        <v>0.798150843422958</v>
      </c>
      <c r="R37" s="5">
        <f t="shared" si="9"/>
        <v>7.20613453631784</v>
      </c>
      <c r="S37" s="5">
        <f t="shared" si="10"/>
        <v>0.833030628880122</v>
      </c>
      <c r="T37" s="5">
        <f t="shared" si="11"/>
        <v>8.90838918485468</v>
      </c>
      <c r="U37" s="5">
        <f t="shared" si="12"/>
        <v>-0.128973426515416</v>
      </c>
      <c r="V37" s="5">
        <f t="shared" si="13"/>
        <v>0.904637969370228</v>
      </c>
      <c r="W37" s="5">
        <f t="shared" si="14"/>
        <v>1.29614119807953</v>
      </c>
      <c r="X37" s="5">
        <f t="shared" si="15"/>
        <v>0.088968178162163</v>
      </c>
      <c r="Y37" s="5">
        <f t="shared" si="16"/>
        <v>64.2329726481541</v>
      </c>
      <c r="Z37" s="5">
        <f t="shared" si="17"/>
        <v>81.9533621849066</v>
      </c>
      <c r="AA37" s="5">
        <f t="shared" si="18"/>
        <v>17.7203895367524</v>
      </c>
      <c r="AB37" s="5">
        <f t="shared" si="19"/>
        <v>0.073595905724283</v>
      </c>
      <c r="AC37" s="5">
        <f t="shared" si="20"/>
        <v>0.884178692116171</v>
      </c>
      <c r="AD37" s="5">
        <f t="shared" si="21"/>
        <v>16.267979757283</v>
      </c>
      <c r="AE37" s="5">
        <f t="shared" si="22"/>
        <v>0.547677258363403</v>
      </c>
    </row>
    <row r="38" spans="1:31">
      <c r="A38" s="2" t="s">
        <v>67</v>
      </c>
      <c r="B38" s="2">
        <v>7130</v>
      </c>
      <c r="C38" s="2">
        <v>0.974357993</v>
      </c>
      <c r="D38" s="2">
        <v>0.0128326593431922</v>
      </c>
      <c r="E38" s="2">
        <v>0.0163970738833542</v>
      </c>
      <c r="F38" s="2">
        <v>0.042333145331863</v>
      </c>
      <c r="G38" s="2">
        <v>0.0524466132043716</v>
      </c>
      <c r="H38" s="2">
        <v>0.409330217601916</v>
      </c>
      <c r="I38" s="2">
        <f t="shared" si="0"/>
        <v>0.832047976292135</v>
      </c>
      <c r="J38" s="2">
        <f t="shared" si="1"/>
        <v>0.853781909188951</v>
      </c>
      <c r="K38" s="2">
        <f t="shared" si="2"/>
        <v>0.016372028412268</v>
      </c>
      <c r="L38" s="2">
        <f t="shared" si="3"/>
        <v>0.0580526987024008</v>
      </c>
      <c r="M38" s="5">
        <f t="shared" si="4"/>
        <v>0.812545586797707</v>
      </c>
      <c r="N38" s="5">
        <f t="shared" si="5"/>
        <v>9.6692606796175</v>
      </c>
      <c r="O38" s="5">
        <f t="shared" si="6"/>
        <v>0.00912319063916238</v>
      </c>
      <c r="P38" s="5">
        <f t="shared" si="7"/>
        <v>0.701417172211076</v>
      </c>
      <c r="Q38" s="5">
        <f t="shared" si="8"/>
        <v>0.772848658895264</v>
      </c>
      <c r="R38" s="5">
        <f t="shared" si="9"/>
        <v>6.07386606475781</v>
      </c>
      <c r="S38" s="5">
        <f t="shared" si="10"/>
        <v>0.818331079275486</v>
      </c>
      <c r="T38" s="5">
        <f t="shared" si="11"/>
        <v>7.80470258407071</v>
      </c>
      <c r="U38" s="5">
        <f t="shared" si="12"/>
        <v>-0.44161373471919</v>
      </c>
      <c r="V38" s="5">
        <f t="shared" si="13"/>
        <v>0.877860793674462</v>
      </c>
      <c r="W38" s="5">
        <f t="shared" si="14"/>
        <v>2.58174998984656</v>
      </c>
      <c r="X38" s="5">
        <f t="shared" si="15"/>
        <v>0.0967774968905544</v>
      </c>
      <c r="Y38" s="5">
        <f t="shared" si="16"/>
        <v>16.9396794318475</v>
      </c>
      <c r="Z38" s="5">
        <f t="shared" si="17"/>
        <v>58.8591623810467</v>
      </c>
      <c r="AA38" s="5">
        <f t="shared" si="18"/>
        <v>41.9194829491992</v>
      </c>
      <c r="AB38" s="5">
        <f t="shared" si="19"/>
        <v>0.171589110773555</v>
      </c>
      <c r="AC38" s="5">
        <f t="shared" si="20"/>
        <v>0.922969120320436</v>
      </c>
      <c r="AD38" s="5">
        <f t="shared" si="21"/>
        <v>24.9636136614262</v>
      </c>
      <c r="AE38" s="5">
        <f t="shared" si="22"/>
        <v>0.534760367630607</v>
      </c>
    </row>
    <row r="39" spans="1:31">
      <c r="A39" s="2" t="s">
        <v>68</v>
      </c>
      <c r="B39" s="2">
        <v>21039</v>
      </c>
      <c r="C39" s="2">
        <v>2.8751076879</v>
      </c>
      <c r="D39" s="2">
        <v>0.0113939716476865</v>
      </c>
      <c r="E39" s="2">
        <v>0.0316650714850795</v>
      </c>
      <c r="F39" s="2">
        <v>0.037297855312378</v>
      </c>
      <c r="G39" s="2">
        <v>0.0542450351187293</v>
      </c>
      <c r="H39" s="2">
        <v>0.407541214738065</v>
      </c>
      <c r="I39" s="2">
        <f t="shared" si="0"/>
        <v>0.850534789923893</v>
      </c>
      <c r="J39" s="2">
        <f t="shared" si="1"/>
        <v>0.870405951170868</v>
      </c>
      <c r="K39" s="2">
        <f t="shared" si="2"/>
        <v>0.0165815010965501</v>
      </c>
      <c r="L39" s="2">
        <f t="shared" si="3"/>
        <v>0.060663907155999</v>
      </c>
      <c r="M39" s="5">
        <f t="shared" si="4"/>
        <v>0.832308545613367</v>
      </c>
      <c r="N39" s="5">
        <f t="shared" si="5"/>
        <v>10.9266661936676</v>
      </c>
      <c r="O39" s="5">
        <f t="shared" si="6"/>
        <v>0.00920583178402373</v>
      </c>
      <c r="P39" s="5">
        <f t="shared" si="7"/>
        <v>0.731480892158758</v>
      </c>
      <c r="Q39" s="5">
        <f t="shared" si="8"/>
        <v>0.765064312176678</v>
      </c>
      <c r="R39" s="5">
        <f t="shared" si="9"/>
        <v>6.03524127810336</v>
      </c>
      <c r="S39" s="5">
        <f t="shared" si="10"/>
        <v>0.804778001051139</v>
      </c>
      <c r="T39" s="5">
        <f t="shared" si="11"/>
        <v>7.51296803193243</v>
      </c>
      <c r="U39" s="5">
        <f t="shared" si="12"/>
        <v>-0.0816784334551499</v>
      </c>
      <c r="V39" s="5">
        <f t="shared" si="13"/>
        <v>0.890540579192958</v>
      </c>
      <c r="W39" s="5">
        <f t="shared" si="14"/>
        <v>1.17788634489433</v>
      </c>
      <c r="X39" s="5">
        <f t="shared" si="15"/>
        <v>0.105145349528842</v>
      </c>
      <c r="Y39" s="5">
        <f t="shared" si="16"/>
        <v>56.1851707899473</v>
      </c>
      <c r="Z39" s="5">
        <f t="shared" si="17"/>
        <v>69.3308421455437</v>
      </c>
      <c r="AA39" s="5">
        <f t="shared" si="18"/>
        <v>13.1456713555963</v>
      </c>
      <c r="AB39" s="5">
        <f t="shared" si="19"/>
        <v>0.0535740287280712</v>
      </c>
      <c r="AC39" s="5">
        <f t="shared" si="20"/>
        <v>0.855807749213354</v>
      </c>
      <c r="AD39" s="5">
        <f t="shared" si="21"/>
        <v>12.8703709047395</v>
      </c>
      <c r="AE39" s="5">
        <f t="shared" si="22"/>
        <v>0.531996544018302</v>
      </c>
    </row>
    <row r="40" spans="1:31">
      <c r="A40" s="2" t="s">
        <v>69</v>
      </c>
      <c r="B40" s="2">
        <v>17315</v>
      </c>
      <c r="C40" s="2">
        <v>2.3662003715</v>
      </c>
      <c r="D40" s="2">
        <v>0.00985267622745427</v>
      </c>
      <c r="E40" s="2">
        <v>0.0243555993804239</v>
      </c>
      <c r="F40" s="2">
        <v>0.0316359114000821</v>
      </c>
      <c r="G40" s="2">
        <v>0.0452602173961481</v>
      </c>
      <c r="H40" s="2">
        <v>0.431504259700207</v>
      </c>
      <c r="I40" s="2">
        <f t="shared" si="0"/>
        <v>0.875547257177976</v>
      </c>
      <c r="J40" s="2">
        <f t="shared" si="1"/>
        <v>0.892850482996724</v>
      </c>
      <c r="K40" s="2">
        <f t="shared" si="2"/>
        <v>0.0173928045412743</v>
      </c>
      <c r="L40" s="2">
        <f t="shared" si="3"/>
        <v>0.0624073107984372</v>
      </c>
      <c r="M40" s="5">
        <f t="shared" si="4"/>
        <v>0.863385154758119</v>
      </c>
      <c r="N40" s="5">
        <f t="shared" si="5"/>
        <v>13.639697438876</v>
      </c>
      <c r="O40" s="5">
        <f t="shared" si="6"/>
        <v>0.00994228220331383</v>
      </c>
      <c r="P40" s="5">
        <f t="shared" si="7"/>
        <v>0.779680065421938</v>
      </c>
      <c r="Q40" s="5">
        <f t="shared" si="8"/>
        <v>0.810135949423929</v>
      </c>
      <c r="R40" s="5">
        <f t="shared" si="9"/>
        <v>7.65068853674158</v>
      </c>
      <c r="S40" s="5">
        <f t="shared" si="10"/>
        <v>0.845063628490208</v>
      </c>
      <c r="T40" s="5">
        <f t="shared" si="11"/>
        <v>9.53385300656842</v>
      </c>
      <c r="U40" s="5">
        <f t="shared" si="12"/>
        <v>-0.130025282728983</v>
      </c>
      <c r="V40" s="5">
        <f t="shared" si="13"/>
        <v>0.910418939629073</v>
      </c>
      <c r="W40" s="5">
        <f t="shared" si="14"/>
        <v>1.29891738264959</v>
      </c>
      <c r="X40" s="5">
        <f t="shared" si="15"/>
        <v>0.0820560640427829</v>
      </c>
      <c r="Y40" s="5">
        <f t="shared" si="16"/>
        <v>60.4369462753471</v>
      </c>
      <c r="Z40" s="5">
        <f t="shared" si="17"/>
        <v>79.400807945111</v>
      </c>
      <c r="AA40" s="5">
        <f t="shared" si="18"/>
        <v>18.9638616697639</v>
      </c>
      <c r="AB40" s="5">
        <f t="shared" si="19"/>
        <v>0.0818298709086862</v>
      </c>
      <c r="AC40" s="5">
        <f t="shared" si="20"/>
        <v>0.893144356120568</v>
      </c>
      <c r="AD40" s="5">
        <f t="shared" si="21"/>
        <v>17.716840097437</v>
      </c>
      <c r="AE40" s="5">
        <f t="shared" si="22"/>
        <v>0.525041617906754</v>
      </c>
    </row>
    <row r="41" spans="1:31">
      <c r="A41" s="2" t="s">
        <v>70</v>
      </c>
      <c r="B41" s="2">
        <v>5003</v>
      </c>
      <c r="C41" s="2">
        <v>0.6836904683</v>
      </c>
      <c r="D41" s="2">
        <v>0.0127169969409288</v>
      </c>
      <c r="E41" s="2">
        <v>0.02457028573281</v>
      </c>
      <c r="F41" s="2">
        <v>0.0359530814182643</v>
      </c>
      <c r="G41" s="2">
        <v>0.0459177061396403</v>
      </c>
      <c r="H41" s="2">
        <v>0.395475747991914</v>
      </c>
      <c r="I41" s="2">
        <f t="shared" si="0"/>
        <v>0.849362763775576</v>
      </c>
      <c r="J41" s="2">
        <f t="shared" si="1"/>
        <v>0.872609980689533</v>
      </c>
      <c r="K41" s="2">
        <f t="shared" si="2"/>
        <v>0.0158612230816797</v>
      </c>
      <c r="L41" s="2">
        <f t="shared" si="3"/>
        <v>0.0574174369134152</v>
      </c>
      <c r="M41" s="5">
        <f t="shared" si="4"/>
        <v>0.833330185804147</v>
      </c>
      <c r="N41" s="5">
        <f t="shared" si="5"/>
        <v>10.9997733821783</v>
      </c>
      <c r="O41" s="5">
        <f t="shared" si="6"/>
        <v>0.00894194262565818</v>
      </c>
      <c r="P41" s="5">
        <f t="shared" si="7"/>
        <v>0.739636096440714</v>
      </c>
      <c r="Q41" s="5">
        <f t="shared" si="8"/>
        <v>0.791942061170872</v>
      </c>
      <c r="R41" s="5">
        <f t="shared" si="9"/>
        <v>6.52785348848858</v>
      </c>
      <c r="S41" s="5">
        <f t="shared" si="10"/>
        <v>0.840365649196768</v>
      </c>
      <c r="T41" s="5">
        <f t="shared" si="11"/>
        <v>8.6127069760243</v>
      </c>
      <c r="U41" s="5">
        <f t="shared" si="12"/>
        <v>-0.188072743161188</v>
      </c>
      <c r="V41" s="5">
        <f t="shared" si="13"/>
        <v>0.887188627552471</v>
      </c>
      <c r="W41" s="5">
        <f t="shared" si="14"/>
        <v>1.46327486009877</v>
      </c>
      <c r="X41" s="5">
        <f t="shared" si="15"/>
        <v>0.0839513152634339</v>
      </c>
      <c r="Y41" s="5">
        <f t="shared" si="16"/>
        <v>37.9353496923608</v>
      </c>
      <c r="Z41" s="5">
        <f t="shared" si="17"/>
        <v>56.8568257092766</v>
      </c>
      <c r="AA41" s="5">
        <f t="shared" si="18"/>
        <v>18.9214760169158</v>
      </c>
      <c r="AB41" s="5">
        <f t="shared" si="19"/>
        <v>0.0748298488090084</v>
      </c>
      <c r="AC41" s="5">
        <f t="shared" si="20"/>
        <v>0.883011461791771</v>
      </c>
      <c r="AD41" s="5">
        <f t="shared" si="21"/>
        <v>16.0956918569251</v>
      </c>
      <c r="AE41" s="5">
        <f t="shared" si="22"/>
        <v>0.477420321903931</v>
      </c>
    </row>
    <row r="42" spans="1:31">
      <c r="A42" s="2" t="s">
        <v>71</v>
      </c>
      <c r="B42" s="2">
        <v>20399</v>
      </c>
      <c r="C42" s="2">
        <v>2.7876477839</v>
      </c>
      <c r="D42" s="2">
        <v>0.0101231061430757</v>
      </c>
      <c r="E42" s="2">
        <v>0.0211082425080131</v>
      </c>
      <c r="F42" s="2">
        <v>0.0306533688076322</v>
      </c>
      <c r="G42" s="2">
        <v>0.0416704403198888</v>
      </c>
      <c r="H42" s="2">
        <v>0.395804793650662</v>
      </c>
      <c r="I42" s="2">
        <f t="shared" si="0"/>
        <v>0.869038684559264</v>
      </c>
      <c r="J42" s="2">
        <f t="shared" si="1"/>
        <v>0.888246687325313</v>
      </c>
      <c r="K42" s="2">
        <f t="shared" si="2"/>
        <v>0.0159254001163992</v>
      </c>
      <c r="L42" s="2">
        <f t="shared" si="3"/>
        <v>0.0572166867086527</v>
      </c>
      <c r="M42" s="5">
        <f t="shared" si="4"/>
        <v>0.856242081844875</v>
      </c>
      <c r="N42" s="5">
        <f t="shared" si="5"/>
        <v>12.912277150827</v>
      </c>
      <c r="O42" s="5">
        <f t="shared" si="6"/>
        <v>0.00908302518483635</v>
      </c>
      <c r="P42" s="5">
        <f t="shared" si="7"/>
        <v>0.770984532952408</v>
      </c>
      <c r="Q42" s="5">
        <f t="shared" si="8"/>
        <v>0.809495774461629</v>
      </c>
      <c r="R42" s="5">
        <f t="shared" si="9"/>
        <v>7.44652015253236</v>
      </c>
      <c r="S42" s="5">
        <f t="shared" si="10"/>
        <v>0.848776894524484</v>
      </c>
      <c r="T42" s="5">
        <f t="shared" si="11"/>
        <v>9.4984547946269</v>
      </c>
      <c r="U42" s="5">
        <f t="shared" si="12"/>
        <v>-0.184405509353493</v>
      </c>
      <c r="V42" s="5">
        <f t="shared" si="13"/>
        <v>0.904383410753228</v>
      </c>
      <c r="W42" s="5">
        <f t="shared" si="14"/>
        <v>1.45219900690432</v>
      </c>
      <c r="X42" s="5">
        <f t="shared" si="15"/>
        <v>0.0797042751449262</v>
      </c>
      <c r="Y42" s="5">
        <f t="shared" si="16"/>
        <v>51.4090509864729</v>
      </c>
      <c r="Z42" s="5">
        <f t="shared" si="17"/>
        <v>74.7860828190987</v>
      </c>
      <c r="AA42" s="5">
        <f t="shared" si="18"/>
        <v>23.3770318326258</v>
      </c>
      <c r="AB42" s="5">
        <f t="shared" si="19"/>
        <v>0.0925274126067741</v>
      </c>
      <c r="AC42" s="5">
        <f t="shared" si="20"/>
        <v>0.898740309477973</v>
      </c>
      <c r="AD42" s="5">
        <f t="shared" si="21"/>
        <v>18.7511960553043</v>
      </c>
      <c r="AE42" s="5">
        <f t="shared" si="22"/>
        <v>0.503483017827662</v>
      </c>
    </row>
    <row r="43" spans="1:31">
      <c r="A43" s="2" t="s">
        <v>72</v>
      </c>
      <c r="B43" s="2">
        <v>18434</v>
      </c>
      <c r="C43" s="2">
        <v>2.5191185474</v>
      </c>
      <c r="D43" s="2">
        <v>0.0108817103137496</v>
      </c>
      <c r="E43" s="2">
        <v>0.0274464027843767</v>
      </c>
      <c r="F43" s="2">
        <v>0.0346864787924857</v>
      </c>
      <c r="G43" s="2">
        <v>0.0503095473574887</v>
      </c>
      <c r="H43" s="2">
        <v>0.443665210346382</v>
      </c>
      <c r="I43" s="2">
        <f t="shared" si="0"/>
        <v>0.868776159862348</v>
      </c>
      <c r="J43" s="2">
        <f t="shared" si="1"/>
        <v>0.887034453249908</v>
      </c>
      <c r="K43" s="2">
        <f t="shared" si="2"/>
        <v>0.0179266065473569</v>
      </c>
      <c r="L43" s="2">
        <f t="shared" si="3"/>
        <v>0.0645089605371698</v>
      </c>
      <c r="M43" s="5">
        <f t="shared" si="4"/>
        <v>0.85497499191472</v>
      </c>
      <c r="N43" s="5">
        <f t="shared" si="5"/>
        <v>12.7907249680961</v>
      </c>
      <c r="O43" s="5">
        <f t="shared" si="6"/>
        <v>0.0101665018177674</v>
      </c>
      <c r="P43" s="5">
        <f t="shared" si="7"/>
        <v>0.767039748732004</v>
      </c>
      <c r="Q43" s="5">
        <f t="shared" si="8"/>
        <v>0.796307213788246</v>
      </c>
      <c r="R43" s="5">
        <f t="shared" si="9"/>
        <v>7.07263613305424</v>
      </c>
      <c r="S43" s="5">
        <f t="shared" si="10"/>
        <v>0.833007664373961</v>
      </c>
      <c r="T43" s="5">
        <f t="shared" si="11"/>
        <v>8.81870805145182</v>
      </c>
      <c r="U43" s="5">
        <f t="shared" si="12"/>
        <v>-0.116525675686755</v>
      </c>
      <c r="V43" s="5">
        <f t="shared" si="13"/>
        <v>0.904739148745837</v>
      </c>
      <c r="W43" s="5">
        <f t="shared" si="14"/>
        <v>1.26378961443466</v>
      </c>
      <c r="X43" s="5">
        <f t="shared" si="15"/>
        <v>0.0888684443230441</v>
      </c>
      <c r="Y43" s="5">
        <f t="shared" si="16"/>
        <v>55.4626715212376</v>
      </c>
      <c r="Z43" s="5">
        <f t="shared" si="17"/>
        <v>72.0203757383042</v>
      </c>
      <c r="AA43" s="5">
        <f t="shared" si="18"/>
        <v>16.5577042170667</v>
      </c>
      <c r="AB43" s="5">
        <f t="shared" si="19"/>
        <v>0.0734607732431806</v>
      </c>
      <c r="AC43" s="5">
        <f t="shared" si="20"/>
        <v>0.883482376492558</v>
      </c>
      <c r="AD43" s="5">
        <f t="shared" si="21"/>
        <v>16.1647853757699</v>
      </c>
      <c r="AE43" s="5">
        <f t="shared" si="22"/>
        <v>0.522398825707972</v>
      </c>
    </row>
    <row r="44" spans="1:31">
      <c r="A44" s="2" t="s">
        <v>73</v>
      </c>
      <c r="B44" s="2">
        <v>26457</v>
      </c>
      <c r="C44" s="2">
        <v>3.6155104377</v>
      </c>
      <c r="D44" s="2">
        <v>0.0122073224289428</v>
      </c>
      <c r="E44" s="2">
        <v>0.0261128874855805</v>
      </c>
      <c r="F44" s="2">
        <v>0.0374071511637142</v>
      </c>
      <c r="G44" s="2">
        <v>0.0482865882007878</v>
      </c>
      <c r="H44" s="2">
        <v>0.371591865372344</v>
      </c>
      <c r="I44" s="2">
        <f t="shared" si="0"/>
        <v>0.836394801077367</v>
      </c>
      <c r="J44" s="2">
        <f t="shared" si="1"/>
        <v>0.8593349026741</v>
      </c>
      <c r="K44" s="2">
        <f t="shared" si="2"/>
        <v>0.0149679019401869</v>
      </c>
      <c r="L44" s="2">
        <f t="shared" si="3"/>
        <v>0.0546879581326912</v>
      </c>
      <c r="M44" s="5">
        <f t="shared" si="4"/>
        <v>0.817079505566898</v>
      </c>
      <c r="N44" s="5">
        <f t="shared" si="5"/>
        <v>9.93371197250639</v>
      </c>
      <c r="O44" s="5">
        <f t="shared" si="6"/>
        <v>0.00831268204894033</v>
      </c>
      <c r="P44" s="5">
        <f t="shared" si="7"/>
        <v>0.711620698302711</v>
      </c>
      <c r="Q44" s="5">
        <f t="shared" si="8"/>
        <v>0.769997303791739</v>
      </c>
      <c r="R44" s="5">
        <f t="shared" si="9"/>
        <v>5.94083832905285</v>
      </c>
      <c r="S44" s="5">
        <f t="shared" si="10"/>
        <v>0.817534424254616</v>
      </c>
      <c r="T44" s="5">
        <f t="shared" si="11"/>
        <v>7.69555023906786</v>
      </c>
      <c r="U44" s="5">
        <f t="shared" si="12"/>
        <v>-0.177806309918848</v>
      </c>
      <c r="V44" s="5">
        <f t="shared" si="13"/>
        <v>0.878692926910051</v>
      </c>
      <c r="W44" s="5">
        <f t="shared" si="14"/>
        <v>1.43251684381401</v>
      </c>
      <c r="X44" s="5">
        <f t="shared" si="15"/>
        <v>0.097093798691456</v>
      </c>
      <c r="Y44" s="5">
        <f t="shared" si="16"/>
        <v>43.6227789165788</v>
      </c>
      <c r="Z44" s="5">
        <f t="shared" si="17"/>
        <v>61.2083616273213</v>
      </c>
      <c r="AA44" s="5">
        <f t="shared" si="18"/>
        <v>17.5855827107425</v>
      </c>
      <c r="AB44" s="5">
        <f t="shared" si="19"/>
        <v>0.0653465948314445</v>
      </c>
      <c r="AC44" s="5">
        <f t="shared" si="20"/>
        <v>0.8686820446679</v>
      </c>
      <c r="AD44" s="5">
        <f t="shared" si="21"/>
        <v>14.2302097222123</v>
      </c>
      <c r="AE44" s="5">
        <f t="shared" si="22"/>
        <v>0.507912851029443</v>
      </c>
    </row>
    <row r="45" spans="1:31">
      <c r="A45" s="2" t="s">
        <v>74</v>
      </c>
      <c r="B45" s="2">
        <v>19357</v>
      </c>
      <c r="C45" s="2">
        <v>2.6452521277</v>
      </c>
      <c r="D45" s="2">
        <v>0.00861274456585251</v>
      </c>
      <c r="E45" s="2">
        <v>0.0138715096543826</v>
      </c>
      <c r="F45" s="2">
        <v>0.0259572211946483</v>
      </c>
      <c r="G45" s="2">
        <v>0.0374051850742234</v>
      </c>
      <c r="H45" s="2">
        <v>0.355803503765605</v>
      </c>
      <c r="I45" s="2">
        <f t="shared" si="0"/>
        <v>0.876148224017009</v>
      </c>
      <c r="J45" s="2">
        <f t="shared" si="1"/>
        <v>0.894528403467508</v>
      </c>
      <c r="K45" s="2">
        <f t="shared" si="2"/>
        <v>0.0144108590157465</v>
      </c>
      <c r="L45" s="2">
        <f t="shared" si="3"/>
        <v>0.0513336714933064</v>
      </c>
      <c r="M45" s="5">
        <f t="shared" si="4"/>
        <v>0.864013139657827</v>
      </c>
      <c r="N45" s="5">
        <f t="shared" si="5"/>
        <v>13.7073033009775</v>
      </c>
      <c r="O45" s="5">
        <f t="shared" si="6"/>
        <v>0.00820946475918619</v>
      </c>
      <c r="P45" s="5">
        <f t="shared" si="7"/>
        <v>0.783006096382422</v>
      </c>
      <c r="Q45" s="5">
        <f t="shared" si="8"/>
        <v>0.809743852891001</v>
      </c>
      <c r="R45" s="5">
        <f t="shared" si="9"/>
        <v>7.54468447223215</v>
      </c>
      <c r="S45" s="5">
        <f t="shared" si="10"/>
        <v>0.846841877345996</v>
      </c>
      <c r="T45" s="5">
        <f t="shared" si="11"/>
        <v>9.51214391960851</v>
      </c>
      <c r="U45" s="5">
        <f t="shared" si="12"/>
        <v>-0.30344204504221</v>
      </c>
      <c r="V45" s="5">
        <f t="shared" si="13"/>
        <v>0.909445986713012</v>
      </c>
      <c r="W45" s="5">
        <f t="shared" si="14"/>
        <v>1.87126144460039</v>
      </c>
      <c r="X45" s="5">
        <f t="shared" si="15"/>
        <v>0.0809223074074579</v>
      </c>
      <c r="Y45" s="5">
        <f t="shared" si="16"/>
        <v>44.0168009155489</v>
      </c>
      <c r="Z45" s="5">
        <f t="shared" si="17"/>
        <v>89.3727462228935</v>
      </c>
      <c r="AA45" s="5">
        <f t="shared" si="18"/>
        <v>45.3559453073446</v>
      </c>
      <c r="AB45" s="5">
        <f t="shared" si="19"/>
        <v>0.161378042569543</v>
      </c>
      <c r="AC45" s="5">
        <f t="shared" si="20"/>
        <v>0.924952949748739</v>
      </c>
      <c r="AD45" s="5">
        <f t="shared" si="21"/>
        <v>25.6499481765629</v>
      </c>
      <c r="AE45" s="5">
        <f t="shared" si="22"/>
        <v>0.501720966371721</v>
      </c>
    </row>
    <row r="46" spans="1:31">
      <c r="A46" s="2" t="s">
        <v>75</v>
      </c>
      <c r="B46" s="2">
        <v>3017</v>
      </c>
      <c r="C46" s="2">
        <v>0.4122914537</v>
      </c>
      <c r="D46" s="2">
        <v>0.015531626168205</v>
      </c>
      <c r="E46" s="2">
        <v>0.0382140124705025</v>
      </c>
      <c r="F46" s="2">
        <v>0.0504413350770187</v>
      </c>
      <c r="G46" s="2">
        <v>0.0578609767527667</v>
      </c>
      <c r="H46" s="2">
        <v>0.374170772936275</v>
      </c>
      <c r="I46" s="2">
        <f t="shared" si="0"/>
        <v>0.790905081880468</v>
      </c>
      <c r="J46" s="2">
        <f t="shared" si="1"/>
        <v>0.817212538286648</v>
      </c>
      <c r="K46" s="2">
        <f t="shared" si="2"/>
        <v>0.0148952902770314</v>
      </c>
      <c r="L46" s="2">
        <f t="shared" si="3"/>
        <v>0.0559354737820996</v>
      </c>
      <c r="M46" s="5">
        <f t="shared" si="4"/>
        <v>0.76241216807016</v>
      </c>
      <c r="N46" s="5">
        <f t="shared" si="5"/>
        <v>7.41793952053321</v>
      </c>
      <c r="O46" s="5">
        <f t="shared" si="6"/>
        <v>0.00804813967769041</v>
      </c>
      <c r="P46" s="5">
        <f t="shared" si="7"/>
        <v>0.628522342823605</v>
      </c>
      <c r="Q46" s="5">
        <f t="shared" si="8"/>
        <v>0.732144793550879</v>
      </c>
      <c r="R46" s="5">
        <f t="shared" si="9"/>
        <v>4.88658437627902</v>
      </c>
      <c r="S46" s="5">
        <f t="shared" si="10"/>
        <v>0.788864457611815</v>
      </c>
      <c r="T46" s="5">
        <f t="shared" si="11"/>
        <v>6.46672064550627</v>
      </c>
      <c r="U46" s="5">
        <f t="shared" si="12"/>
        <v>-0.137919741389115</v>
      </c>
      <c r="V46" s="5">
        <f t="shared" si="13"/>
        <v>0.844627696666723</v>
      </c>
      <c r="W46" s="5">
        <f t="shared" si="14"/>
        <v>1.31996960842451</v>
      </c>
      <c r="X46" s="5">
        <f t="shared" si="15"/>
        <v>0.113128425965464</v>
      </c>
      <c r="Y46" s="5">
        <f t="shared" si="16"/>
        <v>38.2163470919021</v>
      </c>
      <c r="Z46" s="5">
        <f t="shared" si="17"/>
        <v>47.1019531285203</v>
      </c>
      <c r="AA46" s="5">
        <f t="shared" si="18"/>
        <v>8.88560603661823</v>
      </c>
      <c r="AB46" s="5">
        <f t="shared" si="19"/>
        <v>0.0332473407872868</v>
      </c>
      <c r="AC46" s="5">
        <f t="shared" si="20"/>
        <v>0.814668174856121</v>
      </c>
      <c r="AD46" s="5">
        <f t="shared" si="21"/>
        <v>9.79145472423495</v>
      </c>
      <c r="AE46" s="5">
        <f t="shared" si="22"/>
        <v>0.529151765358131</v>
      </c>
    </row>
    <row r="47" spans="1:31">
      <c r="A47" s="2" t="s">
        <v>76</v>
      </c>
      <c r="B47" s="2">
        <v>14157</v>
      </c>
      <c r="C47" s="2">
        <v>1.9346404077</v>
      </c>
      <c r="D47" s="2">
        <v>0.0112573137862609</v>
      </c>
      <c r="E47" s="2">
        <v>0.0237203846662432</v>
      </c>
      <c r="F47" s="2">
        <v>0.0318406446379483</v>
      </c>
      <c r="G47" s="2">
        <v>0.0442850686238847</v>
      </c>
      <c r="H47" s="2">
        <v>0.413057556464408</v>
      </c>
      <c r="I47" s="2">
        <f t="shared" si="0"/>
        <v>0.869821203591991</v>
      </c>
      <c r="J47" s="2">
        <f t="shared" si="1"/>
        <v>0.890309419611813</v>
      </c>
      <c r="K47" s="2">
        <f t="shared" si="2"/>
        <v>0.0166446057803339</v>
      </c>
      <c r="L47" s="2">
        <f t="shared" si="3"/>
        <v>0.0598831702695658</v>
      </c>
      <c r="M47" s="5">
        <f t="shared" si="4"/>
        <v>0.856863234964518</v>
      </c>
      <c r="N47" s="5">
        <f t="shared" si="5"/>
        <v>12.9726505590945</v>
      </c>
      <c r="O47" s="5">
        <f t="shared" si="6"/>
        <v>0.00948115194441301</v>
      </c>
      <c r="P47" s="5">
        <f t="shared" si="7"/>
        <v>0.774753789824635</v>
      </c>
      <c r="Q47" s="5">
        <f t="shared" si="8"/>
        <v>0.806337453827597</v>
      </c>
      <c r="R47" s="5">
        <f t="shared" si="9"/>
        <v>7.2341196981992</v>
      </c>
      <c r="S47" s="5">
        <f t="shared" si="10"/>
        <v>0.84808818647228</v>
      </c>
      <c r="T47" s="5">
        <f t="shared" si="11"/>
        <v>9.32724209987178</v>
      </c>
      <c r="U47" s="5">
        <f t="shared" si="12"/>
        <v>-0.1461502796726</v>
      </c>
      <c r="V47" s="5">
        <f t="shared" si="13"/>
        <v>0.903128494749086</v>
      </c>
      <c r="W47" s="5">
        <f t="shared" si="14"/>
        <v>1.3423325585129</v>
      </c>
      <c r="X47" s="5">
        <f t="shared" si="15"/>
        <v>0.0799592074294123</v>
      </c>
      <c r="Y47" s="5">
        <f t="shared" si="16"/>
        <v>46.6733061439821</v>
      </c>
      <c r="Z47" s="5">
        <f t="shared" si="17"/>
        <v>66.2501641127044</v>
      </c>
      <c r="AA47" s="5">
        <f t="shared" si="18"/>
        <v>19.5768579687224</v>
      </c>
      <c r="AB47" s="5">
        <f t="shared" si="19"/>
        <v>0.0808636911581124</v>
      </c>
      <c r="AC47" s="5">
        <f t="shared" si="20"/>
        <v>0.891384694910003</v>
      </c>
      <c r="AD47" s="5">
        <f t="shared" si="21"/>
        <v>17.413611215683</v>
      </c>
      <c r="AE47" s="5">
        <f t="shared" si="22"/>
        <v>0.477594104321313</v>
      </c>
    </row>
    <row r="48" spans="1:31">
      <c r="A48" s="2" t="s">
        <v>77</v>
      </c>
      <c r="B48" s="2">
        <v>13163</v>
      </c>
      <c r="C48" s="2">
        <v>1.7988042443</v>
      </c>
      <c r="D48" s="2">
        <v>0.0112938434398887</v>
      </c>
      <c r="E48" s="2">
        <v>0.0139187378713339</v>
      </c>
      <c r="F48" s="2">
        <v>0.040364295569681</v>
      </c>
      <c r="G48" s="2">
        <v>0.0556165105186718</v>
      </c>
      <c r="H48" s="2">
        <v>0.421845289164719</v>
      </c>
      <c r="I48" s="2">
        <f t="shared" si="0"/>
        <v>0.84410095999525</v>
      </c>
      <c r="J48" s="2">
        <f t="shared" si="1"/>
        <v>0.86292136887449</v>
      </c>
      <c r="K48" s="2">
        <f t="shared" si="2"/>
        <v>0.0170508470165731</v>
      </c>
      <c r="L48" s="2">
        <f t="shared" si="3"/>
        <v>0.0599719674529737</v>
      </c>
      <c r="M48" s="5">
        <f t="shared" si="4"/>
        <v>0.825342022741153</v>
      </c>
      <c r="N48" s="5">
        <f t="shared" si="5"/>
        <v>10.4509513472491</v>
      </c>
      <c r="O48" s="5">
        <f t="shared" si="6"/>
        <v>0.00948209249543289</v>
      </c>
      <c r="P48" s="5">
        <f t="shared" si="7"/>
        <v>0.717331287700308</v>
      </c>
      <c r="Q48" s="5">
        <f t="shared" si="8"/>
        <v>0.767032627298973</v>
      </c>
      <c r="R48" s="5">
        <f t="shared" si="9"/>
        <v>6.13584328038522</v>
      </c>
      <c r="S48" s="5">
        <f t="shared" si="10"/>
        <v>0.805121171633177</v>
      </c>
      <c r="T48" s="5">
        <f t="shared" si="11"/>
        <v>7.58489314109513</v>
      </c>
      <c r="U48" s="5">
        <f t="shared" si="12"/>
        <v>-0.487179069074749</v>
      </c>
      <c r="V48" s="5">
        <f t="shared" si="13"/>
        <v>0.888236547411162</v>
      </c>
      <c r="W48" s="5">
        <f t="shared" si="14"/>
        <v>2.89999682031606</v>
      </c>
      <c r="X48" s="5">
        <f t="shared" si="15"/>
        <v>0.105068536302835</v>
      </c>
      <c r="Y48" s="5">
        <f t="shared" si="16"/>
        <v>16.698221689183</v>
      </c>
      <c r="Z48" s="5">
        <f t="shared" si="17"/>
        <v>70.5635441636802</v>
      </c>
      <c r="AA48" s="5">
        <f t="shared" si="18"/>
        <v>53.8653224744972</v>
      </c>
      <c r="AB48" s="5">
        <f t="shared" si="19"/>
        <v>0.227228325352051</v>
      </c>
      <c r="AC48" s="5">
        <f t="shared" si="20"/>
        <v>0.936118004205141</v>
      </c>
      <c r="AD48" s="5">
        <f t="shared" si="21"/>
        <v>30.3077256763002</v>
      </c>
      <c r="AE48" s="5">
        <f t="shared" si="22"/>
        <v>0.56274679435136</v>
      </c>
    </row>
    <row r="49" spans="1:31">
      <c r="A49" s="2" t="s">
        <v>78</v>
      </c>
      <c r="B49" s="2">
        <v>9268</v>
      </c>
      <c r="C49" s="2">
        <v>1.2665287348</v>
      </c>
      <c r="D49" s="2">
        <v>0.0175698731776108</v>
      </c>
      <c r="E49" s="2">
        <v>0.0377461215425692</v>
      </c>
      <c r="F49" s="2">
        <v>0.0585366389956357</v>
      </c>
      <c r="G49" s="2">
        <v>0.0584723591228909</v>
      </c>
      <c r="H49" s="2">
        <v>0.379290629155776</v>
      </c>
      <c r="I49" s="2">
        <f t="shared" si="0"/>
        <v>0.764107664891383</v>
      </c>
      <c r="J49" s="2">
        <f t="shared" si="1"/>
        <v>0.792151200208117</v>
      </c>
      <c r="K49" s="2">
        <f t="shared" si="2"/>
        <v>0.0147804990259069</v>
      </c>
      <c r="L49" s="2">
        <f t="shared" si="3"/>
        <v>0.0554744640606111</v>
      </c>
      <c r="M49" s="5">
        <f t="shared" si="4"/>
        <v>0.732603959352334</v>
      </c>
      <c r="N49" s="5">
        <f t="shared" si="5"/>
        <v>6.47954231168029</v>
      </c>
      <c r="O49" s="5">
        <f t="shared" si="6"/>
        <v>0.00797112373358184</v>
      </c>
      <c r="P49" s="5">
        <f t="shared" si="7"/>
        <v>0.584358209358923</v>
      </c>
      <c r="Q49" s="5">
        <f t="shared" si="8"/>
        <v>0.732858369992352</v>
      </c>
      <c r="R49" s="5">
        <f t="shared" si="9"/>
        <v>4.75684031143019</v>
      </c>
      <c r="S49" s="5">
        <f t="shared" si="10"/>
        <v>0.79682004570885</v>
      </c>
      <c r="T49" s="5">
        <f t="shared" si="11"/>
        <v>6.48666540644655</v>
      </c>
      <c r="U49" s="5">
        <f t="shared" si="12"/>
        <v>-0.215931879568584</v>
      </c>
      <c r="V49" s="5">
        <f t="shared" si="13"/>
        <v>0.826172288230054</v>
      </c>
      <c r="W49" s="5">
        <f t="shared" si="14"/>
        <v>1.55079877358047</v>
      </c>
      <c r="X49" s="5">
        <f t="shared" si="15"/>
        <v>0.107839431826515</v>
      </c>
      <c r="Y49" s="5">
        <f t="shared" si="16"/>
        <v>30.4228190712195</v>
      </c>
      <c r="Z49" s="5">
        <f t="shared" si="17"/>
        <v>39.8135094549968</v>
      </c>
      <c r="AA49" s="5">
        <f t="shared" si="18"/>
        <v>9.39069038377736</v>
      </c>
      <c r="AB49" s="5">
        <f t="shared" si="19"/>
        <v>0.0356180086387001</v>
      </c>
      <c r="AC49" s="5">
        <f t="shared" si="20"/>
        <v>0.81897939939652</v>
      </c>
      <c r="AD49" s="5">
        <f t="shared" si="21"/>
        <v>10.0484662703166</v>
      </c>
      <c r="AE49" s="5">
        <f t="shared" si="22"/>
        <v>0.538282003053424</v>
      </c>
    </row>
    <row r="50" spans="1:31">
      <c r="A50" s="2" t="s">
        <v>79</v>
      </c>
      <c r="B50" s="2">
        <v>29102</v>
      </c>
      <c r="C50" s="2">
        <v>3.9769658222</v>
      </c>
      <c r="D50" s="2">
        <v>0.0125080731160194</v>
      </c>
      <c r="E50" s="2">
        <v>0.038282548690595</v>
      </c>
      <c r="F50" s="2">
        <v>0.0437452762502452</v>
      </c>
      <c r="G50" s="2">
        <v>0.0613633090862252</v>
      </c>
      <c r="H50" s="2">
        <v>0.424609305256042</v>
      </c>
      <c r="I50" s="2">
        <f t="shared" si="0"/>
        <v>0.834835571812331</v>
      </c>
      <c r="J50" s="2">
        <f t="shared" si="1"/>
        <v>0.855025026883062</v>
      </c>
      <c r="K50" s="2">
        <f t="shared" si="2"/>
        <v>0.0172377178664372</v>
      </c>
      <c r="L50" s="2">
        <f t="shared" si="3"/>
        <v>0.0635974286645174</v>
      </c>
      <c r="M50" s="5">
        <f t="shared" si="4"/>
        <v>0.813195907640938</v>
      </c>
      <c r="N50" s="5">
        <f t="shared" si="5"/>
        <v>9.70640356291411</v>
      </c>
      <c r="O50" s="5">
        <f t="shared" si="6"/>
        <v>0.00946544504013172</v>
      </c>
      <c r="P50" s="5">
        <f t="shared" si="7"/>
        <v>0.699825010379522</v>
      </c>
      <c r="Q50" s="5">
        <f t="shared" si="8"/>
        <v>0.747461864001219</v>
      </c>
      <c r="R50" s="5">
        <f t="shared" si="9"/>
        <v>5.57863166837429</v>
      </c>
      <c r="S50" s="5">
        <f t="shared" si="10"/>
        <v>0.788026682126855</v>
      </c>
      <c r="T50" s="5">
        <f t="shared" si="11"/>
        <v>6.91959595365691</v>
      </c>
      <c r="U50" s="5">
        <f t="shared" si="12"/>
        <v>-0.0665960308418516</v>
      </c>
      <c r="V50" s="5">
        <f t="shared" si="13"/>
        <v>0.879891536055126</v>
      </c>
      <c r="W50" s="5">
        <f t="shared" si="14"/>
        <v>1.14269498104216</v>
      </c>
      <c r="X50" s="5">
        <f t="shared" si="15"/>
        <v>0.115059268286044</v>
      </c>
      <c r="Y50" s="5">
        <f t="shared" si="16"/>
        <v>53.8268025995143</v>
      </c>
      <c r="Z50" s="5">
        <f t="shared" si="17"/>
        <v>63.6519821940575</v>
      </c>
      <c r="AA50" s="5">
        <f t="shared" si="18"/>
        <v>9.82517959454321</v>
      </c>
      <c r="AB50" s="5">
        <f t="shared" si="19"/>
        <v>0.0417186268165483</v>
      </c>
      <c r="AC50" s="5">
        <f t="shared" si="20"/>
        <v>0.834593984040997</v>
      </c>
      <c r="AD50" s="5">
        <f t="shared" si="21"/>
        <v>11.0914586353117</v>
      </c>
      <c r="AE50" s="5">
        <f t="shared" si="22"/>
        <v>0.555294991074059</v>
      </c>
    </row>
    <row r="51" spans="1:31">
      <c r="A51" s="2" t="s">
        <v>80</v>
      </c>
      <c r="B51" s="2">
        <v>21289</v>
      </c>
      <c r="C51" s="2">
        <v>2.9092717129</v>
      </c>
      <c r="D51" s="2">
        <v>0.0107884286103855</v>
      </c>
      <c r="E51" s="2">
        <v>0.0335681588353807</v>
      </c>
      <c r="F51" s="2">
        <v>0.0385318760270997</v>
      </c>
      <c r="G51" s="2">
        <v>0.0596696623517725</v>
      </c>
      <c r="H51" s="2">
        <v>0.444887666014307</v>
      </c>
      <c r="I51" s="2">
        <f t="shared" si="0"/>
        <v>0.858101115929368</v>
      </c>
      <c r="J51" s="2">
        <f t="shared" si="1"/>
        <v>0.875492716789018</v>
      </c>
      <c r="K51" s="2">
        <f t="shared" si="2"/>
        <v>0.0181652092332204</v>
      </c>
      <c r="L51" s="2">
        <f t="shared" si="3"/>
        <v>0.066032549002856</v>
      </c>
      <c r="M51" s="5">
        <f t="shared" si="4"/>
        <v>0.840586187871572</v>
      </c>
      <c r="N51" s="5">
        <f t="shared" si="5"/>
        <v>11.5459643257809</v>
      </c>
      <c r="O51" s="5">
        <f t="shared" si="6"/>
        <v>0.0100987902134474</v>
      </c>
      <c r="P51" s="5">
        <f t="shared" si="7"/>
        <v>0.740688098275379</v>
      </c>
      <c r="Q51" s="5">
        <f t="shared" si="8"/>
        <v>0.763477174952538</v>
      </c>
      <c r="R51" s="5">
        <f t="shared" si="9"/>
        <v>6.16109848387845</v>
      </c>
      <c r="S51" s="5">
        <f t="shared" si="10"/>
        <v>0.797585050900823</v>
      </c>
      <c r="T51" s="5">
        <f t="shared" si="11"/>
        <v>7.4558435305289</v>
      </c>
      <c r="U51" s="5">
        <f t="shared" si="12"/>
        <v>-0.0688448653483526</v>
      </c>
      <c r="V51" s="5">
        <f t="shared" si="13"/>
        <v>0.897976187662557</v>
      </c>
      <c r="W51" s="5">
        <f t="shared" si="14"/>
        <v>1.14786980769667</v>
      </c>
      <c r="X51" s="5">
        <f t="shared" si="15"/>
        <v>0.109873205025682</v>
      </c>
      <c r="Y51" s="5">
        <f t="shared" si="16"/>
        <v>62.9017695193184</v>
      </c>
      <c r="Z51" s="5">
        <f t="shared" si="17"/>
        <v>75.9329698933729</v>
      </c>
      <c r="AA51" s="5">
        <f t="shared" si="18"/>
        <v>13.0312003740545</v>
      </c>
      <c r="AB51" s="5">
        <f t="shared" si="19"/>
        <v>0.0579742031977787</v>
      </c>
      <c r="AC51" s="5">
        <f t="shared" si="20"/>
        <v>0.859681261709264</v>
      </c>
      <c r="AD51" s="5">
        <f t="shared" si="21"/>
        <v>13.2532638503068</v>
      </c>
      <c r="AE51" s="5">
        <f t="shared" si="22"/>
        <v>0.56251573506357</v>
      </c>
    </row>
    <row r="52" spans="1:31">
      <c r="A52" s="2" t="s">
        <v>81</v>
      </c>
      <c r="B52" s="2">
        <v>27523</v>
      </c>
      <c r="C52" s="2">
        <v>3.7611858403</v>
      </c>
      <c r="D52" s="2">
        <v>0.013024451642639</v>
      </c>
      <c r="E52" s="2">
        <v>0.0303292568669893</v>
      </c>
      <c r="F52" s="2">
        <v>0.0415556364823294</v>
      </c>
      <c r="G52" s="2">
        <v>0.0527720785821025</v>
      </c>
      <c r="H52" s="2">
        <v>0.503143558962545</v>
      </c>
      <c r="I52" s="2">
        <f t="shared" si="0"/>
        <v>0.860894947460008</v>
      </c>
      <c r="J52" s="2">
        <f t="shared" si="1"/>
        <v>0.880080071209746</v>
      </c>
      <c r="K52" s="2">
        <f t="shared" si="2"/>
        <v>0.0200081174421328</v>
      </c>
      <c r="L52" s="2">
        <f t="shared" si="3"/>
        <v>0.071530567972113</v>
      </c>
      <c r="M52" s="5">
        <f t="shared" si="4"/>
        <v>0.847418036120323</v>
      </c>
      <c r="N52" s="5">
        <f t="shared" si="5"/>
        <v>12.1077091233218</v>
      </c>
      <c r="O52" s="5">
        <f t="shared" si="6"/>
        <v>0.0114646283644377</v>
      </c>
      <c r="P52" s="5">
        <f t="shared" si="7"/>
        <v>0.75546717783092</v>
      </c>
      <c r="Q52" s="5">
        <f t="shared" si="8"/>
        <v>0.810143572088799</v>
      </c>
      <c r="R52" s="5">
        <f t="shared" si="9"/>
        <v>7.44901145464364</v>
      </c>
      <c r="S52" s="5">
        <f t="shared" si="10"/>
        <v>0.849971230992557</v>
      </c>
      <c r="T52" s="5">
        <f t="shared" si="11"/>
        <v>9.53427593684333</v>
      </c>
      <c r="U52" s="5">
        <f t="shared" si="12"/>
        <v>-0.156171611200512</v>
      </c>
      <c r="V52" s="5">
        <f t="shared" si="13"/>
        <v>0.899797744183575</v>
      </c>
      <c r="W52" s="5">
        <f t="shared" si="14"/>
        <v>1.3701501709908</v>
      </c>
      <c r="X52" s="5">
        <f t="shared" si="15"/>
        <v>0.0789985804874875</v>
      </c>
      <c r="Y52" s="5">
        <f t="shared" si="16"/>
        <v>43.8072003031083</v>
      </c>
      <c r="Z52" s="5">
        <f t="shared" si="17"/>
        <v>57.8292496031734</v>
      </c>
      <c r="AA52" s="5">
        <f t="shared" si="18"/>
        <v>14.022049300065</v>
      </c>
      <c r="AB52" s="5">
        <f t="shared" si="19"/>
        <v>0.0705510378878299</v>
      </c>
      <c r="AC52" s="5">
        <f t="shared" si="20"/>
        <v>0.886295023974827</v>
      </c>
      <c r="AD52" s="5">
        <f t="shared" si="21"/>
        <v>16.5893797256263</v>
      </c>
      <c r="AE52" s="5">
        <f t="shared" si="22"/>
        <v>0.522739808964112</v>
      </c>
    </row>
    <row r="53" spans="1:31">
      <c r="A53" s="2" t="s">
        <v>82</v>
      </c>
      <c r="B53" s="2">
        <v>19055</v>
      </c>
      <c r="C53" s="2">
        <v>2.6039819855</v>
      </c>
      <c r="D53" s="2">
        <v>0.0134129376105702</v>
      </c>
      <c r="E53" s="2">
        <v>0.0343052717776418</v>
      </c>
      <c r="F53" s="2">
        <v>0.0442718882732458</v>
      </c>
      <c r="G53" s="2">
        <v>0.0556181128550055</v>
      </c>
      <c r="H53" s="2">
        <v>0.391521743873666</v>
      </c>
      <c r="I53" s="2">
        <f t="shared" si="0"/>
        <v>0.819817541100598</v>
      </c>
      <c r="J53" s="2">
        <f t="shared" si="1"/>
        <v>0.842822120527991</v>
      </c>
      <c r="K53" s="2">
        <f t="shared" si="2"/>
        <v>0.0157295497847442</v>
      </c>
      <c r="L53" s="2">
        <f t="shared" si="3"/>
        <v>0.0581942950692469</v>
      </c>
      <c r="M53" s="5">
        <f t="shared" si="4"/>
        <v>0.796821775228138</v>
      </c>
      <c r="N53" s="5">
        <f t="shared" si="5"/>
        <v>8.84357453780142</v>
      </c>
      <c r="O53" s="5">
        <f t="shared" si="6"/>
        <v>0.00863319780605199</v>
      </c>
      <c r="P53" s="5">
        <f t="shared" si="7"/>
        <v>0.678000972442586</v>
      </c>
      <c r="Q53" s="5">
        <f t="shared" si="8"/>
        <v>0.75122721887548</v>
      </c>
      <c r="R53" s="5">
        <f t="shared" si="9"/>
        <v>5.47737291715777</v>
      </c>
      <c r="S53" s="5">
        <f t="shared" si="10"/>
        <v>0.799173108193742</v>
      </c>
      <c r="T53" s="5">
        <f t="shared" si="11"/>
        <v>7.03946473146886</v>
      </c>
      <c r="U53" s="5">
        <f t="shared" si="12"/>
        <v>-0.126838593926651</v>
      </c>
      <c r="V53" s="5">
        <f t="shared" si="13"/>
        <v>0.867632701286535</v>
      </c>
      <c r="W53" s="5">
        <f t="shared" si="14"/>
        <v>1.29052725657459</v>
      </c>
      <c r="X53" s="5">
        <f t="shared" si="15"/>
        <v>0.107797781106262</v>
      </c>
      <c r="Y53" s="5">
        <f t="shared" si="16"/>
        <v>45.404844727286</v>
      </c>
      <c r="Z53" s="5">
        <f t="shared" si="17"/>
        <v>56.575129196912</v>
      </c>
      <c r="AA53" s="5">
        <f t="shared" si="18"/>
        <v>11.170284469626</v>
      </c>
      <c r="AB53" s="5">
        <f t="shared" si="19"/>
        <v>0.0437340925511291</v>
      </c>
      <c r="AC53" s="5">
        <f t="shared" si="20"/>
        <v>0.838876959343824</v>
      </c>
      <c r="AD53" s="5">
        <f t="shared" si="21"/>
        <v>11.4128739865818</v>
      </c>
      <c r="AE53" s="5">
        <f t="shared" si="22"/>
        <v>0.534957853991432</v>
      </c>
    </row>
    <row r="54" spans="1:31">
      <c r="A54" s="2" t="s">
        <v>83</v>
      </c>
      <c r="B54" s="2">
        <v>19459</v>
      </c>
      <c r="C54" s="2">
        <v>2.6591910499</v>
      </c>
      <c r="D54" s="2">
        <v>0.0120507063104649</v>
      </c>
      <c r="E54" s="2">
        <v>0.0116813832614245</v>
      </c>
      <c r="F54" s="2">
        <v>0.0470294061199338</v>
      </c>
      <c r="G54" s="2">
        <v>0.0641455085014537</v>
      </c>
      <c r="H54" s="2">
        <v>0.453841161996155</v>
      </c>
      <c r="I54" s="2">
        <f t="shared" si="0"/>
        <v>0.833528962922703</v>
      </c>
      <c r="J54" s="2">
        <f t="shared" si="1"/>
        <v>0.851693957102845</v>
      </c>
      <c r="K54" s="2">
        <f t="shared" si="2"/>
        <v>0.0183182124820024</v>
      </c>
      <c r="L54" s="2">
        <f t="shared" si="3"/>
        <v>0.0638018751386405</v>
      </c>
      <c r="M54" s="5">
        <f t="shared" si="4"/>
        <v>0.812209344634386</v>
      </c>
      <c r="N54" s="5">
        <f t="shared" si="5"/>
        <v>9.65015719821711</v>
      </c>
      <c r="O54" s="5">
        <f t="shared" si="6"/>
        <v>0.0101050519124343</v>
      </c>
      <c r="P54" s="5">
        <f t="shared" si="7"/>
        <v>0.693913528157342</v>
      </c>
      <c r="Q54" s="5">
        <f t="shared" si="8"/>
        <v>0.752327570746823</v>
      </c>
      <c r="R54" s="5">
        <f t="shared" si="9"/>
        <v>5.79806302420925</v>
      </c>
      <c r="S54" s="5">
        <f t="shared" si="10"/>
        <v>0.789040869877527</v>
      </c>
      <c r="T54" s="5">
        <f t="shared" si="11"/>
        <v>7.07518223175158</v>
      </c>
      <c r="U54" s="5">
        <f t="shared" si="12"/>
        <v>-0.602070304810668</v>
      </c>
      <c r="V54" s="5">
        <f t="shared" si="13"/>
        <v>0.882045150601252</v>
      </c>
      <c r="W54" s="5">
        <f t="shared" si="14"/>
        <v>4.02601344955775</v>
      </c>
      <c r="X54" s="5">
        <f t="shared" si="15"/>
        <v>0.114786419904835</v>
      </c>
      <c r="Y54" s="5">
        <f t="shared" si="16"/>
        <v>-2.62361217026844</v>
      </c>
      <c r="Z54" s="5">
        <f t="shared" si="17"/>
        <v>67.3931317911051</v>
      </c>
      <c r="AA54" s="5">
        <f t="shared" si="18"/>
        <v>70.0167439613735</v>
      </c>
      <c r="AB54" s="5">
        <f t="shared" si="19"/>
        <v>0.31776480438617</v>
      </c>
      <c r="AC54" s="5">
        <f t="shared" si="20"/>
        <v>0.949813888154607</v>
      </c>
      <c r="AD54" s="5">
        <f t="shared" si="21"/>
        <v>38.8516626703686</v>
      </c>
      <c r="AE54" s="5">
        <f t="shared" si="22"/>
        <v>0.592055403595867</v>
      </c>
    </row>
    <row r="55" spans="1:31">
      <c r="A55" s="2" t="s">
        <v>84</v>
      </c>
      <c r="B55" s="2">
        <v>16319</v>
      </c>
      <c r="C55" s="2">
        <v>2.2300908959</v>
      </c>
      <c r="D55" s="2">
        <v>0.0172787620154674</v>
      </c>
      <c r="E55" s="2">
        <v>0.0354667756094345</v>
      </c>
      <c r="F55" s="2">
        <v>0.0568005108026323</v>
      </c>
      <c r="G55" s="2">
        <v>0.0561056725157041</v>
      </c>
      <c r="H55" s="2">
        <v>0.382693234193966</v>
      </c>
      <c r="I55" s="2">
        <f t="shared" si="0"/>
        <v>0.770780558670764</v>
      </c>
      <c r="J55" s="2">
        <f t="shared" si="1"/>
        <v>0.798624085155288</v>
      </c>
      <c r="K55" s="2">
        <f t="shared" si="2"/>
        <v>0.0148927184510137</v>
      </c>
      <c r="L55" s="2">
        <f t="shared" si="3"/>
        <v>0.0555598857891842</v>
      </c>
      <c r="M55" s="5">
        <f t="shared" si="4"/>
        <v>0.741518456409103</v>
      </c>
      <c r="N55" s="5">
        <f t="shared" si="5"/>
        <v>6.73749634970239</v>
      </c>
      <c r="O55" s="5">
        <f t="shared" si="6"/>
        <v>0.0080992163864128</v>
      </c>
      <c r="P55" s="5">
        <f t="shared" si="7"/>
        <v>0.597832383963434</v>
      </c>
      <c r="Q55" s="5">
        <f t="shared" si="8"/>
        <v>0.744276151750641</v>
      </c>
      <c r="R55" s="5">
        <f t="shared" si="9"/>
        <v>4.97945476466514</v>
      </c>
      <c r="S55" s="5">
        <f t="shared" si="10"/>
        <v>0.807902346647702</v>
      </c>
      <c r="T55" s="5">
        <f t="shared" si="11"/>
        <v>6.82093658331694</v>
      </c>
      <c r="U55" s="5">
        <f t="shared" si="12"/>
        <v>-0.231216675192127</v>
      </c>
      <c r="V55" s="5">
        <f t="shared" si="13"/>
        <v>0.831444079326605</v>
      </c>
      <c r="W55" s="5">
        <f t="shared" si="14"/>
        <v>1.6015132423688</v>
      </c>
      <c r="X55" s="5">
        <f t="shared" si="15"/>
        <v>0.101457007940092</v>
      </c>
      <c r="Y55" s="5">
        <f t="shared" si="16"/>
        <v>29.6791145384316</v>
      </c>
      <c r="Z55" s="5">
        <f t="shared" si="17"/>
        <v>40.0510069224269</v>
      </c>
      <c r="AA55" s="5">
        <f t="shared" si="18"/>
        <v>10.3718923839953</v>
      </c>
      <c r="AB55" s="5">
        <f t="shared" si="19"/>
        <v>0.0396925304114291</v>
      </c>
      <c r="AC55" s="5">
        <f t="shared" si="20"/>
        <v>0.830367444146037</v>
      </c>
      <c r="AD55" s="5">
        <f t="shared" si="21"/>
        <v>10.7901896244599</v>
      </c>
      <c r="AE55" s="5">
        <f t="shared" si="22"/>
        <v>0.533506165539851</v>
      </c>
    </row>
    <row r="56" spans="1:31">
      <c r="A56" s="2" t="s">
        <v>85</v>
      </c>
      <c r="B56" s="2">
        <v>17128</v>
      </c>
      <c r="C56" s="2">
        <v>2.3406456808</v>
      </c>
      <c r="D56" s="2">
        <v>0.0165904137753524</v>
      </c>
      <c r="E56" s="2">
        <v>0.0335933382495715</v>
      </c>
      <c r="F56" s="2">
        <v>0.0532116128633839</v>
      </c>
      <c r="G56" s="2">
        <v>0.0550342334958232</v>
      </c>
      <c r="H56" s="2">
        <v>0.401534621403689</v>
      </c>
      <c r="I56" s="2">
        <f t="shared" si="0"/>
        <v>0.791237145287673</v>
      </c>
      <c r="J56" s="2">
        <f t="shared" si="1"/>
        <v>0.81785356126893</v>
      </c>
      <c r="K56" s="2">
        <f t="shared" si="2"/>
        <v>0.0157245638853377</v>
      </c>
      <c r="L56" s="2">
        <f t="shared" si="3"/>
        <v>0.0580527640447786</v>
      </c>
      <c r="M56" s="5">
        <f t="shared" si="4"/>
        <v>0.765972277047455</v>
      </c>
      <c r="N56" s="5">
        <f t="shared" si="5"/>
        <v>7.54599606733578</v>
      </c>
      <c r="O56" s="5">
        <f t="shared" si="6"/>
        <v>0.00865645020512894</v>
      </c>
      <c r="P56" s="5">
        <f t="shared" si="7"/>
        <v>0.634355857334589</v>
      </c>
      <c r="Q56" s="5">
        <f t="shared" si="8"/>
        <v>0.758922524367389</v>
      </c>
      <c r="R56" s="5">
        <f t="shared" si="9"/>
        <v>5.37446566641945</v>
      </c>
      <c r="S56" s="5">
        <f t="shared" si="10"/>
        <v>0.818399117418599</v>
      </c>
      <c r="T56" s="5">
        <f t="shared" si="11"/>
        <v>7.29608819634352</v>
      </c>
      <c r="U56" s="5">
        <f t="shared" si="12"/>
        <v>-0.226004097258047</v>
      </c>
      <c r="V56" s="5">
        <f t="shared" si="13"/>
        <v>0.846503343230015</v>
      </c>
      <c r="W56" s="5">
        <f t="shared" si="14"/>
        <v>1.58399300682964</v>
      </c>
      <c r="X56" s="5">
        <f t="shared" si="15"/>
        <v>0.0957422291160809</v>
      </c>
      <c r="Y56" s="5">
        <f t="shared" si="16"/>
        <v>30.5079653967568</v>
      </c>
      <c r="Z56" s="5">
        <f t="shared" si="17"/>
        <v>42.10526375076</v>
      </c>
      <c r="AA56" s="5">
        <f t="shared" si="18"/>
        <v>11.5972983540032</v>
      </c>
      <c r="AB56" s="5">
        <f t="shared" si="19"/>
        <v>0.0465671680388032</v>
      </c>
      <c r="AC56" s="5">
        <f t="shared" si="20"/>
        <v>0.84559329041351</v>
      </c>
      <c r="AD56" s="5">
        <f t="shared" si="21"/>
        <v>11.9528050002238</v>
      </c>
      <c r="AE56" s="5">
        <f t="shared" si="22"/>
        <v>0.524643779722418</v>
      </c>
    </row>
    <row r="57" spans="1:31">
      <c r="A57" s="2" t="s">
        <v>86</v>
      </c>
      <c r="B57" s="2">
        <v>14967</v>
      </c>
      <c r="C57" s="2">
        <v>2.0453318487</v>
      </c>
      <c r="D57" s="2">
        <v>0.0163494751606916</v>
      </c>
      <c r="E57" s="2">
        <v>0.032289526303652</v>
      </c>
      <c r="F57" s="2">
        <v>0.0498538754194458</v>
      </c>
      <c r="G57" s="2">
        <v>0.0526738156386383</v>
      </c>
      <c r="H57" s="2">
        <v>0.382590029561154</v>
      </c>
      <c r="I57" s="2">
        <f t="shared" si="0"/>
        <v>0.794466896176009</v>
      </c>
      <c r="J57" s="2">
        <f t="shared" si="1"/>
        <v>0.822175933447328</v>
      </c>
      <c r="K57" s="2">
        <f t="shared" si="2"/>
        <v>0.0150481606488416</v>
      </c>
      <c r="L57" s="2">
        <f t="shared" si="3"/>
        <v>0.0556854124836143</v>
      </c>
      <c r="M57" s="5">
        <f t="shared" si="4"/>
        <v>0.769431943217318</v>
      </c>
      <c r="N57" s="5">
        <f t="shared" si="5"/>
        <v>7.67422845951756</v>
      </c>
      <c r="O57" s="5">
        <f t="shared" si="6"/>
        <v>0.00827215487932069</v>
      </c>
      <c r="P57" s="5">
        <f t="shared" si="7"/>
        <v>0.642199468306341</v>
      </c>
      <c r="Q57" s="5">
        <f t="shared" si="8"/>
        <v>0.757968339343874</v>
      </c>
      <c r="R57" s="5">
        <f t="shared" si="9"/>
        <v>5.30604307849109</v>
      </c>
      <c r="S57" s="5">
        <f t="shared" si="10"/>
        <v>0.819535478924867</v>
      </c>
      <c r="T57" s="5">
        <f t="shared" si="11"/>
        <v>7.26338171864863</v>
      </c>
      <c r="U57" s="5">
        <f t="shared" si="12"/>
        <v>-0.213825441208322</v>
      </c>
      <c r="V57" s="5">
        <f t="shared" si="13"/>
        <v>0.846908813333587</v>
      </c>
      <c r="W57" s="5">
        <f t="shared" si="14"/>
        <v>1.54396428583739</v>
      </c>
      <c r="X57" s="5">
        <f t="shared" si="15"/>
        <v>0.0949432490951533</v>
      </c>
      <c r="Y57" s="5">
        <f t="shared" si="16"/>
        <v>30.1942482106949</v>
      </c>
      <c r="Z57" s="5">
        <f t="shared" si="17"/>
        <v>42.1792781119262</v>
      </c>
      <c r="AA57" s="5">
        <f t="shared" si="18"/>
        <v>11.9850299012313</v>
      </c>
      <c r="AB57" s="5">
        <f t="shared" si="19"/>
        <v>0.045853529442034</v>
      </c>
      <c r="AC57" s="5">
        <f t="shared" si="20"/>
        <v>0.844342649102845</v>
      </c>
      <c r="AD57" s="5">
        <f t="shared" si="21"/>
        <v>11.848734662852</v>
      </c>
      <c r="AE57" s="5">
        <f t="shared" si="22"/>
        <v>0.506083150855001</v>
      </c>
    </row>
    <row r="58" spans="1:31">
      <c r="A58" s="2" t="s">
        <v>87</v>
      </c>
      <c r="B58" s="2">
        <v>4985</v>
      </c>
      <c r="C58" s="2">
        <v>0.6812306585</v>
      </c>
      <c r="D58" s="2">
        <v>0.0119621742558791</v>
      </c>
      <c r="E58" s="2">
        <v>0.0097612933420605</v>
      </c>
      <c r="F58" s="2">
        <v>0.0490285245277577</v>
      </c>
      <c r="G58" s="2">
        <v>0.0537397947431418</v>
      </c>
      <c r="H58" s="2">
        <v>0.374498031112769</v>
      </c>
      <c r="I58" s="2">
        <f t="shared" si="0"/>
        <v>0.794544390199124</v>
      </c>
      <c r="J58" s="2">
        <f t="shared" si="1"/>
        <v>0.814970767045101</v>
      </c>
      <c r="K58" s="2">
        <f t="shared" si="2"/>
        <v>0.0147939705854477</v>
      </c>
      <c r="L58" s="2">
        <f t="shared" si="3"/>
        <v>0.0520357442030271</v>
      </c>
      <c r="M58" s="5">
        <f t="shared" si="4"/>
        <v>0.768474850633115</v>
      </c>
      <c r="N58" s="5">
        <f t="shared" si="5"/>
        <v>7.63837041232488</v>
      </c>
      <c r="O58" s="5">
        <f t="shared" si="6"/>
        <v>0.00808990095078054</v>
      </c>
      <c r="P58" s="5">
        <f t="shared" si="7"/>
        <v>0.626156314200768</v>
      </c>
      <c r="Q58" s="5">
        <f t="shared" si="8"/>
        <v>0.749018925940355</v>
      </c>
      <c r="R58" s="5">
        <f t="shared" si="9"/>
        <v>5.51788420317042</v>
      </c>
      <c r="S58" s="5">
        <f t="shared" si="10"/>
        <v>0.79334045077255</v>
      </c>
      <c r="T58" s="5">
        <f t="shared" si="11"/>
        <v>6.96872834931254</v>
      </c>
      <c r="U58" s="5">
        <f t="shared" si="12"/>
        <v>-0.667925715855235</v>
      </c>
      <c r="V58" s="5">
        <f t="shared" si="13"/>
        <v>0.85599321229953</v>
      </c>
      <c r="W58" s="5">
        <f t="shared" si="14"/>
        <v>5.02274881101036</v>
      </c>
      <c r="X58" s="5">
        <f t="shared" si="15"/>
        <v>0.111556315431422</v>
      </c>
      <c r="Y58" s="5">
        <f t="shared" si="16"/>
        <v>-18.8485981495194</v>
      </c>
      <c r="Z58" s="5">
        <f t="shared" si="17"/>
        <v>64.9886585216504</v>
      </c>
      <c r="AA58" s="5">
        <f t="shared" si="18"/>
        <v>83.8372566711698</v>
      </c>
      <c r="AB58" s="5">
        <f t="shared" si="19"/>
        <v>0.313968875572489</v>
      </c>
      <c r="AC58" s="5">
        <f t="shared" si="20"/>
        <v>0.949194240863722</v>
      </c>
      <c r="AD58" s="5">
        <f t="shared" si="21"/>
        <v>38.3656159065615</v>
      </c>
      <c r="AE58" s="5">
        <f t="shared" si="22"/>
        <v>0.607737753642907</v>
      </c>
    </row>
    <row r="59" spans="1:31">
      <c r="A59" s="2" t="s">
        <v>88</v>
      </c>
      <c r="B59" s="2">
        <v>5940</v>
      </c>
      <c r="C59" s="2">
        <v>0.811737234</v>
      </c>
      <c r="D59" s="2">
        <v>0.0122521476608055</v>
      </c>
      <c r="E59" s="2">
        <v>0.0107768576928909</v>
      </c>
      <c r="F59" s="2">
        <v>0.0515296804234197</v>
      </c>
      <c r="G59" s="2">
        <v>0.0579373393987026</v>
      </c>
      <c r="H59" s="2">
        <v>0.412187813819458</v>
      </c>
      <c r="I59" s="2">
        <f t="shared" si="0"/>
        <v>0.802437638452614</v>
      </c>
      <c r="J59" s="2">
        <f t="shared" si="1"/>
        <v>0.821737859486942</v>
      </c>
      <c r="K59" s="2">
        <f t="shared" si="2"/>
        <v>0.0162957432498048</v>
      </c>
      <c r="L59" s="2">
        <f t="shared" si="3"/>
        <v>0.0570960211779572</v>
      </c>
      <c r="M59" s="5">
        <f t="shared" si="4"/>
        <v>0.777753994347125</v>
      </c>
      <c r="N59" s="5">
        <f t="shared" si="5"/>
        <v>7.99903687413755</v>
      </c>
      <c r="O59" s="5">
        <f t="shared" si="6"/>
        <v>0.00896005206607236</v>
      </c>
      <c r="P59" s="5">
        <f t="shared" si="7"/>
        <v>0.638933952382625</v>
      </c>
      <c r="Q59" s="5">
        <f t="shared" si="8"/>
        <v>0.753523762759331</v>
      </c>
      <c r="R59" s="5">
        <f t="shared" si="9"/>
        <v>5.69794256823075</v>
      </c>
      <c r="S59" s="5">
        <f t="shared" si="10"/>
        <v>0.79495936544109</v>
      </c>
      <c r="T59" s="5">
        <f t="shared" si="11"/>
        <v>7.11437249444506</v>
      </c>
      <c r="U59" s="5">
        <f t="shared" si="12"/>
        <v>-0.654069764788626</v>
      </c>
      <c r="V59" s="5">
        <f t="shared" si="13"/>
        <v>0.862455419784489</v>
      </c>
      <c r="W59" s="5">
        <f t="shared" si="14"/>
        <v>4.78151256069865</v>
      </c>
      <c r="X59" s="5">
        <f t="shared" si="15"/>
        <v>0.11083586221185</v>
      </c>
      <c r="Y59" s="5">
        <f t="shared" si="16"/>
        <v>-11.1730828437299</v>
      </c>
      <c r="Z59" s="5">
        <f t="shared" si="17"/>
        <v>64.3583175250638</v>
      </c>
      <c r="AA59" s="5">
        <f t="shared" si="18"/>
        <v>75.5314003687937</v>
      </c>
      <c r="AB59" s="5">
        <f t="shared" si="19"/>
        <v>0.311331227927353</v>
      </c>
      <c r="AC59" s="5">
        <f t="shared" si="20"/>
        <v>0.949041334093662</v>
      </c>
      <c r="AD59" s="5">
        <f t="shared" si="21"/>
        <v>38.2474952871803</v>
      </c>
      <c r="AE59" s="5">
        <f t="shared" si="22"/>
        <v>0.615810708823639</v>
      </c>
    </row>
    <row r="60" spans="1:31">
      <c r="A60" s="2" t="s">
        <v>89</v>
      </c>
      <c r="B60" s="2">
        <v>10425</v>
      </c>
      <c r="C60" s="2">
        <v>1.4246398425</v>
      </c>
      <c r="D60" s="2">
        <v>0.00882122916387219</v>
      </c>
      <c r="E60" s="2">
        <v>0.00759036042745397</v>
      </c>
      <c r="F60" s="2">
        <v>0.0272570560050668</v>
      </c>
      <c r="G60" s="2">
        <v>0.035694460811482</v>
      </c>
      <c r="H60" s="2">
        <v>0.319643032319254</v>
      </c>
      <c r="I60" s="2">
        <f t="shared" si="0"/>
        <v>0.857514666287669</v>
      </c>
      <c r="J60" s="2">
        <f t="shared" si="1"/>
        <v>0.877752422645648</v>
      </c>
      <c r="K60" s="2">
        <f t="shared" si="2"/>
        <v>0.0128897983892222</v>
      </c>
      <c r="L60" s="2">
        <f t="shared" si="3"/>
        <v>0.045475444929569</v>
      </c>
      <c r="M60" s="5">
        <f t="shared" si="4"/>
        <v>0.842853565493567</v>
      </c>
      <c r="N60" s="5">
        <f t="shared" si="5"/>
        <v>11.7269829969838</v>
      </c>
      <c r="O60" s="5">
        <f t="shared" si="6"/>
        <v>0.00727929285314958</v>
      </c>
      <c r="P60" s="5">
        <f t="shared" si="7"/>
        <v>0.749858248535131</v>
      </c>
      <c r="Q60" s="5">
        <f t="shared" si="8"/>
        <v>0.799095443056164</v>
      </c>
      <c r="R60" s="5">
        <f t="shared" si="9"/>
        <v>6.98229777697406</v>
      </c>
      <c r="S60" s="5">
        <f t="shared" si="10"/>
        <v>0.840843193544214</v>
      </c>
      <c r="T60" s="5">
        <f t="shared" si="11"/>
        <v>8.95497578762789</v>
      </c>
      <c r="U60" s="5">
        <f t="shared" si="12"/>
        <v>-0.564365958540881</v>
      </c>
      <c r="V60" s="5">
        <f t="shared" si="13"/>
        <v>0.895998051360515</v>
      </c>
      <c r="W60" s="5">
        <f t="shared" si="14"/>
        <v>3.59100944751969</v>
      </c>
      <c r="X60" s="5">
        <f t="shared" si="15"/>
        <v>0.0840726339398798</v>
      </c>
      <c r="Y60" s="5">
        <f t="shared" si="16"/>
        <v>-18.3831629772523</v>
      </c>
      <c r="Z60" s="5">
        <f t="shared" si="17"/>
        <v>85.3473350876246</v>
      </c>
      <c r="AA60" s="5">
        <f t="shared" si="18"/>
        <v>103.730498064877</v>
      </c>
      <c r="AB60" s="5">
        <f t="shared" si="19"/>
        <v>0.331567309454438</v>
      </c>
      <c r="AC60" s="5">
        <f t="shared" si="20"/>
        <v>0.953608888361041</v>
      </c>
      <c r="AD60" s="5">
        <f t="shared" si="21"/>
        <v>42.1117067330717</v>
      </c>
      <c r="AE60" s="5">
        <f t="shared" si="22"/>
        <v>0.510995097324266</v>
      </c>
    </row>
    <row r="61" spans="1:31">
      <c r="A61" s="2" t="s">
        <v>90</v>
      </c>
      <c r="B61" s="2">
        <v>24192</v>
      </c>
      <c r="C61" s="2">
        <v>3.3059843712</v>
      </c>
      <c r="D61" s="2">
        <v>0.0129326947911852</v>
      </c>
      <c r="E61" s="2">
        <v>0.0288124100488424</v>
      </c>
      <c r="F61" s="2">
        <v>0.0414043034034351</v>
      </c>
      <c r="G61" s="2">
        <v>0.0502773704792301</v>
      </c>
      <c r="H61" s="2">
        <v>0.373486534282737</v>
      </c>
      <c r="I61" s="2">
        <f t="shared" si="0"/>
        <v>0.821981370710043</v>
      </c>
      <c r="J61" s="2">
        <f t="shared" si="1"/>
        <v>0.845487782473501</v>
      </c>
      <c r="K61" s="2">
        <f t="shared" si="2"/>
        <v>0.0149504083398274</v>
      </c>
      <c r="L61" s="2">
        <f t="shared" si="3"/>
        <v>0.0549618202711949</v>
      </c>
      <c r="M61" s="5">
        <f t="shared" si="4"/>
        <v>0.80040868757505</v>
      </c>
      <c r="N61" s="5">
        <f t="shared" si="5"/>
        <v>9.02047622063727</v>
      </c>
      <c r="O61" s="5">
        <f t="shared" si="6"/>
        <v>0.00825870441664633</v>
      </c>
      <c r="P61" s="5">
        <f t="shared" si="7"/>
        <v>0.684791020984884</v>
      </c>
      <c r="Q61" s="5">
        <f t="shared" si="8"/>
        <v>0.762710462527612</v>
      </c>
      <c r="R61" s="5">
        <f t="shared" si="9"/>
        <v>5.70405738309378</v>
      </c>
      <c r="S61" s="5">
        <f t="shared" si="10"/>
        <v>0.812290449632923</v>
      </c>
      <c r="T61" s="5">
        <f t="shared" si="11"/>
        <v>7.42852163354539</v>
      </c>
      <c r="U61" s="5">
        <f t="shared" si="12"/>
        <v>-0.179329004954792</v>
      </c>
      <c r="V61" s="5">
        <f t="shared" si="13"/>
        <v>0.86903302445131</v>
      </c>
      <c r="W61" s="5">
        <f t="shared" si="14"/>
        <v>1.43703020098795</v>
      </c>
      <c r="X61" s="5">
        <f t="shared" si="15"/>
        <v>0.0999893497091229</v>
      </c>
      <c r="Y61" s="5">
        <f t="shared" si="16"/>
        <v>42.6161385200396</v>
      </c>
      <c r="Z61" s="5">
        <f t="shared" si="17"/>
        <v>57.4337413378549</v>
      </c>
      <c r="AA61" s="5">
        <f t="shared" si="18"/>
        <v>14.8176028178153</v>
      </c>
      <c r="AB61" s="5">
        <f t="shared" si="19"/>
        <v>0.0553417512280397</v>
      </c>
      <c r="AC61" s="5">
        <f t="shared" si="20"/>
        <v>0.856761194853671</v>
      </c>
      <c r="AD61" s="5">
        <f t="shared" si="21"/>
        <v>12.9626967563494</v>
      </c>
      <c r="AE61" s="5">
        <f t="shared" si="22"/>
        <v>0.523981993084571</v>
      </c>
    </row>
    <row r="62" spans="1:31">
      <c r="A62" s="2" t="s">
        <v>91</v>
      </c>
      <c r="B62" s="2">
        <v>6815</v>
      </c>
      <c r="C62" s="2">
        <v>0.9313113215</v>
      </c>
      <c r="D62" s="2">
        <v>0.013646059744511</v>
      </c>
      <c r="E62" s="2">
        <v>0.0193636898189149</v>
      </c>
      <c r="F62" s="2">
        <v>0.0387627353869864</v>
      </c>
      <c r="G62" s="2">
        <v>0.0416038499479554</v>
      </c>
      <c r="H62" s="2">
        <v>0.330828792360759</v>
      </c>
      <c r="I62" s="2">
        <f t="shared" si="0"/>
        <v>0.811463175465595</v>
      </c>
      <c r="J62" s="2">
        <f t="shared" si="1"/>
        <v>0.839317015160105</v>
      </c>
      <c r="K62" s="2">
        <f t="shared" si="2"/>
        <v>0.0130837277262314</v>
      </c>
      <c r="L62" s="2">
        <f t="shared" si="3"/>
        <v>0.0475984545552574</v>
      </c>
      <c r="M62" s="5">
        <f t="shared" si="4"/>
        <v>0.790240130106863</v>
      </c>
      <c r="N62" s="5">
        <f t="shared" si="5"/>
        <v>8.53471224509678</v>
      </c>
      <c r="O62" s="5">
        <f t="shared" si="6"/>
        <v>0.00726814095136469</v>
      </c>
      <c r="P62" s="5">
        <f t="shared" si="7"/>
        <v>0.676320834070385</v>
      </c>
      <c r="Q62" s="5">
        <f t="shared" si="8"/>
        <v>0.776583224874959</v>
      </c>
      <c r="R62" s="5">
        <f t="shared" si="9"/>
        <v>5.74087332235943</v>
      </c>
      <c r="S62" s="5">
        <f t="shared" si="10"/>
        <v>0.837991841844372</v>
      </c>
      <c r="T62" s="5">
        <f t="shared" si="11"/>
        <v>7.95187927979289</v>
      </c>
      <c r="U62" s="5">
        <f t="shared" si="12"/>
        <v>-0.333738837359329</v>
      </c>
      <c r="V62" s="5">
        <f t="shared" si="13"/>
        <v>0.858198061381787</v>
      </c>
      <c r="W62" s="5">
        <f t="shared" si="14"/>
        <v>2.00182587871874</v>
      </c>
      <c r="X62" s="5">
        <f t="shared" si="15"/>
        <v>0.0845083343681806</v>
      </c>
      <c r="Y62" s="5">
        <f t="shared" si="16"/>
        <v>21.6381769462061</v>
      </c>
      <c r="Z62" s="5">
        <f t="shared" si="17"/>
        <v>49.2449898075853</v>
      </c>
      <c r="AA62" s="5">
        <f t="shared" si="18"/>
        <v>27.6068128613792</v>
      </c>
      <c r="AB62" s="5">
        <f t="shared" si="19"/>
        <v>0.0913312855985954</v>
      </c>
      <c r="AC62" s="5">
        <f t="shared" si="20"/>
        <v>0.889411162122093</v>
      </c>
      <c r="AD62" s="5">
        <f t="shared" si="21"/>
        <v>17.0850078396524</v>
      </c>
      <c r="AE62" s="5">
        <f t="shared" si="22"/>
        <v>0.479245431600858</v>
      </c>
    </row>
    <row r="63" spans="1:31">
      <c r="A63" s="2" t="s">
        <v>92</v>
      </c>
      <c r="B63" s="2">
        <v>23513</v>
      </c>
      <c r="C63" s="2">
        <v>3.2131948793</v>
      </c>
      <c r="D63" s="2">
        <v>0.00852001330974918</v>
      </c>
      <c r="E63" s="2">
        <v>0.0119888597606676</v>
      </c>
      <c r="F63" s="2">
        <v>0.029985763091775</v>
      </c>
      <c r="G63" s="2">
        <v>0.0446589981440919</v>
      </c>
      <c r="H63" s="2">
        <v>0.382333232679969</v>
      </c>
      <c r="I63" s="2">
        <f t="shared" si="0"/>
        <v>0.868764958089874</v>
      </c>
      <c r="J63" s="2">
        <f t="shared" si="1"/>
        <v>0.885270158857995</v>
      </c>
      <c r="K63" s="2">
        <f t="shared" si="2"/>
        <v>0.0155426677934446</v>
      </c>
      <c r="L63" s="2">
        <f t="shared" si="3"/>
        <v>0.0548218271967269</v>
      </c>
      <c r="M63" s="5">
        <f t="shared" si="4"/>
        <v>0.854550659080598</v>
      </c>
      <c r="N63" s="5">
        <f t="shared" si="5"/>
        <v>12.7504920088174</v>
      </c>
      <c r="O63" s="5">
        <f t="shared" si="6"/>
        <v>0.0087650065302566</v>
      </c>
      <c r="P63" s="5">
        <f t="shared" si="7"/>
        <v>0.762778597444141</v>
      </c>
      <c r="Q63" s="5">
        <f t="shared" si="8"/>
        <v>0.79082055868837</v>
      </c>
      <c r="R63" s="5">
        <f t="shared" si="9"/>
        <v>7.02933749896209</v>
      </c>
      <c r="S63" s="5">
        <f t="shared" si="10"/>
        <v>0.823691715943014</v>
      </c>
      <c r="T63" s="5">
        <f t="shared" si="11"/>
        <v>8.56116904921095</v>
      </c>
      <c r="U63" s="5">
        <f t="shared" si="12"/>
        <v>-0.428756760826027</v>
      </c>
      <c r="V63" s="5">
        <f t="shared" si="13"/>
        <v>0.906611684650977</v>
      </c>
      <c r="W63" s="5">
        <f t="shared" si="14"/>
        <v>2.50113552834696</v>
      </c>
      <c r="X63" s="5">
        <f t="shared" si="15"/>
        <v>0.0945222171272586</v>
      </c>
      <c r="Y63" s="5">
        <f t="shared" si="16"/>
        <v>33.9599406717468</v>
      </c>
      <c r="Z63" s="5">
        <f t="shared" si="17"/>
        <v>94.9788046465513</v>
      </c>
      <c r="AA63" s="5">
        <f t="shared" si="18"/>
        <v>61.0188639748045</v>
      </c>
      <c r="AB63" s="5">
        <f t="shared" si="19"/>
        <v>0.233295395179463</v>
      </c>
      <c r="AC63" s="5">
        <f t="shared" si="20"/>
        <v>0.939192553546959</v>
      </c>
      <c r="AD63" s="5">
        <f t="shared" si="21"/>
        <v>31.8907085671572</v>
      </c>
      <c r="AE63" s="5">
        <f t="shared" si="22"/>
        <v>0.557468301851359</v>
      </c>
    </row>
    <row r="64" spans="1:31">
      <c r="A64" s="2" t="s">
        <v>93</v>
      </c>
      <c r="B64" s="2">
        <v>20973</v>
      </c>
      <c r="C64" s="2">
        <v>2.8660883853</v>
      </c>
      <c r="D64" s="2">
        <v>0.0119194667943334</v>
      </c>
      <c r="E64" s="2">
        <v>0.0359721807994778</v>
      </c>
      <c r="F64" s="2">
        <v>0.0405224154160724</v>
      </c>
      <c r="G64" s="2">
        <v>0.0586147090949088</v>
      </c>
      <c r="H64" s="2">
        <v>0.405069277060649</v>
      </c>
      <c r="I64" s="2">
        <f t="shared" si="0"/>
        <v>0.839262590519428</v>
      </c>
      <c r="J64" s="2">
        <f t="shared" si="1"/>
        <v>0.859583183800962</v>
      </c>
      <c r="K64" s="2">
        <f t="shared" si="2"/>
        <v>0.0165185069305056</v>
      </c>
      <c r="L64" s="2">
        <f t="shared" si="3"/>
        <v>0.0609880378039813</v>
      </c>
      <c r="M64" s="5">
        <f t="shared" si="4"/>
        <v>0.818118622495686</v>
      </c>
      <c r="N64" s="5">
        <f t="shared" si="5"/>
        <v>9.99617798942919</v>
      </c>
      <c r="O64" s="5">
        <f t="shared" si="6"/>
        <v>0.00906302664415662</v>
      </c>
      <c r="P64" s="5">
        <f t="shared" si="7"/>
        <v>0.708451517386683</v>
      </c>
      <c r="Q64" s="5">
        <f t="shared" si="8"/>
        <v>0.747178203927687</v>
      </c>
      <c r="R64" s="5">
        <f t="shared" si="9"/>
        <v>5.57389102955803</v>
      </c>
      <c r="S64" s="5">
        <f t="shared" si="10"/>
        <v>0.787674127386148</v>
      </c>
      <c r="T64" s="5">
        <f t="shared" si="11"/>
        <v>6.91071035437132</v>
      </c>
      <c r="U64" s="5">
        <f t="shared" si="12"/>
        <v>-0.0594843929076078</v>
      </c>
      <c r="V64" s="5">
        <f t="shared" si="13"/>
        <v>0.882309560308633</v>
      </c>
      <c r="W64" s="5">
        <f t="shared" si="14"/>
        <v>1.12649315430608</v>
      </c>
      <c r="X64" s="5">
        <f t="shared" si="15"/>
        <v>0.115277175893011</v>
      </c>
      <c r="Y64" s="5">
        <f t="shared" si="16"/>
        <v>56.0971104930557</v>
      </c>
      <c r="Z64" s="5">
        <f t="shared" si="17"/>
        <v>66.835806232981</v>
      </c>
      <c r="AA64" s="5">
        <f t="shared" si="18"/>
        <v>10.7386957399252</v>
      </c>
      <c r="AB64" s="5">
        <f t="shared" si="19"/>
        <v>0.0434991571994579</v>
      </c>
      <c r="AC64" s="5">
        <f t="shared" si="20"/>
        <v>0.836876193117944</v>
      </c>
      <c r="AD64" s="5">
        <f t="shared" si="21"/>
        <v>11.2606260743171</v>
      </c>
      <c r="AE64" s="5">
        <f t="shared" si="22"/>
        <v>0.545421853986458</v>
      </c>
    </row>
    <row r="65" spans="1:31">
      <c r="A65" s="2" t="s">
        <v>94</v>
      </c>
      <c r="B65" s="2">
        <v>20375</v>
      </c>
      <c r="C65" s="2">
        <v>2.7843680375</v>
      </c>
      <c r="D65" s="2">
        <v>0.0130074336576887</v>
      </c>
      <c r="E65" s="2">
        <v>0.0282298097902326</v>
      </c>
      <c r="F65" s="2">
        <v>0.0425877345933413</v>
      </c>
      <c r="G65" s="2">
        <v>0.0482994695044368</v>
      </c>
      <c r="H65" s="2">
        <v>0.393818279566208</v>
      </c>
      <c r="I65" s="2">
        <f>(H65+G65-F65)/SUM(F65:H65)</f>
        <v>0.824273766117057</v>
      </c>
      <c r="J65" s="2">
        <f>(H65+G65-F65)/(H65+G65+F65-D65)</f>
        <v>0.847003744179077</v>
      </c>
      <c r="K65" s="2">
        <f>(H65+G65-F65)/(H65+G65+6*F65-7.5*D65+25)</f>
        <v>0.0156065872964637</v>
      </c>
      <c r="L65" s="2">
        <f>(H65+G65+E65-F65)/(H65+G65+E65+F65-D65+7)</f>
        <v>0.0570351918397174</v>
      </c>
      <c r="M65" s="5">
        <f>(H65-F65)/(H65+F65)</f>
        <v>0.804825171003389</v>
      </c>
      <c r="N65" s="5">
        <f>H65/F65</f>
        <v>9.24722301683035</v>
      </c>
      <c r="O65" s="5">
        <f>2.5*((H65/100-F65/100)/(H65/100+6*F65/100-7.5*D65/100+1))</f>
        <v>0.00873257822396835</v>
      </c>
      <c r="P65" s="5">
        <f>(H65-(2*F65-D65))/(H65+(2*F65-D65))</f>
        <v>0.690256845786341</v>
      </c>
      <c r="Q65" s="5">
        <f>(H65-G65)/(H65+G65)</f>
        <v>0.781508570483927</v>
      </c>
      <c r="R65" s="5">
        <f>(H65-D65)/(G65+D65)</f>
        <v>6.21154921006968</v>
      </c>
      <c r="S65" s="5">
        <f>(H65-G65)/(H65+G65-2*D65)</f>
        <v>0.830368702577238</v>
      </c>
      <c r="T65" s="5">
        <f>H65/G65</f>
        <v>8.15367712330736</v>
      </c>
      <c r="U65" s="5">
        <f>(E65-F65)/(E65+F65)</f>
        <v>-0.202745307368198</v>
      </c>
      <c r="V65" s="5">
        <f>(H65-D65)/(H65+F65)</f>
        <v>0.872606777983805</v>
      </c>
      <c r="W65" s="5">
        <f>F65/E65</f>
        <v>1.50860862718517</v>
      </c>
      <c r="X65" s="5">
        <f>(G65-D65)/H65</f>
        <v>0.0896150272293668</v>
      </c>
      <c r="Y65" s="5">
        <f>1/D65-1/E65</f>
        <v>41.4555687047861</v>
      </c>
      <c r="Z65" s="5">
        <f>1/D65-1/G65</f>
        <v>56.174954772323</v>
      </c>
      <c r="AA65" s="5">
        <f>1/E65-1/G65</f>
        <v>14.7193860675369</v>
      </c>
      <c r="AB65" s="5">
        <f>(1/E65-1/G65)*H65/100</f>
        <v>0.0579676329738819</v>
      </c>
      <c r="AC65" s="5">
        <f>(H65-E65)/(H65+E65)</f>
        <v>0.866224676750563</v>
      </c>
      <c r="AD65" s="5">
        <f>H65/E65</f>
        <v>13.9504404206956</v>
      </c>
      <c r="AE65" s="5">
        <f>(F65-D65)/(F65+D65)</f>
        <v>0.532066038582491</v>
      </c>
    </row>
    <row r="66" spans="1:31">
      <c r="A66" s="2" t="s">
        <v>95</v>
      </c>
      <c r="B66" s="2">
        <v>7935</v>
      </c>
      <c r="C66" s="2">
        <v>1.0843661535</v>
      </c>
      <c r="D66" s="2">
        <v>0.011982937815007</v>
      </c>
      <c r="E66" s="2">
        <v>0.00958564510623552</v>
      </c>
      <c r="F66" s="2">
        <v>0.0399466464124624</v>
      </c>
      <c r="G66" s="2">
        <v>0.0466181851572532</v>
      </c>
      <c r="H66" s="2">
        <v>0.40093702583491</v>
      </c>
      <c r="I66" s="2">
        <f>(H66+G66-F66)/SUM(F66:H66)</f>
        <v>0.836116946814802</v>
      </c>
      <c r="J66" s="2">
        <f>(H66+G66-F66)/(H66+G66+F66-D66)</f>
        <v>0.857186849540023</v>
      </c>
      <c r="K66" s="2">
        <f>(H66+G66-F66)/(H66+G66+6*F66-7.5*D66+25)</f>
        <v>0.0159238498000862</v>
      </c>
      <c r="L66" s="2">
        <f>(H66+G66+E66-F66)/(H66+G66+E66+F66-D66+7)</f>
        <v>0.0557365907289617</v>
      </c>
      <c r="M66" s="5">
        <f>(H66-F66)/(H66+F66)</f>
        <v>0.818788270344251</v>
      </c>
      <c r="N66" s="5">
        <f>H66/F66</f>
        <v>10.0368131455918</v>
      </c>
      <c r="O66" s="5">
        <f>2.5*((H66/100-F66/100)/(H66/100+6*F66/100-7.5*D66/100+1))</f>
        <v>0.00897532832518202</v>
      </c>
      <c r="P66" s="5">
        <f>(H66-(2*F66-D66))/(H66+(2*F66-D66))</f>
        <v>0.710309333977515</v>
      </c>
      <c r="Q66" s="5">
        <f>(H66-G66)/(H66+G66)</f>
        <v>0.791676271386015</v>
      </c>
      <c r="R66" s="5">
        <f>(H66-D66)/(G66+D66)</f>
        <v>6.63731458190692</v>
      </c>
      <c r="S66" s="5">
        <f>(H66-G66)/(H66+G66-2*D66)</f>
        <v>0.836467802889161</v>
      </c>
      <c r="T66" s="5">
        <f>H66/G66</f>
        <v>8.60044260587286</v>
      </c>
      <c r="U66" s="5">
        <f>(E66-F66)/(E66+F66)</f>
        <v>-0.612953698997873</v>
      </c>
      <c r="V66" s="5">
        <f>(H66-D66)/(H66+F66)</f>
        <v>0.882214771160016</v>
      </c>
      <c r="W66" s="5">
        <f>F66/E66</f>
        <v>4.1673404314204</v>
      </c>
      <c r="X66" s="5">
        <f>(G66-D66)/H66</f>
        <v>0.0863857541471055</v>
      </c>
      <c r="Y66" s="5">
        <f>1/D66-1/E66</f>
        <v>-20.8706710503208</v>
      </c>
      <c r="Z66" s="5">
        <f>1/D66-1/G66</f>
        <v>62.0011329422717</v>
      </c>
      <c r="AA66" s="5">
        <f>1/E66-1/G66</f>
        <v>82.8718039925924</v>
      </c>
      <c r="AB66" s="5">
        <f>(1/E66-1/G66)*H66/100</f>
        <v>0.332263746183636</v>
      </c>
      <c r="AC66" s="5">
        <f>(H66-E66)/(H66+E66)</f>
        <v>0.953300288706298</v>
      </c>
      <c r="AD66" s="5">
        <f>H66/E66</f>
        <v>41.8268172242365</v>
      </c>
      <c r="AE66" s="5">
        <f>(F66-D66)/(F66+D66)</f>
        <v>0.538492826650889</v>
      </c>
    </row>
    <row r="67" spans="1:31">
      <c r="A67" s="2" t="s">
        <v>96</v>
      </c>
      <c r="B67" s="2">
        <v>15536</v>
      </c>
      <c r="C67" s="2">
        <v>2.1230891696</v>
      </c>
      <c r="D67" s="2">
        <v>0.00975167660612311</v>
      </c>
      <c r="E67" s="2">
        <v>0.0185502556349384</v>
      </c>
      <c r="F67" s="2">
        <v>0.0287350468035647</v>
      </c>
      <c r="G67" s="2">
        <v>0.0365545683607903</v>
      </c>
      <c r="H67" s="2">
        <v>0.38038742537615</v>
      </c>
      <c r="I67" s="2">
        <f>(H67+G67-F67)/SUM(F67:H67)</f>
        <v>0.871049911977895</v>
      </c>
      <c r="J67" s="2">
        <f>(H67+G67-F67)/(H67+G67+F67-D67)</f>
        <v>0.890535350890504</v>
      </c>
      <c r="K67" s="2">
        <f>(H67+G67-F67)/(H67+G67+6*F67-7.5*D67+25)</f>
        <v>0.0152141276242352</v>
      </c>
      <c r="L67" s="2">
        <f>(H67+G67+E67-F67)/(H67+G67+E67+F67-D67+7)</f>
        <v>0.0545655017638671</v>
      </c>
      <c r="M67" s="5">
        <f>(H67-F67)/(H67+F67)</f>
        <v>0.859528386937678</v>
      </c>
      <c r="N67" s="5">
        <f>H67/F67</f>
        <v>13.2377520724609</v>
      </c>
      <c r="O67" s="5">
        <f>2.5*((H67/100-F67/100)/(H67/100+6*F67/100-7.5*D67/100+1))</f>
        <v>0.00874934235724522</v>
      </c>
      <c r="P67" s="5">
        <f>(H67-(2*F67-D67))/(H67+(2*F67-D67))</f>
        <v>0.777071872058373</v>
      </c>
      <c r="Q67" s="5">
        <f>(H67-G67)/(H67+G67)</f>
        <v>0.824653937910349</v>
      </c>
      <c r="R67" s="5">
        <f>(H67-D67)/(G67+D67)</f>
        <v>8.00401218096722</v>
      </c>
      <c r="S67" s="5">
        <f>(H67-G67)/(H67+G67-2*D67)</f>
        <v>0.865121862739454</v>
      </c>
      <c r="T67" s="5">
        <f>H67/G67</f>
        <v>10.406016058561</v>
      </c>
      <c r="U67" s="5">
        <f>(E67-F67)/(E67+F67)</f>
        <v>-0.215390208868224</v>
      </c>
      <c r="V67" s="5">
        <f>(H67-D67)/(H67+F67)</f>
        <v>0.905928600781475</v>
      </c>
      <c r="W67" s="5">
        <f>F67/E67</f>
        <v>1.54903777980524</v>
      </c>
      <c r="X67" s="5">
        <f>(G67-D67)/H67</f>
        <v>0.0704620867216178</v>
      </c>
      <c r="Y67" s="5">
        <f>1/D67-1/E67</f>
        <v>48.6388558121937</v>
      </c>
      <c r="Z67" s="5">
        <f>1/D67-1/G67</f>
        <v>75.190106846291</v>
      </c>
      <c r="AA67" s="5">
        <f>1/E67-1/G67</f>
        <v>26.5512510340973</v>
      </c>
      <c r="AB67" s="5">
        <f>(1/E67-1/G67)*H67/100</f>
        <v>0.100997620213761</v>
      </c>
      <c r="AC67" s="5">
        <f>(H67-E67)/(H67+E67)</f>
        <v>0.907001737274235</v>
      </c>
      <c r="AD67" s="5">
        <f>H67/E67</f>
        <v>20.5057780799371</v>
      </c>
      <c r="AE67" s="5">
        <f>(F67-D67)/(F67+D67)</f>
        <v>0.493244644272916</v>
      </c>
    </row>
    <row r="68" spans="1:31">
      <c r="A68" s="2" t="s">
        <v>97</v>
      </c>
      <c r="B68" s="2">
        <v>19319</v>
      </c>
      <c r="C68" s="2">
        <v>2.6400591959</v>
      </c>
      <c r="D68" s="2">
        <v>0.0103701371212072</v>
      </c>
      <c r="E68" s="2">
        <v>0.0128347304362165</v>
      </c>
      <c r="F68" s="2">
        <v>0.032244239501463</v>
      </c>
      <c r="G68" s="2">
        <v>0.0496352678345618</v>
      </c>
      <c r="H68" s="2">
        <v>0.444950710423454</v>
      </c>
      <c r="I68" s="2">
        <f>(H68+G68-F68)/SUM(F68:H68)</f>
        <v>0.877591533611749</v>
      </c>
      <c r="J68" s="2">
        <f>(H68+G68-F68)/(H68+G68+F68-D68)</f>
        <v>0.895212923688437</v>
      </c>
      <c r="K68" s="2">
        <f>(H68+G68-F68)/(H68+G68+6*F68-7.5*D68+25)</f>
        <v>0.0180529780243523</v>
      </c>
      <c r="L68" s="2">
        <f>(H68+G68+E68-F68)/(H68+G68+E68+F68-D68+7)</f>
        <v>0.0631103551017626</v>
      </c>
      <c r="M68" s="5">
        <f>(H68-F68)/(H68+F68)</f>
        <v>0.864859259275328</v>
      </c>
      <c r="N68" s="5">
        <f>H68/F68</f>
        <v>13.7993861012993</v>
      </c>
      <c r="O68" s="5">
        <f>2.5*((H68/100-F68/100)/(H68/100+6*F68/100-7.5*D68/100+1))</f>
        <v>0.0102601393157779</v>
      </c>
      <c r="P68" s="5">
        <f>(H68-(2*F68-D68))/(H68+(2*F68-D68))</f>
        <v>0.783122829869938</v>
      </c>
      <c r="Q68" s="5">
        <f>(H68-G68)/(H68+G68)</f>
        <v>0.799285584240045</v>
      </c>
      <c r="R68" s="5">
        <f>(H68-D68)/(G68+D68)</f>
        <v>7.24235714470361</v>
      </c>
      <c r="S68" s="5">
        <f>(H68-G68)/(H68+G68-2*D68)</f>
        <v>0.834270394853841</v>
      </c>
      <c r="T68" s="5">
        <f>H68/G68</f>
        <v>8.96440635530585</v>
      </c>
      <c r="U68" s="5">
        <f>(E68-F68)/(E68+F68)</f>
        <v>-0.430566827327236</v>
      </c>
      <c r="V68" s="5">
        <f>(H68-D68)/(H68+F68)</f>
        <v>0.910698181886931</v>
      </c>
      <c r="W68" s="5">
        <f>F68/E68</f>
        <v>2.5122646448793</v>
      </c>
      <c r="X68" s="5">
        <f>(G68-D68)/H68</f>
        <v>0.0882460231965614</v>
      </c>
      <c r="Y68" s="5">
        <f>1/D68-1/E68</f>
        <v>18.5171444915365</v>
      </c>
      <c r="Z68" s="5">
        <f>1/D68-1/G68</f>
        <v>76.2837754146912</v>
      </c>
      <c r="AA68" s="5">
        <f>1/E68-1/G68</f>
        <v>57.7666309231547</v>
      </c>
      <c r="AB68" s="5">
        <f>(1/E68-1/G68)*H68/100</f>
        <v>0.257033034680272</v>
      </c>
      <c r="AC68" s="5">
        <f>(H68-E68)/(H68+E68)</f>
        <v>0.943926873637072</v>
      </c>
      <c r="AD68" s="5">
        <f>H68/E68</f>
        <v>34.667709823333</v>
      </c>
      <c r="AE68" s="5">
        <f>(F68-D68)/(F68+D68)</f>
        <v>0.513303352385991</v>
      </c>
    </row>
    <row r="69" spans="1:31">
      <c r="A69" s="2" t="s">
        <v>98</v>
      </c>
      <c r="B69" s="2">
        <v>17837</v>
      </c>
      <c r="C69" s="2">
        <v>2.4375348557</v>
      </c>
      <c r="D69" s="2">
        <v>0.0157182256211529</v>
      </c>
      <c r="E69" s="2">
        <v>0.0309249300336553</v>
      </c>
      <c r="F69" s="2">
        <v>0.0493663488499569</v>
      </c>
      <c r="G69" s="2">
        <v>0.0535486787543504</v>
      </c>
      <c r="H69" s="2">
        <v>0.411028945951686</v>
      </c>
      <c r="I69" s="2">
        <f>(H69+G69-F69)/SUM(F69:H69)</f>
        <v>0.807892099567236</v>
      </c>
      <c r="J69" s="2">
        <f>(H69+G69-F69)/(H69+G69+F69-D69)</f>
        <v>0.833379803386601</v>
      </c>
      <c r="K69" s="2">
        <f>(H69+G69-F69)/(H69+G69+6*F69-7.5*D69+25)</f>
        <v>0.0161920630487774</v>
      </c>
      <c r="L69" s="2">
        <f>(H69+G69+E69-F69)/(H69+G69+E69+F69-D69+7)</f>
        <v>0.0592545195296995</v>
      </c>
      <c r="M69" s="5">
        <f>(H69-F69)/(H69+F69)</f>
        <v>0.785547987099973</v>
      </c>
      <c r="N69" s="5">
        <f>H69/F69</f>
        <v>8.3260957216212</v>
      </c>
      <c r="O69" s="5">
        <f>2.5*((H69/100-F69/100)/(H69/100+6*F69/100-7.5*D69/100+1))</f>
        <v>0.00898859153103346</v>
      </c>
      <c r="P69" s="5">
        <f>(H69-(2*F69-D69))/(H69+(2*F69-D69))</f>
        <v>0.663938556616314</v>
      </c>
      <c r="Q69" s="5">
        <f>(H69-G69)/(H69+G69)</f>
        <v>0.769473707270196</v>
      </c>
      <c r="R69" s="5">
        <f>(H69-D69)/(G69+D69)</f>
        <v>5.7070649236396</v>
      </c>
      <c r="S69" s="5">
        <f>(H69-G69)/(H69+G69-2*D69)</f>
        <v>0.82532044769295</v>
      </c>
      <c r="T69" s="5">
        <f>H69/G69</f>
        <v>7.67579995460286</v>
      </c>
      <c r="U69" s="5">
        <f>(E69-F69)/(E69+F69)</f>
        <v>-0.229681468183285</v>
      </c>
      <c r="V69" s="5">
        <f>(H69-D69)/(H69+F69)</f>
        <v>0.858633276217232</v>
      </c>
      <c r="W69" s="5">
        <f>F69/E69</f>
        <v>1.59632855421927</v>
      </c>
      <c r="X69" s="5">
        <f>(G69-D69)/H69</f>
        <v>0.0920384160429525</v>
      </c>
      <c r="Y69" s="5">
        <f>1/D69-1/E69</f>
        <v>31.2840419874265</v>
      </c>
      <c r="Z69" s="5">
        <f>1/D69-1/G69</f>
        <v>44.9458155590717</v>
      </c>
      <c r="AA69" s="5">
        <f>1/E69-1/G69</f>
        <v>13.6617735716452</v>
      </c>
      <c r="AB69" s="5">
        <f>(1/E69-1/G69)*H69/100</f>
        <v>0.0561538439098392</v>
      </c>
      <c r="AC69" s="5">
        <f>(H69-E69)/(H69+E69)</f>
        <v>0.86005358606842</v>
      </c>
      <c r="AD69" s="5">
        <f>H69/E69</f>
        <v>13.2911843455868</v>
      </c>
      <c r="AE69" s="5">
        <f>(F69-D69)/(F69+D69)</f>
        <v>0.516990753987951</v>
      </c>
    </row>
    <row r="70" spans="1:31">
      <c r="A70" s="2" t="s">
        <v>99</v>
      </c>
      <c r="B70" s="2">
        <v>17853</v>
      </c>
      <c r="C70" s="2">
        <v>2.4397213533</v>
      </c>
      <c r="D70" s="2">
        <v>0.015224148840446</v>
      </c>
      <c r="E70" s="2">
        <v>0.0302153153780367</v>
      </c>
      <c r="F70" s="2">
        <v>0.0482668010235214</v>
      </c>
      <c r="G70" s="2">
        <v>0.0507700495441031</v>
      </c>
      <c r="H70" s="2">
        <v>0.396561929057881</v>
      </c>
      <c r="I70" s="2">
        <f>(H70+G70-F70)/SUM(F70:H70)</f>
        <v>0.805218241013451</v>
      </c>
      <c r="J70" s="2">
        <f>(H70+G70-F70)/(H70+G70+F70-D70)</f>
        <v>0.83073741202004</v>
      </c>
      <c r="K70" s="2">
        <f>(H70+G70-F70)/(H70+G70+6*F70-7.5*D70+25)</f>
        <v>0.0155746417380301</v>
      </c>
      <c r="L70" s="2">
        <f>(H70+G70+E70-F70)/(H70+G70+E70+F70-D70+7)</f>
        <v>0.0571566942189147</v>
      </c>
      <c r="M70" s="5">
        <f>(H70-F70)/(H70+F70)</f>
        <v>0.782987034067297</v>
      </c>
      <c r="N70" s="5">
        <f>H70/F70</f>
        <v>8.21603919564979</v>
      </c>
      <c r="O70" s="5">
        <f>2.5*((H70/100-F70/100)/(H70/100+6*F70/100-7.5*D70/100+1))</f>
        <v>0.00865785685108051</v>
      </c>
      <c r="P70" s="5">
        <f>(H70-(2*F70-D70))/(H70+(2*F70-D70))</f>
        <v>0.659701517084796</v>
      </c>
      <c r="Q70" s="5">
        <f>(H70-G70)/(H70+G70)</f>
        <v>0.7730095232504</v>
      </c>
      <c r="R70" s="5">
        <f>(H70-D70)/(G70+D70)</f>
        <v>5.77835309090921</v>
      </c>
      <c r="S70" s="5">
        <f>(H70-G70)/(H70+G70-2*D70)</f>
        <v>0.829468495264101</v>
      </c>
      <c r="T70" s="5">
        <f>H70/G70</f>
        <v>7.81094232955976</v>
      </c>
      <c r="U70" s="5">
        <f>(E70-F70)/(E70+F70)</f>
        <v>-0.230007630695422</v>
      </c>
      <c r="V70" s="5">
        <f>(H70-D70)/(H70+F70)</f>
        <v>0.857268774316019</v>
      </c>
      <c r="W70" s="5">
        <f>F70/E70</f>
        <v>1.59742833790198</v>
      </c>
      <c r="X70" s="5">
        <f>(G70-D70)/H70</f>
        <v>0.0896351820461034</v>
      </c>
      <c r="Y70" s="5">
        <f>1/D70-1/E70</f>
        <v>32.5893182918844</v>
      </c>
      <c r="Z70" s="5">
        <f>1/D70-1/G70</f>
        <v>45.9884651023415</v>
      </c>
      <c r="AA70" s="5">
        <f>1/E70-1/G70</f>
        <v>13.3991468104571</v>
      </c>
      <c r="AB70" s="5">
        <f>(1/E70-1/G70)*H70/100</f>
        <v>0.0531359150688463</v>
      </c>
      <c r="AC70" s="5">
        <f>(H70-E70)/(H70+E70)</f>
        <v>0.858402406538929</v>
      </c>
      <c r="AD70" s="5">
        <f>H70/E70</f>
        <v>13.1245338364444</v>
      </c>
      <c r="AE70" s="5">
        <f>(F70-D70)/(F70+D70)</f>
        <v>0.520430900055377</v>
      </c>
    </row>
    <row r="71" spans="1:31">
      <c r="A71" s="2" t="s">
        <v>100</v>
      </c>
      <c r="B71" s="2">
        <v>14994</v>
      </c>
      <c r="C71" s="2">
        <v>2.0490215634</v>
      </c>
      <c r="D71" s="2">
        <v>0.0126662095744522</v>
      </c>
      <c r="E71" s="2">
        <v>0.0333593165363067</v>
      </c>
      <c r="F71" s="2">
        <v>0.0400249535237508</v>
      </c>
      <c r="G71" s="2">
        <v>0.0549883930172462</v>
      </c>
      <c r="H71" s="2">
        <v>0.385248490535065</v>
      </c>
      <c r="I71" s="2">
        <f>(H71+G71-F71)/SUM(F71:H71)</f>
        <v>0.833320283087945</v>
      </c>
      <c r="J71" s="2">
        <f>(H71+G71-F71)/(H71+G71+F71-D71)</f>
        <v>0.855893225877487</v>
      </c>
      <c r="K71" s="2">
        <f>(H71+G71-F71)/(H71+G71+6*F71-7.5*D71+25)</f>
        <v>0.0156422055522368</v>
      </c>
      <c r="L71" s="2">
        <f>(H71+G71+E71-F71)/(H71+G71+E71+F71-D71+7)</f>
        <v>0.0578021398341405</v>
      </c>
      <c r="M71" s="5">
        <f>(H71-F71)/(H71+F71)</f>
        <v>0.811768385339315</v>
      </c>
      <c r="N71" s="5">
        <f>H71/F71</f>
        <v>9.62520769215781</v>
      </c>
      <c r="O71" s="5">
        <f>2.5*((H71/100-F71/100)/(H71/100+6*F71/100-7.5*D71/100+1))</f>
        <v>0.00858505316252518</v>
      </c>
      <c r="P71" s="5">
        <f>(H71-(2*F71-D71))/(H71+(2*F71-D71))</f>
        <v>0.702258481573823</v>
      </c>
      <c r="Q71" s="5">
        <f>(H71-G71)/(H71+G71)</f>
        <v>0.750187251129256</v>
      </c>
      <c r="R71" s="5">
        <f>(H71-D71)/(G71+D71)</f>
        <v>5.5071239307868</v>
      </c>
      <c r="S71" s="5">
        <f>(H71-G71)/(H71+G71-2*D71)</f>
        <v>0.795990705939261</v>
      </c>
      <c r="T71" s="5">
        <f>H71/G71</f>
        <v>7.00599652756243</v>
      </c>
      <c r="U71" s="5">
        <f>(E71-F71)/(E71+F71)</f>
        <v>-0.0908319587016258</v>
      </c>
      <c r="V71" s="5">
        <f>(H71-D71)/(H71+F71)</f>
        <v>0.876100509368002</v>
      </c>
      <c r="W71" s="5">
        <f>F71/E71</f>
        <v>1.19981335589383</v>
      </c>
      <c r="X71" s="5">
        <f>(G71-D71)/H71</f>
        <v>0.109856844303305</v>
      </c>
      <c r="Y71" s="5">
        <f>1/D71-1/E71</f>
        <v>48.9735841050063</v>
      </c>
      <c r="Z71" s="5">
        <f>1/D71-1/G71</f>
        <v>60.7645614257263</v>
      </c>
      <c r="AA71" s="5">
        <f>1/E71-1/G71</f>
        <v>11.79097732072</v>
      </c>
      <c r="AB71" s="5">
        <f>(1/E71-1/G71)*H71/100</f>
        <v>0.0454245621474057</v>
      </c>
      <c r="AC71" s="5">
        <f>(H71-E71)/(H71+E71)</f>
        <v>0.840617800371702</v>
      </c>
      <c r="AD71" s="5">
        <f>H71/E71</f>
        <v>11.548452742303</v>
      </c>
      <c r="AE71" s="5">
        <f>(F71-D71)/(F71+D71)</f>
        <v>0.519228317247597</v>
      </c>
    </row>
    <row r="72" spans="1:31">
      <c r="A72" s="2" t="s">
        <v>101</v>
      </c>
      <c r="B72" s="2">
        <v>3779</v>
      </c>
      <c r="C72" s="2">
        <v>0.5164234019</v>
      </c>
      <c r="D72" s="2">
        <v>0.0108967310793108</v>
      </c>
      <c r="E72" s="2">
        <v>0.00943251032897077</v>
      </c>
      <c r="F72" s="2">
        <v>0.0481085101693087</v>
      </c>
      <c r="G72" s="2">
        <v>0.057063445311358</v>
      </c>
      <c r="H72" s="2">
        <v>0.39680777150831</v>
      </c>
      <c r="I72" s="2">
        <f t="shared" ref="I72:I108" si="23">(H72+G72-F72)/SUM(F72:H72)</f>
        <v>0.808324888107025</v>
      </c>
      <c r="J72" s="2">
        <f t="shared" ref="J72:J108" si="24">(H72+G72-F72)/(H72+G72+F72-D72)</f>
        <v>0.826260957984786</v>
      </c>
      <c r="K72" s="2">
        <f t="shared" ref="K72:K108" si="25">(H72+G72-F72)/(H72+G72+6*F72-7.5*D72+25)</f>
        <v>0.0158125528952212</v>
      </c>
      <c r="L72" s="2">
        <f t="shared" ref="L72:L108" si="26">(H72+G72+E72-F72)/(H72+G72+E72+F72-D72+7)</f>
        <v>0.0553555574458831</v>
      </c>
      <c r="M72" s="5">
        <f t="shared" ref="M72:M108" si="27">(H72-F72)/(H72+F72)</f>
        <v>0.783741291786811</v>
      </c>
      <c r="N72" s="5">
        <f t="shared" ref="N72:N108" si="28">H72/F72</f>
        <v>8.24818249644025</v>
      </c>
      <c r="O72" s="5">
        <f t="shared" ref="O72:O108" si="29">2.5*((H72/100-F72/100)/(H72/100+6*F72/100-7.5*D72/100+1))</f>
        <v>0.00866516703032918</v>
      </c>
      <c r="P72" s="5">
        <f t="shared" ref="P72:P108" si="30">(H72-(2*F72-D72))/(H72+(2*F72-D72))</f>
        <v>0.646067938366978</v>
      </c>
      <c r="Q72" s="5">
        <f t="shared" ref="Q72:Q108" si="31">(H72-G72)/(H72+G72)</f>
        <v>0.748547855882078</v>
      </c>
      <c r="R72" s="5">
        <f t="shared" ref="R72:R108" si="32">(H72-D72)/(G72+D72)</f>
        <v>5.67848791637313</v>
      </c>
      <c r="S72" s="5">
        <f t="shared" ref="S72:S108" si="33">(H72-G72)/(H72+G72-2*D72)</f>
        <v>0.786303674586239</v>
      </c>
      <c r="T72" s="5">
        <f t="shared" ref="T72:T108" si="34">H72/G72</f>
        <v>6.95379974593523</v>
      </c>
      <c r="U72" s="5">
        <f t="shared" ref="U72:U108" si="35">(E72-F72)/(E72+F72)</f>
        <v>-0.672146574833416</v>
      </c>
      <c r="V72" s="5">
        <f t="shared" ref="V72:V108" si="36">(H72-D72)/(H72+F72)</f>
        <v>0.867379002121181</v>
      </c>
      <c r="W72" s="5">
        <f t="shared" ref="W72:W108" si="37">F72/E72</f>
        <v>5.10028703828179</v>
      </c>
      <c r="X72" s="5">
        <f t="shared" ref="X72:X108" si="38">(G72-D72)/H72</f>
        <v>0.116345287433667</v>
      </c>
      <c r="Y72" s="5">
        <f t="shared" ref="Y72:Y108" si="39">1/D72-1/E72</f>
        <v>-14.2456750834723</v>
      </c>
      <c r="Z72" s="5">
        <f t="shared" ref="Z72:Z108" si="40">1/D72-1/G72</f>
        <v>74.246287653468</v>
      </c>
      <c r="AA72" s="5">
        <f t="shared" ref="AA72:AA108" si="41">1/E72-1/G72</f>
        <v>88.4919627369404</v>
      </c>
      <c r="AB72" s="5">
        <f t="shared" ref="AB72:AB108" si="42">(1/E72-1/G72)*H72/100</f>
        <v>0.351142985300417</v>
      </c>
      <c r="AC72" s="5">
        <f t="shared" ref="AC72:AC108" si="43">(H72-E72)/(H72+E72)</f>
        <v>0.953561915198016</v>
      </c>
      <c r="AD72" s="5">
        <f t="shared" ref="AD72:AD108" si="44">H72/E72</f>
        <v>42.0680982759769</v>
      </c>
      <c r="AE72" s="5">
        <f t="shared" ref="AE72:AE108" si="45">(F72-D72)/(F72+D72)</f>
        <v>0.630652096365567</v>
      </c>
    </row>
    <row r="73" spans="1:31">
      <c r="A73" s="2" t="s">
        <v>102</v>
      </c>
      <c r="B73" s="2">
        <v>13903</v>
      </c>
      <c r="C73" s="2">
        <v>1.8999297583</v>
      </c>
      <c r="D73" s="2">
        <v>0.0126289864991988</v>
      </c>
      <c r="E73" s="2">
        <v>0.0302373553288088</v>
      </c>
      <c r="F73" s="2">
        <v>0.040495910228013</v>
      </c>
      <c r="G73" s="2">
        <v>0.0516416051455251</v>
      </c>
      <c r="H73" s="2">
        <v>0.37888986978843</v>
      </c>
      <c r="I73" s="2">
        <f t="shared" si="23"/>
        <v>0.828052841496305</v>
      </c>
      <c r="J73" s="2">
        <f t="shared" si="24"/>
        <v>0.850865897096818</v>
      </c>
      <c r="K73" s="2">
        <f t="shared" si="25"/>
        <v>0.0152483980578222</v>
      </c>
      <c r="L73" s="2">
        <f t="shared" si="26"/>
        <v>0.0561214263640394</v>
      </c>
      <c r="M73" s="5">
        <f t="shared" si="27"/>
        <v>0.806879907914735</v>
      </c>
      <c r="N73" s="5">
        <f t="shared" si="28"/>
        <v>9.35625023996456</v>
      </c>
      <c r="O73" s="5">
        <f t="shared" si="29"/>
        <v>0.00841548692368975</v>
      </c>
      <c r="P73" s="5">
        <f t="shared" si="30"/>
        <v>0.694298845443024</v>
      </c>
      <c r="Q73" s="5">
        <f t="shared" si="31"/>
        <v>0.760102997563897</v>
      </c>
      <c r="R73" s="5">
        <f t="shared" si="32"/>
        <v>5.69873209373666</v>
      </c>
      <c r="S73" s="5">
        <f t="shared" si="33"/>
        <v>0.807475107748201</v>
      </c>
      <c r="T73" s="5">
        <f t="shared" si="34"/>
        <v>7.33691117308855</v>
      </c>
      <c r="U73" s="5">
        <f t="shared" si="35"/>
        <v>-0.145031546591939</v>
      </c>
      <c r="V73" s="5">
        <f t="shared" si="36"/>
        <v>0.873326900294214</v>
      </c>
      <c r="W73" s="5">
        <f t="shared" si="37"/>
        <v>1.33926759756765</v>
      </c>
      <c r="X73" s="5">
        <f t="shared" si="38"/>
        <v>0.102965589098781</v>
      </c>
      <c r="Y73" s="5">
        <f t="shared" si="39"/>
        <v>46.111242423678</v>
      </c>
      <c r="Z73" s="5">
        <f t="shared" si="40"/>
        <v>59.8186862540728</v>
      </c>
      <c r="AA73" s="5">
        <f t="shared" si="41"/>
        <v>13.7074438303948</v>
      </c>
      <c r="AB73" s="5">
        <f t="shared" si="42"/>
        <v>0.051936116080305</v>
      </c>
      <c r="AC73" s="5">
        <f t="shared" si="43"/>
        <v>0.852186051318662</v>
      </c>
      <c r="AD73" s="5">
        <f t="shared" si="44"/>
        <v>12.530522781119</v>
      </c>
      <c r="AE73" s="5">
        <f t="shared" si="45"/>
        <v>0.524554878137582</v>
      </c>
    </row>
    <row r="74" spans="1:31">
      <c r="A74" s="2" t="s">
        <v>103</v>
      </c>
      <c r="B74" s="2">
        <v>461</v>
      </c>
      <c r="C74" s="2">
        <v>0.0629984621</v>
      </c>
      <c r="D74" s="2">
        <v>0.0129493033400294</v>
      </c>
      <c r="E74" s="2">
        <v>0.0234283711033956</v>
      </c>
      <c r="F74" s="2">
        <v>0.0379284442788284</v>
      </c>
      <c r="G74" s="2">
        <v>0.0444279923053244</v>
      </c>
      <c r="H74" s="2">
        <v>0.348376251272291</v>
      </c>
      <c r="I74" s="2">
        <f t="shared" si="23"/>
        <v>0.823888711731721</v>
      </c>
      <c r="J74" s="2">
        <f t="shared" si="24"/>
        <v>0.849425354025405</v>
      </c>
      <c r="K74" s="2">
        <f t="shared" si="25"/>
        <v>0.0139040180193656</v>
      </c>
      <c r="L74" s="2">
        <f t="shared" si="26"/>
        <v>0.0508390545553924</v>
      </c>
      <c r="M74" s="5">
        <f t="shared" si="27"/>
        <v>0.803634567657957</v>
      </c>
      <c r="N74" s="5">
        <f t="shared" si="28"/>
        <v>9.18509203043569</v>
      </c>
      <c r="O74" s="5">
        <f t="shared" si="29"/>
        <v>0.0077242095629523</v>
      </c>
      <c r="P74" s="5">
        <f t="shared" si="30"/>
        <v>0.69409162414692</v>
      </c>
      <c r="Q74" s="5">
        <f t="shared" si="31"/>
        <v>0.77379067038238</v>
      </c>
      <c r="R74" s="5">
        <f t="shared" si="32"/>
        <v>5.84598740947149</v>
      </c>
      <c r="S74" s="5">
        <f t="shared" si="33"/>
        <v>0.828409891810498</v>
      </c>
      <c r="T74" s="5">
        <f t="shared" si="34"/>
        <v>7.84136831748169</v>
      </c>
      <c r="U74" s="5">
        <f t="shared" si="35"/>
        <v>-0.23632375776194</v>
      </c>
      <c r="V74" s="5">
        <f t="shared" si="36"/>
        <v>0.868296326177777</v>
      </c>
      <c r="W74" s="5">
        <f t="shared" si="37"/>
        <v>1.61891085434152</v>
      </c>
      <c r="X74" s="5">
        <f t="shared" si="38"/>
        <v>0.0903583090131228</v>
      </c>
      <c r="Y74" s="5">
        <f t="shared" si="39"/>
        <v>34.5409397941449</v>
      </c>
      <c r="Z74" s="5">
        <f t="shared" si="40"/>
        <v>54.7158996056936</v>
      </c>
      <c r="AA74" s="5">
        <f t="shared" si="41"/>
        <v>20.1749598115487</v>
      </c>
      <c r="AB74" s="5">
        <f t="shared" si="42"/>
        <v>0.0702847686871646</v>
      </c>
      <c r="AC74" s="5">
        <f t="shared" si="43"/>
        <v>0.873974826059464</v>
      </c>
      <c r="AD74" s="5">
        <f t="shared" si="44"/>
        <v>14.8698451861982</v>
      </c>
      <c r="AE74" s="5">
        <f t="shared" si="45"/>
        <v>0.490963969669532</v>
      </c>
    </row>
    <row r="75" spans="1:31">
      <c r="A75" s="2" t="s">
        <v>104</v>
      </c>
      <c r="B75" s="2">
        <v>16160</v>
      </c>
      <c r="C75" s="2">
        <v>2.208362576</v>
      </c>
      <c r="D75" s="2">
        <v>0.0154150890489281</v>
      </c>
      <c r="E75" s="2">
        <v>0.0323734235386467</v>
      </c>
      <c r="F75" s="2">
        <v>0.0482564481236916</v>
      </c>
      <c r="G75" s="2">
        <v>0.0525136353431319</v>
      </c>
      <c r="H75" s="2">
        <v>0.370327021860711</v>
      </c>
      <c r="I75" s="2">
        <f t="shared" si="23"/>
        <v>0.795131629645056</v>
      </c>
      <c r="J75" s="2">
        <f t="shared" si="24"/>
        <v>0.822029827157209</v>
      </c>
      <c r="K75" s="2">
        <f t="shared" si="25"/>
        <v>0.014634044256768</v>
      </c>
      <c r="L75" s="2">
        <f t="shared" si="26"/>
        <v>0.054347572061877</v>
      </c>
      <c r="M75" s="5">
        <f t="shared" si="27"/>
        <v>0.769429747784881</v>
      </c>
      <c r="N75" s="5">
        <f t="shared" si="28"/>
        <v>7.67414586567755</v>
      </c>
      <c r="O75" s="5">
        <f t="shared" si="29"/>
        <v>0.00800817962220478</v>
      </c>
      <c r="P75" s="5">
        <f t="shared" si="30"/>
        <v>0.640702938881432</v>
      </c>
      <c r="Q75" s="5">
        <f t="shared" si="31"/>
        <v>0.751615014079329</v>
      </c>
      <c r="R75" s="5">
        <f t="shared" si="32"/>
        <v>5.22476957999917</v>
      </c>
      <c r="S75" s="5">
        <f t="shared" si="33"/>
        <v>0.810726762310996</v>
      </c>
      <c r="T75" s="5">
        <f t="shared" si="34"/>
        <v>7.05201647992829</v>
      </c>
      <c r="U75" s="5">
        <f t="shared" si="35"/>
        <v>-0.196986851865024</v>
      </c>
      <c r="V75" s="5">
        <f t="shared" si="36"/>
        <v>0.847888075525313</v>
      </c>
      <c r="W75" s="5">
        <f t="shared" si="37"/>
        <v>1.49061924408718</v>
      </c>
      <c r="X75" s="5">
        <f t="shared" si="38"/>
        <v>0.100177799901832</v>
      </c>
      <c r="Y75" s="5">
        <f t="shared" si="39"/>
        <v>33.9819682765684</v>
      </c>
      <c r="Z75" s="5">
        <f t="shared" si="40"/>
        <v>45.8288300241642</v>
      </c>
      <c r="AA75" s="5">
        <f t="shared" si="41"/>
        <v>11.8468617475958</v>
      </c>
      <c r="AB75" s="5">
        <f t="shared" si="42"/>
        <v>0.0438721302938272</v>
      </c>
      <c r="AC75" s="5">
        <f t="shared" si="43"/>
        <v>0.83921833755837</v>
      </c>
      <c r="AD75" s="5">
        <f t="shared" si="44"/>
        <v>11.439229509311</v>
      </c>
      <c r="AE75" s="5">
        <f t="shared" si="45"/>
        <v>0.515793406804793</v>
      </c>
    </row>
    <row r="76" spans="1:31">
      <c r="A76" s="2" t="s">
        <v>105</v>
      </c>
      <c r="B76" s="2">
        <v>24971</v>
      </c>
      <c r="C76" s="2">
        <v>3.4124394731</v>
      </c>
      <c r="D76" s="2">
        <v>0.0136692829660295</v>
      </c>
      <c r="E76" s="2">
        <v>0.0291394773987592</v>
      </c>
      <c r="F76" s="2">
        <v>0.0455961333802815</v>
      </c>
      <c r="G76" s="2">
        <v>0.0504102970113075</v>
      </c>
      <c r="H76" s="2">
        <v>0.401671626018387</v>
      </c>
      <c r="I76" s="2">
        <f t="shared" si="23"/>
        <v>0.816764541683066</v>
      </c>
      <c r="J76" s="2">
        <f t="shared" si="24"/>
        <v>0.839831449246423</v>
      </c>
      <c r="K76" s="2">
        <f t="shared" si="25"/>
        <v>0.0158640121355193</v>
      </c>
      <c r="L76" s="2">
        <f t="shared" si="26"/>
        <v>0.0579817211778445</v>
      </c>
      <c r="M76" s="5">
        <f t="shared" si="27"/>
        <v>0.796112586153836</v>
      </c>
      <c r="N76" s="5">
        <f t="shared" si="28"/>
        <v>8.80933527122486</v>
      </c>
      <c r="O76" s="5">
        <f t="shared" si="29"/>
        <v>0.0088511939785348</v>
      </c>
      <c r="P76" s="5">
        <f t="shared" si="30"/>
        <v>0.676444675265447</v>
      </c>
      <c r="Q76" s="5">
        <f t="shared" si="31"/>
        <v>0.776986008759318</v>
      </c>
      <c r="R76" s="5">
        <f t="shared" si="32"/>
        <v>6.05500758883847</v>
      </c>
      <c r="S76" s="5">
        <f t="shared" si="33"/>
        <v>0.826996639588021</v>
      </c>
      <c r="T76" s="5">
        <f t="shared" si="34"/>
        <v>7.96804720131461</v>
      </c>
      <c r="U76" s="5">
        <f t="shared" si="35"/>
        <v>-0.220198320586115</v>
      </c>
      <c r="V76" s="5">
        <f t="shared" si="36"/>
        <v>0.867494548621187</v>
      </c>
      <c r="W76" s="5">
        <f t="shared" si="37"/>
        <v>1.56475467134572</v>
      </c>
      <c r="X76" s="5">
        <f t="shared" si="38"/>
        <v>0.0914702748846794</v>
      </c>
      <c r="Y76" s="5">
        <f t="shared" si="39"/>
        <v>38.839021466965</v>
      </c>
      <c r="Z76" s="5">
        <f t="shared" si="40"/>
        <v>53.3195098535628</v>
      </c>
      <c r="AA76" s="5">
        <f t="shared" si="41"/>
        <v>14.4804883865978</v>
      </c>
      <c r="AB76" s="5">
        <f t="shared" si="42"/>
        <v>0.0581640131578511</v>
      </c>
      <c r="AC76" s="5">
        <f t="shared" si="43"/>
        <v>0.864722718761759</v>
      </c>
      <c r="AD76" s="5">
        <f t="shared" si="44"/>
        <v>13.7844485170997</v>
      </c>
      <c r="AE76" s="5">
        <f t="shared" si="45"/>
        <v>0.538709628355447</v>
      </c>
    </row>
    <row r="77" spans="1:31">
      <c r="A77" s="2" t="s">
        <v>106</v>
      </c>
      <c r="B77" s="2">
        <v>10366</v>
      </c>
      <c r="C77" s="2">
        <v>1.4165771326</v>
      </c>
      <c r="D77" s="2">
        <v>0.0167262932370029</v>
      </c>
      <c r="E77" s="2">
        <v>0.0341805484204368</v>
      </c>
      <c r="F77" s="2">
        <v>0.0556516759337459</v>
      </c>
      <c r="G77" s="2">
        <v>0.0563221853247986</v>
      </c>
      <c r="H77" s="2">
        <v>0.383207272560686</v>
      </c>
      <c r="I77" s="2">
        <f t="shared" si="23"/>
        <v>0.775226994192949</v>
      </c>
      <c r="J77" s="2">
        <f t="shared" si="24"/>
        <v>0.802328139233791</v>
      </c>
      <c r="K77" s="2">
        <f t="shared" si="25"/>
        <v>0.0149671669130628</v>
      </c>
      <c r="L77" s="2">
        <f t="shared" si="26"/>
        <v>0.0556473605765759</v>
      </c>
      <c r="M77" s="5">
        <f t="shared" si="27"/>
        <v>0.746380124526722</v>
      </c>
      <c r="N77" s="5">
        <f t="shared" si="28"/>
        <v>6.88581729356901</v>
      </c>
      <c r="O77" s="5">
        <f t="shared" si="29"/>
        <v>0.00814072368535216</v>
      </c>
      <c r="P77" s="5">
        <f t="shared" si="30"/>
        <v>0.60410146396096</v>
      </c>
      <c r="Q77" s="5">
        <f t="shared" si="31"/>
        <v>0.743715993026921</v>
      </c>
      <c r="R77" s="5">
        <f t="shared" si="32"/>
        <v>5.01695567846259</v>
      </c>
      <c r="S77" s="5">
        <f t="shared" si="33"/>
        <v>0.804983268561124</v>
      </c>
      <c r="T77" s="5">
        <f t="shared" si="34"/>
        <v>6.80384239977209</v>
      </c>
      <c r="U77" s="5">
        <f t="shared" si="35"/>
        <v>-0.23901364646894</v>
      </c>
      <c r="V77" s="5">
        <f t="shared" si="36"/>
        <v>0.835076920684763</v>
      </c>
      <c r="W77" s="5">
        <f t="shared" si="37"/>
        <v>1.6281680226193</v>
      </c>
      <c r="X77" s="5">
        <f t="shared" si="38"/>
        <v>0.103327611251233</v>
      </c>
      <c r="Y77" s="5">
        <f t="shared" si="39"/>
        <v>30.5297036153141</v>
      </c>
      <c r="Z77" s="5">
        <f t="shared" si="40"/>
        <v>42.0311166698328</v>
      </c>
      <c r="AA77" s="5">
        <f t="shared" si="41"/>
        <v>11.5014130545187</v>
      </c>
      <c r="AB77" s="5">
        <f t="shared" si="42"/>
        <v>0.0440742512721597</v>
      </c>
      <c r="AC77" s="5">
        <f t="shared" si="43"/>
        <v>0.836216838622214</v>
      </c>
      <c r="AD77" s="5">
        <f t="shared" si="44"/>
        <v>11.2112675269881</v>
      </c>
      <c r="AE77" s="5">
        <f t="shared" si="45"/>
        <v>0.537807058456049</v>
      </c>
    </row>
    <row r="78" spans="1:31">
      <c r="A78" s="2" t="s">
        <v>107</v>
      </c>
      <c r="B78" s="2">
        <v>25078</v>
      </c>
      <c r="C78" s="2">
        <v>3.4270616758</v>
      </c>
      <c r="D78" s="2">
        <v>0.00824470058012435</v>
      </c>
      <c r="E78" s="2">
        <v>0.0174522999779105</v>
      </c>
      <c r="F78" s="2">
        <v>0.0262251430116751</v>
      </c>
      <c r="G78" s="2">
        <v>0.0348486454460113</v>
      </c>
      <c r="H78" s="2">
        <v>0.330509228521779</v>
      </c>
      <c r="I78" s="2">
        <f t="shared" si="23"/>
        <v>0.866055769149711</v>
      </c>
      <c r="J78" s="2">
        <f t="shared" si="24"/>
        <v>0.884682580498489</v>
      </c>
      <c r="K78" s="2">
        <f t="shared" si="25"/>
        <v>0.0133197602687638</v>
      </c>
      <c r="L78" s="2">
        <f t="shared" si="26"/>
        <v>0.0481820185731152</v>
      </c>
      <c r="M78" s="5">
        <f t="shared" si="27"/>
        <v>0.852971033326876</v>
      </c>
      <c r="N78" s="5">
        <f t="shared" si="28"/>
        <v>12.6027617227727</v>
      </c>
      <c r="O78" s="5">
        <f t="shared" si="29"/>
        <v>0.0075748314746701</v>
      </c>
      <c r="P78" s="5">
        <f t="shared" si="30"/>
        <v>0.764057444244229</v>
      </c>
      <c r="Q78" s="5">
        <f t="shared" si="31"/>
        <v>0.809235558179959</v>
      </c>
      <c r="R78" s="5">
        <f t="shared" si="32"/>
        <v>7.4782897514202</v>
      </c>
      <c r="S78" s="5">
        <f t="shared" si="33"/>
        <v>0.847484384864072</v>
      </c>
      <c r="T78" s="5">
        <f t="shared" si="34"/>
        <v>9.48413415476407</v>
      </c>
      <c r="U78" s="5">
        <f t="shared" si="35"/>
        <v>-0.200855234035939</v>
      </c>
      <c r="V78" s="5">
        <f t="shared" si="36"/>
        <v>0.903373920927138</v>
      </c>
      <c r="W78" s="5">
        <f t="shared" si="37"/>
        <v>1.50267546654988</v>
      </c>
      <c r="X78" s="5">
        <f t="shared" si="38"/>
        <v>0.080493803410194</v>
      </c>
      <c r="Y78" s="5">
        <f t="shared" si="39"/>
        <v>63.9909943186995</v>
      </c>
      <c r="Z78" s="5">
        <f t="shared" si="40"/>
        <v>92.5945124083537</v>
      </c>
      <c r="AA78" s="5">
        <f t="shared" si="41"/>
        <v>28.6035180896542</v>
      </c>
      <c r="AB78" s="5">
        <f t="shared" si="42"/>
        <v>0.0945372669682036</v>
      </c>
      <c r="AC78" s="5">
        <f t="shared" si="43"/>
        <v>0.89968833593093</v>
      </c>
      <c r="AD78" s="5">
        <f t="shared" si="44"/>
        <v>18.9378608515844</v>
      </c>
      <c r="AE78" s="5">
        <f t="shared" si="45"/>
        <v>0.521628198969501</v>
      </c>
    </row>
    <row r="79" spans="1:31">
      <c r="A79" s="2" t="s">
        <v>108</v>
      </c>
      <c r="B79" s="2">
        <v>24539</v>
      </c>
      <c r="C79" s="2">
        <v>3.3534040379</v>
      </c>
      <c r="D79" s="2">
        <v>0.0117414773475078</v>
      </c>
      <c r="E79" s="2">
        <v>0.0212167216320618</v>
      </c>
      <c r="F79" s="2">
        <v>0.0365425548461751</v>
      </c>
      <c r="G79" s="2">
        <v>0.0385591419084787</v>
      </c>
      <c r="H79" s="2">
        <v>0.328794656202614</v>
      </c>
      <c r="I79" s="2">
        <f t="shared" si="23"/>
        <v>0.819049839996742</v>
      </c>
      <c r="J79" s="2">
        <f t="shared" si="24"/>
        <v>0.843572944874243</v>
      </c>
      <c r="K79" s="2">
        <f t="shared" si="25"/>
        <v>0.0129737286473759</v>
      </c>
      <c r="L79" s="2">
        <f t="shared" si="26"/>
        <v>0.0474855415352379</v>
      </c>
      <c r="M79" s="5">
        <f t="shared" si="27"/>
        <v>0.799951640615689</v>
      </c>
      <c r="N79" s="5">
        <f t="shared" si="28"/>
        <v>8.99758261530061</v>
      </c>
      <c r="O79" s="5">
        <f t="shared" si="29"/>
        <v>0.00727284823892184</v>
      </c>
      <c r="P79" s="5">
        <f t="shared" si="30"/>
        <v>0.685528777125496</v>
      </c>
      <c r="Q79" s="5">
        <f t="shared" si="31"/>
        <v>0.790070813985062</v>
      </c>
      <c r="R79" s="5">
        <f t="shared" si="32"/>
        <v>6.30316651255486</v>
      </c>
      <c r="S79" s="5">
        <f t="shared" si="33"/>
        <v>0.844024783871996</v>
      </c>
      <c r="T79" s="5">
        <f t="shared" si="34"/>
        <v>8.52702212572619</v>
      </c>
      <c r="U79" s="5">
        <f t="shared" si="35"/>
        <v>-0.265339771350632</v>
      </c>
      <c r="V79" s="5">
        <f t="shared" si="36"/>
        <v>0.867837081103587</v>
      </c>
      <c r="W79" s="5">
        <f t="shared" si="37"/>
        <v>1.72234690542169</v>
      </c>
      <c r="X79" s="5">
        <f t="shared" si="38"/>
        <v>0.0815635657546848</v>
      </c>
      <c r="Y79" s="5">
        <f t="shared" si="39"/>
        <v>38.0355230188818</v>
      </c>
      <c r="Z79" s="5">
        <f t="shared" si="40"/>
        <v>59.2339710974227</v>
      </c>
      <c r="AA79" s="5">
        <f t="shared" si="41"/>
        <v>21.1984480785409</v>
      </c>
      <c r="AB79" s="5">
        <f t="shared" si="42"/>
        <v>0.0696993644801282</v>
      </c>
      <c r="AC79" s="5">
        <f t="shared" si="43"/>
        <v>0.878765531776037</v>
      </c>
      <c r="AD79" s="5">
        <f t="shared" si="44"/>
        <v>15.496958573739</v>
      </c>
      <c r="AE79" s="5">
        <f t="shared" si="45"/>
        <v>0.513649676132725</v>
      </c>
    </row>
    <row r="80" spans="1:31">
      <c r="A80" s="2" t="s">
        <v>109</v>
      </c>
      <c r="B80" s="2">
        <v>29825</v>
      </c>
      <c r="C80" s="2">
        <v>4.0757681825</v>
      </c>
      <c r="D80" s="2">
        <v>0.00987322502193404</v>
      </c>
      <c r="E80" s="2">
        <v>0.0269249647223583</v>
      </c>
      <c r="F80" s="2">
        <v>0.0321683879635372</v>
      </c>
      <c r="G80" s="2">
        <v>0.0511720980662924</v>
      </c>
      <c r="H80" s="2">
        <v>0.413962654050717</v>
      </c>
      <c r="I80" s="2">
        <f t="shared" si="23"/>
        <v>0.870628655357668</v>
      </c>
      <c r="J80" s="2">
        <f t="shared" si="24"/>
        <v>0.888263831942709</v>
      </c>
      <c r="K80" s="2">
        <f t="shared" si="25"/>
        <v>0.0169232622476569</v>
      </c>
      <c r="L80" s="2">
        <f t="shared" si="26"/>
        <v>0.061201704768199</v>
      </c>
      <c r="M80" s="5">
        <f t="shared" si="27"/>
        <v>0.855789510551434</v>
      </c>
      <c r="N80" s="5">
        <f t="shared" si="28"/>
        <v>12.868616684179</v>
      </c>
      <c r="O80" s="5">
        <f t="shared" si="29"/>
        <v>0.00949425948430762</v>
      </c>
      <c r="P80" s="5">
        <f t="shared" si="30"/>
        <v>0.767461553905709</v>
      </c>
      <c r="Q80" s="5">
        <f t="shared" si="31"/>
        <v>0.779968717308744</v>
      </c>
      <c r="R80" s="5">
        <f t="shared" si="32"/>
        <v>6.61949857231107</v>
      </c>
      <c r="S80" s="5">
        <f t="shared" si="33"/>
        <v>0.814548910008973</v>
      </c>
      <c r="T80" s="5">
        <f t="shared" si="34"/>
        <v>8.08961660150102</v>
      </c>
      <c r="U80" s="5">
        <f t="shared" si="35"/>
        <v>-0.0887311855370563</v>
      </c>
      <c r="V80" s="5">
        <f t="shared" si="36"/>
        <v>0.905763981821</v>
      </c>
      <c r="W80" s="5">
        <f t="shared" si="37"/>
        <v>1.19474206541206</v>
      </c>
      <c r="X80" s="5">
        <f t="shared" si="38"/>
        <v>0.0997647315288944</v>
      </c>
      <c r="Y80" s="5">
        <f t="shared" si="39"/>
        <v>64.1437751103811</v>
      </c>
      <c r="Z80" s="5">
        <f t="shared" si="40"/>
        <v>81.7421284967678</v>
      </c>
      <c r="AA80" s="5">
        <f t="shared" si="41"/>
        <v>17.5983533863867</v>
      </c>
      <c r="AB80" s="5">
        <f t="shared" si="42"/>
        <v>0.0728506107475107</v>
      </c>
      <c r="AC80" s="5">
        <f t="shared" si="43"/>
        <v>0.87786019123292</v>
      </c>
      <c r="AD80" s="5">
        <f t="shared" si="44"/>
        <v>15.3746776762521</v>
      </c>
      <c r="AE80" s="5">
        <f t="shared" si="45"/>
        <v>0.530311787735355</v>
      </c>
    </row>
    <row r="81" spans="1:31">
      <c r="A81" s="2" t="s">
        <v>110</v>
      </c>
      <c r="B81" s="2">
        <v>7381</v>
      </c>
      <c r="C81" s="2">
        <v>1.0086586741</v>
      </c>
      <c r="D81" s="2">
        <v>0.00993829462600271</v>
      </c>
      <c r="E81" s="2">
        <v>0.0224921154381944</v>
      </c>
      <c r="F81" s="2">
        <v>0.0307728070875508</v>
      </c>
      <c r="G81" s="2">
        <v>0.0428221939826103</v>
      </c>
      <c r="H81" s="2">
        <v>0.362516691089847</v>
      </c>
      <c r="I81" s="2">
        <f t="shared" si="23"/>
        <v>0.858876486731475</v>
      </c>
      <c r="J81" s="2">
        <f t="shared" si="24"/>
        <v>0.878905347335808</v>
      </c>
      <c r="K81" s="2">
        <f t="shared" si="25"/>
        <v>0.0146799780737491</v>
      </c>
      <c r="L81" s="2">
        <f t="shared" si="26"/>
        <v>0.053305950271442</v>
      </c>
      <c r="M81" s="5">
        <f t="shared" si="27"/>
        <v>0.843510659551502</v>
      </c>
      <c r="N81" s="5">
        <f t="shared" si="28"/>
        <v>11.7804232177605</v>
      </c>
      <c r="O81" s="5">
        <f t="shared" si="29"/>
        <v>0.00825458458583296</v>
      </c>
      <c r="P81" s="5">
        <f t="shared" si="30"/>
        <v>0.750763934361233</v>
      </c>
      <c r="Q81" s="5">
        <f t="shared" si="31"/>
        <v>0.788709173683371</v>
      </c>
      <c r="R81" s="5">
        <f t="shared" si="32"/>
        <v>6.68262189683905</v>
      </c>
      <c r="S81" s="5">
        <f t="shared" si="33"/>
        <v>0.829379424586186</v>
      </c>
      <c r="T81" s="5">
        <f t="shared" si="34"/>
        <v>8.46562628801929</v>
      </c>
      <c r="U81" s="5">
        <f t="shared" si="35"/>
        <v>-0.155462380431587</v>
      </c>
      <c r="V81" s="5">
        <f t="shared" si="36"/>
        <v>0.896485662845769</v>
      </c>
      <c r="W81" s="5">
        <f t="shared" si="37"/>
        <v>1.36815975234125</v>
      </c>
      <c r="X81" s="5">
        <f t="shared" si="38"/>
        <v>0.0907100284341323</v>
      </c>
      <c r="Y81" s="5">
        <f t="shared" si="39"/>
        <v>56.1608605865729</v>
      </c>
      <c r="Z81" s="5">
        <f t="shared" si="40"/>
        <v>77.2685083504947</v>
      </c>
      <c r="AA81" s="5">
        <f t="shared" si="41"/>
        <v>21.1076477639218</v>
      </c>
      <c r="AB81" s="5">
        <f t="shared" si="42"/>
        <v>0.0765187462406694</v>
      </c>
      <c r="AC81" s="5">
        <f t="shared" si="43"/>
        <v>0.883160514477446</v>
      </c>
      <c r="AD81" s="5">
        <f t="shared" si="44"/>
        <v>16.1175009120862</v>
      </c>
      <c r="AE81" s="5">
        <f t="shared" si="45"/>
        <v>0.511764889295833</v>
      </c>
    </row>
    <row r="82" spans="1:31">
      <c r="A82" s="2" t="s">
        <v>111</v>
      </c>
      <c r="B82" s="2">
        <v>5123</v>
      </c>
      <c r="C82" s="2">
        <v>0.7000892003</v>
      </c>
      <c r="D82" s="2">
        <v>0.015373904414536</v>
      </c>
      <c r="E82" s="2">
        <v>0.0291550968896009</v>
      </c>
      <c r="F82" s="2">
        <v>0.0474858479283454</v>
      </c>
      <c r="G82" s="2">
        <v>0.0518937052598231</v>
      </c>
      <c r="H82" s="2">
        <v>0.368324692472859</v>
      </c>
      <c r="I82" s="2">
        <f t="shared" si="23"/>
        <v>0.79694070186927</v>
      </c>
      <c r="J82" s="2">
        <f t="shared" si="24"/>
        <v>0.824027299997594</v>
      </c>
      <c r="K82" s="2">
        <f t="shared" si="25"/>
        <v>0.0145656521135508</v>
      </c>
      <c r="L82" s="2">
        <f t="shared" si="26"/>
        <v>0.0537176273371271</v>
      </c>
      <c r="M82" s="5">
        <f t="shared" si="27"/>
        <v>0.771598632961408</v>
      </c>
      <c r="N82" s="5">
        <f t="shared" si="28"/>
        <v>7.75651501535045</v>
      </c>
      <c r="O82" s="5">
        <f t="shared" si="29"/>
        <v>0.00797805432742097</v>
      </c>
      <c r="P82" s="5">
        <f t="shared" si="30"/>
        <v>0.644591221470109</v>
      </c>
      <c r="Q82" s="5">
        <f t="shared" si="31"/>
        <v>0.753015548391887</v>
      </c>
      <c r="R82" s="5">
        <f t="shared" si="32"/>
        <v>5.24696491769143</v>
      </c>
      <c r="S82" s="5">
        <f t="shared" si="33"/>
        <v>0.812464397128968</v>
      </c>
      <c r="T82" s="5">
        <f t="shared" si="34"/>
        <v>7.09767573212818</v>
      </c>
      <c r="U82" s="5">
        <f t="shared" si="35"/>
        <v>-0.239176997129766</v>
      </c>
      <c r="V82" s="5">
        <f t="shared" si="36"/>
        <v>0.84882597665218</v>
      </c>
      <c r="W82" s="5">
        <f t="shared" si="37"/>
        <v>1.62873229707162</v>
      </c>
      <c r="X82" s="5">
        <f t="shared" si="38"/>
        <v>0.0991511065959233</v>
      </c>
      <c r="Y82" s="5">
        <f t="shared" si="39"/>
        <v>30.7459653030241</v>
      </c>
      <c r="Z82" s="5">
        <f t="shared" si="40"/>
        <v>45.7751254414039</v>
      </c>
      <c r="AA82" s="5">
        <f t="shared" si="41"/>
        <v>15.0291601383798</v>
      </c>
      <c r="AB82" s="5">
        <f t="shared" si="42"/>
        <v>0.0553561078609409</v>
      </c>
      <c r="AC82" s="5">
        <f t="shared" si="43"/>
        <v>0.853300229748212</v>
      </c>
      <c r="AD82" s="5">
        <f t="shared" si="44"/>
        <v>12.6332865182223</v>
      </c>
      <c r="AE82" s="5">
        <f t="shared" si="45"/>
        <v>0.510850620897267</v>
      </c>
    </row>
    <row r="83" spans="1:31">
      <c r="A83" s="2" t="s">
        <v>112</v>
      </c>
      <c r="B83" s="2">
        <v>10740</v>
      </c>
      <c r="C83" s="2">
        <v>1.467686514</v>
      </c>
      <c r="D83" s="2">
        <v>0.0106243031867628</v>
      </c>
      <c r="E83" s="2">
        <v>0.0170138587721439</v>
      </c>
      <c r="F83" s="2">
        <v>0.0328348693520687</v>
      </c>
      <c r="G83" s="2">
        <v>0.0382336779295517</v>
      </c>
      <c r="H83" s="2">
        <v>0.336211409996952</v>
      </c>
      <c r="I83" s="2">
        <f t="shared" si="23"/>
        <v>0.838760200371902</v>
      </c>
      <c r="J83" s="2">
        <f t="shared" si="24"/>
        <v>0.861226141744008</v>
      </c>
      <c r="K83" s="2">
        <f t="shared" si="25"/>
        <v>0.0134008031364222</v>
      </c>
      <c r="L83" s="2">
        <f t="shared" si="26"/>
        <v>0.0483733563688409</v>
      </c>
      <c r="M83" s="5">
        <f t="shared" si="27"/>
        <v>0.822055545933221</v>
      </c>
      <c r="N83" s="5">
        <f t="shared" si="28"/>
        <v>10.2394623956611</v>
      </c>
      <c r="O83" s="5">
        <f t="shared" si="29"/>
        <v>0.00755017059680838</v>
      </c>
      <c r="P83" s="5">
        <f t="shared" si="30"/>
        <v>0.718622505147407</v>
      </c>
      <c r="Q83" s="5">
        <f t="shared" si="31"/>
        <v>0.79578486051842</v>
      </c>
      <c r="R83" s="5">
        <f t="shared" si="32"/>
        <v>6.66394925396273</v>
      </c>
      <c r="S83" s="5">
        <f t="shared" si="33"/>
        <v>0.843659967271517</v>
      </c>
      <c r="T83" s="5">
        <f t="shared" si="34"/>
        <v>8.79359319332149</v>
      </c>
      <c r="U83" s="5">
        <f t="shared" si="35"/>
        <v>-0.317380426246827</v>
      </c>
      <c r="V83" s="5">
        <f t="shared" si="36"/>
        <v>0.882239234018315</v>
      </c>
      <c r="W83" s="5">
        <f t="shared" si="37"/>
        <v>1.92988961480202</v>
      </c>
      <c r="X83" s="5">
        <f t="shared" si="38"/>
        <v>0.0821190891262114</v>
      </c>
      <c r="Y83" s="5">
        <f t="shared" si="39"/>
        <v>35.3482056825464</v>
      </c>
      <c r="Z83" s="5">
        <f t="shared" si="40"/>
        <v>67.968868215445</v>
      </c>
      <c r="AA83" s="5">
        <f t="shared" si="41"/>
        <v>32.6206625328987</v>
      </c>
      <c r="AB83" s="5">
        <f t="shared" si="42"/>
        <v>0.109674389452206</v>
      </c>
      <c r="AC83" s="5">
        <f t="shared" si="43"/>
        <v>0.903665675836652</v>
      </c>
      <c r="AD83" s="5">
        <f t="shared" si="44"/>
        <v>19.7610321385421</v>
      </c>
      <c r="AE83" s="5">
        <f t="shared" si="45"/>
        <v>0.511067396542361</v>
      </c>
    </row>
    <row r="84" spans="1:31">
      <c r="A84" s="2" t="s">
        <v>113</v>
      </c>
      <c r="B84" s="2">
        <v>3196</v>
      </c>
      <c r="C84" s="2">
        <v>0.4367528956</v>
      </c>
      <c r="D84" s="2">
        <v>0.0171257589354491</v>
      </c>
      <c r="E84" s="2">
        <v>0.0403140334800603</v>
      </c>
      <c r="F84" s="2">
        <v>0.0559881070849645</v>
      </c>
      <c r="G84" s="2">
        <v>0.0610199767973236</v>
      </c>
      <c r="H84" s="2">
        <v>0.385254348018608</v>
      </c>
      <c r="I84" s="2">
        <f t="shared" si="23"/>
        <v>0.777056361260912</v>
      </c>
      <c r="J84" s="2">
        <f t="shared" si="24"/>
        <v>0.804487146571095</v>
      </c>
      <c r="K84" s="2">
        <f t="shared" si="25"/>
        <v>0.0152136069390731</v>
      </c>
      <c r="L84" s="2">
        <f t="shared" si="26"/>
        <v>0.057219197627887</v>
      </c>
      <c r="M84" s="5">
        <f t="shared" si="27"/>
        <v>0.746225203683891</v>
      </c>
      <c r="N84" s="5">
        <f t="shared" si="28"/>
        <v>6.88100327153349</v>
      </c>
      <c r="O84" s="5">
        <f t="shared" si="29"/>
        <v>0.00818315122923296</v>
      </c>
      <c r="P84" s="5">
        <f t="shared" si="30"/>
        <v>0.604876041265184</v>
      </c>
      <c r="Q84" s="5">
        <f t="shared" si="31"/>
        <v>0.726536018748147</v>
      </c>
      <c r="R84" s="5">
        <f t="shared" si="32"/>
        <v>4.71079561323745</v>
      </c>
      <c r="S84" s="5">
        <f t="shared" si="33"/>
        <v>0.786933067189505</v>
      </c>
      <c r="T84" s="5">
        <f t="shared" si="34"/>
        <v>6.31357742560639</v>
      </c>
      <c r="U84" s="5">
        <f t="shared" si="35"/>
        <v>-0.16275934795365</v>
      </c>
      <c r="V84" s="5">
        <f t="shared" si="36"/>
        <v>0.834300019921583</v>
      </c>
      <c r="W84" s="5">
        <f t="shared" si="37"/>
        <v>1.38879943909995</v>
      </c>
      <c r="X84" s="5">
        <f t="shared" si="38"/>
        <v>0.113935684535751</v>
      </c>
      <c r="Y84" s="5">
        <f t="shared" si="39"/>
        <v>33.5863148583881</v>
      </c>
      <c r="Z84" s="5">
        <f t="shared" si="40"/>
        <v>42.0034971044081</v>
      </c>
      <c r="AA84" s="5">
        <f t="shared" si="41"/>
        <v>8.41718224602007</v>
      </c>
      <c r="AB84" s="5">
        <f t="shared" si="42"/>
        <v>0.0324275605834426</v>
      </c>
      <c r="AC84" s="5">
        <f t="shared" si="43"/>
        <v>0.810540278682868</v>
      </c>
      <c r="AD84" s="5">
        <f t="shared" si="44"/>
        <v>9.55633348395065</v>
      </c>
      <c r="AE84" s="5">
        <f t="shared" si="45"/>
        <v>0.531531845664746</v>
      </c>
    </row>
    <row r="85" spans="1:31">
      <c r="A85" s="2" t="s">
        <v>114</v>
      </c>
      <c r="B85" s="2">
        <v>24529</v>
      </c>
      <c r="C85" s="2">
        <v>3.3520374769</v>
      </c>
      <c r="D85" s="2">
        <v>0.00932224660039912</v>
      </c>
      <c r="E85" s="2">
        <v>0.0126951197470857</v>
      </c>
      <c r="F85" s="2">
        <v>0.0345404705969306</v>
      </c>
      <c r="G85" s="2">
        <v>0.0520119502153427</v>
      </c>
      <c r="H85" s="2">
        <v>0.452505035554073</v>
      </c>
      <c r="I85" s="2">
        <f t="shared" si="23"/>
        <v>0.871848649196843</v>
      </c>
      <c r="J85" s="2">
        <f t="shared" si="24"/>
        <v>0.887191386391203</v>
      </c>
      <c r="K85" s="2">
        <f t="shared" si="25"/>
        <v>0.0183284998628379</v>
      </c>
      <c r="L85" s="2">
        <f t="shared" si="26"/>
        <v>0.0639941787769532</v>
      </c>
      <c r="M85" s="5">
        <f t="shared" si="27"/>
        <v>0.858163271560002</v>
      </c>
      <c r="N85" s="5">
        <f t="shared" si="28"/>
        <v>13.1007200461908</v>
      </c>
      <c r="O85" s="5">
        <f t="shared" si="29"/>
        <v>0.0103878434023097</v>
      </c>
      <c r="P85" s="5">
        <f t="shared" si="30"/>
        <v>0.766687777890302</v>
      </c>
      <c r="Q85" s="5">
        <f t="shared" si="31"/>
        <v>0.793814869737154</v>
      </c>
      <c r="R85" s="5">
        <f t="shared" si="32"/>
        <v>7.22570461442691</v>
      </c>
      <c r="S85" s="5">
        <f t="shared" si="33"/>
        <v>0.824276104254185</v>
      </c>
      <c r="T85" s="5">
        <f t="shared" si="34"/>
        <v>8.70002054682793</v>
      </c>
      <c r="U85" s="5">
        <f t="shared" si="35"/>
        <v>-0.462476507454346</v>
      </c>
      <c r="V85" s="5">
        <f t="shared" si="36"/>
        <v>0.909941234148806</v>
      </c>
      <c r="W85" s="5">
        <f t="shared" si="37"/>
        <v>2.72076760873876</v>
      </c>
      <c r="X85" s="5">
        <f t="shared" si="38"/>
        <v>0.0943408365890821</v>
      </c>
      <c r="Y85" s="5">
        <f t="shared" si="39"/>
        <v>28.4998529318869</v>
      </c>
      <c r="Z85" s="5">
        <f t="shared" si="40"/>
        <v>88.0439288845685</v>
      </c>
      <c r="AA85" s="5">
        <f t="shared" si="41"/>
        <v>59.5440759526816</v>
      </c>
      <c r="AB85" s="5">
        <f t="shared" si="42"/>
        <v>0.269439942060026</v>
      </c>
      <c r="AC85" s="5">
        <f t="shared" si="43"/>
        <v>0.945420827562419</v>
      </c>
      <c r="AD85" s="5">
        <f t="shared" si="44"/>
        <v>35.6440147528305</v>
      </c>
      <c r="AE85" s="5">
        <f t="shared" si="45"/>
        <v>0.574935289190582</v>
      </c>
    </row>
    <row r="86" spans="1:31">
      <c r="A86" s="2" t="s">
        <v>115</v>
      </c>
      <c r="B86" s="2">
        <v>20460</v>
      </c>
      <c r="C86" s="2">
        <v>2.795983806</v>
      </c>
      <c r="D86" s="2">
        <v>0.0100204216853241</v>
      </c>
      <c r="E86" s="2">
        <v>0.0227496359050765</v>
      </c>
      <c r="F86" s="2">
        <v>0.0311063772041026</v>
      </c>
      <c r="G86" s="2">
        <v>0.0442241228067699</v>
      </c>
      <c r="H86" s="2">
        <v>0.390525077320161</v>
      </c>
      <c r="I86" s="2">
        <f t="shared" si="23"/>
        <v>0.866454846876294</v>
      </c>
      <c r="J86" s="2">
        <f t="shared" si="24"/>
        <v>0.885501738783292</v>
      </c>
      <c r="K86" s="2">
        <f t="shared" si="25"/>
        <v>0.0158004823008918</v>
      </c>
      <c r="L86" s="2">
        <f t="shared" si="26"/>
        <v>0.0570151266198971</v>
      </c>
      <c r="M86" s="5">
        <f t="shared" si="27"/>
        <v>0.85244754929776</v>
      </c>
      <c r="N86" s="5">
        <f t="shared" si="28"/>
        <v>12.5545020803212</v>
      </c>
      <c r="O86" s="5">
        <f t="shared" si="29"/>
        <v>0.00894058485695532</v>
      </c>
      <c r="P86" s="5">
        <f t="shared" si="30"/>
        <v>0.764218295739457</v>
      </c>
      <c r="Q86" s="5">
        <f t="shared" si="31"/>
        <v>0.796553402311686</v>
      </c>
      <c r="R86" s="5">
        <f t="shared" si="32"/>
        <v>7.01461610928071</v>
      </c>
      <c r="S86" s="5">
        <f t="shared" si="33"/>
        <v>0.835046964623639</v>
      </c>
      <c r="T86" s="5">
        <f t="shared" si="34"/>
        <v>8.83058956367539</v>
      </c>
      <c r="U86" s="5">
        <f t="shared" si="35"/>
        <v>-0.155168212732067</v>
      </c>
      <c r="V86" s="5">
        <f t="shared" si="36"/>
        <v>0.902457944140266</v>
      </c>
      <c r="W86" s="5">
        <f t="shared" si="37"/>
        <v>1.36733516676464</v>
      </c>
      <c r="X86" s="5">
        <f t="shared" si="38"/>
        <v>0.0875838790076082</v>
      </c>
      <c r="Y86" s="5">
        <f t="shared" si="39"/>
        <v>55.8394518946386</v>
      </c>
      <c r="Z86" s="5">
        <f t="shared" si="40"/>
        <v>77.1841058389328</v>
      </c>
      <c r="AA86" s="5">
        <f t="shared" si="41"/>
        <v>21.3446539442942</v>
      </c>
      <c r="AB86" s="5">
        <f t="shared" si="42"/>
        <v>0.0833562263196756</v>
      </c>
      <c r="AC86" s="5">
        <f t="shared" si="43"/>
        <v>0.889905502673822</v>
      </c>
      <c r="AD86" s="5">
        <f t="shared" si="44"/>
        <v>17.166212195643</v>
      </c>
      <c r="AE86" s="5">
        <f t="shared" si="45"/>
        <v>0.512705974891702</v>
      </c>
    </row>
    <row r="87" spans="1:31">
      <c r="A87" s="2" t="s">
        <v>116</v>
      </c>
      <c r="B87" s="2">
        <v>17764</v>
      </c>
      <c r="C87" s="2">
        <v>2.4275589604</v>
      </c>
      <c r="D87" s="2">
        <v>0.0134243613746485</v>
      </c>
      <c r="E87" s="2">
        <v>0.0284970790088852</v>
      </c>
      <c r="F87" s="2">
        <v>0.0412322329022254</v>
      </c>
      <c r="G87" s="2">
        <v>0.049747903397308</v>
      </c>
      <c r="H87" s="2">
        <v>0.367596412178206</v>
      </c>
      <c r="I87" s="2">
        <f t="shared" si="23"/>
        <v>0.820172954595706</v>
      </c>
      <c r="J87" s="2">
        <f t="shared" si="24"/>
        <v>0.844906738796245</v>
      </c>
      <c r="K87" s="2">
        <f t="shared" si="25"/>
        <v>0.0147125361228441</v>
      </c>
      <c r="L87" s="2">
        <f t="shared" si="26"/>
        <v>0.054138098708593</v>
      </c>
      <c r="M87" s="5">
        <f t="shared" si="27"/>
        <v>0.798290881040816</v>
      </c>
      <c r="N87" s="5">
        <f t="shared" si="28"/>
        <v>8.915268136215</v>
      </c>
      <c r="O87" s="5">
        <f t="shared" si="29"/>
        <v>0.00811735634195883</v>
      </c>
      <c r="P87" s="5">
        <f t="shared" si="30"/>
        <v>0.683763946423275</v>
      </c>
      <c r="Q87" s="5">
        <f t="shared" si="31"/>
        <v>0.761597790885417</v>
      </c>
      <c r="R87" s="5">
        <f t="shared" si="32"/>
        <v>5.60644852740473</v>
      </c>
      <c r="S87" s="5">
        <f t="shared" si="33"/>
        <v>0.813961833680286</v>
      </c>
      <c r="T87" s="5">
        <f t="shared" si="34"/>
        <v>7.38918400726206</v>
      </c>
      <c r="U87" s="5">
        <f t="shared" si="35"/>
        <v>-0.182637022283752</v>
      </c>
      <c r="V87" s="5">
        <f t="shared" si="36"/>
        <v>0.866309284012814</v>
      </c>
      <c r="W87" s="5">
        <f t="shared" si="37"/>
        <v>1.44689330753406</v>
      </c>
      <c r="X87" s="5">
        <f t="shared" si="38"/>
        <v>0.0988136467584736</v>
      </c>
      <c r="Y87" s="5">
        <f t="shared" si="39"/>
        <v>39.4001234248171</v>
      </c>
      <c r="Z87" s="5">
        <f t="shared" si="40"/>
        <v>54.3900896251069</v>
      </c>
      <c r="AA87" s="5">
        <f t="shared" si="41"/>
        <v>14.9899662002898</v>
      </c>
      <c r="AB87" s="5">
        <f t="shared" si="42"/>
        <v>0.055102577938991</v>
      </c>
      <c r="AC87" s="5">
        <f t="shared" si="43"/>
        <v>0.856109329524807</v>
      </c>
      <c r="AD87" s="5">
        <f t="shared" si="44"/>
        <v>12.8994418011612</v>
      </c>
      <c r="AE87" s="5">
        <f t="shared" si="45"/>
        <v>0.508774318917688</v>
      </c>
    </row>
    <row r="88" spans="1:31">
      <c r="A88" s="2" t="s">
        <v>117</v>
      </c>
      <c r="B88" s="2">
        <v>19652</v>
      </c>
      <c r="C88" s="2">
        <v>2.6855656772</v>
      </c>
      <c r="D88" s="2">
        <v>0.015595965081324</v>
      </c>
      <c r="E88" s="2">
        <v>0.0303561320356027</v>
      </c>
      <c r="F88" s="2">
        <v>0.0506213683528462</v>
      </c>
      <c r="G88" s="2">
        <v>0.050483827302511</v>
      </c>
      <c r="H88" s="2">
        <v>0.384027544041284</v>
      </c>
      <c r="I88" s="2">
        <f t="shared" si="23"/>
        <v>0.791309205870128</v>
      </c>
      <c r="J88" s="2">
        <f t="shared" si="24"/>
        <v>0.817593048607242</v>
      </c>
      <c r="K88" s="2">
        <f t="shared" si="25"/>
        <v>0.0149832543561682</v>
      </c>
      <c r="L88" s="2">
        <f t="shared" si="26"/>
        <v>0.0552336066904632</v>
      </c>
      <c r="M88" s="5">
        <f t="shared" si="27"/>
        <v>0.767070079278405</v>
      </c>
      <c r="N88" s="5">
        <f t="shared" si="28"/>
        <v>7.58627347574835</v>
      </c>
      <c r="O88" s="5">
        <f t="shared" si="29"/>
        <v>0.00828784851187389</v>
      </c>
      <c r="P88" s="5">
        <f t="shared" si="30"/>
        <v>0.635292930578993</v>
      </c>
      <c r="Q88" s="5">
        <f t="shared" si="31"/>
        <v>0.767629430979531</v>
      </c>
      <c r="R88" s="5">
        <f t="shared" si="32"/>
        <v>5.57555594030724</v>
      </c>
      <c r="S88" s="5">
        <f t="shared" si="33"/>
        <v>0.826996377268521</v>
      </c>
      <c r="T88" s="5">
        <f t="shared" si="34"/>
        <v>7.60694195668051</v>
      </c>
      <c r="U88" s="5">
        <f t="shared" si="35"/>
        <v>-0.250257617486724</v>
      </c>
      <c r="V88" s="5">
        <f t="shared" si="36"/>
        <v>0.847653286259403</v>
      </c>
      <c r="W88" s="5">
        <f t="shared" si="37"/>
        <v>1.66758295468855</v>
      </c>
      <c r="X88" s="5">
        <f t="shared" si="38"/>
        <v>0.0908472914573973</v>
      </c>
      <c r="Y88" s="5">
        <f t="shared" si="39"/>
        <v>31.1768750617589</v>
      </c>
      <c r="Z88" s="5">
        <f t="shared" si="40"/>
        <v>44.3108245904966</v>
      </c>
      <c r="AA88" s="5">
        <f t="shared" si="41"/>
        <v>13.1339495287377</v>
      </c>
      <c r="AB88" s="5">
        <f t="shared" si="42"/>
        <v>0.0504379838108332</v>
      </c>
      <c r="AC88" s="5">
        <f t="shared" si="43"/>
        <v>0.85348779989118</v>
      </c>
      <c r="AD88" s="5">
        <f t="shared" si="44"/>
        <v>12.6507403377638</v>
      </c>
      <c r="AE88" s="5">
        <f t="shared" si="45"/>
        <v>0.528946145292042</v>
      </c>
    </row>
    <row r="89" spans="1:31">
      <c r="A89" s="2" t="s">
        <v>118</v>
      </c>
      <c r="B89" s="2">
        <v>9385</v>
      </c>
      <c r="C89" s="2">
        <v>1.2825174985</v>
      </c>
      <c r="D89" s="2">
        <v>0.0100215140929853</v>
      </c>
      <c r="E89" s="2">
        <v>0.00809573736046746</v>
      </c>
      <c r="F89" s="2">
        <v>0.0287230958074498</v>
      </c>
      <c r="G89" s="2">
        <v>0.0329952977067301</v>
      </c>
      <c r="H89" s="2">
        <v>0.308466710970321</v>
      </c>
      <c r="I89" s="2">
        <f t="shared" si="23"/>
        <v>0.844817657655632</v>
      </c>
      <c r="J89" s="2">
        <f t="shared" si="24"/>
        <v>0.868324620291681</v>
      </c>
      <c r="K89" s="2">
        <f t="shared" si="25"/>
        <v>0.0122938538523528</v>
      </c>
      <c r="L89" s="2">
        <f t="shared" si="26"/>
        <v>0.0435428010821592</v>
      </c>
      <c r="M89" s="5">
        <f t="shared" si="27"/>
        <v>0.829632478621276</v>
      </c>
      <c r="N89" s="5">
        <f t="shared" si="28"/>
        <v>10.7393267438225</v>
      </c>
      <c r="O89" s="5">
        <f t="shared" si="29"/>
        <v>0.00696533591671333</v>
      </c>
      <c r="P89" s="5">
        <f t="shared" si="30"/>
        <v>0.733487917632213</v>
      </c>
      <c r="Q89" s="5">
        <f t="shared" si="31"/>
        <v>0.806741031984402</v>
      </c>
      <c r="R89" s="5">
        <f t="shared" si="32"/>
        <v>6.93787345903004</v>
      </c>
      <c r="S89" s="5">
        <f t="shared" si="33"/>
        <v>0.857047747593224</v>
      </c>
      <c r="T89" s="5">
        <f t="shared" si="34"/>
        <v>9.34880823661738</v>
      </c>
      <c r="U89" s="5">
        <f t="shared" si="35"/>
        <v>-0.560239330586835</v>
      </c>
      <c r="V89" s="5">
        <f t="shared" si="36"/>
        <v>0.885095548199741</v>
      </c>
      <c r="W89" s="5">
        <f t="shared" si="37"/>
        <v>3.54792831443723</v>
      </c>
      <c r="X89" s="5">
        <f t="shared" si="38"/>
        <v>0.0744773513533368</v>
      </c>
      <c r="Y89" s="5">
        <f t="shared" si="39"/>
        <v>-23.7364727563125</v>
      </c>
      <c r="Z89" s="5">
        <f t="shared" si="40"/>
        <v>69.4779720223004</v>
      </c>
      <c r="AA89" s="5">
        <f t="shared" si="41"/>
        <v>93.2144447786129</v>
      </c>
      <c r="AB89" s="5">
        <f t="shared" si="42"/>
        <v>0.287535531957833</v>
      </c>
      <c r="AC89" s="5">
        <f t="shared" si="43"/>
        <v>0.948852193915256</v>
      </c>
      <c r="AD89" s="5">
        <f t="shared" si="44"/>
        <v>38.1023614324007</v>
      </c>
      <c r="AE89" s="5">
        <f t="shared" si="45"/>
        <v>0.482688605267245</v>
      </c>
    </row>
    <row r="90" spans="1:31">
      <c r="A90" s="2" t="s">
        <v>119</v>
      </c>
      <c r="B90" s="2">
        <v>21291</v>
      </c>
      <c r="C90" s="2">
        <v>2.9095450251</v>
      </c>
      <c r="D90" s="2">
        <v>0.015227966786443</v>
      </c>
      <c r="E90" s="2">
        <v>0.0347781660773014</v>
      </c>
      <c r="F90" s="2">
        <v>0.0490017635912262</v>
      </c>
      <c r="G90" s="2">
        <v>0.0560226910352373</v>
      </c>
      <c r="H90" s="2">
        <v>0.401339636249582</v>
      </c>
      <c r="I90" s="2">
        <f t="shared" si="23"/>
        <v>0.806456403705683</v>
      </c>
      <c r="J90" s="2">
        <f t="shared" si="24"/>
        <v>0.831461062756386</v>
      </c>
      <c r="K90" s="2">
        <f t="shared" si="25"/>
        <v>0.0159284613971503</v>
      </c>
      <c r="L90" s="2">
        <f t="shared" si="26"/>
        <v>0.0588817135945707</v>
      </c>
      <c r="M90" s="5">
        <f t="shared" si="27"/>
        <v>0.782379485392425</v>
      </c>
      <c r="N90" s="5">
        <f t="shared" si="28"/>
        <v>8.19031003858486</v>
      </c>
      <c r="O90" s="5">
        <f t="shared" si="29"/>
        <v>0.00875755313130275</v>
      </c>
      <c r="P90" s="5">
        <f t="shared" si="30"/>
        <v>0.658033621049052</v>
      </c>
      <c r="Q90" s="5">
        <f t="shared" si="31"/>
        <v>0.755018340195083</v>
      </c>
      <c r="R90" s="5">
        <f t="shared" si="32"/>
        <v>5.41906111841752</v>
      </c>
      <c r="S90" s="5">
        <f t="shared" si="33"/>
        <v>0.808882111630675</v>
      </c>
      <c r="T90" s="5">
        <f t="shared" si="34"/>
        <v>7.16387643708772</v>
      </c>
      <c r="U90" s="5">
        <f t="shared" si="35"/>
        <v>-0.169773328411709</v>
      </c>
      <c r="V90" s="5">
        <f t="shared" si="36"/>
        <v>0.857375470253515</v>
      </c>
      <c r="W90" s="5">
        <f t="shared" si="37"/>
        <v>1.40898066569439</v>
      </c>
      <c r="X90" s="5">
        <f t="shared" si="38"/>
        <v>0.101646387658121</v>
      </c>
      <c r="Y90" s="5">
        <f t="shared" si="39"/>
        <v>36.914976042888</v>
      </c>
      <c r="Z90" s="5">
        <f t="shared" si="40"/>
        <v>47.8187384876211</v>
      </c>
      <c r="AA90" s="5">
        <f t="shared" si="41"/>
        <v>10.9037624447331</v>
      </c>
      <c r="AB90" s="5">
        <f t="shared" si="42"/>
        <v>0.0437611205332102</v>
      </c>
      <c r="AC90" s="5">
        <f t="shared" si="43"/>
        <v>0.840510220441613</v>
      </c>
      <c r="AD90" s="5">
        <f t="shared" si="44"/>
        <v>11.5399884904087</v>
      </c>
      <c r="AE90" s="5">
        <f t="shared" si="45"/>
        <v>0.525828095590533</v>
      </c>
    </row>
    <row r="91" spans="1:31">
      <c r="A91" s="2" t="s">
        <v>120</v>
      </c>
      <c r="B91" s="2">
        <v>26038</v>
      </c>
      <c r="C91" s="2">
        <v>3.5582515318</v>
      </c>
      <c r="D91" s="2">
        <v>0.0122405859096074</v>
      </c>
      <c r="E91" s="2">
        <v>0.0270965647716427</v>
      </c>
      <c r="F91" s="2">
        <v>0.0400369053104411</v>
      </c>
      <c r="G91" s="2">
        <v>0.047486083349517</v>
      </c>
      <c r="H91" s="2">
        <v>0.352668714161402</v>
      </c>
      <c r="I91" s="2">
        <f t="shared" si="23"/>
        <v>0.818093321369626</v>
      </c>
      <c r="J91" s="2">
        <f t="shared" si="24"/>
        <v>0.841493053690843</v>
      </c>
      <c r="K91" s="2">
        <f t="shared" si="25"/>
        <v>0.0140954216355222</v>
      </c>
      <c r="L91" s="2">
        <f t="shared" si="26"/>
        <v>0.0519399034728488</v>
      </c>
      <c r="M91" s="5">
        <f t="shared" si="27"/>
        <v>0.796097110276713</v>
      </c>
      <c r="N91" s="5">
        <f t="shared" si="28"/>
        <v>8.80859075962174</v>
      </c>
      <c r="O91" s="5">
        <f t="shared" si="29"/>
        <v>0.00777682665099134</v>
      </c>
      <c r="P91" s="5">
        <f t="shared" si="30"/>
        <v>0.677370216683762</v>
      </c>
      <c r="Q91" s="5">
        <f t="shared" si="31"/>
        <v>0.762661431801421</v>
      </c>
      <c r="R91" s="5">
        <f t="shared" si="32"/>
        <v>5.69976749875078</v>
      </c>
      <c r="S91" s="5">
        <f t="shared" si="33"/>
        <v>0.812361076053639</v>
      </c>
      <c r="T91" s="5">
        <f t="shared" si="34"/>
        <v>7.42678042250013</v>
      </c>
      <c r="U91" s="5">
        <f t="shared" si="35"/>
        <v>-0.192755424722963</v>
      </c>
      <c r="V91" s="5">
        <f t="shared" si="36"/>
        <v>0.866878678002221</v>
      </c>
      <c r="W91" s="5">
        <f t="shared" si="37"/>
        <v>1.47756387748239</v>
      </c>
      <c r="X91" s="5">
        <f t="shared" si="38"/>
        <v>0.0999393936139716</v>
      </c>
      <c r="Y91" s="5">
        <f t="shared" si="39"/>
        <v>44.7903886412897</v>
      </c>
      <c r="Z91" s="5">
        <f t="shared" si="40"/>
        <v>60.6366343416795</v>
      </c>
      <c r="AA91" s="5">
        <f t="shared" si="41"/>
        <v>15.8462457003898</v>
      </c>
      <c r="AB91" s="5">
        <f t="shared" si="42"/>
        <v>0.0558847509544211</v>
      </c>
      <c r="AC91" s="5">
        <f t="shared" si="43"/>
        <v>0.857298356249045</v>
      </c>
      <c r="AD91" s="5">
        <f t="shared" si="44"/>
        <v>13.0152555179422</v>
      </c>
      <c r="AE91" s="5">
        <f t="shared" si="45"/>
        <v>0.531707217621296</v>
      </c>
    </row>
    <row r="92" spans="1:31">
      <c r="A92" s="2" t="s">
        <v>121</v>
      </c>
      <c r="B92" s="2">
        <v>20844</v>
      </c>
      <c r="C92" s="2">
        <v>2.8484597484</v>
      </c>
      <c r="D92" s="2">
        <v>0.011223890000844</v>
      </c>
      <c r="E92" s="2">
        <v>0.0364398782522319</v>
      </c>
      <c r="F92" s="2">
        <v>0.0411624814216759</v>
      </c>
      <c r="G92" s="2">
        <v>0.0599492362139571</v>
      </c>
      <c r="H92" s="2">
        <v>0.420912533832634</v>
      </c>
      <c r="I92" s="2">
        <f t="shared" si="23"/>
        <v>0.842296669911788</v>
      </c>
      <c r="J92" s="2">
        <f t="shared" si="24"/>
        <v>0.860804576100437</v>
      </c>
      <c r="K92" s="2">
        <f t="shared" si="25"/>
        <v>0.017146512306469</v>
      </c>
      <c r="L92" s="2">
        <f t="shared" si="26"/>
        <v>0.0630878508903585</v>
      </c>
      <c r="M92" s="5">
        <f t="shared" si="27"/>
        <v>0.821836368283096</v>
      </c>
      <c r="N92" s="5">
        <f t="shared" si="28"/>
        <v>10.2256355616837</v>
      </c>
      <c r="O92" s="5">
        <f t="shared" si="29"/>
        <v>0.00943865709039762</v>
      </c>
      <c r="P92" s="5">
        <f t="shared" si="30"/>
        <v>0.710979241720633</v>
      </c>
      <c r="Q92" s="5">
        <f t="shared" si="31"/>
        <v>0.750659170895833</v>
      </c>
      <c r="R92" s="5">
        <f t="shared" si="32"/>
        <v>5.75622662120175</v>
      </c>
      <c r="S92" s="5">
        <f t="shared" si="33"/>
        <v>0.787417717298112</v>
      </c>
      <c r="T92" s="5">
        <f t="shared" si="34"/>
        <v>7.0211492325008</v>
      </c>
      <c r="U92" s="5">
        <f t="shared" si="35"/>
        <v>-0.0608564377331929</v>
      </c>
      <c r="V92" s="5">
        <f t="shared" si="36"/>
        <v>0.886627993955293</v>
      </c>
      <c r="W92" s="5">
        <f t="shared" si="37"/>
        <v>1.12959986135944</v>
      </c>
      <c r="X92" s="5">
        <f t="shared" si="38"/>
        <v>0.115761214733719</v>
      </c>
      <c r="Y92" s="5">
        <f t="shared" si="39"/>
        <v>61.6532073254065</v>
      </c>
      <c r="Z92" s="5">
        <f t="shared" si="40"/>
        <v>72.4148903740049</v>
      </c>
      <c r="AA92" s="5">
        <f t="shared" si="41"/>
        <v>10.7616830485984</v>
      </c>
      <c r="AB92" s="5">
        <f t="shared" si="42"/>
        <v>0.0452972728028924</v>
      </c>
      <c r="AC92" s="5">
        <f t="shared" si="43"/>
        <v>0.840648579566384</v>
      </c>
      <c r="AD92" s="5">
        <f t="shared" si="44"/>
        <v>11.55087651279</v>
      </c>
      <c r="AE92" s="5">
        <f t="shared" si="45"/>
        <v>0.571495803352432</v>
      </c>
    </row>
    <row r="93" spans="1:31">
      <c r="A93" s="2" t="s">
        <v>122</v>
      </c>
      <c r="B93" s="2">
        <v>17243</v>
      </c>
      <c r="C93" s="2">
        <v>2.3563611323</v>
      </c>
      <c r="D93" s="2">
        <v>0.00945682684898055</v>
      </c>
      <c r="E93" s="2">
        <v>0.0103209061508658</v>
      </c>
      <c r="F93" s="2">
        <v>0.0405731871624747</v>
      </c>
      <c r="G93" s="2">
        <v>0.0638543829411628</v>
      </c>
      <c r="H93" s="2">
        <v>0.479597791568338</v>
      </c>
      <c r="I93" s="2">
        <f t="shared" si="23"/>
        <v>0.861056762855915</v>
      </c>
      <c r="J93" s="2">
        <f t="shared" si="24"/>
        <v>0.875228901112634</v>
      </c>
      <c r="K93" s="2">
        <f t="shared" si="25"/>
        <v>0.0195551279319071</v>
      </c>
      <c r="L93" s="2">
        <f t="shared" si="26"/>
        <v>0.0676608271605868</v>
      </c>
      <c r="M93" s="5">
        <f t="shared" si="27"/>
        <v>0.844000573574977</v>
      </c>
      <c r="N93" s="5">
        <f t="shared" si="28"/>
        <v>11.8205599586692</v>
      </c>
      <c r="O93" s="5">
        <f t="shared" si="29"/>
        <v>0.0109045056605155</v>
      </c>
      <c r="P93" s="5">
        <f t="shared" si="30"/>
        <v>0.739919485180823</v>
      </c>
      <c r="Q93" s="5">
        <f t="shared" si="31"/>
        <v>0.765004591254804</v>
      </c>
      <c r="R93" s="5">
        <f t="shared" si="32"/>
        <v>6.41294784338108</v>
      </c>
      <c r="S93" s="5">
        <f t="shared" si="33"/>
        <v>0.792588898874305</v>
      </c>
      <c r="T93" s="5">
        <f t="shared" si="34"/>
        <v>7.51080457562722</v>
      </c>
      <c r="U93" s="5">
        <f t="shared" si="35"/>
        <v>-0.594416346615199</v>
      </c>
      <c r="V93" s="5">
        <f t="shared" si="36"/>
        <v>0.903820059063031</v>
      </c>
      <c r="W93" s="5">
        <f t="shared" si="37"/>
        <v>3.93116520675572</v>
      </c>
      <c r="X93" s="5">
        <f t="shared" si="38"/>
        <v>0.113423283110408</v>
      </c>
      <c r="Y93" s="5">
        <f t="shared" si="39"/>
        <v>8.8529973836591</v>
      </c>
      <c r="Z93" s="5">
        <f t="shared" si="40"/>
        <v>90.0830825574597</v>
      </c>
      <c r="AA93" s="5">
        <f t="shared" si="41"/>
        <v>81.2300851738006</v>
      </c>
      <c r="AB93" s="5">
        <f t="shared" si="42"/>
        <v>0.389577694582628</v>
      </c>
      <c r="AC93" s="5">
        <f t="shared" si="43"/>
        <v>0.957866861587793</v>
      </c>
      <c r="AD93" s="5">
        <f t="shared" si="44"/>
        <v>46.46857403389</v>
      </c>
      <c r="AE93" s="5">
        <f t="shared" si="45"/>
        <v>0.621953859664511</v>
      </c>
    </row>
    <row r="94" spans="1:31">
      <c r="A94" s="2" t="s">
        <v>123</v>
      </c>
      <c r="B94" s="2">
        <v>584</v>
      </c>
      <c r="C94" s="2">
        <v>0.0798071624</v>
      </c>
      <c r="D94" s="2">
        <v>0.0109668481370995</v>
      </c>
      <c r="E94" s="2">
        <v>0.00914518278106498</v>
      </c>
      <c r="F94" s="2">
        <v>0.0334579240744423</v>
      </c>
      <c r="G94" s="2">
        <v>0.0390763153475135</v>
      </c>
      <c r="H94" s="2">
        <v>0.365537021079496</v>
      </c>
      <c r="I94" s="2">
        <f t="shared" si="23"/>
        <v>0.847248942849418</v>
      </c>
      <c r="J94" s="2">
        <f t="shared" si="24"/>
        <v>0.869003928800304</v>
      </c>
      <c r="K94" s="2">
        <f t="shared" si="25"/>
        <v>0.014541935498258</v>
      </c>
      <c r="L94" s="2">
        <f t="shared" si="26"/>
        <v>0.0511414511129243</v>
      </c>
      <c r="M94" s="5">
        <f t="shared" si="27"/>
        <v>0.832288982701103</v>
      </c>
      <c r="N94" s="5">
        <f t="shared" si="28"/>
        <v>10.9252749891533</v>
      </c>
      <c r="O94" s="5">
        <f t="shared" si="29"/>
        <v>0.00826198666631021</v>
      </c>
      <c r="P94" s="5">
        <f t="shared" si="30"/>
        <v>0.734515513150704</v>
      </c>
      <c r="Q94" s="5">
        <f t="shared" si="31"/>
        <v>0.8068461326926</v>
      </c>
      <c r="R94" s="5">
        <f t="shared" si="32"/>
        <v>7.08528694536703</v>
      </c>
      <c r="S94" s="5">
        <f t="shared" si="33"/>
        <v>0.853091388926835</v>
      </c>
      <c r="T94" s="5">
        <f t="shared" si="34"/>
        <v>9.35443932798428</v>
      </c>
      <c r="U94" s="5">
        <f t="shared" si="35"/>
        <v>-0.570680006409777</v>
      </c>
      <c r="V94" s="5">
        <f t="shared" si="36"/>
        <v>0.888658308203874</v>
      </c>
      <c r="W94" s="5">
        <f t="shared" si="37"/>
        <v>3.65852983755739</v>
      </c>
      <c r="X94" s="5">
        <f t="shared" si="38"/>
        <v>0.0768990980103786</v>
      </c>
      <c r="Y94" s="5">
        <f t="shared" si="39"/>
        <v>-18.1632842467527</v>
      </c>
      <c r="Z94" s="5">
        <f t="shared" si="40"/>
        <v>65.5929522978747</v>
      </c>
      <c r="AA94" s="5">
        <f t="shared" si="41"/>
        <v>83.7562365446274</v>
      </c>
      <c r="AB94" s="5">
        <f t="shared" si="42"/>
        <v>0.306160052033527</v>
      </c>
      <c r="AC94" s="5">
        <f t="shared" si="43"/>
        <v>0.951184322677528</v>
      </c>
      <c r="AD94" s="5">
        <f t="shared" si="44"/>
        <v>39.970444531337</v>
      </c>
      <c r="AE94" s="5">
        <f t="shared" si="45"/>
        <v>0.506273297930372</v>
      </c>
    </row>
    <row r="95" spans="1:31">
      <c r="A95" s="2" t="s">
        <v>124</v>
      </c>
      <c r="B95" s="2">
        <v>12766</v>
      </c>
      <c r="C95" s="2">
        <v>1.7445517726</v>
      </c>
      <c r="D95" s="2">
        <v>0.0112165908416769</v>
      </c>
      <c r="E95" s="2">
        <v>0.0111842911426966</v>
      </c>
      <c r="F95" s="2">
        <v>0.0477781304687619</v>
      </c>
      <c r="G95" s="2">
        <v>0.0600861739190699</v>
      </c>
      <c r="H95" s="2">
        <v>0.451901848075294</v>
      </c>
      <c r="I95" s="2">
        <f t="shared" si="23"/>
        <v>0.82929253489685</v>
      </c>
      <c r="J95" s="2">
        <f t="shared" si="24"/>
        <v>0.846249680983157</v>
      </c>
      <c r="K95" s="2">
        <f t="shared" si="25"/>
        <v>0.0180524337282561</v>
      </c>
      <c r="L95" s="2">
        <f t="shared" si="26"/>
        <v>0.0628850422418608</v>
      </c>
      <c r="M95" s="5">
        <f t="shared" si="27"/>
        <v>0.808765079569626</v>
      </c>
      <c r="N95" s="5">
        <f t="shared" si="28"/>
        <v>9.45834095310101</v>
      </c>
      <c r="O95" s="5">
        <f t="shared" si="29"/>
        <v>0.0100374035341977</v>
      </c>
      <c r="P95" s="5">
        <f t="shared" si="30"/>
        <v>0.685441476506748</v>
      </c>
      <c r="Q95" s="5">
        <f t="shared" si="31"/>
        <v>0.765282892029332</v>
      </c>
      <c r="R95" s="5">
        <f t="shared" si="32"/>
        <v>6.18047923824997</v>
      </c>
      <c r="S95" s="5">
        <f t="shared" si="33"/>
        <v>0.80035093495819</v>
      </c>
      <c r="T95" s="5">
        <f t="shared" si="34"/>
        <v>7.52089571694082</v>
      </c>
      <c r="U95" s="5">
        <f t="shared" si="35"/>
        <v>-0.620629857559205</v>
      </c>
      <c r="V95" s="5">
        <f t="shared" si="36"/>
        <v>0.881934990706782</v>
      </c>
      <c r="W95" s="5">
        <f t="shared" si="37"/>
        <v>4.27189616750645</v>
      </c>
      <c r="X95" s="5">
        <f t="shared" si="38"/>
        <v>0.108142029702987</v>
      </c>
      <c r="Y95" s="5">
        <f t="shared" si="39"/>
        <v>-0.25747148215963</v>
      </c>
      <c r="Z95" s="5">
        <f t="shared" si="40"/>
        <v>72.5108849466498</v>
      </c>
      <c r="AA95" s="5">
        <f t="shared" si="41"/>
        <v>72.7683564288094</v>
      </c>
      <c r="AB95" s="5">
        <f t="shared" si="42"/>
        <v>0.328841547515807</v>
      </c>
      <c r="AC95" s="5">
        <f t="shared" si="43"/>
        <v>0.951696713870195</v>
      </c>
      <c r="AD95" s="5">
        <f t="shared" si="44"/>
        <v>40.4050504685215</v>
      </c>
      <c r="AE95" s="5">
        <f t="shared" si="45"/>
        <v>0.619742560265568</v>
      </c>
    </row>
    <row r="96" spans="1:31">
      <c r="A96" s="2" t="s">
        <v>125</v>
      </c>
      <c r="B96" s="2">
        <v>23998</v>
      </c>
      <c r="C96" s="2">
        <v>3.2794730878</v>
      </c>
      <c r="D96" s="2">
        <v>0.010133399591618</v>
      </c>
      <c r="E96" s="2">
        <v>0.0238898251647438</v>
      </c>
      <c r="F96" s="2">
        <v>0.0327116411363022</v>
      </c>
      <c r="G96" s="2">
        <v>0.0444538651000628</v>
      </c>
      <c r="H96" s="2">
        <v>0.353501060706074</v>
      </c>
      <c r="I96" s="2">
        <f t="shared" si="23"/>
        <v>0.848088318679846</v>
      </c>
      <c r="J96" s="2">
        <f t="shared" si="24"/>
        <v>0.868524323469445</v>
      </c>
      <c r="K96" s="2">
        <f t="shared" si="25"/>
        <v>0.014313036860399</v>
      </c>
      <c r="L96" s="2">
        <f t="shared" si="26"/>
        <v>0.0522717623952592</v>
      </c>
      <c r="M96" s="5">
        <f t="shared" si="27"/>
        <v>0.83060297613074</v>
      </c>
      <c r="N96" s="5">
        <f t="shared" si="28"/>
        <v>10.8065828685609</v>
      </c>
      <c r="O96" s="5">
        <f t="shared" si="29"/>
        <v>0.00798191951637884</v>
      </c>
      <c r="P96" s="5">
        <f t="shared" si="30"/>
        <v>0.72949555964778</v>
      </c>
      <c r="Q96" s="5">
        <f t="shared" si="31"/>
        <v>0.776588441467271</v>
      </c>
      <c r="R96" s="5">
        <f t="shared" si="32"/>
        <v>6.29025218709641</v>
      </c>
      <c r="S96" s="5">
        <f t="shared" si="33"/>
        <v>0.818260288903857</v>
      </c>
      <c r="T96" s="5">
        <f t="shared" si="34"/>
        <v>7.95208830346621</v>
      </c>
      <c r="U96" s="5">
        <f t="shared" si="35"/>
        <v>-0.155858435268052</v>
      </c>
      <c r="V96" s="5">
        <f t="shared" si="36"/>
        <v>0.889063615661697</v>
      </c>
      <c r="W96" s="5">
        <f t="shared" si="37"/>
        <v>1.36927084692849</v>
      </c>
      <c r="X96" s="5">
        <f t="shared" si="38"/>
        <v>0.0970873055936352</v>
      </c>
      <c r="Y96" s="5">
        <f t="shared" si="39"/>
        <v>56.8247407236013</v>
      </c>
      <c r="Z96" s="5">
        <f t="shared" si="40"/>
        <v>76.1883334655831</v>
      </c>
      <c r="AA96" s="5">
        <f t="shared" si="41"/>
        <v>19.3635927419818</v>
      </c>
      <c r="AB96" s="5">
        <f t="shared" si="42"/>
        <v>0.0684505057337099</v>
      </c>
      <c r="AC96" s="5">
        <f t="shared" si="43"/>
        <v>0.873394795374463</v>
      </c>
      <c r="AD96" s="5">
        <f t="shared" si="44"/>
        <v>14.7971388768372</v>
      </c>
      <c r="AE96" s="5">
        <f t="shared" si="45"/>
        <v>0.52697444467525</v>
      </c>
    </row>
    <row r="97" spans="1:31">
      <c r="A97" s="2" t="s">
        <v>126</v>
      </c>
      <c r="B97" s="2">
        <v>26525</v>
      </c>
      <c r="C97" s="2">
        <v>3.6248030525</v>
      </c>
      <c r="D97" s="2">
        <v>0.0135698686079381</v>
      </c>
      <c r="E97" s="2">
        <v>0.0327776135248636</v>
      </c>
      <c r="F97" s="2">
        <v>0.0464448338156806</v>
      </c>
      <c r="G97" s="2">
        <v>0.0593937905791104</v>
      </c>
      <c r="H97" s="2">
        <v>0.448982164487874</v>
      </c>
      <c r="I97" s="2">
        <f t="shared" si="23"/>
        <v>0.832577168172756</v>
      </c>
      <c r="J97" s="2">
        <f t="shared" si="24"/>
        <v>0.85345096691353</v>
      </c>
      <c r="K97" s="2">
        <f t="shared" si="25"/>
        <v>0.0179842806513191</v>
      </c>
      <c r="L97" s="2">
        <f t="shared" si="26"/>
        <v>0.0653164603973299</v>
      </c>
      <c r="M97" s="5">
        <f t="shared" si="27"/>
        <v>0.812505842536974</v>
      </c>
      <c r="N97" s="5">
        <f t="shared" si="28"/>
        <v>9.66699905246059</v>
      </c>
      <c r="O97" s="5">
        <f t="shared" si="29"/>
        <v>0.0100008402923249</v>
      </c>
      <c r="P97" s="5">
        <f t="shared" si="30"/>
        <v>0.699717947303344</v>
      </c>
      <c r="Q97" s="5">
        <f t="shared" si="31"/>
        <v>0.766339104014923</v>
      </c>
      <c r="R97" s="5">
        <f t="shared" si="32"/>
        <v>5.96752274668297</v>
      </c>
      <c r="S97" s="5">
        <f t="shared" si="33"/>
        <v>0.809557467740926</v>
      </c>
      <c r="T97" s="5">
        <f t="shared" si="34"/>
        <v>7.55941252629508</v>
      </c>
      <c r="U97" s="5">
        <f t="shared" si="35"/>
        <v>-0.172517016951866</v>
      </c>
      <c r="V97" s="5">
        <f t="shared" si="36"/>
        <v>0.878862672746698</v>
      </c>
      <c r="W97" s="5">
        <f t="shared" si="37"/>
        <v>1.41696813224214</v>
      </c>
      <c r="X97" s="5">
        <f t="shared" si="38"/>
        <v>0.102061786849464</v>
      </c>
      <c r="Y97" s="5">
        <f t="shared" si="39"/>
        <v>43.1840536496019</v>
      </c>
      <c r="Z97" s="5">
        <f t="shared" si="40"/>
        <v>56.8559042284733</v>
      </c>
      <c r="AA97" s="5">
        <f t="shared" si="41"/>
        <v>13.6718505788715</v>
      </c>
      <c r="AB97" s="5">
        <f t="shared" si="42"/>
        <v>0.0613841706545651</v>
      </c>
      <c r="AC97" s="5">
        <f t="shared" si="43"/>
        <v>0.863925487262256</v>
      </c>
      <c r="AD97" s="5">
        <f t="shared" si="44"/>
        <v>13.6978295917516</v>
      </c>
      <c r="AE97" s="5">
        <f t="shared" si="45"/>
        <v>0.547781858113565</v>
      </c>
    </row>
    <row r="98" spans="1:31">
      <c r="A98" s="2" t="s">
        <v>127</v>
      </c>
      <c r="B98" s="2">
        <v>23090</v>
      </c>
      <c r="C98" s="2">
        <v>3.155389349</v>
      </c>
      <c r="D98" s="2">
        <v>0.0123096168115243</v>
      </c>
      <c r="E98" s="2">
        <v>0.0293477411470232</v>
      </c>
      <c r="F98" s="2">
        <v>0.0402683733577483</v>
      </c>
      <c r="G98" s="2">
        <v>0.0519970628193342</v>
      </c>
      <c r="H98" s="2">
        <v>0.384658922528345</v>
      </c>
      <c r="I98" s="2">
        <f t="shared" si="23"/>
        <v>0.83113308170271</v>
      </c>
      <c r="J98" s="2">
        <f t="shared" si="24"/>
        <v>0.853153325213361</v>
      </c>
      <c r="K98" s="2">
        <f t="shared" si="25"/>
        <v>0.0154923973276056</v>
      </c>
      <c r="L98" s="2">
        <f t="shared" si="26"/>
        <v>0.0568104462893171</v>
      </c>
      <c r="M98" s="5">
        <f t="shared" si="27"/>
        <v>0.810469349709449</v>
      </c>
      <c r="N98" s="5">
        <f t="shared" si="28"/>
        <v>9.55238293613194</v>
      </c>
      <c r="O98" s="5">
        <f t="shared" si="29"/>
        <v>0.00856403631116908</v>
      </c>
      <c r="P98" s="5">
        <f t="shared" si="30"/>
        <v>0.698700679618882</v>
      </c>
      <c r="Q98" s="5">
        <f t="shared" si="31"/>
        <v>0.76183968815665</v>
      </c>
      <c r="R98" s="5">
        <f t="shared" si="32"/>
        <v>5.79021196327082</v>
      </c>
      <c r="S98" s="5">
        <f t="shared" si="33"/>
        <v>0.807359679243693</v>
      </c>
      <c r="T98" s="5">
        <f t="shared" si="34"/>
        <v>7.39770482546018</v>
      </c>
      <c r="U98" s="5">
        <f t="shared" si="35"/>
        <v>-0.156869315221214</v>
      </c>
      <c r="V98" s="5">
        <f t="shared" si="36"/>
        <v>0.876265914949915</v>
      </c>
      <c r="W98" s="5">
        <f t="shared" si="37"/>
        <v>1.37211150786754</v>
      </c>
      <c r="X98" s="5">
        <f t="shared" si="38"/>
        <v>0.103175680280458</v>
      </c>
      <c r="Y98" s="5">
        <f t="shared" si="39"/>
        <v>47.1631245607143</v>
      </c>
      <c r="Z98" s="5">
        <f t="shared" si="40"/>
        <v>62.0054417263672</v>
      </c>
      <c r="AA98" s="5">
        <f t="shared" si="41"/>
        <v>14.8423171656529</v>
      </c>
      <c r="AB98" s="5">
        <f t="shared" si="42"/>
        <v>0.0570922972876399</v>
      </c>
      <c r="AC98" s="5">
        <f t="shared" si="43"/>
        <v>0.858225754694444</v>
      </c>
      <c r="AD98" s="5">
        <f t="shared" si="44"/>
        <v>13.1069345542242</v>
      </c>
      <c r="AE98" s="5">
        <f t="shared" si="45"/>
        <v>0.531757803145612</v>
      </c>
    </row>
    <row r="99" spans="1:31">
      <c r="A99" s="2" t="s">
        <v>128</v>
      </c>
      <c r="B99" s="2">
        <v>18323</v>
      </c>
      <c r="C99" s="2">
        <v>2.5039497203</v>
      </c>
      <c r="D99" s="2">
        <v>0.0108641159893991</v>
      </c>
      <c r="E99" s="2">
        <v>0.0288115435321127</v>
      </c>
      <c r="F99" s="2">
        <v>0.0363457382666342</v>
      </c>
      <c r="G99" s="2">
        <v>0.0511802557153095</v>
      </c>
      <c r="H99" s="2">
        <v>0.390597004050811</v>
      </c>
      <c r="I99" s="2">
        <f t="shared" si="23"/>
        <v>0.84796490268747</v>
      </c>
      <c r="J99" s="2">
        <f t="shared" si="24"/>
        <v>0.867680716365425</v>
      </c>
      <c r="K99" s="2">
        <f t="shared" si="25"/>
        <v>0.0158505607867435</v>
      </c>
      <c r="L99" s="2">
        <f t="shared" si="26"/>
        <v>0.0579294270702189</v>
      </c>
      <c r="M99" s="5">
        <f t="shared" si="27"/>
        <v>0.829739519311889</v>
      </c>
      <c r="N99" s="5">
        <f t="shared" si="28"/>
        <v>10.7467071155735</v>
      </c>
      <c r="O99" s="5">
        <f t="shared" si="29"/>
        <v>0.00880983701518039</v>
      </c>
      <c r="P99" s="5">
        <f t="shared" si="30"/>
        <v>0.7266842133966</v>
      </c>
      <c r="Q99" s="5">
        <f t="shared" si="31"/>
        <v>0.76829836944344</v>
      </c>
      <c r="R99" s="5">
        <f t="shared" si="32"/>
        <v>6.12034383825654</v>
      </c>
      <c r="S99" s="5">
        <f t="shared" si="33"/>
        <v>0.80804079019879</v>
      </c>
      <c r="T99" s="5">
        <f t="shared" si="34"/>
        <v>7.6317907871252</v>
      </c>
      <c r="U99" s="5">
        <f t="shared" si="35"/>
        <v>-0.115630893839196</v>
      </c>
      <c r="V99" s="5">
        <f t="shared" si="36"/>
        <v>0.889423452897271</v>
      </c>
      <c r="W99" s="5">
        <f t="shared" si="37"/>
        <v>1.26149917050171</v>
      </c>
      <c r="X99" s="5">
        <f t="shared" si="38"/>
        <v>0.103216715202111</v>
      </c>
      <c r="Y99" s="5">
        <f t="shared" si="39"/>
        <v>57.337834861463</v>
      </c>
      <c r="Z99" s="5">
        <f t="shared" si="40"/>
        <v>72.5073606472391</v>
      </c>
      <c r="AA99" s="5">
        <f t="shared" si="41"/>
        <v>15.1695257857761</v>
      </c>
      <c r="AB99" s="5">
        <f t="shared" si="42"/>
        <v>0.0592517132479568</v>
      </c>
      <c r="AC99" s="5">
        <f t="shared" si="43"/>
        <v>0.862608696469563</v>
      </c>
      <c r="AD99" s="5">
        <f t="shared" si="44"/>
        <v>13.5569621119209</v>
      </c>
      <c r="AE99" s="5">
        <f t="shared" si="45"/>
        <v>0.539752191121806</v>
      </c>
    </row>
    <row r="100" spans="1:31">
      <c r="A100" s="2" t="s">
        <v>129</v>
      </c>
      <c r="B100" s="2">
        <v>7973</v>
      </c>
      <c r="C100" s="2">
        <v>1.0895590853</v>
      </c>
      <c r="D100" s="2">
        <v>0.0145843365198361</v>
      </c>
      <c r="E100" s="2">
        <v>0.0154421258527142</v>
      </c>
      <c r="F100" s="2">
        <v>0.0428968454903524</v>
      </c>
      <c r="G100" s="2">
        <v>0.0451969444513681</v>
      </c>
      <c r="H100" s="2">
        <v>0.391618790610303</v>
      </c>
      <c r="I100" s="2">
        <f t="shared" si="23"/>
        <v>0.821156053731218</v>
      </c>
      <c r="J100" s="2">
        <f t="shared" si="24"/>
        <v>0.846903826257558</v>
      </c>
      <c r="K100" s="2">
        <f t="shared" si="25"/>
        <v>0.0153965897581695</v>
      </c>
      <c r="L100" s="2">
        <f t="shared" si="26"/>
        <v>0.0547232356869509</v>
      </c>
      <c r="M100" s="5">
        <f t="shared" si="27"/>
        <v>0.802553271153559</v>
      </c>
      <c r="N100" s="5">
        <f t="shared" si="28"/>
        <v>9.1293144317192</v>
      </c>
      <c r="O100" s="5">
        <f t="shared" si="29"/>
        <v>0.00867125702154458</v>
      </c>
      <c r="P100" s="5">
        <f t="shared" si="30"/>
        <v>0.692285980361378</v>
      </c>
      <c r="Q100" s="5">
        <f t="shared" si="31"/>
        <v>0.79306173828657</v>
      </c>
      <c r="R100" s="5">
        <f t="shared" si="32"/>
        <v>6.30689821236984</v>
      </c>
      <c r="S100" s="5">
        <f t="shared" si="33"/>
        <v>0.849808273953021</v>
      </c>
      <c r="T100" s="5">
        <f t="shared" si="34"/>
        <v>8.66471827607029</v>
      </c>
      <c r="U100" s="5">
        <f t="shared" si="35"/>
        <v>-0.470606851742186</v>
      </c>
      <c r="V100" s="5">
        <f t="shared" si="36"/>
        <v>0.867712051685816</v>
      </c>
      <c r="W100" s="5">
        <f t="shared" si="37"/>
        <v>2.77791062574539</v>
      </c>
      <c r="X100" s="5">
        <f t="shared" si="38"/>
        <v>0.0781694052111876</v>
      </c>
      <c r="Y100" s="5">
        <f t="shared" si="39"/>
        <v>3.80878867296606</v>
      </c>
      <c r="Z100" s="5">
        <f t="shared" si="40"/>
        <v>46.4413223763527</v>
      </c>
      <c r="AA100" s="5">
        <f t="shared" si="41"/>
        <v>42.6325337033866</v>
      </c>
      <c r="AB100" s="5">
        <f t="shared" si="42"/>
        <v>0.166957012895732</v>
      </c>
      <c r="AC100" s="5">
        <f t="shared" si="43"/>
        <v>0.924128673482623</v>
      </c>
      <c r="AD100" s="5">
        <f t="shared" si="44"/>
        <v>25.3604195656435</v>
      </c>
      <c r="AE100" s="5">
        <f t="shared" si="45"/>
        <v>0.492552657763682</v>
      </c>
    </row>
    <row r="101" spans="1:31">
      <c r="A101" s="2" t="s">
        <v>130</v>
      </c>
      <c r="B101" s="2">
        <v>10966</v>
      </c>
      <c r="C101" s="2">
        <v>1.4985707926</v>
      </c>
      <c r="D101" s="2">
        <v>0.0127595074978181</v>
      </c>
      <c r="E101" s="2">
        <v>0.0308059071826427</v>
      </c>
      <c r="F101" s="2">
        <v>0.0388944646706741</v>
      </c>
      <c r="G101" s="2">
        <v>0.0514353554249631</v>
      </c>
      <c r="H101" s="2">
        <v>0.357349562796198</v>
      </c>
      <c r="I101" s="2">
        <f t="shared" si="23"/>
        <v>0.826239643114986</v>
      </c>
      <c r="J101" s="2">
        <f t="shared" si="24"/>
        <v>0.85047953537507</v>
      </c>
      <c r="K101" s="2">
        <f t="shared" si="25"/>
        <v>0.0144791301868955</v>
      </c>
      <c r="L101" s="2">
        <f t="shared" si="26"/>
        <v>0.053671454377318</v>
      </c>
      <c r="M101" s="5">
        <f t="shared" si="27"/>
        <v>0.803684285568565</v>
      </c>
      <c r="N101" s="5">
        <f t="shared" si="28"/>
        <v>9.18767145458708</v>
      </c>
      <c r="O101" s="5">
        <f t="shared" si="29"/>
        <v>0.00792216116739503</v>
      </c>
      <c r="P101" s="5">
        <f t="shared" si="30"/>
        <v>0.692080220804558</v>
      </c>
      <c r="Q101" s="5">
        <f t="shared" si="31"/>
        <v>0.748350033808559</v>
      </c>
      <c r="R101" s="5">
        <f t="shared" si="32"/>
        <v>5.36787586434885</v>
      </c>
      <c r="S101" s="5">
        <f t="shared" si="33"/>
        <v>0.798177465818623</v>
      </c>
      <c r="T101" s="5">
        <f t="shared" si="34"/>
        <v>6.9475472628457</v>
      </c>
      <c r="U101" s="5">
        <f t="shared" si="35"/>
        <v>-0.11604755143995</v>
      </c>
      <c r="V101" s="5">
        <f t="shared" si="36"/>
        <v>0.869641007591437</v>
      </c>
      <c r="W101" s="5">
        <f t="shared" si="37"/>
        <v>1.26256514505727</v>
      </c>
      <c r="X101" s="5">
        <f t="shared" si="38"/>
        <v>0.108229733442272</v>
      </c>
      <c r="Y101" s="5">
        <f t="shared" si="39"/>
        <v>45.91162428338</v>
      </c>
      <c r="Z101" s="5">
        <f t="shared" si="40"/>
        <v>58.9310510976978</v>
      </c>
      <c r="AA101" s="5">
        <f t="shared" si="41"/>
        <v>13.0194268143179</v>
      </c>
      <c r="AB101" s="5">
        <f t="shared" si="42"/>
        <v>0.0465248647995358</v>
      </c>
      <c r="AC101" s="5">
        <f t="shared" si="43"/>
        <v>0.841270266348059</v>
      </c>
      <c r="AD101" s="5">
        <f t="shared" si="44"/>
        <v>11.6000337427993</v>
      </c>
      <c r="AE101" s="5">
        <f t="shared" si="45"/>
        <v>0.505962195658551</v>
      </c>
    </row>
    <row r="102" spans="1:31">
      <c r="A102" s="2" t="s">
        <v>131</v>
      </c>
      <c r="B102" s="2">
        <v>3236</v>
      </c>
      <c r="C102" s="2">
        <v>0.4422191396</v>
      </c>
      <c r="D102" s="2">
        <v>0.0135669396408546</v>
      </c>
      <c r="E102" s="2">
        <v>0.0103096391490375</v>
      </c>
      <c r="F102" s="2">
        <v>0.0464110713931576</v>
      </c>
      <c r="G102" s="2">
        <v>0.0505391215112368</v>
      </c>
      <c r="H102" s="2">
        <v>0.366548982224391</v>
      </c>
      <c r="I102" s="2">
        <f t="shared" si="23"/>
        <v>0.79973612086683</v>
      </c>
      <c r="J102" s="2">
        <f t="shared" si="24"/>
        <v>0.823850800422175</v>
      </c>
      <c r="K102" s="2">
        <f t="shared" si="25"/>
        <v>0.0144830777905231</v>
      </c>
      <c r="L102" s="2">
        <f t="shared" si="26"/>
        <v>0.051068943593742</v>
      </c>
      <c r="M102" s="5">
        <f t="shared" si="27"/>
        <v>0.77522730837235</v>
      </c>
      <c r="N102" s="5">
        <f t="shared" si="28"/>
        <v>7.89787805412377</v>
      </c>
      <c r="O102" s="5">
        <f t="shared" si="29"/>
        <v>0.00796020290475678</v>
      </c>
      <c r="P102" s="5">
        <f t="shared" si="30"/>
        <v>0.644439394037056</v>
      </c>
      <c r="Q102" s="5">
        <f t="shared" si="31"/>
        <v>0.757657333984902</v>
      </c>
      <c r="R102" s="5">
        <f t="shared" si="32"/>
        <v>5.50621947815648</v>
      </c>
      <c r="S102" s="5">
        <f t="shared" si="33"/>
        <v>0.810376810651778</v>
      </c>
      <c r="T102" s="5">
        <f t="shared" si="34"/>
        <v>7.25277708166916</v>
      </c>
      <c r="U102" s="5">
        <f t="shared" si="35"/>
        <v>-0.636477080400181</v>
      </c>
      <c r="V102" s="5">
        <f t="shared" si="36"/>
        <v>0.854760743784775</v>
      </c>
      <c r="W102" s="5">
        <f t="shared" si="37"/>
        <v>4.50171637651261</v>
      </c>
      <c r="X102" s="5">
        <f t="shared" si="38"/>
        <v>0.100865596859709</v>
      </c>
      <c r="Y102" s="5">
        <f t="shared" si="39"/>
        <v>-23.2880147421193</v>
      </c>
      <c r="Z102" s="5">
        <f t="shared" si="40"/>
        <v>53.921938815886</v>
      </c>
      <c r="AA102" s="5">
        <f t="shared" si="41"/>
        <v>77.2099535580053</v>
      </c>
      <c r="AB102" s="5">
        <f t="shared" si="42"/>
        <v>0.283012298942793</v>
      </c>
      <c r="AC102" s="5">
        <f t="shared" si="43"/>
        <v>0.945286436003693</v>
      </c>
      <c r="AD102" s="5">
        <f t="shared" si="44"/>
        <v>35.5540069759485</v>
      </c>
      <c r="AE102" s="5">
        <f t="shared" si="45"/>
        <v>0.547602882891162</v>
      </c>
    </row>
    <row r="103" spans="1:31">
      <c r="A103" s="2" t="s">
        <v>132</v>
      </c>
      <c r="B103" s="2">
        <v>20909</v>
      </c>
      <c r="C103" s="2">
        <v>2.8573423949</v>
      </c>
      <c r="D103" s="2">
        <v>0.0099155004840246</v>
      </c>
      <c r="E103" s="2">
        <v>0.0227048996120785</v>
      </c>
      <c r="F103" s="2">
        <v>0.0297720157200368</v>
      </c>
      <c r="G103" s="2">
        <v>0.0441403151410732</v>
      </c>
      <c r="H103" s="2">
        <v>0.417009660022289</v>
      </c>
      <c r="I103" s="2">
        <f t="shared" si="23"/>
        <v>0.878709789852913</v>
      </c>
      <c r="J103" s="2">
        <f t="shared" si="24"/>
        <v>0.896823573181221</v>
      </c>
      <c r="K103" s="2">
        <f t="shared" si="25"/>
        <v>0.0168734967015801</v>
      </c>
      <c r="L103" s="2">
        <f t="shared" si="26"/>
        <v>0.0605144355178499</v>
      </c>
      <c r="M103" s="5">
        <f t="shared" si="27"/>
        <v>0.86672678251376</v>
      </c>
      <c r="N103" s="5">
        <f t="shared" si="28"/>
        <v>14.0067660834143</v>
      </c>
      <c r="O103" s="5">
        <f t="shared" si="29"/>
        <v>0.00963073842759556</v>
      </c>
      <c r="P103" s="5">
        <f t="shared" si="30"/>
        <v>0.787293316682891</v>
      </c>
      <c r="Q103" s="5">
        <f t="shared" si="31"/>
        <v>0.808564165593042</v>
      </c>
      <c r="R103" s="5">
        <f t="shared" si="32"/>
        <v>7.53099652332788</v>
      </c>
      <c r="S103" s="5">
        <f t="shared" si="33"/>
        <v>0.844897606229358</v>
      </c>
      <c r="T103" s="5">
        <f t="shared" si="34"/>
        <v>9.4473648112733</v>
      </c>
      <c r="U103" s="5">
        <f t="shared" si="35"/>
        <v>-0.134670951278901</v>
      </c>
      <c r="V103" s="5">
        <f t="shared" si="36"/>
        <v>0.911170223939644</v>
      </c>
      <c r="W103" s="5">
        <f t="shared" si="37"/>
        <v>1.31125951793237</v>
      </c>
      <c r="X103" s="5">
        <f t="shared" si="38"/>
        <v>0.0820719948195428</v>
      </c>
      <c r="Y103" s="5">
        <f t="shared" si="39"/>
        <v>56.8088391437757</v>
      </c>
      <c r="Z103" s="5">
        <f t="shared" si="40"/>
        <v>78.1971698855125</v>
      </c>
      <c r="AA103" s="5">
        <f t="shared" si="41"/>
        <v>21.3883307417368</v>
      </c>
      <c r="AB103" s="5">
        <f t="shared" si="42"/>
        <v>0.0891914053105595</v>
      </c>
      <c r="AC103" s="5">
        <f t="shared" si="43"/>
        <v>0.896728915999697</v>
      </c>
      <c r="AD103" s="5">
        <f t="shared" si="44"/>
        <v>18.3665053423292</v>
      </c>
      <c r="AE103" s="5">
        <f t="shared" si="45"/>
        <v>0.500321439465143</v>
      </c>
    </row>
    <row r="104" spans="1:31">
      <c r="A104" s="2" t="s">
        <v>133</v>
      </c>
      <c r="B104" s="2">
        <v>19887</v>
      </c>
      <c r="C104" s="2">
        <v>2.7176798607</v>
      </c>
      <c r="D104" s="2">
        <v>0.0129833153344964</v>
      </c>
      <c r="E104" s="2">
        <v>0.0336132820213001</v>
      </c>
      <c r="F104" s="2">
        <v>0.0428993049642795</v>
      </c>
      <c r="G104" s="2">
        <v>0.0568610351083029</v>
      </c>
      <c r="H104" s="2">
        <v>0.420559067943534</v>
      </c>
      <c r="I104" s="2">
        <f t="shared" si="23"/>
        <v>0.835103959977788</v>
      </c>
      <c r="J104" s="2">
        <f t="shared" si="24"/>
        <v>0.856475232800442</v>
      </c>
      <c r="K104" s="2">
        <f t="shared" si="25"/>
        <v>0.0169486805230658</v>
      </c>
      <c r="L104" s="2">
        <f t="shared" si="26"/>
        <v>0.0620789315572484</v>
      </c>
      <c r="M104" s="5">
        <f t="shared" si="27"/>
        <v>0.814873104157673</v>
      </c>
      <c r="N104" s="5">
        <f t="shared" si="28"/>
        <v>9.80340050482674</v>
      </c>
      <c r="O104" s="5">
        <f t="shared" si="29"/>
        <v>0.00938699505551657</v>
      </c>
      <c r="P104" s="5">
        <f t="shared" si="30"/>
        <v>0.704827408463025</v>
      </c>
      <c r="Q104" s="5">
        <f t="shared" si="31"/>
        <v>0.761798739747961</v>
      </c>
      <c r="R104" s="5">
        <f t="shared" si="32"/>
        <v>5.83548633533118</v>
      </c>
      <c r="S104" s="5">
        <f t="shared" si="33"/>
        <v>0.805615761277844</v>
      </c>
      <c r="T104" s="5">
        <f t="shared" si="34"/>
        <v>7.39626120316835</v>
      </c>
      <c r="U104" s="5">
        <f t="shared" si="35"/>
        <v>-0.121365951784241</v>
      </c>
      <c r="V104" s="5">
        <f t="shared" si="36"/>
        <v>0.879422568313613</v>
      </c>
      <c r="W104" s="5">
        <f t="shared" si="37"/>
        <v>1.27626052514286</v>
      </c>
      <c r="X104" s="5">
        <f t="shared" si="38"/>
        <v>0.104331883719358</v>
      </c>
      <c r="Y104" s="5">
        <f t="shared" si="39"/>
        <v>47.2717850438315</v>
      </c>
      <c r="Z104" s="5">
        <f t="shared" si="40"/>
        <v>59.4351938565846</v>
      </c>
      <c r="AA104" s="5">
        <f t="shared" si="41"/>
        <v>12.1634088127531</v>
      </c>
      <c r="AB104" s="5">
        <f t="shared" si="42"/>
        <v>0.051154318733076</v>
      </c>
      <c r="AC104" s="5">
        <f t="shared" si="43"/>
        <v>0.851980059887385</v>
      </c>
      <c r="AD104" s="5">
        <f t="shared" si="44"/>
        <v>12.5116930764759</v>
      </c>
      <c r="AE104" s="5">
        <f t="shared" si="45"/>
        <v>0.535336200590408</v>
      </c>
    </row>
    <row r="105" spans="1:31">
      <c r="A105" s="2" t="s">
        <v>134</v>
      </c>
      <c r="B105" s="2">
        <v>11110</v>
      </c>
      <c r="C105" s="2">
        <v>1.518249271</v>
      </c>
      <c r="D105" s="2">
        <v>0.00978461556284564</v>
      </c>
      <c r="E105" s="2">
        <v>0.0102756988763906</v>
      </c>
      <c r="F105" s="2">
        <v>0.0335256808068566</v>
      </c>
      <c r="G105" s="2">
        <v>0.042791662446846</v>
      </c>
      <c r="H105" s="2">
        <v>0.391037595380033</v>
      </c>
      <c r="I105" s="2">
        <f t="shared" si="23"/>
        <v>0.856530110049268</v>
      </c>
      <c r="J105" s="2">
        <f t="shared" si="24"/>
        <v>0.87484602221024</v>
      </c>
      <c r="K105" s="2">
        <f t="shared" si="25"/>
        <v>0.0156603497813964</v>
      </c>
      <c r="L105" s="2">
        <f t="shared" si="26"/>
        <v>0.0549796118840373</v>
      </c>
      <c r="M105" s="5">
        <f t="shared" si="27"/>
        <v>0.842069803549854</v>
      </c>
      <c r="N105" s="5">
        <f t="shared" si="28"/>
        <v>11.6638226568112</v>
      </c>
      <c r="O105" s="5">
        <f t="shared" si="29"/>
        <v>0.00889166726648797</v>
      </c>
      <c r="P105" s="5">
        <f t="shared" si="30"/>
        <v>0.744518440896275</v>
      </c>
      <c r="Q105" s="5">
        <f t="shared" si="31"/>
        <v>0.802725788199734</v>
      </c>
      <c r="R105" s="5">
        <f t="shared" si="32"/>
        <v>7.25142581882478</v>
      </c>
      <c r="S105" s="5">
        <f t="shared" si="33"/>
        <v>0.84064575504984</v>
      </c>
      <c r="T105" s="5">
        <f t="shared" si="34"/>
        <v>9.13817255559453</v>
      </c>
      <c r="U105" s="5">
        <f t="shared" si="35"/>
        <v>-0.530804785114074</v>
      </c>
      <c r="V105" s="5">
        <f t="shared" si="36"/>
        <v>0.897988594871693</v>
      </c>
      <c r="W105" s="5">
        <f t="shared" si="37"/>
        <v>3.26261806716476</v>
      </c>
      <c r="X105" s="5">
        <f t="shared" si="38"/>
        <v>0.0844088836315654</v>
      </c>
      <c r="Y105" s="5">
        <f t="shared" si="39"/>
        <v>4.88427425216332</v>
      </c>
      <c r="Z105" s="5">
        <f t="shared" si="40"/>
        <v>78.8322176682448</v>
      </c>
      <c r="AA105" s="5">
        <f t="shared" si="41"/>
        <v>73.9479434160815</v>
      </c>
      <c r="AB105" s="5">
        <f t="shared" si="42"/>
        <v>0.289164259767232</v>
      </c>
      <c r="AC105" s="5">
        <f t="shared" si="43"/>
        <v>0.948789641292945</v>
      </c>
      <c r="AD105" s="5">
        <f t="shared" si="44"/>
        <v>38.0545985323178</v>
      </c>
      <c r="AE105" s="5">
        <f t="shared" si="45"/>
        <v>0.548162151589871</v>
      </c>
    </row>
    <row r="106" spans="1:31">
      <c r="A106" s="2" t="s">
        <v>135</v>
      </c>
      <c r="B106" s="2">
        <v>9838</v>
      </c>
      <c r="C106" s="2">
        <v>1.3444227118</v>
      </c>
      <c r="D106" s="2">
        <v>0.0114779576765607</v>
      </c>
      <c r="E106" s="2">
        <v>0.00872435897678093</v>
      </c>
      <c r="F106" s="2">
        <v>0.0430932555127677</v>
      </c>
      <c r="G106" s="2">
        <v>0.0555383493548437</v>
      </c>
      <c r="H106" s="2">
        <v>0.411733433979117</v>
      </c>
      <c r="I106" s="2">
        <f t="shared" si="23"/>
        <v>0.831127713566958</v>
      </c>
      <c r="J106" s="2">
        <f t="shared" si="24"/>
        <v>0.850249573162445</v>
      </c>
      <c r="K106" s="2">
        <f t="shared" si="25"/>
        <v>0.0165437878103449</v>
      </c>
      <c r="L106" s="2">
        <f t="shared" si="26"/>
        <v>0.057661866260556</v>
      </c>
      <c r="M106" s="5">
        <f t="shared" si="27"/>
        <v>0.810506918312512</v>
      </c>
      <c r="N106" s="5">
        <f t="shared" si="28"/>
        <v>9.55447503512767</v>
      </c>
      <c r="O106" s="5">
        <f t="shared" si="29"/>
        <v>0.00916247651479562</v>
      </c>
      <c r="P106" s="5">
        <f t="shared" si="30"/>
        <v>0.692836739857385</v>
      </c>
      <c r="Q106" s="5">
        <f t="shared" si="31"/>
        <v>0.762286740455071</v>
      </c>
      <c r="R106" s="5">
        <f t="shared" si="32"/>
        <v>5.97250869277224</v>
      </c>
      <c r="S106" s="5">
        <f t="shared" si="33"/>
        <v>0.801670861414371</v>
      </c>
      <c r="T106" s="5">
        <f t="shared" si="34"/>
        <v>7.4134978580023</v>
      </c>
      <c r="U106" s="5">
        <f t="shared" si="35"/>
        <v>-0.663266668575004</v>
      </c>
      <c r="V106" s="5">
        <f t="shared" si="36"/>
        <v>0.880017566140867</v>
      </c>
      <c r="W106" s="5">
        <f t="shared" si="37"/>
        <v>4.93941797070208</v>
      </c>
      <c r="X106" s="5">
        <f t="shared" si="38"/>
        <v>0.107011935495425</v>
      </c>
      <c r="Y106" s="5">
        <f t="shared" si="39"/>
        <v>-27.4980882826668</v>
      </c>
      <c r="Z106" s="5">
        <f t="shared" si="40"/>
        <v>69.1179369127739</v>
      </c>
      <c r="AA106" s="5">
        <f t="shared" si="41"/>
        <v>96.6160251954407</v>
      </c>
      <c r="AB106" s="5">
        <f t="shared" si="42"/>
        <v>0.397800478311317</v>
      </c>
      <c r="AC106" s="5">
        <f t="shared" si="43"/>
        <v>0.958500667020834</v>
      </c>
      <c r="AD106" s="5">
        <f t="shared" si="44"/>
        <v>47.193545689134</v>
      </c>
      <c r="AE106" s="5">
        <f t="shared" si="45"/>
        <v>0.579340205000051</v>
      </c>
    </row>
    <row r="107" spans="1:31">
      <c r="A107" s="2" t="s">
        <v>136</v>
      </c>
      <c r="B107" s="2">
        <v>6092</v>
      </c>
      <c r="C107" s="2">
        <v>0.8325089612</v>
      </c>
      <c r="D107" s="2">
        <v>0.0104025760054795</v>
      </c>
      <c r="E107" s="2">
        <v>0.00935667392970365</v>
      </c>
      <c r="F107" s="2">
        <v>0.0373171653529141</v>
      </c>
      <c r="G107" s="2">
        <v>0.0505319595779032</v>
      </c>
      <c r="H107" s="2">
        <v>0.358251627663044</v>
      </c>
      <c r="I107" s="2">
        <f t="shared" si="23"/>
        <v>0.832696245698162</v>
      </c>
      <c r="J107" s="2">
        <f t="shared" si="24"/>
        <v>0.852577407591424</v>
      </c>
      <c r="K107" s="2">
        <f t="shared" si="25"/>
        <v>0.0145361478636586</v>
      </c>
      <c r="L107" s="2">
        <f t="shared" si="26"/>
        <v>0.0511511470988338</v>
      </c>
      <c r="M107" s="5">
        <f t="shared" si="27"/>
        <v>0.81132401740595</v>
      </c>
      <c r="N107" s="5">
        <f t="shared" si="28"/>
        <v>9.60018330103597</v>
      </c>
      <c r="O107" s="5">
        <f t="shared" si="29"/>
        <v>0.00798311585272059</v>
      </c>
      <c r="P107" s="5">
        <f t="shared" si="30"/>
        <v>0.695932396957092</v>
      </c>
      <c r="Q107" s="5">
        <f t="shared" si="31"/>
        <v>0.752769136750501</v>
      </c>
      <c r="R107" s="5">
        <f t="shared" si="32"/>
        <v>5.7085698336302</v>
      </c>
      <c r="S107" s="5">
        <f t="shared" si="33"/>
        <v>0.793136010002022</v>
      </c>
      <c r="T107" s="5">
        <f t="shared" si="34"/>
        <v>7.08960488877818</v>
      </c>
      <c r="U107" s="5">
        <f t="shared" si="35"/>
        <v>-0.59906131256752</v>
      </c>
      <c r="V107" s="5">
        <f t="shared" si="36"/>
        <v>0.879364241565769</v>
      </c>
      <c r="W107" s="5">
        <f t="shared" si="37"/>
        <v>3.98829387806785</v>
      </c>
      <c r="X107" s="5">
        <f t="shared" si="38"/>
        <v>0.112014518494156</v>
      </c>
      <c r="Y107" s="5">
        <f t="shared" si="39"/>
        <v>-10.7455495787318</v>
      </c>
      <c r="Z107" s="5">
        <f t="shared" si="40"/>
        <v>76.3405792480629</v>
      </c>
      <c r="AA107" s="5">
        <f t="shared" si="41"/>
        <v>87.0861288267948</v>
      </c>
      <c r="AB107" s="5">
        <f t="shared" si="42"/>
        <v>0.311987473990728</v>
      </c>
      <c r="AC107" s="5">
        <f t="shared" si="43"/>
        <v>0.949094327363318</v>
      </c>
      <c r="AD107" s="5">
        <f t="shared" si="44"/>
        <v>38.2883522878509</v>
      </c>
      <c r="AE107" s="5">
        <f t="shared" si="45"/>
        <v>0.564013730612991</v>
      </c>
    </row>
    <row r="108" spans="1:31">
      <c r="A108" s="2" t="s">
        <v>137</v>
      </c>
      <c r="B108" s="2">
        <v>14470</v>
      </c>
      <c r="C108" s="2">
        <v>1.977413767</v>
      </c>
      <c r="D108" s="2">
        <v>0.0155613350347598</v>
      </c>
      <c r="E108" s="2">
        <v>0.0289453398430193</v>
      </c>
      <c r="F108" s="2">
        <v>0.0472406019754038</v>
      </c>
      <c r="G108" s="2">
        <v>0.0491621329810833</v>
      </c>
      <c r="H108" s="2">
        <v>0.387194895192352</v>
      </c>
      <c r="I108" s="2">
        <f t="shared" si="23"/>
        <v>0.804628480247662</v>
      </c>
      <c r="J108" s="2">
        <f t="shared" si="24"/>
        <v>0.831380878491887</v>
      </c>
      <c r="K108" s="2">
        <f t="shared" si="25"/>
        <v>0.0151980255767893</v>
      </c>
      <c r="L108" s="2">
        <f t="shared" si="26"/>
        <v>0.0557640109576503</v>
      </c>
      <c r="M108" s="5">
        <f t="shared" si="27"/>
        <v>0.782519604022311</v>
      </c>
      <c r="N108" s="5">
        <f t="shared" si="28"/>
        <v>8.1962311867649</v>
      </c>
      <c r="O108" s="5">
        <f t="shared" si="29"/>
        <v>0.00845203907762472</v>
      </c>
      <c r="P108" s="5">
        <f t="shared" si="30"/>
        <v>0.661371511940805</v>
      </c>
      <c r="Q108" s="5">
        <f t="shared" si="31"/>
        <v>0.774670144826712</v>
      </c>
      <c r="R108" s="5">
        <f t="shared" si="32"/>
        <v>5.74186723224756</v>
      </c>
      <c r="S108" s="5">
        <f t="shared" si="33"/>
        <v>0.834166095374829</v>
      </c>
      <c r="T108" s="5">
        <f t="shared" si="34"/>
        <v>7.87587664964288</v>
      </c>
      <c r="U108" s="5">
        <f t="shared" si="35"/>
        <v>-0.240139607068038</v>
      </c>
      <c r="V108" s="5">
        <f t="shared" si="36"/>
        <v>0.855440134566368</v>
      </c>
      <c r="W108" s="5">
        <f t="shared" si="37"/>
        <v>1.63206244015811</v>
      </c>
      <c r="X108" s="5">
        <f t="shared" si="38"/>
        <v>0.0867800644159608</v>
      </c>
      <c r="Y108" s="5">
        <f t="shared" si="39"/>
        <v>29.7139629773504</v>
      </c>
      <c r="Z108" s="5">
        <f t="shared" si="40"/>
        <v>43.9209798813203</v>
      </c>
      <c r="AA108" s="5">
        <f t="shared" si="41"/>
        <v>14.20701690397</v>
      </c>
      <c r="AB108" s="5">
        <f t="shared" si="42"/>
        <v>0.0550088442112863</v>
      </c>
      <c r="AC108" s="5">
        <f t="shared" si="43"/>
        <v>0.860886607897653</v>
      </c>
      <c r="AD108" s="5">
        <f t="shared" si="44"/>
        <v>13.3767610707715</v>
      </c>
      <c r="AE108" s="5">
        <f t="shared" si="45"/>
        <v>0.504431367069413</v>
      </c>
    </row>
    <row r="109" spans="1:31">
      <c r="A109" s="2" t="s">
        <v>138</v>
      </c>
      <c r="B109" s="2">
        <v>17563</v>
      </c>
      <c r="C109" s="2">
        <v>2.4000910843</v>
      </c>
      <c r="D109" s="2">
        <v>0.0145087921151855</v>
      </c>
      <c r="E109" s="2">
        <v>0.0314374491637073</v>
      </c>
      <c r="F109" s="2">
        <v>0.046298343673773</v>
      </c>
      <c r="G109" s="2">
        <v>0.0551518168913812</v>
      </c>
      <c r="H109" s="2">
        <v>0.426473329760983</v>
      </c>
      <c r="I109" s="2">
        <f>(H109+G109-F109)/SUM(F109:H109)</f>
        <v>0.824602070102351</v>
      </c>
      <c r="J109" s="2">
        <f>(H109+G109-F109)/(H109+G109+F109-D109)</f>
        <v>0.847904831115147</v>
      </c>
      <c r="K109" s="2">
        <f>(H109+G109-F109)/(H109+G109+6*F109-7.5*D109+25)</f>
        <v>0.0169714086767767</v>
      </c>
      <c r="L109" s="2">
        <f>(H109+G109+E109-F109)/(H109+G109+E109+F109-D109+7)</f>
        <v>0.0618652616413054</v>
      </c>
      <c r="M109" s="5">
        <f>(H109-F109)/(H109+F109)</f>
        <v>0.804140788142366</v>
      </c>
      <c r="N109" s="5">
        <f>H109/F109</f>
        <v>9.21141656310636</v>
      </c>
      <c r="O109" s="5">
        <f>2.5*((H109/100-F109/100)/(H109/100+6*F109/100-7.5*D109/100+1))</f>
        <v>0.00944811608578561</v>
      </c>
      <c r="P109" s="5">
        <f>(H109-(2*F109-D109))/(H109+(2*F109-D109))</f>
        <v>0.690472072112197</v>
      </c>
      <c r="Q109" s="5">
        <f>(H109-G109)/(H109+G109)</f>
        <v>0.770976174002851</v>
      </c>
      <c r="R109" s="5">
        <f>(H109-D109)/(G109+D109)</f>
        <v>5.9138807931892</v>
      </c>
      <c r="S109" s="5">
        <f>(H109-G109)/(H109+G109-2*D109)</f>
        <v>0.820405012418675</v>
      </c>
      <c r="T109" s="5">
        <f>H109/G109</f>
        <v>7.73271587046536</v>
      </c>
      <c r="U109" s="5">
        <f>(E109-F109)/(E109+F109)</f>
        <v>-0.191171839478564</v>
      </c>
      <c r="V109" s="5">
        <f>(H109-D109)/(H109+F109)</f>
        <v>0.871381600874719</v>
      </c>
      <c r="W109" s="5">
        <f>F109/E109</f>
        <v>1.47271311462578</v>
      </c>
      <c r="X109" s="5">
        <f>(G109-D109)/H109</f>
        <v>0.0953002730533562</v>
      </c>
      <c r="Y109" s="5">
        <f>1/D109-1/E109</f>
        <v>37.114528583046</v>
      </c>
      <c r="Z109" s="5">
        <f>1/D109-1/G109</f>
        <v>50.7919562186068</v>
      </c>
      <c r="AA109" s="5">
        <f>1/E109-1/G109</f>
        <v>13.6774276355608</v>
      </c>
      <c r="AB109" s="5">
        <f>(1/E109-1/G109)*H109/100</f>
        <v>0.058330581063025</v>
      </c>
      <c r="AC109" s="5">
        <f>(H109-E109)/(H109+E109)</f>
        <v>0.862691814167241</v>
      </c>
      <c r="AD109" s="5">
        <f>H109/E109</f>
        <v>13.5657739767679</v>
      </c>
      <c r="AE109" s="5">
        <f>(F109-D109)/(F109+D109)</f>
        <v>0.52279310883707</v>
      </c>
    </row>
    <row r="110" spans="1:31">
      <c r="A110" s="2" t="s">
        <v>139</v>
      </c>
      <c r="B110" s="2">
        <v>13818</v>
      </c>
      <c r="C110" s="2">
        <v>1.8883139898</v>
      </c>
      <c r="D110" s="2">
        <v>0.0154424155402466</v>
      </c>
      <c r="E110" s="2">
        <v>0.0360277210877051</v>
      </c>
      <c r="F110" s="2">
        <v>0.0504877761101792</v>
      </c>
      <c r="G110" s="2">
        <v>0.0593545152329233</v>
      </c>
      <c r="H110" s="2">
        <v>0.419339846877332</v>
      </c>
      <c r="I110" s="2">
        <f>(H110+G110-F110)/SUM(F110:H110)</f>
        <v>0.809185637746722</v>
      </c>
      <c r="J110" s="2">
        <f>(H110+G110-F110)/(H110+G110+F110-D110)</f>
        <v>0.833508812139571</v>
      </c>
      <c r="K110" s="2">
        <f>(H110+G110-F110)/(H110+G110+6*F110-7.5*D110+25)</f>
        <v>0.0166839349476593</v>
      </c>
      <c r="L110" s="2">
        <f>(H110+G110+E110-F110)/(H110+G110+E110+F110-D110+7)</f>
        <v>0.0614898817143027</v>
      </c>
      <c r="M110" s="5">
        <f>(H110-F110)/(H110+F110)</f>
        <v>0.785079575401971</v>
      </c>
      <c r="N110" s="5">
        <f>H110/F110</f>
        <v>8.3057698156918</v>
      </c>
      <c r="O110" s="5">
        <f>2.5*((H110/100-F110/100)/(H110/100+6*F110/100-7.5*D110/100+1))</f>
        <v>0.00916571642973493</v>
      </c>
      <c r="P110" s="5">
        <f>(H110-(2*F110-D110))/(H110+(2*F110-D110))</f>
        <v>0.661169682412289</v>
      </c>
      <c r="Q110" s="5">
        <f>(H110-G110)/(H110+G110)</f>
        <v>0.752014981036052</v>
      </c>
      <c r="R110" s="5">
        <f>(H110-D110)/(G110+D110)</f>
        <v>5.39991985181785</v>
      </c>
      <c r="S110" s="5">
        <f>(H110-G110)/(H110+G110-2*D110)</f>
        <v>0.803880459660167</v>
      </c>
      <c r="T110" s="5">
        <f>H110/G110</f>
        <v>7.06500331494122</v>
      </c>
      <c r="U110" s="5">
        <f>(E110-F110)/(E110+F110)</f>
        <v>-0.167138321928614</v>
      </c>
      <c r="V110" s="5">
        <f>(H110-D110)/(H110+F110)</f>
        <v>0.859671529674665</v>
      </c>
      <c r="W110" s="5">
        <f>F110/E110</f>
        <v>1.40135913640701</v>
      </c>
      <c r="X110" s="5">
        <f>(G110-D110)/H110</f>
        <v>0.1047172121125</v>
      </c>
      <c r="Y110" s="5">
        <f>1/D110-1/E110</f>
        <v>37.0003038838184</v>
      </c>
      <c r="Z110" s="5">
        <f>1/D110-1/G110</f>
        <v>47.9087904854034</v>
      </c>
      <c r="AA110" s="5">
        <f>1/E110-1/G110</f>
        <v>10.908486601585</v>
      </c>
      <c r="AB110" s="5">
        <f>(1/E110-1/G110)*H110/100</f>
        <v>0.0457436310117209</v>
      </c>
      <c r="AC110" s="5">
        <f>(H110-E110)/(H110+E110)</f>
        <v>0.84176422028162</v>
      </c>
      <c r="AD110" s="5">
        <f>H110/E110</f>
        <v>11.6393664161133</v>
      </c>
      <c r="AE110" s="5">
        <f>(F110-D110)/(F110+D110)</f>
        <v>0.531552535987604</v>
      </c>
    </row>
    <row r="111" spans="1:31">
      <c r="A111" s="2" t="s">
        <v>140</v>
      </c>
      <c r="B111" s="2">
        <v>14925</v>
      </c>
      <c r="C111" s="2">
        <v>2.0395922925</v>
      </c>
      <c r="D111" s="2">
        <v>0.0125263728230561</v>
      </c>
      <c r="E111" s="2">
        <v>0.0100914744852918</v>
      </c>
      <c r="F111" s="2">
        <v>0.0439970309402126</v>
      </c>
      <c r="G111" s="2">
        <v>0.0554990656361283</v>
      </c>
      <c r="H111" s="2">
        <v>0.424656332184122</v>
      </c>
      <c r="I111" s="2">
        <f>(H111+G111-F111)/SUM(F111:H111)</f>
        <v>0.832121236014269</v>
      </c>
      <c r="J111" s="2">
        <f>(H111+G111-F111)/(H111+G111+F111-D111)</f>
        <v>0.852494437721518</v>
      </c>
      <c r="K111" s="2">
        <f>(H111+G111-F111)/(H111+G111+6*F111-7.5*D111+25)</f>
        <v>0.0170040990143544</v>
      </c>
      <c r="L111" s="2">
        <f>(H111+G111+E111-F111)/(H111+G111+E111+F111-D111+7)</f>
        <v>0.0593281839633576</v>
      </c>
      <c r="M111" s="5">
        <f>(H111-F111)/(H111+F111)</f>
        <v>0.812240626432718</v>
      </c>
      <c r="N111" s="5">
        <f>H111/F111</f>
        <v>9.65193157604625</v>
      </c>
      <c r="O111" s="5">
        <f>2.5*((H111/100-F111/100)/(H111/100+6*F111/100-7.5*D111/100+1))</f>
        <v>0.00946022345993392</v>
      </c>
      <c r="P111" s="5">
        <f>(H111-(2*F111-D111))/(H111+(2*F111-D111))</f>
        <v>0.698204101974424</v>
      </c>
      <c r="Q111" s="5">
        <f>(H111-G111)/(H111+G111)</f>
        <v>0.768828733830439</v>
      </c>
      <c r="R111" s="5">
        <f>(H111-D111)/(G111+D111)</f>
        <v>6.0584682538775</v>
      </c>
      <c r="S111" s="5">
        <f>(H111-G111)/(H111+G111-2*D111)</f>
        <v>0.811151648500482</v>
      </c>
      <c r="T111" s="5">
        <f>H111/G111</f>
        <v>7.6515942622948</v>
      </c>
      <c r="U111" s="5">
        <f>(E111-F111)/(E111+F111)</f>
        <v>-0.626853269251793</v>
      </c>
      <c r="V111" s="5">
        <f>(H111-D111)/(H111+F111)</f>
        <v>0.879391874227791</v>
      </c>
      <c r="W111" s="5">
        <f>F111/E111</f>
        <v>4.35982184806965</v>
      </c>
      <c r="X111" s="5">
        <f>(G111-D111)/H111</f>
        <v>0.101194046941563</v>
      </c>
      <c r="Y111" s="5">
        <f>1/D111-1/E111</f>
        <v>-19.2619775884363</v>
      </c>
      <c r="Z111" s="5">
        <f>1/D111-1/G111</f>
        <v>61.8132479285053</v>
      </c>
      <c r="AA111" s="5">
        <f>1/E111-1/G111</f>
        <v>81.0752255169416</v>
      </c>
      <c r="AB111" s="5">
        <f>(1/E111-1/G111)*H111/100</f>
        <v>0.34429107899025</v>
      </c>
      <c r="AC111" s="5">
        <f>(H111-E111)/(H111+E111)</f>
        <v>0.95357550133443</v>
      </c>
      <c r="AD111" s="5">
        <f>H111/E111</f>
        <v>42.0807021613198</v>
      </c>
      <c r="AE111" s="5">
        <f>(F111-D111)/(F111+D111)</f>
        <v>0.556772169081712</v>
      </c>
    </row>
    <row r="112" spans="1:31">
      <c r="A112" s="2" t="s">
        <v>141</v>
      </c>
      <c r="B112" s="2">
        <v>14006</v>
      </c>
      <c r="C112" s="2">
        <v>1.9140053366</v>
      </c>
      <c r="D112" s="2">
        <v>0.015232194410387</v>
      </c>
      <c r="E112" s="2">
        <v>0.0293142964086847</v>
      </c>
      <c r="F112" s="2">
        <v>0.0474172853024238</v>
      </c>
      <c r="G112" s="2">
        <v>0.0493344739393994</v>
      </c>
      <c r="H112" s="2">
        <v>0.37976072207157</v>
      </c>
      <c r="I112" s="2">
        <f>(H112+G112-F112)/SUM(F112:H112)</f>
        <v>0.800981979856102</v>
      </c>
      <c r="J112" s="2">
        <f>(H112+G112-F112)/(H112+G112+F112-D112)</f>
        <v>0.827431653910676</v>
      </c>
      <c r="K112" s="2">
        <f>(H112+G112-F112)/(H112+G112+6*F112-7.5*D112+25)</f>
        <v>0.0149096676140326</v>
      </c>
      <c r="L112" s="2">
        <f>(H112+G112+E112-F112)/(H112+G112+E112+F112-D112+7)</f>
        <v>0.0548677681786277</v>
      </c>
      <c r="M112" s="5">
        <f>(H112-F112)/(H112+F112)</f>
        <v>0.777997535060788</v>
      </c>
      <c r="N112" s="5">
        <f>H112/F112</f>
        <v>8.0089089801216</v>
      </c>
      <c r="O112" s="5">
        <f>2.5*((H112/100-F112/100)/(H112/100+6*F112/100-7.5*D112/100+1))</f>
        <v>0.00826313676847956</v>
      </c>
      <c r="P112" s="5">
        <f>(H112-(2*F112-D112))/(H112+(2*F112-D112))</f>
        <v>0.653422852227627</v>
      </c>
      <c r="Q112" s="5">
        <f>(H112-G112)/(H112+G112)</f>
        <v>0.770053478118463</v>
      </c>
      <c r="R112" s="5">
        <f>(H112-D112)/(G112+D112)</f>
        <v>5.64576951200842</v>
      </c>
      <c r="S112" s="5">
        <f>(H112-G112)/(H112+G112-2*D112)</f>
        <v>0.828902940194778</v>
      </c>
      <c r="T112" s="5">
        <f>H112/G112</f>
        <v>7.69767450116228</v>
      </c>
      <c r="U112" s="5">
        <f>(E112-F112)/(E112+F112)</f>
        <v>-0.235926179156533</v>
      </c>
      <c r="V112" s="5">
        <f>(H112-D112)/(H112+F112)</f>
        <v>0.853341046047904</v>
      </c>
      <c r="W112" s="5">
        <f>F112/E112</f>
        <v>1.61754812878183</v>
      </c>
      <c r="X112" s="5">
        <f>(G112-D112)/H112</f>
        <v>0.0897993856315279</v>
      </c>
      <c r="Y112" s="5">
        <f>1/D112-1/E112</f>
        <v>31.5373746052462</v>
      </c>
      <c r="Z112" s="5">
        <f>1/D112-1/G112</f>
        <v>45.380620964533</v>
      </c>
      <c r="AA112" s="5">
        <f>1/E112-1/G112</f>
        <v>13.8432463592868</v>
      </c>
      <c r="AB112" s="5">
        <f>(1/E112-1/G112)*H112/100</f>
        <v>0.0525712123321739</v>
      </c>
      <c r="AC112" s="5">
        <f>(H112-E112)/(H112+E112)</f>
        <v>0.856680094924449</v>
      </c>
      <c r="AD112" s="5">
        <f>H112/E112</f>
        <v>12.9547957343797</v>
      </c>
      <c r="AE112" s="5">
        <f>(F112-D112)/(F112+D112)</f>
        <v>0.513732772236502</v>
      </c>
    </row>
    <row r="113" spans="1:31">
      <c r="A113" s="2" t="s">
        <v>142</v>
      </c>
      <c r="B113" s="2">
        <v>8923</v>
      </c>
      <c r="C113" s="2">
        <v>1.2193823803</v>
      </c>
      <c r="D113" s="2">
        <v>0.00991269683641335</v>
      </c>
      <c r="E113" s="2">
        <v>0.00883352476670322</v>
      </c>
      <c r="F113" s="2">
        <v>0.0341160644851328</v>
      </c>
      <c r="G113" s="2">
        <v>0.0462507457338473</v>
      </c>
      <c r="H113" s="2">
        <v>0.351971231481125</v>
      </c>
      <c r="I113" s="2">
        <f>(H113+G113-F113)/SUM(F113:H113)</f>
        <v>0.842178752760333</v>
      </c>
      <c r="J113" s="2">
        <f>(H113+G113-F113)/(H113+G113+F113-D113)</f>
        <v>0.861941446357413</v>
      </c>
      <c r="K113" s="2">
        <f>(H113+G113-F113)/(H113+G113+6*F113-7.5*D113+25)</f>
        <v>0.0142626816925369</v>
      </c>
      <c r="L113" s="2">
        <f>(H113+G113+E113-F113)/(H113+G113+E113+F113-D113+7)</f>
        <v>0.0501852302603329</v>
      </c>
      <c r="M113" s="5">
        <f>(H113-F113)/(H113+F113)</f>
        <v>0.823272794305491</v>
      </c>
      <c r="N113" s="5">
        <f>H113/F113</f>
        <v>10.3168767204819</v>
      </c>
      <c r="O113" s="5">
        <f>2.5*((H113/100-F113/100)/(H113/100+6*F113/100-7.5*D113/100+1))</f>
        <v>0.00790823598193732</v>
      </c>
      <c r="P113" s="5">
        <f>(H113-(2*F113-D113))/(H113+(2*F113-D113))</f>
        <v>0.715716503904754</v>
      </c>
      <c r="Q113" s="5">
        <f>(H113-G113)/(H113+G113)</f>
        <v>0.767713745698773</v>
      </c>
      <c r="R113" s="5">
        <f>(H113-D113)/(G113+D113)</f>
        <v>6.09041253510761</v>
      </c>
      <c r="S113" s="5">
        <f>(H113-G113)/(H113+G113-2*D113)</f>
        <v>0.807936696693845</v>
      </c>
      <c r="T113" s="5">
        <f>H113/G113</f>
        <v>7.61006608426521</v>
      </c>
      <c r="U113" s="5">
        <f>(E113-F113)/(E113+F113)</f>
        <v>-0.588656146865218</v>
      </c>
      <c r="V113" s="5">
        <f>(H113-D113)/(H113+F113)</f>
        <v>0.885961641883721</v>
      </c>
      <c r="W113" s="5">
        <f>F113/E113</f>
        <v>3.86211228090158</v>
      </c>
      <c r="X113" s="5">
        <f>(G113-D113)/H113</f>
        <v>0.103241531259587</v>
      </c>
      <c r="Y113" s="5">
        <f>1/D113-1/E113</f>
        <v>-12.3243732173496</v>
      </c>
      <c r="Z113" s="5">
        <f>1/D113-1/G113</f>
        <v>79.2594476046204</v>
      </c>
      <c r="AA113" s="5">
        <f>1/E113-1/G113</f>
        <v>91.58382082197</v>
      </c>
      <c r="AB113" s="5">
        <f>(1/E113-1/G113)*H113/100</f>
        <v>0.322348701984555</v>
      </c>
      <c r="AC113" s="5">
        <f>(H113-E113)/(H113+E113)</f>
        <v>0.951034321949815</v>
      </c>
      <c r="AD113" s="5">
        <f>H113/E113</f>
        <v>39.8449362827207</v>
      </c>
      <c r="AE113" s="5">
        <f>(F113-D113)/(F113+D113)</f>
        <v>0.549717205804633</v>
      </c>
    </row>
    <row r="114" spans="1:31">
      <c r="A114" s="2" t="s">
        <v>143</v>
      </c>
      <c r="B114" s="2">
        <v>17978</v>
      </c>
      <c r="C114" s="2">
        <v>2.4568033658</v>
      </c>
      <c r="D114" s="2">
        <v>0.0132121371857318</v>
      </c>
      <c r="E114" s="2">
        <v>0.0249712001957104</v>
      </c>
      <c r="F114" s="2">
        <v>0.040057746544816</v>
      </c>
      <c r="G114" s="2">
        <v>0.0443296525137832</v>
      </c>
      <c r="H114" s="2">
        <v>0.408054650586194</v>
      </c>
      <c r="I114" s="2">
        <f>(H114+G114-F114)/SUM(F114:H114)</f>
        <v>0.837309804986352</v>
      </c>
      <c r="J114" s="2">
        <f>(H114+G114-F114)/(H114+G114+F114-D114)</f>
        <v>0.860394031832027</v>
      </c>
      <c r="K114" s="2">
        <f>(H114+G114-F114)/(H114+G114+6*F114-7.5*D114+25)</f>
        <v>0.0161105087250891</v>
      </c>
      <c r="L114" s="2">
        <f>(H114+G114+E114-F114)/(H114+G114+E114+F114-D114+7)</f>
        <v>0.0582737256352886</v>
      </c>
      <c r="M114" s="5">
        <f>(H114-F114)/(H114+F114)</f>
        <v>0.821215628930236</v>
      </c>
      <c r="N114" s="5">
        <f>H114/F114</f>
        <v>10.1866601539772</v>
      </c>
      <c r="O114" s="5">
        <f>2.5*((H114/100-F114/100)/(H114/100+6*F114/100-7.5*D114/100+1))</f>
        <v>0.00914966258027704</v>
      </c>
      <c r="P114" s="5">
        <f>(H114-(2*F114-D114))/(H114+(2*F114-D114))</f>
        <v>0.718276752935228</v>
      </c>
      <c r="Q114" s="5">
        <f>(H114-G114)/(H114+G114)</f>
        <v>0.80401772470878</v>
      </c>
      <c r="R114" s="5">
        <f>(H114-D114)/(G114+D114)</f>
        <v>6.86183929040689</v>
      </c>
      <c r="S114" s="5">
        <f>(H114-G114)/(H114+G114-2*D114)</f>
        <v>0.85389466978422</v>
      </c>
      <c r="T114" s="5">
        <f>H114/G114</f>
        <v>9.20500449353442</v>
      </c>
      <c r="U114" s="5">
        <f>(E114-F114)/(E114+F114)</f>
        <v>-0.23199739662558</v>
      </c>
      <c r="V114" s="5">
        <f>(H114-D114)/(H114+F114)</f>
        <v>0.881123833949691</v>
      </c>
      <c r="W114" s="5">
        <f>F114/E114</f>
        <v>1.60415783906523</v>
      </c>
      <c r="X114" s="5">
        <f>(G114-D114)/H114</f>
        <v>0.0762582053245792</v>
      </c>
      <c r="Y114" s="5">
        <f>1/D114-1/E114</f>
        <v>35.6418490553073</v>
      </c>
      <c r="Z114" s="5">
        <f>1/D114-1/G114</f>
        <v>53.1297179868589</v>
      </c>
      <c r="AA114" s="5">
        <f>1/E114-1/G114</f>
        <v>17.4878689315516</v>
      </c>
      <c r="AB114" s="5">
        <f>(1/E114-1/G114)*H114/100</f>
        <v>0.0713600624636146</v>
      </c>
      <c r="AC114" s="5">
        <f>(H114-E114)/(H114+E114)</f>
        <v>0.884666468985071</v>
      </c>
      <c r="AD114" s="5">
        <f>H114/E114</f>
        <v>16.3410107398959</v>
      </c>
      <c r="AE114" s="5">
        <f>(F114-D114)/(F114+D114)</f>
        <v>0.503954720360869</v>
      </c>
    </row>
    <row r="115" spans="1:31">
      <c r="A115" s="2" t="s">
        <v>144</v>
      </c>
      <c r="B115" s="2">
        <v>8968</v>
      </c>
      <c r="C115" s="2">
        <v>1.2255319048</v>
      </c>
      <c r="D115" s="2">
        <v>0.0162547792845557</v>
      </c>
      <c r="E115" s="2">
        <v>0.0357363705699233</v>
      </c>
      <c r="F115" s="2">
        <v>0.0527167521259497</v>
      </c>
      <c r="G115" s="2">
        <v>0.0571139077023527</v>
      </c>
      <c r="H115" s="2">
        <v>0.380433990322651</v>
      </c>
      <c r="I115" s="2">
        <f>(H115+G115-F115)/SUM(F115:H115)</f>
        <v>0.784945734473337</v>
      </c>
      <c r="J115" s="2">
        <f>(H115+G115-F115)/(H115+G115+F115-D115)</f>
        <v>0.811863147903772</v>
      </c>
      <c r="K115" s="2">
        <f>(H115+G115-F115)/(H115+G115+6*F115-7.5*D115+25)</f>
        <v>0.0150137360824147</v>
      </c>
      <c r="L115" s="2">
        <f>(H115+G115+E115-F115)/(H115+G115+E115+F115-D115+7)</f>
        <v>0.0560028931668055</v>
      </c>
      <c r="M115" s="5">
        <f>(H115-F115)/(H115+F115)</f>
        <v>0.756589348881445</v>
      </c>
      <c r="N115" s="5">
        <f>H115/F115</f>
        <v>7.21656731457444</v>
      </c>
      <c r="O115" s="5">
        <f>2.5*((H115/100-F115/100)/(H115/100+6*F115/100-7.5*D115/100+1))</f>
        <v>0.00814610521490053</v>
      </c>
      <c r="P115" s="5">
        <f>(H115-(2*F115-D115))/(H115+(2*F115-D115))</f>
        <v>0.620203107523295</v>
      </c>
      <c r="Q115" s="5">
        <f>(H115-G115)/(H115+G115)</f>
        <v>0.738936432056227</v>
      </c>
      <c r="R115" s="5">
        <f>(H115-D115)/(G115+D115)</f>
        <v>4.96368718037816</v>
      </c>
      <c r="S115" s="5">
        <f>(H115-G115)/(H115+G115-2*D115)</f>
        <v>0.798245625474936</v>
      </c>
      <c r="T115" s="5">
        <f>H115/G115</f>
        <v>6.66096937903935</v>
      </c>
      <c r="U115" s="5">
        <f>(E115-F115)/(E115+F115)</f>
        <v>-0.191970402383755</v>
      </c>
      <c r="V115" s="5">
        <f>(H115-D115)/(H115+F115)</f>
        <v>0.840767832878204</v>
      </c>
      <c r="W115" s="5">
        <f>F115/E115</f>
        <v>1.47515685799155</v>
      </c>
      <c r="X115" s="5">
        <f>(G115-D115)/H115</f>
        <v>0.107401361227328</v>
      </c>
      <c r="Y115" s="5">
        <f>1/D115-1/E115</f>
        <v>33.5376716207859</v>
      </c>
      <c r="Z115" s="5">
        <f>1/D115-1/G115</f>
        <v>44.0114975342732</v>
      </c>
      <c r="AA115" s="5">
        <f>1/E115-1/G115</f>
        <v>10.4738259134874</v>
      </c>
      <c r="AB115" s="5">
        <f>(1/E115-1/G115)*H115/100</f>
        <v>0.0398459938621278</v>
      </c>
      <c r="AC115" s="5">
        <f>(H115-E115)/(H115+E115)</f>
        <v>0.828260856956376</v>
      </c>
      <c r="AD115" s="5">
        <f>H115/E115</f>
        <v>10.6455687652521</v>
      </c>
      <c r="AE115" s="5">
        <f>(F115-D115)/(F115+D115)</f>
        <v>0.528652504819406</v>
      </c>
    </row>
    <row r="116" spans="1:31">
      <c r="A116" s="2" t="s">
        <v>145</v>
      </c>
      <c r="B116" s="2">
        <v>10145</v>
      </c>
      <c r="C116" s="2">
        <v>1.3863761345</v>
      </c>
      <c r="D116" s="2">
        <v>0.011648102807631</v>
      </c>
      <c r="E116" s="2">
        <v>0.0156757023840033</v>
      </c>
      <c r="F116" s="2">
        <v>0.0341087382365736</v>
      </c>
      <c r="G116" s="2">
        <v>0.0377811873128326</v>
      </c>
      <c r="H116" s="2">
        <v>0.355056207861701</v>
      </c>
      <c r="I116" s="2">
        <f>(H116+G116-F116)/SUM(F116:H116)</f>
        <v>0.840219945480896</v>
      </c>
      <c r="J116" s="2">
        <f>(H116+G116-F116)/(H116+G116+F116-D116)</f>
        <v>0.863786077715528</v>
      </c>
      <c r="K116" s="2">
        <f>(H116+G116-F116)/(H116+G116+6*F116-7.5*D116+25)</f>
        <v>0.0140622047103374</v>
      </c>
      <c r="L116" s="2">
        <f>(H116+G116+E116-F116)/(H116+G116+E116+F116-D116+7)</f>
        <v>0.0503842931996802</v>
      </c>
      <c r="M116" s="5">
        <f>(H116-F116)/(H116+F116)</f>
        <v>0.824708064903871</v>
      </c>
      <c r="N116" s="5">
        <f>H116/F116</f>
        <v>10.4095380309608</v>
      </c>
      <c r="O116" s="5">
        <f>2.5*((H116/100-F116/100)/(H116/100+6*F116/100-7.5*D116/100+1))</f>
        <v>0.00798596520438787</v>
      </c>
      <c r="P116" s="5">
        <f>(H116-(2*F116-D116))/(H116+(2*F116-D116))</f>
        <v>0.725141603417203</v>
      </c>
      <c r="Q116" s="5">
        <f>(H116-G116)/(H116+G116)</f>
        <v>0.807649741206298</v>
      </c>
      <c r="R116" s="5">
        <f>(H116-D116)/(G116+D116)</f>
        <v>6.9474618028532</v>
      </c>
      <c r="S116" s="5">
        <f>(H116-G116)/(H116+G116-2*D116)</f>
        <v>0.858564699992611</v>
      </c>
      <c r="T116" s="5">
        <f>H116/G116</f>
        <v>9.39769851386074</v>
      </c>
      <c r="U116" s="5">
        <f>(E116-F116)/(E116+F116)</f>
        <v>-0.370256964280353</v>
      </c>
      <c r="V116" s="5">
        <f>(H116-D116)/(H116+F116)</f>
        <v>0.882423014963301</v>
      </c>
      <c r="W116" s="5">
        <f>F116/E116</f>
        <v>2.17589855950447</v>
      </c>
      <c r="X116" s="5">
        <f>(G116-D116)/H116</f>
        <v>0.07360266889174</v>
      </c>
      <c r="Y116" s="5">
        <f>1/D116-1/E116</f>
        <v>22.057895856806</v>
      </c>
      <c r="Z116" s="5">
        <f>1/D116-1/G116</f>
        <v>59.3826911973115</v>
      </c>
      <c r="AA116" s="5">
        <f>1/E116-1/G116</f>
        <v>37.3247953405055</v>
      </c>
      <c r="AB116" s="5">
        <f>(1/E116-1/G116)*H116/100</f>
        <v>0.13252400292814</v>
      </c>
      <c r="AC116" s="5">
        <f>(H116-E116)/(H116+E116)</f>
        <v>0.915433757112442</v>
      </c>
      <c r="AD116" s="5">
        <f>H116/E116</f>
        <v>22.6500988066747</v>
      </c>
      <c r="AE116" s="5">
        <f>(F116-D116)/(F116+D116)</f>
        <v>0.490869450695775</v>
      </c>
    </row>
    <row r="117" spans="1:31">
      <c r="A117" s="2" t="s">
        <v>146</v>
      </c>
      <c r="B117" s="2">
        <v>9516</v>
      </c>
      <c r="C117" s="2">
        <v>1.3004194476</v>
      </c>
      <c r="D117" s="2">
        <v>0.0126376135120917</v>
      </c>
      <c r="E117" s="2">
        <v>0.024270409012813</v>
      </c>
      <c r="F117" s="2">
        <v>0.0377094313537936</v>
      </c>
      <c r="G117" s="2">
        <v>0.0443733111944851</v>
      </c>
      <c r="H117" s="2">
        <v>0.366023948005063</v>
      </c>
      <c r="I117" s="2">
        <f>(H117+G117-F117)/SUM(F117:H117)</f>
        <v>0.831694406047683</v>
      </c>
      <c r="J117" s="2">
        <f>(H117+G117-F117)/(H117+G117+F117-D117)</f>
        <v>0.855830752387618</v>
      </c>
      <c r="K117" s="2">
        <f>(H117+G117-F117)/(H117+G117+6*F117-7.5*D117+25)</f>
        <v>0.0145912496763041</v>
      </c>
      <c r="L117" s="2">
        <f>(H117+G117+E117-F117)/(H117+G117+E117+F117-D117+7)</f>
        <v>0.053213418189828</v>
      </c>
      <c r="M117" s="5">
        <f>(H117-F117)/(H117+F117)</f>
        <v>0.813196365315756</v>
      </c>
      <c r="N117" s="5">
        <f>H117/F117</f>
        <v>9.70642979394174</v>
      </c>
      <c r="O117" s="5">
        <f>2.5*((H117/100-F117/100)/(H117/100+6*F117/100-7.5*D117/100+1))</f>
        <v>0.0081672310695453</v>
      </c>
      <c r="P117" s="5">
        <f>(H117-(2*F117-D117))/(H117+(2*F117-D117))</f>
        <v>0.707180558419716</v>
      </c>
      <c r="Q117" s="5">
        <f>(H117-G117)/(H117+G117)</f>
        <v>0.783754349232097</v>
      </c>
      <c r="R117" s="5">
        <f>(H117-D117)/(G117+D117)</f>
        <v>6.19857222649477</v>
      </c>
      <c r="S117" s="5">
        <f>(H117-G117)/(H117+G117-2*D117)</f>
        <v>0.835191471632334</v>
      </c>
      <c r="T117" s="5">
        <f>H117/G117</f>
        <v>8.24874092448963</v>
      </c>
      <c r="U117" s="5">
        <f>(E117-F117)/(E117+F117)</f>
        <v>-0.216828927946405</v>
      </c>
      <c r="V117" s="5">
        <f>(H117-D117)/(H117+F117)</f>
        <v>0.875296303352875</v>
      </c>
      <c r="W117" s="5">
        <f>F117/E117</f>
        <v>1.55372047227905</v>
      </c>
      <c r="X117" s="5">
        <f>(G117-D117)/H117</f>
        <v>0.0867038833261107</v>
      </c>
      <c r="Y117" s="5">
        <f>1/D117-1/E117</f>
        <v>37.9264268606997</v>
      </c>
      <c r="Z117" s="5">
        <f>1/D117-1/G117</f>
        <v>56.5927949940834</v>
      </c>
      <c r="AA117" s="5">
        <f>1/E117-1/G117</f>
        <v>18.6663681333837</v>
      </c>
      <c r="AB117" s="5">
        <f>(1/E117-1/G117)*H117/100</f>
        <v>0.06832337759097</v>
      </c>
      <c r="AC117" s="5">
        <f>(H117-E117)/(H117+E117)</f>
        <v>0.875630233558814</v>
      </c>
      <c r="AD117" s="5">
        <f>H117/E117</f>
        <v>15.0810786835866</v>
      </c>
      <c r="AE117" s="5">
        <f>(F117-D117)/(F117+D117)</f>
        <v>0.497979929278636</v>
      </c>
    </row>
    <row r="118" spans="1:31">
      <c r="A118" s="2" t="s">
        <v>147</v>
      </c>
      <c r="B118" s="2">
        <v>15298</v>
      </c>
      <c r="C118" s="2">
        <v>2.0905650178</v>
      </c>
      <c r="D118" s="2">
        <v>0.015202328799783</v>
      </c>
      <c r="E118" s="2">
        <v>0.0311707180931045</v>
      </c>
      <c r="F118" s="2">
        <v>0.0493320381004766</v>
      </c>
      <c r="G118" s="2">
        <v>0.0509225069952488</v>
      </c>
      <c r="H118" s="2">
        <v>0.4061465231851</v>
      </c>
      <c r="I118" s="2">
        <f>(H118+G118-F118)/SUM(F118:H118)</f>
        <v>0.805166137315021</v>
      </c>
      <c r="J118" s="2">
        <f>(H118+G118-F118)/(H118+G118+F118-D118)</f>
        <v>0.830085583099524</v>
      </c>
      <c r="K118" s="2">
        <f>(H118+G118-F118)/(H118+G118+6*F118-7.5*D118+25)</f>
        <v>0.0159029718649108</v>
      </c>
      <c r="L118" s="2">
        <f>(H118+G118+E118-F118)/(H118+G118+E118+F118-D118+7)</f>
        <v>0.058347002583215</v>
      </c>
      <c r="M118" s="5">
        <f>(H118-F118)/(H118+F118)</f>
        <v>0.783383709822749</v>
      </c>
      <c r="N118" s="5">
        <f>H118/F118</f>
        <v>8.23291594719611</v>
      </c>
      <c r="O118" s="5">
        <f>2.5*((H118/100-F118/100)/(H118/100+6*F118/100-7.5*D118/100+1))</f>
        <v>0.00886820631809115</v>
      </c>
      <c r="P118" s="5">
        <f>(H118-(2*F118-D118))/(H118+(2*F118-D118))</f>
        <v>0.65906724859353</v>
      </c>
      <c r="Q118" s="5">
        <f>(H118-G118)/(H118+G118)</f>
        <v>0.777178046934591</v>
      </c>
      <c r="R118" s="5">
        <f>(H118-D118)/(G118+D118)</f>
        <v>5.91221421852952</v>
      </c>
      <c r="S118" s="5">
        <f>(H118-G118)/(H118+G118-2*D118)</f>
        <v>0.832560764427535</v>
      </c>
      <c r="T118" s="5">
        <f>H118/G118</f>
        <v>7.975776275567</v>
      </c>
      <c r="U118" s="5">
        <f>(E118-F118)/(E118+F118)</f>
        <v>-0.225598735572487</v>
      </c>
      <c r="V118" s="5">
        <f>(H118-D118)/(H118+F118)</f>
        <v>0.858315248212533</v>
      </c>
      <c r="W118" s="5">
        <f>F118/E118</f>
        <v>1.58264041120662</v>
      </c>
      <c r="X118" s="5">
        <f>(G118-D118)/H118</f>
        <v>0.0879489941593971</v>
      </c>
      <c r="Y118" s="5">
        <f>1/D118-1/E118</f>
        <v>33.6980044255763</v>
      </c>
      <c r="Z118" s="5">
        <f>1/D118-1/G118</f>
        <v>46.1417135699968</v>
      </c>
      <c r="AA118" s="5">
        <f>1/E118-1/G118</f>
        <v>12.4437091444205</v>
      </c>
      <c r="AB118" s="5">
        <f>(1/E118-1/G118)*H118/100</f>
        <v>0.0505396920453301</v>
      </c>
      <c r="AC118" s="5">
        <f>(H118-E118)/(H118+E118)</f>
        <v>0.857445738924001</v>
      </c>
      <c r="AD118" s="5">
        <f>H118/E118</f>
        <v>13.0297454801</v>
      </c>
      <c r="AE118" s="5">
        <f>(F118-D118)/(F118+D118)</f>
        <v>0.528860992057804</v>
      </c>
    </row>
    <row r="119" spans="1:31">
      <c r="A119" s="2" t="s">
        <v>148</v>
      </c>
      <c r="B119" s="2">
        <v>4317</v>
      </c>
      <c r="C119" s="2">
        <v>0.5899443837</v>
      </c>
      <c r="D119" s="2">
        <v>0.0127714372108193</v>
      </c>
      <c r="E119" s="2">
        <v>0.0101131066229178</v>
      </c>
      <c r="F119" s="2">
        <v>0.0584589561284837</v>
      </c>
      <c r="G119" s="2">
        <v>0.0624640651779861</v>
      </c>
      <c r="H119" s="2">
        <v>0.407291977919374</v>
      </c>
      <c r="I119" s="2">
        <f>(H119+G119-F119)/SUM(F119:H119)</f>
        <v>0.778654690933951</v>
      </c>
      <c r="J119" s="2">
        <f>(H119+G119-F119)/(H119+G119+F119-D119)</f>
        <v>0.797947859433906</v>
      </c>
      <c r="K119" s="2">
        <f>(H119+G119-F119)/(H119+G119+6*F119-7.5*D119+25)</f>
        <v>0.0159883964918843</v>
      </c>
      <c r="L119" s="2">
        <f>(H119+G119+E119-F119)/(H119+G119+E119+F119-D119+7)</f>
        <v>0.0559972121860409</v>
      </c>
      <c r="M119" s="5">
        <f>(H119-F119)/(H119+F119)</f>
        <v>0.748969022475533</v>
      </c>
      <c r="N119" s="5">
        <f>H119/F119</f>
        <v>6.96714421352666</v>
      </c>
      <c r="O119" s="5">
        <f>2.5*((H119/100-F119/100)/(H119/100+6*F119/100-7.5*D119/100+1))</f>
        <v>0.0086634509798913</v>
      </c>
      <c r="P119" s="5">
        <f>(H119-(2*F119-D119))/(H119+(2*F119-D119))</f>
        <v>0.592731150963461</v>
      </c>
      <c r="Q119" s="5">
        <f>(H119-G119)/(H119+G119)</f>
        <v>0.734057427910342</v>
      </c>
      <c r="R119" s="5">
        <f>(H119-D119)/(G119+D119)</f>
        <v>5.24380815149919</v>
      </c>
      <c r="S119" s="5">
        <f>(H119-G119)/(H119+G119-2*D119)</f>
        <v>0.776266749969122</v>
      </c>
      <c r="T119" s="5">
        <f>H119/G119</f>
        <v>6.52042060917473</v>
      </c>
      <c r="U119" s="5">
        <f>(E119-F119)/(E119+F119)</f>
        <v>-0.705037118116704</v>
      </c>
      <c r="V119" s="5">
        <f>(H119-D119)/(H119+F119)</f>
        <v>0.847063337650797</v>
      </c>
      <c r="W119" s="5">
        <f>F119/E119</f>
        <v>5.78051416920761</v>
      </c>
      <c r="X119" s="5">
        <f>(G119-D119)/H119</f>
        <v>0.12200738207764</v>
      </c>
      <c r="Y119" s="5">
        <f>1/D119-1/E119</f>
        <v>-20.5818604792379</v>
      </c>
      <c r="Z119" s="5">
        <f>1/D119-1/G119</f>
        <v>62.2905187128477</v>
      </c>
      <c r="AA119" s="5">
        <f>1/E119-1/G119</f>
        <v>82.8723791920857</v>
      </c>
      <c r="AB119" s="5">
        <f>(1/E119-1/G119)*H119/100</f>
        <v>0.33753255236029</v>
      </c>
      <c r="AC119" s="5">
        <f>(H119-E119)/(H119+E119)</f>
        <v>0.951542963909951</v>
      </c>
      <c r="AD119" s="5">
        <f>H119/E119</f>
        <v>40.2736758452037</v>
      </c>
      <c r="AE119" s="5">
        <f>(F119-D119)/(F119+D119)</f>
        <v>0.641404838241364</v>
      </c>
    </row>
    <row r="120" spans="1:31">
      <c r="A120" s="2" t="s">
        <v>149</v>
      </c>
      <c r="B120" s="2">
        <v>14776</v>
      </c>
      <c r="C120" s="2">
        <v>2.0192305336</v>
      </c>
      <c r="D120" s="2">
        <v>0.0133454417340432</v>
      </c>
      <c r="E120" s="2">
        <v>0.0106556017688487</v>
      </c>
      <c r="F120" s="2">
        <v>0.0536016893969434</v>
      </c>
      <c r="G120" s="2">
        <v>0.0583824549313043</v>
      </c>
      <c r="H120" s="2">
        <v>0.421443357849397</v>
      </c>
      <c r="I120" s="2">
        <f>(H120+G120-F120)/SUM(F120:H120)</f>
        <v>0.799029149497835</v>
      </c>
      <c r="J120" s="2">
        <f>(H120+G120-F120)/(H120+G120+F120-D120)</f>
        <v>0.819532446514714</v>
      </c>
      <c r="K120" s="2">
        <f>(H120+G120-F120)/(H120+G120+6*F120-7.5*D120+25)</f>
        <v>0.0165837282494658</v>
      </c>
      <c r="L120" s="2">
        <f>(H120+G120+E120-F120)/(H120+G120+E120+F120-D120+7)</f>
        <v>0.0580128726757766</v>
      </c>
      <c r="M120" s="5">
        <f>(H120-F120)/(H120+F120)</f>
        <v>0.774330077925651</v>
      </c>
      <c r="N120" s="5">
        <f>H120/F120</f>
        <v>7.86250139857401</v>
      </c>
      <c r="O120" s="5">
        <f>2.5*((H120/100-F120/100)/(H120/100+6*F120/100-7.5*D120/100+1))</f>
        <v>0.009137292331545</v>
      </c>
      <c r="P120" s="5">
        <f>(H120-(2*F120-D120))/(H120+(2*F120-D120))</f>
        <v>0.635716277109784</v>
      </c>
      <c r="Q120" s="5">
        <f>(H120-G120)/(H120+G120)</f>
        <v>0.756651462358957</v>
      </c>
      <c r="R120" s="5">
        <f>(H120-D120)/(G120+D120)</f>
        <v>5.68952855287767</v>
      </c>
      <c r="S120" s="5">
        <f>(H120-G120)/(H120+G120-2*D120)</f>
        <v>0.801220297602835</v>
      </c>
      <c r="T120" s="5">
        <f>H120/G120</f>
        <v>7.21866455162408</v>
      </c>
      <c r="U120" s="5">
        <f>(E120-F120)/(E120+F120)</f>
        <v>-0.66834575266001</v>
      </c>
      <c r="V120" s="5">
        <f>(H120-D120)/(H120+F120)</f>
        <v>0.859072036390961</v>
      </c>
      <c r="W120" s="5">
        <f>F120/E120</f>
        <v>5.03037656246184</v>
      </c>
      <c r="X120" s="5">
        <f>(G120-D120)/H120</f>
        <v>0.106863739476362</v>
      </c>
      <c r="Y120" s="5">
        <f>1/D120-1/E120</f>
        <v>-18.9153990216611</v>
      </c>
      <c r="Z120" s="5">
        <f>1/D120-1/G120</f>
        <v>57.8035184885778</v>
      </c>
      <c r="AA120" s="5">
        <f>1/E120-1/G120</f>
        <v>76.718917510239</v>
      </c>
      <c r="AB120" s="5">
        <f>(1/E120-1/G120)*H120/100</f>
        <v>0.32332678206086</v>
      </c>
      <c r="AC120" s="5">
        <f>(H120-E120)/(H120+E120)</f>
        <v>0.950679808263076</v>
      </c>
      <c r="AD120" s="5">
        <f>H120/E120</f>
        <v>39.5513427577101</v>
      </c>
      <c r="AE120" s="5">
        <f>(F120-D120)/(F120+D120)</f>
        <v>0.601314006781502</v>
      </c>
    </row>
    <row r="121" spans="1:31">
      <c r="A121" s="2" t="s">
        <v>150</v>
      </c>
      <c r="B121" s="2">
        <v>6632</v>
      </c>
      <c r="C121" s="2">
        <v>0.9063032552</v>
      </c>
      <c r="D121" s="2">
        <v>0.0124022962581798</v>
      </c>
      <c r="E121" s="2">
        <v>0.0251990170806446</v>
      </c>
      <c r="F121" s="2">
        <v>0.0368072270783365</v>
      </c>
      <c r="G121" s="2">
        <v>0.0451686410129461</v>
      </c>
      <c r="H121" s="2">
        <v>0.374982463022911</v>
      </c>
      <c r="I121" s="2">
        <f>(H121+G121-F121)/SUM(F121:H121)</f>
        <v>0.83890335476064</v>
      </c>
      <c r="J121" s="2">
        <f>(H121+G121-F121)/(H121+G121+F121-D121)</f>
        <v>0.862307216415768</v>
      </c>
      <c r="K121" s="2">
        <f>(H121+G121-F121)/(H121+G121+6*F121-7.5*D121+25)</f>
        <v>0.0150048621574925</v>
      </c>
      <c r="L121" s="2">
        <f>(H121+G121+E121-F121)/(H121+G121+E121+F121-D121+7)</f>
        <v>0.0546929439047996</v>
      </c>
      <c r="M121" s="5">
        <f>(H121-F121)/(H121+F121)</f>
        <v>0.821232886771465</v>
      </c>
      <c r="N121" s="5">
        <f>H121/F121</f>
        <v>10.1877400931301</v>
      </c>
      <c r="O121" s="5">
        <f>2.5*((H121/100-F121/100)/(H121/100+6*F121/100-7.5*D121/100+1))</f>
        <v>0.0084120842154407</v>
      </c>
      <c r="P121" s="5">
        <f>(H121-(2*F121-D121))/(H121+(2*F121-D121))</f>
        <v>0.719335567370407</v>
      </c>
      <c r="Q121" s="5">
        <f>(H121-G121)/(H121+G121)</f>
        <v>0.784988588252805</v>
      </c>
      <c r="R121" s="5">
        <f>(H121-D121)/(G121+D121)</f>
        <v>6.29797227474668</v>
      </c>
      <c r="S121" s="5">
        <f>(H121-G121)/(H121+G121-2*D121)</f>
        <v>0.834239869076723</v>
      </c>
      <c r="T121" s="5">
        <f>H121/G121</f>
        <v>8.30183185975054</v>
      </c>
      <c r="U121" s="5">
        <f>(E121-F121)/(E121+F121)</f>
        <v>-0.187210339138249</v>
      </c>
      <c r="V121" s="5">
        <f>(H121-D121)/(H121+F121)</f>
        <v>0.880498408485125</v>
      </c>
      <c r="W121" s="5">
        <f>F121/E121</f>
        <v>1.46066122184616</v>
      </c>
      <c r="X121" s="5">
        <f>(G121-D121)/H121</f>
        <v>0.0873810057425654</v>
      </c>
      <c r="Y121" s="5">
        <f>1/D121-1/E121</f>
        <v>40.9461424641852</v>
      </c>
      <c r="Z121" s="5">
        <f>1/D121-1/G121</f>
        <v>58.4909763732043</v>
      </c>
      <c r="AA121" s="5">
        <f>1/E121-1/G121</f>
        <v>17.5448339090191</v>
      </c>
      <c r="AB121" s="5">
        <f>(1/E121-1/G121)*H121/100</f>
        <v>0.0657900503253188</v>
      </c>
      <c r="AC121" s="5">
        <f>(H121-E121)/(H121+E121)</f>
        <v>0.874062052676082</v>
      </c>
      <c r="AD121" s="5">
        <f>H121/E121</f>
        <v>14.8808368922824</v>
      </c>
      <c r="AE121" s="5">
        <f>(F121-D121)/(F121+D121)</f>
        <v>0.495939183423198</v>
      </c>
    </row>
    <row r="122" spans="1:31">
      <c r="A122" s="2" t="s">
        <v>151</v>
      </c>
      <c r="B122" s="2">
        <v>21464</v>
      </c>
      <c r="C122" s="2">
        <v>2.9331865304</v>
      </c>
      <c r="D122" s="2">
        <v>0.0127003433185894</v>
      </c>
      <c r="E122" s="2">
        <v>0.0289034694416507</v>
      </c>
      <c r="F122" s="2">
        <v>0.0404072430480668</v>
      </c>
      <c r="G122" s="2">
        <v>0.0511535055000285</v>
      </c>
      <c r="H122" s="2">
        <v>0.40868442160908</v>
      </c>
      <c r="I122" s="2">
        <f>(H122+G122-F122)/SUM(F122:H122)</f>
        <v>0.838450242166772</v>
      </c>
      <c r="J122" s="2">
        <f>(H122+G122-F122)/(H122+G122+F122-D122)</f>
        <v>0.86029152802375</v>
      </c>
      <c r="K122" s="2">
        <f>(H122+G122-F122)/(H122+G122+6*F122-7.5*D122+25)</f>
        <v>0.0163795138891289</v>
      </c>
      <c r="L122" s="2">
        <f>(H122+G122+E122-F122)/(H122+G122+E122+F122-D122+7)</f>
        <v>0.059647074765959</v>
      </c>
      <c r="M122" s="5">
        <f>(H122-F122)/(H122+F122)</f>
        <v>0.820049017926373</v>
      </c>
      <c r="N122" s="5">
        <f>H122/F122</f>
        <v>10.1141377332506</v>
      </c>
      <c r="O122" s="5">
        <f>2.5*((H122/100-F122/100)/(H122/100+6*F122/100-7.5*D122/100+1))</f>
        <v>0.00915603333579335</v>
      </c>
      <c r="P122" s="5">
        <f>(H122-(2*F122-D122))/(H122+(2*F122-D122))</f>
        <v>0.714285453584914</v>
      </c>
      <c r="Q122" s="5">
        <f>(H122-G122)/(H122+G122)</f>
        <v>0.777515065703178</v>
      </c>
      <c r="R122" s="5">
        <f>(H122-D122)/(G122+D122)</f>
        <v>6.20141284537626</v>
      </c>
      <c r="S122" s="5">
        <f>(H122-G122)/(H122+G122-2*D122)</f>
        <v>0.822974834571422</v>
      </c>
      <c r="T122" s="5">
        <f>H122/G122</f>
        <v>7.98937272458976</v>
      </c>
      <c r="U122" s="5">
        <f>(E122-F122)/(E122+F122)</f>
        <v>-0.165973962655812</v>
      </c>
      <c r="V122" s="5">
        <f>(H122-D122)/(H122+F122)</f>
        <v>0.881744439841251</v>
      </c>
      <c r="W122" s="5">
        <f>F122/E122</f>
        <v>1.39800666939447</v>
      </c>
      <c r="X122" s="5">
        <f>(G122-D122)/H122</f>
        <v>0.0940901099925478</v>
      </c>
      <c r="Y122" s="5">
        <f>1/D122-1/E122</f>
        <v>44.1401063103805</v>
      </c>
      <c r="Z122" s="5">
        <f>1/D122-1/G122</f>
        <v>59.1890265933066</v>
      </c>
      <c r="AA122" s="5">
        <f>1/E122-1/G122</f>
        <v>15.048920282926</v>
      </c>
      <c r="AB122" s="5">
        <f>(1/E122-1/G122)*H122/100</f>
        <v>0.0615025928166878</v>
      </c>
      <c r="AC122" s="5">
        <f>(H122-E122)/(H122+E122)</f>
        <v>0.867896392780669</v>
      </c>
      <c r="AD122" s="5">
        <f>H122/E122</f>
        <v>14.1396320062585</v>
      </c>
      <c r="AE122" s="5">
        <f>(F122-D122)/(F122+D122)</f>
        <v>0.521712652090574</v>
      </c>
    </row>
    <row r="123" spans="1:31">
      <c r="A123" s="2" t="s">
        <v>152</v>
      </c>
      <c r="B123" s="2">
        <v>16828</v>
      </c>
      <c r="C123" s="2">
        <v>2.2996488508</v>
      </c>
      <c r="D123" s="2">
        <v>0.0121750738773507</v>
      </c>
      <c r="E123" s="2">
        <v>0.0265313202321209</v>
      </c>
      <c r="F123" s="2">
        <v>0.0376160967656631</v>
      </c>
      <c r="G123" s="2">
        <v>0.0472115603215162</v>
      </c>
      <c r="H123" s="2">
        <v>0.409430557231449</v>
      </c>
      <c r="I123" s="2">
        <f>(H123+G123-F123)/SUM(F123:H123)</f>
        <v>0.847787671804222</v>
      </c>
      <c r="J123" s="2">
        <f>(H123+G123-F123)/(H123+G123+F123-D123)</f>
        <v>0.869198662296599</v>
      </c>
      <c r="K123" s="2">
        <f>(H123+G123-F123)/(H123+G123+6*F123-7.5*D123+25)</f>
        <v>0.0163739439995619</v>
      </c>
      <c r="L123" s="2">
        <f>(H123+G123+E123-F123)/(H123+G123+E123+F123-D123+7)</f>
        <v>0.059339488443979</v>
      </c>
      <c r="M123" s="5">
        <f>(H123-F123)/(H123+F123)</f>
        <v>0.831712880839922</v>
      </c>
      <c r="N123" s="5">
        <f>H123/F123</f>
        <v>10.8844508717126</v>
      </c>
      <c r="O123" s="5">
        <f>2.5*((H123/100-F123/100)/(H123/100+6*F123/100-7.5*D123/100+1))</f>
        <v>0.00924508543499486</v>
      </c>
      <c r="P123" s="5">
        <f>(H123-(2*F123-D123))/(H123+(2*F123-D123))</f>
        <v>0.733084595688761</v>
      </c>
      <c r="Q123" s="5">
        <f>(H123-G123)/(H123+G123)</f>
        <v>0.793222926634488</v>
      </c>
      <c r="R123" s="5">
        <f>(H123-D123)/(G123+D123)</f>
        <v>6.68930793457357</v>
      </c>
      <c r="S123" s="5">
        <f>(H123-G123)/(H123+G123-2*D123)</f>
        <v>0.837903598068149</v>
      </c>
      <c r="T123" s="5">
        <f>H123/G123</f>
        <v>8.6722521866081</v>
      </c>
      <c r="U123" s="5">
        <f>(E123-F123)/(E123+F123)</f>
        <v>-0.172801603748521</v>
      </c>
      <c r="V123" s="5">
        <f>(H123-D123)/(H123+F123)</f>
        <v>0.888621981178422</v>
      </c>
      <c r="W123" s="5">
        <f>F123/E123</f>
        <v>1.41779965853799</v>
      </c>
      <c r="X123" s="5">
        <f>(G123-D123)/H123</f>
        <v>0.0855736969929178</v>
      </c>
      <c r="Y123" s="5">
        <f>1/D123-1/E123</f>
        <v>44.4437233477565</v>
      </c>
      <c r="Z123" s="5">
        <f>1/D123-1/G123</f>
        <v>60.9537723005961</v>
      </c>
      <c r="AA123" s="5">
        <f>1/E123-1/G123</f>
        <v>16.5100489528396</v>
      </c>
      <c r="AB123" s="5">
        <f>(1/E123-1/G123)*H123/100</f>
        <v>0.0675971854267963</v>
      </c>
      <c r="AC123" s="5">
        <f>(H123-E123)/(H123+E123)</f>
        <v>0.878286053879388</v>
      </c>
      <c r="AD123" s="5">
        <f>H123/E123</f>
        <v>15.4319707292877</v>
      </c>
      <c r="AE123" s="5">
        <f>(F123-D123)/(F123+D123)</f>
        <v>0.510954503775702</v>
      </c>
    </row>
    <row r="124" spans="1:31">
      <c r="A124" s="2" t="s">
        <v>153</v>
      </c>
      <c r="B124" s="2">
        <v>9123</v>
      </c>
      <c r="C124" s="2">
        <v>1.2467136003</v>
      </c>
      <c r="D124" s="2">
        <v>0.0166900402331479</v>
      </c>
      <c r="E124" s="2">
        <v>0.0310960523735159</v>
      </c>
      <c r="F124" s="2">
        <v>0.0527596368299125</v>
      </c>
      <c r="G124" s="2">
        <v>0.0508146049754121</v>
      </c>
      <c r="H124" s="2">
        <v>0.371490537189253</v>
      </c>
      <c r="I124" s="2">
        <f>(H124+G124-F124)/SUM(F124:H124)</f>
        <v>0.777884452130623</v>
      </c>
      <c r="J124" s="2">
        <f>(H124+G124-F124)/(H124+G124+F124-D124)</f>
        <v>0.806208270406215</v>
      </c>
      <c r="K124" s="2">
        <f>(H124+G124-F124)/(H124+G124+6*F124-7.5*D124+25)</f>
        <v>0.0144276572050078</v>
      </c>
      <c r="L124" s="2">
        <f>(H124+G124+E124-F124)/(H124+G124+E124+F124-D124+7)</f>
        <v>0.0534939742581673</v>
      </c>
      <c r="M124" s="5">
        <f>(H124-F124)/(H124+F124)</f>
        <v>0.751280541242493</v>
      </c>
      <c r="N124" s="5">
        <f>H124/F124</f>
        <v>7.04118829299131</v>
      </c>
      <c r="O124" s="5">
        <f>2.5*((H124/100-F124/100)/(H124/100+6*F124/100-7.5*D124/100+1))</f>
        <v>0.00792367229256961</v>
      </c>
      <c r="P124" s="5">
        <f>(H124-(2*F124-D124))/(H124+(2*F124-D124))</f>
        <v>0.614054233178735</v>
      </c>
      <c r="Q124" s="5">
        <f>(H124-G124)/(H124+G124)</f>
        <v>0.759346501371284</v>
      </c>
      <c r="R124" s="5">
        <f>(H124-D124)/(G124+D124)</f>
        <v>5.25594195569691</v>
      </c>
      <c r="S124" s="5">
        <f>(H124-G124)/(H124+G124-2*D124)</f>
        <v>0.824518561014052</v>
      </c>
      <c r="T124" s="5">
        <f>H124/G124</f>
        <v>7.31070402631306</v>
      </c>
      <c r="U124" s="5">
        <f>(E124-F124)/(E124+F124)</f>
        <v>-0.258343645639143</v>
      </c>
      <c r="V124" s="5">
        <f>(H124-D124)/(H124+F124)</f>
        <v>0.836300180138705</v>
      </c>
      <c r="W124" s="5">
        <f>F124/E124</f>
        <v>1.69666670856418</v>
      </c>
      <c r="X124" s="5">
        <f>(G124-D124)/H124</f>
        <v>0.0918585033160069</v>
      </c>
      <c r="Y124" s="5">
        <f>1/D124-1/E124</f>
        <v>27.7575501896797</v>
      </c>
      <c r="Z124" s="5">
        <f>1/D124-1/G124</f>
        <v>40.2365914438999</v>
      </c>
      <c r="AA124" s="5">
        <f>1/E124-1/G124</f>
        <v>12.4790412542202</v>
      </c>
      <c r="AB124" s="5">
        <f>(1/E124-1/G124)*H124/100</f>
        <v>0.0463584573913712</v>
      </c>
      <c r="AC124" s="5">
        <f>(H124-E124)/(H124+E124)</f>
        <v>0.845518687508752</v>
      </c>
      <c r="AD124" s="5">
        <f>H124/E124</f>
        <v>11.9465497654502</v>
      </c>
      <c r="AE124" s="5">
        <f>(F124-D124)/(F124+D124)</f>
        <v>0.519363057138673</v>
      </c>
    </row>
    <row r="125" spans="1:31">
      <c r="A125" s="2" t="s">
        <v>154</v>
      </c>
      <c r="B125" s="2">
        <v>16846</v>
      </c>
      <c r="C125" s="2">
        <v>2.3021086606</v>
      </c>
      <c r="D125" s="2">
        <v>0.0119097002252274</v>
      </c>
      <c r="E125" s="2">
        <v>0.0318161285756613</v>
      </c>
      <c r="F125" s="2">
        <v>0.0394987548123963</v>
      </c>
      <c r="G125" s="2">
        <v>0.056292701086</v>
      </c>
      <c r="H125" s="2">
        <v>0.458324926281614</v>
      </c>
      <c r="I125" s="2">
        <f t="shared" ref="I125:I183" si="46">(H125+G125-F125)/SUM(F125:H125)</f>
        <v>0.857435166753237</v>
      </c>
      <c r="J125" s="2">
        <f t="shared" ref="J125:J183" si="47">(H125+G125-F125)/(H125+G125+F125-D125)</f>
        <v>0.876268936491712</v>
      </c>
      <c r="K125" s="2">
        <f t="shared" ref="K125:K183" si="48">(H125+G125-F125)/(H125+G125+6*F125-7.5*D125+25)</f>
        <v>0.0185142838229972</v>
      </c>
      <c r="L125" s="2">
        <f t="shared" ref="L125:L183" si="49">(H125+G125+E125-F125)/(H125+G125+E125+F125-D125+7)</f>
        <v>0.0669307465546669</v>
      </c>
      <c r="M125" s="5">
        <f t="shared" ref="M125:M183" si="50">(H125-F125)/(H125+F125)</f>
        <v>0.841314279282197</v>
      </c>
      <c r="N125" s="5">
        <f t="shared" ref="N125:N183" si="51">H125/F125</f>
        <v>11.6035284772515</v>
      </c>
      <c r="O125" s="5">
        <f t="shared" ref="O125:O183" si="52">2.5*((H125/100-F125/100)/(H125/100+6*F125/100-7.5*D125/100+1))</f>
        <v>0.0104075848736374</v>
      </c>
      <c r="P125" s="5">
        <f t="shared" ref="P125:P183" si="53">(H125-(2*F125-D125))/(H125+(2*F125-D125))</f>
        <v>0.744628156709646</v>
      </c>
      <c r="Q125" s="5">
        <f t="shared" ref="Q125:Q183" si="54">(H125-G125)/(H125+G125)</f>
        <v>0.781225134576326</v>
      </c>
      <c r="R125" s="5">
        <f t="shared" ref="R125:R183" si="55">(H125-D125)/(G125+D125)</f>
        <v>6.54544733724644</v>
      </c>
      <c r="S125" s="5">
        <f t="shared" ref="S125:S183" si="56">(H125-G125)/(H125+G125-2*D125)</f>
        <v>0.819139522407998</v>
      </c>
      <c r="T125" s="5">
        <f t="shared" ref="T125:T183" si="57">H125/G125</f>
        <v>8.1418179877604</v>
      </c>
      <c r="U125" s="5">
        <f t="shared" ref="U125:U183" si="58">(E125-F125)/(E125+F125)</f>
        <v>-0.107728231075276</v>
      </c>
      <c r="V125" s="5">
        <f t="shared" ref="V125:V183" si="59">(H125-D125)/(H125+F125)</f>
        <v>0.896733608725384</v>
      </c>
      <c r="W125" s="5">
        <f t="shared" ref="W125:W183" si="60">F125/E125</f>
        <v>1.24146954958599</v>
      </c>
      <c r="X125" s="5">
        <f t="shared" ref="X125:X183" si="61">(G125-D125)/H125</f>
        <v>0.0968374144972901</v>
      </c>
      <c r="Y125" s="5">
        <f t="shared" ref="Y125:Y183" si="62">1/D125-1/E125</f>
        <v>52.5345699988503</v>
      </c>
      <c r="Z125" s="5">
        <f t="shared" ref="Z125:Z183" si="63">1/D125-1/G125</f>
        <v>66.2008772959852</v>
      </c>
      <c r="AA125" s="5">
        <f t="shared" ref="AA125:AA183" si="64">1/E125-1/G125</f>
        <v>13.6663072971349</v>
      </c>
      <c r="AB125" s="5">
        <f t="shared" ref="AB125:AB183" si="65">(1/E125-1/G125)*H125/100</f>
        <v>0.0626360928450124</v>
      </c>
      <c r="AC125" s="5">
        <f t="shared" ref="AC125:AC183" si="66">(H125-E125)/(H125+E125)</f>
        <v>0.870175622872784</v>
      </c>
      <c r="AD125" s="5">
        <f t="shared" ref="AD125:AD183" si="67">H125/E125</f>
        <v>14.4054272722616</v>
      </c>
      <c r="AE125" s="5">
        <f t="shared" ref="AE125:AE183" si="68">(F125-D125)/(F125+D125)</f>
        <v>0.53666375632136</v>
      </c>
    </row>
    <row r="126" spans="1:31">
      <c r="A126" s="2" t="s">
        <v>155</v>
      </c>
      <c r="B126" s="2">
        <v>17165</v>
      </c>
      <c r="C126" s="2">
        <v>2.3457019565</v>
      </c>
      <c r="D126" s="2">
        <v>0.0137827721895487</v>
      </c>
      <c r="E126" s="2">
        <v>0.0298737231117613</v>
      </c>
      <c r="F126" s="2">
        <v>0.0441827289492625</v>
      </c>
      <c r="G126" s="2">
        <v>0.0511251311779061</v>
      </c>
      <c r="H126" s="2">
        <v>0.401479666688995</v>
      </c>
      <c r="I126" s="2">
        <f t="shared" si="46"/>
        <v>0.822126254930662</v>
      </c>
      <c r="J126" s="2">
        <f t="shared" si="47"/>
        <v>0.845586021680817</v>
      </c>
      <c r="K126" s="2">
        <f t="shared" si="48"/>
        <v>0.0159450613331002</v>
      </c>
      <c r="L126" s="2">
        <f t="shared" si="49"/>
        <v>0.0583392628175907</v>
      </c>
      <c r="M126" s="5">
        <f t="shared" si="50"/>
        <v>0.801721081331145</v>
      </c>
      <c r="N126" s="5">
        <f t="shared" si="51"/>
        <v>9.08680102467271</v>
      </c>
      <c r="O126" s="5">
        <f t="shared" si="52"/>
        <v>0.00888239731557823</v>
      </c>
      <c r="P126" s="5">
        <f t="shared" si="53"/>
        <v>0.686668415037248</v>
      </c>
      <c r="Q126" s="5">
        <f t="shared" si="54"/>
        <v>0.774084890753011</v>
      </c>
      <c r="R126" s="5">
        <f t="shared" si="55"/>
        <v>5.97303062316815</v>
      </c>
      <c r="S126" s="5">
        <f t="shared" si="56"/>
        <v>0.824287480829443</v>
      </c>
      <c r="T126" s="5">
        <f t="shared" si="57"/>
        <v>7.85288286678266</v>
      </c>
      <c r="U126" s="5">
        <f t="shared" si="58"/>
        <v>-0.193217544714542</v>
      </c>
      <c r="V126" s="5">
        <f t="shared" si="59"/>
        <v>0.869934053879965</v>
      </c>
      <c r="W126" s="5">
        <f t="shared" si="60"/>
        <v>1.47898301072047</v>
      </c>
      <c r="X126" s="5">
        <f t="shared" si="61"/>
        <v>0.0930118312001204</v>
      </c>
      <c r="Y126" s="5">
        <f t="shared" si="62"/>
        <v>39.0801103130249</v>
      </c>
      <c r="Z126" s="5">
        <f t="shared" si="63"/>
        <v>52.9944923702191</v>
      </c>
      <c r="AA126" s="5">
        <f t="shared" si="64"/>
        <v>13.9143820571942</v>
      </c>
      <c r="AB126" s="5">
        <f t="shared" si="65"/>
        <v>0.0558634147050565</v>
      </c>
      <c r="AC126" s="5">
        <f t="shared" si="66"/>
        <v>0.861488404551266</v>
      </c>
      <c r="AD126" s="5">
        <f t="shared" si="67"/>
        <v>13.4392243372883</v>
      </c>
      <c r="AE126" s="5">
        <f t="shared" si="68"/>
        <v>0.52444913202621</v>
      </c>
    </row>
    <row r="127" spans="1:31">
      <c r="A127" s="2" t="s">
        <v>156</v>
      </c>
      <c r="B127" s="2">
        <v>16851</v>
      </c>
      <c r="C127" s="2">
        <v>2.3027919411</v>
      </c>
      <c r="D127" s="2">
        <v>0.0128496466936273</v>
      </c>
      <c r="E127" s="2">
        <v>0.0320138480468636</v>
      </c>
      <c r="F127" s="2">
        <v>0.0429885169657749</v>
      </c>
      <c r="G127" s="2">
        <v>0.0519273223390342</v>
      </c>
      <c r="H127" s="2">
        <v>0.383553767761298</v>
      </c>
      <c r="I127" s="2">
        <f t="shared" si="46"/>
        <v>0.820308264805478</v>
      </c>
      <c r="J127" s="2">
        <f t="shared" si="47"/>
        <v>0.842946193330236</v>
      </c>
      <c r="K127" s="2">
        <f t="shared" si="48"/>
        <v>0.0153335141704652</v>
      </c>
      <c r="L127" s="2">
        <f t="shared" si="49"/>
        <v>0.0566187189223257</v>
      </c>
      <c r="M127" s="5">
        <f t="shared" si="50"/>
        <v>0.798432565750045</v>
      </c>
      <c r="N127" s="5">
        <f t="shared" si="51"/>
        <v>8.92223772377778</v>
      </c>
      <c r="O127" s="5">
        <f t="shared" si="52"/>
        <v>0.00846797129820627</v>
      </c>
      <c r="P127" s="5">
        <f t="shared" si="53"/>
        <v>0.679744231013661</v>
      </c>
      <c r="Q127" s="5">
        <f t="shared" si="54"/>
        <v>0.761517441195573</v>
      </c>
      <c r="R127" s="5">
        <f t="shared" si="55"/>
        <v>5.72277657635936</v>
      </c>
      <c r="S127" s="5">
        <f t="shared" si="56"/>
        <v>0.809275687896071</v>
      </c>
      <c r="T127" s="5">
        <f t="shared" si="57"/>
        <v>7.38635751824579</v>
      </c>
      <c r="U127" s="5">
        <f t="shared" si="58"/>
        <v>-0.146324304801082</v>
      </c>
      <c r="V127" s="5">
        <f t="shared" si="59"/>
        <v>0.869091141350427</v>
      </c>
      <c r="W127" s="5">
        <f t="shared" si="60"/>
        <v>1.34281005216386</v>
      </c>
      <c r="X127" s="5">
        <f t="shared" si="61"/>
        <v>0.10188317500697</v>
      </c>
      <c r="Y127" s="5">
        <f t="shared" si="62"/>
        <v>46.5866690276787</v>
      </c>
      <c r="Z127" s="5">
        <f t="shared" si="63"/>
        <v>58.5654667119137</v>
      </c>
      <c r="AA127" s="5">
        <f t="shared" si="64"/>
        <v>11.978797684235</v>
      </c>
      <c r="AB127" s="5">
        <f t="shared" si="65"/>
        <v>0.0459451298503864</v>
      </c>
      <c r="AC127" s="5">
        <f t="shared" si="66"/>
        <v>0.845927127961568</v>
      </c>
      <c r="AD127" s="5">
        <f t="shared" si="67"/>
        <v>11.9808705032844</v>
      </c>
      <c r="AE127" s="5">
        <f t="shared" si="68"/>
        <v>0.539753965692472</v>
      </c>
    </row>
    <row r="128" spans="1:31">
      <c r="A128" s="2" t="s">
        <v>157</v>
      </c>
      <c r="B128" s="2">
        <v>18156</v>
      </c>
      <c r="C128" s="2">
        <v>2.4811281516</v>
      </c>
      <c r="D128" s="2">
        <v>0.0106719320872439</v>
      </c>
      <c r="E128" s="2">
        <v>0.0246730649549734</v>
      </c>
      <c r="F128" s="2">
        <v>0.0335108159184533</v>
      </c>
      <c r="G128" s="2">
        <v>0.0448979829339748</v>
      </c>
      <c r="H128" s="2">
        <v>0.37293019567623</v>
      </c>
      <c r="I128" s="2">
        <f t="shared" si="46"/>
        <v>0.851504893994594</v>
      </c>
      <c r="J128" s="2">
        <f t="shared" si="47"/>
        <v>0.872126363523813</v>
      </c>
      <c r="K128" s="2">
        <f t="shared" si="48"/>
        <v>0.015048340421222</v>
      </c>
      <c r="L128" s="2">
        <f t="shared" si="49"/>
        <v>0.054785236930573</v>
      </c>
      <c r="M128" s="5">
        <f t="shared" si="50"/>
        <v>0.835101207986012</v>
      </c>
      <c r="N128" s="5">
        <f t="shared" si="51"/>
        <v>11.1286516145633</v>
      </c>
      <c r="O128" s="5">
        <f t="shared" si="52"/>
        <v>0.00844377598954762</v>
      </c>
      <c r="P128" s="5">
        <f t="shared" si="53"/>
        <v>0.737468722155005</v>
      </c>
      <c r="Q128" s="5">
        <f t="shared" si="54"/>
        <v>0.785088774609142</v>
      </c>
      <c r="R128" s="5">
        <f t="shared" si="55"/>
        <v>6.51896378554227</v>
      </c>
      <c r="S128" s="5">
        <f t="shared" si="56"/>
        <v>0.827352308272563</v>
      </c>
      <c r="T128" s="5">
        <f t="shared" si="57"/>
        <v>8.30616814623157</v>
      </c>
      <c r="U128" s="5">
        <f t="shared" si="58"/>
        <v>-0.151893459680105</v>
      </c>
      <c r="V128" s="5">
        <f t="shared" si="59"/>
        <v>0.891293578292346</v>
      </c>
      <c r="W128" s="5">
        <f t="shared" si="60"/>
        <v>1.35819428918167</v>
      </c>
      <c r="X128" s="5">
        <f t="shared" si="61"/>
        <v>0.0917760246918842</v>
      </c>
      <c r="Y128" s="5">
        <f t="shared" si="62"/>
        <v>53.1737172685731</v>
      </c>
      <c r="Z128" s="5">
        <f t="shared" si="63"/>
        <v>71.4310292317801</v>
      </c>
      <c r="AA128" s="5">
        <f t="shared" si="64"/>
        <v>18.2573119632069</v>
      </c>
      <c r="AB128" s="5">
        <f t="shared" si="65"/>
        <v>0.0680870292296074</v>
      </c>
      <c r="AC128" s="5">
        <f t="shared" si="66"/>
        <v>0.875891033107704</v>
      </c>
      <c r="AD128" s="5">
        <f t="shared" si="67"/>
        <v>15.1148710691923</v>
      </c>
      <c r="AE128" s="5">
        <f t="shared" si="68"/>
        <v>0.516918590673998</v>
      </c>
    </row>
    <row r="129" spans="1:31">
      <c r="A129" s="2" t="s">
        <v>158</v>
      </c>
      <c r="B129" s="2">
        <v>10528</v>
      </c>
      <c r="C129" s="2">
        <v>1.4387154208</v>
      </c>
      <c r="D129" s="2">
        <v>0.0101338511160679</v>
      </c>
      <c r="E129" s="2">
        <v>0.0125750880944303</v>
      </c>
      <c r="F129" s="2">
        <v>0.0314285205939882</v>
      </c>
      <c r="G129" s="2">
        <v>0.0416557001708801</v>
      </c>
      <c r="H129" s="2">
        <v>0.357585624410943</v>
      </c>
      <c r="I129" s="2">
        <f t="shared" si="46"/>
        <v>0.854048195172995</v>
      </c>
      <c r="J129" s="2">
        <f t="shared" si="47"/>
        <v>0.874628591091733</v>
      </c>
      <c r="K129" s="2">
        <f t="shared" si="48"/>
        <v>0.0144173551261153</v>
      </c>
      <c r="L129" s="2">
        <f t="shared" si="49"/>
        <v>0.0511747891129357</v>
      </c>
      <c r="M129" s="5">
        <f t="shared" si="50"/>
        <v>0.838419651328669</v>
      </c>
      <c r="N129" s="5">
        <f t="shared" si="51"/>
        <v>11.377742816165</v>
      </c>
      <c r="O129" s="5">
        <f t="shared" si="52"/>
        <v>0.00811577106527574</v>
      </c>
      <c r="P129" s="5">
        <f t="shared" si="53"/>
        <v>0.743007275442716</v>
      </c>
      <c r="Q129" s="5">
        <f t="shared" si="54"/>
        <v>0.791325709008147</v>
      </c>
      <c r="R129" s="5">
        <f t="shared" si="55"/>
        <v>6.70891646405208</v>
      </c>
      <c r="S129" s="5">
        <f t="shared" si="56"/>
        <v>0.833646210734285</v>
      </c>
      <c r="T129" s="5">
        <f t="shared" si="57"/>
        <v>8.58431434219217</v>
      </c>
      <c r="U129" s="5">
        <f t="shared" si="58"/>
        <v>-0.428451962498249</v>
      </c>
      <c r="V129" s="5">
        <f t="shared" si="59"/>
        <v>0.893159741763299</v>
      </c>
      <c r="W129" s="5">
        <f t="shared" si="60"/>
        <v>2.49926842324933</v>
      </c>
      <c r="X129" s="5">
        <f t="shared" si="61"/>
        <v>0.0881518911917633</v>
      </c>
      <c r="Y129" s="5">
        <f t="shared" si="62"/>
        <v>19.1568625909325</v>
      </c>
      <c r="Z129" s="5">
        <f t="shared" si="63"/>
        <v>74.6728499542471</v>
      </c>
      <c r="AA129" s="5">
        <f t="shared" si="64"/>
        <v>55.5159873633146</v>
      </c>
      <c r="AB129" s="5">
        <f t="shared" si="65"/>
        <v>0.198517190061009</v>
      </c>
      <c r="AC129" s="5">
        <f t="shared" si="66"/>
        <v>0.932056062841905</v>
      </c>
      <c r="AD129" s="5">
        <f t="shared" si="67"/>
        <v>28.4360333482931</v>
      </c>
      <c r="AE129" s="5">
        <f t="shared" si="68"/>
        <v>0.512354531316797</v>
      </c>
    </row>
    <row r="130" spans="1:31">
      <c r="A130" s="2" t="s">
        <v>159</v>
      </c>
      <c r="B130" s="2">
        <v>10462</v>
      </c>
      <c r="C130" s="2">
        <v>1.4296961182</v>
      </c>
      <c r="D130" s="2">
        <v>0.00937313207014262</v>
      </c>
      <c r="E130" s="2">
        <v>0.0113707795560511</v>
      </c>
      <c r="F130" s="2">
        <v>0.0336842513192766</v>
      </c>
      <c r="G130" s="2">
        <v>0.0546005355786012</v>
      </c>
      <c r="H130" s="2">
        <v>0.414703323844627</v>
      </c>
      <c r="I130" s="2">
        <f t="shared" si="46"/>
        <v>0.866063429334135</v>
      </c>
      <c r="J130" s="2">
        <f t="shared" si="47"/>
        <v>0.882508892407609</v>
      </c>
      <c r="K130" s="2">
        <f t="shared" si="48"/>
        <v>0.0170156525707053</v>
      </c>
      <c r="L130" s="2">
        <f t="shared" si="49"/>
        <v>0.0595591253680829</v>
      </c>
      <c r="M130" s="5">
        <f t="shared" si="50"/>
        <v>0.849753859450884</v>
      </c>
      <c r="N130" s="5">
        <f t="shared" si="51"/>
        <v>12.3114900169179</v>
      </c>
      <c r="O130" s="5">
        <f t="shared" si="52"/>
        <v>0.00947370205172337</v>
      </c>
      <c r="P130" s="5">
        <f t="shared" si="53"/>
        <v>0.754620136446855</v>
      </c>
      <c r="Q130" s="5">
        <f t="shared" si="54"/>
        <v>0.767312650504494</v>
      </c>
      <c r="R130" s="5">
        <f t="shared" si="55"/>
        <v>6.33589110444637</v>
      </c>
      <c r="S130" s="5">
        <f t="shared" si="56"/>
        <v>0.79923808195906</v>
      </c>
      <c r="T130" s="5">
        <f t="shared" si="57"/>
        <v>7.59522446895476</v>
      </c>
      <c r="U130" s="5">
        <f t="shared" si="58"/>
        <v>-0.495249283592089</v>
      </c>
      <c r="V130" s="5">
        <f t="shared" si="59"/>
        <v>0.903972844533705</v>
      </c>
      <c r="W130" s="5">
        <f t="shared" si="60"/>
        <v>2.96235197888003</v>
      </c>
      <c r="X130" s="5">
        <f t="shared" si="61"/>
        <v>0.109059660021928</v>
      </c>
      <c r="Y130" s="5">
        <f t="shared" si="62"/>
        <v>18.7432059245428</v>
      </c>
      <c r="Z130" s="5">
        <f t="shared" si="63"/>
        <v>88.3730851305323</v>
      </c>
      <c r="AA130" s="5">
        <f t="shared" si="64"/>
        <v>69.6298792059895</v>
      </c>
      <c r="AB130" s="5">
        <f t="shared" si="65"/>
        <v>0.288757423456237</v>
      </c>
      <c r="AC130" s="5">
        <f t="shared" si="66"/>
        <v>0.946625343031665</v>
      </c>
      <c r="AD130" s="5">
        <f t="shared" si="67"/>
        <v>36.4709668145785</v>
      </c>
      <c r="AE130" s="5">
        <f t="shared" si="68"/>
        <v>0.564621380478687</v>
      </c>
    </row>
    <row r="131" spans="1:31">
      <c r="A131" s="2" t="s">
        <v>160</v>
      </c>
      <c r="B131" s="2">
        <v>2027</v>
      </c>
      <c r="C131" s="2">
        <v>0.2770019147</v>
      </c>
      <c r="D131" s="2">
        <v>0.0117090423667245</v>
      </c>
      <c r="E131" s="2">
        <v>0.0117404599171857</v>
      </c>
      <c r="F131" s="2">
        <v>0.0385725995407177</v>
      </c>
      <c r="G131" s="2">
        <v>0.0500032629773616</v>
      </c>
      <c r="H131" s="2">
        <v>0.410860497252689</v>
      </c>
      <c r="I131" s="2">
        <f t="shared" si="46"/>
        <v>0.845535476998824</v>
      </c>
      <c r="J131" s="2">
        <f t="shared" si="47"/>
        <v>0.865834546518742</v>
      </c>
      <c r="K131" s="2">
        <f t="shared" si="48"/>
        <v>0.0164928612217424</v>
      </c>
      <c r="L131" s="2">
        <f t="shared" si="49"/>
        <v>0.0578749897318117</v>
      </c>
      <c r="M131" s="5">
        <f t="shared" si="50"/>
        <v>0.828349982162313</v>
      </c>
      <c r="N131" s="5">
        <f t="shared" si="51"/>
        <v>10.6516154509882</v>
      </c>
      <c r="O131" s="5">
        <f t="shared" si="52"/>
        <v>0.00925587562314626</v>
      </c>
      <c r="P131" s="5">
        <f t="shared" si="53"/>
        <v>0.725229408312452</v>
      </c>
      <c r="Q131" s="5">
        <f t="shared" si="54"/>
        <v>0.78300197458615</v>
      </c>
      <c r="R131" s="5">
        <f t="shared" si="55"/>
        <v>6.4679394597307</v>
      </c>
      <c r="S131" s="5">
        <f t="shared" si="56"/>
        <v>0.824918965916559</v>
      </c>
      <c r="T131" s="5">
        <f t="shared" si="57"/>
        <v>8.2166737286465</v>
      </c>
      <c r="U131" s="5">
        <f t="shared" si="58"/>
        <v>-0.533303677268568</v>
      </c>
      <c r="V131" s="5">
        <f t="shared" si="59"/>
        <v>0.888122075863595</v>
      </c>
      <c r="W131" s="5">
        <f t="shared" si="60"/>
        <v>3.28544195140559</v>
      </c>
      <c r="X131" s="5">
        <f t="shared" si="61"/>
        <v>0.0932049220275495</v>
      </c>
      <c r="Y131" s="5">
        <f t="shared" si="62"/>
        <v>0.228541900065039</v>
      </c>
      <c r="Z131" s="5">
        <f t="shared" si="63"/>
        <v>65.4053858734603</v>
      </c>
      <c r="AA131" s="5">
        <f t="shared" si="64"/>
        <v>65.1768439733953</v>
      </c>
      <c r="AB131" s="5">
        <f t="shared" si="65"/>
        <v>0.267785905242701</v>
      </c>
      <c r="AC131" s="5">
        <f t="shared" si="66"/>
        <v>0.944437135231256</v>
      </c>
      <c r="AD131" s="5">
        <f t="shared" si="67"/>
        <v>34.9952642529166</v>
      </c>
      <c r="AE131" s="5">
        <f t="shared" si="68"/>
        <v>0.534261733605344</v>
      </c>
    </row>
    <row r="132" spans="1:31">
      <c r="A132" s="2" t="s">
        <v>161</v>
      </c>
      <c r="B132" s="2">
        <v>20245</v>
      </c>
      <c r="C132" s="2">
        <v>2.7666027445</v>
      </c>
      <c r="D132" s="2">
        <v>0.0148962556573114</v>
      </c>
      <c r="E132" s="2">
        <v>0.0286661895976219</v>
      </c>
      <c r="F132" s="2">
        <v>0.0565993291584171</v>
      </c>
      <c r="G132" s="2">
        <v>-8.23318448216579</v>
      </c>
      <c r="H132" s="2">
        <v>0.422190353746884</v>
      </c>
      <c r="I132" s="2">
        <f t="shared" si="46"/>
        <v>1.01459800039168</v>
      </c>
      <c r="J132" s="2">
        <f t="shared" si="47"/>
        <v>1.01265268632166</v>
      </c>
      <c r="K132" s="2">
        <f t="shared" si="48"/>
        <v>-0.451722322804293</v>
      </c>
      <c r="L132" s="2">
        <f t="shared" si="49"/>
        <v>10.5842075185943</v>
      </c>
      <c r="M132" s="5">
        <f t="shared" si="50"/>
        <v>0.76357331338064</v>
      </c>
      <c r="N132" s="5">
        <f t="shared" si="51"/>
        <v>7.4592819389291</v>
      </c>
      <c r="O132" s="5">
        <f t="shared" si="52"/>
        <v>0.00908074492368481</v>
      </c>
      <c r="P132" s="5">
        <f t="shared" si="53"/>
        <v>0.622271774392314</v>
      </c>
      <c r="Q132" s="5">
        <f t="shared" si="54"/>
        <v>-1.1081015673052</v>
      </c>
      <c r="R132" s="5">
        <f t="shared" si="55"/>
        <v>-0.0495594808631591</v>
      </c>
      <c r="S132" s="5">
        <f t="shared" si="56"/>
        <v>-1.10389113154172</v>
      </c>
      <c r="T132" s="5">
        <f t="shared" si="57"/>
        <v>-0.0512791076965913</v>
      </c>
      <c r="U132" s="5">
        <f t="shared" si="58"/>
        <v>-0.327601825079107</v>
      </c>
      <c r="V132" s="5">
        <f t="shared" si="59"/>
        <v>0.85067434122245</v>
      </c>
      <c r="W132" s="5">
        <f t="shared" si="60"/>
        <v>1.97442806152069</v>
      </c>
      <c r="X132" s="5">
        <f t="shared" si="61"/>
        <v>-19.536402631236</v>
      </c>
      <c r="Y132" s="5">
        <f t="shared" si="62"/>
        <v>32.2466623750928</v>
      </c>
      <c r="Z132" s="5">
        <f t="shared" si="63"/>
        <v>67.2524235336558</v>
      </c>
      <c r="AA132" s="5">
        <f t="shared" si="64"/>
        <v>35.005761158563</v>
      </c>
      <c r="AB132" s="5">
        <f t="shared" si="65"/>
        <v>0.147790946867127</v>
      </c>
      <c r="AC132" s="5">
        <f t="shared" si="66"/>
        <v>0.872836759182986</v>
      </c>
      <c r="AD132" s="5">
        <f t="shared" si="67"/>
        <v>14.7278155790161</v>
      </c>
      <c r="AE132" s="5">
        <f t="shared" si="68"/>
        <v>0.583295788244694</v>
      </c>
    </row>
    <row r="133" spans="1:31">
      <c r="A133" s="2" t="s">
        <v>162</v>
      </c>
      <c r="B133" s="2">
        <v>11141</v>
      </c>
      <c r="C133" s="2">
        <v>1.5224856101</v>
      </c>
      <c r="D133" s="2">
        <v>0.0100084908473619</v>
      </c>
      <c r="E133" s="2">
        <v>0.0226214820373719</v>
      </c>
      <c r="F133" s="2">
        <v>0.0297686296994412</v>
      </c>
      <c r="G133" s="2">
        <v>0.044132335769552</v>
      </c>
      <c r="H133" s="2">
        <v>0.381807766971795</v>
      </c>
      <c r="I133" s="2">
        <f t="shared" si="46"/>
        <v>0.869352384186278</v>
      </c>
      <c r="J133" s="2">
        <f t="shared" si="47"/>
        <v>0.888874261376997</v>
      </c>
      <c r="K133" s="2">
        <f t="shared" si="48"/>
        <v>0.0155181909619473</v>
      </c>
      <c r="L133" s="2">
        <f t="shared" si="49"/>
        <v>0.0560759124441786</v>
      </c>
      <c r="M133" s="5">
        <f t="shared" si="50"/>
        <v>0.855343358170171</v>
      </c>
      <c r="N133" s="5">
        <f t="shared" si="51"/>
        <v>12.825842869716</v>
      </c>
      <c r="O133" s="5">
        <f t="shared" si="52"/>
        <v>0.00875846869043955</v>
      </c>
      <c r="P133" s="5">
        <f t="shared" si="53"/>
        <v>0.770347445799229</v>
      </c>
      <c r="Q133" s="5">
        <f t="shared" si="54"/>
        <v>0.792776798965316</v>
      </c>
      <c r="R133" s="5">
        <f t="shared" si="55"/>
        <v>6.86726264368267</v>
      </c>
      <c r="S133" s="5">
        <f t="shared" si="56"/>
        <v>0.831870405242225</v>
      </c>
      <c r="T133" s="5">
        <f t="shared" si="57"/>
        <v>8.65142894238591</v>
      </c>
      <c r="U133" s="5">
        <f t="shared" si="58"/>
        <v>-0.136421691520219</v>
      </c>
      <c r="V133" s="5">
        <f t="shared" si="59"/>
        <v>0.903354223253534</v>
      </c>
      <c r="W133" s="5">
        <f t="shared" si="60"/>
        <v>1.31594515559422</v>
      </c>
      <c r="X133" s="5">
        <f t="shared" si="61"/>
        <v>0.0893744126601566</v>
      </c>
      <c r="Y133" s="5">
        <f t="shared" si="62"/>
        <v>55.7093949744333</v>
      </c>
      <c r="Z133" s="5">
        <f t="shared" si="63"/>
        <v>77.2560411143933</v>
      </c>
      <c r="AA133" s="5">
        <f t="shared" si="64"/>
        <v>21.54664613996</v>
      </c>
      <c r="AB133" s="5">
        <f t="shared" si="65"/>
        <v>0.0822667684842957</v>
      </c>
      <c r="AC133" s="5">
        <f t="shared" si="66"/>
        <v>0.888131325353972</v>
      </c>
      <c r="AD133" s="5">
        <f t="shared" si="67"/>
        <v>16.8781057908155</v>
      </c>
      <c r="AE133" s="5">
        <f t="shared" si="68"/>
        <v>0.496771475170729</v>
      </c>
    </row>
    <row r="134" spans="1:31">
      <c r="A134" s="2" t="s">
        <v>163</v>
      </c>
      <c r="B134" s="2">
        <v>14106</v>
      </c>
      <c r="C134" s="2">
        <v>1.9276709466</v>
      </c>
      <c r="D134" s="2">
        <v>0.0114852879322674</v>
      </c>
      <c r="E134" s="2">
        <v>0.0194125245611147</v>
      </c>
      <c r="F134" s="2">
        <v>0.0320375922383133</v>
      </c>
      <c r="G134" s="2">
        <v>0.0350048867460722</v>
      </c>
      <c r="H134" s="2">
        <v>0.326829406008278</v>
      </c>
      <c r="I134" s="2">
        <f t="shared" si="46"/>
        <v>0.837319730303116</v>
      </c>
      <c r="J134" s="2">
        <f t="shared" si="47"/>
        <v>0.862469299529207</v>
      </c>
      <c r="K134" s="2">
        <f t="shared" si="48"/>
        <v>0.0129494948193047</v>
      </c>
      <c r="L134" s="2">
        <f t="shared" si="49"/>
        <v>0.0471789654567997</v>
      </c>
      <c r="M134" s="5">
        <f t="shared" si="50"/>
        <v>0.821451443599731</v>
      </c>
      <c r="N134" s="5">
        <f t="shared" si="51"/>
        <v>10.2014347263409</v>
      </c>
      <c r="O134" s="5">
        <f t="shared" si="52"/>
        <v>0.00733802789876106</v>
      </c>
      <c r="P134" s="5">
        <f t="shared" si="53"/>
        <v>0.72278744813167</v>
      </c>
      <c r="Q134" s="5">
        <f t="shared" si="54"/>
        <v>0.806514266629575</v>
      </c>
      <c r="R134" s="5">
        <f t="shared" si="55"/>
        <v>6.78302717203886</v>
      </c>
      <c r="S134" s="5">
        <f t="shared" si="56"/>
        <v>0.861185499411538</v>
      </c>
      <c r="T134" s="5">
        <f t="shared" si="57"/>
        <v>9.33667942933569</v>
      </c>
      <c r="U134" s="5">
        <f t="shared" si="58"/>
        <v>-0.245384626169381</v>
      </c>
      <c r="V134" s="5">
        <f t="shared" si="59"/>
        <v>0.878721419402643</v>
      </c>
      <c r="W134" s="5">
        <f t="shared" si="60"/>
        <v>1.65035681667535</v>
      </c>
      <c r="X134" s="5">
        <f t="shared" si="61"/>
        <v>0.0719629212715611</v>
      </c>
      <c r="Y134" s="5">
        <f t="shared" si="62"/>
        <v>35.5547735239442</v>
      </c>
      <c r="Z134" s="5">
        <f t="shared" si="63"/>
        <v>58.5004686581197</v>
      </c>
      <c r="AA134" s="5">
        <f t="shared" si="64"/>
        <v>22.9456951341754</v>
      </c>
      <c r="AB134" s="5">
        <f t="shared" si="65"/>
        <v>0.0749932791114959</v>
      </c>
      <c r="AC134" s="5">
        <f t="shared" si="66"/>
        <v>0.887867280954731</v>
      </c>
      <c r="AD134" s="5">
        <f t="shared" si="67"/>
        <v>16.8360073404853</v>
      </c>
      <c r="AE134" s="5">
        <f t="shared" si="68"/>
        <v>0.472218387788091</v>
      </c>
    </row>
    <row r="135" spans="1:31">
      <c r="A135" s="2" t="s">
        <v>164</v>
      </c>
      <c r="B135" s="2">
        <v>16424</v>
      </c>
      <c r="C135" s="2">
        <v>2.2444397864</v>
      </c>
      <c r="D135" s="2">
        <v>0.010827447845857</v>
      </c>
      <c r="E135" s="2">
        <v>0.0229452745120244</v>
      </c>
      <c r="F135" s="2">
        <v>0.0326623800335972</v>
      </c>
      <c r="G135" s="2">
        <v>0.0451366985012599</v>
      </c>
      <c r="H135" s="2">
        <v>0.41748648025667</v>
      </c>
      <c r="I135" s="2">
        <f t="shared" si="46"/>
        <v>0.868106875099319</v>
      </c>
      <c r="J135" s="2">
        <f t="shared" si="47"/>
        <v>0.887508721621034</v>
      </c>
      <c r="K135" s="2">
        <f t="shared" si="48"/>
        <v>0.0168101894613206</v>
      </c>
      <c r="L135" s="2">
        <f t="shared" si="49"/>
        <v>0.0603279256465244</v>
      </c>
      <c r="M135" s="5">
        <f t="shared" si="50"/>
        <v>0.854881871687798</v>
      </c>
      <c r="N135" s="5">
        <f t="shared" si="51"/>
        <v>12.78187565717</v>
      </c>
      <c r="O135" s="5">
        <f t="shared" si="52"/>
        <v>0.0095696674813392</v>
      </c>
      <c r="P135" s="5">
        <f t="shared" si="53"/>
        <v>0.769071255878445</v>
      </c>
      <c r="Q135" s="5">
        <f t="shared" si="54"/>
        <v>0.804866247201687</v>
      </c>
      <c r="R135" s="5">
        <f t="shared" si="55"/>
        <v>7.26642071673024</v>
      </c>
      <c r="S135" s="5">
        <f t="shared" si="56"/>
        <v>0.844391299905572</v>
      </c>
      <c r="T135" s="5">
        <f t="shared" si="57"/>
        <v>9.24938008580793</v>
      </c>
      <c r="U135" s="5">
        <f t="shared" si="58"/>
        <v>-0.174744027615851</v>
      </c>
      <c r="V135" s="5">
        <f t="shared" si="59"/>
        <v>0.903387897391519</v>
      </c>
      <c r="W135" s="5">
        <f t="shared" si="60"/>
        <v>1.42349048892314</v>
      </c>
      <c r="X135" s="5">
        <f t="shared" si="61"/>
        <v>0.082180507101235</v>
      </c>
      <c r="Y135" s="5">
        <f t="shared" si="62"/>
        <v>48.7759096670598</v>
      </c>
      <c r="Z135" s="5">
        <f t="shared" si="63"/>
        <v>70.2029468666166</v>
      </c>
      <c r="AA135" s="5">
        <f t="shared" si="64"/>
        <v>21.4270371995567</v>
      </c>
      <c r="AB135" s="5">
        <f t="shared" si="65"/>
        <v>0.0894549834277167</v>
      </c>
      <c r="AC135" s="5">
        <f t="shared" si="66"/>
        <v>0.895805539616122</v>
      </c>
      <c r="AD135" s="5">
        <f t="shared" si="67"/>
        <v>18.1948784285796</v>
      </c>
      <c r="AE135" s="5">
        <f t="shared" si="68"/>
        <v>0.502069869033803</v>
      </c>
    </row>
    <row r="136" spans="1:31">
      <c r="A136" s="2" t="s">
        <v>165</v>
      </c>
      <c r="B136" s="2">
        <v>20947</v>
      </c>
      <c r="C136" s="2">
        <v>2.8625353267</v>
      </c>
      <c r="D136" s="2">
        <v>0.010269233236633</v>
      </c>
      <c r="E136" s="2">
        <v>0.0125496236083416</v>
      </c>
      <c r="F136" s="2">
        <v>0.0332626781790994</v>
      </c>
      <c r="G136" s="2">
        <v>0.0496356930726346</v>
      </c>
      <c r="H136" s="2">
        <v>0.423071735791658</v>
      </c>
      <c r="I136" s="2">
        <f t="shared" si="46"/>
        <v>0.868519196228931</v>
      </c>
      <c r="J136" s="2">
        <f t="shared" si="47"/>
        <v>0.88651195490227</v>
      </c>
      <c r="K136" s="2">
        <f t="shared" si="48"/>
        <v>0.0171689866694042</v>
      </c>
      <c r="L136" s="2">
        <f t="shared" si="49"/>
        <v>0.060199692917697</v>
      </c>
      <c r="M136" s="5">
        <f t="shared" si="50"/>
        <v>0.854217971905003</v>
      </c>
      <c r="N136" s="5">
        <f t="shared" si="51"/>
        <v>12.7191121987734</v>
      </c>
      <c r="O136" s="5">
        <f t="shared" si="52"/>
        <v>0.00969234225327444</v>
      </c>
      <c r="P136" s="5">
        <f t="shared" si="53"/>
        <v>0.765270797115299</v>
      </c>
      <c r="Q136" s="5">
        <f t="shared" si="54"/>
        <v>0.789994021494914</v>
      </c>
      <c r="R136" s="5">
        <f t="shared" si="55"/>
        <v>6.89096086061227</v>
      </c>
      <c r="S136" s="5">
        <f t="shared" si="56"/>
        <v>0.825877213562667</v>
      </c>
      <c r="T136" s="5">
        <f t="shared" si="57"/>
        <v>8.52353839751072</v>
      </c>
      <c r="U136" s="5">
        <f t="shared" si="58"/>
        <v>-0.452128658954134</v>
      </c>
      <c r="V136" s="5">
        <f t="shared" si="59"/>
        <v>0.904605241062266</v>
      </c>
      <c r="W136" s="5">
        <f t="shared" si="60"/>
        <v>2.65049209579402</v>
      </c>
      <c r="X136" s="5">
        <f t="shared" si="61"/>
        <v>0.093049136838079</v>
      </c>
      <c r="Y136" s="5">
        <f t="shared" si="62"/>
        <v>17.6945890339036</v>
      </c>
      <c r="Z136" s="5">
        <f t="shared" si="63"/>
        <v>77.2314614362225</v>
      </c>
      <c r="AA136" s="5">
        <f t="shared" si="64"/>
        <v>59.5368724023189</v>
      </c>
      <c r="AB136" s="5">
        <f t="shared" si="65"/>
        <v>0.251883679508555</v>
      </c>
      <c r="AC136" s="5">
        <f t="shared" si="66"/>
        <v>0.942382882117503</v>
      </c>
      <c r="AD136" s="5">
        <f t="shared" si="67"/>
        <v>33.7119063483662</v>
      </c>
      <c r="AE136" s="5">
        <f t="shared" si="68"/>
        <v>0.528197457788554</v>
      </c>
    </row>
    <row r="137" spans="1:31">
      <c r="A137" s="2" t="s">
        <v>166</v>
      </c>
      <c r="B137" s="2">
        <v>22129</v>
      </c>
      <c r="C137" s="2">
        <v>3.0240628369</v>
      </c>
      <c r="D137" s="2">
        <v>0.00907508059200209</v>
      </c>
      <c r="E137" s="2">
        <v>0.0205499728332656</v>
      </c>
      <c r="F137" s="2">
        <v>0.0290358934095769</v>
      </c>
      <c r="G137" s="2">
        <v>0.0456070698323772</v>
      </c>
      <c r="H137" s="2">
        <v>0.424855350257191</v>
      </c>
      <c r="I137" s="2">
        <f t="shared" si="46"/>
        <v>0.883739773989741</v>
      </c>
      <c r="J137" s="2">
        <f t="shared" si="47"/>
        <v>0.900093015706642</v>
      </c>
      <c r="K137" s="2">
        <f t="shared" si="48"/>
        <v>0.0172589895992905</v>
      </c>
      <c r="L137" s="2">
        <f t="shared" si="49"/>
        <v>0.0615068762540895</v>
      </c>
      <c r="M137" s="5">
        <f t="shared" si="50"/>
        <v>0.87205792658607</v>
      </c>
      <c r="N137" s="5">
        <f t="shared" si="51"/>
        <v>14.6320743179564</v>
      </c>
      <c r="O137" s="5">
        <f t="shared" si="52"/>
        <v>0.00984321818393147</v>
      </c>
      <c r="P137" s="5">
        <f t="shared" si="53"/>
        <v>0.793198296570986</v>
      </c>
      <c r="Q137" s="5">
        <f t="shared" si="54"/>
        <v>0.806118117473891</v>
      </c>
      <c r="R137" s="5">
        <f t="shared" si="55"/>
        <v>7.60358300539364</v>
      </c>
      <c r="S137" s="5">
        <f t="shared" si="56"/>
        <v>0.838465624041366</v>
      </c>
      <c r="T137" s="5">
        <f t="shared" si="57"/>
        <v>9.3155590091337</v>
      </c>
      <c r="U137" s="5">
        <f t="shared" si="58"/>
        <v>-0.171135874379047</v>
      </c>
      <c r="V137" s="5">
        <f t="shared" si="59"/>
        <v>0.916035009413932</v>
      </c>
      <c r="W137" s="5">
        <f t="shared" si="60"/>
        <v>1.41294071993003</v>
      </c>
      <c r="X137" s="5">
        <f t="shared" si="61"/>
        <v>0.0859868875801142</v>
      </c>
      <c r="Y137" s="5">
        <f t="shared" si="62"/>
        <v>61.5299940722407</v>
      </c>
      <c r="Z137" s="5">
        <f t="shared" si="63"/>
        <v>88.265433804548</v>
      </c>
      <c r="AA137" s="5">
        <f t="shared" si="64"/>
        <v>26.7354397323073</v>
      </c>
      <c r="AB137" s="5">
        <f t="shared" si="65"/>
        <v>0.113586946117494</v>
      </c>
      <c r="AC137" s="5">
        <f t="shared" si="66"/>
        <v>0.907724619496332</v>
      </c>
      <c r="AD137" s="5">
        <f t="shared" si="67"/>
        <v>20.6742536208831</v>
      </c>
      <c r="AE137" s="5">
        <f t="shared" si="68"/>
        <v>0.523754990275184</v>
      </c>
    </row>
    <row r="138" spans="1:31">
      <c r="A138" s="2" t="s">
        <v>167</v>
      </c>
      <c r="B138" s="2">
        <v>4763</v>
      </c>
      <c r="C138" s="2">
        <v>0.6508930043</v>
      </c>
      <c r="D138" s="2">
        <v>0.0177759541153247</v>
      </c>
      <c r="E138" s="2">
        <v>0.015486650842115</v>
      </c>
      <c r="F138" s="2">
        <v>0.0617397876783701</v>
      </c>
      <c r="G138" s="2">
        <v>0.0630649816567078</v>
      </c>
      <c r="H138" s="2">
        <v>0.398960510341154</v>
      </c>
      <c r="I138" s="2">
        <f t="shared" si="46"/>
        <v>0.764246352043286</v>
      </c>
      <c r="J138" s="2">
        <f t="shared" si="47"/>
        <v>0.79109515576393</v>
      </c>
      <c r="K138" s="2">
        <f t="shared" si="48"/>
        <v>0.0155758376840375</v>
      </c>
      <c r="L138" s="2">
        <f t="shared" si="49"/>
        <v>0.055278027406589</v>
      </c>
      <c r="M138" s="5">
        <f t="shared" si="50"/>
        <v>0.731974179553261</v>
      </c>
      <c r="N138" s="5">
        <f t="shared" si="51"/>
        <v>6.46196764426072</v>
      </c>
      <c r="O138" s="5">
        <f t="shared" si="52"/>
        <v>0.00837723220311065</v>
      </c>
      <c r="P138" s="5">
        <f t="shared" si="53"/>
        <v>0.581093188018174</v>
      </c>
      <c r="Q138" s="5">
        <f t="shared" si="54"/>
        <v>0.727006484495017</v>
      </c>
      <c r="R138" s="5">
        <f t="shared" si="55"/>
        <v>4.71524175945651</v>
      </c>
      <c r="S138" s="5">
        <f t="shared" si="56"/>
        <v>0.787611569554546</v>
      </c>
      <c r="T138" s="5">
        <f t="shared" si="57"/>
        <v>6.32618134280737</v>
      </c>
      <c r="U138" s="5">
        <f t="shared" si="58"/>
        <v>-0.598928782970951</v>
      </c>
      <c r="V138" s="5">
        <f t="shared" si="59"/>
        <v>0.827402452015942</v>
      </c>
      <c r="W138" s="5">
        <f t="shared" si="60"/>
        <v>3.98664555092006</v>
      </c>
      <c r="X138" s="5">
        <f t="shared" si="61"/>
        <v>0.113517569702967</v>
      </c>
      <c r="Y138" s="5">
        <f t="shared" si="62"/>
        <v>-8.31596976536181</v>
      </c>
      <c r="Z138" s="5">
        <f t="shared" si="63"/>
        <v>40.399110330547</v>
      </c>
      <c r="AA138" s="5">
        <f t="shared" si="64"/>
        <v>48.7150800959088</v>
      </c>
      <c r="AB138" s="5">
        <f t="shared" si="65"/>
        <v>0.19435393216374</v>
      </c>
      <c r="AC138" s="5">
        <f t="shared" si="66"/>
        <v>0.925265981806222</v>
      </c>
      <c r="AD138" s="5">
        <f t="shared" si="67"/>
        <v>25.7615745591813</v>
      </c>
      <c r="AE138" s="5">
        <f t="shared" si="68"/>
        <v>0.552894717087724</v>
      </c>
    </row>
    <row r="139" spans="1:31">
      <c r="A139" s="2" t="s">
        <v>168</v>
      </c>
      <c r="B139" s="2">
        <v>25469</v>
      </c>
      <c r="C139" s="2">
        <v>3.4804942109</v>
      </c>
      <c r="D139" s="2">
        <v>0.0110620003736324</v>
      </c>
      <c r="E139" s="2">
        <v>0.0210508014403243</v>
      </c>
      <c r="F139" s="2">
        <v>0.035921679459214</v>
      </c>
      <c r="G139" s="2">
        <v>0.0545100564285709</v>
      </c>
      <c r="H139" s="2">
        <v>0.421684906805503</v>
      </c>
      <c r="I139" s="2">
        <f t="shared" si="46"/>
        <v>0.859712899505483</v>
      </c>
      <c r="J139" s="2">
        <f t="shared" si="47"/>
        <v>0.87869315357821</v>
      </c>
      <c r="K139" s="2">
        <f t="shared" si="48"/>
        <v>0.0171922921350166</v>
      </c>
      <c r="L139" s="2">
        <f t="shared" si="49"/>
        <v>0.0613291170489878</v>
      </c>
      <c r="M139" s="5">
        <f t="shared" si="50"/>
        <v>0.843001912396279</v>
      </c>
      <c r="N139" s="5">
        <f t="shared" si="51"/>
        <v>11.739008675368</v>
      </c>
      <c r="O139" s="5">
        <f t="shared" si="52"/>
        <v>0.00959092299480396</v>
      </c>
      <c r="P139" s="5">
        <f t="shared" si="53"/>
        <v>0.748038928687937</v>
      </c>
      <c r="Q139" s="5">
        <f t="shared" si="54"/>
        <v>0.771059920254652</v>
      </c>
      <c r="R139" s="5">
        <f t="shared" si="55"/>
        <v>6.26216297699042</v>
      </c>
      <c r="S139" s="5">
        <f t="shared" si="56"/>
        <v>0.808628784289633</v>
      </c>
      <c r="T139" s="5">
        <f t="shared" si="57"/>
        <v>7.7359102968105</v>
      </c>
      <c r="U139" s="5">
        <f t="shared" si="58"/>
        <v>-0.261018614322098</v>
      </c>
      <c r="V139" s="5">
        <f t="shared" si="59"/>
        <v>0.89732735226484</v>
      </c>
      <c r="W139" s="5">
        <f t="shared" si="60"/>
        <v>1.70642811681286</v>
      </c>
      <c r="X139" s="5">
        <f t="shared" si="61"/>
        <v>0.103034411129584</v>
      </c>
      <c r="Y139" s="5">
        <f t="shared" si="62"/>
        <v>42.8954334194667</v>
      </c>
      <c r="Z139" s="5">
        <f t="shared" si="63"/>
        <v>72.0543242687873</v>
      </c>
      <c r="AA139" s="5">
        <f t="shared" si="64"/>
        <v>29.1588908493206</v>
      </c>
      <c r="AB139" s="5">
        <f t="shared" si="65"/>
        <v>0.122958641703476</v>
      </c>
      <c r="AC139" s="5">
        <f t="shared" si="66"/>
        <v>0.904905788946954</v>
      </c>
      <c r="AD139" s="5">
        <f t="shared" si="67"/>
        <v>20.0317744671581</v>
      </c>
      <c r="AE139" s="5">
        <f t="shared" si="68"/>
        <v>0.529113070198519</v>
      </c>
    </row>
    <row r="140" spans="1:31">
      <c r="A140" s="2" t="s">
        <v>169</v>
      </c>
      <c r="B140" s="2">
        <v>11776</v>
      </c>
      <c r="C140" s="2">
        <v>1.6092622336</v>
      </c>
      <c r="D140" s="2">
        <v>0.0108040479416479</v>
      </c>
      <c r="E140" s="2">
        <v>0.027697217528167</v>
      </c>
      <c r="F140" s="2">
        <v>0.0338558773348821</v>
      </c>
      <c r="G140" s="2">
        <v>0.0488592131622009</v>
      </c>
      <c r="H140" s="2">
        <v>0.405831929546168</v>
      </c>
      <c r="I140" s="2">
        <f t="shared" si="46"/>
        <v>0.861401765046546</v>
      </c>
      <c r="J140" s="2">
        <f t="shared" si="47"/>
        <v>0.880882168757443</v>
      </c>
      <c r="K140" s="2">
        <f t="shared" si="48"/>
        <v>0.0164537913426531</v>
      </c>
      <c r="L140" s="2">
        <f t="shared" si="49"/>
        <v>0.0597609829096219</v>
      </c>
      <c r="M140" s="5">
        <f t="shared" si="50"/>
        <v>0.846000381156618</v>
      </c>
      <c r="N140" s="5">
        <f t="shared" si="51"/>
        <v>11.9870451305078</v>
      </c>
      <c r="O140" s="5">
        <f t="shared" si="52"/>
        <v>0.00925056416967825</v>
      </c>
      <c r="P140" s="5">
        <f t="shared" si="53"/>
        <v>0.754040059389316</v>
      </c>
      <c r="Q140" s="5">
        <f t="shared" si="54"/>
        <v>0.785088344271802</v>
      </c>
      <c r="R140" s="5">
        <f t="shared" si="55"/>
        <v>6.62095692216591</v>
      </c>
      <c r="S140" s="5">
        <f t="shared" si="56"/>
        <v>0.824259270827917</v>
      </c>
      <c r="T140" s="5">
        <f t="shared" si="57"/>
        <v>8.30614951163669</v>
      </c>
      <c r="U140" s="5">
        <f t="shared" si="58"/>
        <v>-0.100054429763729</v>
      </c>
      <c r="V140" s="5">
        <f t="shared" si="59"/>
        <v>0.898428101535661</v>
      </c>
      <c r="W140" s="5">
        <f t="shared" si="60"/>
        <v>1.2223566248289</v>
      </c>
      <c r="X140" s="5">
        <f t="shared" si="61"/>
        <v>0.0937707520034443</v>
      </c>
      <c r="Y140" s="5">
        <f t="shared" si="62"/>
        <v>56.4531912606573</v>
      </c>
      <c r="Z140" s="5">
        <f t="shared" si="63"/>
        <v>72.0909320437924</v>
      </c>
      <c r="AA140" s="5">
        <f t="shared" si="64"/>
        <v>15.6377407831352</v>
      </c>
      <c r="AB140" s="5">
        <f t="shared" si="65"/>
        <v>0.0634629451576254</v>
      </c>
      <c r="AC140" s="5">
        <f t="shared" si="66"/>
        <v>0.872224427284388</v>
      </c>
      <c r="AD140" s="5">
        <f t="shared" si="67"/>
        <v>14.6524440273992</v>
      </c>
      <c r="AE140" s="5">
        <f t="shared" si="68"/>
        <v>0.516163635530052</v>
      </c>
    </row>
    <row r="141" spans="1:31">
      <c r="A141" s="2" t="s">
        <v>170</v>
      </c>
      <c r="B141" s="2">
        <v>12176</v>
      </c>
      <c r="C141" s="2">
        <v>1.6639246736</v>
      </c>
      <c r="D141" s="2">
        <v>0.0115703450929936</v>
      </c>
      <c r="E141" s="2">
        <v>0.0279175782690247</v>
      </c>
      <c r="F141" s="2">
        <v>0.0366664325347862</v>
      </c>
      <c r="G141" s="2">
        <v>0.0486094409563339</v>
      </c>
      <c r="H141" s="2">
        <v>0.390807072031121</v>
      </c>
      <c r="I141" s="2">
        <f t="shared" si="46"/>
        <v>0.845966200303332</v>
      </c>
      <c r="J141" s="2">
        <f t="shared" si="47"/>
        <v>0.867038009475943</v>
      </c>
      <c r="K141" s="2">
        <f t="shared" si="48"/>
        <v>0.0157492585634823</v>
      </c>
      <c r="L141" s="2">
        <f t="shared" si="49"/>
        <v>0.0574803699801067</v>
      </c>
      <c r="M141" s="5">
        <f t="shared" si="50"/>
        <v>0.828450502109971</v>
      </c>
      <c r="N141" s="5">
        <f t="shared" si="51"/>
        <v>10.6584427503372</v>
      </c>
      <c r="O141" s="5">
        <f t="shared" si="52"/>
        <v>0.00880736293261828</v>
      </c>
      <c r="P141" s="5">
        <f t="shared" si="53"/>
        <v>0.727058463196405</v>
      </c>
      <c r="Q141" s="5">
        <f t="shared" si="54"/>
        <v>0.778754600614103</v>
      </c>
      <c r="R141" s="5">
        <f t="shared" si="55"/>
        <v>6.30172939842755</v>
      </c>
      <c r="S141" s="5">
        <f t="shared" si="56"/>
        <v>0.822045413956192</v>
      </c>
      <c r="T141" s="5">
        <f t="shared" si="57"/>
        <v>8.03973599248313</v>
      </c>
      <c r="U141" s="5">
        <f t="shared" si="58"/>
        <v>-0.135464709560052</v>
      </c>
      <c r="V141" s="5">
        <f t="shared" si="59"/>
        <v>0.88715843879783</v>
      </c>
      <c r="W141" s="5">
        <f t="shared" si="60"/>
        <v>1.31338156130357</v>
      </c>
      <c r="X141" s="5">
        <f t="shared" si="61"/>
        <v>0.0947759099415447</v>
      </c>
      <c r="Y141" s="5">
        <f t="shared" si="62"/>
        <v>50.6081198157607</v>
      </c>
      <c r="Z141" s="5">
        <f t="shared" si="63"/>
        <v>65.8557102880871</v>
      </c>
      <c r="AA141" s="5">
        <f t="shared" si="64"/>
        <v>15.2475904723263</v>
      </c>
      <c r="AB141" s="5">
        <f t="shared" si="65"/>
        <v>0.0595886618801947</v>
      </c>
      <c r="AC141" s="5">
        <f t="shared" si="66"/>
        <v>0.866654240446493</v>
      </c>
      <c r="AD141" s="5">
        <f t="shared" si="67"/>
        <v>13.9986021805026</v>
      </c>
      <c r="AE141" s="5">
        <f t="shared" si="68"/>
        <v>0.520268738418788</v>
      </c>
    </row>
    <row r="142" spans="1:31">
      <c r="A142" s="2" t="s">
        <v>171</v>
      </c>
      <c r="B142" s="2">
        <v>10480</v>
      </c>
      <c r="C142" s="2">
        <v>1.432155928</v>
      </c>
      <c r="D142" s="2">
        <v>0.0102222676909233</v>
      </c>
      <c r="E142" s="2">
        <v>0.0211928575248137</v>
      </c>
      <c r="F142" s="2">
        <v>0.030195277732022</v>
      </c>
      <c r="G142" s="2">
        <v>0.0420505502646902</v>
      </c>
      <c r="H142" s="2">
        <v>0.388847972569233</v>
      </c>
      <c r="I142" s="2">
        <f t="shared" si="46"/>
        <v>0.869027613492264</v>
      </c>
      <c r="J142" s="2">
        <f t="shared" si="47"/>
        <v>0.888730416282398</v>
      </c>
      <c r="K142" s="2">
        <f t="shared" si="48"/>
        <v>0.0156920665106832</v>
      </c>
      <c r="L142" s="2">
        <f t="shared" si="49"/>
        <v>0.0564631245909457</v>
      </c>
      <c r="M142" s="5">
        <f t="shared" si="50"/>
        <v>0.855884671998347</v>
      </c>
      <c r="N142" s="5">
        <f t="shared" si="51"/>
        <v>12.8777743334634</v>
      </c>
      <c r="O142" s="5">
        <f t="shared" si="52"/>
        <v>0.00892229897417058</v>
      </c>
      <c r="P142" s="5">
        <f t="shared" si="53"/>
        <v>0.771451345633538</v>
      </c>
      <c r="Q142" s="5">
        <f t="shared" si="54"/>
        <v>0.804823882949827</v>
      </c>
      <c r="R142" s="5">
        <f t="shared" si="55"/>
        <v>7.24326178856117</v>
      </c>
      <c r="S142" s="5">
        <f t="shared" si="56"/>
        <v>0.844911812057944</v>
      </c>
      <c r="T142" s="5">
        <f t="shared" si="57"/>
        <v>9.24715539087126</v>
      </c>
      <c r="U142" s="5">
        <f t="shared" si="58"/>
        <v>-0.175184800192001</v>
      </c>
      <c r="V142" s="5">
        <f t="shared" si="59"/>
        <v>0.903548033779595</v>
      </c>
      <c r="W142" s="5">
        <f t="shared" si="60"/>
        <v>1.42478557677594</v>
      </c>
      <c r="X142" s="5">
        <f t="shared" si="61"/>
        <v>0.0818527671970824</v>
      </c>
      <c r="Y142" s="5">
        <f t="shared" si="62"/>
        <v>50.6399432051434</v>
      </c>
      <c r="Z142" s="5">
        <f t="shared" si="63"/>
        <v>74.0447501796801</v>
      </c>
      <c r="AA142" s="5">
        <f t="shared" si="64"/>
        <v>23.4048069745367</v>
      </c>
      <c r="AB142" s="5">
        <f t="shared" si="65"/>
        <v>0.0910091174042283</v>
      </c>
      <c r="AC142" s="5">
        <f t="shared" si="66"/>
        <v>0.896630501309087</v>
      </c>
      <c r="AD142" s="5">
        <f t="shared" si="67"/>
        <v>18.3480671312941</v>
      </c>
      <c r="AE142" s="5">
        <f t="shared" si="68"/>
        <v>0.49416682364288</v>
      </c>
    </row>
    <row r="143" spans="1:31">
      <c r="A143" s="2" t="s">
        <v>172</v>
      </c>
      <c r="B143" s="2">
        <v>16594</v>
      </c>
      <c r="C143" s="2">
        <v>2.2676713234</v>
      </c>
      <c r="D143" s="2">
        <v>0.0111904673170461</v>
      </c>
      <c r="E143" s="2">
        <v>0.0327375470696826</v>
      </c>
      <c r="F143" s="2">
        <v>0.0384291294336721</v>
      </c>
      <c r="G143" s="2">
        <v>0.0559998091065113</v>
      </c>
      <c r="H143" s="2">
        <v>0.411864007728544</v>
      </c>
      <c r="I143" s="2">
        <f t="shared" si="46"/>
        <v>0.848194095071295</v>
      </c>
      <c r="J143" s="2">
        <f t="shared" si="47"/>
        <v>0.867365253978648</v>
      </c>
      <c r="K143" s="2">
        <f t="shared" si="48"/>
        <v>0.0167652899046932</v>
      </c>
      <c r="L143" s="2">
        <f t="shared" si="49"/>
        <v>0.0613950658985157</v>
      </c>
      <c r="M143" s="5">
        <f t="shared" si="50"/>
        <v>0.829315056072781</v>
      </c>
      <c r="N143" s="5">
        <f t="shared" si="51"/>
        <v>10.7174951345024</v>
      </c>
      <c r="O143" s="5">
        <f t="shared" si="52"/>
        <v>0.00928401975270651</v>
      </c>
      <c r="P143" s="5">
        <f t="shared" si="53"/>
        <v>0.724969974148452</v>
      </c>
      <c r="Q143" s="5">
        <f t="shared" si="54"/>
        <v>0.760614917882167</v>
      </c>
      <c r="R143" s="5">
        <f t="shared" si="55"/>
        <v>5.96326673648002</v>
      </c>
      <c r="S143" s="5">
        <f t="shared" si="56"/>
        <v>0.798827997304502</v>
      </c>
      <c r="T143" s="5">
        <f t="shared" si="57"/>
        <v>7.35473949465044</v>
      </c>
      <c r="U143" s="5">
        <f t="shared" si="58"/>
        <v>-0.0799753851610761</v>
      </c>
      <c r="V143" s="5">
        <f t="shared" si="59"/>
        <v>0.889806011560769</v>
      </c>
      <c r="W143" s="5">
        <f t="shared" si="60"/>
        <v>1.17385488142636</v>
      </c>
      <c r="X143" s="5">
        <f t="shared" si="61"/>
        <v>0.10879644967423</v>
      </c>
      <c r="Y143" s="5">
        <f t="shared" si="62"/>
        <v>58.8158069778758</v>
      </c>
      <c r="Z143" s="5">
        <f t="shared" si="63"/>
        <v>71.5045692576157</v>
      </c>
      <c r="AA143" s="5">
        <f t="shared" si="64"/>
        <v>12.6887622797399</v>
      </c>
      <c r="AB143" s="5">
        <f t="shared" si="65"/>
        <v>0.0522604448564846</v>
      </c>
      <c r="AC143" s="5">
        <f t="shared" si="66"/>
        <v>0.852733096785773</v>
      </c>
      <c r="AD143" s="5">
        <f t="shared" si="67"/>
        <v>12.5807839802989</v>
      </c>
      <c r="AE143" s="5">
        <f t="shared" si="68"/>
        <v>0.548949687226786</v>
      </c>
    </row>
    <row r="144" spans="1:31">
      <c r="A144" s="2" t="s">
        <v>173</v>
      </c>
      <c r="B144" s="2">
        <v>8526</v>
      </c>
      <c r="C144" s="2">
        <v>1.1651299086</v>
      </c>
      <c r="D144" s="2">
        <v>0.01828469120827</v>
      </c>
      <c r="E144" s="2">
        <v>0.0344343050390677</v>
      </c>
      <c r="F144" s="2">
        <v>0.0637113009326058</v>
      </c>
      <c r="G144" s="2">
        <v>0.0609068111771048</v>
      </c>
      <c r="H144" s="2">
        <v>0.403117593439873</v>
      </c>
      <c r="I144" s="2">
        <f t="shared" si="46"/>
        <v>0.75854845422575</v>
      </c>
      <c r="J144" s="2">
        <f t="shared" si="47"/>
        <v>0.785773494242524</v>
      </c>
      <c r="K144" s="2">
        <f t="shared" si="48"/>
        <v>0.0155708373976317</v>
      </c>
      <c r="L144" s="2">
        <f t="shared" si="49"/>
        <v>0.0576291115675586</v>
      </c>
      <c r="M144" s="5">
        <f t="shared" si="50"/>
        <v>0.727046454490578</v>
      </c>
      <c r="N144" s="5">
        <f t="shared" si="51"/>
        <v>6.32725415332977</v>
      </c>
      <c r="O144" s="5">
        <f t="shared" si="52"/>
        <v>0.0084305065359391</v>
      </c>
      <c r="P144" s="5">
        <f t="shared" si="53"/>
        <v>0.573892677446703</v>
      </c>
      <c r="Q144" s="5">
        <f t="shared" si="54"/>
        <v>0.737484448787217</v>
      </c>
      <c r="R144" s="5">
        <f t="shared" si="55"/>
        <v>4.85952268412418</v>
      </c>
      <c r="S144" s="5">
        <f t="shared" si="56"/>
        <v>0.800577287643382</v>
      </c>
      <c r="T144" s="5">
        <f t="shared" si="57"/>
        <v>6.61859627271715</v>
      </c>
      <c r="U144" s="5">
        <f t="shared" si="58"/>
        <v>-0.298301646861174</v>
      </c>
      <c r="V144" s="5">
        <f t="shared" si="59"/>
        <v>0.824355362040954</v>
      </c>
      <c r="W144" s="5">
        <f t="shared" si="60"/>
        <v>1.85022758148659</v>
      </c>
      <c r="X144" s="5">
        <f t="shared" si="61"/>
        <v>0.105731232430549</v>
      </c>
      <c r="Y144" s="5">
        <f t="shared" si="62"/>
        <v>25.6497531101127</v>
      </c>
      <c r="Z144" s="5">
        <f t="shared" si="63"/>
        <v>38.272034944627</v>
      </c>
      <c r="AA144" s="5">
        <f t="shared" si="64"/>
        <v>12.6222818345142</v>
      </c>
      <c r="AB144" s="5">
        <f t="shared" si="65"/>
        <v>0.0508826387684919</v>
      </c>
      <c r="AC144" s="5">
        <f t="shared" si="66"/>
        <v>0.842604705138881</v>
      </c>
      <c r="AD144" s="5">
        <f t="shared" si="67"/>
        <v>11.7068601495663</v>
      </c>
      <c r="AE144" s="5">
        <f t="shared" si="68"/>
        <v>0.554010123400778</v>
      </c>
    </row>
    <row r="145" spans="1:31">
      <c r="A145" s="2" t="s">
        <v>174</v>
      </c>
      <c r="B145" s="2">
        <v>17972</v>
      </c>
      <c r="C145" s="2">
        <v>2.4559834292</v>
      </c>
      <c r="D145" s="2">
        <v>0.0129546351826717</v>
      </c>
      <c r="E145" s="2">
        <v>0.0282335361978992</v>
      </c>
      <c r="F145" s="2">
        <v>0.0437599227164353</v>
      </c>
      <c r="G145" s="2">
        <v>0.0543226723375444</v>
      </c>
      <c r="H145" s="2">
        <v>0.392481698968625</v>
      </c>
      <c r="I145" s="2">
        <f t="shared" si="46"/>
        <v>0.821593527088545</v>
      </c>
      <c r="J145" s="2">
        <f t="shared" si="47"/>
        <v>0.843878345276118</v>
      </c>
      <c r="K145" s="2">
        <f t="shared" si="48"/>
        <v>0.0157364218373344</v>
      </c>
      <c r="L145" s="2">
        <f t="shared" si="49"/>
        <v>0.0574589654461146</v>
      </c>
      <c r="M145" s="5">
        <f t="shared" si="50"/>
        <v>0.799377590118958</v>
      </c>
      <c r="N145" s="5">
        <f t="shared" si="51"/>
        <v>8.9689760540006</v>
      </c>
      <c r="O145" s="5">
        <f t="shared" si="52"/>
        <v>0.00866967787978361</v>
      </c>
      <c r="P145" s="5">
        <f t="shared" si="53"/>
        <v>0.680694984686161</v>
      </c>
      <c r="Q145" s="5">
        <f t="shared" si="54"/>
        <v>0.756839118745684</v>
      </c>
      <c r="R145" s="5">
        <f t="shared" si="55"/>
        <v>5.6412344336448</v>
      </c>
      <c r="S145" s="5">
        <f t="shared" si="56"/>
        <v>0.803428279101359</v>
      </c>
      <c r="T145" s="5">
        <f t="shared" si="57"/>
        <v>7.22500720380368</v>
      </c>
      <c r="U145" s="5">
        <f t="shared" si="58"/>
        <v>-0.215663849920186</v>
      </c>
      <c r="V145" s="5">
        <f t="shared" si="59"/>
        <v>0.869992785924376</v>
      </c>
      <c r="W145" s="5">
        <f t="shared" si="60"/>
        <v>1.54992709413748</v>
      </c>
      <c r="X145" s="5">
        <f t="shared" si="61"/>
        <v>0.105401187529459</v>
      </c>
      <c r="Y145" s="5">
        <f t="shared" si="62"/>
        <v>41.7735759582801</v>
      </c>
      <c r="Z145" s="5">
        <f t="shared" si="63"/>
        <v>58.7839277950821</v>
      </c>
      <c r="AA145" s="5">
        <f t="shared" si="64"/>
        <v>17.010351836802</v>
      </c>
      <c r="AB145" s="5">
        <f t="shared" si="65"/>
        <v>0.0667625178896212</v>
      </c>
      <c r="AC145" s="5">
        <f t="shared" si="66"/>
        <v>0.865783152888561</v>
      </c>
      <c r="AD145" s="5">
        <f t="shared" si="67"/>
        <v>13.9012589927658</v>
      </c>
      <c r="AE145" s="5">
        <f t="shared" si="68"/>
        <v>0.543163672166237</v>
      </c>
    </row>
    <row r="146" spans="1:31">
      <c r="A146" s="2" t="s">
        <v>175</v>
      </c>
      <c r="B146" s="2">
        <v>19001</v>
      </c>
      <c r="C146" s="2">
        <v>2.5966025561</v>
      </c>
      <c r="D146" s="2">
        <v>0.0125479198158566</v>
      </c>
      <c r="E146" s="2">
        <v>0.0320591431328328</v>
      </c>
      <c r="F146" s="2">
        <v>0.0389817502011121</v>
      </c>
      <c r="G146" s="2">
        <v>0.0542549480402808</v>
      </c>
      <c r="H146" s="2">
        <v>0.395188011259623</v>
      </c>
      <c r="I146" s="2">
        <f t="shared" si="46"/>
        <v>0.840377649030342</v>
      </c>
      <c r="J146" s="2">
        <f t="shared" si="47"/>
        <v>0.862536727984471</v>
      </c>
      <c r="K146" s="2">
        <f t="shared" si="48"/>
        <v>0.0160403929445492</v>
      </c>
      <c r="L146" s="2">
        <f t="shared" si="49"/>
        <v>0.0589403474125719</v>
      </c>
      <c r="M146" s="5">
        <f t="shared" si="50"/>
        <v>0.820430837606191</v>
      </c>
      <c r="N146" s="5">
        <f t="shared" si="51"/>
        <v>10.1377698338529</v>
      </c>
      <c r="O146" s="5">
        <f t="shared" si="52"/>
        <v>0.00885777019176127</v>
      </c>
      <c r="P146" s="5">
        <f t="shared" si="53"/>
        <v>0.715957140828202</v>
      </c>
      <c r="Q146" s="5">
        <f t="shared" si="54"/>
        <v>0.758568036643433</v>
      </c>
      <c r="R146" s="5">
        <f t="shared" si="55"/>
        <v>5.72789917145169</v>
      </c>
      <c r="S146" s="5">
        <f t="shared" si="56"/>
        <v>0.803429662692014</v>
      </c>
      <c r="T146" s="5">
        <f t="shared" si="57"/>
        <v>7.28390728466317</v>
      </c>
      <c r="U146" s="5">
        <f t="shared" si="58"/>
        <v>-0.0974453831223365</v>
      </c>
      <c r="V146" s="5">
        <f t="shared" si="59"/>
        <v>0.881314465927796</v>
      </c>
      <c r="W146" s="5">
        <f t="shared" si="60"/>
        <v>1.21593237971447</v>
      </c>
      <c r="X146" s="5">
        <f t="shared" si="61"/>
        <v>0.105537179864053</v>
      </c>
      <c r="Y146" s="5">
        <f t="shared" si="62"/>
        <v>48.5021348134666</v>
      </c>
      <c r="Z146" s="5">
        <f t="shared" si="63"/>
        <v>61.2629857773843</v>
      </c>
      <c r="AA146" s="5">
        <f t="shared" si="64"/>
        <v>12.7608509639178</v>
      </c>
      <c r="AB146" s="5">
        <f t="shared" si="65"/>
        <v>0.0504293531441111</v>
      </c>
      <c r="AC146" s="5">
        <f t="shared" si="66"/>
        <v>0.849926943675396</v>
      </c>
      <c r="AD146" s="5">
        <f t="shared" si="67"/>
        <v>12.3268425990743</v>
      </c>
      <c r="AE146" s="5">
        <f t="shared" si="68"/>
        <v>0.512982721926045</v>
      </c>
    </row>
    <row r="147" spans="1:31">
      <c r="A147" s="2" t="s">
        <v>176</v>
      </c>
      <c r="B147" s="2">
        <v>18913</v>
      </c>
      <c r="C147" s="2">
        <v>2.5845768193</v>
      </c>
      <c r="D147" s="2">
        <v>0.013037149939985</v>
      </c>
      <c r="E147" s="2">
        <v>0.0231021471242154</v>
      </c>
      <c r="F147" s="2">
        <v>0.0423056852714205</v>
      </c>
      <c r="G147" s="2">
        <v>0.0457304817029196</v>
      </c>
      <c r="H147" s="2">
        <v>0.379706829746906</v>
      </c>
      <c r="I147" s="2">
        <f t="shared" si="46"/>
        <v>0.819107135465535</v>
      </c>
      <c r="J147" s="2">
        <f t="shared" si="47"/>
        <v>0.842592258028987</v>
      </c>
      <c r="K147" s="2">
        <f t="shared" si="48"/>
        <v>0.0149769065158091</v>
      </c>
      <c r="L147" s="2">
        <f t="shared" si="49"/>
        <v>0.0543252479381267</v>
      </c>
      <c r="M147" s="5">
        <f t="shared" si="50"/>
        <v>0.799505067902627</v>
      </c>
      <c r="N147" s="5">
        <f t="shared" si="51"/>
        <v>8.97531448340387</v>
      </c>
      <c r="O147" s="5">
        <f t="shared" si="52"/>
        <v>0.00839007773701982</v>
      </c>
      <c r="P147" s="5">
        <f t="shared" si="53"/>
        <v>0.682795364230858</v>
      </c>
      <c r="Q147" s="5">
        <f t="shared" si="54"/>
        <v>0.785018941817411</v>
      </c>
      <c r="R147" s="5">
        <f t="shared" si="55"/>
        <v>6.23931353972117</v>
      </c>
      <c r="S147" s="5">
        <f t="shared" si="56"/>
        <v>0.836272610052591</v>
      </c>
      <c r="T147" s="5">
        <f t="shared" si="57"/>
        <v>8.30314520222218</v>
      </c>
      <c r="U147" s="5">
        <f t="shared" si="58"/>
        <v>-0.293596920183008</v>
      </c>
      <c r="V147" s="5">
        <f t="shared" si="59"/>
        <v>0.86885972988502</v>
      </c>
      <c r="W147" s="5">
        <f t="shared" si="60"/>
        <v>1.83124473426438</v>
      </c>
      <c r="X147" s="5">
        <f t="shared" si="61"/>
        <v>0.0861015109597222</v>
      </c>
      <c r="Y147" s="5">
        <f t="shared" si="62"/>
        <v>33.4178612925066</v>
      </c>
      <c r="Z147" s="5">
        <f t="shared" si="63"/>
        <v>54.8366284748061</v>
      </c>
      <c r="AA147" s="5">
        <f t="shared" si="64"/>
        <v>21.4187671822995</v>
      </c>
      <c r="AB147" s="5">
        <f t="shared" si="65"/>
        <v>0.08132852183878</v>
      </c>
      <c r="AC147" s="5">
        <f t="shared" si="66"/>
        <v>0.88529477518766</v>
      </c>
      <c r="AD147" s="5">
        <f t="shared" si="67"/>
        <v>16.4359973861002</v>
      </c>
      <c r="AE147" s="5">
        <f t="shared" si="68"/>
        <v>0.528858617734922</v>
      </c>
    </row>
    <row r="148" spans="1:31">
      <c r="A148" s="2" t="s">
        <v>177</v>
      </c>
      <c r="B148" s="2">
        <v>14982</v>
      </c>
      <c r="C148" s="2">
        <v>2.0473816902</v>
      </c>
      <c r="D148" s="2">
        <v>0.0129937404949157</v>
      </c>
      <c r="E148" s="2">
        <v>0.023388565480167</v>
      </c>
      <c r="F148" s="2">
        <v>0.0388038192721892</v>
      </c>
      <c r="G148" s="2">
        <v>0.0451845253808785</v>
      </c>
      <c r="H148" s="2">
        <v>0.376148463924694</v>
      </c>
      <c r="I148" s="2">
        <f t="shared" si="46"/>
        <v>0.831337904080623</v>
      </c>
      <c r="J148" s="2">
        <f t="shared" si="47"/>
        <v>0.85549614281957</v>
      </c>
      <c r="K148" s="2">
        <f t="shared" si="48"/>
        <v>0.0149678607706244</v>
      </c>
      <c r="L148" s="2">
        <f t="shared" si="49"/>
        <v>0.0543358565928394</v>
      </c>
      <c r="M148" s="5">
        <f t="shared" si="50"/>
        <v>0.812972137551643</v>
      </c>
      <c r="N148" s="5">
        <f t="shared" si="51"/>
        <v>9.69359385183717</v>
      </c>
      <c r="O148" s="5">
        <f t="shared" si="52"/>
        <v>0.00839069616774853</v>
      </c>
      <c r="P148" s="5">
        <f t="shared" si="53"/>
        <v>0.706808459052358</v>
      </c>
      <c r="Q148" s="5">
        <f t="shared" si="54"/>
        <v>0.785516318314641</v>
      </c>
      <c r="R148" s="5">
        <f t="shared" si="55"/>
        <v>6.24210292216484</v>
      </c>
      <c r="S148" s="5">
        <f t="shared" si="56"/>
        <v>0.837151128777951</v>
      </c>
      <c r="T148" s="5">
        <f t="shared" si="57"/>
        <v>8.32471871185959</v>
      </c>
      <c r="U148" s="5">
        <f t="shared" si="58"/>
        <v>-0.247864008646785</v>
      </c>
      <c r="V148" s="5">
        <f t="shared" si="59"/>
        <v>0.875172250245148</v>
      </c>
      <c r="W148" s="5">
        <f t="shared" si="60"/>
        <v>1.65909359875423</v>
      </c>
      <c r="X148" s="5">
        <f t="shared" si="61"/>
        <v>0.0855799982541135</v>
      </c>
      <c r="Y148" s="5">
        <f t="shared" si="62"/>
        <v>34.2041976336699</v>
      </c>
      <c r="Z148" s="5">
        <f t="shared" si="63"/>
        <v>54.8286625476086</v>
      </c>
      <c r="AA148" s="5">
        <f t="shared" si="64"/>
        <v>20.6244649139388</v>
      </c>
      <c r="AB148" s="5">
        <f t="shared" si="65"/>
        <v>0.0775786079664681</v>
      </c>
      <c r="AC148" s="5">
        <f t="shared" si="66"/>
        <v>0.882921663030804</v>
      </c>
      <c r="AD148" s="5">
        <f t="shared" si="67"/>
        <v>16.0825795085064</v>
      </c>
      <c r="AE148" s="5">
        <f t="shared" si="68"/>
        <v>0.4982875427592</v>
      </c>
    </row>
    <row r="149" spans="1:31">
      <c r="A149" s="2" t="s">
        <v>178</v>
      </c>
      <c r="B149" s="2">
        <v>7477</v>
      </c>
      <c r="C149" s="2">
        <v>1.0217776597</v>
      </c>
      <c r="D149" s="2">
        <v>0.0162083476872025</v>
      </c>
      <c r="E149" s="2">
        <v>0.0180435366668873</v>
      </c>
      <c r="F149" s="2">
        <v>0.0585407551186939</v>
      </c>
      <c r="G149" s="2">
        <v>0.0584712599514888</v>
      </c>
      <c r="H149" s="2">
        <v>0.397979585706223</v>
      </c>
      <c r="I149" s="2">
        <f t="shared" si="46"/>
        <v>0.772653553842675</v>
      </c>
      <c r="J149" s="2">
        <f t="shared" si="47"/>
        <v>0.797761528829547</v>
      </c>
      <c r="K149" s="2">
        <f t="shared" si="48"/>
        <v>0.015491241679777</v>
      </c>
      <c r="L149" s="2">
        <f t="shared" si="49"/>
        <v>0.055336332582888</v>
      </c>
      <c r="M149" s="5">
        <f t="shared" si="50"/>
        <v>0.743534953939127</v>
      </c>
      <c r="N149" s="5">
        <f t="shared" si="51"/>
        <v>6.79833365489226</v>
      </c>
      <c r="O149" s="5">
        <f t="shared" si="52"/>
        <v>0.00843303981972107</v>
      </c>
      <c r="P149" s="5">
        <f t="shared" si="53"/>
        <v>0.59557940533451</v>
      </c>
      <c r="Q149" s="5">
        <f t="shared" si="54"/>
        <v>0.743800409144884</v>
      </c>
      <c r="R149" s="5">
        <f t="shared" si="55"/>
        <v>5.1121216365527</v>
      </c>
      <c r="S149" s="5">
        <f t="shared" si="56"/>
        <v>0.800662695511437</v>
      </c>
      <c r="T149" s="5">
        <f t="shared" si="57"/>
        <v>6.80641371566835</v>
      </c>
      <c r="U149" s="5">
        <f t="shared" si="58"/>
        <v>-0.528792752503212</v>
      </c>
      <c r="V149" s="5">
        <f t="shared" si="59"/>
        <v>0.836263368526302</v>
      </c>
      <c r="W149" s="5">
        <f t="shared" si="60"/>
        <v>3.24441689007263</v>
      </c>
      <c r="X149" s="5">
        <f t="shared" si="61"/>
        <v>0.10619366867597</v>
      </c>
      <c r="Y149" s="5">
        <f t="shared" si="62"/>
        <v>6.27509611026854</v>
      </c>
      <c r="Z149" s="5">
        <f t="shared" si="63"/>
        <v>44.5941842402575</v>
      </c>
      <c r="AA149" s="5">
        <f t="shared" si="64"/>
        <v>38.319088129989</v>
      </c>
      <c r="AB149" s="5">
        <f t="shared" si="65"/>
        <v>0.152502148186133</v>
      </c>
      <c r="AC149" s="5">
        <f t="shared" si="66"/>
        <v>0.913257048964192</v>
      </c>
      <c r="AD149" s="5">
        <f t="shared" si="67"/>
        <v>22.0566285342816</v>
      </c>
      <c r="AE149" s="5">
        <f t="shared" si="68"/>
        <v>0.56632662924955</v>
      </c>
    </row>
    <row r="150" spans="1:31">
      <c r="A150" s="2" t="s">
        <v>179</v>
      </c>
      <c r="B150" s="2">
        <v>14295</v>
      </c>
      <c r="C150" s="2">
        <v>1.9534989495</v>
      </c>
      <c r="D150" s="2">
        <v>0.0154676080329572</v>
      </c>
      <c r="E150" s="2">
        <v>0.0332782102947785</v>
      </c>
      <c r="F150" s="2">
        <v>0.0482124871211129</v>
      </c>
      <c r="G150" s="2">
        <v>0.0527244352816039</v>
      </c>
      <c r="H150" s="2">
        <v>0.36779912950516</v>
      </c>
      <c r="I150" s="2">
        <f t="shared" si="46"/>
        <v>0.7942872671096</v>
      </c>
      <c r="J150" s="2">
        <f t="shared" si="47"/>
        <v>0.821392008856436</v>
      </c>
      <c r="K150" s="2">
        <f t="shared" si="48"/>
        <v>0.0145469294271505</v>
      </c>
      <c r="L150" s="2">
        <f t="shared" si="49"/>
        <v>0.0541757510767041</v>
      </c>
      <c r="M150" s="5">
        <f t="shared" si="50"/>
        <v>0.768215669013758</v>
      </c>
      <c r="N150" s="5">
        <f t="shared" si="51"/>
        <v>7.62871097235089</v>
      </c>
      <c r="O150" s="5">
        <f t="shared" si="52"/>
        <v>0.00794666925529856</v>
      </c>
      <c r="P150" s="5">
        <f t="shared" si="53"/>
        <v>0.639192448544358</v>
      </c>
      <c r="Q150" s="5">
        <f t="shared" si="54"/>
        <v>0.749243848875204</v>
      </c>
      <c r="R150" s="5">
        <f t="shared" si="55"/>
        <v>5.16675413063872</v>
      </c>
      <c r="S150" s="5">
        <f t="shared" si="56"/>
        <v>0.808737466759601</v>
      </c>
      <c r="T150" s="5">
        <f t="shared" si="57"/>
        <v>6.97587612917476</v>
      </c>
      <c r="U150" s="5">
        <f t="shared" si="58"/>
        <v>-0.183263578542182</v>
      </c>
      <c r="V150" s="5">
        <f t="shared" si="59"/>
        <v>0.846927122683505</v>
      </c>
      <c r="W150" s="5">
        <f t="shared" si="60"/>
        <v>1.4487704324856</v>
      </c>
      <c r="X150" s="5">
        <f t="shared" si="61"/>
        <v>0.101296670546155</v>
      </c>
      <c r="Y150" s="5">
        <f t="shared" si="62"/>
        <v>34.6015445565298</v>
      </c>
      <c r="Z150" s="5">
        <f t="shared" si="63"/>
        <v>45.6846995684246</v>
      </c>
      <c r="AA150" s="5">
        <f t="shared" si="64"/>
        <v>11.0831550118948</v>
      </c>
      <c r="AB150" s="5">
        <f t="shared" si="65"/>
        <v>0.0407637476554566</v>
      </c>
      <c r="AC150" s="5">
        <f t="shared" si="66"/>
        <v>0.834055894001002</v>
      </c>
      <c r="AD150" s="5">
        <f t="shared" si="67"/>
        <v>11.0522508947204</v>
      </c>
      <c r="AE150" s="5">
        <f t="shared" si="68"/>
        <v>0.514209016317131</v>
      </c>
    </row>
    <row r="151" spans="1:31">
      <c r="A151" s="2" t="s">
        <v>180</v>
      </c>
      <c r="B151" s="2">
        <v>2905</v>
      </c>
      <c r="C151" s="2">
        <v>0.3969859705</v>
      </c>
      <c r="D151" s="2">
        <v>0.014335103759385</v>
      </c>
      <c r="E151" s="2">
        <v>0.0180998644214476</v>
      </c>
      <c r="F151" s="2">
        <v>0.0512658976108195</v>
      </c>
      <c r="G151" s="2">
        <v>0.0561805056254163</v>
      </c>
      <c r="H151" s="2">
        <v>0.394862500843615</v>
      </c>
      <c r="I151" s="2">
        <f t="shared" si="46"/>
        <v>0.795879001170682</v>
      </c>
      <c r="J151" s="2">
        <f t="shared" si="47"/>
        <v>0.819259371293433</v>
      </c>
      <c r="K151" s="2">
        <f t="shared" si="48"/>
        <v>0.0155851685679462</v>
      </c>
      <c r="L151" s="2">
        <f t="shared" si="49"/>
        <v>0.0556718454872808</v>
      </c>
      <c r="M151" s="5">
        <f t="shared" si="50"/>
        <v>0.770174246748582</v>
      </c>
      <c r="N151" s="5">
        <f t="shared" si="51"/>
        <v>7.7022449473367</v>
      </c>
      <c r="O151" s="5">
        <f t="shared" si="52"/>
        <v>0.00853911209381989</v>
      </c>
      <c r="P151" s="5">
        <f t="shared" si="53"/>
        <v>0.634841059368937</v>
      </c>
      <c r="Q151" s="5">
        <f t="shared" si="54"/>
        <v>0.750886257764098</v>
      </c>
      <c r="R151" s="5">
        <f t="shared" si="55"/>
        <v>5.39635692585034</v>
      </c>
      <c r="S151" s="5">
        <f t="shared" si="56"/>
        <v>0.801855602586003</v>
      </c>
      <c r="T151" s="5">
        <f t="shared" si="57"/>
        <v>7.02846114409083</v>
      </c>
      <c r="U151" s="5">
        <f t="shared" si="58"/>
        <v>-0.478132614962753</v>
      </c>
      <c r="V151" s="5">
        <f t="shared" si="59"/>
        <v>0.852954885639488</v>
      </c>
      <c r="W151" s="5">
        <f t="shared" si="60"/>
        <v>2.83239124985221</v>
      </c>
      <c r="X151" s="5">
        <f t="shared" si="61"/>
        <v>0.105974615914729</v>
      </c>
      <c r="Y151" s="5">
        <f t="shared" si="62"/>
        <v>14.509792754188</v>
      </c>
      <c r="Z151" s="5">
        <f t="shared" si="63"/>
        <v>51.9590567824795</v>
      </c>
      <c r="AA151" s="5">
        <f t="shared" si="64"/>
        <v>37.4492640282915</v>
      </c>
      <c r="AB151" s="5">
        <f t="shared" si="65"/>
        <v>0.14787310048964</v>
      </c>
      <c r="AC151" s="5">
        <f t="shared" si="66"/>
        <v>0.912341336916597</v>
      </c>
      <c r="AD151" s="5">
        <f t="shared" si="67"/>
        <v>21.8157711930549</v>
      </c>
      <c r="AE151" s="5">
        <f t="shared" si="68"/>
        <v>0.562960824988385</v>
      </c>
    </row>
    <row r="152" spans="1:31">
      <c r="A152" s="2" t="s">
        <v>181</v>
      </c>
      <c r="B152" s="2">
        <v>12818</v>
      </c>
      <c r="C152" s="2">
        <v>1.7516578898</v>
      </c>
      <c r="D152" s="2">
        <v>0.0160224157002841</v>
      </c>
      <c r="E152" s="2">
        <v>0.0155938200507175</v>
      </c>
      <c r="F152" s="2">
        <v>0.0621082205594923</v>
      </c>
      <c r="G152" s="2">
        <v>0.0565201241802322</v>
      </c>
      <c r="H152" s="2">
        <v>0.380844523600988</v>
      </c>
      <c r="I152" s="2">
        <f t="shared" si="46"/>
        <v>0.751304927669763</v>
      </c>
      <c r="J152" s="2">
        <f t="shared" si="47"/>
        <v>0.776204521419342</v>
      </c>
      <c r="K152" s="2">
        <f t="shared" si="48"/>
        <v>0.0146071887454423</v>
      </c>
      <c r="L152" s="2">
        <f t="shared" si="49"/>
        <v>0.0521200079716536</v>
      </c>
      <c r="M152" s="5">
        <f t="shared" si="50"/>
        <v>0.719571799121801</v>
      </c>
      <c r="N152" s="5">
        <f t="shared" si="51"/>
        <v>6.13195033073254</v>
      </c>
      <c r="O152" s="5">
        <f t="shared" si="52"/>
        <v>0.00791825920319833</v>
      </c>
      <c r="P152" s="5">
        <f t="shared" si="53"/>
        <v>0.557523530054705</v>
      </c>
      <c r="Q152" s="5">
        <f t="shared" si="54"/>
        <v>0.741542328732043</v>
      </c>
      <c r="R152" s="5">
        <f t="shared" si="55"/>
        <v>5.02907822777637</v>
      </c>
      <c r="S152" s="5">
        <f t="shared" si="56"/>
        <v>0.800169116617209</v>
      </c>
      <c r="T152" s="5">
        <f t="shared" si="57"/>
        <v>6.73821101996424</v>
      </c>
      <c r="U152" s="5">
        <f t="shared" si="58"/>
        <v>-0.598625211686692</v>
      </c>
      <c r="V152" s="5">
        <f t="shared" si="59"/>
        <v>0.823614059761937</v>
      </c>
      <c r="W152" s="5">
        <f t="shared" si="60"/>
        <v>3.9828740076191</v>
      </c>
      <c r="X152" s="5">
        <f t="shared" si="61"/>
        <v>0.106336591365503</v>
      </c>
      <c r="Y152" s="5">
        <f t="shared" si="62"/>
        <v>-1.71540726449116</v>
      </c>
      <c r="Z152" s="5">
        <f t="shared" si="63"/>
        <v>44.7197479560941</v>
      </c>
      <c r="AA152" s="5">
        <f t="shared" si="64"/>
        <v>46.4351552205853</v>
      </c>
      <c r="AB152" s="5">
        <f t="shared" si="65"/>
        <v>0.176845745683217</v>
      </c>
      <c r="AC152" s="5">
        <f t="shared" si="66"/>
        <v>0.921330414676449</v>
      </c>
      <c r="AD152" s="5">
        <f t="shared" si="67"/>
        <v>24.422785588286</v>
      </c>
      <c r="AE152" s="5">
        <f t="shared" si="68"/>
        <v>0.589855747570999</v>
      </c>
    </row>
    <row r="153" spans="1:31">
      <c r="A153" s="2" t="s">
        <v>182</v>
      </c>
      <c r="B153" s="2">
        <v>11645</v>
      </c>
      <c r="C153" s="2">
        <v>1.5913602845</v>
      </c>
      <c r="D153" s="2">
        <v>0.0174284852362974</v>
      </c>
      <c r="E153" s="2">
        <v>0.0331823941510924</v>
      </c>
      <c r="F153" s="2">
        <v>0.0589963888822258</v>
      </c>
      <c r="G153" s="2">
        <v>0.0516156813261743</v>
      </c>
      <c r="H153" s="2">
        <v>0.344033991446588</v>
      </c>
      <c r="I153" s="2">
        <f t="shared" si="46"/>
        <v>0.740473331419746</v>
      </c>
      <c r="J153" s="2">
        <f t="shared" si="47"/>
        <v>0.769990279549395</v>
      </c>
      <c r="K153" s="2">
        <f t="shared" si="48"/>
        <v>0.0131408099137445</v>
      </c>
      <c r="L153" s="2">
        <f t="shared" si="49"/>
        <v>0.0495068108131593</v>
      </c>
      <c r="M153" s="5">
        <f t="shared" si="50"/>
        <v>0.707236021095515</v>
      </c>
      <c r="N153" s="5">
        <f t="shared" si="51"/>
        <v>5.83144151641859</v>
      </c>
      <c r="O153" s="5">
        <f t="shared" si="52"/>
        <v>0.0070857427386968</v>
      </c>
      <c r="P153" s="5">
        <f t="shared" si="53"/>
        <v>0.547617270903064</v>
      </c>
      <c r="Q153" s="5">
        <f t="shared" si="54"/>
        <v>0.739083917525092</v>
      </c>
      <c r="R153" s="5">
        <f t="shared" si="55"/>
        <v>4.73038523703194</v>
      </c>
      <c r="S153" s="5">
        <f t="shared" si="56"/>
        <v>0.810488427998002</v>
      </c>
      <c r="T153" s="5">
        <f t="shared" si="57"/>
        <v>6.66529981988494</v>
      </c>
      <c r="U153" s="5">
        <f t="shared" si="58"/>
        <v>-0.280042694009129</v>
      </c>
      <c r="V153" s="5">
        <f t="shared" si="59"/>
        <v>0.810374408856792</v>
      </c>
      <c r="W153" s="5">
        <f t="shared" si="60"/>
        <v>1.77794250208687</v>
      </c>
      <c r="X153" s="5">
        <f t="shared" si="61"/>
        <v>0.0993715648448782</v>
      </c>
      <c r="Y153" s="5">
        <f t="shared" si="62"/>
        <v>27.240869744237</v>
      </c>
      <c r="Z153" s="5">
        <f t="shared" si="63"/>
        <v>38.003375754241</v>
      </c>
      <c r="AA153" s="5">
        <f t="shared" si="64"/>
        <v>10.762506010004</v>
      </c>
      <c r="AB153" s="5">
        <f t="shared" si="65"/>
        <v>0.0370266790058957</v>
      </c>
      <c r="AC153" s="5">
        <f t="shared" si="66"/>
        <v>0.824067058494733</v>
      </c>
      <c r="AD153" s="5">
        <f t="shared" si="67"/>
        <v>10.3679677204745</v>
      </c>
      <c r="AE153" s="5">
        <f t="shared" si="68"/>
        <v>0.543905425103651</v>
      </c>
    </row>
    <row r="154" spans="1:31">
      <c r="A154" s="2" t="s">
        <v>183</v>
      </c>
      <c r="B154" s="2">
        <v>5237</v>
      </c>
      <c r="C154" s="2">
        <v>0.7156679957</v>
      </c>
      <c r="D154" s="2">
        <v>0.0149723933768704</v>
      </c>
      <c r="E154" s="2">
        <v>0.0279733839914123</v>
      </c>
      <c r="F154" s="2">
        <v>0.044249555243989</v>
      </c>
      <c r="G154" s="2">
        <v>0.0464997785612272</v>
      </c>
      <c r="H154" s="2">
        <v>0.332878313235922</v>
      </c>
      <c r="I154" s="2">
        <f t="shared" si="46"/>
        <v>0.791092221893195</v>
      </c>
      <c r="J154" s="2">
        <f t="shared" si="47"/>
        <v>0.820076417831854</v>
      </c>
      <c r="K154" s="2">
        <f t="shared" si="48"/>
        <v>0.0131255244904587</v>
      </c>
      <c r="L154" s="2">
        <f t="shared" si="49"/>
        <v>0.0488261466635554</v>
      </c>
      <c r="M154" s="5">
        <f t="shared" si="50"/>
        <v>0.765333941390512</v>
      </c>
      <c r="N154" s="5">
        <f t="shared" si="51"/>
        <v>7.52274935647271</v>
      </c>
      <c r="O154" s="5">
        <f t="shared" si="52"/>
        <v>0.00718081425439263</v>
      </c>
      <c r="P154" s="5">
        <f t="shared" si="53"/>
        <v>0.638160398515131</v>
      </c>
      <c r="Q154" s="5">
        <f t="shared" si="54"/>
        <v>0.754863132233317</v>
      </c>
      <c r="R154" s="5">
        <f t="shared" si="55"/>
        <v>5.17154201382672</v>
      </c>
      <c r="S154" s="5">
        <f t="shared" si="56"/>
        <v>0.819551343679502</v>
      </c>
      <c r="T154" s="5">
        <f t="shared" si="57"/>
        <v>7.15870749357686</v>
      </c>
      <c r="U154" s="5">
        <f t="shared" si="58"/>
        <v>-0.225360133842333</v>
      </c>
      <c r="V154" s="5">
        <f t="shared" si="59"/>
        <v>0.842965864974219</v>
      </c>
      <c r="W154" s="5">
        <f t="shared" si="60"/>
        <v>1.58184491578042</v>
      </c>
      <c r="X154" s="5">
        <f t="shared" si="61"/>
        <v>0.0947114423822867</v>
      </c>
      <c r="Y154" s="5">
        <f t="shared" si="62"/>
        <v>31.041321994348</v>
      </c>
      <c r="Z154" s="5">
        <f t="shared" si="63"/>
        <v>45.2841102449895</v>
      </c>
      <c r="AA154" s="5">
        <f t="shared" si="64"/>
        <v>14.2427882506415</v>
      </c>
      <c r="AB154" s="5">
        <f t="shared" si="65"/>
        <v>0.0474111532864994</v>
      </c>
      <c r="AC154" s="5">
        <f t="shared" si="66"/>
        <v>0.844959110868256</v>
      </c>
      <c r="AD154" s="5">
        <f t="shared" si="67"/>
        <v>11.8998228222268</v>
      </c>
      <c r="AE154" s="5">
        <f t="shared" si="68"/>
        <v>0.494363366098468</v>
      </c>
    </row>
    <row r="155" spans="1:31">
      <c r="A155" s="2" t="s">
        <v>184</v>
      </c>
      <c r="B155" s="2">
        <v>2659</v>
      </c>
      <c r="C155" s="2">
        <v>0.3633685699</v>
      </c>
      <c r="D155" s="2">
        <v>0.0165101067979489</v>
      </c>
      <c r="E155" s="2">
        <v>0.0307268150120654</v>
      </c>
      <c r="F155" s="2">
        <v>0.0570630111075565</v>
      </c>
      <c r="G155" s="2">
        <v>0.0484142288997848</v>
      </c>
      <c r="H155" s="2">
        <v>0.34072105088329</v>
      </c>
      <c r="I155" s="2">
        <f t="shared" si="46"/>
        <v>0.744225774627436</v>
      </c>
      <c r="J155" s="2">
        <f t="shared" si="47"/>
        <v>0.772821503985996</v>
      </c>
      <c r="K155" s="2">
        <f t="shared" si="48"/>
        <v>0.0129676788693324</v>
      </c>
      <c r="L155" s="2">
        <f t="shared" si="49"/>
        <v>0.0486298796690425</v>
      </c>
      <c r="M155" s="5">
        <f t="shared" si="50"/>
        <v>0.713095538207513</v>
      </c>
      <c r="N155" s="5">
        <f t="shared" si="51"/>
        <v>5.97096164871276</v>
      </c>
      <c r="O155" s="5">
        <f t="shared" si="52"/>
        <v>0.00705201097870966</v>
      </c>
      <c r="P155" s="5">
        <f t="shared" si="53"/>
        <v>0.554607879681979</v>
      </c>
      <c r="Q155" s="5">
        <f t="shared" si="54"/>
        <v>0.751170189828208</v>
      </c>
      <c r="R155" s="5">
        <f t="shared" si="55"/>
        <v>4.99367364488349</v>
      </c>
      <c r="S155" s="5">
        <f t="shared" si="56"/>
        <v>0.82082127305972</v>
      </c>
      <c r="T155" s="5">
        <f t="shared" si="57"/>
        <v>7.03762217484795</v>
      </c>
      <c r="U155" s="5">
        <f t="shared" si="58"/>
        <v>-0.29999143704426</v>
      </c>
      <c r="V155" s="5">
        <f t="shared" si="59"/>
        <v>0.815042569736747</v>
      </c>
      <c r="W155" s="5">
        <f t="shared" si="60"/>
        <v>1.85710790673064</v>
      </c>
      <c r="X155" s="5">
        <f t="shared" si="61"/>
        <v>0.0936370735507161</v>
      </c>
      <c r="Y155" s="5">
        <f t="shared" si="62"/>
        <v>28.0240966181914</v>
      </c>
      <c r="Z155" s="5">
        <f t="shared" si="63"/>
        <v>39.9138753778537</v>
      </c>
      <c r="AA155" s="5">
        <f t="shared" si="64"/>
        <v>11.8897787596623</v>
      </c>
      <c r="AB155" s="5">
        <f t="shared" si="65"/>
        <v>0.0405109791376195</v>
      </c>
      <c r="AC155" s="5">
        <f t="shared" si="66"/>
        <v>0.834556513399262</v>
      </c>
      <c r="AD155" s="5">
        <f t="shared" si="67"/>
        <v>11.0887200886099</v>
      </c>
      <c r="AE155" s="5">
        <f t="shared" si="68"/>
        <v>0.55119186822682</v>
      </c>
    </row>
    <row r="156" spans="1:31">
      <c r="A156" s="2" t="s">
        <v>185</v>
      </c>
      <c r="B156" s="2">
        <v>11716</v>
      </c>
      <c r="C156" s="2">
        <v>1.6010628676</v>
      </c>
      <c r="D156" s="2">
        <v>0.0178794572118716</v>
      </c>
      <c r="E156" s="2">
        <v>0.0327492378014255</v>
      </c>
      <c r="F156" s="2">
        <v>0.0554751470225862</v>
      </c>
      <c r="G156" s="2">
        <v>0.0533849767085098</v>
      </c>
      <c r="H156" s="2">
        <v>0.374476326202172</v>
      </c>
      <c r="I156" s="2">
        <f t="shared" si="46"/>
        <v>0.770449147668274</v>
      </c>
      <c r="J156" s="2">
        <f t="shared" si="47"/>
        <v>0.800044175318665</v>
      </c>
      <c r="K156" s="2">
        <f t="shared" si="48"/>
        <v>0.0145312261349186</v>
      </c>
      <c r="L156" s="2">
        <f t="shared" si="49"/>
        <v>0.0540309750404494</v>
      </c>
      <c r="M156" s="5">
        <f t="shared" si="50"/>
        <v>0.74194693830675</v>
      </c>
      <c r="N156" s="5">
        <f t="shared" si="51"/>
        <v>6.75034400629362</v>
      </c>
      <c r="O156" s="5">
        <f t="shared" si="52"/>
        <v>0.00792957467712896</v>
      </c>
      <c r="P156" s="5">
        <f t="shared" si="53"/>
        <v>0.601876156283128</v>
      </c>
      <c r="Q156" s="5">
        <f t="shared" si="54"/>
        <v>0.75045662533471</v>
      </c>
      <c r="R156" s="5">
        <f t="shared" si="55"/>
        <v>5.00385464913256</v>
      </c>
      <c r="S156" s="5">
        <f t="shared" si="56"/>
        <v>0.818896693623069</v>
      </c>
      <c r="T156" s="5">
        <f t="shared" si="57"/>
        <v>7.01463874840427</v>
      </c>
      <c r="U156" s="5">
        <f t="shared" si="58"/>
        <v>-0.257592152855403</v>
      </c>
      <c r="V156" s="5">
        <f t="shared" si="59"/>
        <v>0.829388643131567</v>
      </c>
      <c r="W156" s="5">
        <f t="shared" si="60"/>
        <v>1.69393704241176</v>
      </c>
      <c r="X156" s="5">
        <f t="shared" si="61"/>
        <v>0.0948137893167364</v>
      </c>
      <c r="Y156" s="5">
        <f t="shared" si="62"/>
        <v>25.3950477241592</v>
      </c>
      <c r="Z156" s="5">
        <f t="shared" si="63"/>
        <v>37.1982478295043</v>
      </c>
      <c r="AA156" s="5">
        <f t="shared" si="64"/>
        <v>11.8032001053451</v>
      </c>
      <c r="AB156" s="5">
        <f t="shared" si="65"/>
        <v>0.0442001901287871</v>
      </c>
      <c r="AC156" s="5">
        <f t="shared" si="66"/>
        <v>0.839159224291055</v>
      </c>
      <c r="AD156" s="5">
        <f t="shared" si="67"/>
        <v>11.434657761283</v>
      </c>
      <c r="AE156" s="5">
        <f t="shared" si="68"/>
        <v>0.512519837071853</v>
      </c>
    </row>
    <row r="157" spans="1:31">
      <c r="A157" s="2" t="s">
        <v>186</v>
      </c>
      <c r="B157" s="2">
        <v>13439</v>
      </c>
      <c r="C157" s="2">
        <v>1.8365213279</v>
      </c>
      <c r="D157" s="2">
        <v>0.0123193081558364</v>
      </c>
      <c r="E157" s="2">
        <v>0.0360064463803159</v>
      </c>
      <c r="F157" s="2">
        <v>0.0433941555428238</v>
      </c>
      <c r="G157" s="2">
        <v>0.0570283238696679</v>
      </c>
      <c r="H157" s="2">
        <v>0.38325324764683</v>
      </c>
      <c r="I157" s="2">
        <f t="shared" si="46"/>
        <v>0.820565088900971</v>
      </c>
      <c r="J157" s="2">
        <f t="shared" si="47"/>
        <v>0.84201126802718</v>
      </c>
      <c r="K157" s="2">
        <f t="shared" si="48"/>
        <v>0.0154984190534488</v>
      </c>
      <c r="L157" s="2">
        <f t="shared" si="49"/>
        <v>0.0576625734125382</v>
      </c>
      <c r="M157" s="5">
        <f t="shared" si="50"/>
        <v>0.796580711761491</v>
      </c>
      <c r="N157" s="5">
        <f t="shared" si="51"/>
        <v>8.83190934015559</v>
      </c>
      <c r="O157" s="5">
        <f t="shared" si="52"/>
        <v>0.0084498994819366</v>
      </c>
      <c r="P157" s="5">
        <f t="shared" si="53"/>
        <v>0.674610518339475</v>
      </c>
      <c r="Q157" s="5">
        <f t="shared" si="54"/>
        <v>0.740946123757846</v>
      </c>
      <c r="R157" s="5">
        <f t="shared" si="55"/>
        <v>5.34890563176798</v>
      </c>
      <c r="S157" s="5">
        <f t="shared" si="56"/>
        <v>0.784868165554259</v>
      </c>
      <c r="T157" s="5">
        <f t="shared" si="57"/>
        <v>6.72040175199106</v>
      </c>
      <c r="U157" s="5">
        <f t="shared" si="58"/>
        <v>-0.093043490648336</v>
      </c>
      <c r="V157" s="5">
        <f t="shared" si="59"/>
        <v>0.869415673733998</v>
      </c>
      <c r="W157" s="5">
        <f t="shared" si="60"/>
        <v>1.20517740308154</v>
      </c>
      <c r="X157" s="5">
        <f t="shared" si="61"/>
        <v>0.116656586704338</v>
      </c>
      <c r="Y157" s="5">
        <f t="shared" si="62"/>
        <v>53.4005849470596</v>
      </c>
      <c r="Z157" s="5">
        <f t="shared" si="63"/>
        <v>63.6382432967806</v>
      </c>
      <c r="AA157" s="5">
        <f t="shared" si="64"/>
        <v>10.2376583497209</v>
      </c>
      <c r="AB157" s="5">
        <f t="shared" si="65"/>
        <v>0.0392361581082924</v>
      </c>
      <c r="AC157" s="5">
        <f t="shared" si="66"/>
        <v>0.828237978068149</v>
      </c>
      <c r="AD157" s="5">
        <f t="shared" si="67"/>
        <v>10.6440175628203</v>
      </c>
      <c r="AE157" s="5">
        <f t="shared" si="68"/>
        <v>0.557761900338189</v>
      </c>
    </row>
    <row r="158" spans="1:31">
      <c r="A158" s="2" t="s">
        <v>187</v>
      </c>
      <c r="B158" s="2">
        <v>3090</v>
      </c>
      <c r="C158" s="2">
        <v>0.422267349</v>
      </c>
      <c r="D158" s="2">
        <v>0.0132635298817234</v>
      </c>
      <c r="E158" s="2">
        <v>0.0278274308220998</v>
      </c>
      <c r="F158" s="2">
        <v>0.0388621890070489</v>
      </c>
      <c r="G158" s="2">
        <v>0.0509752927182248</v>
      </c>
      <c r="H158" s="2">
        <v>0.394026388372611</v>
      </c>
      <c r="I158" s="2">
        <f t="shared" si="46"/>
        <v>0.839367262535278</v>
      </c>
      <c r="J158" s="2">
        <f t="shared" si="47"/>
        <v>0.863024221141095</v>
      </c>
      <c r="K158" s="2">
        <f t="shared" si="48"/>
        <v>0.0158780359605894</v>
      </c>
      <c r="L158" s="2">
        <f t="shared" si="49"/>
        <v>0.0578743886261103</v>
      </c>
      <c r="M158" s="5">
        <f t="shared" si="50"/>
        <v>0.820451769634174</v>
      </c>
      <c r="N158" s="5">
        <f t="shared" si="51"/>
        <v>10.1390682933774</v>
      </c>
      <c r="O158" s="5">
        <f t="shared" si="52"/>
        <v>0.00883249387820391</v>
      </c>
      <c r="P158" s="5">
        <f t="shared" si="53"/>
        <v>0.718810719252493</v>
      </c>
      <c r="Q158" s="5">
        <f t="shared" si="54"/>
        <v>0.770898426301363</v>
      </c>
      <c r="R158" s="5">
        <f t="shared" si="55"/>
        <v>5.9273013277674</v>
      </c>
      <c r="S158" s="5">
        <f t="shared" si="56"/>
        <v>0.819765591916275</v>
      </c>
      <c r="T158" s="5">
        <f t="shared" si="57"/>
        <v>7.72975234395737</v>
      </c>
      <c r="U158" s="5">
        <f t="shared" si="58"/>
        <v>-0.165464403804054</v>
      </c>
      <c r="V158" s="5">
        <f t="shared" si="59"/>
        <v>0.879586291686657</v>
      </c>
      <c r="W158" s="5">
        <f t="shared" si="60"/>
        <v>1.39654247118586</v>
      </c>
      <c r="X158" s="5">
        <f t="shared" si="61"/>
        <v>0.0957087239569327</v>
      </c>
      <c r="Y158" s="5">
        <f t="shared" si="62"/>
        <v>39.4589463524992</v>
      </c>
      <c r="Z158" s="5">
        <f t="shared" si="63"/>
        <v>55.7773639400994</v>
      </c>
      <c r="AA158" s="5">
        <f t="shared" si="64"/>
        <v>16.3184175876002</v>
      </c>
      <c r="AB158" s="5">
        <f t="shared" si="65"/>
        <v>0.064298871459982</v>
      </c>
      <c r="AC158" s="5">
        <f t="shared" si="66"/>
        <v>0.868070741304557</v>
      </c>
      <c r="AD158" s="5">
        <f t="shared" si="67"/>
        <v>14.1596394899556</v>
      </c>
      <c r="AE158" s="5">
        <f t="shared" si="68"/>
        <v>0.491094601111379</v>
      </c>
    </row>
    <row r="159" spans="1:31">
      <c r="A159" s="2" t="s">
        <v>188</v>
      </c>
      <c r="B159" s="2">
        <v>17380</v>
      </c>
      <c r="C159" s="2">
        <v>2.375083018</v>
      </c>
      <c r="D159" s="2">
        <v>0.0135682126968537</v>
      </c>
      <c r="E159" s="2">
        <v>0.0438827877588542</v>
      </c>
      <c r="F159" s="2">
        <v>0.0494444786562392</v>
      </c>
      <c r="G159" s="2">
        <v>0.0715510935172164</v>
      </c>
      <c r="H159" s="2">
        <v>0.444285988674356</v>
      </c>
      <c r="I159" s="2">
        <f t="shared" si="46"/>
        <v>0.825062474770689</v>
      </c>
      <c r="J159" s="2">
        <f t="shared" si="47"/>
        <v>0.845353126036241</v>
      </c>
      <c r="K159" s="2">
        <f t="shared" si="48"/>
        <v>0.0181399897764461</v>
      </c>
      <c r="L159" s="2">
        <f t="shared" si="49"/>
        <v>0.0671804269426268</v>
      </c>
      <c r="M159" s="5">
        <f t="shared" si="50"/>
        <v>0.79971064405417</v>
      </c>
      <c r="N159" s="5">
        <f t="shared" si="51"/>
        <v>8.98555310418453</v>
      </c>
      <c r="O159" s="5">
        <f t="shared" si="52"/>
        <v>0.00980834367440713</v>
      </c>
      <c r="P159" s="5">
        <f t="shared" si="53"/>
        <v>0.677795846417579</v>
      </c>
      <c r="Q159" s="5">
        <f t="shared" si="54"/>
        <v>0.722582590560468</v>
      </c>
      <c r="R159" s="5">
        <f t="shared" si="55"/>
        <v>5.06016549164854</v>
      </c>
      <c r="S159" s="5">
        <f t="shared" si="56"/>
        <v>0.76270594273277</v>
      </c>
      <c r="T159" s="5">
        <f t="shared" si="57"/>
        <v>6.20935288106328</v>
      </c>
      <c r="U159" s="5">
        <f t="shared" si="58"/>
        <v>-0.0595934190619938</v>
      </c>
      <c r="V159" s="5">
        <f t="shared" si="59"/>
        <v>0.872374310433428</v>
      </c>
      <c r="W159" s="5">
        <f t="shared" si="60"/>
        <v>1.12673968955545</v>
      </c>
      <c r="X159" s="5">
        <f t="shared" si="61"/>
        <v>0.130508011277533</v>
      </c>
      <c r="Y159" s="5">
        <f t="shared" si="62"/>
        <v>50.9136968608868</v>
      </c>
      <c r="Z159" s="5">
        <f t="shared" si="63"/>
        <v>59.725648022595</v>
      </c>
      <c r="AA159" s="5">
        <f t="shared" si="64"/>
        <v>8.81195116170812</v>
      </c>
      <c r="AB159" s="5">
        <f t="shared" si="65"/>
        <v>0.0391502643402963</v>
      </c>
      <c r="AC159" s="5">
        <f t="shared" si="66"/>
        <v>0.820214688536689</v>
      </c>
      <c r="AD159" s="5">
        <f t="shared" si="67"/>
        <v>10.1243793150929</v>
      </c>
      <c r="AE159" s="5">
        <f t="shared" si="68"/>
        <v>0.569349843483944</v>
      </c>
    </row>
    <row r="160" spans="1:31">
      <c r="A160" s="2" t="s">
        <v>189</v>
      </c>
      <c r="B160" s="2">
        <v>7909</v>
      </c>
      <c r="C160" s="2">
        <v>1.0808130949</v>
      </c>
      <c r="D160" s="2">
        <v>0.0117454867286473</v>
      </c>
      <c r="E160" s="2">
        <v>0.0338878595183195</v>
      </c>
      <c r="F160" s="2">
        <v>0.0398212042715476</v>
      </c>
      <c r="G160" s="2">
        <v>0.0541035990780771</v>
      </c>
      <c r="H160" s="2">
        <v>0.365287116900762</v>
      </c>
      <c r="I160" s="2">
        <f t="shared" si="46"/>
        <v>0.826567201261522</v>
      </c>
      <c r="J160" s="2">
        <f t="shared" si="47"/>
        <v>0.848263653476592</v>
      </c>
      <c r="K160" s="2">
        <f t="shared" si="48"/>
        <v>0.0148441980905215</v>
      </c>
      <c r="L160" s="2">
        <f t="shared" si="49"/>
        <v>0.0552650436045052</v>
      </c>
      <c r="M160" s="5">
        <f t="shared" si="50"/>
        <v>0.80340465899929</v>
      </c>
      <c r="N160" s="5">
        <f t="shared" si="51"/>
        <v>9.17318106227543</v>
      </c>
      <c r="O160" s="5">
        <f t="shared" si="52"/>
        <v>0.00809486832294848</v>
      </c>
      <c r="P160" s="5">
        <f t="shared" si="53"/>
        <v>0.686521590149882</v>
      </c>
      <c r="Q160" s="5">
        <f t="shared" si="54"/>
        <v>0.741989524246851</v>
      </c>
      <c r="R160" s="5">
        <f t="shared" si="55"/>
        <v>5.36896793388757</v>
      </c>
      <c r="S160" s="5">
        <f t="shared" si="56"/>
        <v>0.786015964144636</v>
      </c>
      <c r="T160" s="5">
        <f t="shared" si="57"/>
        <v>6.75162323995516</v>
      </c>
      <c r="U160" s="5">
        <f t="shared" si="58"/>
        <v>-0.0804968133924904</v>
      </c>
      <c r="V160" s="5">
        <f t="shared" si="59"/>
        <v>0.872708882278769</v>
      </c>
      <c r="W160" s="5">
        <f t="shared" si="60"/>
        <v>1.17508762245726</v>
      </c>
      <c r="X160" s="5">
        <f t="shared" si="61"/>
        <v>0.115958407481798</v>
      </c>
      <c r="Y160" s="5">
        <f t="shared" si="62"/>
        <v>55.6299925435072</v>
      </c>
      <c r="Z160" s="5">
        <f t="shared" si="63"/>
        <v>66.6560268560675</v>
      </c>
      <c r="AA160" s="5">
        <f t="shared" si="64"/>
        <v>11.0260343125603</v>
      </c>
      <c r="AB160" s="5">
        <f t="shared" si="65"/>
        <v>0.0402766828488402</v>
      </c>
      <c r="AC160" s="5">
        <f t="shared" si="66"/>
        <v>0.830210501558386</v>
      </c>
      <c r="AD160" s="5">
        <f t="shared" si="67"/>
        <v>10.7792915248392</v>
      </c>
      <c r="AE160" s="5">
        <f t="shared" si="68"/>
        <v>0.544454511203641</v>
      </c>
    </row>
    <row r="161" spans="1:31">
      <c r="A161" s="2" t="s">
        <v>190</v>
      </c>
      <c r="B161" s="2">
        <v>23971</v>
      </c>
      <c r="C161" s="2">
        <v>3.2757833731</v>
      </c>
      <c r="D161" s="2">
        <v>0.0125250066244838</v>
      </c>
      <c r="E161" s="2">
        <v>0.035845680919809</v>
      </c>
      <c r="F161" s="2">
        <v>0.0435967163667008</v>
      </c>
      <c r="G161" s="2">
        <v>0.0574173549113858</v>
      </c>
      <c r="H161" s="2">
        <v>0.395990644236648</v>
      </c>
      <c r="I161" s="2">
        <f t="shared" si="46"/>
        <v>0.824562162065006</v>
      </c>
      <c r="J161" s="2">
        <f t="shared" si="47"/>
        <v>0.845879146765603</v>
      </c>
      <c r="K161" s="2">
        <f t="shared" si="48"/>
        <v>0.0159951005451518</v>
      </c>
      <c r="L161" s="2">
        <f t="shared" si="49"/>
        <v>0.0592603299193677</v>
      </c>
      <c r="M161" s="5">
        <f t="shared" si="50"/>
        <v>0.801647088729472</v>
      </c>
      <c r="N161" s="5">
        <f t="shared" si="51"/>
        <v>9.08303829366163</v>
      </c>
      <c r="O161" s="5">
        <f t="shared" si="52"/>
        <v>0.00876047125539075</v>
      </c>
      <c r="P161" s="5">
        <f t="shared" si="53"/>
        <v>0.68270694940992</v>
      </c>
      <c r="Q161" s="5">
        <f t="shared" si="54"/>
        <v>0.746729854703602</v>
      </c>
      <c r="R161" s="5">
        <f t="shared" si="55"/>
        <v>5.48259494234414</v>
      </c>
      <c r="S161" s="5">
        <f t="shared" si="56"/>
        <v>0.79039798596177</v>
      </c>
      <c r="T161" s="5">
        <f t="shared" si="57"/>
        <v>6.89670648966317</v>
      </c>
      <c r="U161" s="5">
        <f t="shared" si="58"/>
        <v>-0.0975679953229208</v>
      </c>
      <c r="V161" s="5">
        <f t="shared" si="59"/>
        <v>0.872330899336697</v>
      </c>
      <c r="W161" s="5">
        <f t="shared" si="60"/>
        <v>1.21623345541215</v>
      </c>
      <c r="X161" s="5">
        <f t="shared" si="61"/>
        <v>0.113367194251372</v>
      </c>
      <c r="Y161" s="5">
        <f t="shared" si="62"/>
        <v>51.9429133693532</v>
      </c>
      <c r="Z161" s="5">
        <f t="shared" si="63"/>
        <v>62.4239401821926</v>
      </c>
      <c r="AA161" s="5">
        <f t="shared" si="64"/>
        <v>10.4810268128393</v>
      </c>
      <c r="AB161" s="5">
        <f t="shared" si="65"/>
        <v>0.0415038855987782</v>
      </c>
      <c r="AC161" s="5">
        <f t="shared" si="66"/>
        <v>0.833984874214452</v>
      </c>
      <c r="AD161" s="5">
        <f t="shared" si="67"/>
        <v>11.047095049541</v>
      </c>
      <c r="AE161" s="5">
        <f t="shared" si="68"/>
        <v>0.553648535471686</v>
      </c>
    </row>
    <row r="162" spans="1:31">
      <c r="A162" s="2" t="s">
        <v>191</v>
      </c>
      <c r="B162" s="2">
        <v>27349</v>
      </c>
      <c r="C162" s="2">
        <v>3.7374076789</v>
      </c>
      <c r="D162" s="2">
        <v>0.00883816134562521</v>
      </c>
      <c r="E162" s="2">
        <v>0.0209678669959236</v>
      </c>
      <c r="F162" s="2">
        <v>0.0287226703144083</v>
      </c>
      <c r="G162" s="2">
        <v>0.0416720555458276</v>
      </c>
      <c r="H162" s="2">
        <v>0.362630111819132</v>
      </c>
      <c r="I162" s="2">
        <f t="shared" si="46"/>
        <v>0.867339386496458</v>
      </c>
      <c r="J162" s="2">
        <f t="shared" si="47"/>
        <v>0.885410876873115</v>
      </c>
      <c r="K162" s="2">
        <f t="shared" si="48"/>
        <v>0.0147226309287062</v>
      </c>
      <c r="L162" s="2">
        <f t="shared" si="49"/>
        <v>0.0532624758476979</v>
      </c>
      <c r="M162" s="5">
        <f t="shared" si="50"/>
        <v>0.853213409355003</v>
      </c>
      <c r="N162" s="5">
        <f t="shared" si="51"/>
        <v>12.6252227891647</v>
      </c>
      <c r="O162" s="5">
        <f t="shared" si="52"/>
        <v>0.00830874461968134</v>
      </c>
      <c r="P162" s="5">
        <f t="shared" si="53"/>
        <v>0.763605196635258</v>
      </c>
      <c r="Q162" s="5">
        <f t="shared" si="54"/>
        <v>0.79385687780293</v>
      </c>
      <c r="R162" s="5">
        <f t="shared" si="55"/>
        <v>7.00436411179566</v>
      </c>
      <c r="S162" s="5">
        <f t="shared" si="56"/>
        <v>0.830151581160269</v>
      </c>
      <c r="T162" s="5">
        <f t="shared" si="57"/>
        <v>8.70199722738276</v>
      </c>
      <c r="U162" s="5">
        <f t="shared" si="58"/>
        <v>-0.156061973531373</v>
      </c>
      <c r="V162" s="5">
        <f t="shared" si="59"/>
        <v>0.904023087672297</v>
      </c>
      <c r="W162" s="5">
        <f t="shared" si="60"/>
        <v>1.36984226006357</v>
      </c>
      <c r="X162" s="5">
        <f t="shared" si="61"/>
        <v>0.090543761066866</v>
      </c>
      <c r="Y162" s="5">
        <f t="shared" si="62"/>
        <v>65.4536821754671</v>
      </c>
      <c r="Z162" s="5">
        <f t="shared" si="63"/>
        <v>89.1488090054706</v>
      </c>
      <c r="AA162" s="5">
        <f t="shared" si="64"/>
        <v>23.6951268300035</v>
      </c>
      <c r="AB162" s="5">
        <f t="shared" si="65"/>
        <v>0.0859256649193269</v>
      </c>
      <c r="AC162" s="5">
        <f t="shared" si="66"/>
        <v>0.890677906798707</v>
      </c>
      <c r="AD162" s="5">
        <f t="shared" si="67"/>
        <v>17.2945637193154</v>
      </c>
      <c r="AE162" s="5">
        <f t="shared" si="68"/>
        <v>0.529394800114108</v>
      </c>
    </row>
    <row r="163" spans="1:31">
      <c r="A163" s="2" t="s">
        <v>192</v>
      </c>
      <c r="B163" s="2">
        <v>2801</v>
      </c>
      <c r="C163" s="2">
        <v>0.3827737361</v>
      </c>
      <c r="D163" s="2">
        <v>0.0179615998878391</v>
      </c>
      <c r="E163" s="2">
        <v>0.0365434579523955</v>
      </c>
      <c r="F163" s="2">
        <v>0.062928735957172</v>
      </c>
      <c r="G163" s="2">
        <v>0.0550893292928919</v>
      </c>
      <c r="H163" s="2">
        <v>0.352933672039647</v>
      </c>
      <c r="I163" s="2">
        <f t="shared" si="46"/>
        <v>0.732759300053454</v>
      </c>
      <c r="J163" s="2">
        <f t="shared" si="47"/>
        <v>0.761814081327813</v>
      </c>
      <c r="K163" s="2">
        <f t="shared" si="48"/>
        <v>0.0134535041056061</v>
      </c>
      <c r="L163" s="2">
        <f t="shared" si="49"/>
        <v>0.0509561401212608</v>
      </c>
      <c r="M163" s="5">
        <f t="shared" si="50"/>
        <v>0.697357901329455</v>
      </c>
      <c r="N163" s="5">
        <f t="shared" si="51"/>
        <v>5.60846593644987</v>
      </c>
      <c r="O163" s="5">
        <f t="shared" si="52"/>
        <v>0.00720718342923422</v>
      </c>
      <c r="P163" s="5">
        <f t="shared" si="53"/>
        <v>0.531731967206441</v>
      </c>
      <c r="Q163" s="5">
        <f t="shared" si="54"/>
        <v>0.72996949136211</v>
      </c>
      <c r="R163" s="5">
        <f t="shared" si="55"/>
        <v>4.58545943095499</v>
      </c>
      <c r="S163" s="5">
        <f t="shared" si="56"/>
        <v>0.800442089731245</v>
      </c>
      <c r="T163" s="5">
        <f t="shared" si="57"/>
        <v>6.40657050230571</v>
      </c>
      <c r="U163" s="5">
        <f t="shared" si="58"/>
        <v>-0.265252800483761</v>
      </c>
      <c r="V163" s="5">
        <f t="shared" si="59"/>
        <v>0.805487742364946</v>
      </c>
      <c r="W163" s="5">
        <f t="shared" si="60"/>
        <v>1.72202466551327</v>
      </c>
      <c r="X163" s="5">
        <f t="shared" si="61"/>
        <v>0.10519747008124</v>
      </c>
      <c r="Y163" s="5">
        <f t="shared" si="62"/>
        <v>28.3096487037423</v>
      </c>
      <c r="Z163" s="5">
        <f t="shared" si="63"/>
        <v>37.5219920802243</v>
      </c>
      <c r="AA163" s="5">
        <f t="shared" si="64"/>
        <v>9.21234337648204</v>
      </c>
      <c r="AB163" s="5">
        <f t="shared" si="65"/>
        <v>0.0325134617595192</v>
      </c>
      <c r="AC163" s="5">
        <f t="shared" si="66"/>
        <v>0.812346065335635</v>
      </c>
      <c r="AD163" s="5">
        <f t="shared" si="67"/>
        <v>9.65791667825763</v>
      </c>
      <c r="AE163" s="5">
        <f t="shared" si="68"/>
        <v>0.555902452370721</v>
      </c>
    </row>
    <row r="164" spans="1:31">
      <c r="A164" s="2" t="s">
        <v>193</v>
      </c>
      <c r="B164" s="2">
        <v>16928</v>
      </c>
      <c r="C164" s="2">
        <v>2.3133144608</v>
      </c>
      <c r="D164" s="2">
        <v>0.0134018977826793</v>
      </c>
      <c r="E164" s="2">
        <v>0.0365927553817813</v>
      </c>
      <c r="F164" s="2">
        <v>0.0468590060969799</v>
      </c>
      <c r="G164" s="2">
        <v>0.0583607194006246</v>
      </c>
      <c r="H164" s="2">
        <v>0.39454875990884</v>
      </c>
      <c r="I164" s="2">
        <f t="shared" si="46"/>
        <v>0.812477147057918</v>
      </c>
      <c r="J164" s="2">
        <f t="shared" si="47"/>
        <v>0.83486506586795</v>
      </c>
      <c r="K164" s="2">
        <f t="shared" si="48"/>
        <v>0.0158405872217375</v>
      </c>
      <c r="L164" s="2">
        <f t="shared" si="49"/>
        <v>0.0588389765798498</v>
      </c>
      <c r="M164" s="5">
        <f t="shared" si="50"/>
        <v>0.787683816617028</v>
      </c>
      <c r="N164" s="5">
        <f t="shared" si="51"/>
        <v>8.41991311322903</v>
      </c>
      <c r="O164" s="5">
        <f t="shared" si="52"/>
        <v>0.00864253298400856</v>
      </c>
      <c r="P164" s="5">
        <f t="shared" si="53"/>
        <v>0.661730657479049</v>
      </c>
      <c r="Q164" s="5">
        <f t="shared" si="54"/>
        <v>0.742285281864247</v>
      </c>
      <c r="R164" s="5">
        <f t="shared" si="55"/>
        <v>5.31121741494731</v>
      </c>
      <c r="S164" s="5">
        <f t="shared" si="56"/>
        <v>0.788978071247954</v>
      </c>
      <c r="T164" s="5">
        <f t="shared" si="57"/>
        <v>6.76051912932069</v>
      </c>
      <c r="U164" s="5">
        <f t="shared" si="58"/>
        <v>-0.123020179961227</v>
      </c>
      <c r="V164" s="5">
        <f t="shared" si="59"/>
        <v>0.863480191060198</v>
      </c>
      <c r="W164" s="5">
        <f t="shared" si="60"/>
        <v>1.28055418642538</v>
      </c>
      <c r="X164" s="5">
        <f t="shared" si="61"/>
        <v>0.113949975735149</v>
      </c>
      <c r="Y164" s="5">
        <f t="shared" si="62"/>
        <v>47.2884844460277</v>
      </c>
      <c r="Z164" s="5">
        <f t="shared" si="63"/>
        <v>57.4814853265573</v>
      </c>
      <c r="AA164" s="5">
        <f t="shared" si="64"/>
        <v>10.1930008805297</v>
      </c>
      <c r="AB164" s="5">
        <f t="shared" si="65"/>
        <v>0.0402163585716269</v>
      </c>
      <c r="AC164" s="5">
        <f t="shared" si="66"/>
        <v>0.830251766141727</v>
      </c>
      <c r="AD164" s="5">
        <f t="shared" si="67"/>
        <v>10.7821549864834</v>
      </c>
      <c r="AE164" s="5">
        <f t="shared" si="68"/>
        <v>0.555204222975386</v>
      </c>
    </row>
    <row r="165" spans="1:31">
      <c r="A165" s="2" t="s">
        <v>194</v>
      </c>
      <c r="B165" s="2">
        <v>13873</v>
      </c>
      <c r="C165" s="2">
        <v>1.8958300753</v>
      </c>
      <c r="D165" s="2">
        <v>0.0142312699255948</v>
      </c>
      <c r="E165" s="2">
        <v>0.0333324581764491</v>
      </c>
      <c r="F165" s="2">
        <v>0.0451249445887313</v>
      </c>
      <c r="G165" s="2">
        <v>0.0516318988025721</v>
      </c>
      <c r="H165" s="2">
        <v>0.366176099321969</v>
      </c>
      <c r="I165" s="2">
        <f t="shared" si="46"/>
        <v>0.805047597933939</v>
      </c>
      <c r="J165" s="2">
        <f t="shared" si="47"/>
        <v>0.830580931915003</v>
      </c>
      <c r="K165" s="2">
        <f t="shared" si="48"/>
        <v>0.0145682757432319</v>
      </c>
      <c r="L165" s="2">
        <f t="shared" si="49"/>
        <v>0.0542653915506718</v>
      </c>
      <c r="M165" s="5">
        <f t="shared" si="50"/>
        <v>0.780574616783474</v>
      </c>
      <c r="N165" s="5">
        <f t="shared" si="51"/>
        <v>8.11471576661861</v>
      </c>
      <c r="O165" s="5">
        <f t="shared" si="52"/>
        <v>0.00798394867167502</v>
      </c>
      <c r="P165" s="5">
        <f t="shared" si="53"/>
        <v>0.656175815500273</v>
      </c>
      <c r="Q165" s="5">
        <f t="shared" si="54"/>
        <v>0.752843894638984</v>
      </c>
      <c r="R165" s="5">
        <f t="shared" si="55"/>
        <v>5.34357572209948</v>
      </c>
      <c r="S165" s="5">
        <f t="shared" si="56"/>
        <v>0.807879464972626</v>
      </c>
      <c r="T165" s="5">
        <f t="shared" si="57"/>
        <v>7.09205177059511</v>
      </c>
      <c r="U165" s="5">
        <f t="shared" si="58"/>
        <v>-0.150304317969543</v>
      </c>
      <c r="V165" s="5">
        <f t="shared" si="59"/>
        <v>0.85568669131019</v>
      </c>
      <c r="W165" s="5">
        <f t="shared" si="60"/>
        <v>1.35378388086043</v>
      </c>
      <c r="X165" s="5">
        <f t="shared" si="61"/>
        <v>0.102138367157852</v>
      </c>
      <c r="Y165" s="5">
        <f t="shared" si="62"/>
        <v>40.2670103089512</v>
      </c>
      <c r="Z165" s="5">
        <f t="shared" si="63"/>
        <v>50.8999261088263</v>
      </c>
      <c r="AA165" s="5">
        <f t="shared" si="64"/>
        <v>10.632915799875</v>
      </c>
      <c r="AB165" s="5">
        <f t="shared" si="65"/>
        <v>0.0389351963201717</v>
      </c>
      <c r="AC165" s="5">
        <f t="shared" si="66"/>
        <v>0.833132694903132</v>
      </c>
      <c r="AD165" s="5">
        <f t="shared" si="67"/>
        <v>10.9855714026123</v>
      </c>
      <c r="AE165" s="5">
        <f t="shared" si="68"/>
        <v>0.520479193559085</v>
      </c>
    </row>
    <row r="166" spans="1:31">
      <c r="A166" s="2" t="s">
        <v>195</v>
      </c>
      <c r="B166" s="2">
        <v>20573</v>
      </c>
      <c r="C166" s="2">
        <v>2.8114259453</v>
      </c>
      <c r="D166" s="2">
        <v>0.0113938526636092</v>
      </c>
      <c r="E166" s="2">
        <v>0.0342515235967672</v>
      </c>
      <c r="F166" s="2">
        <v>0.0405798404756077</v>
      </c>
      <c r="G166" s="2">
        <v>0.0579737311779854</v>
      </c>
      <c r="H166" s="2">
        <v>0.407781010261224</v>
      </c>
      <c r="I166" s="2">
        <f t="shared" si="46"/>
        <v>0.839711361123524</v>
      </c>
      <c r="J166" s="2">
        <f t="shared" si="47"/>
        <v>0.859042054604893</v>
      </c>
      <c r="K166" s="2">
        <f t="shared" si="48"/>
        <v>0.016592981316581</v>
      </c>
      <c r="L166" s="2">
        <f t="shared" si="49"/>
        <v>0.0610193509651168</v>
      </c>
      <c r="M166" s="5">
        <f t="shared" si="50"/>
        <v>0.818985799456312</v>
      </c>
      <c r="N166" s="5">
        <f t="shared" si="51"/>
        <v>10.0488569073193</v>
      </c>
      <c r="O166" s="5">
        <f t="shared" si="52"/>
        <v>0.00912838030672671</v>
      </c>
      <c r="P166" s="5">
        <f t="shared" si="53"/>
        <v>0.707815767351279</v>
      </c>
      <c r="Q166" s="5">
        <f t="shared" si="54"/>
        <v>0.751054681702893</v>
      </c>
      <c r="R166" s="5">
        <f t="shared" si="55"/>
        <v>5.71429961439612</v>
      </c>
      <c r="S166" s="5">
        <f t="shared" si="56"/>
        <v>0.7896914455612</v>
      </c>
      <c r="T166" s="5">
        <f t="shared" si="57"/>
        <v>7.03389279895223</v>
      </c>
      <c r="U166" s="5">
        <f t="shared" si="58"/>
        <v>-0.0845677071009947</v>
      </c>
      <c r="V166" s="5">
        <f t="shared" si="59"/>
        <v>0.884080661695142</v>
      </c>
      <c r="W166" s="5">
        <f t="shared" si="60"/>
        <v>1.18476015704708</v>
      </c>
      <c r="X166" s="5">
        <f t="shared" si="61"/>
        <v>0.1142276794217</v>
      </c>
      <c r="Y166" s="5">
        <f t="shared" si="62"/>
        <v>58.5708439937951</v>
      </c>
      <c r="Z166" s="5">
        <f t="shared" si="63"/>
        <v>70.5174338695381</v>
      </c>
      <c r="AA166" s="5">
        <f t="shared" si="64"/>
        <v>11.946589875743</v>
      </c>
      <c r="AB166" s="5">
        <f t="shared" si="65"/>
        <v>0.0487159248870697</v>
      </c>
      <c r="AC166" s="5">
        <f t="shared" si="66"/>
        <v>0.845027137266005</v>
      </c>
      <c r="AD166" s="5">
        <f t="shared" si="67"/>
        <v>11.9054852876592</v>
      </c>
      <c r="AE166" s="5">
        <f t="shared" si="68"/>
        <v>0.561553086747575</v>
      </c>
    </row>
    <row r="167" spans="1:31">
      <c r="A167" s="2" t="s">
        <v>196</v>
      </c>
      <c r="B167" s="2">
        <v>14517</v>
      </c>
      <c r="C167" s="2">
        <v>1.9838366037</v>
      </c>
      <c r="D167" s="2">
        <v>0.017079109463134</v>
      </c>
      <c r="E167" s="2">
        <v>0.0368403765903677</v>
      </c>
      <c r="F167" s="2">
        <v>0.0546605025064037</v>
      </c>
      <c r="G167" s="2">
        <v>0.0581213782920667</v>
      </c>
      <c r="H167" s="2">
        <v>0.394972502898889</v>
      </c>
      <c r="I167" s="2">
        <f t="shared" si="46"/>
        <v>0.784697072988804</v>
      </c>
      <c r="J167" s="2">
        <f t="shared" si="47"/>
        <v>0.812010304180028</v>
      </c>
      <c r="K167" s="2">
        <f t="shared" si="48"/>
        <v>0.0155316705423022</v>
      </c>
      <c r="L167" s="2">
        <f t="shared" si="49"/>
        <v>0.0578243573930315</v>
      </c>
      <c r="M167" s="5">
        <f t="shared" si="50"/>
        <v>0.75686614706083</v>
      </c>
      <c r="N167" s="5">
        <f t="shared" si="51"/>
        <v>7.22592154824439</v>
      </c>
      <c r="O167" s="5">
        <f t="shared" si="52"/>
        <v>0.00845749128285717</v>
      </c>
      <c r="P167" s="5">
        <f t="shared" si="53"/>
        <v>0.621349878643162</v>
      </c>
      <c r="Q167" s="5">
        <f t="shared" si="54"/>
        <v>0.743446642275129</v>
      </c>
      <c r="R167" s="5">
        <f t="shared" si="55"/>
        <v>5.02514551057045</v>
      </c>
      <c r="S167" s="5">
        <f t="shared" si="56"/>
        <v>0.804064096109336</v>
      </c>
      <c r="T167" s="5">
        <f t="shared" si="57"/>
        <v>6.79564928612164</v>
      </c>
      <c r="U167" s="5">
        <f t="shared" si="58"/>
        <v>-0.194753603374558</v>
      </c>
      <c r="V167" s="5">
        <f t="shared" si="59"/>
        <v>0.84044851888737</v>
      </c>
      <c r="W167" s="5">
        <f t="shared" si="60"/>
        <v>1.48371182830675</v>
      </c>
      <c r="X167" s="5">
        <f t="shared" si="61"/>
        <v>0.103911711644999</v>
      </c>
      <c r="Y167" s="5">
        <f t="shared" si="62"/>
        <v>31.4069313950891</v>
      </c>
      <c r="Z167" s="5">
        <f t="shared" si="63"/>
        <v>41.3456890468594</v>
      </c>
      <c r="AA167" s="5">
        <f t="shared" si="64"/>
        <v>9.93875765177028</v>
      </c>
      <c r="AB167" s="5">
        <f t="shared" si="65"/>
        <v>0.0392553598542519</v>
      </c>
      <c r="AC167" s="5">
        <f t="shared" si="66"/>
        <v>0.829368792177102</v>
      </c>
      <c r="AD167" s="5">
        <f t="shared" si="67"/>
        <v>10.7211852715468</v>
      </c>
      <c r="AE167" s="5">
        <f t="shared" si="68"/>
        <v>0.523858326125706</v>
      </c>
    </row>
    <row r="168" spans="1:31">
      <c r="A168" s="2" t="s">
        <v>197</v>
      </c>
      <c r="B168" s="2">
        <v>11778</v>
      </c>
      <c r="C168" s="2">
        <v>1.6095355458</v>
      </c>
      <c r="D168" s="2">
        <v>0.0103950821058992</v>
      </c>
      <c r="E168" s="2">
        <v>0.0213015132271655</v>
      </c>
      <c r="F168" s="2">
        <v>0.0303101969646733</v>
      </c>
      <c r="G168" s="2">
        <v>0.0414078403417685</v>
      </c>
      <c r="H168" s="2">
        <v>0.358561849995554</v>
      </c>
      <c r="I168" s="2">
        <f t="shared" si="46"/>
        <v>0.859114042467898</v>
      </c>
      <c r="J168" s="2">
        <f t="shared" si="47"/>
        <v>0.880383116507417</v>
      </c>
      <c r="K168" s="2">
        <f t="shared" si="48"/>
        <v>0.0144942522798678</v>
      </c>
      <c r="L168" s="2">
        <f t="shared" si="49"/>
        <v>0.0525401447927535</v>
      </c>
      <c r="M168" s="5">
        <f t="shared" si="50"/>
        <v>0.844112235880131</v>
      </c>
      <c r="N168" s="5">
        <f t="shared" si="51"/>
        <v>11.8297433175198</v>
      </c>
      <c r="O168" s="5">
        <f t="shared" si="52"/>
        <v>0.00816851521716116</v>
      </c>
      <c r="P168" s="5">
        <f t="shared" si="53"/>
        <v>0.754271579371734</v>
      </c>
      <c r="Q168" s="5">
        <f t="shared" si="54"/>
        <v>0.792945108881394</v>
      </c>
      <c r="R168" s="5">
        <f t="shared" si="55"/>
        <v>6.72098699144589</v>
      </c>
      <c r="S168" s="5">
        <f t="shared" si="56"/>
        <v>0.836421768059266</v>
      </c>
      <c r="T168" s="5">
        <f t="shared" si="57"/>
        <v>8.65927435567967</v>
      </c>
      <c r="U168" s="5">
        <f t="shared" si="58"/>
        <v>-0.174547282080421</v>
      </c>
      <c r="V168" s="5">
        <f t="shared" si="59"/>
        <v>0.895324749133394</v>
      </c>
      <c r="W168" s="5">
        <f t="shared" si="60"/>
        <v>1.42291285325303</v>
      </c>
      <c r="X168" s="5">
        <f t="shared" si="61"/>
        <v>0.0864920744810242</v>
      </c>
      <c r="Y168" s="5">
        <f t="shared" si="62"/>
        <v>49.254314692952</v>
      </c>
      <c r="Z168" s="5">
        <f t="shared" si="63"/>
        <v>72.0493205241771</v>
      </c>
      <c r="AA168" s="5">
        <f t="shared" si="64"/>
        <v>22.795005831225</v>
      </c>
      <c r="AB168" s="5">
        <f t="shared" si="65"/>
        <v>0.0817341946150349</v>
      </c>
      <c r="AC168" s="5">
        <f t="shared" si="66"/>
        <v>0.887846445382646</v>
      </c>
      <c r="AD168" s="5">
        <f t="shared" si="67"/>
        <v>16.8326938171832</v>
      </c>
      <c r="AE168" s="5">
        <f t="shared" si="68"/>
        <v>0.489251402115347</v>
      </c>
    </row>
    <row r="169" spans="1:31">
      <c r="A169" s="2" t="s">
        <v>198</v>
      </c>
      <c r="B169" s="2">
        <v>16776</v>
      </c>
      <c r="C169" s="2">
        <v>2.2925427336</v>
      </c>
      <c r="D169" s="2">
        <v>0.011290396771738</v>
      </c>
      <c r="E169" s="2">
        <v>0.031780476662652</v>
      </c>
      <c r="F169" s="2">
        <v>0.0364255264930939</v>
      </c>
      <c r="G169" s="2">
        <v>0.0551279069121121</v>
      </c>
      <c r="H169" s="2">
        <v>0.421197359042902</v>
      </c>
      <c r="I169" s="2">
        <f t="shared" si="46"/>
        <v>0.857921130383118</v>
      </c>
      <c r="J169" s="2">
        <f t="shared" si="47"/>
        <v>0.877237251944061</v>
      </c>
      <c r="K169" s="2">
        <f t="shared" si="48"/>
        <v>0.0171767394142727</v>
      </c>
      <c r="L169" s="2">
        <f t="shared" si="49"/>
        <v>0.0626131865577954</v>
      </c>
      <c r="M169" s="5">
        <f t="shared" si="50"/>
        <v>0.840805485720278</v>
      </c>
      <c r="N169" s="5">
        <f t="shared" si="51"/>
        <v>11.563246975243</v>
      </c>
      <c r="O169" s="5">
        <f t="shared" si="52"/>
        <v>0.00956619648372983</v>
      </c>
      <c r="P169" s="5">
        <f t="shared" si="53"/>
        <v>0.744962675838194</v>
      </c>
      <c r="Q169" s="5">
        <f t="shared" si="54"/>
        <v>0.76852831099949</v>
      </c>
      <c r="R169" s="5">
        <f t="shared" si="55"/>
        <v>6.17159637533523</v>
      </c>
      <c r="S169" s="5">
        <f t="shared" si="56"/>
        <v>0.806774460932213</v>
      </c>
      <c r="T169" s="5">
        <f t="shared" si="57"/>
        <v>7.64036551785646</v>
      </c>
      <c r="U169" s="5">
        <f t="shared" si="58"/>
        <v>-0.0681032404117728</v>
      </c>
      <c r="V169" s="5">
        <f t="shared" si="59"/>
        <v>0.895730906882107</v>
      </c>
      <c r="W169" s="5">
        <f t="shared" si="60"/>
        <v>1.14616048336055</v>
      </c>
      <c r="X169" s="5">
        <f t="shared" si="61"/>
        <v>0.104078311981792</v>
      </c>
      <c r="Y169" s="5">
        <f t="shared" si="62"/>
        <v>57.1049874788052</v>
      </c>
      <c r="Z169" s="5">
        <f t="shared" si="63"/>
        <v>70.4312135436125</v>
      </c>
      <c r="AA169" s="5">
        <f t="shared" si="64"/>
        <v>13.3262260648072</v>
      </c>
      <c r="AB169" s="5">
        <f t="shared" si="65"/>
        <v>0.0561297122450548</v>
      </c>
      <c r="AC169" s="5">
        <f t="shared" si="66"/>
        <v>0.859681979304126</v>
      </c>
      <c r="AD169" s="5">
        <f t="shared" si="67"/>
        <v>13.2533367423619</v>
      </c>
      <c r="AE169" s="5">
        <f t="shared" si="68"/>
        <v>0.526766077266313</v>
      </c>
    </row>
    <row r="170" spans="1:31">
      <c r="A170" s="2" t="s">
        <v>199</v>
      </c>
      <c r="B170" s="2">
        <v>21366</v>
      </c>
      <c r="C170" s="2">
        <v>2.9197942326</v>
      </c>
      <c r="D170" s="2">
        <v>0.00932084636612772</v>
      </c>
      <c r="E170" s="2">
        <v>0.0193150994139011</v>
      </c>
      <c r="F170" s="2">
        <v>0.0280189189638307</v>
      </c>
      <c r="G170" s="2">
        <v>0.0372797411181354</v>
      </c>
      <c r="H170" s="2">
        <v>0.364884711515015</v>
      </c>
      <c r="I170" s="2">
        <f t="shared" si="46"/>
        <v>0.869734997613621</v>
      </c>
      <c r="J170" s="2">
        <f t="shared" si="47"/>
        <v>0.888997026912985</v>
      </c>
      <c r="K170" s="2">
        <f t="shared" si="48"/>
        <v>0.0146721600478711</v>
      </c>
      <c r="L170" s="2">
        <f t="shared" si="49"/>
        <v>0.0528832311449026</v>
      </c>
      <c r="M170" s="5">
        <f t="shared" si="50"/>
        <v>0.857375107836581</v>
      </c>
      <c r="N170" s="5">
        <f t="shared" si="51"/>
        <v>13.0227976313448</v>
      </c>
      <c r="O170" s="5">
        <f t="shared" si="52"/>
        <v>0.00838282463379109</v>
      </c>
      <c r="P170" s="5">
        <f t="shared" si="53"/>
        <v>0.772999036630102</v>
      </c>
      <c r="Q170" s="5">
        <f t="shared" si="54"/>
        <v>0.81460449388777</v>
      </c>
      <c r="R170" s="5">
        <f t="shared" si="55"/>
        <v>7.63002967009719</v>
      </c>
      <c r="S170" s="5">
        <f t="shared" si="56"/>
        <v>0.854199553845344</v>
      </c>
      <c r="T170" s="5">
        <f t="shared" si="57"/>
        <v>9.78774799853721</v>
      </c>
      <c r="U170" s="5">
        <f t="shared" si="58"/>
        <v>-0.183880850353164</v>
      </c>
      <c r="V170" s="5">
        <f t="shared" si="59"/>
        <v>0.904964570359273</v>
      </c>
      <c r="W170" s="5">
        <f t="shared" si="60"/>
        <v>1.45062256027869</v>
      </c>
      <c r="X170" s="5">
        <f t="shared" si="61"/>
        <v>0.076623913991686</v>
      </c>
      <c r="Y170" s="5">
        <f t="shared" si="62"/>
        <v>55.5134277026738</v>
      </c>
      <c r="Z170" s="5">
        <f t="shared" si="63"/>
        <v>80.4621738576927</v>
      </c>
      <c r="AA170" s="5">
        <f t="shared" si="64"/>
        <v>24.9487461550189</v>
      </c>
      <c r="AB170" s="5">
        <f t="shared" si="65"/>
        <v>0.0910341604343542</v>
      </c>
      <c r="AC170" s="5">
        <f t="shared" si="66"/>
        <v>0.899452842690364</v>
      </c>
      <c r="AD170" s="5">
        <f t="shared" si="67"/>
        <v>18.8911640419726</v>
      </c>
      <c r="AE170" s="5">
        <f t="shared" si="68"/>
        <v>0.500754957415363</v>
      </c>
    </row>
    <row r="171" spans="1:31">
      <c r="A171" s="2" t="s">
        <v>200</v>
      </c>
      <c r="B171" s="2">
        <v>22304</v>
      </c>
      <c r="C171" s="2">
        <v>3.0479776544</v>
      </c>
      <c r="D171" s="2">
        <v>0.00933430758319299</v>
      </c>
      <c r="E171" s="2">
        <v>0.0136041768589872</v>
      </c>
      <c r="F171" s="2">
        <v>0.0281974811488067</v>
      </c>
      <c r="G171" s="2">
        <v>0.0381294910363521</v>
      </c>
      <c r="H171" s="2">
        <v>0.346296708373462</v>
      </c>
      <c r="I171" s="2">
        <f t="shared" si="46"/>
        <v>0.863325919100754</v>
      </c>
      <c r="J171" s="2">
        <f t="shared" si="47"/>
        <v>0.883307972220513</v>
      </c>
      <c r="K171" s="2">
        <f t="shared" si="48"/>
        <v>0.0139787418351155</v>
      </c>
      <c r="L171" s="2">
        <f t="shared" si="49"/>
        <v>0.0498635840780337</v>
      </c>
      <c r="M171" s="5">
        <f t="shared" si="50"/>
        <v>0.849410314297386</v>
      </c>
      <c r="N171" s="5">
        <f t="shared" si="51"/>
        <v>12.2811220812933</v>
      </c>
      <c r="O171" s="5">
        <f t="shared" si="52"/>
        <v>0.00791721153885316</v>
      </c>
      <c r="P171" s="5">
        <f t="shared" si="53"/>
        <v>0.760723153394201</v>
      </c>
      <c r="Q171" s="5">
        <f t="shared" si="54"/>
        <v>0.801629071614318</v>
      </c>
      <c r="R171" s="5">
        <f t="shared" si="55"/>
        <v>7.09935594264702</v>
      </c>
      <c r="S171" s="5">
        <f t="shared" si="56"/>
        <v>0.842544982285345</v>
      </c>
      <c r="T171" s="5">
        <f t="shared" si="57"/>
        <v>9.08212249786675</v>
      </c>
      <c r="U171" s="5">
        <f t="shared" si="58"/>
        <v>-0.349108264727169</v>
      </c>
      <c r="V171" s="5">
        <f t="shared" si="59"/>
        <v>0.899780050580016</v>
      </c>
      <c r="W171" s="5">
        <f t="shared" si="60"/>
        <v>2.07270762803843</v>
      </c>
      <c r="X171" s="5">
        <f t="shared" si="61"/>
        <v>0.0831517677092821</v>
      </c>
      <c r="Y171" s="5">
        <f t="shared" si="62"/>
        <v>33.6248381201193</v>
      </c>
      <c r="Z171" s="5">
        <f t="shared" si="63"/>
        <v>80.9052555338584</v>
      </c>
      <c r="AA171" s="5">
        <f t="shared" si="64"/>
        <v>47.2804174137391</v>
      </c>
      <c r="AB171" s="5">
        <f t="shared" si="65"/>
        <v>0.163730529209011</v>
      </c>
      <c r="AC171" s="5">
        <f t="shared" si="66"/>
        <v>0.924400425688308</v>
      </c>
      <c r="AD171" s="5">
        <f t="shared" si="67"/>
        <v>25.4551754187679</v>
      </c>
      <c r="AE171" s="5">
        <f t="shared" si="68"/>
        <v>0.50259191482475</v>
      </c>
    </row>
    <row r="172" spans="1:31">
      <c r="A172" s="2" t="s">
        <v>201</v>
      </c>
      <c r="B172" s="2">
        <v>22015</v>
      </c>
      <c r="C172" s="2">
        <v>3.0084840415</v>
      </c>
      <c r="D172" s="2">
        <v>0.0102609888760467</v>
      </c>
      <c r="E172" s="2">
        <v>0.0158963400114377</v>
      </c>
      <c r="F172" s="2">
        <v>0.0330829069189906</v>
      </c>
      <c r="G172" s="2">
        <v>0.0492539322463989</v>
      </c>
      <c r="H172" s="2">
        <v>0.449899871220595</v>
      </c>
      <c r="I172" s="2">
        <f t="shared" si="46"/>
        <v>0.875683483407229</v>
      </c>
      <c r="J172" s="2">
        <f t="shared" si="47"/>
        <v>0.89289765278696</v>
      </c>
      <c r="K172" s="2">
        <f t="shared" si="48"/>
        <v>0.0181911894997621</v>
      </c>
      <c r="L172" s="2">
        <f t="shared" si="49"/>
        <v>0.0639394291420442</v>
      </c>
      <c r="M172" s="5">
        <f t="shared" si="50"/>
        <v>0.863005852728648</v>
      </c>
      <c r="N172" s="5">
        <f t="shared" si="51"/>
        <v>13.5991638317109</v>
      </c>
      <c r="O172" s="5">
        <f t="shared" si="52"/>
        <v>0.0103612159856702</v>
      </c>
      <c r="P172" s="5">
        <f t="shared" si="53"/>
        <v>0.778946991264153</v>
      </c>
      <c r="Q172" s="5">
        <f t="shared" si="54"/>
        <v>0.802650277712826</v>
      </c>
      <c r="R172" s="5">
        <f t="shared" si="55"/>
        <v>7.38703629363867</v>
      </c>
      <c r="S172" s="5">
        <f t="shared" si="56"/>
        <v>0.837064978651969</v>
      </c>
      <c r="T172" s="5">
        <f t="shared" si="57"/>
        <v>9.13429346046759</v>
      </c>
      <c r="U172" s="5">
        <f t="shared" si="58"/>
        <v>-0.350894878640442</v>
      </c>
      <c r="V172" s="5">
        <f t="shared" si="59"/>
        <v>0.910257885463339</v>
      </c>
      <c r="W172" s="5">
        <f t="shared" si="60"/>
        <v>2.08116502888004</v>
      </c>
      <c r="X172" s="5">
        <f t="shared" si="61"/>
        <v>0.086670270130469</v>
      </c>
      <c r="Y172" s="5">
        <f t="shared" si="62"/>
        <v>34.5489315944267</v>
      </c>
      <c r="Z172" s="5">
        <f t="shared" si="63"/>
        <v>77.153546430382</v>
      </c>
      <c r="AA172" s="5">
        <f t="shared" si="64"/>
        <v>42.6046148359553</v>
      </c>
      <c r="AB172" s="5">
        <f t="shared" si="65"/>
        <v>0.191678107280993</v>
      </c>
      <c r="AC172" s="5">
        <f t="shared" si="66"/>
        <v>0.931745516051357</v>
      </c>
      <c r="AD172" s="5">
        <f t="shared" si="67"/>
        <v>28.3021041885669</v>
      </c>
      <c r="AE172" s="5">
        <f t="shared" si="68"/>
        <v>0.526531305604443</v>
      </c>
    </row>
    <row r="173" spans="1:31">
      <c r="A173" s="2" t="s">
        <v>202</v>
      </c>
      <c r="B173" s="2">
        <v>21626</v>
      </c>
      <c r="C173" s="2">
        <v>2.9553248186</v>
      </c>
      <c r="D173" s="2">
        <v>0.0114963850007042</v>
      </c>
      <c r="E173" s="2">
        <v>0.017293312222396</v>
      </c>
      <c r="F173" s="2">
        <v>0.0374299828253371</v>
      </c>
      <c r="G173" s="2">
        <v>0.0482902983331433</v>
      </c>
      <c r="H173" s="2">
        <v>0.444196993371573</v>
      </c>
      <c r="I173" s="2">
        <f t="shared" si="46"/>
        <v>0.858732731977718</v>
      </c>
      <c r="J173" s="2">
        <f t="shared" si="47"/>
        <v>0.877775795825869</v>
      </c>
      <c r="K173" s="2">
        <f t="shared" si="48"/>
        <v>0.017754284780191</v>
      </c>
      <c r="L173" s="2">
        <f t="shared" si="49"/>
        <v>0.0626815997071615</v>
      </c>
      <c r="M173" s="5">
        <f t="shared" si="50"/>
        <v>0.844568578276504</v>
      </c>
      <c r="N173" s="5">
        <f t="shared" si="51"/>
        <v>11.8674110924488</v>
      </c>
      <c r="O173" s="5">
        <f t="shared" si="52"/>
        <v>0.0101102774377463</v>
      </c>
      <c r="P173" s="5">
        <f t="shared" si="53"/>
        <v>0.750321108876039</v>
      </c>
      <c r="Q173" s="5">
        <f t="shared" si="54"/>
        <v>0.803892205356247</v>
      </c>
      <c r="R173" s="5">
        <f t="shared" si="55"/>
        <v>7.2374078012436</v>
      </c>
      <c r="S173" s="5">
        <f t="shared" si="56"/>
        <v>0.843261586103488</v>
      </c>
      <c r="T173" s="5">
        <f t="shared" si="57"/>
        <v>9.19847275134155</v>
      </c>
      <c r="U173" s="5">
        <f t="shared" si="58"/>
        <v>-0.367972553286066</v>
      </c>
      <c r="V173" s="5">
        <f t="shared" si="59"/>
        <v>0.898414394865544</v>
      </c>
      <c r="W173" s="5">
        <f t="shared" si="60"/>
        <v>2.16441953652249</v>
      </c>
      <c r="X173" s="5">
        <f t="shared" si="61"/>
        <v>0.0828324231849557</v>
      </c>
      <c r="Y173" s="5">
        <f t="shared" si="62"/>
        <v>29.1580425966653</v>
      </c>
      <c r="Z173" s="5">
        <f t="shared" si="63"/>
        <v>66.2757716923829</v>
      </c>
      <c r="AA173" s="5">
        <f t="shared" si="64"/>
        <v>37.1177290957176</v>
      </c>
      <c r="AB173" s="5">
        <f t="shared" si="65"/>
        <v>0.164875836650983</v>
      </c>
      <c r="AC173" s="5">
        <f t="shared" si="66"/>
        <v>0.925054494047764</v>
      </c>
      <c r="AD173" s="5">
        <f t="shared" si="67"/>
        <v>25.6860564164399</v>
      </c>
      <c r="AE173" s="5">
        <f t="shared" si="68"/>
        <v>0.530053608656182</v>
      </c>
    </row>
    <row r="174" spans="1:31">
      <c r="A174" s="2" t="s">
        <v>203</v>
      </c>
      <c r="B174" s="2">
        <v>22922</v>
      </c>
      <c r="C174" s="2">
        <v>3.1324311242</v>
      </c>
      <c r="D174" s="2">
        <v>0.0106291607915822</v>
      </c>
      <c r="E174" s="2">
        <v>0.0322274287096902</v>
      </c>
      <c r="F174" s="2">
        <v>0.0361684017789749</v>
      </c>
      <c r="G174" s="2">
        <v>0.0553073065419859</v>
      </c>
      <c r="H174" s="2">
        <v>0.416414638344306</v>
      </c>
      <c r="I174" s="2">
        <f t="shared" si="46"/>
        <v>0.85757397431768</v>
      </c>
      <c r="J174" s="2">
        <f t="shared" si="47"/>
        <v>0.875904968014047</v>
      </c>
      <c r="K174" s="2">
        <f t="shared" si="48"/>
        <v>0.0170078218968704</v>
      </c>
      <c r="L174" s="2">
        <f t="shared" si="49"/>
        <v>0.0621265262173307</v>
      </c>
      <c r="M174" s="5">
        <f t="shared" si="50"/>
        <v>0.840168991886559</v>
      </c>
      <c r="N174" s="5">
        <f t="shared" si="51"/>
        <v>11.5132164503429</v>
      </c>
      <c r="O174" s="5">
        <f t="shared" si="52"/>
        <v>0.00945380957087651</v>
      </c>
      <c r="P174" s="5">
        <f t="shared" si="53"/>
        <v>0.741875059145868</v>
      </c>
      <c r="Q174" s="5">
        <f t="shared" si="54"/>
        <v>0.765508867494737</v>
      </c>
      <c r="R174" s="5">
        <f t="shared" si="55"/>
        <v>6.15418893311167</v>
      </c>
      <c r="S174" s="5">
        <f t="shared" si="56"/>
        <v>0.801634833806153</v>
      </c>
      <c r="T174" s="5">
        <f t="shared" si="57"/>
        <v>7.52910717191027</v>
      </c>
      <c r="U174" s="5">
        <f t="shared" si="58"/>
        <v>-0.0576200777317533</v>
      </c>
      <c r="V174" s="5">
        <f t="shared" si="59"/>
        <v>0.89659894776921</v>
      </c>
      <c r="W174" s="5">
        <f t="shared" si="60"/>
        <v>1.12228630167134</v>
      </c>
      <c r="X174" s="5">
        <f t="shared" si="61"/>
        <v>0.107292447566318</v>
      </c>
      <c r="Y174" s="5">
        <f t="shared" si="62"/>
        <v>63.0513356505383</v>
      </c>
      <c r="Z174" s="5">
        <f t="shared" si="63"/>
        <v>76.0000109418915</v>
      </c>
      <c r="AA174" s="5">
        <f t="shared" si="64"/>
        <v>12.9486752913532</v>
      </c>
      <c r="AB174" s="5">
        <f t="shared" si="65"/>
        <v>0.0539201793848669</v>
      </c>
      <c r="AC174" s="5">
        <f t="shared" si="66"/>
        <v>0.856333451201706</v>
      </c>
      <c r="AD174" s="5">
        <f t="shared" si="67"/>
        <v>12.921125110397</v>
      </c>
      <c r="AE174" s="5">
        <f t="shared" si="68"/>
        <v>0.545738700576274</v>
      </c>
    </row>
    <row r="175" spans="1:31">
      <c r="A175" s="2" t="s">
        <v>204</v>
      </c>
      <c r="B175" s="2">
        <v>16150</v>
      </c>
      <c r="C175" s="2">
        <v>2.206996015</v>
      </c>
      <c r="D175" s="2">
        <v>0.0107808190878861</v>
      </c>
      <c r="E175" s="2">
        <v>0.0250314221799881</v>
      </c>
      <c r="F175" s="2">
        <v>0.0326630940928986</v>
      </c>
      <c r="G175" s="2">
        <v>0.0459910586733232</v>
      </c>
      <c r="H175" s="2">
        <v>0.411932094499884</v>
      </c>
      <c r="I175" s="2">
        <f t="shared" si="46"/>
        <v>0.866840563611718</v>
      </c>
      <c r="J175" s="2">
        <f t="shared" si="47"/>
        <v>0.886317732367024</v>
      </c>
      <c r="K175" s="2">
        <f t="shared" si="48"/>
        <v>0.0166292300946418</v>
      </c>
      <c r="L175" s="2">
        <f t="shared" si="49"/>
        <v>0.0600001692560184</v>
      </c>
      <c r="M175" s="5">
        <f t="shared" si="50"/>
        <v>0.853065912853071</v>
      </c>
      <c r="N175" s="5">
        <f t="shared" si="51"/>
        <v>12.6115454135572</v>
      </c>
      <c r="O175" s="5">
        <f t="shared" si="52"/>
        <v>0.00943201315888065</v>
      </c>
      <c r="P175" s="5">
        <f t="shared" si="53"/>
        <v>0.766139317097038</v>
      </c>
      <c r="Q175" s="5">
        <f t="shared" si="54"/>
        <v>0.799131979439671</v>
      </c>
      <c r="R175" s="5">
        <f t="shared" si="55"/>
        <v>7.06602091090413</v>
      </c>
      <c r="S175" s="5">
        <f t="shared" si="56"/>
        <v>0.838618950685218</v>
      </c>
      <c r="T175" s="5">
        <f t="shared" si="57"/>
        <v>8.95678652291652</v>
      </c>
      <c r="U175" s="5">
        <f t="shared" si="58"/>
        <v>-0.132277249311075</v>
      </c>
      <c r="V175" s="5">
        <f t="shared" si="59"/>
        <v>0.902284337987796</v>
      </c>
      <c r="W175" s="5">
        <f t="shared" si="60"/>
        <v>1.30488367213157</v>
      </c>
      <c r="X175" s="5">
        <f t="shared" si="61"/>
        <v>0.0854758346231432</v>
      </c>
      <c r="Y175" s="5">
        <f t="shared" si="62"/>
        <v>52.8075429512866</v>
      </c>
      <c r="Z175" s="5">
        <f t="shared" si="63"/>
        <v>71.0139737385879</v>
      </c>
      <c r="AA175" s="5">
        <f t="shared" si="64"/>
        <v>18.2064307873012</v>
      </c>
      <c r="AB175" s="5">
        <f t="shared" si="65"/>
        <v>0.0749981316758017</v>
      </c>
      <c r="AC175" s="5">
        <f t="shared" si="66"/>
        <v>0.885430150461158</v>
      </c>
      <c r="AD175" s="5">
        <f t="shared" si="67"/>
        <v>16.4565996904967</v>
      </c>
      <c r="AE175" s="5">
        <f t="shared" si="68"/>
        <v>0.503690238813272</v>
      </c>
    </row>
    <row r="176" spans="1:31">
      <c r="A176" s="2" t="s">
        <v>205</v>
      </c>
      <c r="B176" s="2">
        <v>1667</v>
      </c>
      <c r="C176" s="2">
        <v>0.2278057187</v>
      </c>
      <c r="D176" s="2">
        <v>0.0120682690030575</v>
      </c>
      <c r="E176" s="2">
        <v>0.0120331881937683</v>
      </c>
      <c r="F176" s="2">
        <v>0.0476128050882031</v>
      </c>
      <c r="G176" s="2">
        <v>0.0545565898423477</v>
      </c>
      <c r="H176" s="2">
        <v>0.369178337456762</v>
      </c>
      <c r="I176" s="2">
        <f t="shared" si="46"/>
        <v>0.797971638276265</v>
      </c>
      <c r="J176" s="2">
        <f t="shared" si="47"/>
        <v>0.818939561197459</v>
      </c>
      <c r="K176" s="2">
        <f t="shared" si="48"/>
        <v>0.0146814315221807</v>
      </c>
      <c r="L176" s="2">
        <f t="shared" si="49"/>
        <v>0.051952759642938</v>
      </c>
      <c r="M176" s="5">
        <f t="shared" si="50"/>
        <v>0.77152679014494</v>
      </c>
      <c r="N176" s="5">
        <f t="shared" si="51"/>
        <v>7.75376155160059</v>
      </c>
      <c r="O176" s="5">
        <f t="shared" si="52"/>
        <v>0.00799402457905574</v>
      </c>
      <c r="P176" s="5">
        <f t="shared" si="53"/>
        <v>0.632320221012903</v>
      </c>
      <c r="Q176" s="5">
        <f t="shared" si="54"/>
        <v>0.742496611312681</v>
      </c>
      <c r="R176" s="5">
        <f t="shared" si="55"/>
        <v>5.36001238340083</v>
      </c>
      <c r="S176" s="5">
        <f t="shared" si="56"/>
        <v>0.787344884375213</v>
      </c>
      <c r="T176" s="5">
        <f t="shared" si="57"/>
        <v>6.76688807939751</v>
      </c>
      <c r="U176" s="5">
        <f t="shared" si="58"/>
        <v>-0.596513109040454</v>
      </c>
      <c r="V176" s="5">
        <f t="shared" si="59"/>
        <v>0.856808199601262</v>
      </c>
      <c r="W176" s="5">
        <f t="shared" si="60"/>
        <v>3.95679052978334</v>
      </c>
      <c r="X176" s="5">
        <f t="shared" si="61"/>
        <v>0.115088878540352</v>
      </c>
      <c r="Y176" s="5">
        <f t="shared" si="62"/>
        <v>-0.241570508041008</v>
      </c>
      <c r="Z176" s="5">
        <f t="shared" si="63"/>
        <v>64.5323335159852</v>
      </c>
      <c r="AA176" s="5">
        <f t="shared" si="64"/>
        <v>64.7739040240262</v>
      </c>
      <c r="AB176" s="5">
        <f t="shared" si="65"/>
        <v>0.239131221981739</v>
      </c>
      <c r="AC176" s="5">
        <f t="shared" si="66"/>
        <v>0.936868707349633</v>
      </c>
      <c r="AD176" s="5">
        <f t="shared" si="67"/>
        <v>30.6800102775714</v>
      </c>
      <c r="AE176" s="5">
        <f t="shared" si="68"/>
        <v>0.595574671306905</v>
      </c>
    </row>
    <row r="177" spans="1:31">
      <c r="A177" s="2" t="s">
        <v>206</v>
      </c>
      <c r="B177" s="2">
        <v>21228</v>
      </c>
      <c r="C177" s="2">
        <v>2.9009356908</v>
      </c>
      <c r="D177" s="2">
        <v>0.0101193097683304</v>
      </c>
      <c r="E177" s="2">
        <v>0.0209206089879347</v>
      </c>
      <c r="F177" s="2">
        <v>0.0309105647400076</v>
      </c>
      <c r="G177" s="2">
        <v>0.0403793668249382</v>
      </c>
      <c r="H177" s="2">
        <v>0.369793522553716</v>
      </c>
      <c r="I177" s="2">
        <f t="shared" si="46"/>
        <v>0.859842556090567</v>
      </c>
      <c r="J177" s="2">
        <f t="shared" si="47"/>
        <v>0.880032201310798</v>
      </c>
      <c r="K177" s="2">
        <f t="shared" si="48"/>
        <v>0.0148615269207962</v>
      </c>
      <c r="L177" s="2">
        <f t="shared" si="49"/>
        <v>0.0537022440460192</v>
      </c>
      <c r="M177" s="5">
        <f t="shared" si="50"/>
        <v>0.845718744978263</v>
      </c>
      <c r="N177" s="5">
        <f t="shared" si="51"/>
        <v>11.9633376376036</v>
      </c>
      <c r="O177" s="5">
        <f t="shared" si="52"/>
        <v>0.00843165578414551</v>
      </c>
      <c r="P177" s="5">
        <f t="shared" si="53"/>
        <v>0.754674301102336</v>
      </c>
      <c r="Q177" s="5">
        <f t="shared" si="54"/>
        <v>0.803110503543487</v>
      </c>
      <c r="R177" s="5">
        <f t="shared" si="55"/>
        <v>7.12244829072074</v>
      </c>
      <c r="S177" s="5">
        <f t="shared" si="56"/>
        <v>0.844794061989629</v>
      </c>
      <c r="T177" s="5">
        <f t="shared" si="57"/>
        <v>9.15798219810947</v>
      </c>
      <c r="U177" s="5">
        <f t="shared" si="58"/>
        <v>-0.192740295724526</v>
      </c>
      <c r="V177" s="5">
        <f t="shared" si="59"/>
        <v>0.897605550306597</v>
      </c>
      <c r="W177" s="5">
        <f t="shared" si="60"/>
        <v>1.47751744501483</v>
      </c>
      <c r="X177" s="5">
        <f t="shared" si="61"/>
        <v>0.0818296027676154</v>
      </c>
      <c r="Y177" s="5">
        <f t="shared" si="62"/>
        <v>51.0212135433529</v>
      </c>
      <c r="Z177" s="5">
        <f t="shared" si="63"/>
        <v>74.0558459599201</v>
      </c>
      <c r="AA177" s="5">
        <f t="shared" si="64"/>
        <v>23.0346324165672</v>
      </c>
      <c r="AB177" s="5">
        <f t="shared" si="65"/>
        <v>0.0851805786205239</v>
      </c>
      <c r="AC177" s="5">
        <f t="shared" si="66"/>
        <v>0.892910917220282</v>
      </c>
      <c r="AD177" s="5">
        <f t="shared" si="67"/>
        <v>17.6760400601619</v>
      </c>
      <c r="AE177" s="5">
        <f t="shared" si="68"/>
        <v>0.506734549418426</v>
      </c>
    </row>
    <row r="178" spans="1:31">
      <c r="A178" s="2" t="s">
        <v>207</v>
      </c>
      <c r="B178" s="2">
        <v>18480</v>
      </c>
      <c r="C178" s="2">
        <v>2.525404728</v>
      </c>
      <c r="D178" s="2">
        <v>0.0155134013454199</v>
      </c>
      <c r="E178" s="2">
        <v>0.0336627951684585</v>
      </c>
      <c r="F178" s="2">
        <v>0.0493365553992365</v>
      </c>
      <c r="G178" s="2">
        <v>0.0560995365825614</v>
      </c>
      <c r="H178" s="2">
        <v>0.389771104768499</v>
      </c>
      <c r="I178" s="2">
        <f t="shared" si="46"/>
        <v>0.80074378675028</v>
      </c>
      <c r="J178" s="2">
        <f t="shared" si="47"/>
        <v>0.826640014422401</v>
      </c>
      <c r="K178" s="2">
        <f t="shared" si="48"/>
        <v>0.0154741751491406</v>
      </c>
      <c r="L178" s="2">
        <f t="shared" si="49"/>
        <v>0.0572576152794386</v>
      </c>
      <c r="M178" s="5">
        <f t="shared" si="50"/>
        <v>0.775287202321224</v>
      </c>
      <c r="N178" s="5">
        <f t="shared" si="51"/>
        <v>7.90024965493499</v>
      </c>
      <c r="O178" s="5">
        <f t="shared" si="52"/>
        <v>0.00846267389020274</v>
      </c>
      <c r="P178" s="5">
        <f t="shared" si="53"/>
        <v>0.648321881542294</v>
      </c>
      <c r="Q178" s="5">
        <f t="shared" si="54"/>
        <v>0.748359585136305</v>
      </c>
      <c r="R178" s="5">
        <f t="shared" si="55"/>
        <v>5.22611855136368</v>
      </c>
      <c r="S178" s="5">
        <f t="shared" si="56"/>
        <v>0.804330538603546</v>
      </c>
      <c r="T178" s="5">
        <f t="shared" si="57"/>
        <v>6.94784892197594</v>
      </c>
      <c r="U178" s="5">
        <f t="shared" si="58"/>
        <v>-0.188841962299384</v>
      </c>
      <c r="V178" s="5">
        <f t="shared" si="59"/>
        <v>0.852314221255252</v>
      </c>
      <c r="W178" s="5">
        <f t="shared" si="60"/>
        <v>1.46561077748719</v>
      </c>
      <c r="X178" s="5">
        <f t="shared" si="61"/>
        <v>0.104128127356304</v>
      </c>
      <c r="Y178" s="5">
        <f t="shared" si="62"/>
        <v>34.7540100018332</v>
      </c>
      <c r="Z178" s="5">
        <f t="shared" si="63"/>
        <v>46.6349371934132</v>
      </c>
      <c r="AA178" s="5">
        <f t="shared" si="64"/>
        <v>11.88092719158</v>
      </c>
      <c r="AB178" s="5">
        <f t="shared" si="65"/>
        <v>0.0463084211713623</v>
      </c>
      <c r="AC178" s="5">
        <f t="shared" si="66"/>
        <v>0.841000944074292</v>
      </c>
      <c r="AD178" s="5">
        <f t="shared" si="67"/>
        <v>11.5786910391122</v>
      </c>
      <c r="AE178" s="5">
        <f t="shared" si="68"/>
        <v>0.521560163671252</v>
      </c>
    </row>
    <row r="179" spans="1:31">
      <c r="A179" s="2" t="s">
        <v>208</v>
      </c>
      <c r="B179" s="2">
        <v>20455</v>
      </c>
      <c r="C179" s="2">
        <v>2.7953005255</v>
      </c>
      <c r="D179" s="2">
        <v>0.0118053346290224</v>
      </c>
      <c r="E179" s="2">
        <v>0.013646032725807</v>
      </c>
      <c r="F179" s="2">
        <v>0.03936281276503</v>
      </c>
      <c r="G179" s="2">
        <v>0.0475022353775538</v>
      </c>
      <c r="H179" s="2">
        <v>0.389689665550169</v>
      </c>
      <c r="I179" s="2">
        <f t="shared" si="46"/>
        <v>0.83480254571395</v>
      </c>
      <c r="J179" s="2">
        <f t="shared" si="47"/>
        <v>0.856007788464714</v>
      </c>
      <c r="K179" s="2">
        <f t="shared" si="48"/>
        <v>0.0155494137472352</v>
      </c>
      <c r="L179" s="2">
        <f t="shared" si="49"/>
        <v>0.0550218460286036</v>
      </c>
      <c r="M179" s="5">
        <f t="shared" si="50"/>
        <v>0.816512828828773</v>
      </c>
      <c r="N179" s="5">
        <f t="shared" si="51"/>
        <v>9.89994459685488</v>
      </c>
      <c r="O179" s="5">
        <f t="shared" si="52"/>
        <v>0.00871136285566935</v>
      </c>
      <c r="P179" s="5">
        <f t="shared" si="53"/>
        <v>0.706882033755264</v>
      </c>
      <c r="Q179" s="5">
        <f t="shared" si="54"/>
        <v>0.782693891278618</v>
      </c>
      <c r="R179" s="5">
        <f t="shared" si="55"/>
        <v>6.37160367351496</v>
      </c>
      <c r="S179" s="5">
        <f t="shared" si="56"/>
        <v>0.827376592480183</v>
      </c>
      <c r="T179" s="5">
        <f t="shared" si="57"/>
        <v>8.20360689245182</v>
      </c>
      <c r="U179" s="5">
        <f t="shared" si="58"/>
        <v>-0.485141296723173</v>
      </c>
      <c r="V179" s="5">
        <f t="shared" si="59"/>
        <v>0.880741517692709</v>
      </c>
      <c r="W179" s="5">
        <f t="shared" si="60"/>
        <v>2.88456092374659</v>
      </c>
      <c r="X179" s="5">
        <f t="shared" si="61"/>
        <v>0.0916034062595272</v>
      </c>
      <c r="Y179" s="5">
        <f t="shared" si="62"/>
        <v>11.4260955865294</v>
      </c>
      <c r="Z179" s="5">
        <f t="shared" si="63"/>
        <v>63.6558266730768</v>
      </c>
      <c r="AA179" s="5">
        <f t="shared" si="64"/>
        <v>52.2297310865474</v>
      </c>
      <c r="AB179" s="5">
        <f t="shared" si="65"/>
        <v>0.203533864388919</v>
      </c>
      <c r="AC179" s="5">
        <f t="shared" si="66"/>
        <v>0.932334118779291</v>
      </c>
      <c r="AD179" s="5">
        <f t="shared" si="67"/>
        <v>28.5569933313437</v>
      </c>
      <c r="AE179" s="5">
        <f t="shared" si="68"/>
        <v>0.538567048827935</v>
      </c>
    </row>
    <row r="180" spans="1:31">
      <c r="A180" s="2" t="s">
        <v>209</v>
      </c>
      <c r="B180" s="2">
        <v>11555</v>
      </c>
      <c r="C180" s="2">
        <v>1.5790612355</v>
      </c>
      <c r="D180" s="2">
        <v>0.012644807728973</v>
      </c>
      <c r="E180" s="2">
        <v>0.0311080536202212</v>
      </c>
      <c r="F180" s="2">
        <v>0.0404093608906962</v>
      </c>
      <c r="G180" s="2">
        <v>0.0544705257641835</v>
      </c>
      <c r="H180" s="2">
        <v>0.404416479742898</v>
      </c>
      <c r="I180" s="2">
        <f t="shared" si="46"/>
        <v>0.838134768805816</v>
      </c>
      <c r="J180" s="2">
        <f t="shared" si="47"/>
        <v>0.859912266100814</v>
      </c>
      <c r="K180" s="2">
        <f t="shared" si="48"/>
        <v>0.0163426289564432</v>
      </c>
      <c r="L180" s="2">
        <f t="shared" si="49"/>
        <v>0.0598031489995615</v>
      </c>
      <c r="M180" s="5">
        <f t="shared" si="50"/>
        <v>0.818313788456451</v>
      </c>
      <c r="N180" s="5">
        <f t="shared" si="51"/>
        <v>10.0079900010497</v>
      </c>
      <c r="O180" s="5">
        <f t="shared" si="52"/>
        <v>0.00905021745971352</v>
      </c>
      <c r="P180" s="5">
        <f t="shared" si="53"/>
        <v>0.71148836308363</v>
      </c>
      <c r="Q180" s="5">
        <f t="shared" si="54"/>
        <v>0.762597218441641</v>
      </c>
      <c r="R180" s="5">
        <f t="shared" si="55"/>
        <v>5.83729010381618</v>
      </c>
      <c r="S180" s="5">
        <f t="shared" si="56"/>
        <v>0.807075785071166</v>
      </c>
      <c r="T180" s="5">
        <f t="shared" si="57"/>
        <v>7.42450112366673</v>
      </c>
      <c r="U180" s="5">
        <f t="shared" si="58"/>
        <v>-0.130056537055812</v>
      </c>
      <c r="V180" s="5">
        <f t="shared" si="59"/>
        <v>0.880730470729622</v>
      </c>
      <c r="W180" s="5">
        <f t="shared" si="60"/>
        <v>1.29899997550566</v>
      </c>
      <c r="X180" s="5">
        <f t="shared" si="61"/>
        <v>0.103422387885381</v>
      </c>
      <c r="Y180" s="5">
        <f t="shared" si="62"/>
        <v>46.9378275132421</v>
      </c>
      <c r="Z180" s="5">
        <f t="shared" si="63"/>
        <v>60.725291481334</v>
      </c>
      <c r="AA180" s="5">
        <f t="shared" si="64"/>
        <v>13.787463968092</v>
      </c>
      <c r="AB180" s="5">
        <f t="shared" si="65"/>
        <v>0.0557587764255781</v>
      </c>
      <c r="AC180" s="5">
        <f t="shared" si="66"/>
        <v>0.857146721999769</v>
      </c>
      <c r="AD180" s="5">
        <f t="shared" si="67"/>
        <v>13.0003787662245</v>
      </c>
      <c r="AE180" s="5">
        <f t="shared" si="68"/>
        <v>0.523324629978837</v>
      </c>
    </row>
    <row r="181" spans="1:31">
      <c r="A181" s="2" t="s">
        <v>210</v>
      </c>
      <c r="B181" s="2">
        <v>22412</v>
      </c>
      <c r="C181" s="2">
        <v>3.0627365132</v>
      </c>
      <c r="D181" s="2">
        <v>0.0123836926963889</v>
      </c>
      <c r="E181" s="2">
        <v>0.0300967718959551</v>
      </c>
      <c r="F181" s="2">
        <v>0.0406576791550819</v>
      </c>
      <c r="G181" s="2">
        <v>0.052704402117011</v>
      </c>
      <c r="H181" s="2">
        <v>0.390956509450801</v>
      </c>
      <c r="I181" s="2">
        <f t="shared" si="46"/>
        <v>0.83210357837226</v>
      </c>
      <c r="J181" s="2">
        <f t="shared" si="47"/>
        <v>0.8539381895638</v>
      </c>
      <c r="K181" s="2">
        <f t="shared" si="48"/>
        <v>0.0157455555722601</v>
      </c>
      <c r="L181" s="2">
        <f t="shared" si="49"/>
        <v>0.0577310285219259</v>
      </c>
      <c r="M181" s="5">
        <f t="shared" si="50"/>
        <v>0.811601748837746</v>
      </c>
      <c r="N181" s="5">
        <f t="shared" si="51"/>
        <v>9.61580979473922</v>
      </c>
      <c r="O181" s="5">
        <f t="shared" si="52"/>
        <v>0.0087102589857799</v>
      </c>
      <c r="P181" s="5">
        <f t="shared" si="53"/>
        <v>0.700224231231448</v>
      </c>
      <c r="Q181" s="5">
        <f t="shared" si="54"/>
        <v>0.762411333778476</v>
      </c>
      <c r="R181" s="5">
        <f t="shared" si="55"/>
        <v>5.81631430202001</v>
      </c>
      <c r="S181" s="5">
        <f t="shared" si="56"/>
        <v>0.807489460203431</v>
      </c>
      <c r="T181" s="5">
        <f t="shared" si="57"/>
        <v>7.41790996097108</v>
      </c>
      <c r="U181" s="5">
        <f t="shared" si="58"/>
        <v>-0.149261383591386</v>
      </c>
      <c r="V181" s="5">
        <f t="shared" si="59"/>
        <v>0.877109295172166</v>
      </c>
      <c r="W181" s="5">
        <f t="shared" si="60"/>
        <v>1.35089833872005</v>
      </c>
      <c r="X181" s="5">
        <f t="shared" si="61"/>
        <v>0.103133490416269</v>
      </c>
      <c r="Y181" s="5">
        <f t="shared" si="62"/>
        <v>47.5252030815299</v>
      </c>
      <c r="Z181" s="5">
        <f t="shared" si="63"/>
        <v>61.7776106549899</v>
      </c>
      <c r="AA181" s="5">
        <f t="shared" si="64"/>
        <v>14.25240757346</v>
      </c>
      <c r="AB181" s="5">
        <f t="shared" si="65"/>
        <v>0.0557207151619007</v>
      </c>
      <c r="AC181" s="5">
        <f t="shared" si="66"/>
        <v>0.857040554109022</v>
      </c>
      <c r="AD181" s="5">
        <f t="shared" si="67"/>
        <v>12.9899814771611</v>
      </c>
      <c r="AE181" s="5">
        <f t="shared" si="68"/>
        <v>0.533055339101471</v>
      </c>
    </row>
    <row r="182" spans="1:31">
      <c r="A182" s="2" t="s">
        <v>211</v>
      </c>
      <c r="B182" s="2">
        <v>20217</v>
      </c>
      <c r="C182" s="2">
        <v>2.7627763737</v>
      </c>
      <c r="D182" s="2">
        <v>0.0133351641245768</v>
      </c>
      <c r="E182" s="2">
        <v>0.0444106304446706</v>
      </c>
      <c r="F182" s="2">
        <v>0.049910128485783</v>
      </c>
      <c r="G182" s="2">
        <v>0.0729250567010485</v>
      </c>
      <c r="H182" s="2">
        <v>0.498775335738833</v>
      </c>
      <c r="I182" s="2">
        <f t="shared" si="46"/>
        <v>0.839416718972324</v>
      </c>
      <c r="J182" s="2">
        <f t="shared" si="47"/>
        <v>0.857819173701507</v>
      </c>
      <c r="K182" s="2">
        <f t="shared" si="48"/>
        <v>0.0202470714710081</v>
      </c>
      <c r="L182" s="2">
        <f t="shared" si="49"/>
        <v>0.0739872112017166</v>
      </c>
      <c r="M182" s="5">
        <f t="shared" si="50"/>
        <v>0.818073808256195</v>
      </c>
      <c r="N182" s="5">
        <f t="shared" si="51"/>
        <v>9.99346927910454</v>
      </c>
      <c r="O182" s="5">
        <f t="shared" si="52"/>
        <v>0.011143821525922</v>
      </c>
      <c r="P182" s="5">
        <f t="shared" si="53"/>
        <v>0.704456038294046</v>
      </c>
      <c r="Q182" s="5">
        <f t="shared" si="54"/>
        <v>0.744883657015446</v>
      </c>
      <c r="R182" s="5">
        <f t="shared" si="55"/>
        <v>5.62762495815506</v>
      </c>
      <c r="S182" s="5">
        <f t="shared" si="56"/>
        <v>0.781333557571904</v>
      </c>
      <c r="T182" s="5">
        <f t="shared" si="57"/>
        <v>6.83956047896582</v>
      </c>
      <c r="U182" s="5">
        <f t="shared" si="58"/>
        <v>-0.0583063378992465</v>
      </c>
      <c r="V182" s="5">
        <f t="shared" si="59"/>
        <v>0.884733063414144</v>
      </c>
      <c r="W182" s="5">
        <f t="shared" si="60"/>
        <v>1.12383291986733</v>
      </c>
      <c r="X182" s="5">
        <f t="shared" si="61"/>
        <v>0.11947241234012</v>
      </c>
      <c r="Y182" s="5">
        <f t="shared" si="62"/>
        <v>52.4725718419109</v>
      </c>
      <c r="Z182" s="5">
        <f t="shared" si="63"/>
        <v>61.276995328629</v>
      </c>
      <c r="AA182" s="5">
        <f t="shared" si="64"/>
        <v>8.80442348671808</v>
      </c>
      <c r="AB182" s="5">
        <f t="shared" si="65"/>
        <v>0.0439142928057468</v>
      </c>
      <c r="AC182" s="5">
        <f t="shared" si="66"/>
        <v>0.836480935777095</v>
      </c>
      <c r="AD182" s="5">
        <f t="shared" si="67"/>
        <v>11.2309897595405</v>
      </c>
      <c r="AE182" s="5">
        <f t="shared" si="68"/>
        <v>0.578303346409296</v>
      </c>
    </row>
    <row r="183" spans="1:31">
      <c r="A183" s="2" t="s">
        <v>212</v>
      </c>
      <c r="B183" s="2">
        <v>11194</v>
      </c>
      <c r="C183" s="2">
        <v>1.5297283834</v>
      </c>
      <c r="D183" s="2">
        <v>0.0137632083236703</v>
      </c>
      <c r="E183" s="2">
        <v>0.028935200377932</v>
      </c>
      <c r="F183" s="2">
        <v>0.0427485286600605</v>
      </c>
      <c r="G183" s="2">
        <v>0.0509970864937993</v>
      </c>
      <c r="H183" s="2">
        <v>0.431866404895129</v>
      </c>
      <c r="I183" s="2">
        <f t="shared" si="46"/>
        <v>0.837338085776363</v>
      </c>
      <c r="J183" s="2">
        <f t="shared" si="47"/>
        <v>0.859853442358002</v>
      </c>
      <c r="K183" s="2">
        <f t="shared" si="48"/>
        <v>0.0171677609846879</v>
      </c>
      <c r="L183" s="2">
        <f t="shared" si="49"/>
        <v>0.062201776679183</v>
      </c>
      <c r="M183" s="5">
        <f t="shared" si="50"/>
        <v>0.819860161837535</v>
      </c>
      <c r="N183" s="5">
        <f t="shared" si="51"/>
        <v>10.1024858265734</v>
      </c>
      <c r="O183" s="5">
        <f t="shared" si="52"/>
        <v>0.00967135655735977</v>
      </c>
      <c r="P183" s="5">
        <f t="shared" si="53"/>
        <v>0.715115914092076</v>
      </c>
      <c r="Q183" s="5">
        <f t="shared" si="54"/>
        <v>0.788772241417096</v>
      </c>
      <c r="R183" s="5">
        <f t="shared" si="55"/>
        <v>6.45616573781675</v>
      </c>
      <c r="S183" s="5">
        <f t="shared" si="56"/>
        <v>0.836455758884734</v>
      </c>
      <c r="T183" s="5">
        <f t="shared" si="57"/>
        <v>8.46845250556891</v>
      </c>
      <c r="U183" s="5">
        <f t="shared" si="58"/>
        <v>-0.192698238045169</v>
      </c>
      <c r="V183" s="5">
        <f t="shared" si="59"/>
        <v>0.880931397247829</v>
      </c>
      <c r="W183" s="5">
        <f t="shared" si="60"/>
        <v>1.47738837477219</v>
      </c>
      <c r="X183" s="5">
        <f t="shared" si="61"/>
        <v>0.0862161949808774</v>
      </c>
      <c r="Y183" s="5">
        <f t="shared" si="62"/>
        <v>38.0974957111466</v>
      </c>
      <c r="Z183" s="5">
        <f t="shared" si="63"/>
        <v>53.0485142153051</v>
      </c>
      <c r="AA183" s="5">
        <f t="shared" si="64"/>
        <v>14.9510185041584</v>
      </c>
      <c r="AB183" s="5">
        <f t="shared" si="65"/>
        <v>0.0645684261091145</v>
      </c>
      <c r="AC183" s="5">
        <f t="shared" si="66"/>
        <v>0.874413630305018</v>
      </c>
      <c r="AD183" s="5">
        <f t="shared" si="67"/>
        <v>14.9252951164804</v>
      </c>
      <c r="AE183" s="5">
        <f t="shared" si="68"/>
        <v>0.512907970688192</v>
      </c>
    </row>
    <row r="184" spans="1:31">
      <c r="A184" s="2" t="s">
        <v>213</v>
      </c>
      <c r="B184" s="2">
        <v>3277</v>
      </c>
      <c r="C184" s="2">
        <v>0.4478220397</v>
      </c>
      <c r="D184" s="2">
        <v>0.0174652729079702</v>
      </c>
      <c r="E184" s="2">
        <v>0.0275115223804947</v>
      </c>
      <c r="F184" s="2">
        <v>0.0528797362401039</v>
      </c>
      <c r="G184" s="2">
        <v>0.0476922248656411</v>
      </c>
      <c r="H184" s="2">
        <v>0.442331863442753</v>
      </c>
      <c r="I184" s="2">
        <f>(H184+G184-F184)/SUM(F184:H184)</f>
        <v>0.8051966707581</v>
      </c>
      <c r="J184" s="2">
        <f>(H184+G184-F184)/(H184+G184+F184-D184)</f>
        <v>0.831960941395402</v>
      </c>
      <c r="K184" s="2">
        <f>(H184+G184-F184)/(H184+G184+6*F184-7.5*D184+25)</f>
        <v>0.0170251995591173</v>
      </c>
      <c r="L184" s="2">
        <f>(H184+G184+E184-F184)/(H184+G184+E184+F184-D184+7)</f>
        <v>0.0615197862947626</v>
      </c>
      <c r="M184" s="5">
        <f>(H184-F184)/(H184+F184)</f>
        <v>0.786435793208523</v>
      </c>
      <c r="N184" s="5">
        <f>H184/F184</f>
        <v>8.36486516185172</v>
      </c>
      <c r="O184" s="5">
        <f>2.5*((H184/100-F184/100)/(H184/100+6*F184/100-7.5*D184/100+1))</f>
        <v>0.00967548109975182</v>
      </c>
      <c r="P184" s="5">
        <f>(H184-(2*F184-D184))/(H184+(2*F184-D184))</f>
        <v>0.667207452756638</v>
      </c>
      <c r="Q184" s="5">
        <f>(H184-G184)/(H184+G184)</f>
        <v>0.80534742677537</v>
      </c>
      <c r="R184" s="5">
        <f>(H184-D184)/(G184+D184)</f>
        <v>6.52060937040546</v>
      </c>
      <c r="S184" s="5">
        <f>(H184-G184)/(H184+G184-2*D184)</f>
        <v>0.867161587078893</v>
      </c>
      <c r="T184" s="5">
        <f>H184/G184</f>
        <v>9.27471646979972</v>
      </c>
      <c r="U184" s="5">
        <f>(E184-F184)/(E184+F184)</f>
        <v>-0.315559356762069</v>
      </c>
      <c r="V184" s="5">
        <f>(H184-D184)/(H184+F184)</f>
        <v>0.857949593278662</v>
      </c>
      <c r="W184" s="5">
        <f>F184/E184</f>
        <v>1.92209415054381</v>
      </c>
      <c r="X184" s="5">
        <f>(G184-D184)/H184</f>
        <v>0.0683354613488813</v>
      </c>
      <c r="Y184" s="5">
        <f>1/D184-1/E184</f>
        <v>20.9080706580567</v>
      </c>
      <c r="Z184" s="5">
        <f>1/D184-1/G184</f>
        <v>36.288698847334</v>
      </c>
      <c r="AA184" s="5">
        <f>1/E184-1/G184</f>
        <v>15.3806281892773</v>
      </c>
      <c r="AB184" s="5">
        <f>(1/E184-1/G184)*H184/100</f>
        <v>0.0680334192788315</v>
      </c>
      <c r="AC184" s="5">
        <f>(H184-E184)/(H184+E184)</f>
        <v>0.882890668632954</v>
      </c>
      <c r="AD184" s="5">
        <f>H184/E184</f>
        <v>16.0780583976829</v>
      </c>
      <c r="AE184" s="5">
        <f>(F184-D184)/(F184+D184)</f>
        <v>0.503439600918771</v>
      </c>
    </row>
    <row r="185" spans="1:31">
      <c r="A185" s="2" t="s">
        <v>214</v>
      </c>
      <c r="B185" s="2">
        <v>7530</v>
      </c>
      <c r="C185" s="2">
        <v>1.029020433</v>
      </c>
      <c r="D185" s="2">
        <v>0.0154640114515559</v>
      </c>
      <c r="E185" s="2">
        <v>0.0315266299658859</v>
      </c>
      <c r="F185" s="2">
        <v>0.0497267071871336</v>
      </c>
      <c r="G185" s="2">
        <v>0.0515051854849801</v>
      </c>
      <c r="H185" s="2">
        <v>0.385571992575409</v>
      </c>
      <c r="I185" s="2">
        <f>(H185+G185-F185)/SUM(F185:H185)</f>
        <v>0.795701272343587</v>
      </c>
      <c r="J185" s="2">
        <f>(H185+G185-F185)/(H185+G185+F185-D185)</f>
        <v>0.821807134104108</v>
      </c>
      <c r="K185" s="2">
        <f>(H185+G185-F185)/(H185+G185+6*F185-7.5*D185+25)</f>
        <v>0.0151193862463119</v>
      </c>
      <c r="L185" s="2">
        <f>(H185+G185+E185-F185)/(H185+G185+E185+F185-D185+7)</f>
        <v>0.0558289422621502</v>
      </c>
      <c r="M185" s="5">
        <f>(H185-F185)/(H185+F185)</f>
        <v>0.771528344953662</v>
      </c>
      <c r="N185" s="5">
        <f>H185/F185</f>
        <v>7.75382112321269</v>
      </c>
      <c r="O185" s="5">
        <f>2.5*((H185/100-F185/100)/(H185/100+6*F185/100-7.5*D185/100+1))</f>
        <v>0.00834871542596348</v>
      </c>
      <c r="P185" s="5">
        <f>(H185-(2*F185-D185))/(H185+(2*F185-D185))</f>
        <v>0.642264446234497</v>
      </c>
      <c r="Q185" s="5">
        <f>(H185-G185)/(H185+G185)</f>
        <v>0.764319950478568</v>
      </c>
      <c r="R185" s="5">
        <f>(H185-D185)/(G185+D185)</f>
        <v>5.52654052988853</v>
      </c>
      <c r="S185" s="5">
        <f>(H185-G185)/(H185+G185-2*D185)</f>
        <v>0.822522471974772</v>
      </c>
      <c r="T185" s="5">
        <f>H185/G185</f>
        <v>7.4860810410604</v>
      </c>
      <c r="U185" s="5">
        <f>(E185-F185)/(E185+F185)</f>
        <v>-0.223991750480015</v>
      </c>
      <c r="V185" s="5">
        <f>(H185-D185)/(H185+F185)</f>
        <v>0.850239114717661</v>
      </c>
      <c r="W185" s="5">
        <f>F185/E185</f>
        <v>1.57729218888735</v>
      </c>
      <c r="X185" s="5">
        <f>(G185-D185)/H185</f>
        <v>0.0934745643548666</v>
      </c>
      <c r="Y185" s="5">
        <f>1/D185-1/E185</f>
        <v>32.9470574368137</v>
      </c>
      <c r="Z185" s="5">
        <f>1/D185-1/G185</f>
        <v>45.2507530940778</v>
      </c>
      <c r="AA185" s="5">
        <f>1/E185-1/G185</f>
        <v>12.303695657264</v>
      </c>
      <c r="AB185" s="5">
        <f>(1/E185-1/G185)*H185/100</f>
        <v>0.0474396045061269</v>
      </c>
      <c r="AC185" s="5">
        <f>(H185-E185)/(H185+E185)</f>
        <v>0.848828894356923</v>
      </c>
      <c r="AD185" s="5">
        <f>H185/E185</f>
        <v>12.2300414916731</v>
      </c>
      <c r="AE185" s="5">
        <f>(F185-D185)/(F185+D185)</f>
        <v>0.52557628526039</v>
      </c>
    </row>
    <row r="186" spans="1:31">
      <c r="A186" s="2" t="s">
        <v>215</v>
      </c>
      <c r="B186" s="2">
        <v>10298</v>
      </c>
      <c r="C186" s="2">
        <v>1.4072845178</v>
      </c>
      <c r="D186" s="2">
        <v>0.0134543607262943</v>
      </c>
      <c r="E186" s="2">
        <v>0.016727469946021</v>
      </c>
      <c r="F186" s="2">
        <v>0.0437149414068254</v>
      </c>
      <c r="G186" s="2">
        <v>0.0521620842790968</v>
      </c>
      <c r="H186" s="2">
        <v>0.378732222015359</v>
      </c>
      <c r="I186" s="2">
        <f>(H186+G186-F186)/SUM(F186:H186)</f>
        <v>0.815785547295785</v>
      </c>
      <c r="J186" s="2">
        <f>(H186+G186-F186)/(H186+G186+F186-D186)</f>
        <v>0.839586385883039</v>
      </c>
      <c r="K186" s="2">
        <f>(H186+G186-F186)/(H186+G186+6*F186-7.5*D186+25)</f>
        <v>0.0151287584236826</v>
      </c>
      <c r="L186" s="2">
        <f>(H186+G186+E186-F186)/(H186+G186+E186+F186-D186+7)</f>
        <v>0.0540135315795418</v>
      </c>
      <c r="M186" s="5">
        <f>(H186-F186)/(H186+F186)</f>
        <v>0.793039484262615</v>
      </c>
      <c r="N186" s="5">
        <f>H186/F186</f>
        <v>8.66367904947542</v>
      </c>
      <c r="O186" s="5">
        <f>2.5*((H186/100-F186/100)/(H186/100+6*F186/100-7.5*D186/100+1))</f>
        <v>0.00833043813881826</v>
      </c>
      <c r="P186" s="5">
        <f>(H186-(2*F186-D186))/(H186+(2*F186-D186))</f>
        <v>0.673186407561996</v>
      </c>
      <c r="Q186" s="5">
        <f>(H186-G186)/(H186+G186)</f>
        <v>0.757889192235224</v>
      </c>
      <c r="R186" s="5">
        <f>(H186-D186)/(G186+D186)</f>
        <v>5.56686454529887</v>
      </c>
      <c r="S186" s="5">
        <f>(H186-G186)/(H186+G186-2*D186)</f>
        <v>0.808370768635451</v>
      </c>
      <c r="T186" s="5">
        <f>H186/G186</f>
        <v>7.26068038211292</v>
      </c>
      <c r="U186" s="5">
        <f>(E186-F186)/(E186+F186)</f>
        <v>-0.446498921150893</v>
      </c>
      <c r="V186" s="5">
        <f>(H186-D186)/(H186+F186)</f>
        <v>0.864671118466037</v>
      </c>
      <c r="W186" s="5">
        <f>F186/E186</f>
        <v>2.613362424078</v>
      </c>
      <c r="X186" s="5">
        <f>(G186-D186)/H186</f>
        <v>0.10220340732253</v>
      </c>
      <c r="Y186" s="5">
        <f>1/D186-1/E186</f>
        <v>14.5434409446402</v>
      </c>
      <c r="Z186" s="5">
        <f>1/D186-1/G186</f>
        <v>55.1543317165224</v>
      </c>
      <c r="AA186" s="5">
        <f>1/E186-1/G186</f>
        <v>40.6108907718822</v>
      </c>
      <c r="AB186" s="5">
        <f>(1/E186-1/G186)*H186/100</f>
        <v>0.15380652900058</v>
      </c>
      <c r="AC186" s="5">
        <f>(H186-E186)/(H186+E186)</f>
        <v>0.915402402388689</v>
      </c>
      <c r="AD186" s="5">
        <f>H186/E186</f>
        <v>22.6413332821709</v>
      </c>
      <c r="AE186" s="5">
        <f>(F186-D186)/(F186+D186)</f>
        <v>0.529315201540659</v>
      </c>
    </row>
    <row r="187" spans="1:31">
      <c r="A187" s="2" t="s">
        <v>216</v>
      </c>
      <c r="B187" s="2">
        <v>21416</v>
      </c>
      <c r="C187" s="2">
        <v>2.9266270376</v>
      </c>
      <c r="D187" s="2">
        <v>0.0128419841517063</v>
      </c>
      <c r="E187" s="2">
        <v>0.0317346875850308</v>
      </c>
      <c r="F187" s="2">
        <v>0.0422444695171824</v>
      </c>
      <c r="G187" s="2">
        <v>0.0609436867863696</v>
      </c>
      <c r="H187" s="2">
        <v>0.468206964909465</v>
      </c>
      <c r="I187" s="2">
        <f t="shared" ref="I187:I229" si="69">(H187+G187-F187)/SUM(F187:H187)</f>
        <v>0.852135701027683</v>
      </c>
      <c r="J187" s="2">
        <f t="shared" ref="J187:J229" si="70">(H187+G187-F187)/(H187+G187+F187-D187)</f>
        <v>0.87172759379777</v>
      </c>
      <c r="K187" s="2">
        <f t="shared" ref="K187:K229" si="71">(H187+G187-F187)/(H187+G187+6*F187-7.5*D187+25)</f>
        <v>0.0189558688143986</v>
      </c>
      <c r="L187" s="2">
        <f t="shared" ref="L187:L229" si="72">(H187+G187+E187-F187)/(H187+G187+E187+F187-D187+7)</f>
        <v>0.0683295392408717</v>
      </c>
      <c r="M187" s="5">
        <f t="shared" ref="M187:M229" si="73">(H187-F187)/(H187+F187)</f>
        <v>0.834481924555144</v>
      </c>
      <c r="N187" s="5">
        <f t="shared" ref="N187:N229" si="74">H187/F187</f>
        <v>11.0832724439593</v>
      </c>
      <c r="O187" s="5">
        <f t="shared" ref="O187:O229" si="75">2.5*((H187/100-F187/100)/(H187/100+6*F187/100-7.5*D187/100+1))</f>
        <v>0.0105828813940404</v>
      </c>
      <c r="P187" s="5">
        <f t="shared" ref="P187:P229" si="76">(H187-(2*F187-D187))/(H187+(2*F187-D187))</f>
        <v>0.734569103767008</v>
      </c>
      <c r="Q187" s="5">
        <f t="shared" ref="Q187:Q229" si="77">(H187-G187)/(H187+G187)</f>
        <v>0.769654684951986</v>
      </c>
      <c r="R187" s="5">
        <f t="shared" ref="R187:R229" si="78">(H187-D187)/(G187+D187)</f>
        <v>6.17145544613832</v>
      </c>
      <c r="S187" s="5">
        <f t="shared" ref="S187:S229" si="79">(H187-G187)/(H187+G187-2*D187)</f>
        <v>0.808918030839507</v>
      </c>
      <c r="T187" s="5">
        <f t="shared" ref="T187:T229" si="80">H187/G187</f>
        <v>7.68261635615688</v>
      </c>
      <c r="U187" s="5">
        <f t="shared" ref="U187:U229" si="81">(E187-F187)/(E187+F187)</f>
        <v>-0.142064094047879</v>
      </c>
      <c r="V187" s="5">
        <f t="shared" ref="V187:V229" si="82">(H187-D187)/(H187+F187)</f>
        <v>0.892082870271952</v>
      </c>
      <c r="W187" s="5">
        <f t="shared" ref="W187:W229" si="83">F187/E187</f>
        <v>1.3311764738188</v>
      </c>
      <c r="X187" s="5">
        <f t="shared" ref="X187:X229" si="84">(G187-D187)/H187</f>
        <v>0.10273598267374</v>
      </c>
      <c r="Y187" s="5">
        <f t="shared" ref="Y187:Y229" si="85">1/D187-1/E187</f>
        <v>46.3583265647663</v>
      </c>
      <c r="Z187" s="5">
        <f t="shared" ref="Z187:Z229" si="86">1/D187-1/G187</f>
        <v>61.4609963328958</v>
      </c>
      <c r="AA187" s="5">
        <f t="shared" ref="AA187:AA229" si="87">1/E187-1/G187</f>
        <v>15.1026697681295</v>
      </c>
      <c r="AB187" s="5">
        <f t="shared" ref="AB187:AB229" si="88">(1/E187-1/G187)*H187/100</f>
        <v>0.0707117517416584</v>
      </c>
      <c r="AC187" s="5">
        <f t="shared" ref="AC187:AC229" si="89">(H187-E187)/(H187+E187)</f>
        <v>0.87304643481219</v>
      </c>
      <c r="AD187" s="5">
        <f t="shared" ref="AD187:AD229" si="90">H187/E187</f>
        <v>14.7537915303227</v>
      </c>
      <c r="AE187" s="5">
        <f t="shared" ref="AE187:AE229" si="91">(F187-D187)/(F187+D187)</f>
        <v>0.533751646860539</v>
      </c>
    </row>
    <row r="188" spans="1:31">
      <c r="A188" s="2" t="s">
        <v>217</v>
      </c>
      <c r="B188" s="2">
        <v>20488</v>
      </c>
      <c r="C188" s="2">
        <v>2.7998101768</v>
      </c>
      <c r="D188" s="2">
        <v>0.0178946283668792</v>
      </c>
      <c r="E188" s="2">
        <v>0.0389014603837845</v>
      </c>
      <c r="F188" s="2">
        <v>0.0621028125735399</v>
      </c>
      <c r="G188" s="2">
        <v>0.0601627478946607</v>
      </c>
      <c r="H188" s="2">
        <v>0.434857443405976</v>
      </c>
      <c r="I188" s="2">
        <f t="shared" si="69"/>
        <v>0.777058882359252</v>
      </c>
      <c r="J188" s="2">
        <f t="shared" si="70"/>
        <v>0.802846063729148</v>
      </c>
      <c r="K188" s="2">
        <f t="shared" si="71"/>
        <v>0.0168231527332859</v>
      </c>
      <c r="L188" s="2">
        <f t="shared" si="72"/>
        <v>0.0622605905848012</v>
      </c>
      <c r="M188" s="5">
        <f t="shared" si="73"/>
        <v>0.750069298998028</v>
      </c>
      <c r="N188" s="5">
        <f t="shared" si="74"/>
        <v>7.00221818280828</v>
      </c>
      <c r="O188" s="5">
        <f t="shared" si="75"/>
        <v>0.00925654473138706</v>
      </c>
      <c r="P188" s="5">
        <f t="shared" si="76"/>
        <v>0.607105703563841</v>
      </c>
      <c r="Q188" s="5">
        <f t="shared" si="77"/>
        <v>0.756928105350262</v>
      </c>
      <c r="R188" s="5">
        <f t="shared" si="78"/>
        <v>5.34174776310719</v>
      </c>
      <c r="S188" s="5">
        <f t="shared" si="79"/>
        <v>0.815917803674761</v>
      </c>
      <c r="T188" s="5">
        <f t="shared" si="80"/>
        <v>7.22801831072228</v>
      </c>
      <c r="U188" s="5">
        <f t="shared" si="81"/>
        <v>-0.22970664022856</v>
      </c>
      <c r="V188" s="5">
        <f t="shared" si="82"/>
        <v>0.839026481538764</v>
      </c>
      <c r="W188" s="5">
        <f t="shared" si="83"/>
        <v>1.59641339838816</v>
      </c>
      <c r="X188" s="5">
        <f t="shared" si="84"/>
        <v>0.0971999448755455</v>
      </c>
      <c r="Y188" s="5">
        <f t="shared" si="85"/>
        <v>30.1767158734177</v>
      </c>
      <c r="Z188" s="5">
        <f t="shared" si="86"/>
        <v>39.261110482853</v>
      </c>
      <c r="AA188" s="5">
        <f t="shared" si="87"/>
        <v>9.08439460943532</v>
      </c>
      <c r="AB188" s="5">
        <f t="shared" si="88"/>
        <v>0.0395041661475007</v>
      </c>
      <c r="AC188" s="5">
        <f t="shared" si="89"/>
        <v>0.83577528539264</v>
      </c>
      <c r="AD188" s="5">
        <f t="shared" si="90"/>
        <v>11.1784349254724</v>
      </c>
      <c r="AE188" s="5">
        <f t="shared" si="91"/>
        <v>0.552619979926437</v>
      </c>
    </row>
    <row r="189" spans="1:31">
      <c r="A189" s="2" t="s">
        <v>218</v>
      </c>
      <c r="B189" s="2">
        <v>10022</v>
      </c>
      <c r="C189" s="2">
        <v>1.3695674342</v>
      </c>
      <c r="D189" s="2">
        <v>0.0117930506465111</v>
      </c>
      <c r="E189" s="2">
        <v>0.00906283111148221</v>
      </c>
      <c r="F189" s="2">
        <v>0.0365577764816379</v>
      </c>
      <c r="G189" s="2">
        <v>0.0438144250604322</v>
      </c>
      <c r="H189" s="2">
        <v>0.343747541579752</v>
      </c>
      <c r="I189" s="2">
        <f t="shared" si="69"/>
        <v>0.827606344318957</v>
      </c>
      <c r="J189" s="2">
        <f t="shared" si="70"/>
        <v>0.851276903882626</v>
      </c>
      <c r="K189" s="2">
        <f t="shared" si="71"/>
        <v>0.0137549123223646</v>
      </c>
      <c r="L189" s="2">
        <f t="shared" si="72"/>
        <v>0.048517466995319</v>
      </c>
      <c r="M189" s="5">
        <f t="shared" si="73"/>
        <v>0.807745120851891</v>
      </c>
      <c r="N189" s="5">
        <f t="shared" si="74"/>
        <v>9.40285692026177</v>
      </c>
      <c r="O189" s="5">
        <f t="shared" si="75"/>
        <v>0.00764346470346989</v>
      </c>
      <c r="P189" s="5">
        <f t="shared" si="76"/>
        <v>0.697225192330288</v>
      </c>
      <c r="Q189" s="5">
        <f t="shared" si="77"/>
        <v>0.773897188930771</v>
      </c>
      <c r="R189" s="5">
        <f t="shared" si="78"/>
        <v>5.96960186940822</v>
      </c>
      <c r="S189" s="5">
        <f t="shared" si="79"/>
        <v>0.824046715936075</v>
      </c>
      <c r="T189" s="5">
        <f t="shared" si="80"/>
        <v>7.84553354530224</v>
      </c>
      <c r="U189" s="5">
        <f t="shared" si="81"/>
        <v>-0.602686961457789</v>
      </c>
      <c r="V189" s="5">
        <f t="shared" si="82"/>
        <v>0.872863131721066</v>
      </c>
      <c r="W189" s="5">
        <f t="shared" si="83"/>
        <v>4.03381416159469</v>
      </c>
      <c r="X189" s="5">
        <f t="shared" si="84"/>
        <v>0.0931537554181806</v>
      </c>
      <c r="Y189" s="5">
        <f t="shared" si="85"/>
        <v>-25.5450948295593</v>
      </c>
      <c r="Z189" s="5">
        <f t="shared" si="86"/>
        <v>61.9721677546116</v>
      </c>
      <c r="AA189" s="5">
        <f t="shared" si="87"/>
        <v>87.5172625841709</v>
      </c>
      <c r="AB189" s="5">
        <f t="shared" si="88"/>
        <v>0.300838438590984</v>
      </c>
      <c r="AC189" s="5">
        <f t="shared" si="89"/>
        <v>0.948624916878996</v>
      </c>
      <c r="AD189" s="5">
        <f t="shared" si="90"/>
        <v>37.9293774044006</v>
      </c>
      <c r="AE189" s="5">
        <f t="shared" si="91"/>
        <v>0.512188256252378</v>
      </c>
    </row>
    <row r="190" spans="1:31">
      <c r="A190" s="2" t="s">
        <v>219</v>
      </c>
      <c r="B190" s="2">
        <v>23260</v>
      </c>
      <c r="C190" s="2">
        <v>3.178620886</v>
      </c>
      <c r="D190" s="2">
        <v>0.0147296277044508</v>
      </c>
      <c r="E190" s="2">
        <v>0.0320404558208501</v>
      </c>
      <c r="F190" s="2">
        <v>0.0489742967527942</v>
      </c>
      <c r="G190" s="2">
        <v>0.052125914030975</v>
      </c>
      <c r="H190" s="2">
        <v>0.379776440483621</v>
      </c>
      <c r="I190" s="2">
        <f t="shared" si="69"/>
        <v>0.79631243636505</v>
      </c>
      <c r="J190" s="2">
        <f t="shared" si="70"/>
        <v>0.82147485322321</v>
      </c>
      <c r="K190" s="2">
        <f t="shared" si="71"/>
        <v>0.014949206826793</v>
      </c>
      <c r="L190" s="2">
        <f t="shared" si="72"/>
        <v>0.0553425097363336</v>
      </c>
      <c r="M190" s="5">
        <f t="shared" si="73"/>
        <v>0.771548862779963</v>
      </c>
      <c r="N190" s="5">
        <f t="shared" si="74"/>
        <v>7.75460732801545</v>
      </c>
      <c r="O190" s="5">
        <f t="shared" si="75"/>
        <v>0.0082237415914117</v>
      </c>
      <c r="P190" s="5">
        <f t="shared" si="76"/>
        <v>0.640519259277683</v>
      </c>
      <c r="Q190" s="5">
        <f t="shared" si="77"/>
        <v>0.758621764914628</v>
      </c>
      <c r="R190" s="5">
        <f t="shared" si="78"/>
        <v>5.46023266438864</v>
      </c>
      <c r="S190" s="5">
        <f t="shared" si="79"/>
        <v>0.814153670868623</v>
      </c>
      <c r="T190" s="5">
        <f t="shared" si="80"/>
        <v>7.28575119580531</v>
      </c>
      <c r="U190" s="5">
        <f t="shared" si="81"/>
        <v>-0.209021695357902</v>
      </c>
      <c r="V190" s="5">
        <f t="shared" si="82"/>
        <v>0.851419673659667</v>
      </c>
      <c r="W190" s="5">
        <f t="shared" si="83"/>
        <v>1.52851435780525</v>
      </c>
      <c r="X190" s="5">
        <f t="shared" si="84"/>
        <v>0.0984692106727379</v>
      </c>
      <c r="Y190" s="5">
        <f t="shared" si="85"/>
        <v>36.6798362519983</v>
      </c>
      <c r="Z190" s="5">
        <f t="shared" si="86"/>
        <v>48.7060626245241</v>
      </c>
      <c r="AA190" s="5">
        <f t="shared" si="87"/>
        <v>12.0262263725258</v>
      </c>
      <c r="AB190" s="5">
        <f t="shared" si="88"/>
        <v>0.0456727744420811</v>
      </c>
      <c r="AC190" s="5">
        <f t="shared" si="89"/>
        <v>0.844394651563002</v>
      </c>
      <c r="AD190" s="5">
        <f t="shared" si="90"/>
        <v>11.8530286400134</v>
      </c>
      <c r="AE190" s="5">
        <f t="shared" si="91"/>
        <v>0.537559802478524</v>
      </c>
    </row>
    <row r="191" spans="1:31">
      <c r="A191" s="2" t="s">
        <v>220</v>
      </c>
      <c r="B191" s="2">
        <v>16705</v>
      </c>
      <c r="C191" s="2">
        <v>2.2828401505</v>
      </c>
      <c r="D191" s="2">
        <v>0.00944577272905025</v>
      </c>
      <c r="E191" s="2">
        <v>0.00784557649671453</v>
      </c>
      <c r="F191" s="2">
        <v>0.0351534121109251</v>
      </c>
      <c r="G191" s="2">
        <v>0.0563264114353487</v>
      </c>
      <c r="H191" s="2">
        <v>0.435020103822725</v>
      </c>
      <c r="I191" s="2">
        <f t="shared" si="69"/>
        <v>0.866463753236996</v>
      </c>
      <c r="J191" s="2">
        <f t="shared" si="70"/>
        <v>0.882292694204961</v>
      </c>
      <c r="K191" s="2">
        <f t="shared" si="71"/>
        <v>0.0177981960198888</v>
      </c>
      <c r="L191" s="2">
        <f t="shared" si="72"/>
        <v>0.0616670914196711</v>
      </c>
      <c r="M191" s="5">
        <f t="shared" si="73"/>
        <v>0.850466217600032</v>
      </c>
      <c r="N191" s="5">
        <f t="shared" si="74"/>
        <v>12.3749041046154</v>
      </c>
      <c r="O191" s="5">
        <f t="shared" si="75"/>
        <v>0.00993950546710679</v>
      </c>
      <c r="P191" s="5">
        <f t="shared" si="76"/>
        <v>0.754533719055831</v>
      </c>
      <c r="Q191" s="5">
        <f t="shared" si="77"/>
        <v>0.770726321704901</v>
      </c>
      <c r="R191" s="5">
        <f t="shared" si="78"/>
        <v>6.47043026623447</v>
      </c>
      <c r="S191" s="5">
        <f t="shared" si="79"/>
        <v>0.801544520841228</v>
      </c>
      <c r="T191" s="5">
        <f t="shared" si="80"/>
        <v>7.72319934356265</v>
      </c>
      <c r="U191" s="5">
        <f t="shared" si="81"/>
        <v>-0.635080882096812</v>
      </c>
      <c r="V191" s="5">
        <f t="shared" si="82"/>
        <v>0.90514313688764</v>
      </c>
      <c r="W191" s="5">
        <f t="shared" si="83"/>
        <v>4.48066654192285</v>
      </c>
      <c r="X191" s="5">
        <f t="shared" si="84"/>
        <v>0.107766602725567</v>
      </c>
      <c r="Y191" s="5">
        <f t="shared" si="85"/>
        <v>-21.5928958636264</v>
      </c>
      <c r="Z191" s="5">
        <f t="shared" si="86"/>
        <v>88.1138027880289</v>
      </c>
      <c r="AA191" s="5">
        <f t="shared" si="87"/>
        <v>109.706698651655</v>
      </c>
      <c r="AB191" s="5">
        <f t="shared" si="88"/>
        <v>0.477246194374915</v>
      </c>
      <c r="AC191" s="5">
        <f t="shared" si="89"/>
        <v>0.964569047251277</v>
      </c>
      <c r="AD191" s="5">
        <f t="shared" si="90"/>
        <v>55.4478187810542</v>
      </c>
      <c r="AE191" s="5">
        <f t="shared" si="91"/>
        <v>0.576415005657961</v>
      </c>
    </row>
    <row r="192" spans="1:31">
      <c r="A192" s="2" t="s">
        <v>221</v>
      </c>
      <c r="B192" s="2">
        <v>26491</v>
      </c>
      <c r="C192" s="2">
        <v>3.6201567451</v>
      </c>
      <c r="D192" s="2">
        <v>0.0111473031992471</v>
      </c>
      <c r="E192" s="2">
        <v>0.0251357577859569</v>
      </c>
      <c r="F192" s="2">
        <v>0.0363450087667726</v>
      </c>
      <c r="G192" s="2">
        <v>0.0480311113254272</v>
      </c>
      <c r="H192" s="2">
        <v>0.421150008640694</v>
      </c>
      <c r="I192" s="2">
        <f t="shared" si="69"/>
        <v>0.856209178117571</v>
      </c>
      <c r="J192" s="2">
        <f t="shared" si="70"/>
        <v>0.875515068292282</v>
      </c>
      <c r="K192" s="2">
        <f t="shared" si="71"/>
        <v>0.0169052526527426</v>
      </c>
      <c r="L192" s="2">
        <f t="shared" si="72"/>
        <v>0.0609044458802189</v>
      </c>
      <c r="M192" s="5">
        <f t="shared" si="73"/>
        <v>0.841112985349075</v>
      </c>
      <c r="N192" s="5">
        <f t="shared" si="74"/>
        <v>11.5875610690654</v>
      </c>
      <c r="O192" s="5">
        <f t="shared" si="75"/>
        <v>0.00956696945204622</v>
      </c>
      <c r="P192" s="5">
        <f t="shared" si="76"/>
        <v>0.745002518558845</v>
      </c>
      <c r="Q192" s="5">
        <f t="shared" si="77"/>
        <v>0.795255566426478</v>
      </c>
      <c r="R192" s="5">
        <f t="shared" si="78"/>
        <v>6.928247549966</v>
      </c>
      <c r="S192" s="5">
        <f t="shared" si="79"/>
        <v>0.834929866951116</v>
      </c>
      <c r="T192" s="5">
        <f t="shared" si="80"/>
        <v>8.76827533277876</v>
      </c>
      <c r="U192" s="5">
        <f t="shared" si="81"/>
        <v>-0.182321262556185</v>
      </c>
      <c r="V192" s="5">
        <f t="shared" si="82"/>
        <v>0.896190537254047</v>
      </c>
      <c r="W192" s="5">
        <f t="shared" si="83"/>
        <v>1.44594840053234</v>
      </c>
      <c r="X192" s="5">
        <f t="shared" si="84"/>
        <v>0.0875787899072506</v>
      </c>
      <c r="Y192" s="5">
        <f t="shared" si="85"/>
        <v>49.9238351759215</v>
      </c>
      <c r="Z192" s="5">
        <f t="shared" si="86"/>
        <v>68.887956978709</v>
      </c>
      <c r="AA192" s="5">
        <f t="shared" si="87"/>
        <v>18.9641218027874</v>
      </c>
      <c r="AB192" s="5">
        <f t="shared" si="88"/>
        <v>0.0798674006110709</v>
      </c>
      <c r="AC192" s="5">
        <f t="shared" si="89"/>
        <v>0.887355772122354</v>
      </c>
      <c r="AD192" s="5">
        <f t="shared" si="90"/>
        <v>16.7550153938859</v>
      </c>
      <c r="AE192" s="5">
        <f t="shared" si="91"/>
        <v>0.530563885488544</v>
      </c>
    </row>
    <row r="193" spans="1:31">
      <c r="A193" s="2" t="s">
        <v>222</v>
      </c>
      <c r="B193" s="2">
        <v>33481</v>
      </c>
      <c r="C193" s="2">
        <v>4.5753828841</v>
      </c>
      <c r="D193" s="2">
        <v>0.00832750911287255</v>
      </c>
      <c r="E193" s="2">
        <v>0.0202684613977936</v>
      </c>
      <c r="F193" s="2">
        <v>0.0260199902588006</v>
      </c>
      <c r="G193" s="2">
        <v>0.0406339820243787</v>
      </c>
      <c r="H193" s="2">
        <v>0.3881250025068</v>
      </c>
      <c r="I193" s="2">
        <f t="shared" si="69"/>
        <v>0.885570830222233</v>
      </c>
      <c r="J193" s="2">
        <f t="shared" si="70"/>
        <v>0.902089085230278</v>
      </c>
      <c r="K193" s="2">
        <f t="shared" si="71"/>
        <v>0.0157798105791996</v>
      </c>
      <c r="L193" s="2">
        <f t="shared" si="72"/>
        <v>0.0566523801349926</v>
      </c>
      <c r="M193" s="5">
        <f t="shared" si="73"/>
        <v>0.874343571873016</v>
      </c>
      <c r="N193" s="5">
        <f t="shared" si="74"/>
        <v>14.91641613415</v>
      </c>
      <c r="O193" s="5">
        <f t="shared" si="75"/>
        <v>0.00900921990941097</v>
      </c>
      <c r="P193" s="5">
        <f t="shared" si="76"/>
        <v>0.797551282389707</v>
      </c>
      <c r="Q193" s="5">
        <f t="shared" si="77"/>
        <v>0.810457700058183</v>
      </c>
      <c r="R193" s="5">
        <f t="shared" si="78"/>
        <v>7.75706549314972</v>
      </c>
      <c r="S193" s="5">
        <f t="shared" si="79"/>
        <v>0.843212026318805</v>
      </c>
      <c r="T193" s="5">
        <f t="shared" si="80"/>
        <v>9.55173436543682</v>
      </c>
      <c r="U193" s="5">
        <f t="shared" si="81"/>
        <v>-0.124254077532698</v>
      </c>
      <c r="V193" s="5">
        <f t="shared" si="82"/>
        <v>0.917064071830724</v>
      </c>
      <c r="W193" s="5">
        <f t="shared" si="83"/>
        <v>1.28376741323015</v>
      </c>
      <c r="X193" s="5">
        <f t="shared" si="84"/>
        <v>0.0832372887673995</v>
      </c>
      <c r="Y193" s="5">
        <f t="shared" si="85"/>
        <v>70.7461913121949</v>
      </c>
      <c r="Z193" s="5">
        <f t="shared" si="86"/>
        <v>95.4739839763566</v>
      </c>
      <c r="AA193" s="5">
        <f t="shared" si="87"/>
        <v>24.7277926641618</v>
      </c>
      <c r="AB193" s="5">
        <f t="shared" si="88"/>
        <v>0.0959747458976541</v>
      </c>
      <c r="AC193" s="5">
        <f t="shared" si="89"/>
        <v>0.900740520164012</v>
      </c>
      <c r="AD193" s="5">
        <f t="shared" si="90"/>
        <v>19.1492089552022</v>
      </c>
      <c r="AE193" s="5">
        <f t="shared" si="91"/>
        <v>0.515102451985756</v>
      </c>
    </row>
    <row r="194" spans="1:31">
      <c r="A194" s="2" t="s">
        <v>223</v>
      </c>
      <c r="B194" s="2">
        <v>19627</v>
      </c>
      <c r="C194" s="2">
        <v>2.6821492747</v>
      </c>
      <c r="D194" s="2">
        <v>0.0135812855841622</v>
      </c>
      <c r="E194" s="2">
        <v>0.0300599546434604</v>
      </c>
      <c r="F194" s="2">
        <v>0.0436876823593436</v>
      </c>
      <c r="G194" s="2">
        <v>0.0526711856952992</v>
      </c>
      <c r="H194" s="2">
        <v>0.432455128106147</v>
      </c>
      <c r="I194" s="2">
        <f t="shared" si="69"/>
        <v>0.834771081414191</v>
      </c>
      <c r="J194" s="2">
        <f t="shared" si="70"/>
        <v>0.856775244234906</v>
      </c>
      <c r="K194" s="2">
        <f t="shared" si="71"/>
        <v>0.0172131749148345</v>
      </c>
      <c r="L194" s="2">
        <f t="shared" si="72"/>
        <v>0.0624891050626742</v>
      </c>
      <c r="M194" s="5">
        <f t="shared" si="73"/>
        <v>0.816493365439527</v>
      </c>
      <c r="N194" s="5">
        <f t="shared" si="74"/>
        <v>9.89878850860251</v>
      </c>
      <c r="O194" s="5">
        <f t="shared" si="75"/>
        <v>0.0096619178713678</v>
      </c>
      <c r="P194" s="5">
        <f t="shared" si="76"/>
        <v>0.708467378994065</v>
      </c>
      <c r="Q194" s="5">
        <f t="shared" si="77"/>
        <v>0.782855787464637</v>
      </c>
      <c r="R194" s="5">
        <f t="shared" si="78"/>
        <v>6.3223881982473</v>
      </c>
      <c r="S194" s="5">
        <f t="shared" si="79"/>
        <v>0.829288231918166</v>
      </c>
      <c r="T194" s="5">
        <f t="shared" si="80"/>
        <v>8.21046882460333</v>
      </c>
      <c r="U194" s="5">
        <f t="shared" si="81"/>
        <v>-0.184788669437165</v>
      </c>
      <c r="V194" s="5">
        <f t="shared" si="82"/>
        <v>0.879723127841586</v>
      </c>
      <c r="W194" s="5">
        <f t="shared" si="83"/>
        <v>1.45335157279913</v>
      </c>
      <c r="X194" s="5">
        <f t="shared" si="84"/>
        <v>0.090390649967139</v>
      </c>
      <c r="Y194" s="5">
        <f t="shared" si="85"/>
        <v>40.3638821398836</v>
      </c>
      <c r="Z194" s="5">
        <f t="shared" si="86"/>
        <v>54.645019353417</v>
      </c>
      <c r="AA194" s="5">
        <f t="shared" si="87"/>
        <v>14.2811372135334</v>
      </c>
      <c r="AB194" s="5">
        <f t="shared" si="88"/>
        <v>0.0617595102318005</v>
      </c>
      <c r="AC194" s="5">
        <f t="shared" si="89"/>
        <v>0.870015245925573</v>
      </c>
      <c r="AD194" s="5">
        <f t="shared" si="90"/>
        <v>14.3864198477834</v>
      </c>
      <c r="AE194" s="5">
        <f t="shared" si="91"/>
        <v>0.525701751861156</v>
      </c>
    </row>
    <row r="195" spans="1:31">
      <c r="A195" s="2" t="s">
        <v>224</v>
      </c>
      <c r="B195" s="2">
        <v>18973</v>
      </c>
      <c r="C195" s="2">
        <v>2.5927761853</v>
      </c>
      <c r="D195" s="2">
        <v>0.00892255883497979</v>
      </c>
      <c r="E195" s="2">
        <v>0.0214276532689666</v>
      </c>
      <c r="F195" s="2">
        <v>0.0279089209451291</v>
      </c>
      <c r="G195" s="2">
        <v>0.0450874942531864</v>
      </c>
      <c r="H195" s="2">
        <v>0.461356811462208</v>
      </c>
      <c r="I195" s="2">
        <f t="shared" si="69"/>
        <v>0.895541302821178</v>
      </c>
      <c r="J195" s="2">
        <f t="shared" si="70"/>
        <v>0.910748865784041</v>
      </c>
      <c r="K195" s="2">
        <f t="shared" si="71"/>
        <v>0.0186876941436755</v>
      </c>
      <c r="L195" s="2">
        <f t="shared" si="72"/>
        <v>0.0662478367510579</v>
      </c>
      <c r="M195" s="5">
        <f t="shared" si="73"/>
        <v>0.88591508010255</v>
      </c>
      <c r="N195" s="5">
        <f t="shared" si="74"/>
        <v>16.5308007561191</v>
      </c>
      <c r="O195" s="5">
        <f t="shared" si="75"/>
        <v>0.0107756498405628</v>
      </c>
      <c r="P195" s="5">
        <f t="shared" si="76"/>
        <v>0.815464476935215</v>
      </c>
      <c r="Q195" s="5">
        <f t="shared" si="77"/>
        <v>0.821944905908275</v>
      </c>
      <c r="R195" s="5">
        <f t="shared" si="78"/>
        <v>8.37685258129025</v>
      </c>
      <c r="S195" s="5">
        <f t="shared" si="79"/>
        <v>0.851964815730133</v>
      </c>
      <c r="T195" s="5">
        <f t="shared" si="80"/>
        <v>10.2324784090126</v>
      </c>
      <c r="U195" s="5">
        <f t="shared" si="81"/>
        <v>-0.131368417434844</v>
      </c>
      <c r="V195" s="5">
        <f t="shared" si="82"/>
        <v>0.924720908617722</v>
      </c>
      <c r="W195" s="5">
        <f t="shared" si="83"/>
        <v>1.30247211837935</v>
      </c>
      <c r="X195" s="5">
        <f t="shared" si="84"/>
        <v>0.0783882117261621</v>
      </c>
      <c r="Y195" s="5">
        <f t="shared" si="85"/>
        <v>65.4068064982572</v>
      </c>
      <c r="Z195" s="5">
        <f t="shared" si="86"/>
        <v>89.8963737694285</v>
      </c>
      <c r="AA195" s="5">
        <f t="shared" si="87"/>
        <v>24.4895672711712</v>
      </c>
      <c r="AB195" s="5">
        <f t="shared" si="88"/>
        <v>0.112984286703168</v>
      </c>
      <c r="AC195" s="5">
        <f t="shared" si="89"/>
        <v>0.911233045657764</v>
      </c>
      <c r="AD195" s="5">
        <f t="shared" si="90"/>
        <v>21.5309070793294</v>
      </c>
      <c r="AE195" s="5">
        <f t="shared" si="91"/>
        <v>0.515492785614414</v>
      </c>
    </row>
    <row r="196" spans="1:31">
      <c r="A196" s="2" t="s">
        <v>225</v>
      </c>
      <c r="B196" s="2">
        <v>16042</v>
      </c>
      <c r="C196" s="2">
        <v>2.1922371562</v>
      </c>
      <c r="D196" s="2">
        <v>0.0125310289764625</v>
      </c>
      <c r="E196" s="2">
        <v>0.0169183322976068</v>
      </c>
      <c r="F196" s="2">
        <v>0.032880736166304</v>
      </c>
      <c r="G196" s="2">
        <v>0.0314486981208741</v>
      </c>
      <c r="H196" s="2">
        <v>0.317996729153704</v>
      </c>
      <c r="I196" s="2">
        <f t="shared" si="69"/>
        <v>0.827996410863531</v>
      </c>
      <c r="J196" s="2">
        <f t="shared" si="70"/>
        <v>0.85605423545326</v>
      </c>
      <c r="K196" s="2">
        <f t="shared" si="71"/>
        <v>0.0124373486889005</v>
      </c>
      <c r="L196" s="2">
        <f t="shared" si="72"/>
        <v>0.0451463326561201</v>
      </c>
      <c r="M196" s="5">
        <f t="shared" si="73"/>
        <v>0.812579949320393</v>
      </c>
      <c r="N196" s="5">
        <f t="shared" si="74"/>
        <v>9.67121683484646</v>
      </c>
      <c r="O196" s="5">
        <f t="shared" si="75"/>
        <v>0.00709799607872705</v>
      </c>
      <c r="P196" s="5">
        <f t="shared" si="76"/>
        <v>0.713219035146285</v>
      </c>
      <c r="Q196" s="5">
        <f t="shared" si="77"/>
        <v>0.820007957373194</v>
      </c>
      <c r="R196" s="5">
        <f t="shared" si="78"/>
        <v>6.94560244771824</v>
      </c>
      <c r="S196" s="5">
        <f t="shared" si="79"/>
        <v>0.883362274804827</v>
      </c>
      <c r="T196" s="5">
        <f t="shared" si="80"/>
        <v>10.1116023287029</v>
      </c>
      <c r="U196" s="5">
        <f t="shared" si="81"/>
        <v>-0.320536193970477</v>
      </c>
      <c r="V196" s="5">
        <f t="shared" si="82"/>
        <v>0.870576569796667</v>
      </c>
      <c r="W196" s="5">
        <f t="shared" si="83"/>
        <v>1.94349747882391</v>
      </c>
      <c r="X196" s="5">
        <f t="shared" si="84"/>
        <v>0.0594901375078853</v>
      </c>
      <c r="Y196" s="5">
        <f t="shared" si="85"/>
        <v>20.6944255679001</v>
      </c>
      <c r="Z196" s="5">
        <f t="shared" si="86"/>
        <v>48.0040876203768</v>
      </c>
      <c r="AA196" s="5">
        <f t="shared" si="87"/>
        <v>27.3096620524767</v>
      </c>
      <c r="AB196" s="5">
        <f t="shared" si="88"/>
        <v>0.0868438320698061</v>
      </c>
      <c r="AC196" s="5">
        <f t="shared" si="89"/>
        <v>0.898969414965732</v>
      </c>
      <c r="AD196" s="5">
        <f t="shared" si="90"/>
        <v>18.7959855356835</v>
      </c>
      <c r="AE196" s="5">
        <f t="shared" si="91"/>
        <v>0.448115309454844</v>
      </c>
    </row>
    <row r="197" spans="1:31">
      <c r="A197" s="2" t="s">
        <v>226</v>
      </c>
      <c r="B197" s="2">
        <v>22072</v>
      </c>
      <c r="C197" s="2">
        <v>3.0162734392</v>
      </c>
      <c r="D197" s="2">
        <v>0.00763845667375706</v>
      </c>
      <c r="E197" s="2">
        <v>0.00737375047734417</v>
      </c>
      <c r="F197" s="2">
        <v>0.0275856636717722</v>
      </c>
      <c r="G197" s="2">
        <v>0.0412901141764744</v>
      </c>
      <c r="H197" s="2">
        <v>0.415697495129678</v>
      </c>
      <c r="I197" s="2">
        <f t="shared" si="69"/>
        <v>0.886144510190396</v>
      </c>
      <c r="J197" s="2">
        <f t="shared" si="70"/>
        <v>0.900336756628241</v>
      </c>
      <c r="K197" s="2">
        <f t="shared" si="71"/>
        <v>0.0167963373839844</v>
      </c>
      <c r="L197" s="2">
        <f t="shared" si="72"/>
        <v>0.0583588573632997</v>
      </c>
      <c r="M197" s="5">
        <f t="shared" si="73"/>
        <v>0.875539311051842</v>
      </c>
      <c r="N197" s="5">
        <f t="shared" si="74"/>
        <v>15.0693309421826</v>
      </c>
      <c r="O197" s="5">
        <f t="shared" si="75"/>
        <v>0.0096522255517407</v>
      </c>
      <c r="P197" s="5">
        <f t="shared" si="76"/>
        <v>0.794776533754419</v>
      </c>
      <c r="Q197" s="5">
        <f t="shared" si="77"/>
        <v>0.819294382011077</v>
      </c>
      <c r="R197" s="5">
        <f t="shared" si="78"/>
        <v>8.33989285534161</v>
      </c>
      <c r="S197" s="5">
        <f t="shared" si="79"/>
        <v>0.847630325411597</v>
      </c>
      <c r="T197" s="5">
        <f t="shared" si="80"/>
        <v>10.0677245248822</v>
      </c>
      <c r="U197" s="5">
        <f t="shared" si="81"/>
        <v>-0.578153658645876</v>
      </c>
      <c r="V197" s="5">
        <f t="shared" si="82"/>
        <v>0.920538103814347</v>
      </c>
      <c r="W197" s="5">
        <f t="shared" si="83"/>
        <v>3.74106280874693</v>
      </c>
      <c r="X197" s="5">
        <f t="shared" si="84"/>
        <v>0.0809522739419433</v>
      </c>
      <c r="Y197" s="5">
        <f t="shared" si="85"/>
        <v>-4.69969907635931</v>
      </c>
      <c r="Z197" s="5">
        <f t="shared" si="86"/>
        <v>106.697626041442</v>
      </c>
      <c r="AA197" s="5">
        <f t="shared" si="87"/>
        <v>111.397325117801</v>
      </c>
      <c r="AB197" s="5">
        <f t="shared" si="88"/>
        <v>0.463075890156163</v>
      </c>
      <c r="AC197" s="5">
        <f t="shared" si="89"/>
        <v>0.965141802692053</v>
      </c>
      <c r="AD197" s="5">
        <f t="shared" si="90"/>
        <v>56.3753135404985</v>
      </c>
      <c r="AE197" s="5">
        <f t="shared" si="91"/>
        <v>0.566293971356673</v>
      </c>
    </row>
    <row r="198" spans="1:31">
      <c r="A198" s="2" t="s">
        <v>227</v>
      </c>
      <c r="B198" s="2">
        <v>22563</v>
      </c>
      <c r="C198" s="2">
        <v>3.0833715843</v>
      </c>
      <c r="D198" s="2">
        <v>0.00873189834347526</v>
      </c>
      <c r="E198" s="2">
        <v>0.0101912503029565</v>
      </c>
      <c r="F198" s="2">
        <v>0.0338564487874203</v>
      </c>
      <c r="G198" s="2">
        <v>0.0502363525677165</v>
      </c>
      <c r="H198" s="2">
        <v>0.412957561610861</v>
      </c>
      <c r="I198" s="2">
        <f t="shared" si="69"/>
        <v>0.863770549988568</v>
      </c>
      <c r="J198" s="2">
        <f t="shared" si="70"/>
        <v>0.8792161191837</v>
      </c>
      <c r="K198" s="2">
        <f t="shared" si="71"/>
        <v>0.016770442254475</v>
      </c>
      <c r="L198" s="2">
        <f t="shared" si="72"/>
        <v>0.0586154759284034</v>
      </c>
      <c r="M198" s="5">
        <f t="shared" si="73"/>
        <v>0.8484539517584</v>
      </c>
      <c r="N198" s="5">
        <f t="shared" si="74"/>
        <v>12.1973088259717</v>
      </c>
      <c r="O198" s="5">
        <f t="shared" si="75"/>
        <v>0.00942562964240121</v>
      </c>
      <c r="P198" s="5">
        <f t="shared" si="76"/>
        <v>0.750047976049648</v>
      </c>
      <c r="Q198" s="5">
        <f t="shared" si="77"/>
        <v>0.783087164878645</v>
      </c>
      <c r="R198" s="5">
        <f t="shared" si="78"/>
        <v>6.85497122640052</v>
      </c>
      <c r="S198" s="5">
        <f t="shared" si="79"/>
        <v>0.813768679317386</v>
      </c>
      <c r="T198" s="5">
        <f t="shared" si="80"/>
        <v>8.22029348277647</v>
      </c>
      <c r="U198" s="5">
        <f t="shared" si="81"/>
        <v>-0.537262989285949</v>
      </c>
      <c r="V198" s="5">
        <f t="shared" si="82"/>
        <v>0.904684396326487</v>
      </c>
      <c r="W198" s="5">
        <f t="shared" si="83"/>
        <v>3.32210943514933</v>
      </c>
      <c r="X198" s="5">
        <f t="shared" si="84"/>
        <v>0.100505374117236</v>
      </c>
      <c r="Y198" s="5">
        <f t="shared" si="85"/>
        <v>16.3992469696679</v>
      </c>
      <c r="Z198" s="5">
        <f t="shared" si="86"/>
        <v>94.6167304452506</v>
      </c>
      <c r="AA198" s="5">
        <f t="shared" si="87"/>
        <v>78.2174834755826</v>
      </c>
      <c r="AB198" s="5">
        <f t="shared" si="88"/>
        <v>0.323005012514144</v>
      </c>
      <c r="AC198" s="5">
        <f t="shared" si="89"/>
        <v>0.951831365155613</v>
      </c>
      <c r="AD198" s="5">
        <f t="shared" si="90"/>
        <v>40.5207947341909</v>
      </c>
      <c r="AE198" s="5">
        <f t="shared" si="91"/>
        <v>0.589939552402083</v>
      </c>
    </row>
    <row r="199" spans="1:31">
      <c r="A199" s="2" t="s">
        <v>228</v>
      </c>
      <c r="B199" s="2">
        <v>19142</v>
      </c>
      <c r="C199" s="2">
        <v>2.6158710662</v>
      </c>
      <c r="D199" s="2">
        <v>0.0123753099141909</v>
      </c>
      <c r="E199" s="2">
        <v>0.0325128060503371</v>
      </c>
      <c r="F199" s="2">
        <v>0.0395147233323043</v>
      </c>
      <c r="G199" s="2">
        <v>0.0555546878255251</v>
      </c>
      <c r="H199" s="2">
        <v>0.403566382134107</v>
      </c>
      <c r="I199" s="2">
        <f t="shared" si="69"/>
        <v>0.841508676818274</v>
      </c>
      <c r="J199" s="2">
        <f t="shared" si="70"/>
        <v>0.862925039091366</v>
      </c>
      <c r="K199" s="2">
        <f t="shared" si="71"/>
        <v>0.0163886997571554</v>
      </c>
      <c r="L199" s="2">
        <f t="shared" si="72"/>
        <v>0.0601320368727404</v>
      </c>
      <c r="M199" s="5">
        <f t="shared" si="73"/>
        <v>0.821636613049843</v>
      </c>
      <c r="N199" s="5">
        <f t="shared" si="74"/>
        <v>10.2130635900007</v>
      </c>
      <c r="O199" s="5">
        <f t="shared" si="75"/>
        <v>0.00905170263160152</v>
      </c>
      <c r="P199" s="5">
        <f t="shared" si="76"/>
        <v>0.716498391399264</v>
      </c>
      <c r="Q199" s="5">
        <f t="shared" si="77"/>
        <v>0.757995476746865</v>
      </c>
      <c r="R199" s="5">
        <f t="shared" si="78"/>
        <v>5.7587381898469</v>
      </c>
      <c r="S199" s="5">
        <f t="shared" si="79"/>
        <v>0.80118639332723</v>
      </c>
      <c r="T199" s="5">
        <f t="shared" si="80"/>
        <v>7.26430834066688</v>
      </c>
      <c r="U199" s="5">
        <f t="shared" si="81"/>
        <v>-0.0972116820052231</v>
      </c>
      <c r="V199" s="5">
        <f t="shared" si="82"/>
        <v>0.882888183209995</v>
      </c>
      <c r="W199" s="5">
        <f t="shared" si="83"/>
        <v>1.21535875036829</v>
      </c>
      <c r="X199" s="5">
        <f t="shared" si="84"/>
        <v>0.106994486713676</v>
      </c>
      <c r="Y199" s="5">
        <f t="shared" si="85"/>
        <v>50.0489456625532</v>
      </c>
      <c r="Z199" s="5">
        <f t="shared" si="86"/>
        <v>62.805775986932</v>
      </c>
      <c r="AA199" s="5">
        <f t="shared" si="87"/>
        <v>12.7568303243788</v>
      </c>
      <c r="AB199" s="5">
        <f t="shared" si="88"/>
        <v>0.0514822786150822</v>
      </c>
      <c r="AC199" s="5">
        <f t="shared" si="89"/>
        <v>0.850885770606482</v>
      </c>
      <c r="AD199" s="5">
        <f t="shared" si="90"/>
        <v>12.4125362021751</v>
      </c>
      <c r="AE199" s="5">
        <f t="shared" si="91"/>
        <v>0.523017846012779</v>
      </c>
    </row>
    <row r="200" spans="1:31">
      <c r="A200" s="2" t="s">
        <v>229</v>
      </c>
      <c r="B200" s="2">
        <v>17177</v>
      </c>
      <c r="C200" s="2">
        <v>2.3473418297</v>
      </c>
      <c r="D200" s="2">
        <v>0.0148293045151248</v>
      </c>
      <c r="E200" s="2">
        <v>0.0322366701226212</v>
      </c>
      <c r="F200" s="2">
        <v>0.0471726164695964</v>
      </c>
      <c r="G200" s="2">
        <v>0.0493227247797321</v>
      </c>
      <c r="H200" s="2">
        <v>0.347290275738258</v>
      </c>
      <c r="I200" s="2">
        <f t="shared" si="69"/>
        <v>0.787408087761817</v>
      </c>
      <c r="J200" s="2">
        <f t="shared" si="70"/>
        <v>0.814629308132229</v>
      </c>
      <c r="K200" s="2">
        <f t="shared" si="71"/>
        <v>0.0136668696071872</v>
      </c>
      <c r="L200" s="2">
        <f t="shared" si="72"/>
        <v>0.0511549634302936</v>
      </c>
      <c r="M200" s="5">
        <f t="shared" si="73"/>
        <v>0.760826088327012</v>
      </c>
      <c r="N200" s="5">
        <f t="shared" si="74"/>
        <v>7.36211602682868</v>
      </c>
      <c r="O200" s="5">
        <f t="shared" si="75"/>
        <v>0.00746419438657054</v>
      </c>
      <c r="P200" s="5">
        <f t="shared" si="76"/>
        <v>0.627390943952511</v>
      </c>
      <c r="Q200" s="5">
        <f t="shared" si="77"/>
        <v>0.751280342725453</v>
      </c>
      <c r="R200" s="5">
        <f t="shared" si="78"/>
        <v>5.18239212192445</v>
      </c>
      <c r="S200" s="5">
        <f t="shared" si="79"/>
        <v>0.812001594395637</v>
      </c>
      <c r="T200" s="5">
        <f t="shared" si="80"/>
        <v>7.04118187487014</v>
      </c>
      <c r="U200" s="5">
        <f t="shared" si="81"/>
        <v>-0.188088156787936</v>
      </c>
      <c r="V200" s="5">
        <f t="shared" si="82"/>
        <v>0.84281938248313</v>
      </c>
      <c r="W200" s="5">
        <f t="shared" si="83"/>
        <v>1.46332162379558</v>
      </c>
      <c r="X200" s="5">
        <f t="shared" si="84"/>
        <v>0.0993215839150185</v>
      </c>
      <c r="Y200" s="5">
        <f t="shared" si="85"/>
        <v>36.4134721526236</v>
      </c>
      <c r="Z200" s="5">
        <f t="shared" si="86"/>
        <v>47.1594157185555</v>
      </c>
      <c r="AA200" s="5">
        <f t="shared" si="87"/>
        <v>10.7459435659319</v>
      </c>
      <c r="AB200" s="5">
        <f t="shared" si="88"/>
        <v>0.0373196170408024</v>
      </c>
      <c r="AC200" s="5">
        <f t="shared" si="89"/>
        <v>0.830121837333584</v>
      </c>
      <c r="AD200" s="5">
        <f t="shared" si="90"/>
        <v>10.7731435789504</v>
      </c>
      <c r="AE200" s="5">
        <f t="shared" si="91"/>
        <v>0.521650159233644</v>
      </c>
    </row>
    <row r="201" spans="1:31">
      <c r="A201" s="2" t="s">
        <v>230</v>
      </c>
      <c r="B201" s="2">
        <v>14217</v>
      </c>
      <c r="C201" s="2">
        <v>1.9428397737</v>
      </c>
      <c r="D201" s="2">
        <v>0.0156066002810094</v>
      </c>
      <c r="E201" s="2">
        <v>0.0335225343741956</v>
      </c>
      <c r="F201" s="2">
        <v>0.0489316994104613</v>
      </c>
      <c r="G201" s="2">
        <v>0.0520878213642429</v>
      </c>
      <c r="H201" s="2">
        <v>0.362388853601843</v>
      </c>
      <c r="I201" s="2">
        <f t="shared" si="69"/>
        <v>0.788818234127546</v>
      </c>
      <c r="J201" s="2">
        <f t="shared" si="70"/>
        <v>0.816309797552602</v>
      </c>
      <c r="K201" s="2">
        <f t="shared" si="71"/>
        <v>0.0142841126743887</v>
      </c>
      <c r="L201" s="2">
        <f t="shared" si="72"/>
        <v>0.0533418273925151</v>
      </c>
      <c r="M201" s="5">
        <f t="shared" si="73"/>
        <v>0.762075106375744</v>
      </c>
      <c r="N201" s="5">
        <f t="shared" si="74"/>
        <v>7.40601405567301</v>
      </c>
      <c r="O201" s="5">
        <f t="shared" si="75"/>
        <v>0.00779442240932809</v>
      </c>
      <c r="P201" s="5">
        <f t="shared" si="76"/>
        <v>0.630011906588084</v>
      </c>
      <c r="Q201" s="5">
        <f t="shared" si="77"/>
        <v>0.748657405782823</v>
      </c>
      <c r="R201" s="5">
        <f t="shared" si="78"/>
        <v>5.12275967343544</v>
      </c>
      <c r="S201" s="5">
        <f t="shared" si="79"/>
        <v>0.809628500915941</v>
      </c>
      <c r="T201" s="5">
        <f t="shared" si="80"/>
        <v>6.95726648015681</v>
      </c>
      <c r="U201" s="5">
        <f t="shared" si="81"/>
        <v>-0.186881428993802</v>
      </c>
      <c r="V201" s="5">
        <f t="shared" si="82"/>
        <v>0.843094882522099</v>
      </c>
      <c r="W201" s="5">
        <f t="shared" si="83"/>
        <v>1.45966587323801</v>
      </c>
      <c r="X201" s="5">
        <f t="shared" si="84"/>
        <v>0.100668717375384</v>
      </c>
      <c r="Y201" s="5">
        <f t="shared" si="85"/>
        <v>34.2447739742754</v>
      </c>
      <c r="Z201" s="5">
        <f t="shared" si="86"/>
        <v>44.8771084275404</v>
      </c>
      <c r="AA201" s="5">
        <f t="shared" si="87"/>
        <v>10.632334453265</v>
      </c>
      <c r="AB201" s="5">
        <f t="shared" si="88"/>
        <v>0.0385303949363008</v>
      </c>
      <c r="AC201" s="5">
        <f t="shared" si="89"/>
        <v>0.830656377198099</v>
      </c>
      <c r="AD201" s="5">
        <f t="shared" si="90"/>
        <v>10.8103059737869</v>
      </c>
      <c r="AE201" s="5">
        <f t="shared" si="91"/>
        <v>0.516361591314996</v>
      </c>
    </row>
    <row r="202" spans="1:31">
      <c r="A202" s="2" t="s">
        <v>231</v>
      </c>
      <c r="B202" s="2">
        <v>12536</v>
      </c>
      <c r="C202" s="2">
        <v>1.7131208696</v>
      </c>
      <c r="D202" s="2">
        <v>0.0143153121814978</v>
      </c>
      <c r="E202" s="2">
        <v>0.0282341526832696</v>
      </c>
      <c r="F202" s="2">
        <v>0.0418017149122667</v>
      </c>
      <c r="G202" s="2">
        <v>0.0502845066144584</v>
      </c>
      <c r="H202" s="2">
        <v>0.403902326315883</v>
      </c>
      <c r="I202" s="2">
        <f t="shared" si="69"/>
        <v>0.831440806066629</v>
      </c>
      <c r="J202" s="2">
        <f t="shared" si="70"/>
        <v>0.856151198544516</v>
      </c>
      <c r="K202" s="2">
        <f t="shared" si="71"/>
        <v>0.0161102836969606</v>
      </c>
      <c r="L202" s="2">
        <f t="shared" si="72"/>
        <v>0.0586717316095269</v>
      </c>
      <c r="M202" s="5">
        <f t="shared" si="73"/>
        <v>0.812423890987926</v>
      </c>
      <c r="N202" s="5">
        <f t="shared" si="74"/>
        <v>9.66233866633443</v>
      </c>
      <c r="O202" s="5">
        <f t="shared" si="75"/>
        <v>0.00900323627173057</v>
      </c>
      <c r="P202" s="5">
        <f t="shared" si="76"/>
        <v>0.707144898940305</v>
      </c>
      <c r="Q202" s="5">
        <f t="shared" si="77"/>
        <v>0.778573472550797</v>
      </c>
      <c r="R202" s="5">
        <f t="shared" si="78"/>
        <v>6.03077564915356</v>
      </c>
      <c r="S202" s="5">
        <f t="shared" si="79"/>
        <v>0.830954436998805</v>
      </c>
      <c r="T202" s="5">
        <f t="shared" si="80"/>
        <v>8.03234144092702</v>
      </c>
      <c r="U202" s="5">
        <f t="shared" si="81"/>
        <v>-0.19372305498307</v>
      </c>
      <c r="V202" s="5">
        <f t="shared" si="82"/>
        <v>0.874093519683751</v>
      </c>
      <c r="W202" s="5">
        <f t="shared" si="83"/>
        <v>1.48053725504703</v>
      </c>
      <c r="X202" s="5">
        <f t="shared" si="84"/>
        <v>0.0890541898113008</v>
      </c>
      <c r="Y202" s="5">
        <f t="shared" si="85"/>
        <v>34.4371716978889</v>
      </c>
      <c r="Z202" s="5">
        <f t="shared" si="86"/>
        <v>49.9684289270351</v>
      </c>
      <c r="AA202" s="5">
        <f t="shared" si="87"/>
        <v>15.5312572291462</v>
      </c>
      <c r="AB202" s="5">
        <f t="shared" si="88"/>
        <v>0.0627311092546253</v>
      </c>
      <c r="AC202" s="5">
        <f t="shared" si="89"/>
        <v>0.869327612662272</v>
      </c>
      <c r="AD202" s="5">
        <f t="shared" si="90"/>
        <v>14.3054523663896</v>
      </c>
      <c r="AE202" s="5">
        <f t="shared" si="91"/>
        <v>0.489805040542197</v>
      </c>
    </row>
    <row r="203" spans="1:31">
      <c r="A203" s="2" t="s">
        <v>232</v>
      </c>
      <c r="B203" s="2">
        <v>10654</v>
      </c>
      <c r="C203" s="2">
        <v>1.4559340894</v>
      </c>
      <c r="D203" s="2">
        <v>0.0109743010968426</v>
      </c>
      <c r="E203" s="2">
        <v>0.0240224605232654</v>
      </c>
      <c r="F203" s="2">
        <v>0.032526774285772</v>
      </c>
      <c r="G203" s="2">
        <v>0.0440973980674495</v>
      </c>
      <c r="H203" s="2">
        <v>0.366801058534013</v>
      </c>
      <c r="I203" s="2">
        <f t="shared" si="69"/>
        <v>0.853293082936709</v>
      </c>
      <c r="J203" s="2">
        <f t="shared" si="70"/>
        <v>0.874947089370548</v>
      </c>
      <c r="K203" s="2">
        <f t="shared" si="71"/>
        <v>0.0148242971733525</v>
      </c>
      <c r="L203" s="2">
        <f t="shared" si="72"/>
        <v>0.0539657451687129</v>
      </c>
      <c r="M203" s="5">
        <f t="shared" si="73"/>
        <v>0.837092375674945</v>
      </c>
      <c r="N203" s="5">
        <f t="shared" si="74"/>
        <v>11.2768962366631</v>
      </c>
      <c r="O203" s="5">
        <f t="shared" si="75"/>
        <v>0.00831696441660767</v>
      </c>
      <c r="P203" s="5">
        <f t="shared" si="76"/>
        <v>0.743018398805376</v>
      </c>
      <c r="Q203" s="5">
        <f t="shared" si="77"/>
        <v>0.785361091729676</v>
      </c>
      <c r="R203" s="5">
        <f t="shared" si="78"/>
        <v>6.46115451015328</v>
      </c>
      <c r="S203" s="5">
        <f t="shared" si="79"/>
        <v>0.829679345060865</v>
      </c>
      <c r="T203" s="5">
        <f t="shared" si="80"/>
        <v>8.31797508716886</v>
      </c>
      <c r="U203" s="5">
        <f t="shared" si="81"/>
        <v>-0.150387777858092</v>
      </c>
      <c r="V203" s="5">
        <f t="shared" si="82"/>
        <v>0.891064253960363</v>
      </c>
      <c r="W203" s="5">
        <f t="shared" si="83"/>
        <v>1.3540150999216</v>
      </c>
      <c r="X203" s="5">
        <f t="shared" si="84"/>
        <v>0.0903026209983945</v>
      </c>
      <c r="Y203" s="5">
        <f t="shared" si="85"/>
        <v>49.4942667327552</v>
      </c>
      <c r="Z203" s="5">
        <f t="shared" si="86"/>
        <v>68.444900968391</v>
      </c>
      <c r="AA203" s="5">
        <f t="shared" si="87"/>
        <v>18.9506342356358</v>
      </c>
      <c r="AB203" s="5">
        <f t="shared" si="88"/>
        <v>0.0695111269752212</v>
      </c>
      <c r="AC203" s="5">
        <f t="shared" si="89"/>
        <v>0.877067477508974</v>
      </c>
      <c r="AD203" s="5">
        <f t="shared" si="90"/>
        <v>15.269087784691</v>
      </c>
      <c r="AE203" s="5">
        <f t="shared" si="91"/>
        <v>0.495446905607831</v>
      </c>
    </row>
    <row r="204" spans="1:31">
      <c r="A204" s="2" t="s">
        <v>233</v>
      </c>
      <c r="B204" s="2">
        <v>14975</v>
      </c>
      <c r="C204" s="2">
        <v>2.0464250975</v>
      </c>
      <c r="D204" s="2">
        <v>0.0148722111058105</v>
      </c>
      <c r="E204" s="2">
        <v>0.0306582465944485</v>
      </c>
      <c r="F204" s="2">
        <v>0.04662660420737</v>
      </c>
      <c r="G204" s="2">
        <v>0.0504820011183619</v>
      </c>
      <c r="H204" s="2">
        <v>0.39382335813545</v>
      </c>
      <c r="I204" s="2">
        <f t="shared" si="69"/>
        <v>0.810048610896541</v>
      </c>
      <c r="J204" s="2">
        <f t="shared" si="70"/>
        <v>0.835354707216629</v>
      </c>
      <c r="K204" s="2">
        <f t="shared" si="71"/>
        <v>0.0155267307643627</v>
      </c>
      <c r="L204" s="2">
        <f t="shared" si="72"/>
        <v>0.0570604892445426</v>
      </c>
      <c r="M204" s="5">
        <f t="shared" si="73"/>
        <v>0.78827740631714</v>
      </c>
      <c r="N204" s="5">
        <f t="shared" si="74"/>
        <v>8.44632297012101</v>
      </c>
      <c r="O204" s="5">
        <f t="shared" si="75"/>
        <v>0.00863140676875178</v>
      </c>
      <c r="P204" s="5">
        <f t="shared" si="76"/>
        <v>0.668020862555716</v>
      </c>
      <c r="Q204" s="5">
        <f t="shared" si="77"/>
        <v>0.772759882063346</v>
      </c>
      <c r="R204" s="5">
        <f t="shared" si="78"/>
        <v>5.79841962947689</v>
      </c>
      <c r="S204" s="5">
        <f t="shared" si="79"/>
        <v>0.828204797747612</v>
      </c>
      <c r="T204" s="5">
        <f t="shared" si="80"/>
        <v>7.80126281468276</v>
      </c>
      <c r="U204" s="5">
        <f t="shared" si="81"/>
        <v>-0.206616917122207</v>
      </c>
      <c r="V204" s="5">
        <f t="shared" si="82"/>
        <v>0.860372753840053</v>
      </c>
      <c r="W204" s="5">
        <f t="shared" si="83"/>
        <v>1.52085032207331</v>
      </c>
      <c r="X204" s="5">
        <f t="shared" si="84"/>
        <v>0.0904207159807517</v>
      </c>
      <c r="Y204" s="5">
        <f t="shared" si="85"/>
        <v>34.6218459997165</v>
      </c>
      <c r="Z204" s="5">
        <f t="shared" si="86"/>
        <v>47.4304569938517</v>
      </c>
      <c r="AA204" s="5">
        <f t="shared" si="87"/>
        <v>12.8086109941352</v>
      </c>
      <c r="AB204" s="5">
        <f t="shared" si="88"/>
        <v>0.0504433019476098</v>
      </c>
      <c r="AC204" s="5">
        <f t="shared" si="89"/>
        <v>0.855549704614613</v>
      </c>
      <c r="AD204" s="5">
        <f t="shared" si="90"/>
        <v>12.8455930094437</v>
      </c>
      <c r="AE204" s="5">
        <f t="shared" si="91"/>
        <v>0.516341541537855</v>
      </c>
    </row>
    <row r="205" spans="1:31">
      <c r="A205" s="2" t="s">
        <v>234</v>
      </c>
      <c r="B205" s="2">
        <v>17320</v>
      </c>
      <c r="C205" s="2">
        <v>2.366883652</v>
      </c>
      <c r="D205" s="2">
        <v>0.010595634102517</v>
      </c>
      <c r="E205" s="2">
        <v>0.0251916921424935</v>
      </c>
      <c r="F205" s="2">
        <v>0.0323580249459493</v>
      </c>
      <c r="G205" s="2">
        <v>0.0468001138116179</v>
      </c>
      <c r="H205" s="2">
        <v>0.367820891103434</v>
      </c>
      <c r="I205" s="2">
        <f t="shared" si="69"/>
        <v>0.855214572567255</v>
      </c>
      <c r="J205" s="2">
        <f t="shared" si="70"/>
        <v>0.875979663031601</v>
      </c>
      <c r="K205" s="2">
        <f t="shared" si="71"/>
        <v>0.0149734991377396</v>
      </c>
      <c r="L205" s="2">
        <f t="shared" si="72"/>
        <v>0.0546070591412111</v>
      </c>
      <c r="M205" s="5">
        <f t="shared" si="73"/>
        <v>0.83828221004049</v>
      </c>
      <c r="N205" s="5">
        <f t="shared" si="74"/>
        <v>11.3672231762551</v>
      </c>
      <c r="O205" s="5">
        <f t="shared" si="75"/>
        <v>0.0083463006045379</v>
      </c>
      <c r="P205" s="5">
        <f t="shared" si="76"/>
        <v>0.743469459352414</v>
      </c>
      <c r="Q205" s="5">
        <f t="shared" si="77"/>
        <v>0.7742511196643</v>
      </c>
      <c r="R205" s="5">
        <f t="shared" si="78"/>
        <v>6.2238975879421</v>
      </c>
      <c r="S205" s="5">
        <f t="shared" si="79"/>
        <v>0.815954533524313</v>
      </c>
      <c r="T205" s="5">
        <f t="shared" si="80"/>
        <v>7.8594016370132</v>
      </c>
      <c r="U205" s="5">
        <f t="shared" si="81"/>
        <v>-0.124524205608909</v>
      </c>
      <c r="V205" s="5">
        <f t="shared" si="82"/>
        <v>0.892663862772906</v>
      </c>
      <c r="W205" s="5">
        <f t="shared" si="83"/>
        <v>1.28447206971729</v>
      </c>
      <c r="X205" s="5">
        <f t="shared" si="84"/>
        <v>0.0984296449298741</v>
      </c>
      <c r="Y205" s="5">
        <f t="shared" si="85"/>
        <v>54.6828685713007</v>
      </c>
      <c r="Z205" s="5">
        <f t="shared" si="86"/>
        <v>73.0110255797444</v>
      </c>
      <c r="AA205" s="5">
        <f t="shared" si="87"/>
        <v>18.3281570084437</v>
      </c>
      <c r="AB205" s="5">
        <f t="shared" si="88"/>
        <v>0.0674147904312942</v>
      </c>
      <c r="AC205" s="5">
        <f t="shared" si="89"/>
        <v>0.871802109060056</v>
      </c>
      <c r="AD205" s="5">
        <f t="shared" si="90"/>
        <v>14.6008806801426</v>
      </c>
      <c r="AE205" s="5">
        <f t="shared" si="91"/>
        <v>0.506648125573585</v>
      </c>
    </row>
    <row r="206" spans="1:31">
      <c r="A206" s="2" t="s">
        <v>235</v>
      </c>
      <c r="B206" s="2">
        <v>17258</v>
      </c>
      <c r="C206" s="2">
        <v>2.3584109738</v>
      </c>
      <c r="D206" s="2">
        <v>0.0130926638021284</v>
      </c>
      <c r="E206" s="2">
        <v>0.0277460269392079</v>
      </c>
      <c r="F206" s="2">
        <v>0.0414588340915465</v>
      </c>
      <c r="G206" s="2">
        <v>0.0476065722977021</v>
      </c>
      <c r="H206" s="2">
        <v>0.372217525451208</v>
      </c>
      <c r="I206" s="2">
        <f t="shared" si="69"/>
        <v>0.820245531625758</v>
      </c>
      <c r="J206" s="2">
        <f t="shared" si="70"/>
        <v>0.844206781448915</v>
      </c>
      <c r="K206" s="2">
        <f t="shared" si="71"/>
        <v>0.0147970124899095</v>
      </c>
      <c r="L206" s="2">
        <f t="shared" si="72"/>
        <v>0.0543224653839552</v>
      </c>
      <c r="M206" s="5">
        <f t="shared" si="73"/>
        <v>0.799559084607243</v>
      </c>
      <c r="N206" s="5">
        <f t="shared" si="74"/>
        <v>8.97800272504777</v>
      </c>
      <c r="O206" s="5">
        <f t="shared" si="75"/>
        <v>0.00822596395555795</v>
      </c>
      <c r="P206" s="5">
        <f t="shared" si="76"/>
        <v>0.684080152163302</v>
      </c>
      <c r="Q206" s="5">
        <f t="shared" si="77"/>
        <v>0.773207052415677</v>
      </c>
      <c r="R206" s="5">
        <f t="shared" si="78"/>
        <v>5.91646427079306</v>
      </c>
      <c r="S206" s="5">
        <f t="shared" si="79"/>
        <v>0.824641721734418</v>
      </c>
      <c r="T206" s="5">
        <f t="shared" si="80"/>
        <v>7.81861636926073</v>
      </c>
      <c r="U206" s="5">
        <f t="shared" si="81"/>
        <v>-0.198148033940053</v>
      </c>
      <c r="V206" s="5">
        <f t="shared" si="82"/>
        <v>0.868130008797283</v>
      </c>
      <c r="W206" s="5">
        <f t="shared" si="83"/>
        <v>1.49422597269092</v>
      </c>
      <c r="X206" s="5">
        <f t="shared" si="84"/>
        <v>0.0927251032947344</v>
      </c>
      <c r="Y206" s="5">
        <f t="shared" si="85"/>
        <v>40.3374548856078</v>
      </c>
      <c r="Z206" s="5">
        <f t="shared" si="86"/>
        <v>55.3731480024521</v>
      </c>
      <c r="AA206" s="5">
        <f t="shared" si="87"/>
        <v>15.0356931168443</v>
      </c>
      <c r="AB206" s="5">
        <f t="shared" si="88"/>
        <v>0.0559654848539554</v>
      </c>
      <c r="AC206" s="5">
        <f t="shared" si="89"/>
        <v>0.861257223197557</v>
      </c>
      <c r="AD206" s="5">
        <f t="shared" si="90"/>
        <v>13.4151648546563</v>
      </c>
      <c r="AE206" s="5">
        <f t="shared" si="91"/>
        <v>0.519988843289069</v>
      </c>
    </row>
    <row r="207" spans="1:31">
      <c r="A207" s="2" t="s">
        <v>236</v>
      </c>
      <c r="B207" s="2">
        <v>21794</v>
      </c>
      <c r="C207" s="2">
        <v>2.9782830434</v>
      </c>
      <c r="D207" s="2">
        <v>0.0110140804845051</v>
      </c>
      <c r="E207" s="2">
        <v>0.032558929504567</v>
      </c>
      <c r="F207" s="2">
        <v>0.0368126775876078</v>
      </c>
      <c r="G207" s="2">
        <v>0.0556580185989081</v>
      </c>
      <c r="H207" s="2">
        <v>0.405540735834731</v>
      </c>
      <c r="I207" s="2">
        <f t="shared" si="69"/>
        <v>0.852161315099942</v>
      </c>
      <c r="J207" s="2">
        <f t="shared" si="70"/>
        <v>0.871434055045396</v>
      </c>
      <c r="K207" s="2">
        <f t="shared" si="71"/>
        <v>0.0165779248491367</v>
      </c>
      <c r="L207" s="2">
        <f t="shared" si="72"/>
        <v>0.0607675492106724</v>
      </c>
      <c r="M207" s="5">
        <f t="shared" si="73"/>
        <v>0.833559880084114</v>
      </c>
      <c r="N207" s="5">
        <f t="shared" si="74"/>
        <v>11.0163335679567</v>
      </c>
      <c r="O207" s="5">
        <f t="shared" si="75"/>
        <v>0.00916834298040466</v>
      </c>
      <c r="P207" s="5">
        <f t="shared" si="76"/>
        <v>0.732517330768537</v>
      </c>
      <c r="Q207" s="5">
        <f t="shared" si="77"/>
        <v>0.758637602275153</v>
      </c>
      <c r="R207" s="5">
        <f t="shared" si="78"/>
        <v>5.91741764207296</v>
      </c>
      <c r="S207" s="5">
        <f t="shared" si="79"/>
        <v>0.796689765759562</v>
      </c>
      <c r="T207" s="5">
        <f t="shared" si="80"/>
        <v>7.28629487796188</v>
      </c>
      <c r="U207" s="5">
        <f t="shared" si="81"/>
        <v>-0.0613182865633889</v>
      </c>
      <c r="V207" s="5">
        <f t="shared" si="82"/>
        <v>0.891881114464352</v>
      </c>
      <c r="W207" s="5">
        <f t="shared" si="83"/>
        <v>1.13064766402852</v>
      </c>
      <c r="X207" s="5">
        <f t="shared" si="84"/>
        <v>0.110084965996108</v>
      </c>
      <c r="Y207" s="5">
        <f t="shared" si="85"/>
        <v>60.0793315330694</v>
      </c>
      <c r="Z207" s="5">
        <f t="shared" si="86"/>
        <v>72.8260089443219</v>
      </c>
      <c r="AA207" s="5">
        <f t="shared" si="87"/>
        <v>12.7466774112525</v>
      </c>
      <c r="AB207" s="5">
        <f t="shared" si="88"/>
        <v>0.0516929693680729</v>
      </c>
      <c r="AC207" s="5">
        <f t="shared" si="89"/>
        <v>0.851362910860245</v>
      </c>
      <c r="AD207" s="5">
        <f t="shared" si="90"/>
        <v>12.4555918147692</v>
      </c>
      <c r="AE207" s="5">
        <f t="shared" si="91"/>
        <v>0.539417642822533</v>
      </c>
    </row>
    <row r="208" spans="1:31">
      <c r="A208" s="2" t="s">
        <v>237</v>
      </c>
      <c r="B208" s="2">
        <v>23883</v>
      </c>
      <c r="C208" s="2">
        <v>3.2637576363</v>
      </c>
      <c r="D208" s="2">
        <v>0.0128396455419551</v>
      </c>
      <c r="E208" s="2">
        <v>0.0280621902860714</v>
      </c>
      <c r="F208" s="2">
        <v>0.040250779713167</v>
      </c>
      <c r="G208" s="2">
        <v>0.0494365603429055</v>
      </c>
      <c r="H208" s="2">
        <v>0.404662593763058</v>
      </c>
      <c r="I208" s="2">
        <f t="shared" si="69"/>
        <v>0.837156730649453</v>
      </c>
      <c r="J208" s="2">
        <f t="shared" si="70"/>
        <v>0.859479816876872</v>
      </c>
      <c r="K208" s="2">
        <f t="shared" si="71"/>
        <v>0.0161663900754967</v>
      </c>
      <c r="L208" s="2">
        <f t="shared" si="72"/>
        <v>0.0588463012961579</v>
      </c>
      <c r="M208" s="5">
        <f t="shared" si="73"/>
        <v>0.819062396804677</v>
      </c>
      <c r="N208" s="5">
        <f t="shared" si="74"/>
        <v>10.0535342829814</v>
      </c>
      <c r="O208" s="5">
        <f t="shared" si="75"/>
        <v>0.00906047452626876</v>
      </c>
      <c r="P208" s="5">
        <f t="shared" si="76"/>
        <v>0.713493952615795</v>
      </c>
      <c r="Q208" s="5">
        <f t="shared" si="77"/>
        <v>0.782265349336592</v>
      </c>
      <c r="R208" s="5">
        <f t="shared" si="78"/>
        <v>6.29169588374611</v>
      </c>
      <c r="S208" s="5">
        <f t="shared" si="79"/>
        <v>0.829153977395924</v>
      </c>
      <c r="T208" s="5">
        <f t="shared" si="80"/>
        <v>8.18549249697405</v>
      </c>
      <c r="U208" s="5">
        <f t="shared" si="81"/>
        <v>-0.178422771359985</v>
      </c>
      <c r="V208" s="5">
        <f t="shared" si="82"/>
        <v>0.880672444524846</v>
      </c>
      <c r="W208" s="5">
        <f t="shared" si="83"/>
        <v>1.43434205608482</v>
      </c>
      <c r="X208" s="5">
        <f t="shared" si="84"/>
        <v>0.0904380967378936</v>
      </c>
      <c r="Y208" s="5">
        <f t="shared" si="85"/>
        <v>42.2486328136848</v>
      </c>
      <c r="Z208" s="5">
        <f t="shared" si="86"/>
        <v>57.6558254563715</v>
      </c>
      <c r="AA208" s="5">
        <f t="shared" si="87"/>
        <v>15.4071926426867</v>
      </c>
      <c r="AB208" s="5">
        <f t="shared" si="88"/>
        <v>0.0623471453739672</v>
      </c>
      <c r="AC208" s="5">
        <f t="shared" si="89"/>
        <v>0.870300055275386</v>
      </c>
      <c r="AD208" s="5">
        <f t="shared" si="90"/>
        <v>14.4202070343708</v>
      </c>
      <c r="AE208" s="5">
        <f t="shared" si="91"/>
        <v>0.516310314703446</v>
      </c>
    </row>
    <row r="209" spans="1:31">
      <c r="A209" s="2" t="s">
        <v>238</v>
      </c>
      <c r="B209" s="2">
        <v>6828</v>
      </c>
      <c r="C209" s="2">
        <v>0.9330878508</v>
      </c>
      <c r="D209" s="2">
        <v>0.015094226875122</v>
      </c>
      <c r="E209" s="2">
        <v>0.0238906396914374</v>
      </c>
      <c r="F209" s="2">
        <v>0.0447557199939782</v>
      </c>
      <c r="G209" s="2">
        <v>0.0481712781149276</v>
      </c>
      <c r="H209" s="2">
        <v>0.388793642326587</v>
      </c>
      <c r="I209" s="2">
        <f t="shared" si="69"/>
        <v>0.814183922227134</v>
      </c>
      <c r="J209" s="2">
        <f t="shared" si="70"/>
        <v>0.840520787185986</v>
      </c>
      <c r="K209" s="2">
        <f t="shared" si="71"/>
        <v>0.0153252859177142</v>
      </c>
      <c r="L209" s="2">
        <f t="shared" si="72"/>
        <v>0.0555502159838666</v>
      </c>
      <c r="M209" s="5">
        <f t="shared" si="73"/>
        <v>0.793538065633754</v>
      </c>
      <c r="N209" s="5">
        <f t="shared" si="74"/>
        <v>8.68701570165553</v>
      </c>
      <c r="O209" s="5">
        <f t="shared" si="75"/>
        <v>0.00855440173972139</v>
      </c>
      <c r="P209" s="5">
        <f t="shared" si="76"/>
        <v>0.678689684237909</v>
      </c>
      <c r="Q209" s="5">
        <f t="shared" si="77"/>
        <v>0.779518785781455</v>
      </c>
      <c r="R209" s="5">
        <f t="shared" si="78"/>
        <v>5.90684316058554</v>
      </c>
      <c r="S209" s="5">
        <f t="shared" si="79"/>
        <v>0.837369887649327</v>
      </c>
      <c r="T209" s="5">
        <f t="shared" si="80"/>
        <v>8.07106760586669</v>
      </c>
      <c r="U209" s="5">
        <f t="shared" si="81"/>
        <v>-0.303950280803801</v>
      </c>
      <c r="V209" s="5">
        <f t="shared" si="82"/>
        <v>0.861953558070632</v>
      </c>
      <c r="W209" s="5">
        <f t="shared" si="83"/>
        <v>1.87335795826426</v>
      </c>
      <c r="X209" s="5">
        <f t="shared" si="84"/>
        <v>0.0850761114350241</v>
      </c>
      <c r="Y209" s="5">
        <f t="shared" si="85"/>
        <v>24.3930974472461</v>
      </c>
      <c r="Z209" s="5">
        <f t="shared" si="86"/>
        <v>45.4912366640028</v>
      </c>
      <c r="AA209" s="5">
        <f t="shared" si="87"/>
        <v>21.0981392167568</v>
      </c>
      <c r="AB209" s="5">
        <f t="shared" si="88"/>
        <v>0.0820282239239627</v>
      </c>
      <c r="AC209" s="5">
        <f t="shared" si="89"/>
        <v>0.884218320239325</v>
      </c>
      <c r="AD209" s="5">
        <f t="shared" si="90"/>
        <v>16.273889998263</v>
      </c>
      <c r="AE209" s="5">
        <f t="shared" si="91"/>
        <v>0.495597651635846</v>
      </c>
    </row>
    <row r="210" spans="1:31">
      <c r="A210" s="2" t="s">
        <v>239</v>
      </c>
      <c r="B210" s="2">
        <v>6059</v>
      </c>
      <c r="C210" s="2">
        <v>0.8279993099</v>
      </c>
      <c r="D210" s="2">
        <v>0.0157214422924817</v>
      </c>
      <c r="E210" s="2">
        <v>0.0299840026008948</v>
      </c>
      <c r="F210" s="2">
        <v>0.049329984986936</v>
      </c>
      <c r="G210" s="2">
        <v>0.0503154076088018</v>
      </c>
      <c r="H210" s="2">
        <v>0.424159315358315</v>
      </c>
      <c r="I210" s="2">
        <f t="shared" si="69"/>
        <v>0.811647416535771</v>
      </c>
      <c r="J210" s="2">
        <f t="shared" si="70"/>
        <v>0.836761937881586</v>
      </c>
      <c r="K210" s="2">
        <f t="shared" si="71"/>
        <v>0.016573199953763</v>
      </c>
      <c r="L210" s="2">
        <f t="shared" si="72"/>
        <v>0.0603773784955866</v>
      </c>
      <c r="M210" s="5">
        <f t="shared" si="73"/>
        <v>0.791632102558743</v>
      </c>
      <c r="N210" s="5">
        <f t="shared" si="74"/>
        <v>8.59840755010659</v>
      </c>
      <c r="O210" s="5">
        <f t="shared" si="75"/>
        <v>0.00931463786395736</v>
      </c>
      <c r="P210" s="5">
        <f t="shared" si="76"/>
        <v>0.672889447984119</v>
      </c>
      <c r="Q210" s="5">
        <f t="shared" si="77"/>
        <v>0.787911114446074</v>
      </c>
      <c r="R210" s="5">
        <f t="shared" si="78"/>
        <v>6.18499934016227</v>
      </c>
      <c r="S210" s="5">
        <f t="shared" si="79"/>
        <v>0.843830793549064</v>
      </c>
      <c r="T210" s="5">
        <f t="shared" si="80"/>
        <v>8.43000853051056</v>
      </c>
      <c r="U210" s="5">
        <f t="shared" si="81"/>
        <v>-0.243916400806577</v>
      </c>
      <c r="V210" s="5">
        <f t="shared" si="82"/>
        <v>0.862612677346701</v>
      </c>
      <c r="W210" s="5">
        <f t="shared" si="83"/>
        <v>1.64521013566961</v>
      </c>
      <c r="X210" s="5">
        <f t="shared" si="84"/>
        <v>0.081558895593502</v>
      </c>
      <c r="Y210" s="5">
        <f t="shared" si="85"/>
        <v>30.2562779398121</v>
      </c>
      <c r="Z210" s="5">
        <f t="shared" si="86"/>
        <v>43.7327678212474</v>
      </c>
      <c r="AA210" s="5">
        <f t="shared" si="87"/>
        <v>13.4764898814353</v>
      </c>
      <c r="AB210" s="5">
        <f t="shared" si="88"/>
        <v>0.0571617872154288</v>
      </c>
      <c r="AC210" s="5">
        <f t="shared" si="89"/>
        <v>0.86795356701213</v>
      </c>
      <c r="AD210" s="5">
        <f t="shared" si="90"/>
        <v>14.1461872520534</v>
      </c>
      <c r="AE210" s="5">
        <f t="shared" si="91"/>
        <v>0.516645738610689</v>
      </c>
    </row>
    <row r="211" spans="1:31">
      <c r="A211" s="2" t="s">
        <v>240</v>
      </c>
      <c r="B211" s="2">
        <v>18674</v>
      </c>
      <c r="C211" s="2">
        <v>2.5519160114</v>
      </c>
      <c r="D211" s="2">
        <v>0.0111616830141353</v>
      </c>
      <c r="E211" s="2">
        <v>0.0276154323115805</v>
      </c>
      <c r="F211" s="2">
        <v>0.0360063868693993</v>
      </c>
      <c r="G211" s="2">
        <v>0.0507341863031567</v>
      </c>
      <c r="H211" s="2">
        <v>0.436680625044499</v>
      </c>
      <c r="I211" s="2">
        <f t="shared" si="69"/>
        <v>0.862419072853568</v>
      </c>
      <c r="J211" s="2">
        <f t="shared" si="70"/>
        <v>0.881210423781863</v>
      </c>
      <c r="K211" s="2">
        <f t="shared" si="71"/>
        <v>0.0176195549015339</v>
      </c>
      <c r="L211" s="2">
        <f t="shared" si="72"/>
        <v>0.0635320691820951</v>
      </c>
      <c r="M211" s="5">
        <f t="shared" si="73"/>
        <v>0.84765231131014</v>
      </c>
      <c r="N211" s="5">
        <f t="shared" si="74"/>
        <v>12.1278657208347</v>
      </c>
      <c r="O211" s="5">
        <f t="shared" si="75"/>
        <v>0.00996018188957826</v>
      </c>
      <c r="P211" s="5">
        <f t="shared" si="76"/>
        <v>0.755388093679253</v>
      </c>
      <c r="Q211" s="5">
        <f t="shared" si="77"/>
        <v>0.791823370476242</v>
      </c>
      <c r="R211" s="5">
        <f t="shared" si="78"/>
        <v>6.87475508016632</v>
      </c>
      <c r="S211" s="5">
        <f t="shared" si="79"/>
        <v>0.829829149999324</v>
      </c>
      <c r="T211" s="5">
        <f t="shared" si="80"/>
        <v>8.60722634704656</v>
      </c>
      <c r="U211" s="5">
        <f t="shared" si="81"/>
        <v>-0.131888001095186</v>
      </c>
      <c r="V211" s="5">
        <f t="shared" si="82"/>
        <v>0.900212892051863</v>
      </c>
      <c r="W211" s="5">
        <f t="shared" si="83"/>
        <v>1.30385019735143</v>
      </c>
      <c r="X211" s="5">
        <f t="shared" si="84"/>
        <v>0.0906211565603325</v>
      </c>
      <c r="Y211" s="5">
        <f t="shared" si="85"/>
        <v>53.3805869471744</v>
      </c>
      <c r="Z211" s="5">
        <f t="shared" si="86"/>
        <v>69.8816482566408</v>
      </c>
      <c r="AA211" s="5">
        <f t="shared" si="87"/>
        <v>16.5010613094663</v>
      </c>
      <c r="AB211" s="5">
        <f t="shared" si="88"/>
        <v>0.0720569376651536</v>
      </c>
      <c r="AC211" s="5">
        <f t="shared" si="89"/>
        <v>0.881043864689113</v>
      </c>
      <c r="AD211" s="5">
        <f t="shared" si="90"/>
        <v>15.8129201135619</v>
      </c>
      <c r="AE211" s="5">
        <f t="shared" si="91"/>
        <v>0.526727167692244</v>
      </c>
    </row>
    <row r="212" spans="1:31">
      <c r="A212" s="2" t="s">
        <v>241</v>
      </c>
      <c r="B212" s="2">
        <v>23822</v>
      </c>
      <c r="C212" s="2">
        <v>3.2554216142</v>
      </c>
      <c r="D212" s="2">
        <v>0.00886725087700513</v>
      </c>
      <c r="E212" s="2">
        <v>0.0121864547938779</v>
      </c>
      <c r="F212" s="2">
        <v>0.0312973478890003</v>
      </c>
      <c r="G212" s="2">
        <v>0.0462700806455077</v>
      </c>
      <c r="H212" s="2">
        <v>0.438127608855493</v>
      </c>
      <c r="I212" s="2">
        <f t="shared" si="69"/>
        <v>0.878620713329334</v>
      </c>
      <c r="J212" s="2">
        <f t="shared" si="70"/>
        <v>0.893992700616035</v>
      </c>
      <c r="K212" s="2">
        <f t="shared" si="71"/>
        <v>0.01769530774827</v>
      </c>
      <c r="L212" s="2">
        <f t="shared" si="72"/>
        <v>0.0618813559162786</v>
      </c>
      <c r="M212" s="5">
        <f t="shared" si="73"/>
        <v>0.8666566511246</v>
      </c>
      <c r="N212" s="5">
        <f t="shared" si="74"/>
        <v>13.9988733361486</v>
      </c>
      <c r="O212" s="5">
        <f t="shared" si="75"/>
        <v>0.0101141770777764</v>
      </c>
      <c r="P212" s="5">
        <f t="shared" si="76"/>
        <v>0.781531390231093</v>
      </c>
      <c r="Q212" s="5">
        <f t="shared" si="77"/>
        <v>0.808958293367697</v>
      </c>
      <c r="R212" s="5">
        <f t="shared" si="78"/>
        <v>7.78529439356743</v>
      </c>
      <c r="S212" s="5">
        <f t="shared" si="79"/>
        <v>0.83970096313326</v>
      </c>
      <c r="T212" s="5">
        <f t="shared" si="80"/>
        <v>9.46891820250221</v>
      </c>
      <c r="U212" s="5">
        <f t="shared" si="81"/>
        <v>-0.439494522466117</v>
      </c>
      <c r="V212" s="5">
        <f t="shared" si="82"/>
        <v>0.914438722975977</v>
      </c>
      <c r="W212" s="5">
        <f t="shared" si="83"/>
        <v>2.56820776988588</v>
      </c>
      <c r="X212" s="5">
        <f t="shared" si="84"/>
        <v>0.0853697165221083</v>
      </c>
      <c r="Y212" s="5">
        <f t="shared" si="85"/>
        <v>30.7162049420726</v>
      </c>
      <c r="Z212" s="5">
        <f t="shared" si="86"/>
        <v>91.1622862520908</v>
      </c>
      <c r="AA212" s="5">
        <f t="shared" si="87"/>
        <v>60.4460813100181</v>
      </c>
      <c r="AB212" s="5">
        <f t="shared" si="88"/>
        <v>0.264830970690429</v>
      </c>
      <c r="AC212" s="5">
        <f t="shared" si="89"/>
        <v>0.945875753046138</v>
      </c>
      <c r="AD212" s="5">
        <f t="shared" si="90"/>
        <v>35.9520152715452</v>
      </c>
      <c r="AE212" s="5">
        <f t="shared" si="91"/>
        <v>0.558454402661171</v>
      </c>
    </row>
    <row r="213" spans="1:31">
      <c r="A213" s="2" t="s">
        <v>242</v>
      </c>
      <c r="B213" s="2">
        <v>18001</v>
      </c>
      <c r="C213" s="2">
        <v>2.4599464561</v>
      </c>
      <c r="D213" s="2">
        <v>0.0106865586902961</v>
      </c>
      <c r="E213" s="2">
        <v>0.024421354135093</v>
      </c>
      <c r="F213" s="2">
        <v>0.0331479764824562</v>
      </c>
      <c r="G213" s="2">
        <v>0.0465950078537003</v>
      </c>
      <c r="H213" s="2">
        <v>0.392421856139704</v>
      </c>
      <c r="I213" s="2">
        <f t="shared" si="69"/>
        <v>0.859591508554306</v>
      </c>
      <c r="J213" s="2">
        <f t="shared" si="70"/>
        <v>0.879497266784797</v>
      </c>
      <c r="K213" s="2">
        <f t="shared" si="71"/>
        <v>0.0158804589468541</v>
      </c>
      <c r="L213" s="2">
        <f t="shared" si="72"/>
        <v>0.0574800975932563</v>
      </c>
      <c r="M213" s="5">
        <f t="shared" si="73"/>
        <v>0.844218391711583</v>
      </c>
      <c r="N213" s="5">
        <f t="shared" si="74"/>
        <v>11.8384860188192</v>
      </c>
      <c r="O213" s="5">
        <f t="shared" si="75"/>
        <v>0.00893616882396847</v>
      </c>
      <c r="P213" s="5">
        <f t="shared" si="76"/>
        <v>0.751761091561398</v>
      </c>
      <c r="Q213" s="5">
        <f t="shared" si="77"/>
        <v>0.787730214143207</v>
      </c>
      <c r="R213" s="5">
        <f t="shared" si="78"/>
        <v>6.66419095148537</v>
      </c>
      <c r="S213" s="5">
        <f t="shared" si="79"/>
        <v>0.828042682527249</v>
      </c>
      <c r="T213" s="5">
        <f t="shared" si="80"/>
        <v>8.42197209992615</v>
      </c>
      <c r="U213" s="5">
        <f t="shared" si="81"/>
        <v>-0.151584572093375</v>
      </c>
      <c r="V213" s="5">
        <f t="shared" si="82"/>
        <v>0.896998020506612</v>
      </c>
      <c r="W213" s="5">
        <f t="shared" si="83"/>
        <v>1.3573357275395</v>
      </c>
      <c r="X213" s="5">
        <f t="shared" si="84"/>
        <v>0.0915047125984253</v>
      </c>
      <c r="Y213" s="5">
        <f t="shared" si="85"/>
        <v>52.6277228759469</v>
      </c>
      <c r="Z213" s="5">
        <f t="shared" si="86"/>
        <v>72.1139666051229</v>
      </c>
      <c r="AA213" s="5">
        <f t="shared" si="87"/>
        <v>19.486243729176</v>
      </c>
      <c r="AB213" s="5">
        <f t="shared" si="88"/>
        <v>0.0764682793339393</v>
      </c>
      <c r="AC213" s="5">
        <f t="shared" si="89"/>
        <v>0.882827146835408</v>
      </c>
      <c r="AD213" s="5">
        <f t="shared" si="90"/>
        <v>16.0688000333201</v>
      </c>
      <c r="AE213" s="5">
        <f t="shared" si="91"/>
        <v>0.512413732771192</v>
      </c>
    </row>
    <row r="214" spans="1:31">
      <c r="A214" s="2" t="s">
        <v>243</v>
      </c>
      <c r="B214" s="2">
        <v>20713</v>
      </c>
      <c r="C214" s="2">
        <v>2.8305577993</v>
      </c>
      <c r="D214" s="2">
        <v>0.00835207268527665</v>
      </c>
      <c r="E214" s="2">
        <v>0.0220861441258797</v>
      </c>
      <c r="F214" s="2">
        <v>0.0263636775003617</v>
      </c>
      <c r="G214" s="2">
        <v>0.0436207271869298</v>
      </c>
      <c r="H214" s="2">
        <v>0.404469856319265</v>
      </c>
      <c r="I214" s="2">
        <f t="shared" si="69"/>
        <v>0.888867359123591</v>
      </c>
      <c r="J214" s="2">
        <f t="shared" si="70"/>
        <v>0.904794949632677</v>
      </c>
      <c r="K214" s="2">
        <f t="shared" si="71"/>
        <v>0.0165100602881849</v>
      </c>
      <c r="L214" s="2">
        <f t="shared" si="72"/>
        <v>0.0592684145253961</v>
      </c>
      <c r="M214" s="5">
        <f t="shared" si="73"/>
        <v>0.877615480547068</v>
      </c>
      <c r="N214" s="5">
        <f t="shared" si="74"/>
        <v>15.3419361283613</v>
      </c>
      <c r="O214" s="5">
        <f t="shared" si="75"/>
        <v>0.00940562527410104</v>
      </c>
      <c r="P214" s="5">
        <f t="shared" si="76"/>
        <v>0.802269074583601</v>
      </c>
      <c r="Q214" s="5">
        <f t="shared" si="77"/>
        <v>0.80530397739846</v>
      </c>
      <c r="R214" s="5">
        <f t="shared" si="78"/>
        <v>7.62163640611982</v>
      </c>
      <c r="S214" s="5">
        <f t="shared" si="79"/>
        <v>0.836486957475638</v>
      </c>
      <c r="T214" s="5">
        <f t="shared" si="80"/>
        <v>9.27242351063917</v>
      </c>
      <c r="U214" s="5">
        <f t="shared" si="81"/>
        <v>-0.0882879075898434</v>
      </c>
      <c r="V214" s="5">
        <f t="shared" si="82"/>
        <v>0.919421893932304</v>
      </c>
      <c r="W214" s="5">
        <f t="shared" si="83"/>
        <v>1.19367497332727</v>
      </c>
      <c r="X214" s="5">
        <f t="shared" si="84"/>
        <v>0.0871972384360186</v>
      </c>
      <c r="Y214" s="5">
        <f t="shared" si="85"/>
        <v>74.4535028550027</v>
      </c>
      <c r="Z214" s="5">
        <f t="shared" si="86"/>
        <v>96.8058773198005</v>
      </c>
      <c r="AA214" s="5">
        <f t="shared" si="87"/>
        <v>22.3523744647978</v>
      </c>
      <c r="AB214" s="5">
        <f t="shared" si="88"/>
        <v>0.0904086168817119</v>
      </c>
      <c r="AC214" s="5">
        <f t="shared" si="89"/>
        <v>0.896444339768607</v>
      </c>
      <c r="AD214" s="5">
        <f t="shared" si="90"/>
        <v>18.3132851988104</v>
      </c>
      <c r="AE214" s="5">
        <f t="shared" si="91"/>
        <v>0.518830925985183</v>
      </c>
    </row>
    <row r="215" spans="1:31">
      <c r="A215" s="2" t="s">
        <v>244</v>
      </c>
      <c r="B215" s="2">
        <v>20197</v>
      </c>
      <c r="C215" s="2">
        <v>2.7600432517</v>
      </c>
      <c r="D215" s="2">
        <v>0.0102373772214458</v>
      </c>
      <c r="E215" s="2">
        <v>0.0120918642105027</v>
      </c>
      <c r="F215" s="2">
        <v>0.0425239123623334</v>
      </c>
      <c r="G215" s="2">
        <v>0.0626946336228189</v>
      </c>
      <c r="H215" s="2">
        <v>0.44178840357233</v>
      </c>
      <c r="I215" s="2">
        <f t="shared" si="69"/>
        <v>0.844521491375075</v>
      </c>
      <c r="J215" s="2">
        <f t="shared" si="70"/>
        <v>0.860628375081613</v>
      </c>
      <c r="K215" s="2">
        <f t="shared" si="71"/>
        <v>0.0179870689391441</v>
      </c>
      <c r="L215" s="2">
        <f t="shared" si="72"/>
        <v>0.0627976805546172</v>
      </c>
      <c r="M215" s="5">
        <f t="shared" si="73"/>
        <v>0.824394668633328</v>
      </c>
      <c r="N215" s="5">
        <f t="shared" si="74"/>
        <v>10.3891758549398</v>
      </c>
      <c r="O215" s="5">
        <f t="shared" si="75"/>
        <v>0.00992009267192386</v>
      </c>
      <c r="P215" s="5">
        <f t="shared" si="76"/>
        <v>0.710373155699178</v>
      </c>
      <c r="Q215" s="5">
        <f t="shared" si="77"/>
        <v>0.75144998344685</v>
      </c>
      <c r="R215" s="5">
        <f t="shared" si="78"/>
        <v>5.91716889957136</v>
      </c>
      <c r="S215" s="5">
        <f t="shared" si="79"/>
        <v>0.783238187152166</v>
      </c>
      <c r="T215" s="5">
        <f t="shared" si="80"/>
        <v>7.04667015410284</v>
      </c>
      <c r="U215" s="5">
        <f t="shared" si="81"/>
        <v>-0.557202516588705</v>
      </c>
      <c r="V215" s="5">
        <f t="shared" si="82"/>
        <v>0.891059368411979</v>
      </c>
      <c r="W215" s="5">
        <f t="shared" si="83"/>
        <v>3.51673750399861</v>
      </c>
      <c r="X215" s="5">
        <f t="shared" si="84"/>
        <v>0.118738418612169</v>
      </c>
      <c r="Y215" s="5">
        <f t="shared" si="85"/>
        <v>14.9810351492133</v>
      </c>
      <c r="Z215" s="5">
        <f t="shared" si="86"/>
        <v>81.7309406970912</v>
      </c>
      <c r="AA215" s="5">
        <f t="shared" si="87"/>
        <v>66.7499055478779</v>
      </c>
      <c r="AB215" s="5">
        <f t="shared" si="88"/>
        <v>0.294893342106008</v>
      </c>
      <c r="AC215" s="5">
        <f t="shared" si="89"/>
        <v>0.946717823757484</v>
      </c>
      <c r="AD215" s="5">
        <f t="shared" si="90"/>
        <v>36.5360043647036</v>
      </c>
      <c r="AE215" s="5">
        <f t="shared" si="91"/>
        <v>0.611936050001585</v>
      </c>
    </row>
    <row r="216" spans="1:31">
      <c r="A216" s="2" t="s">
        <v>245</v>
      </c>
      <c r="B216" s="2">
        <v>14537</v>
      </c>
      <c r="C216" s="2">
        <v>1.9865697257</v>
      </c>
      <c r="D216" s="2">
        <v>0.0120091939232022</v>
      </c>
      <c r="E216" s="2">
        <v>0.0158821211059766</v>
      </c>
      <c r="F216" s="2">
        <v>0.0416816909856238</v>
      </c>
      <c r="G216" s="2">
        <v>0.0520335996127637</v>
      </c>
      <c r="H216" s="2">
        <v>0.402698994411672</v>
      </c>
      <c r="I216" s="2">
        <f t="shared" si="69"/>
        <v>0.832068930148619</v>
      </c>
      <c r="J216" s="2">
        <f t="shared" si="70"/>
        <v>0.852697278866437</v>
      </c>
      <c r="K216" s="2">
        <f t="shared" si="71"/>
        <v>0.0161255074515845</v>
      </c>
      <c r="L216" s="2">
        <f t="shared" si="72"/>
        <v>0.0571888798401605</v>
      </c>
      <c r="M216" s="5">
        <f t="shared" si="73"/>
        <v>0.812405478656848</v>
      </c>
      <c r="N216" s="5">
        <f t="shared" si="74"/>
        <v>9.66129216184067</v>
      </c>
      <c r="O216" s="5">
        <f t="shared" si="75"/>
        <v>0.00897492884934565</v>
      </c>
      <c r="P216" s="5">
        <f t="shared" si="76"/>
        <v>0.698961252921834</v>
      </c>
      <c r="Q216" s="5">
        <f t="shared" si="77"/>
        <v>0.771146382306751</v>
      </c>
      <c r="R216" s="5">
        <f t="shared" si="78"/>
        <v>6.10044907346307</v>
      </c>
      <c r="S216" s="5">
        <f t="shared" si="79"/>
        <v>0.814148662312671</v>
      </c>
      <c r="T216" s="5">
        <f t="shared" si="80"/>
        <v>7.73921076782262</v>
      </c>
      <c r="U216" s="5">
        <f t="shared" si="81"/>
        <v>-0.448190780669507</v>
      </c>
      <c r="V216" s="5">
        <f t="shared" si="82"/>
        <v>0.879178176115319</v>
      </c>
      <c r="W216" s="5">
        <f t="shared" si="83"/>
        <v>2.62444107480949</v>
      </c>
      <c r="X216" s="5">
        <f t="shared" si="84"/>
        <v>0.0993903790299642</v>
      </c>
      <c r="Y216" s="5">
        <f t="shared" si="85"/>
        <v>20.3056534750684</v>
      </c>
      <c r="Z216" s="5">
        <f t="shared" si="86"/>
        <v>64.05118416154</v>
      </c>
      <c r="AA216" s="5">
        <f t="shared" si="87"/>
        <v>43.7455306864716</v>
      </c>
      <c r="AB216" s="5">
        <f t="shared" si="88"/>
        <v>0.17616281217447</v>
      </c>
      <c r="AC216" s="5">
        <f t="shared" si="89"/>
        <v>0.924114488125746</v>
      </c>
      <c r="AD216" s="5">
        <f t="shared" si="90"/>
        <v>25.3554919852697</v>
      </c>
      <c r="AE216" s="5">
        <f t="shared" si="91"/>
        <v>0.552654274795606</v>
      </c>
    </row>
    <row r="217" spans="1:31">
      <c r="A217" s="2" t="s">
        <v>246</v>
      </c>
      <c r="B217" s="2">
        <v>13802</v>
      </c>
      <c r="C217" s="2">
        <v>1.8861274922</v>
      </c>
      <c r="D217" s="2">
        <v>0.0173957814358432</v>
      </c>
      <c r="E217" s="2">
        <v>0.0362638792152214</v>
      </c>
      <c r="F217" s="2">
        <v>0.0548663872243249</v>
      </c>
      <c r="G217" s="2">
        <v>0.05679401922083</v>
      </c>
      <c r="H217" s="2">
        <v>0.38585902965124</v>
      </c>
      <c r="I217" s="2">
        <f t="shared" si="69"/>
        <v>0.779440225874133</v>
      </c>
      <c r="J217" s="2">
        <f t="shared" si="70"/>
        <v>0.807680808648995</v>
      </c>
      <c r="K217" s="2">
        <f t="shared" si="71"/>
        <v>0.0151234690217214</v>
      </c>
      <c r="L217" s="2">
        <f t="shared" si="72"/>
        <v>0.0564168011497283</v>
      </c>
      <c r="M217" s="5">
        <f t="shared" si="73"/>
        <v>0.751017821421377</v>
      </c>
      <c r="N217" s="5">
        <f t="shared" si="74"/>
        <v>7.03270343049251</v>
      </c>
      <c r="O217" s="5">
        <f t="shared" si="75"/>
        <v>0.00822672354043444</v>
      </c>
      <c r="P217" s="5">
        <f t="shared" si="76"/>
        <v>0.613811120810274</v>
      </c>
      <c r="Q217" s="5">
        <f t="shared" si="77"/>
        <v>0.743392621532609</v>
      </c>
      <c r="R217" s="5">
        <f t="shared" si="78"/>
        <v>4.96649465228418</v>
      </c>
      <c r="S217" s="5">
        <f t="shared" si="79"/>
        <v>0.806805794921515</v>
      </c>
      <c r="T217" s="5">
        <f t="shared" si="80"/>
        <v>6.79400815340994</v>
      </c>
      <c r="U217" s="5">
        <f t="shared" si="81"/>
        <v>-0.204130951613578</v>
      </c>
      <c r="V217" s="5">
        <f t="shared" si="82"/>
        <v>0.836038118308546</v>
      </c>
      <c r="W217" s="5">
        <f t="shared" si="83"/>
        <v>1.51297622901014</v>
      </c>
      <c r="X217" s="5">
        <f t="shared" si="84"/>
        <v>0.102105263211274</v>
      </c>
      <c r="Y217" s="5">
        <f t="shared" si="85"/>
        <v>29.9095525647015</v>
      </c>
      <c r="Z217" s="5">
        <f t="shared" si="86"/>
        <v>39.877713646949</v>
      </c>
      <c r="AA217" s="5">
        <f t="shared" si="87"/>
        <v>9.96816108224755</v>
      </c>
      <c r="AB217" s="5">
        <f t="shared" si="88"/>
        <v>0.0384630496260329</v>
      </c>
      <c r="AC217" s="5">
        <f t="shared" si="89"/>
        <v>0.82818331602707</v>
      </c>
      <c r="AD217" s="5">
        <f t="shared" si="90"/>
        <v>10.6403131160132</v>
      </c>
      <c r="AE217" s="5">
        <f t="shared" si="91"/>
        <v>0.51853696731269</v>
      </c>
    </row>
    <row r="218" spans="1:31">
      <c r="A218" s="2" t="s">
        <v>247</v>
      </c>
      <c r="B218" s="2">
        <v>18952</v>
      </c>
      <c r="C218" s="2">
        <v>2.5899064072</v>
      </c>
      <c r="D218" s="2">
        <v>0.0117565386958667</v>
      </c>
      <c r="E218" s="2">
        <v>0.0134547684887651</v>
      </c>
      <c r="F218" s="2">
        <v>0.0414317098069572</v>
      </c>
      <c r="G218" s="2">
        <v>0.0436940855314088</v>
      </c>
      <c r="H218" s="2">
        <v>0.366019175001473</v>
      </c>
      <c r="I218" s="2">
        <f t="shared" si="69"/>
        <v>0.816326402682723</v>
      </c>
      <c r="J218" s="2">
        <f t="shared" si="70"/>
        <v>0.838168518338088</v>
      </c>
      <c r="K218" s="2">
        <f t="shared" si="71"/>
        <v>0.0144028035143953</v>
      </c>
      <c r="L218" s="2">
        <f t="shared" si="72"/>
        <v>0.0512202268267083</v>
      </c>
      <c r="M218" s="5">
        <f t="shared" si="73"/>
        <v>0.79662967316202</v>
      </c>
      <c r="N218" s="5">
        <f t="shared" si="74"/>
        <v>8.83427637205576</v>
      </c>
      <c r="O218" s="5">
        <f t="shared" si="75"/>
        <v>0.00807219175542114</v>
      </c>
      <c r="P218" s="5">
        <f t="shared" si="76"/>
        <v>0.674661896928244</v>
      </c>
      <c r="Q218" s="5">
        <f t="shared" si="77"/>
        <v>0.786708951159748</v>
      </c>
      <c r="R218" s="5">
        <f t="shared" si="78"/>
        <v>6.38879437774388</v>
      </c>
      <c r="S218" s="5">
        <f t="shared" si="79"/>
        <v>0.834606257429611</v>
      </c>
      <c r="T218" s="5">
        <f t="shared" si="80"/>
        <v>8.37685857364759</v>
      </c>
      <c r="U218" s="5">
        <f t="shared" si="81"/>
        <v>-0.509723745937122</v>
      </c>
      <c r="V218" s="5">
        <f t="shared" si="82"/>
        <v>0.869460957170749</v>
      </c>
      <c r="W218" s="5">
        <f t="shared" si="83"/>
        <v>3.07933279131136</v>
      </c>
      <c r="X218" s="5">
        <f t="shared" si="84"/>
        <v>0.0872564854980988</v>
      </c>
      <c r="Y218" s="5">
        <f t="shared" si="85"/>
        <v>10.7359566345022</v>
      </c>
      <c r="Z218" s="5">
        <f t="shared" si="86"/>
        <v>62.1726562179465</v>
      </c>
      <c r="AA218" s="5">
        <f t="shared" si="87"/>
        <v>51.4366995834443</v>
      </c>
      <c r="AB218" s="5">
        <f t="shared" si="88"/>
        <v>0.188268183463309</v>
      </c>
      <c r="AC218" s="5">
        <f t="shared" si="89"/>
        <v>0.929087260300331</v>
      </c>
      <c r="AD218" s="5">
        <f t="shared" si="90"/>
        <v>27.2036769199785</v>
      </c>
      <c r="AE218" s="5">
        <f t="shared" si="91"/>
        <v>0.55792721035954</v>
      </c>
    </row>
    <row r="219" spans="1:31">
      <c r="A219" s="2" t="s">
        <v>248</v>
      </c>
      <c r="B219" s="2">
        <v>9356</v>
      </c>
      <c r="C219" s="2">
        <v>1.2785544716</v>
      </c>
      <c r="D219" s="2">
        <v>0.0161266617372221</v>
      </c>
      <c r="E219" s="2">
        <v>0.0218124675782267</v>
      </c>
      <c r="F219" s="2">
        <v>0.0557561222965143</v>
      </c>
      <c r="G219" s="2">
        <v>0.0662467755585735</v>
      </c>
      <c r="H219" s="2">
        <v>0.437648929228712</v>
      </c>
      <c r="I219" s="2">
        <f t="shared" si="69"/>
        <v>0.800747108833558</v>
      </c>
      <c r="J219" s="2">
        <f t="shared" si="70"/>
        <v>0.82450567344939</v>
      </c>
      <c r="K219" s="2">
        <f t="shared" si="71"/>
        <v>0.0174254841202691</v>
      </c>
      <c r="L219" s="2">
        <f t="shared" si="72"/>
        <v>0.062119111250731</v>
      </c>
      <c r="M219" s="5">
        <f t="shared" si="73"/>
        <v>0.773994521847073</v>
      </c>
      <c r="N219" s="5">
        <f t="shared" si="74"/>
        <v>7.8493430174586</v>
      </c>
      <c r="O219" s="5">
        <f t="shared" si="75"/>
        <v>0.00948554690551799</v>
      </c>
      <c r="P219" s="5">
        <f t="shared" si="76"/>
        <v>0.64210353853905</v>
      </c>
      <c r="Q219" s="5">
        <f t="shared" si="77"/>
        <v>0.737061558853577</v>
      </c>
      <c r="R219" s="5">
        <f t="shared" si="78"/>
        <v>5.1172110977698</v>
      </c>
      <c r="S219" s="5">
        <f t="shared" si="79"/>
        <v>0.787465606115212</v>
      </c>
      <c r="T219" s="5">
        <f t="shared" si="80"/>
        <v>6.60634310936017</v>
      </c>
      <c r="U219" s="5">
        <f t="shared" si="81"/>
        <v>-0.437595356227313</v>
      </c>
      <c r="V219" s="5">
        <f t="shared" si="82"/>
        <v>0.854312833215772</v>
      </c>
      <c r="W219" s="5">
        <f t="shared" si="83"/>
        <v>2.55615840328722</v>
      </c>
      <c r="X219" s="5">
        <f t="shared" si="84"/>
        <v>0.114521276013814</v>
      </c>
      <c r="Y219" s="5">
        <f t="shared" si="85"/>
        <v>16.1637732714371</v>
      </c>
      <c r="Z219" s="5">
        <f t="shared" si="86"/>
        <v>46.9140393093727</v>
      </c>
      <c r="AA219" s="5">
        <f t="shared" si="87"/>
        <v>30.7502660379355</v>
      </c>
      <c r="AB219" s="5">
        <f t="shared" si="88"/>
        <v>0.134578210050005</v>
      </c>
      <c r="AC219" s="5">
        <f t="shared" si="89"/>
        <v>0.905052012074076</v>
      </c>
      <c r="AD219" s="5">
        <f t="shared" si="90"/>
        <v>20.0641641143607</v>
      </c>
      <c r="AE219" s="5">
        <f t="shared" si="91"/>
        <v>0.551306701486313</v>
      </c>
    </row>
    <row r="220" spans="1:31">
      <c r="A220" s="2" t="s">
        <v>249</v>
      </c>
      <c r="B220" s="2">
        <v>18749</v>
      </c>
      <c r="C220" s="2">
        <v>2.5621652189</v>
      </c>
      <c r="D220" s="2">
        <v>0.0107845599101622</v>
      </c>
      <c r="E220" s="2">
        <v>0.0153050792072546</v>
      </c>
      <c r="F220" s="2">
        <v>0.0399621383065619</v>
      </c>
      <c r="G220" s="2">
        <v>0.0641717370704318</v>
      </c>
      <c r="H220" s="2">
        <v>0.460370741560645</v>
      </c>
      <c r="I220" s="2">
        <f t="shared" si="69"/>
        <v>0.858416965574698</v>
      </c>
      <c r="J220" s="2">
        <f t="shared" si="70"/>
        <v>0.875135972003393</v>
      </c>
      <c r="K220" s="2">
        <f t="shared" si="71"/>
        <v>0.0188674300666933</v>
      </c>
      <c r="L220" s="2">
        <f t="shared" si="72"/>
        <v>0.0660435671086226</v>
      </c>
      <c r="M220" s="5">
        <f t="shared" si="73"/>
        <v>0.840257796700596</v>
      </c>
      <c r="N220" s="5">
        <f t="shared" si="74"/>
        <v>11.5201728703554</v>
      </c>
      <c r="O220" s="5">
        <f t="shared" si="75"/>
        <v>0.0104455301568927</v>
      </c>
      <c r="P220" s="5">
        <f t="shared" si="76"/>
        <v>0.738854197782278</v>
      </c>
      <c r="Q220" s="5">
        <f t="shared" si="77"/>
        <v>0.755323011253907</v>
      </c>
      <c r="R220" s="5">
        <f t="shared" si="78"/>
        <v>5.99797748502543</v>
      </c>
      <c r="S220" s="5">
        <f t="shared" si="79"/>
        <v>0.787713698051523</v>
      </c>
      <c r="T220" s="5">
        <f t="shared" si="80"/>
        <v>7.17404207175137</v>
      </c>
      <c r="U220" s="5">
        <f t="shared" si="81"/>
        <v>-0.446142581597186</v>
      </c>
      <c r="V220" s="5">
        <f t="shared" si="82"/>
        <v>0.898574128827606</v>
      </c>
      <c r="W220" s="5">
        <f t="shared" si="83"/>
        <v>2.61103766700011</v>
      </c>
      <c r="X220" s="5">
        <f t="shared" si="84"/>
        <v>0.115965617144323</v>
      </c>
      <c r="Y220" s="5">
        <f t="shared" si="85"/>
        <v>27.3873693381209</v>
      </c>
      <c r="Z220" s="5">
        <f t="shared" si="86"/>
        <v>77.1419717819037</v>
      </c>
      <c r="AA220" s="5">
        <f t="shared" si="87"/>
        <v>49.7546024437827</v>
      </c>
      <c r="AB220" s="5">
        <f t="shared" si="88"/>
        <v>0.229055632230993</v>
      </c>
      <c r="AC220" s="5">
        <f t="shared" si="89"/>
        <v>0.935649118416206</v>
      </c>
      <c r="AD220" s="5">
        <f t="shared" si="90"/>
        <v>30.0796052948507</v>
      </c>
      <c r="AE220" s="5">
        <f t="shared" si="91"/>
        <v>0.57496506022502</v>
      </c>
    </row>
    <row r="221" spans="1:31">
      <c r="A221" s="2" t="s">
        <v>250</v>
      </c>
      <c r="B221" s="2">
        <v>14583</v>
      </c>
      <c r="C221" s="2">
        <v>1.9928559063</v>
      </c>
      <c r="D221" s="2">
        <v>0.0155697372760006</v>
      </c>
      <c r="E221" s="2">
        <v>0.0177819078946479</v>
      </c>
      <c r="F221" s="2">
        <v>0.0492358572124185</v>
      </c>
      <c r="G221" s="2">
        <v>0.0530359139897147</v>
      </c>
      <c r="H221" s="2">
        <v>0.409128501296537</v>
      </c>
      <c r="I221" s="2">
        <f t="shared" si="69"/>
        <v>0.807446887066152</v>
      </c>
      <c r="J221" s="2">
        <f t="shared" si="70"/>
        <v>0.832801791620989</v>
      </c>
      <c r="K221" s="2">
        <f t="shared" si="71"/>
        <v>0.0161043513825104</v>
      </c>
      <c r="L221" s="2">
        <f t="shared" si="72"/>
        <v>0.0573240194685612</v>
      </c>
      <c r="M221" s="5">
        <f t="shared" si="73"/>
        <v>0.785167165385279</v>
      </c>
      <c r="N221" s="5">
        <f t="shared" si="74"/>
        <v>8.30956389225503</v>
      </c>
      <c r="O221" s="5">
        <f t="shared" si="75"/>
        <v>0.00894474153974455</v>
      </c>
      <c r="P221" s="5">
        <f t="shared" si="76"/>
        <v>0.663020968088096</v>
      </c>
      <c r="Q221" s="5">
        <f t="shared" si="77"/>
        <v>0.770488976496099</v>
      </c>
      <c r="R221" s="5">
        <f t="shared" si="78"/>
        <v>5.73653564625822</v>
      </c>
      <c r="S221" s="5">
        <f t="shared" si="79"/>
        <v>0.826153091513032</v>
      </c>
      <c r="T221" s="5">
        <f t="shared" si="80"/>
        <v>7.71417838440344</v>
      </c>
      <c r="U221" s="5">
        <f t="shared" si="81"/>
        <v>-0.46933748488211</v>
      </c>
      <c r="V221" s="5">
        <f t="shared" si="82"/>
        <v>0.858615546158018</v>
      </c>
      <c r="W221" s="5">
        <f t="shared" si="83"/>
        <v>2.76887370602329</v>
      </c>
      <c r="X221" s="5">
        <f t="shared" si="84"/>
        <v>0.0915755724545784</v>
      </c>
      <c r="Y221" s="5">
        <f t="shared" si="85"/>
        <v>7.99022445129523</v>
      </c>
      <c r="Z221" s="5">
        <f t="shared" si="86"/>
        <v>45.3720116817501</v>
      </c>
      <c r="AA221" s="5">
        <f t="shared" si="87"/>
        <v>37.3817872304549</v>
      </c>
      <c r="AB221" s="5">
        <f t="shared" si="88"/>
        <v>0.15293954585382</v>
      </c>
      <c r="AC221" s="5">
        <f t="shared" si="89"/>
        <v>0.916694896578713</v>
      </c>
      <c r="AD221" s="5">
        <f t="shared" si="90"/>
        <v>23.0081329697855</v>
      </c>
      <c r="AE221" s="5">
        <f t="shared" si="91"/>
        <v>0.51949403754693</v>
      </c>
    </row>
    <row r="222" spans="1:31">
      <c r="A222" s="2" t="s">
        <v>251</v>
      </c>
      <c r="B222" s="2">
        <v>19035</v>
      </c>
      <c r="C222" s="2">
        <v>2.6012488635</v>
      </c>
      <c r="D222" s="2">
        <v>0.0126023098685866</v>
      </c>
      <c r="E222" s="2">
        <v>0.0358680389701903</v>
      </c>
      <c r="F222" s="2">
        <v>0.0430677588707134</v>
      </c>
      <c r="G222" s="2">
        <v>0.0594886542070145</v>
      </c>
      <c r="H222" s="2">
        <v>0.438628427550834</v>
      </c>
      <c r="I222" s="2">
        <f t="shared" si="69"/>
        <v>0.840839004948135</v>
      </c>
      <c r="J222" s="2">
        <f t="shared" si="70"/>
        <v>0.860886042209687</v>
      </c>
      <c r="K222" s="2">
        <f t="shared" si="71"/>
        <v>0.0177324141134145</v>
      </c>
      <c r="L222" s="2">
        <f t="shared" si="72"/>
        <v>0.0648979535700551</v>
      </c>
      <c r="M222" s="5">
        <f t="shared" si="73"/>
        <v>0.821182894593135</v>
      </c>
      <c r="N222" s="5">
        <f t="shared" si="74"/>
        <v>10.1846123191032</v>
      </c>
      <c r="O222" s="5">
        <f t="shared" si="75"/>
        <v>0.00982979049365615</v>
      </c>
      <c r="P222" s="5">
        <f t="shared" si="76"/>
        <v>0.712851557840675</v>
      </c>
      <c r="Q222" s="5">
        <f t="shared" si="77"/>
        <v>0.761145897678996</v>
      </c>
      <c r="R222" s="5">
        <f t="shared" si="78"/>
        <v>5.90956332939975</v>
      </c>
      <c r="S222" s="5">
        <f t="shared" si="79"/>
        <v>0.801712375528907</v>
      </c>
      <c r="T222" s="5">
        <f t="shared" si="80"/>
        <v>7.37331232985119</v>
      </c>
      <c r="U222" s="5">
        <f t="shared" si="81"/>
        <v>-0.0912098198466841</v>
      </c>
      <c r="V222" s="5">
        <f t="shared" si="82"/>
        <v>0.884429085575983</v>
      </c>
      <c r="W222" s="5">
        <f t="shared" si="83"/>
        <v>1.20072800485431</v>
      </c>
      <c r="X222" s="5">
        <f t="shared" si="84"/>
        <v>0.106893081691551</v>
      </c>
      <c r="Y222" s="5">
        <f t="shared" si="85"/>
        <v>51.4705584255208</v>
      </c>
      <c r="Z222" s="5">
        <f t="shared" si="86"/>
        <v>62.5406044947933</v>
      </c>
      <c r="AA222" s="5">
        <f t="shared" si="87"/>
        <v>11.0700460692725</v>
      </c>
      <c r="AB222" s="5">
        <f t="shared" si="88"/>
        <v>0.0485563690028027</v>
      </c>
      <c r="AC222" s="5">
        <f t="shared" si="89"/>
        <v>0.848816412762049</v>
      </c>
      <c r="AD222" s="5">
        <f t="shared" si="90"/>
        <v>12.2289492301315</v>
      </c>
      <c r="AE222" s="5">
        <f t="shared" si="91"/>
        <v>0.547250069777979</v>
      </c>
    </row>
    <row r="223" spans="1:31">
      <c r="A223" s="2" t="s">
        <v>252</v>
      </c>
      <c r="B223" s="2">
        <v>13901</v>
      </c>
      <c r="C223" s="2">
        <v>1.8996564461</v>
      </c>
      <c r="D223" s="2">
        <v>0.0155609841448784</v>
      </c>
      <c r="E223" s="2">
        <v>0.0350186435239636</v>
      </c>
      <c r="F223" s="2">
        <v>0.0540390546155523</v>
      </c>
      <c r="G223" s="2">
        <v>0.0610926178663928</v>
      </c>
      <c r="H223" s="2">
        <v>0.408240590573887</v>
      </c>
      <c r="I223" s="2">
        <f t="shared" si="69"/>
        <v>0.793496681310421</v>
      </c>
      <c r="J223" s="2">
        <f t="shared" si="70"/>
        <v>0.817811992509033</v>
      </c>
      <c r="K223" s="2">
        <f t="shared" si="71"/>
        <v>0.0161738682734967</v>
      </c>
      <c r="L223" s="2">
        <f t="shared" si="72"/>
        <v>0.0597007757008161</v>
      </c>
      <c r="M223" s="5">
        <f t="shared" si="73"/>
        <v>0.76620621228777</v>
      </c>
      <c r="N223" s="5">
        <f t="shared" si="74"/>
        <v>7.55454723399984</v>
      </c>
      <c r="O223" s="5">
        <f t="shared" si="75"/>
        <v>0.00880084564845779</v>
      </c>
      <c r="P223" s="5">
        <f t="shared" si="76"/>
        <v>0.630491464462939</v>
      </c>
      <c r="Q223" s="5">
        <f t="shared" si="77"/>
        <v>0.739662070496056</v>
      </c>
      <c r="R223" s="5">
        <f t="shared" si="78"/>
        <v>5.12278087559758</v>
      </c>
      <c r="S223" s="5">
        <f t="shared" si="79"/>
        <v>0.792193218476666</v>
      </c>
      <c r="T223" s="5">
        <f t="shared" si="80"/>
        <v>6.6823227557001</v>
      </c>
      <c r="U223" s="5">
        <f t="shared" si="81"/>
        <v>-0.213574025479434</v>
      </c>
      <c r="V223" s="5">
        <f t="shared" si="82"/>
        <v>0.849441697282802</v>
      </c>
      <c r="W223" s="5">
        <f t="shared" si="83"/>
        <v>1.54315099551394</v>
      </c>
      <c r="X223" s="5">
        <f t="shared" si="84"/>
        <v>0.111531373344106</v>
      </c>
      <c r="Y223" s="5">
        <f t="shared" si="85"/>
        <v>35.7070701651779</v>
      </c>
      <c r="Z223" s="5">
        <f t="shared" si="86"/>
        <v>47.8946978631232</v>
      </c>
      <c r="AA223" s="5">
        <f t="shared" si="87"/>
        <v>12.1876276979453</v>
      </c>
      <c r="AB223" s="5">
        <f t="shared" si="88"/>
        <v>0.0497548432910386</v>
      </c>
      <c r="AC223" s="5">
        <f t="shared" si="89"/>
        <v>0.84199474785794</v>
      </c>
      <c r="AD223" s="5">
        <f t="shared" si="90"/>
        <v>11.657807084804</v>
      </c>
      <c r="AE223" s="5">
        <f t="shared" si="91"/>
        <v>0.552845532214698</v>
      </c>
    </row>
    <row r="224" spans="1:31">
      <c r="A224" s="2" t="s">
        <v>253</v>
      </c>
      <c r="B224" s="2">
        <v>17248</v>
      </c>
      <c r="C224" s="2">
        <v>2.3570444128</v>
      </c>
      <c r="D224" s="2">
        <v>0.0130631557426239</v>
      </c>
      <c r="E224" s="2">
        <v>0.0338098952019283</v>
      </c>
      <c r="F224" s="2">
        <v>0.042743090588227</v>
      </c>
      <c r="G224" s="2">
        <v>0.0565584429417925</v>
      </c>
      <c r="H224" s="2">
        <v>0.410089236415459</v>
      </c>
      <c r="I224" s="2">
        <f t="shared" si="69"/>
        <v>0.832179563862918</v>
      </c>
      <c r="J224" s="2">
        <f t="shared" si="70"/>
        <v>0.854082216339811</v>
      </c>
      <c r="K224" s="2">
        <f t="shared" si="71"/>
        <v>0.0165425325259182</v>
      </c>
      <c r="L224" s="2">
        <f t="shared" si="72"/>
        <v>0.0607843460228036</v>
      </c>
      <c r="M224" s="5">
        <f t="shared" si="73"/>
        <v>0.811218908018115</v>
      </c>
      <c r="N224" s="5">
        <f t="shared" si="74"/>
        <v>9.59428133931926</v>
      </c>
      <c r="O224" s="5">
        <f t="shared" si="75"/>
        <v>0.00913173297601362</v>
      </c>
      <c r="P224" s="5">
        <f t="shared" si="76"/>
        <v>0.699808559657076</v>
      </c>
      <c r="Q224" s="5">
        <f t="shared" si="77"/>
        <v>0.757596810425824</v>
      </c>
      <c r="R224" s="5">
        <f t="shared" si="78"/>
        <v>5.70262803749295</v>
      </c>
      <c r="S224" s="5">
        <f t="shared" si="79"/>
        <v>0.802528138831139</v>
      </c>
      <c r="T224" s="5">
        <f t="shared" si="80"/>
        <v>7.25071651702833</v>
      </c>
      <c r="U224" s="5">
        <f t="shared" si="81"/>
        <v>-0.116692971464054</v>
      </c>
      <c r="V224" s="5">
        <f t="shared" si="82"/>
        <v>0.876761787966616</v>
      </c>
      <c r="W224" s="5">
        <f t="shared" si="83"/>
        <v>1.26421836959108</v>
      </c>
      <c r="X224" s="5">
        <f t="shared" si="84"/>
        <v>0.106062981753327</v>
      </c>
      <c r="Y224" s="5">
        <f t="shared" si="85"/>
        <v>46.9740411357171</v>
      </c>
      <c r="Z224" s="5">
        <f t="shared" si="86"/>
        <v>58.8703548205306</v>
      </c>
      <c r="AA224" s="5">
        <f t="shared" si="87"/>
        <v>11.8963136848136</v>
      </c>
      <c r="AB224" s="5">
        <f t="shared" si="88"/>
        <v>0.0487855019516397</v>
      </c>
      <c r="AC224" s="5">
        <f t="shared" si="89"/>
        <v>0.847668567952639</v>
      </c>
      <c r="AD224" s="5">
        <f t="shared" si="90"/>
        <v>12.1292667121923</v>
      </c>
      <c r="AE224" s="5">
        <f t="shared" si="91"/>
        <v>0.531838939133152</v>
      </c>
    </row>
    <row r="225" spans="1:31">
      <c r="A225" s="2" t="s">
        <v>254</v>
      </c>
      <c r="B225" s="2">
        <v>12654</v>
      </c>
      <c r="C225" s="2">
        <v>1.7292462894</v>
      </c>
      <c r="D225" s="2">
        <v>0.0127010406177845</v>
      </c>
      <c r="E225" s="2">
        <v>0.0239177617129313</v>
      </c>
      <c r="F225" s="2">
        <v>0.0379912021543558</v>
      </c>
      <c r="G225" s="2">
        <v>0.0413625717765273</v>
      </c>
      <c r="H225" s="2">
        <v>0.354132517585237</v>
      </c>
      <c r="I225" s="2">
        <f t="shared" si="69"/>
        <v>0.824717861220103</v>
      </c>
      <c r="J225" s="2">
        <f t="shared" si="70"/>
        <v>0.849611260005365</v>
      </c>
      <c r="K225" s="2">
        <f t="shared" si="71"/>
        <v>0.0140042817083312</v>
      </c>
      <c r="L225" s="2">
        <f t="shared" si="72"/>
        <v>0.0512339643736244</v>
      </c>
      <c r="M225" s="5">
        <f t="shared" si="73"/>
        <v>0.806228492478927</v>
      </c>
      <c r="N225" s="5">
        <f t="shared" si="74"/>
        <v>9.3214348981751</v>
      </c>
      <c r="O225" s="5">
        <f t="shared" si="75"/>
        <v>0.00786524315755742</v>
      </c>
      <c r="P225" s="5">
        <f t="shared" si="76"/>
        <v>0.696793199605838</v>
      </c>
      <c r="Q225" s="5">
        <f t="shared" si="77"/>
        <v>0.790831426790776</v>
      </c>
      <c r="R225" s="5">
        <f t="shared" si="78"/>
        <v>6.31536558225576</v>
      </c>
      <c r="S225" s="5">
        <f t="shared" si="79"/>
        <v>0.845111739322729</v>
      </c>
      <c r="T225" s="5">
        <f t="shared" si="80"/>
        <v>8.56166583399445</v>
      </c>
      <c r="U225" s="5">
        <f t="shared" si="81"/>
        <v>-0.227324761428627</v>
      </c>
      <c r="V225" s="5">
        <f t="shared" si="82"/>
        <v>0.870723855201096</v>
      </c>
      <c r="W225" s="5">
        <f t="shared" si="83"/>
        <v>1.58840959326957</v>
      </c>
      <c r="X225" s="5">
        <f t="shared" si="84"/>
        <v>0.0809344799912202</v>
      </c>
      <c r="Y225" s="5">
        <f t="shared" si="85"/>
        <v>36.9237737815187</v>
      </c>
      <c r="Z225" s="5">
        <f t="shared" si="86"/>
        <v>54.5572597541861</v>
      </c>
      <c r="AA225" s="5">
        <f t="shared" si="87"/>
        <v>17.6334859726674</v>
      </c>
      <c r="AB225" s="5">
        <f t="shared" si="88"/>
        <v>0.0624459078130467</v>
      </c>
      <c r="AC225" s="5">
        <f t="shared" si="89"/>
        <v>0.87346782678043</v>
      </c>
      <c r="AD225" s="5">
        <f t="shared" si="90"/>
        <v>14.8062566152991</v>
      </c>
      <c r="AE225" s="5">
        <f t="shared" si="91"/>
        <v>0.498896086532403</v>
      </c>
    </row>
    <row r="226" spans="1:31">
      <c r="A226" s="2" t="s">
        <v>255</v>
      </c>
      <c r="B226" s="2">
        <v>15383</v>
      </c>
      <c r="C226" s="2">
        <v>2.1021807863</v>
      </c>
      <c r="D226" s="2">
        <v>0.0121066252753232</v>
      </c>
      <c r="E226" s="2">
        <v>0.029986315858656</v>
      </c>
      <c r="F226" s="2">
        <v>0.0382597497089542</v>
      </c>
      <c r="G226" s="2">
        <v>0.0516528377633585</v>
      </c>
      <c r="H226" s="2">
        <v>0.376041127028681</v>
      </c>
      <c r="I226" s="2">
        <f t="shared" si="69"/>
        <v>0.83577875433431</v>
      </c>
      <c r="J226" s="2">
        <f t="shared" si="70"/>
        <v>0.858073620671484</v>
      </c>
      <c r="K226" s="2">
        <f t="shared" si="71"/>
        <v>0.0152322349343289</v>
      </c>
      <c r="L226" s="2">
        <f t="shared" si="72"/>
        <v>0.0560435418908173</v>
      </c>
      <c r="M226" s="5">
        <f t="shared" si="73"/>
        <v>0.815304519699663</v>
      </c>
      <c r="N226" s="5">
        <f t="shared" si="74"/>
        <v>9.82863531228678</v>
      </c>
      <c r="O226" s="5">
        <f t="shared" si="75"/>
        <v>0.00840128462514349</v>
      </c>
      <c r="P226" s="5">
        <f t="shared" si="76"/>
        <v>0.707515999530953</v>
      </c>
      <c r="Q226" s="5">
        <f t="shared" si="77"/>
        <v>0.758458888759518</v>
      </c>
      <c r="R226" s="5">
        <f t="shared" si="78"/>
        <v>5.70792921409274</v>
      </c>
      <c r="S226" s="5">
        <f t="shared" si="79"/>
        <v>0.803974707626914</v>
      </c>
      <c r="T226" s="5">
        <f t="shared" si="80"/>
        <v>7.28016394281123</v>
      </c>
      <c r="U226" s="5">
        <f t="shared" si="81"/>
        <v>-0.121229462555638</v>
      </c>
      <c r="V226" s="5">
        <f t="shared" si="82"/>
        <v>0.87843044074422</v>
      </c>
      <c r="W226" s="5">
        <f t="shared" si="83"/>
        <v>1.27590698001368</v>
      </c>
      <c r="X226" s="5">
        <f t="shared" si="84"/>
        <v>0.10516459409776</v>
      </c>
      <c r="Y226" s="5">
        <f t="shared" si="85"/>
        <v>49.250856467486</v>
      </c>
      <c r="Z226" s="5">
        <f t="shared" si="86"/>
        <v>63.2393808018023</v>
      </c>
      <c r="AA226" s="5">
        <f t="shared" si="87"/>
        <v>13.9885243343163</v>
      </c>
      <c r="AB226" s="5">
        <f t="shared" si="88"/>
        <v>0.0526026045614443</v>
      </c>
      <c r="AC226" s="5">
        <f t="shared" si="89"/>
        <v>0.85229414226084</v>
      </c>
      <c r="AD226" s="5">
        <f t="shared" si="90"/>
        <v>12.5404243989557</v>
      </c>
      <c r="AE226" s="5">
        <f t="shared" si="91"/>
        <v>0.519257628562609</v>
      </c>
    </row>
    <row r="227" spans="1:31">
      <c r="A227" s="2" t="s">
        <v>256</v>
      </c>
      <c r="B227" s="2">
        <v>11283</v>
      </c>
      <c r="C227" s="2">
        <v>1.5418907763</v>
      </c>
      <c r="D227" s="2">
        <v>0.0101829194952026</v>
      </c>
      <c r="E227" s="2">
        <v>0.00767228445654376</v>
      </c>
      <c r="F227" s="2">
        <v>0.0392166114809523</v>
      </c>
      <c r="G227" s="2">
        <v>0.0505837353621925</v>
      </c>
      <c r="H227" s="2">
        <v>0.394900209266043</v>
      </c>
      <c r="I227" s="2">
        <f t="shared" si="69"/>
        <v>0.838182106512302</v>
      </c>
      <c r="J227" s="2">
        <f t="shared" si="70"/>
        <v>0.856169090039065</v>
      </c>
      <c r="K227" s="2">
        <f t="shared" si="71"/>
        <v>0.0158670832836508</v>
      </c>
      <c r="L227" s="2">
        <f t="shared" si="72"/>
        <v>0.0553233240495721</v>
      </c>
      <c r="M227" s="5">
        <f t="shared" si="73"/>
        <v>0.819326920281636</v>
      </c>
      <c r="N227" s="5">
        <f t="shared" si="74"/>
        <v>10.0697177638065</v>
      </c>
      <c r="O227" s="5">
        <f t="shared" si="75"/>
        <v>0.00884311430314173</v>
      </c>
      <c r="P227" s="5">
        <f t="shared" si="76"/>
        <v>0.705278083083609</v>
      </c>
      <c r="Q227" s="5">
        <f t="shared" si="77"/>
        <v>0.7729043393274</v>
      </c>
      <c r="R227" s="5">
        <f t="shared" si="78"/>
        <v>6.33105920794358</v>
      </c>
      <c r="S227" s="5">
        <f t="shared" si="79"/>
        <v>0.809931332816916</v>
      </c>
      <c r="T227" s="5">
        <f t="shared" si="80"/>
        <v>7.80686136439819</v>
      </c>
      <c r="U227" s="5">
        <f t="shared" si="81"/>
        <v>-0.672746209816026</v>
      </c>
      <c r="V227" s="5">
        <f t="shared" si="82"/>
        <v>0.8862068258697</v>
      </c>
      <c r="W227" s="5">
        <f t="shared" si="83"/>
        <v>5.11146474079231</v>
      </c>
      <c r="X227" s="5">
        <f t="shared" si="84"/>
        <v>0.102306392650635</v>
      </c>
      <c r="Y227" s="5">
        <f t="shared" si="85"/>
        <v>-32.1356122826393</v>
      </c>
      <c r="Z227" s="5">
        <f t="shared" si="86"/>
        <v>78.4344631705552</v>
      </c>
      <c r="AA227" s="5">
        <f t="shared" si="87"/>
        <v>110.570075453194</v>
      </c>
      <c r="AB227" s="5">
        <f t="shared" si="88"/>
        <v>0.436641459350287</v>
      </c>
      <c r="AC227" s="5">
        <f t="shared" si="89"/>
        <v>0.96188371249313</v>
      </c>
      <c r="AD227" s="5">
        <f t="shared" si="90"/>
        <v>51.4710072994269</v>
      </c>
      <c r="AE227" s="5">
        <f t="shared" si="91"/>
        <v>0.587732138585774</v>
      </c>
    </row>
    <row r="228" spans="1:31">
      <c r="A228" s="2" t="s">
        <v>257</v>
      </c>
      <c r="B228" s="2">
        <v>11962</v>
      </c>
      <c r="C228" s="2">
        <v>1.6346802682</v>
      </c>
      <c r="D228" s="2">
        <v>0.0120121165627326</v>
      </c>
      <c r="E228" s="2">
        <v>0.00995976359067558</v>
      </c>
      <c r="F228" s="2">
        <v>0.0435472120643172</v>
      </c>
      <c r="G228" s="2">
        <v>0.0562443547541749</v>
      </c>
      <c r="H228" s="2">
        <v>0.410843888625609</v>
      </c>
      <c r="I228" s="2">
        <f t="shared" si="69"/>
        <v>0.829439136667688</v>
      </c>
      <c r="J228" s="2">
        <f t="shared" si="70"/>
        <v>0.849420791785751</v>
      </c>
      <c r="K228" s="2">
        <f t="shared" si="71"/>
        <v>0.0165198687555181</v>
      </c>
      <c r="L228" s="2">
        <f t="shared" si="72"/>
        <v>0.0577340343697363</v>
      </c>
      <c r="M228" s="5">
        <f t="shared" si="73"/>
        <v>0.808327178951361</v>
      </c>
      <c r="N228" s="5">
        <f t="shared" si="74"/>
        <v>9.43444756047326</v>
      </c>
      <c r="O228" s="5">
        <f t="shared" si="75"/>
        <v>0.0091292811848135</v>
      </c>
      <c r="P228" s="5">
        <f t="shared" si="76"/>
        <v>0.690972381590596</v>
      </c>
      <c r="Q228" s="5">
        <f t="shared" si="77"/>
        <v>0.759170325730321</v>
      </c>
      <c r="R228" s="5">
        <f t="shared" si="78"/>
        <v>5.84313493457848</v>
      </c>
      <c r="S228" s="5">
        <f t="shared" si="79"/>
        <v>0.800334772548766</v>
      </c>
      <c r="T228" s="5">
        <f t="shared" si="80"/>
        <v>7.3046244449113</v>
      </c>
      <c r="U228" s="5">
        <f t="shared" si="81"/>
        <v>-0.62772092914034</v>
      </c>
      <c r="V228" s="5">
        <f t="shared" si="82"/>
        <v>0.8777279560654</v>
      </c>
      <c r="W228" s="5">
        <f t="shared" si="83"/>
        <v>4.37231382731679</v>
      </c>
      <c r="X228" s="5">
        <f t="shared" si="84"/>
        <v>0.107661911047069</v>
      </c>
      <c r="Y228" s="5">
        <f t="shared" si="85"/>
        <v>-17.1547141913412</v>
      </c>
      <c r="Z228" s="5">
        <f t="shared" si="86"/>
        <v>65.4697132776894</v>
      </c>
      <c r="AA228" s="5">
        <f t="shared" si="87"/>
        <v>82.6244274690306</v>
      </c>
      <c r="AB228" s="5">
        <f t="shared" si="88"/>
        <v>0.339457410768411</v>
      </c>
      <c r="AC228" s="5">
        <f t="shared" si="89"/>
        <v>0.952663131423791</v>
      </c>
      <c r="AD228" s="5">
        <f t="shared" si="90"/>
        <v>41.2503655217524</v>
      </c>
      <c r="AE228" s="5">
        <f t="shared" si="91"/>
        <v>0.567593170775489</v>
      </c>
    </row>
    <row r="229" spans="1:31">
      <c r="A229" s="2" t="s">
        <v>258</v>
      </c>
      <c r="B229" s="2">
        <v>2823</v>
      </c>
      <c r="C229" s="2">
        <v>0.3857801703</v>
      </c>
      <c r="D229" s="2">
        <v>0.0127457362318261</v>
      </c>
      <c r="E229" s="2">
        <v>0.0130397899241625</v>
      </c>
      <c r="F229" s="2">
        <v>0.051147256877235</v>
      </c>
      <c r="G229" s="2">
        <v>0.055363256331194</v>
      </c>
      <c r="H229" s="2">
        <v>0.360665271410357</v>
      </c>
      <c r="I229" s="2">
        <f t="shared" si="69"/>
        <v>0.781036352648411</v>
      </c>
      <c r="J229" s="2">
        <f t="shared" si="70"/>
        <v>0.802942657862293</v>
      </c>
      <c r="K229" s="2">
        <f t="shared" si="71"/>
        <v>0.0142379805781221</v>
      </c>
      <c r="L229" s="2">
        <f t="shared" si="72"/>
        <v>0.0506089838956686</v>
      </c>
      <c r="M229" s="5">
        <f t="shared" si="73"/>
        <v>0.75159931588329</v>
      </c>
      <c r="N229" s="5">
        <f t="shared" si="74"/>
        <v>7.05150761605916</v>
      </c>
      <c r="O229" s="5">
        <f t="shared" si="75"/>
        <v>0.00769394440276511</v>
      </c>
      <c r="P229" s="5">
        <f t="shared" si="76"/>
        <v>0.602194655031877</v>
      </c>
      <c r="Q229" s="5">
        <f t="shared" si="77"/>
        <v>0.733848750076162</v>
      </c>
      <c r="R229" s="5">
        <f t="shared" si="78"/>
        <v>5.1082760452903</v>
      </c>
      <c r="S229" s="5">
        <f t="shared" si="79"/>
        <v>0.781749160427084</v>
      </c>
      <c r="T229" s="5">
        <f t="shared" si="80"/>
        <v>6.51452416839042</v>
      </c>
      <c r="U229" s="5">
        <f t="shared" si="81"/>
        <v>-0.593694037225012</v>
      </c>
      <c r="V229" s="5">
        <f t="shared" si="82"/>
        <v>0.84484932166891</v>
      </c>
      <c r="W229" s="5">
        <f t="shared" si="83"/>
        <v>3.92239884037242</v>
      </c>
      <c r="X229" s="5">
        <f t="shared" si="84"/>
        <v>0.118163636694808</v>
      </c>
      <c r="Y229" s="5">
        <f t="shared" si="85"/>
        <v>1.76925778638189</v>
      </c>
      <c r="Z229" s="5">
        <f t="shared" si="86"/>
        <v>60.3950884493509</v>
      </c>
      <c r="AA229" s="5">
        <f t="shared" si="87"/>
        <v>58.625830662969</v>
      </c>
      <c r="AB229" s="5">
        <f t="shared" si="88"/>
        <v>0.211443011277174</v>
      </c>
      <c r="AC229" s="5">
        <f t="shared" si="89"/>
        <v>0.93021346899827</v>
      </c>
      <c r="AD229" s="5">
        <f t="shared" si="90"/>
        <v>27.6588252961078</v>
      </c>
      <c r="AE229" s="5">
        <f t="shared" si="91"/>
        <v>0.60102866960482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9"/>
  <sheetViews>
    <sheetView topLeftCell="A127" workbookViewId="0">
      <selection activeCell="D195" sqref="D195"/>
    </sheetView>
  </sheetViews>
  <sheetFormatPr defaultColWidth="9" defaultRowHeight="13.5"/>
  <cols>
    <col min="1" max="1" width="11.5" customWidth="1"/>
    <col min="2" max="2" width="7" customWidth="1"/>
    <col min="3" max="6" width="12.625" customWidth="1"/>
    <col min="7" max="7" width="14.125" customWidth="1"/>
    <col min="8" max="8" width="15.375" customWidth="1"/>
    <col min="9" max="9" width="12.875" customWidth="1"/>
    <col min="10" max="10" width="14.125" customWidth="1"/>
  </cols>
  <sheetData>
    <row r="1" s="3" customFormat="1" spans="1:10">
      <c r="A1" s="1" t="s">
        <v>0</v>
      </c>
      <c r="B1" s="1" t="s">
        <v>1</v>
      </c>
      <c r="C1" s="1" t="s">
        <v>2</v>
      </c>
      <c r="D1" s="1" t="s">
        <v>259</v>
      </c>
      <c r="E1" s="1" t="s">
        <v>260</v>
      </c>
      <c r="F1" s="1" t="s">
        <v>261</v>
      </c>
      <c r="G1" s="1" t="s">
        <v>262</v>
      </c>
      <c r="H1" s="1" t="s">
        <v>263</v>
      </c>
      <c r="I1" s="1" t="s">
        <v>264</v>
      </c>
      <c r="J1" s="1" t="s">
        <v>265</v>
      </c>
    </row>
    <row r="2" spans="1:10">
      <c r="A2" s="2" t="s">
        <v>31</v>
      </c>
      <c r="B2" s="2">
        <v>9638</v>
      </c>
      <c r="C2" s="2">
        <v>1.3170914918</v>
      </c>
      <c r="D2" s="2">
        <v>112.907553434322</v>
      </c>
      <c r="E2" s="2">
        <v>145.215323920265</v>
      </c>
      <c r="F2" s="2">
        <v>77.6286573978004</v>
      </c>
      <c r="G2">
        <f>D2/SUM(D2:F2)</f>
        <v>0.336283059785832</v>
      </c>
      <c r="H2">
        <f>E2/SUM(D2:F2)</f>
        <v>0.432508295240883</v>
      </c>
      <c r="I2">
        <f>F2/SUM(D2:F2)</f>
        <v>0.231208644973285</v>
      </c>
      <c r="J2">
        <f>2*E2-D2-F2</f>
        <v>99.8944370084076</v>
      </c>
    </row>
    <row r="3" spans="1:10">
      <c r="A3" s="2" t="s">
        <v>32</v>
      </c>
      <c r="B3" s="2">
        <v>19728</v>
      </c>
      <c r="C3" s="2">
        <v>2.6959515408</v>
      </c>
      <c r="D3" s="2">
        <v>82.7043795620437</v>
      </c>
      <c r="E3" s="2">
        <v>119.87811184911</v>
      </c>
      <c r="F3" s="2">
        <v>66.3013483373884</v>
      </c>
      <c r="G3">
        <f>D3/SUM(D3:F3)</f>
        <v>0.307584046848588</v>
      </c>
      <c r="H3">
        <f>E3/SUM(D3:F3)</f>
        <v>0.445836060513042</v>
      </c>
      <c r="I3">
        <f>F3/SUM(D3:F3)</f>
        <v>0.246579892638371</v>
      </c>
      <c r="J3">
        <f>2*E3-D3-F3</f>
        <v>90.7504957987879</v>
      </c>
    </row>
    <row r="4" spans="1:10">
      <c r="A4" s="2" t="s">
        <v>33</v>
      </c>
      <c r="B4" s="2">
        <v>14949</v>
      </c>
      <c r="C4" s="2">
        <v>2.0428720389</v>
      </c>
      <c r="D4" s="2">
        <v>95.4172185430462</v>
      </c>
      <c r="E4" s="2">
        <v>122.209036144578</v>
      </c>
      <c r="F4" s="2">
        <v>83.26771021473</v>
      </c>
      <c r="G4">
        <f>D4/SUM(D4:F4)</f>
        <v>0.317112437180357</v>
      </c>
      <c r="H4">
        <f>E4/SUM(D4:F4)</f>
        <v>0.406153164900589</v>
      </c>
      <c r="I4">
        <f>F4/SUM(D4:F4)</f>
        <v>0.276734397919054</v>
      </c>
      <c r="J4">
        <f>2*E4-D4-F4</f>
        <v>65.7331435313798</v>
      </c>
    </row>
    <row r="5" spans="1:10">
      <c r="A5" s="2" t="s">
        <v>34</v>
      </c>
      <c r="B5" s="2">
        <v>14526</v>
      </c>
      <c r="C5" s="2">
        <v>1.9850665086</v>
      </c>
      <c r="D5" s="2">
        <v>41.1056037450089</v>
      </c>
      <c r="E5" s="2">
        <v>38.1604020377254</v>
      </c>
      <c r="F5" s="2">
        <v>42.5515627151315</v>
      </c>
      <c r="G5">
        <f>D5/SUM(D5:F5)</f>
        <v>0.33743575948759</v>
      </c>
      <c r="H5">
        <f>E5/SUM(D5:F5)</f>
        <v>0.313258608822043</v>
      </c>
      <c r="I5">
        <f>F5/SUM(D5:F5)</f>
        <v>0.349305631690366</v>
      </c>
      <c r="J5">
        <f>2*E5-D5-F5</f>
        <v>-7.33636238468961</v>
      </c>
    </row>
    <row r="6" spans="1:10">
      <c r="A6" s="2" t="s">
        <v>35</v>
      </c>
      <c r="B6" s="2">
        <v>12189</v>
      </c>
      <c r="C6" s="2">
        <v>1.6657012029</v>
      </c>
      <c r="D6" s="2">
        <v>75.1860694068422</v>
      </c>
      <c r="E6" s="2">
        <v>115.820561207745</v>
      </c>
      <c r="F6" s="2">
        <v>63.0736729838378</v>
      </c>
      <c r="G6">
        <f>D6/SUM(D6:F6)</f>
        <v>0.295914592127039</v>
      </c>
      <c r="H6">
        <f>E6/SUM(D6:F6)</f>
        <v>0.45584234420154</v>
      </c>
      <c r="I6">
        <f>F6/SUM(D6:F6)</f>
        <v>0.248243063671421</v>
      </c>
      <c r="J6">
        <f>2*E6-D6-F6</f>
        <v>93.38138002481</v>
      </c>
    </row>
    <row r="7" spans="1:10">
      <c r="A7" s="2" t="s">
        <v>36</v>
      </c>
      <c r="B7" s="2">
        <v>8172</v>
      </c>
      <c r="C7" s="2">
        <v>1.1167536492</v>
      </c>
      <c r="D7" s="2">
        <v>59.096426823299</v>
      </c>
      <c r="E7" s="2">
        <v>47.9367351933431</v>
      </c>
      <c r="F7" s="2">
        <v>59.2655408712677</v>
      </c>
      <c r="G7">
        <f>D7/SUM(D7:F7)</f>
        <v>0.355363125490712</v>
      </c>
      <c r="H7">
        <f>E7/SUM(D7:F7)</f>
        <v>0.28825681957155</v>
      </c>
      <c r="I7">
        <f>F7/SUM(D7:F7)</f>
        <v>0.356380054937737</v>
      </c>
      <c r="J7">
        <f>2*E7-D7-F7</f>
        <v>-22.4884973078805</v>
      </c>
    </row>
    <row r="8" spans="1:10">
      <c r="A8" s="2" t="s">
        <v>37</v>
      </c>
      <c r="B8" s="2">
        <v>5296</v>
      </c>
      <c r="C8" s="2">
        <v>0.7237307056</v>
      </c>
      <c r="D8" s="2">
        <v>81.4903700906344</v>
      </c>
      <c r="E8" s="2">
        <v>113.519826283987</v>
      </c>
      <c r="F8" s="2">
        <v>70.8897280966767</v>
      </c>
      <c r="G8">
        <f>D8/SUM(D8:F8)</f>
        <v>0.306470076111025</v>
      </c>
      <c r="H8">
        <f>E8/SUM(D8:F8)</f>
        <v>0.426926884276872</v>
      </c>
      <c r="I8">
        <f>F8/SUM(D8:F8)</f>
        <v>0.266603039612103</v>
      </c>
      <c r="J8">
        <f>2*E8-D8-F8</f>
        <v>74.6595543806629</v>
      </c>
    </row>
    <row r="9" spans="1:10">
      <c r="A9" s="2" t="s">
        <v>38</v>
      </c>
      <c r="B9" s="2">
        <v>11222</v>
      </c>
      <c r="C9" s="2">
        <v>1.5335547542</v>
      </c>
      <c r="D9" s="2">
        <v>104.931295669221</v>
      </c>
      <c r="E9" s="2">
        <v>140.870760442699</v>
      </c>
      <c r="F9" s="2">
        <v>84.6857957583318</v>
      </c>
      <c r="G9">
        <f>D9/SUM(D9:F9)</f>
        <v>0.317504244332759</v>
      </c>
      <c r="H9">
        <f>E9/SUM(D9:F9)</f>
        <v>0.426250948848808</v>
      </c>
      <c r="I9">
        <f>F9/SUM(D9:F9)</f>
        <v>0.256244806818434</v>
      </c>
      <c r="J9">
        <f>2*E9-D9-F9</f>
        <v>92.1244294578452</v>
      </c>
    </row>
    <row r="10" spans="1:10">
      <c r="A10" s="2" t="s">
        <v>39</v>
      </c>
      <c r="B10" s="2">
        <v>25513</v>
      </c>
      <c r="C10" s="2">
        <v>3.4865070793</v>
      </c>
      <c r="D10" s="2">
        <v>61.9430094461647</v>
      </c>
      <c r="E10" s="2">
        <v>97.4600791753223</v>
      </c>
      <c r="F10" s="2">
        <v>49.0039587661192</v>
      </c>
      <c r="G10">
        <f t="shared" ref="G10:G65" si="0">D10/SUM(D10:F10)</f>
        <v>0.297221280290776</v>
      </c>
      <c r="H10">
        <f t="shared" ref="H10:H65" si="1">E10/SUM(D10:F10)</f>
        <v>0.467642915136459</v>
      </c>
      <c r="I10">
        <f t="shared" ref="I10:I65" si="2">F10/SUM(D10:F10)</f>
        <v>0.235135804572765</v>
      </c>
      <c r="J10">
        <f t="shared" ref="J10:J65" si="3">2*E10-D10-F10</f>
        <v>83.9731901383607</v>
      </c>
    </row>
    <row r="11" spans="1:10">
      <c r="A11" s="2" t="s">
        <v>40</v>
      </c>
      <c r="B11" s="2">
        <v>21462</v>
      </c>
      <c r="C11" s="2">
        <v>2.9329132182</v>
      </c>
      <c r="D11" s="2">
        <v>63.711350293542</v>
      </c>
      <c r="E11" s="2">
        <v>95.2261205852203</v>
      </c>
      <c r="F11" s="2">
        <v>57.9383095704035</v>
      </c>
      <c r="G11">
        <f t="shared" si="0"/>
        <v>0.293768857737785</v>
      </c>
      <c r="H11">
        <f t="shared" si="1"/>
        <v>0.439081396677858</v>
      </c>
      <c r="I11">
        <f t="shared" si="2"/>
        <v>0.267149745584357</v>
      </c>
      <c r="J11">
        <f t="shared" si="3"/>
        <v>68.8025813064951</v>
      </c>
    </row>
    <row r="12" spans="1:10">
      <c r="A12" s="2" t="s">
        <v>41</v>
      </c>
      <c r="B12" s="2">
        <v>29583</v>
      </c>
      <c r="C12" s="2">
        <v>4.0426974063</v>
      </c>
      <c r="D12" s="2">
        <v>62.8166176520298</v>
      </c>
      <c r="E12" s="2">
        <v>93.1588804002434</v>
      </c>
      <c r="F12" s="2">
        <v>51.6113646350944</v>
      </c>
      <c r="G12">
        <f t="shared" si="0"/>
        <v>0.302604012791665</v>
      </c>
      <c r="H12">
        <f t="shared" si="1"/>
        <v>0.448770597494619</v>
      </c>
      <c r="I12">
        <f t="shared" si="2"/>
        <v>0.248625389713716</v>
      </c>
      <c r="J12">
        <f t="shared" si="3"/>
        <v>71.8897785133626</v>
      </c>
    </row>
    <row r="13" spans="1:10">
      <c r="A13" s="2" t="s">
        <v>42</v>
      </c>
      <c r="B13" s="2">
        <v>28296</v>
      </c>
      <c r="C13" s="2">
        <v>3.8668210056</v>
      </c>
      <c r="D13" s="2">
        <v>59.0726604467062</v>
      </c>
      <c r="E13" s="2">
        <v>87.100968334747</v>
      </c>
      <c r="F13" s="2">
        <v>51.587256149279</v>
      </c>
      <c r="G13">
        <f t="shared" si="0"/>
        <v>0.298707504607885</v>
      </c>
      <c r="H13">
        <f t="shared" si="1"/>
        <v>0.44043577356187</v>
      </c>
      <c r="I13">
        <f t="shared" si="2"/>
        <v>0.260856721830244</v>
      </c>
      <c r="J13">
        <f t="shared" si="3"/>
        <v>63.5420200735088</v>
      </c>
    </row>
    <row r="14" spans="1:10">
      <c r="A14" s="2" t="s">
        <v>43</v>
      </c>
      <c r="B14" s="2">
        <v>12377</v>
      </c>
      <c r="C14" s="2">
        <v>1.6913925497</v>
      </c>
      <c r="D14" s="2">
        <v>61.4989092671891</v>
      </c>
      <c r="E14" s="2">
        <v>91.5023026581563</v>
      </c>
      <c r="F14" s="2">
        <v>52.6066898279065</v>
      </c>
      <c r="G14">
        <f t="shared" si="0"/>
        <v>0.299107712995356</v>
      </c>
      <c r="H14">
        <f t="shared" si="1"/>
        <v>0.445033006406375</v>
      </c>
      <c r="I14">
        <f t="shared" si="2"/>
        <v>0.255859280598269</v>
      </c>
      <c r="J14">
        <f t="shared" si="3"/>
        <v>68.899006221217</v>
      </c>
    </row>
    <row r="15" spans="1:10">
      <c r="A15" s="2" t="s">
        <v>44</v>
      </c>
      <c r="B15" s="2">
        <v>13529</v>
      </c>
      <c r="C15" s="2">
        <v>1.8488203769</v>
      </c>
      <c r="D15" s="2">
        <v>74.9519550595018</v>
      </c>
      <c r="E15" s="2">
        <v>99.6963559760514</v>
      </c>
      <c r="F15" s="2">
        <v>58.5280508537216</v>
      </c>
      <c r="G15">
        <f t="shared" si="0"/>
        <v>0.321438907667207</v>
      </c>
      <c r="H15">
        <f t="shared" si="1"/>
        <v>0.427557729987197</v>
      </c>
      <c r="I15">
        <f t="shared" si="2"/>
        <v>0.251003362345597</v>
      </c>
      <c r="J15">
        <f t="shared" si="3"/>
        <v>65.9127060388794</v>
      </c>
    </row>
    <row r="16" spans="1:10">
      <c r="A16" s="2" t="s">
        <v>45</v>
      </c>
      <c r="B16" s="2">
        <v>17842</v>
      </c>
      <c r="C16" s="2">
        <v>2.4382181362</v>
      </c>
      <c r="D16" s="2">
        <v>65.1819863244031</v>
      </c>
      <c r="E16" s="2">
        <v>90.4857639278107</v>
      </c>
      <c r="F16" s="2">
        <v>58.7898217688599</v>
      </c>
      <c r="G16">
        <f t="shared" si="0"/>
        <v>0.30393884305469</v>
      </c>
      <c r="H16">
        <f t="shared" si="1"/>
        <v>0.421928510497727</v>
      </c>
      <c r="I16">
        <f t="shared" si="2"/>
        <v>0.274132646447582</v>
      </c>
      <c r="J16">
        <f t="shared" si="3"/>
        <v>56.9997197623584</v>
      </c>
    </row>
    <row r="17" spans="1:10">
      <c r="A17" s="2" t="s">
        <v>46</v>
      </c>
      <c r="B17" s="2">
        <v>10235</v>
      </c>
      <c r="C17" s="2">
        <v>1.3986751835</v>
      </c>
      <c r="D17" s="2">
        <v>82.6661455788959</v>
      </c>
      <c r="E17" s="2">
        <v>109.699140121164</v>
      </c>
      <c r="F17" s="2">
        <v>78.4053737176355</v>
      </c>
      <c r="G17">
        <f t="shared" si="0"/>
        <v>0.305299494992084</v>
      </c>
      <c r="H17">
        <f t="shared" si="1"/>
        <v>0.405136732159522</v>
      </c>
      <c r="I17">
        <f t="shared" si="2"/>
        <v>0.289563772848394</v>
      </c>
      <c r="J17">
        <f t="shared" si="3"/>
        <v>58.3267609457966</v>
      </c>
    </row>
    <row r="18" spans="1:10">
      <c r="A18" s="2" t="s">
        <v>47</v>
      </c>
      <c r="B18" s="2">
        <v>1363</v>
      </c>
      <c r="C18" s="2">
        <v>0.1862622643</v>
      </c>
      <c r="D18" s="2">
        <v>121.344093910491</v>
      </c>
      <c r="E18" s="2">
        <v>150.044852941176</v>
      </c>
      <c r="F18" s="2">
        <v>89.5091709464416</v>
      </c>
      <c r="G18">
        <f t="shared" si="0"/>
        <v>0.336228115155681</v>
      </c>
      <c r="H18">
        <f t="shared" si="1"/>
        <v>0.415754046755969</v>
      </c>
      <c r="I18">
        <f t="shared" si="2"/>
        <v>0.24801783808835</v>
      </c>
      <c r="J18">
        <f t="shared" si="3"/>
        <v>89.2364410254194</v>
      </c>
    </row>
    <row r="19" spans="1:10">
      <c r="A19" s="2" t="s">
        <v>48</v>
      </c>
      <c r="B19" s="2">
        <v>27414</v>
      </c>
      <c r="C19" s="2">
        <v>3.7462903254</v>
      </c>
      <c r="D19" s="2">
        <v>62.1230028452615</v>
      </c>
      <c r="E19" s="2">
        <v>87.6104767810892</v>
      </c>
      <c r="F19" s="2">
        <v>53.6064054862478</v>
      </c>
      <c r="G19">
        <f t="shared" si="0"/>
        <v>0.305513120610161</v>
      </c>
      <c r="H19">
        <f t="shared" si="1"/>
        <v>0.430857314257728</v>
      </c>
      <c r="I19">
        <f t="shared" si="2"/>
        <v>0.263629565132111</v>
      </c>
      <c r="J19">
        <f t="shared" si="3"/>
        <v>59.4915452306691</v>
      </c>
    </row>
    <row r="20" spans="1:10">
      <c r="A20" s="2" t="s">
        <v>49</v>
      </c>
      <c r="B20" s="2">
        <v>13298</v>
      </c>
      <c r="C20" s="2">
        <v>1.8172528178</v>
      </c>
      <c r="D20" s="2">
        <v>73.3871258835915</v>
      </c>
      <c r="E20" s="2">
        <v>108.210332380809</v>
      </c>
      <c r="F20" s="2">
        <v>66.2228154609715</v>
      </c>
      <c r="G20">
        <f t="shared" si="0"/>
        <v>0.296130436708811</v>
      </c>
      <c r="H20">
        <f t="shared" si="1"/>
        <v>0.436648425708402</v>
      </c>
      <c r="I20">
        <f t="shared" si="2"/>
        <v>0.267221137582787</v>
      </c>
      <c r="J20">
        <f t="shared" si="3"/>
        <v>76.810723417055</v>
      </c>
    </row>
    <row r="21" spans="1:10">
      <c r="A21" s="2" t="s">
        <v>50</v>
      </c>
      <c r="B21" s="2">
        <v>9594</v>
      </c>
      <c r="C21" s="2">
        <v>1.3110786234</v>
      </c>
      <c r="D21" s="2">
        <v>93.0544090056285</v>
      </c>
      <c r="E21" s="2">
        <v>125.46904315197</v>
      </c>
      <c r="F21" s="2">
        <v>77.4216176777153</v>
      </c>
      <c r="G21">
        <f t="shared" si="0"/>
        <v>0.314431353958392</v>
      </c>
      <c r="H21">
        <f t="shared" si="1"/>
        <v>0.423960578974302</v>
      </c>
      <c r="I21">
        <f t="shared" si="2"/>
        <v>0.261608067067306</v>
      </c>
      <c r="J21">
        <f t="shared" si="3"/>
        <v>80.4620596205962</v>
      </c>
    </row>
    <row r="22" spans="1:10">
      <c r="A22" s="2" t="s">
        <v>51</v>
      </c>
      <c r="B22" s="2">
        <v>12242</v>
      </c>
      <c r="C22" s="2">
        <v>1.6729439762</v>
      </c>
      <c r="D22" s="2">
        <v>104.627103414474</v>
      </c>
      <c r="E22" s="2">
        <v>141.506256645129</v>
      </c>
      <c r="F22" s="2">
        <v>88.2863094265643</v>
      </c>
      <c r="G22">
        <f t="shared" si="0"/>
        <v>0.312861691344987</v>
      </c>
      <c r="H22">
        <f t="shared" si="1"/>
        <v>0.423139753898304</v>
      </c>
      <c r="I22">
        <f t="shared" si="2"/>
        <v>0.263998554756708</v>
      </c>
      <c r="J22">
        <f t="shared" si="3"/>
        <v>90.0991004492197</v>
      </c>
    </row>
    <row r="23" spans="1:10">
      <c r="A23" s="2" t="s">
        <v>52</v>
      </c>
      <c r="B23" s="2">
        <v>20876</v>
      </c>
      <c r="C23" s="2">
        <v>2.8528327436</v>
      </c>
      <c r="D23" s="2">
        <v>52.3492048285112</v>
      </c>
      <c r="E23" s="2">
        <v>43.1096474420386</v>
      </c>
      <c r="F23" s="2">
        <v>48.3932266717762</v>
      </c>
      <c r="G23">
        <f t="shared" si="0"/>
        <v>0.363909963716961</v>
      </c>
      <c r="H23">
        <f t="shared" si="1"/>
        <v>0.299680392240437</v>
      </c>
      <c r="I23">
        <f t="shared" si="2"/>
        <v>0.336409644042602</v>
      </c>
      <c r="J23">
        <f t="shared" si="3"/>
        <v>-14.5231366162102</v>
      </c>
    </row>
    <row r="24" spans="1:10">
      <c r="A24" s="2" t="s">
        <v>53</v>
      </c>
      <c r="B24" s="2">
        <v>8295</v>
      </c>
      <c r="C24" s="2">
        <v>1.1335623495</v>
      </c>
      <c r="D24" s="2">
        <v>101.188185654008</v>
      </c>
      <c r="E24" s="2">
        <v>135.977812613047</v>
      </c>
      <c r="F24" s="2">
        <v>76.7828812537673</v>
      </c>
      <c r="G24">
        <f t="shared" si="0"/>
        <v>0.322307841354461</v>
      </c>
      <c r="H24">
        <f t="shared" si="1"/>
        <v>0.433120872482771</v>
      </c>
      <c r="I24">
        <f t="shared" si="2"/>
        <v>0.244571286162768</v>
      </c>
      <c r="J24">
        <f t="shared" si="3"/>
        <v>93.9845583183187</v>
      </c>
    </row>
    <row r="25" spans="1:10">
      <c r="A25" s="2" t="s">
        <v>54</v>
      </c>
      <c r="B25" s="2">
        <v>7763</v>
      </c>
      <c r="C25" s="2">
        <v>1.0608613043</v>
      </c>
      <c r="D25" s="2">
        <v>72.9540126239856</v>
      </c>
      <c r="E25" s="2">
        <v>54.2061058868993</v>
      </c>
      <c r="F25" s="2">
        <v>60.5477263944351</v>
      </c>
      <c r="G25">
        <f t="shared" si="0"/>
        <v>0.388657238384382</v>
      </c>
      <c r="H25">
        <f t="shared" si="1"/>
        <v>0.28877911796516</v>
      </c>
      <c r="I25">
        <f t="shared" si="2"/>
        <v>0.322563643650458</v>
      </c>
      <c r="J25">
        <f t="shared" si="3"/>
        <v>-25.0895272446221</v>
      </c>
    </row>
    <row r="26" spans="1:10">
      <c r="A26" s="2" t="s">
        <v>55</v>
      </c>
      <c r="B26" s="2">
        <v>5034</v>
      </c>
      <c r="C26" s="2">
        <v>0.6879268074</v>
      </c>
      <c r="D26" s="2">
        <v>116.443583631307</v>
      </c>
      <c r="E26" s="2">
        <v>147.201867673355</v>
      </c>
      <c r="F26" s="2">
        <v>78.2032181168057</v>
      </c>
      <c r="G26">
        <f t="shared" si="0"/>
        <v>0.340629038657286</v>
      </c>
      <c r="H26">
        <f t="shared" si="1"/>
        <v>0.430605355060981</v>
      </c>
      <c r="I26">
        <f t="shared" si="2"/>
        <v>0.228765606281733</v>
      </c>
      <c r="J26">
        <f t="shared" si="3"/>
        <v>99.7569335985973</v>
      </c>
    </row>
    <row r="27" spans="1:10">
      <c r="A27" s="2" t="s">
        <v>56</v>
      </c>
      <c r="B27" s="2">
        <v>25658</v>
      </c>
      <c r="C27" s="2">
        <v>3.5063222138</v>
      </c>
      <c r="D27" s="2">
        <v>74.9657806532075</v>
      </c>
      <c r="E27" s="2">
        <v>74.0440798191597</v>
      </c>
      <c r="F27" s="2">
        <v>63.4103043766319</v>
      </c>
      <c r="G27">
        <f t="shared" si="0"/>
        <v>0.352912731738522</v>
      </c>
      <c r="H27">
        <f t="shared" si="1"/>
        <v>0.348573685891801</v>
      </c>
      <c r="I27">
        <f t="shared" si="2"/>
        <v>0.298513582369676</v>
      </c>
      <c r="J27">
        <f t="shared" si="3"/>
        <v>9.71207460848001</v>
      </c>
    </row>
    <row r="28" spans="1:10">
      <c r="A28" s="2" t="s">
        <v>57</v>
      </c>
      <c r="B28" s="2">
        <v>14272</v>
      </c>
      <c r="C28" s="2">
        <v>1.9503558592</v>
      </c>
      <c r="D28" s="2">
        <v>109.947379484305</v>
      </c>
      <c r="E28" s="2">
        <v>136.872318047959</v>
      </c>
      <c r="F28" s="2">
        <v>89.8503959077849</v>
      </c>
      <c r="G28">
        <f t="shared" si="0"/>
        <v>0.326573050670696</v>
      </c>
      <c r="H28">
        <f t="shared" si="1"/>
        <v>0.406547301690555</v>
      </c>
      <c r="I28">
        <f t="shared" si="2"/>
        <v>0.266879647638749</v>
      </c>
      <c r="J28">
        <f t="shared" si="3"/>
        <v>73.9468607038281</v>
      </c>
    </row>
    <row r="29" spans="1:10">
      <c r="A29" s="2" t="s">
        <v>58</v>
      </c>
      <c r="B29" s="2">
        <v>14294</v>
      </c>
      <c r="C29" s="2">
        <v>1.9533622934</v>
      </c>
      <c r="D29" s="2">
        <v>70.48376941374</v>
      </c>
      <c r="E29" s="2">
        <v>103.525921779892</v>
      </c>
      <c r="F29" s="2">
        <v>65.4046453057227</v>
      </c>
      <c r="G29">
        <f t="shared" si="0"/>
        <v>0.294400788375219</v>
      </c>
      <c r="H29">
        <f t="shared" si="1"/>
        <v>0.432413210059252</v>
      </c>
      <c r="I29">
        <f t="shared" si="2"/>
        <v>0.273186001565529</v>
      </c>
      <c r="J29">
        <f t="shared" si="3"/>
        <v>71.1634288403213</v>
      </c>
    </row>
    <row r="30" spans="1:10">
      <c r="A30" s="2" t="s">
        <v>59</v>
      </c>
      <c r="B30" s="2">
        <v>24591</v>
      </c>
      <c r="C30" s="2">
        <v>3.3605101551</v>
      </c>
      <c r="D30" s="2">
        <v>82.1446464153551</v>
      </c>
      <c r="E30" s="2">
        <v>87.3603204294079</v>
      </c>
      <c r="F30" s="2">
        <v>67.3276401935666</v>
      </c>
      <c r="G30">
        <f t="shared" si="0"/>
        <v>0.346846861344817</v>
      </c>
      <c r="H30">
        <f t="shared" si="1"/>
        <v>0.368869479257429</v>
      </c>
      <c r="I30">
        <f t="shared" si="2"/>
        <v>0.284283659397754</v>
      </c>
      <c r="J30">
        <f t="shared" si="3"/>
        <v>25.2483542498941</v>
      </c>
    </row>
    <row r="31" spans="1:10">
      <c r="A31" s="2" t="s">
        <v>60</v>
      </c>
      <c r="B31" s="2">
        <v>21746</v>
      </c>
      <c r="C31" s="2">
        <v>2.9717235506</v>
      </c>
      <c r="D31" s="2">
        <v>91.5253379931941</v>
      </c>
      <c r="E31" s="2">
        <v>124.464517315917</v>
      </c>
      <c r="F31" s="2">
        <v>77.9796237523573</v>
      </c>
      <c r="G31">
        <f t="shared" si="0"/>
        <v>0.311342994808166</v>
      </c>
      <c r="H31">
        <f t="shared" si="1"/>
        <v>0.423392651894627</v>
      </c>
      <c r="I31">
        <f t="shared" si="2"/>
        <v>0.265264353297207</v>
      </c>
      <c r="J31">
        <f t="shared" si="3"/>
        <v>79.4240728862826</v>
      </c>
    </row>
    <row r="32" spans="1:10">
      <c r="A32" s="2" t="s">
        <v>61</v>
      </c>
      <c r="B32" s="2">
        <v>16256</v>
      </c>
      <c r="C32" s="2">
        <v>2.2214815616</v>
      </c>
      <c r="D32" s="2">
        <v>83.8562992125984</v>
      </c>
      <c r="E32" s="2">
        <v>116.561092654115</v>
      </c>
      <c r="F32" s="2">
        <v>67.6353961614173</v>
      </c>
      <c r="G32">
        <f t="shared" si="0"/>
        <v>0.312835019659628</v>
      </c>
      <c r="H32">
        <f t="shared" si="1"/>
        <v>0.434843798908305</v>
      </c>
      <c r="I32">
        <f t="shared" si="2"/>
        <v>0.252321181432067</v>
      </c>
      <c r="J32">
        <f t="shared" si="3"/>
        <v>81.6304899342143</v>
      </c>
    </row>
    <row r="33" spans="1:10">
      <c r="A33" s="2" t="s">
        <v>62</v>
      </c>
      <c r="B33" s="2">
        <v>27296</v>
      </c>
      <c r="C33" s="2">
        <v>3.7301649056</v>
      </c>
      <c r="D33" s="2">
        <v>85.7743991793668</v>
      </c>
      <c r="E33" s="2">
        <v>119.446875572659</v>
      </c>
      <c r="F33" s="2">
        <v>64.1584114888628</v>
      </c>
      <c r="G33">
        <f t="shared" si="0"/>
        <v>0.318414503989972</v>
      </c>
      <c r="H33">
        <f t="shared" si="1"/>
        <v>0.443414561949729</v>
      </c>
      <c r="I33">
        <f t="shared" si="2"/>
        <v>0.238170934060299</v>
      </c>
      <c r="J33">
        <f t="shared" si="3"/>
        <v>88.9609404770884</v>
      </c>
    </row>
    <row r="34" spans="1:10">
      <c r="A34" s="2" t="s">
        <v>63</v>
      </c>
      <c r="B34" s="2">
        <v>7176</v>
      </c>
      <c r="C34" s="2">
        <v>0.9806441736</v>
      </c>
      <c r="D34" s="2">
        <v>85.3274804905239</v>
      </c>
      <c r="E34" s="2">
        <v>117.227399553571</v>
      </c>
      <c r="F34" s="2">
        <v>66.5358138238573</v>
      </c>
      <c r="G34">
        <f t="shared" si="0"/>
        <v>0.317095620305605</v>
      </c>
      <c r="H34">
        <f t="shared" si="1"/>
        <v>0.435642711639432</v>
      </c>
      <c r="I34">
        <f t="shared" si="2"/>
        <v>0.247261668054963</v>
      </c>
      <c r="J34">
        <f t="shared" si="3"/>
        <v>82.5915047927608</v>
      </c>
    </row>
    <row r="35" spans="1:10">
      <c r="A35" s="2" t="s">
        <v>64</v>
      </c>
      <c r="B35" s="2">
        <v>25804</v>
      </c>
      <c r="C35" s="2">
        <v>3.5262740044</v>
      </c>
      <c r="D35" s="2">
        <v>91.6412571694311</v>
      </c>
      <c r="E35" s="2">
        <v>123.748369818351</v>
      </c>
      <c r="F35" s="2">
        <v>65.8262672453882</v>
      </c>
      <c r="G35">
        <f t="shared" si="0"/>
        <v>0.32587509827395</v>
      </c>
      <c r="H35">
        <f t="shared" si="1"/>
        <v>0.440047566144128</v>
      </c>
      <c r="I35">
        <f t="shared" si="2"/>
        <v>0.234077335581922</v>
      </c>
      <c r="J35">
        <f t="shared" si="3"/>
        <v>90.0292152218827</v>
      </c>
    </row>
    <row r="36" spans="1:10">
      <c r="A36" s="2" t="s">
        <v>65</v>
      </c>
      <c r="B36" s="2">
        <v>23623</v>
      </c>
      <c r="C36" s="2">
        <v>3.2282270503</v>
      </c>
      <c r="D36" s="2">
        <v>87.964864750455</v>
      </c>
      <c r="E36" s="2">
        <v>119.716596789903</v>
      </c>
      <c r="F36" s="2">
        <v>69.5854143739946</v>
      </c>
      <c r="G36">
        <f t="shared" si="0"/>
        <v>0.317257027044324</v>
      </c>
      <c r="H36">
        <f t="shared" si="1"/>
        <v>0.431773887144324</v>
      </c>
      <c r="I36">
        <f t="shared" si="2"/>
        <v>0.250969085811352</v>
      </c>
      <c r="J36">
        <f t="shared" si="3"/>
        <v>81.8829144553564</v>
      </c>
    </row>
    <row r="37" spans="1:10">
      <c r="A37" s="2" t="s">
        <v>66</v>
      </c>
      <c r="B37" s="2">
        <v>22773</v>
      </c>
      <c r="C37" s="2">
        <v>3.1120693653</v>
      </c>
      <c r="D37" s="2">
        <v>75.713564308611</v>
      </c>
      <c r="E37" s="2">
        <v>110.644096078689</v>
      </c>
      <c r="F37" s="2">
        <v>53.3853247266499</v>
      </c>
      <c r="G37">
        <f t="shared" si="0"/>
        <v>0.31581138556619</v>
      </c>
      <c r="H37">
        <f t="shared" si="1"/>
        <v>0.461511297300732</v>
      </c>
      <c r="I37">
        <f t="shared" si="2"/>
        <v>0.222677317133078</v>
      </c>
      <c r="J37">
        <f t="shared" si="3"/>
        <v>92.1893031221171</v>
      </c>
    </row>
    <row r="38" spans="1:10">
      <c r="A38" s="2" t="s">
        <v>67</v>
      </c>
      <c r="B38" s="2">
        <v>7121</v>
      </c>
      <c r="C38" s="2">
        <v>0.9731280881</v>
      </c>
      <c r="D38" s="2">
        <v>67.6911950568739</v>
      </c>
      <c r="E38" s="2">
        <v>70.124280297711</v>
      </c>
      <c r="F38" s="2">
        <v>59.2333941862097</v>
      </c>
      <c r="G38">
        <f t="shared" si="0"/>
        <v>0.343524909402537</v>
      </c>
      <c r="H38">
        <f t="shared" si="1"/>
        <v>0.355872532844921</v>
      </c>
      <c r="I38">
        <f t="shared" si="2"/>
        <v>0.300602557752541</v>
      </c>
      <c r="J38">
        <f t="shared" si="3"/>
        <v>13.3239713523384</v>
      </c>
    </row>
    <row r="39" spans="1:10">
      <c r="A39" s="2" t="s">
        <v>68</v>
      </c>
      <c r="B39" s="2">
        <v>21046</v>
      </c>
      <c r="C39" s="2">
        <v>2.8760642806</v>
      </c>
      <c r="D39" s="2">
        <v>103.326475339732</v>
      </c>
      <c r="E39" s="2">
        <v>143.301862525603</v>
      </c>
      <c r="F39" s="2">
        <v>69.4573315594412</v>
      </c>
      <c r="G39">
        <f t="shared" si="0"/>
        <v>0.326893894075518</v>
      </c>
      <c r="H39">
        <f t="shared" si="1"/>
        <v>0.453363997128971</v>
      </c>
      <c r="I39">
        <f t="shared" si="2"/>
        <v>0.219742108795511</v>
      </c>
      <c r="J39">
        <f t="shared" si="3"/>
        <v>113.819918152033</v>
      </c>
    </row>
    <row r="40" spans="1:10">
      <c r="A40" s="2" t="s">
        <v>69</v>
      </c>
      <c r="B40" s="2">
        <v>17342</v>
      </c>
      <c r="C40" s="2">
        <v>2.3698900862</v>
      </c>
      <c r="D40" s="2">
        <v>71.4481028716411</v>
      </c>
      <c r="E40" s="2">
        <v>106.827989851228</v>
      </c>
      <c r="F40" s="2">
        <v>55.5295236996886</v>
      </c>
      <c r="G40">
        <f t="shared" si="0"/>
        <v>0.305587624304596</v>
      </c>
      <c r="H40">
        <f t="shared" si="1"/>
        <v>0.456909425384193</v>
      </c>
      <c r="I40">
        <f t="shared" si="2"/>
        <v>0.23750295031121</v>
      </c>
      <c r="J40">
        <f t="shared" si="3"/>
        <v>86.6783531311263</v>
      </c>
    </row>
    <row r="41" spans="1:10">
      <c r="A41" s="2" t="s">
        <v>70</v>
      </c>
      <c r="B41" s="2">
        <v>5007</v>
      </c>
      <c r="C41" s="2">
        <v>0.6842370927</v>
      </c>
      <c r="D41" s="2">
        <v>75.240862792091</v>
      </c>
      <c r="E41" s="2">
        <v>109.16377072099</v>
      </c>
      <c r="F41" s="2">
        <v>68.8274415817855</v>
      </c>
      <c r="G41">
        <f t="shared" si="0"/>
        <v>0.29712216654981</v>
      </c>
      <c r="H41">
        <f t="shared" si="1"/>
        <v>0.4310819262532</v>
      </c>
      <c r="I41">
        <f t="shared" si="2"/>
        <v>0.27179590719699</v>
      </c>
      <c r="J41">
        <f t="shared" si="3"/>
        <v>74.2592370681035</v>
      </c>
    </row>
    <row r="42" spans="1:10">
      <c r="A42" s="2" t="s">
        <v>71</v>
      </c>
      <c r="B42" s="2">
        <v>20399</v>
      </c>
      <c r="C42" s="2">
        <v>2.7876477839</v>
      </c>
      <c r="D42" s="2">
        <v>66.9138193048679</v>
      </c>
      <c r="E42" s="2">
        <v>98.0462277562625</v>
      </c>
      <c r="F42" s="2">
        <v>58.3085935585078</v>
      </c>
      <c r="G42">
        <f t="shared" si="0"/>
        <v>0.299700930319465</v>
      </c>
      <c r="H42">
        <f t="shared" si="1"/>
        <v>0.439140165336943</v>
      </c>
      <c r="I42">
        <f t="shared" si="2"/>
        <v>0.261158904343592</v>
      </c>
      <c r="J42">
        <f t="shared" si="3"/>
        <v>70.8700426491493</v>
      </c>
    </row>
    <row r="43" spans="1:10">
      <c r="A43" s="2" t="s">
        <v>72</v>
      </c>
      <c r="B43" s="2">
        <v>18434</v>
      </c>
      <c r="C43" s="2">
        <v>2.5191185474</v>
      </c>
      <c r="D43" s="2">
        <v>83.6117500271238</v>
      </c>
      <c r="E43" s="2">
        <v>122.990832157969</v>
      </c>
      <c r="F43" s="2">
        <v>63.4024085928176</v>
      </c>
      <c r="G43">
        <f t="shared" si="0"/>
        <v>0.309667424243642</v>
      </c>
      <c r="H43">
        <f t="shared" si="1"/>
        <v>0.455513180714255</v>
      </c>
      <c r="I43">
        <f t="shared" si="2"/>
        <v>0.234819395042103</v>
      </c>
      <c r="J43">
        <f t="shared" si="3"/>
        <v>98.9675056959966</v>
      </c>
    </row>
    <row r="44" spans="1:10">
      <c r="A44" s="2" t="s">
        <v>73</v>
      </c>
      <c r="B44" s="2">
        <v>26474</v>
      </c>
      <c r="C44" s="2">
        <v>3.6178335914</v>
      </c>
      <c r="D44" s="2">
        <v>87.103459998489</v>
      </c>
      <c r="E44" s="2">
        <v>117.895051226796</v>
      </c>
      <c r="F44" s="2">
        <v>66.5158646218931</v>
      </c>
      <c r="G44">
        <f t="shared" si="0"/>
        <v>0.320806070495196</v>
      </c>
      <c r="H44">
        <f t="shared" si="1"/>
        <v>0.434212924670896</v>
      </c>
      <c r="I44">
        <f t="shared" si="2"/>
        <v>0.244981004833908</v>
      </c>
      <c r="J44">
        <f t="shared" si="3"/>
        <v>82.1707778332099</v>
      </c>
    </row>
    <row r="45" spans="1:10">
      <c r="A45" s="2" t="s">
        <v>74</v>
      </c>
      <c r="B45" s="2">
        <v>19357</v>
      </c>
      <c r="C45" s="2">
        <v>2.6452521277</v>
      </c>
      <c r="D45" s="2">
        <v>56.6190525391331</v>
      </c>
      <c r="E45" s="2">
        <v>72.466704551325</v>
      </c>
      <c r="F45" s="2">
        <v>50.6611728235598</v>
      </c>
      <c r="G45">
        <f t="shared" si="0"/>
        <v>0.314993154910723</v>
      </c>
      <c r="H45">
        <f t="shared" si="1"/>
        <v>0.403159623288083</v>
      </c>
      <c r="I45">
        <f t="shared" si="2"/>
        <v>0.281847221801194</v>
      </c>
      <c r="J45">
        <f t="shared" si="3"/>
        <v>37.6531837399571</v>
      </c>
    </row>
    <row r="46" spans="1:10">
      <c r="A46" s="2" t="s">
        <v>75</v>
      </c>
      <c r="B46" s="2">
        <v>3017</v>
      </c>
      <c r="C46" s="2">
        <v>0.4122914537</v>
      </c>
      <c r="D46" s="2">
        <v>118.968180311567</v>
      </c>
      <c r="E46" s="2">
        <v>148.45177328472</v>
      </c>
      <c r="F46" s="2">
        <v>79.5366257872058</v>
      </c>
      <c r="G46">
        <f t="shared" si="0"/>
        <v>0.342890688290049</v>
      </c>
      <c r="H46">
        <f t="shared" si="1"/>
        <v>0.427868448404996</v>
      </c>
      <c r="I46">
        <f t="shared" si="2"/>
        <v>0.229240863304954</v>
      </c>
      <c r="J46">
        <f t="shared" si="3"/>
        <v>98.3987404706672</v>
      </c>
    </row>
    <row r="47" spans="1:10">
      <c r="A47" s="2" t="s">
        <v>76</v>
      </c>
      <c r="B47" s="2">
        <v>14159</v>
      </c>
      <c r="C47" s="2">
        <v>1.9349137199</v>
      </c>
      <c r="D47" s="2">
        <v>72.1387103609012</v>
      </c>
      <c r="E47" s="2">
        <v>109.116949152542</v>
      </c>
      <c r="F47" s="2">
        <v>62.5776537891094</v>
      </c>
      <c r="G47">
        <f t="shared" si="0"/>
        <v>0.295852561669415</v>
      </c>
      <c r="H47">
        <f t="shared" si="1"/>
        <v>0.447506321735241</v>
      </c>
      <c r="I47">
        <f t="shared" si="2"/>
        <v>0.256641116595344</v>
      </c>
      <c r="J47">
        <f t="shared" si="3"/>
        <v>83.5175341550734</v>
      </c>
    </row>
    <row r="48" spans="1:10">
      <c r="A48" s="2" t="s">
        <v>77</v>
      </c>
      <c r="B48" s="2">
        <v>13172</v>
      </c>
      <c r="C48" s="2">
        <v>1.8000341492</v>
      </c>
      <c r="D48" s="2">
        <v>90.2490889766171</v>
      </c>
      <c r="E48" s="2">
        <v>80.6496355906468</v>
      </c>
      <c r="F48" s="2">
        <v>67.889462496204</v>
      </c>
      <c r="G48">
        <f t="shared" si="0"/>
        <v>0.377946204485524</v>
      </c>
      <c r="H48">
        <f t="shared" si="1"/>
        <v>0.337745499819096</v>
      </c>
      <c r="I48">
        <f t="shared" si="2"/>
        <v>0.284308295695379</v>
      </c>
      <c r="J48">
        <f t="shared" si="3"/>
        <v>3.16071970847248</v>
      </c>
    </row>
    <row r="49" spans="1:10">
      <c r="A49" s="2" t="s">
        <v>78</v>
      </c>
      <c r="B49" s="2">
        <v>9267</v>
      </c>
      <c r="C49" s="2">
        <v>1.2663920787</v>
      </c>
      <c r="D49" s="2">
        <v>119.545483975396</v>
      </c>
      <c r="E49" s="2">
        <v>145.068503511615</v>
      </c>
      <c r="F49" s="2">
        <v>87.4917997410444</v>
      </c>
      <c r="G49">
        <f t="shared" si="0"/>
        <v>0.339515816870024</v>
      </c>
      <c r="H49">
        <f t="shared" si="1"/>
        <v>0.412002610504256</v>
      </c>
      <c r="I49">
        <f t="shared" si="2"/>
        <v>0.24848157262572</v>
      </c>
      <c r="J49">
        <f t="shared" si="3"/>
        <v>83.0997233067896</v>
      </c>
    </row>
    <row r="50" spans="1:10">
      <c r="A50" s="2" t="s">
        <v>79</v>
      </c>
      <c r="B50" s="2">
        <v>29101</v>
      </c>
      <c r="C50" s="2">
        <v>3.9768291661</v>
      </c>
      <c r="D50" s="2">
        <v>110.632521219202</v>
      </c>
      <c r="E50" s="2">
        <v>150.228943470322</v>
      </c>
      <c r="F50" s="2">
        <v>65.3042507130339</v>
      </c>
      <c r="G50">
        <f t="shared" si="0"/>
        <v>0.339191141173921</v>
      </c>
      <c r="H50">
        <f t="shared" si="1"/>
        <v>0.460590848075211</v>
      </c>
      <c r="I50">
        <f t="shared" si="2"/>
        <v>0.200218010750868</v>
      </c>
      <c r="J50">
        <f t="shared" si="3"/>
        <v>124.521115008408</v>
      </c>
    </row>
    <row r="51" spans="1:10">
      <c r="A51" s="2" t="s">
        <v>80</v>
      </c>
      <c r="B51" s="2">
        <v>21288</v>
      </c>
      <c r="C51" s="2">
        <v>2.9091350568</v>
      </c>
      <c r="D51" s="2">
        <v>96.2296599022923</v>
      </c>
      <c r="E51" s="2">
        <v>131.828704356407</v>
      </c>
      <c r="F51" s="2">
        <v>56.4986377301766</v>
      </c>
      <c r="G51">
        <f t="shared" si="0"/>
        <v>0.338173579387283</v>
      </c>
      <c r="H51">
        <f t="shared" si="1"/>
        <v>0.463276965370757</v>
      </c>
      <c r="I51">
        <f t="shared" si="2"/>
        <v>0.19854945524196</v>
      </c>
      <c r="J51">
        <f t="shared" si="3"/>
        <v>110.929111080345</v>
      </c>
    </row>
    <row r="52" spans="1:10">
      <c r="A52" s="2" t="s">
        <v>81</v>
      </c>
      <c r="B52" s="2">
        <v>27508</v>
      </c>
      <c r="C52" s="2">
        <v>3.7591359988</v>
      </c>
      <c r="D52" s="2">
        <v>87.264577577432</v>
      </c>
      <c r="E52" s="2">
        <v>121.043723400385</v>
      </c>
      <c r="F52" s="2">
        <v>65.809364548495</v>
      </c>
      <c r="G52">
        <f t="shared" si="0"/>
        <v>0.318347149972557</v>
      </c>
      <c r="H52">
        <f t="shared" si="1"/>
        <v>0.441575785230691</v>
      </c>
      <c r="I52">
        <f t="shared" si="2"/>
        <v>0.240077064796753</v>
      </c>
      <c r="J52">
        <f t="shared" si="3"/>
        <v>89.013504674843</v>
      </c>
    </row>
    <row r="53" spans="1:10">
      <c r="A53" s="2" t="s">
        <v>82</v>
      </c>
      <c r="B53" s="2">
        <v>19055</v>
      </c>
      <c r="C53" s="2">
        <v>2.6039819855</v>
      </c>
      <c r="D53" s="2">
        <v>100.431855156127</v>
      </c>
      <c r="E53" s="2">
        <v>132.796019116643</v>
      </c>
      <c r="F53" s="2">
        <v>66.2141695093151</v>
      </c>
      <c r="G53">
        <f t="shared" si="0"/>
        <v>0.335396639321681</v>
      </c>
      <c r="H53">
        <f t="shared" si="1"/>
        <v>0.443478201789471</v>
      </c>
      <c r="I53">
        <f t="shared" si="2"/>
        <v>0.221125158888849</v>
      </c>
      <c r="J53">
        <f t="shared" si="3"/>
        <v>98.9460135678439</v>
      </c>
    </row>
    <row r="54" spans="1:10">
      <c r="A54" s="2" t="s">
        <v>83</v>
      </c>
      <c r="B54" s="2">
        <v>19476</v>
      </c>
      <c r="C54" s="2">
        <v>2.6615142036</v>
      </c>
      <c r="D54" s="2">
        <v>86.4346888478126</v>
      </c>
      <c r="E54" s="2">
        <v>62.5134011090573</v>
      </c>
      <c r="F54" s="2">
        <v>61.1468398624017</v>
      </c>
      <c r="G54">
        <f t="shared" si="0"/>
        <v>0.41140778086442</v>
      </c>
      <c r="H54">
        <f t="shared" si="1"/>
        <v>0.297548356653979</v>
      </c>
      <c r="I54">
        <f t="shared" si="2"/>
        <v>0.291043862481601</v>
      </c>
      <c r="J54">
        <f t="shared" si="3"/>
        <v>-22.5547264920997</v>
      </c>
    </row>
    <row r="55" spans="1:10">
      <c r="A55" s="2" t="s">
        <v>84</v>
      </c>
      <c r="B55" s="2">
        <v>16319</v>
      </c>
      <c r="C55" s="2">
        <v>2.2300908959</v>
      </c>
      <c r="D55" s="2">
        <v>110.359764691463</v>
      </c>
      <c r="E55" s="2">
        <v>137.183737342743</v>
      </c>
      <c r="F55" s="2">
        <v>85.3240394632024</v>
      </c>
      <c r="G55">
        <f t="shared" si="0"/>
        <v>0.331542583560441</v>
      </c>
      <c r="H55">
        <f t="shared" si="1"/>
        <v>0.412127108355535</v>
      </c>
      <c r="I55">
        <f t="shared" si="2"/>
        <v>0.256330308084024</v>
      </c>
      <c r="J55">
        <f t="shared" si="3"/>
        <v>78.6836705308206</v>
      </c>
    </row>
    <row r="56" spans="1:10">
      <c r="A56" s="2" t="s">
        <v>85</v>
      </c>
      <c r="B56" s="2">
        <v>17127</v>
      </c>
      <c r="C56" s="2">
        <v>2.3405090247</v>
      </c>
      <c r="D56" s="2">
        <v>103.631809423716</v>
      </c>
      <c r="E56" s="2">
        <v>133.72766604303</v>
      </c>
      <c r="F56" s="2">
        <v>84.2191148995796</v>
      </c>
      <c r="G56">
        <f t="shared" si="0"/>
        <v>0.322259666931384</v>
      </c>
      <c r="H56">
        <f t="shared" si="1"/>
        <v>0.415847541002946</v>
      </c>
      <c r="I56">
        <f t="shared" si="2"/>
        <v>0.261892792065671</v>
      </c>
      <c r="J56">
        <f t="shared" si="3"/>
        <v>79.6044077627644</v>
      </c>
    </row>
    <row r="57" spans="1:10">
      <c r="A57" s="2" t="s">
        <v>86</v>
      </c>
      <c r="B57" s="2">
        <v>14961</v>
      </c>
      <c r="C57" s="2">
        <v>2.0445119121</v>
      </c>
      <c r="D57" s="2">
        <v>99.6313080676424</v>
      </c>
      <c r="E57" s="2">
        <v>128.255423138725</v>
      </c>
      <c r="F57" s="2">
        <v>81.2616135285074</v>
      </c>
      <c r="G57">
        <f t="shared" si="0"/>
        <v>0.322276699081427</v>
      </c>
      <c r="H57">
        <f t="shared" si="1"/>
        <v>0.414866924966772</v>
      </c>
      <c r="I57">
        <f t="shared" si="2"/>
        <v>0.262856375951802</v>
      </c>
      <c r="J57">
        <f t="shared" si="3"/>
        <v>75.6179246813002</v>
      </c>
    </row>
    <row r="58" spans="1:10">
      <c r="A58" s="2" t="s">
        <v>87</v>
      </c>
      <c r="B58" s="2">
        <v>4985</v>
      </c>
      <c r="C58" s="2">
        <v>0.6812306585</v>
      </c>
      <c r="D58" s="2">
        <v>64.3907723169508</v>
      </c>
      <c r="E58" s="2">
        <v>47.2814443329989</v>
      </c>
      <c r="F58" s="2">
        <v>59.1420260782347</v>
      </c>
      <c r="G58">
        <f t="shared" si="0"/>
        <v>0.376963719702317</v>
      </c>
      <c r="H58">
        <f t="shared" si="1"/>
        <v>0.276800362650306</v>
      </c>
      <c r="I58">
        <f t="shared" si="2"/>
        <v>0.346235917647377</v>
      </c>
      <c r="J58">
        <f t="shared" si="3"/>
        <v>-28.9699097291877</v>
      </c>
    </row>
    <row r="59" spans="1:10">
      <c r="A59" s="2" t="s">
        <v>88</v>
      </c>
      <c r="B59" s="2">
        <v>5954</v>
      </c>
      <c r="C59" s="2">
        <v>0.8136504194</v>
      </c>
      <c r="D59" s="2">
        <v>74.5540812898891</v>
      </c>
      <c r="E59" s="2">
        <v>51.8585824655693</v>
      </c>
      <c r="F59" s="2">
        <v>56.6795431642593</v>
      </c>
      <c r="G59">
        <f t="shared" si="0"/>
        <v>0.407194181249776</v>
      </c>
      <c r="H59">
        <f t="shared" si="1"/>
        <v>0.283237519160541</v>
      </c>
      <c r="I59">
        <f t="shared" si="2"/>
        <v>0.309568299589682</v>
      </c>
      <c r="J59">
        <f t="shared" si="3"/>
        <v>-27.5164595230098</v>
      </c>
    </row>
    <row r="60" spans="1:10">
      <c r="A60" s="2" t="s">
        <v>89</v>
      </c>
      <c r="B60" s="2">
        <v>10425</v>
      </c>
      <c r="C60" s="2">
        <v>1.4246398425</v>
      </c>
      <c r="D60" s="2">
        <v>44.0871942446043</v>
      </c>
      <c r="E60" s="2">
        <v>44.4435491606714</v>
      </c>
      <c r="F60" s="2">
        <v>52.7104076738609</v>
      </c>
      <c r="G60">
        <f t="shared" si="0"/>
        <v>0.312141283951322</v>
      </c>
      <c r="H60">
        <f t="shared" si="1"/>
        <v>0.314664308674247</v>
      </c>
      <c r="I60">
        <f t="shared" si="2"/>
        <v>0.373194407374431</v>
      </c>
      <c r="J60">
        <f t="shared" si="3"/>
        <v>-7.91050359712239</v>
      </c>
    </row>
    <row r="61" spans="1:10">
      <c r="A61" s="2" t="s">
        <v>90</v>
      </c>
      <c r="B61" s="2">
        <v>24165</v>
      </c>
      <c r="C61" s="2">
        <v>3.3022946565</v>
      </c>
      <c r="D61" s="2">
        <v>91.6363335402441</v>
      </c>
      <c r="E61" s="2">
        <v>122.636551924112</v>
      </c>
      <c r="F61" s="2">
        <v>71.6821981296035</v>
      </c>
      <c r="G61">
        <f t="shared" si="0"/>
        <v>0.320457088534795</v>
      </c>
      <c r="H61">
        <f t="shared" si="1"/>
        <v>0.428866486242466</v>
      </c>
      <c r="I61">
        <f t="shared" si="2"/>
        <v>0.25067642522274</v>
      </c>
      <c r="J61">
        <f t="shared" si="3"/>
        <v>81.9545721783764</v>
      </c>
    </row>
    <row r="62" spans="1:10">
      <c r="A62" s="2" t="s">
        <v>91</v>
      </c>
      <c r="B62" s="2">
        <v>6815</v>
      </c>
      <c r="C62" s="2">
        <v>0.9313113215</v>
      </c>
      <c r="D62" s="2">
        <v>73.0066030814379</v>
      </c>
      <c r="E62" s="2">
        <v>92.367131327953</v>
      </c>
      <c r="F62" s="2">
        <v>78.3631694790902</v>
      </c>
      <c r="G62">
        <f t="shared" si="0"/>
        <v>0.299530362110619</v>
      </c>
      <c r="H62">
        <f t="shared" si="1"/>
        <v>0.37896243799919</v>
      </c>
      <c r="I62">
        <f t="shared" si="2"/>
        <v>0.321507199890191</v>
      </c>
      <c r="J62">
        <f t="shared" si="3"/>
        <v>33.3644900953779</v>
      </c>
    </row>
    <row r="63" spans="1:10">
      <c r="A63" s="2" t="s">
        <v>92</v>
      </c>
      <c r="B63" s="2">
        <v>23501</v>
      </c>
      <c r="C63" s="2">
        <v>3.2115550061</v>
      </c>
      <c r="D63" s="2">
        <v>72.6409514488745</v>
      </c>
      <c r="E63" s="2">
        <v>75.1679077486064</v>
      </c>
      <c r="F63" s="2">
        <v>59.2500319135355</v>
      </c>
      <c r="G63">
        <f t="shared" si="0"/>
        <v>0.35082266237931</v>
      </c>
      <c r="H63">
        <f t="shared" si="1"/>
        <v>0.363026708707256</v>
      </c>
      <c r="I63">
        <f t="shared" si="2"/>
        <v>0.286150628913434</v>
      </c>
      <c r="J63">
        <f t="shared" si="3"/>
        <v>18.4448321348028</v>
      </c>
    </row>
    <row r="64" spans="1:10">
      <c r="A64" s="2" t="s">
        <v>93</v>
      </c>
      <c r="B64" s="2">
        <v>20973</v>
      </c>
      <c r="C64" s="2">
        <v>2.8660883853</v>
      </c>
      <c r="D64" s="2">
        <v>118.326085919992</v>
      </c>
      <c r="E64" s="2">
        <v>156.714811979714</v>
      </c>
      <c r="F64" s="2">
        <v>70.9917036189387</v>
      </c>
      <c r="G64">
        <f t="shared" si="0"/>
        <v>0.34195068730718</v>
      </c>
      <c r="H64">
        <f t="shared" si="1"/>
        <v>0.452890309444643</v>
      </c>
      <c r="I64">
        <f t="shared" si="2"/>
        <v>0.205159003248177</v>
      </c>
      <c r="J64">
        <f t="shared" si="3"/>
        <v>124.111834420497</v>
      </c>
    </row>
    <row r="65" spans="1:10">
      <c r="A65" s="2" t="s">
        <v>94</v>
      </c>
      <c r="B65" s="2">
        <v>20373</v>
      </c>
      <c r="C65" s="2">
        <v>2.7840947253</v>
      </c>
      <c r="D65" s="2">
        <v>96.9419329504737</v>
      </c>
      <c r="E65" s="2">
        <v>131.614511134051</v>
      </c>
      <c r="F65" s="2">
        <v>79.2082944785275</v>
      </c>
      <c r="G65">
        <f t="shared" si="0"/>
        <v>0.314987134013772</v>
      </c>
      <c r="H65">
        <f t="shared" si="1"/>
        <v>0.42764649306011</v>
      </c>
      <c r="I65">
        <f t="shared" si="2"/>
        <v>0.257366372926117</v>
      </c>
      <c r="J65">
        <f t="shared" si="3"/>
        <v>87.0787948391008</v>
      </c>
    </row>
    <row r="66" spans="1:10">
      <c r="A66" s="2" t="s">
        <v>95</v>
      </c>
      <c r="B66" s="2">
        <v>7935</v>
      </c>
      <c r="C66" s="2">
        <v>1.0843661535</v>
      </c>
      <c r="D66" s="2">
        <v>59.7645872715816</v>
      </c>
      <c r="E66" s="2">
        <v>48.6822936357908</v>
      </c>
      <c r="F66" s="2">
        <v>58.6993068683049</v>
      </c>
      <c r="G66">
        <f>D66/SUM(D66:F66)</f>
        <v>0.357558781728185</v>
      </c>
      <c r="H66">
        <f>E66/SUM(D66:F66)</f>
        <v>0.291255782041084</v>
      </c>
      <c r="I66">
        <f>F66/SUM(D66:F66)</f>
        <v>0.351185436230731</v>
      </c>
      <c r="J66">
        <f>2*E66-D66-F66</f>
        <v>-21.0993068683049</v>
      </c>
    </row>
    <row r="67" spans="1:10">
      <c r="A67" s="2" t="s">
        <v>96</v>
      </c>
      <c r="B67" s="2">
        <v>15533</v>
      </c>
      <c r="C67" s="2">
        <v>2.1226792013</v>
      </c>
      <c r="D67" s="2">
        <v>67.6487478272065</v>
      </c>
      <c r="E67" s="2">
        <v>97.5884246443056</v>
      </c>
      <c r="F67" s="2">
        <v>59.1116332968518</v>
      </c>
      <c r="G67">
        <f>D67/SUM(D67:F67)</f>
        <v>0.301533799547178</v>
      </c>
      <c r="H67">
        <f>E67/SUM(D67:F67)</f>
        <v>0.434985264619879</v>
      </c>
      <c r="I67">
        <f>F67/SUM(D67:F67)</f>
        <v>0.263480935832944</v>
      </c>
      <c r="J67">
        <f>2*E67-D67-F67</f>
        <v>68.4164681645529</v>
      </c>
    </row>
    <row r="68" spans="1:10">
      <c r="A68" s="2" t="s">
        <v>97</v>
      </c>
      <c r="B68" s="2">
        <v>19343</v>
      </c>
      <c r="C68" s="2">
        <v>2.6433389423</v>
      </c>
      <c r="D68" s="2">
        <v>62.7219149046166</v>
      </c>
      <c r="E68" s="2">
        <v>64.4076410070827</v>
      </c>
      <c r="F68" s="2">
        <v>52.9253476709921</v>
      </c>
      <c r="G68">
        <f>D68/SUM(D68:F68)</f>
        <v>0.348348829476955</v>
      </c>
      <c r="H68">
        <f>E68/SUM(D68:F68)</f>
        <v>0.357711118806065</v>
      </c>
      <c r="I68">
        <f>F68/SUM(D68:F68)</f>
        <v>0.29394005171698</v>
      </c>
      <c r="J68">
        <f>2*E68-D68-F68</f>
        <v>13.1680194385567</v>
      </c>
    </row>
    <row r="69" spans="1:10">
      <c r="A69" s="2" t="s">
        <v>98</v>
      </c>
      <c r="B69" s="2">
        <v>17837</v>
      </c>
      <c r="C69" s="2">
        <v>2.4375348557</v>
      </c>
      <c r="D69" s="2">
        <v>107.404776587991</v>
      </c>
      <c r="E69" s="2">
        <v>143.159755001123</v>
      </c>
      <c r="F69" s="2">
        <v>89.9956270673319</v>
      </c>
      <c r="G69">
        <f>D69/SUM(D69:F69)</f>
        <v>0.315376810404707</v>
      </c>
      <c r="H69">
        <f>E69/SUM(D69:F69)</f>
        <v>0.420365540014742</v>
      </c>
      <c r="I69">
        <f>F69/SUM(D69:F69)</f>
        <v>0.264257649580551</v>
      </c>
      <c r="J69">
        <f>2*E69-D69-F69</f>
        <v>88.9191063469231</v>
      </c>
    </row>
    <row r="70" spans="1:10">
      <c r="A70" s="2" t="s">
        <v>99</v>
      </c>
      <c r="B70" s="2">
        <v>17846</v>
      </c>
      <c r="C70" s="2">
        <v>2.4387647606</v>
      </c>
      <c r="D70" s="2">
        <v>95.0093018043259</v>
      </c>
      <c r="E70" s="2">
        <v>124.974488365573</v>
      </c>
      <c r="F70" s="2">
        <v>77.9749565802005</v>
      </c>
      <c r="G70">
        <f>D70/SUM(D70:F70)</f>
        <v>0.318867302405494</v>
      </c>
      <c r="H70">
        <f>E70/SUM(D70:F70)</f>
        <v>0.419435541761055</v>
      </c>
      <c r="I70">
        <f>F70/SUM(D70:F70)</f>
        <v>0.261697155833451</v>
      </c>
      <c r="J70">
        <f>2*E70-D70-F70</f>
        <v>76.9647183466196</v>
      </c>
    </row>
    <row r="71" spans="1:10">
      <c r="A71" s="2" t="s">
        <v>100</v>
      </c>
      <c r="B71" s="2">
        <v>14994</v>
      </c>
      <c r="C71" s="2">
        <v>2.0490215634</v>
      </c>
      <c r="D71" s="2">
        <v>99.564692543684</v>
      </c>
      <c r="E71" s="2">
        <v>133.378077256654</v>
      </c>
      <c r="F71" s="2">
        <v>65.8931572629051</v>
      </c>
      <c r="G71">
        <f>D71/SUM(D71:F71)</f>
        <v>0.333175108903867</v>
      </c>
      <c r="H71">
        <f>E71/SUM(D71:F71)</f>
        <v>0.446325442082561</v>
      </c>
      <c r="I71">
        <f>F71/SUM(D71:F71)</f>
        <v>0.220499449013572</v>
      </c>
      <c r="J71">
        <f>2*E71-D71-F71</f>
        <v>101.298304706719</v>
      </c>
    </row>
    <row r="72" spans="1:10">
      <c r="A72" s="2" t="s">
        <v>101</v>
      </c>
      <c r="B72" s="2">
        <v>3779</v>
      </c>
      <c r="C72" s="2">
        <v>0.5164234019</v>
      </c>
      <c r="D72" s="2">
        <v>67.2291611537443</v>
      </c>
      <c r="E72" s="2">
        <v>44.4321249007673</v>
      </c>
      <c r="F72" s="2">
        <v>51.657581370733</v>
      </c>
      <c r="G72">
        <f t="shared" ref="G72:G108" si="4">D72/SUM(D72:F72)</f>
        <v>0.411643567051534</v>
      </c>
      <c r="H72">
        <f t="shared" ref="H72:H108" si="5">E72/SUM(D72:F72)</f>
        <v>0.27205751301885</v>
      </c>
      <c r="I72">
        <f t="shared" ref="I72:I108" si="6">F72/SUM(D72:F72)</f>
        <v>0.316298919929616</v>
      </c>
      <c r="J72">
        <f t="shared" ref="J72:J108" si="7">2*E72-D72-F72</f>
        <v>-30.0224927229427</v>
      </c>
    </row>
    <row r="73" spans="1:10">
      <c r="A73" s="2" t="s">
        <v>102</v>
      </c>
      <c r="B73" s="2">
        <v>13903</v>
      </c>
      <c r="C73" s="2">
        <v>1.8999297583</v>
      </c>
      <c r="D73" s="2">
        <v>93.9369200891894</v>
      </c>
      <c r="E73" s="2">
        <v>126.567100813125</v>
      </c>
      <c r="F73" s="2">
        <v>67.2258505358556</v>
      </c>
      <c r="G73">
        <f t="shared" si="4"/>
        <v>0.326476078481742</v>
      </c>
      <c r="H73">
        <f t="shared" si="5"/>
        <v>0.439881685486809</v>
      </c>
      <c r="I73">
        <f t="shared" si="6"/>
        <v>0.23364223603145</v>
      </c>
      <c r="J73">
        <f t="shared" si="7"/>
        <v>91.971431001205</v>
      </c>
    </row>
    <row r="74" spans="1:10">
      <c r="A74" s="2" t="s">
        <v>103</v>
      </c>
      <c r="B74" s="2">
        <v>461</v>
      </c>
      <c r="C74" s="2">
        <v>0.0629984621</v>
      </c>
      <c r="D74" s="2">
        <v>77.7657266811279</v>
      </c>
      <c r="E74" s="2">
        <v>109.965292841648</v>
      </c>
      <c r="F74" s="2">
        <v>74.5336225596529</v>
      </c>
      <c r="G74">
        <f t="shared" si="4"/>
        <v>0.296516244292993</v>
      </c>
      <c r="H74">
        <f t="shared" si="5"/>
        <v>0.419291338582676</v>
      </c>
      <c r="I74">
        <f t="shared" si="6"/>
        <v>0.284192417124331</v>
      </c>
      <c r="J74">
        <f t="shared" si="7"/>
        <v>67.6312364425152</v>
      </c>
    </row>
    <row r="75" spans="1:10">
      <c r="A75" s="2" t="s">
        <v>104</v>
      </c>
      <c r="B75" s="2">
        <v>16160</v>
      </c>
      <c r="C75" s="2">
        <v>2.208362576</v>
      </c>
      <c r="D75" s="2">
        <v>110.443007425742</v>
      </c>
      <c r="E75" s="2">
        <v>140.944482267747</v>
      </c>
      <c r="F75" s="2">
        <v>80.6985767326731</v>
      </c>
      <c r="G75">
        <f t="shared" si="4"/>
        <v>0.332573445836814</v>
      </c>
      <c r="H75">
        <f t="shared" si="5"/>
        <v>0.424421547656488</v>
      </c>
      <c r="I75">
        <f t="shared" si="6"/>
        <v>0.243005006506697</v>
      </c>
      <c r="J75">
        <f t="shared" si="7"/>
        <v>90.7473803770789</v>
      </c>
    </row>
    <row r="76" spans="1:10">
      <c r="A76" s="2" t="s">
        <v>105</v>
      </c>
      <c r="B76" s="2">
        <v>24958</v>
      </c>
      <c r="C76" s="2">
        <v>3.4106629438</v>
      </c>
      <c r="D76" s="2">
        <v>92.2941341453641</v>
      </c>
      <c r="E76" s="2">
        <v>119.512153056313</v>
      </c>
      <c r="F76" s="2">
        <v>68.920842847414</v>
      </c>
      <c r="G76">
        <f t="shared" si="4"/>
        <v>0.32876813199075</v>
      </c>
      <c r="H76">
        <f t="shared" si="5"/>
        <v>0.425723559512804</v>
      </c>
      <c r="I76">
        <f t="shared" si="6"/>
        <v>0.245508308496445</v>
      </c>
      <c r="J76">
        <f t="shared" si="7"/>
        <v>77.8093291198479</v>
      </c>
    </row>
    <row r="77" spans="1:10">
      <c r="A77" s="2" t="s">
        <v>106</v>
      </c>
      <c r="B77" s="2">
        <v>10362</v>
      </c>
      <c r="C77" s="2">
        <v>1.4160305082</v>
      </c>
      <c r="D77" s="2">
        <v>110.118799459563</v>
      </c>
      <c r="E77" s="2">
        <v>136.905217391304</v>
      </c>
      <c r="F77" s="2">
        <v>87.392822689562</v>
      </c>
      <c r="G77">
        <f t="shared" si="4"/>
        <v>0.329286047948104</v>
      </c>
      <c r="H77">
        <f t="shared" si="5"/>
        <v>0.409384938807045</v>
      </c>
      <c r="I77">
        <f t="shared" si="6"/>
        <v>0.261329013244851</v>
      </c>
      <c r="J77">
        <f t="shared" si="7"/>
        <v>76.298812633483</v>
      </c>
    </row>
    <row r="78" spans="1:10">
      <c r="A78" s="2" t="s">
        <v>107</v>
      </c>
      <c r="B78" s="2">
        <v>25063</v>
      </c>
      <c r="C78" s="2">
        <v>3.4250118343</v>
      </c>
      <c r="D78" s="2">
        <v>58.3226269800103</v>
      </c>
      <c r="E78" s="2">
        <v>83.1860910505526</v>
      </c>
      <c r="F78" s="2">
        <v>47.9930175956589</v>
      </c>
      <c r="G78">
        <f t="shared" si="4"/>
        <v>0.307768299785113</v>
      </c>
      <c r="H78">
        <f t="shared" si="5"/>
        <v>0.438972713234833</v>
      </c>
      <c r="I78">
        <f t="shared" si="6"/>
        <v>0.253258986980054</v>
      </c>
      <c r="J78">
        <f t="shared" si="7"/>
        <v>60.056537525436</v>
      </c>
    </row>
    <row r="79" spans="1:10">
      <c r="A79" s="2" t="s">
        <v>108</v>
      </c>
      <c r="B79" s="2">
        <v>24539</v>
      </c>
      <c r="C79" s="2">
        <v>3.3534040379</v>
      </c>
      <c r="D79" s="2">
        <v>75.1622315497778</v>
      </c>
      <c r="E79" s="2">
        <v>99.7625142670797</v>
      </c>
      <c r="F79" s="2">
        <v>62.4984310689107</v>
      </c>
      <c r="G79">
        <f t="shared" si="4"/>
        <v>0.31657495504721</v>
      </c>
      <c r="H79">
        <f t="shared" si="5"/>
        <v>0.420188608271713</v>
      </c>
      <c r="I79">
        <f t="shared" si="6"/>
        <v>0.263236436681077</v>
      </c>
      <c r="J79">
        <f t="shared" si="7"/>
        <v>61.8643659154709</v>
      </c>
    </row>
    <row r="80" spans="1:10">
      <c r="A80" s="2" t="s">
        <v>109</v>
      </c>
      <c r="B80" s="2">
        <v>29809</v>
      </c>
      <c r="C80" s="2">
        <v>4.0735816849</v>
      </c>
      <c r="D80" s="2">
        <v>74.0300244892483</v>
      </c>
      <c r="E80" s="2">
        <v>111.384491494144</v>
      </c>
      <c r="F80" s="2">
        <v>53.8980509242175</v>
      </c>
      <c r="G80">
        <f t="shared" si="4"/>
        <v>0.309344492208922</v>
      </c>
      <c r="H80">
        <f t="shared" si="5"/>
        <v>0.465435196042779</v>
      </c>
      <c r="I80">
        <f t="shared" si="6"/>
        <v>0.225220311748299</v>
      </c>
      <c r="J80">
        <f t="shared" si="7"/>
        <v>94.8409075748222</v>
      </c>
    </row>
    <row r="81" spans="1:10">
      <c r="A81" s="2" t="s">
        <v>110</v>
      </c>
      <c r="B81" s="2">
        <v>7377</v>
      </c>
      <c r="C81" s="2">
        <v>1.0081120497</v>
      </c>
      <c r="D81" s="2">
        <v>79.0150467669784</v>
      </c>
      <c r="E81" s="2">
        <v>112.628594682582</v>
      </c>
      <c r="F81" s="2">
        <v>62.3681713433645</v>
      </c>
      <c r="G81">
        <f t="shared" si="4"/>
        <v>0.311068394411219</v>
      </c>
      <c r="H81">
        <f t="shared" si="5"/>
        <v>0.443399042919311</v>
      </c>
      <c r="I81">
        <f t="shared" si="6"/>
        <v>0.24553256266947</v>
      </c>
      <c r="J81">
        <f t="shared" si="7"/>
        <v>83.8739712548211</v>
      </c>
    </row>
    <row r="82" spans="1:10">
      <c r="A82" s="2" t="s">
        <v>111</v>
      </c>
      <c r="B82" s="2">
        <v>5123</v>
      </c>
      <c r="C82" s="2">
        <v>0.7000892003</v>
      </c>
      <c r="D82" s="2">
        <v>100.674995120046</v>
      </c>
      <c r="E82" s="2">
        <v>125.870778840523</v>
      </c>
      <c r="F82" s="2">
        <v>81.1239508100722</v>
      </c>
      <c r="G82">
        <f t="shared" si="4"/>
        <v>0.327217750121811</v>
      </c>
      <c r="H82">
        <f t="shared" si="5"/>
        <v>0.409110057657951</v>
      </c>
      <c r="I82">
        <f t="shared" si="6"/>
        <v>0.263672192220238</v>
      </c>
      <c r="J82">
        <f t="shared" si="7"/>
        <v>69.9426117509278</v>
      </c>
    </row>
    <row r="83" spans="1:10">
      <c r="A83" s="2" t="s">
        <v>112</v>
      </c>
      <c r="B83" s="2">
        <v>10714</v>
      </c>
      <c r="C83" s="2">
        <v>1.4641334554</v>
      </c>
      <c r="D83" s="2">
        <v>67.8807168191151</v>
      </c>
      <c r="E83" s="2">
        <v>88.9264513720365</v>
      </c>
      <c r="F83" s="2">
        <v>59.1766847115923</v>
      </c>
      <c r="G83">
        <f t="shared" si="4"/>
        <v>0.31428607234672</v>
      </c>
      <c r="H83">
        <f t="shared" si="5"/>
        <v>0.411727312837962</v>
      </c>
      <c r="I83">
        <f t="shared" si="6"/>
        <v>0.273986614815318</v>
      </c>
      <c r="J83">
        <f t="shared" si="7"/>
        <v>50.7955012133656</v>
      </c>
    </row>
    <row r="84" spans="1:10">
      <c r="A84" s="2" t="s">
        <v>113</v>
      </c>
      <c r="B84" s="2">
        <v>3196</v>
      </c>
      <c r="C84" s="2">
        <v>0.4367528956</v>
      </c>
      <c r="D84" s="2">
        <v>122.575406758448</v>
      </c>
      <c r="E84" s="2">
        <v>155.454089627076</v>
      </c>
      <c r="F84" s="2">
        <v>86.9583854818523</v>
      </c>
      <c r="G84">
        <f t="shared" si="4"/>
        <v>0.335834182031796</v>
      </c>
      <c r="H84">
        <f t="shared" si="5"/>
        <v>0.425915755974503</v>
      </c>
      <c r="I84">
        <f t="shared" si="6"/>
        <v>0.238250061993702</v>
      </c>
      <c r="J84">
        <f t="shared" si="7"/>
        <v>101.374387013852</v>
      </c>
    </row>
    <row r="85" spans="1:10">
      <c r="A85" s="2" t="s">
        <v>114</v>
      </c>
      <c r="B85" s="2">
        <v>24645</v>
      </c>
      <c r="C85" s="2">
        <v>3.3678895845</v>
      </c>
      <c r="D85" s="2">
        <v>72.5793872996551</v>
      </c>
      <c r="E85" s="2">
        <v>70.9074863055386</v>
      </c>
      <c r="F85" s="2">
        <v>53.6876851288293</v>
      </c>
      <c r="G85">
        <f t="shared" si="4"/>
        <v>0.368097120468572</v>
      </c>
      <c r="H85">
        <f t="shared" si="5"/>
        <v>0.359617826766326</v>
      </c>
      <c r="I85">
        <f t="shared" si="6"/>
        <v>0.272285052765103</v>
      </c>
      <c r="J85">
        <f t="shared" si="7"/>
        <v>15.5479001825928</v>
      </c>
    </row>
    <row r="86" spans="1:10">
      <c r="A86" s="2" t="s">
        <v>115</v>
      </c>
      <c r="B86" s="2">
        <v>20464</v>
      </c>
      <c r="C86" s="2">
        <v>2.7965304304</v>
      </c>
      <c r="D86" s="2">
        <v>68.5861512900703</v>
      </c>
      <c r="E86" s="2">
        <v>101.766956606724</v>
      </c>
      <c r="F86" s="2">
        <v>55.6946833463643</v>
      </c>
      <c r="G86">
        <f t="shared" si="4"/>
        <v>0.303414383802992</v>
      </c>
      <c r="H86">
        <f t="shared" si="5"/>
        <v>0.450201066097805</v>
      </c>
      <c r="I86">
        <f t="shared" si="6"/>
        <v>0.246384550099203</v>
      </c>
      <c r="J86">
        <f t="shared" si="7"/>
        <v>79.2530785770134</v>
      </c>
    </row>
    <row r="87" spans="1:10">
      <c r="A87" s="2" t="s">
        <v>116</v>
      </c>
      <c r="B87" s="2">
        <v>17769</v>
      </c>
      <c r="C87" s="2">
        <v>2.4282422409</v>
      </c>
      <c r="D87" s="2">
        <v>85.7029658393831</v>
      </c>
      <c r="E87" s="2">
        <v>116.361680558684</v>
      </c>
      <c r="F87" s="2">
        <v>67.9377567674038</v>
      </c>
      <c r="G87">
        <f t="shared" si="4"/>
        <v>0.317415566804641</v>
      </c>
      <c r="H87">
        <f t="shared" si="5"/>
        <v>0.430965351398638</v>
      </c>
      <c r="I87">
        <f t="shared" si="6"/>
        <v>0.251619081796721</v>
      </c>
      <c r="J87">
        <f t="shared" si="7"/>
        <v>79.0826385105811</v>
      </c>
    </row>
    <row r="88" spans="1:10">
      <c r="A88" s="2" t="s">
        <v>117</v>
      </c>
      <c r="B88" s="2">
        <v>19648</v>
      </c>
      <c r="C88" s="2">
        <v>2.6850190528</v>
      </c>
      <c r="D88" s="2">
        <v>109.580517100977</v>
      </c>
      <c r="E88" s="2">
        <v>141.934639522424</v>
      </c>
      <c r="F88" s="2">
        <v>92.1518420516996</v>
      </c>
      <c r="G88">
        <f t="shared" si="4"/>
        <v>0.318856676734833</v>
      </c>
      <c r="H88">
        <f t="shared" si="5"/>
        <v>0.413000491957645</v>
      </c>
      <c r="I88">
        <f t="shared" si="6"/>
        <v>0.268142831307521</v>
      </c>
      <c r="J88">
        <f t="shared" si="7"/>
        <v>82.1369198921714</v>
      </c>
    </row>
    <row r="89" spans="1:10">
      <c r="A89" s="2" t="s">
        <v>118</v>
      </c>
      <c r="B89" s="2">
        <v>9385</v>
      </c>
      <c r="C89" s="2">
        <v>1.2825174985</v>
      </c>
      <c r="D89" s="2">
        <v>52.46957911561</v>
      </c>
      <c r="E89" s="2">
        <v>54.5049547149707</v>
      </c>
      <c r="F89" s="2">
        <v>66.5082578582845</v>
      </c>
      <c r="G89">
        <f t="shared" si="4"/>
        <v>0.302448321270459</v>
      </c>
      <c r="H89">
        <f t="shared" si="5"/>
        <v>0.314180756398728</v>
      </c>
      <c r="I89">
        <f t="shared" si="6"/>
        <v>0.383370922330813</v>
      </c>
      <c r="J89">
        <f t="shared" si="7"/>
        <v>-9.9679275439531</v>
      </c>
    </row>
    <row r="90" spans="1:10">
      <c r="A90" s="2" t="s">
        <v>119</v>
      </c>
      <c r="B90" s="2">
        <v>21265</v>
      </c>
      <c r="C90" s="2">
        <v>2.9059919665</v>
      </c>
      <c r="D90" s="2">
        <v>110.635222196096</v>
      </c>
      <c r="E90" s="2">
        <v>142.68163823169</v>
      </c>
      <c r="F90" s="2">
        <v>78.7629079281482</v>
      </c>
      <c r="G90">
        <f t="shared" si="4"/>
        <v>0.333158574350466</v>
      </c>
      <c r="H90">
        <f t="shared" si="5"/>
        <v>0.429660737653729</v>
      </c>
      <c r="I90">
        <f t="shared" si="6"/>
        <v>0.237180687995806</v>
      </c>
      <c r="J90">
        <f t="shared" si="7"/>
        <v>95.9651463391358</v>
      </c>
    </row>
    <row r="91" spans="1:10">
      <c r="A91" s="2" t="s">
        <v>120</v>
      </c>
      <c r="B91" s="2">
        <v>26045</v>
      </c>
      <c r="C91" s="2">
        <v>3.5592081245</v>
      </c>
      <c r="D91" s="2">
        <v>92.9298905740065</v>
      </c>
      <c r="E91" s="2">
        <v>123.773151885595</v>
      </c>
      <c r="F91" s="2">
        <v>69.9807670160083</v>
      </c>
      <c r="G91">
        <f t="shared" si="4"/>
        <v>0.324154652276981</v>
      </c>
      <c r="H91">
        <f t="shared" si="5"/>
        <v>0.431740990577723</v>
      </c>
      <c r="I91">
        <f t="shared" si="6"/>
        <v>0.244104357145296</v>
      </c>
      <c r="J91">
        <f t="shared" si="7"/>
        <v>84.6356461811752</v>
      </c>
    </row>
    <row r="92" spans="1:10">
      <c r="A92" s="2" t="s">
        <v>121</v>
      </c>
      <c r="B92" s="2">
        <v>20844</v>
      </c>
      <c r="C92" s="2">
        <v>2.8484597484</v>
      </c>
      <c r="D92" s="2">
        <v>119.415803108808</v>
      </c>
      <c r="E92" s="2">
        <v>158.723247764638</v>
      </c>
      <c r="F92" s="2">
        <v>67.5700921128382</v>
      </c>
      <c r="G92">
        <f t="shared" si="4"/>
        <v>0.345422750689431</v>
      </c>
      <c r="H92">
        <f t="shared" si="5"/>
        <v>0.459123662144322</v>
      </c>
      <c r="I92">
        <f t="shared" si="6"/>
        <v>0.195453587166247</v>
      </c>
      <c r="J92">
        <f t="shared" si="7"/>
        <v>130.46060030763</v>
      </c>
    </row>
    <row r="93" spans="1:10">
      <c r="A93" s="2" t="s">
        <v>122</v>
      </c>
      <c r="B93" s="2">
        <v>17248</v>
      </c>
      <c r="C93" s="2">
        <v>2.3570444128</v>
      </c>
      <c r="D93" s="2">
        <v>76.4832444341372</v>
      </c>
      <c r="E93" s="2">
        <v>52.001159554731</v>
      </c>
      <c r="F93" s="2">
        <v>47.942891929499</v>
      </c>
      <c r="G93">
        <f t="shared" si="4"/>
        <v>0.433511402167191</v>
      </c>
      <c r="H93">
        <f t="shared" si="5"/>
        <v>0.294745545376334</v>
      </c>
      <c r="I93">
        <f t="shared" si="6"/>
        <v>0.271743052456476</v>
      </c>
      <c r="J93">
        <f t="shared" si="7"/>
        <v>-20.4238172541742</v>
      </c>
    </row>
    <row r="94" spans="1:10">
      <c r="A94" s="2" t="s">
        <v>123</v>
      </c>
      <c r="B94" s="2">
        <v>584</v>
      </c>
      <c r="C94" s="2">
        <v>0.0798071624</v>
      </c>
      <c r="D94" s="2">
        <v>44.5958904109589</v>
      </c>
      <c r="E94" s="2">
        <v>44.2071917808219</v>
      </c>
      <c r="F94" s="2">
        <v>54.4160958904109</v>
      </c>
      <c r="G94">
        <f t="shared" si="4"/>
        <v>0.311382113821138</v>
      </c>
      <c r="H94">
        <f t="shared" si="5"/>
        <v>0.308668101386896</v>
      </c>
      <c r="I94">
        <f t="shared" si="6"/>
        <v>0.379949784791965</v>
      </c>
      <c r="J94">
        <f t="shared" si="7"/>
        <v>-10.597602739726</v>
      </c>
    </row>
    <row r="95" spans="1:10">
      <c r="A95" s="2" t="s">
        <v>124</v>
      </c>
      <c r="B95" s="2">
        <v>12744</v>
      </c>
      <c r="C95" s="2">
        <v>1.7415453384</v>
      </c>
      <c r="D95" s="2">
        <v>79.5519460138104</v>
      </c>
      <c r="E95" s="2">
        <v>58.1673728813559</v>
      </c>
      <c r="F95" s="2">
        <v>56.3330979284369</v>
      </c>
      <c r="G95">
        <f t="shared" si="4"/>
        <v>0.409950812857561</v>
      </c>
      <c r="H95">
        <f t="shared" si="5"/>
        <v>0.299750829355715</v>
      </c>
      <c r="I95">
        <f t="shared" si="6"/>
        <v>0.290298357786724</v>
      </c>
      <c r="J95">
        <f t="shared" si="7"/>
        <v>-19.5502981795355</v>
      </c>
    </row>
    <row r="96" spans="1:10">
      <c r="A96" s="2" t="s">
        <v>125</v>
      </c>
      <c r="B96" s="2">
        <v>23985</v>
      </c>
      <c r="C96" s="2">
        <v>3.2776965585</v>
      </c>
      <c r="D96" s="2">
        <v>86.3728580362726</v>
      </c>
      <c r="E96" s="2">
        <v>121.853244314625</v>
      </c>
      <c r="F96" s="2">
        <v>63.1074421513445</v>
      </c>
      <c r="G96">
        <f t="shared" si="4"/>
        <v>0.318327238877605</v>
      </c>
      <c r="H96">
        <f t="shared" si="5"/>
        <v>0.449090231501465</v>
      </c>
      <c r="I96">
        <f t="shared" si="6"/>
        <v>0.232582529620929</v>
      </c>
      <c r="J96">
        <f t="shared" si="7"/>
        <v>94.2261884416329</v>
      </c>
    </row>
    <row r="97" spans="1:10">
      <c r="A97" s="2" t="s">
        <v>126</v>
      </c>
      <c r="B97" s="2">
        <v>26498</v>
      </c>
      <c r="C97" s="2">
        <v>3.6211133378</v>
      </c>
      <c r="D97" s="2">
        <v>96.7555664578458</v>
      </c>
      <c r="E97" s="2">
        <v>130.599380524288</v>
      </c>
      <c r="F97" s="2">
        <v>69.3478375726469</v>
      </c>
      <c r="G97">
        <f t="shared" si="4"/>
        <v>0.326102657253564</v>
      </c>
      <c r="H97">
        <f t="shared" si="5"/>
        <v>0.440169042296855</v>
      </c>
      <c r="I97">
        <f t="shared" si="6"/>
        <v>0.23372830044958</v>
      </c>
      <c r="J97">
        <f t="shared" si="7"/>
        <v>95.0953570180833</v>
      </c>
    </row>
    <row r="98" spans="1:10">
      <c r="A98" s="2" t="s">
        <v>127</v>
      </c>
      <c r="B98" s="2">
        <v>23126</v>
      </c>
      <c r="C98" s="2">
        <v>3.1603089686</v>
      </c>
      <c r="D98" s="2">
        <v>92.5538355098157</v>
      </c>
      <c r="E98" s="2">
        <v>126.059943735122</v>
      </c>
      <c r="F98" s="2">
        <v>68.3900203225667</v>
      </c>
      <c r="G98">
        <f t="shared" si="4"/>
        <v>0.322482962418226</v>
      </c>
      <c r="H98">
        <f t="shared" si="5"/>
        <v>0.439227438539441</v>
      </c>
      <c r="I98">
        <f t="shared" si="6"/>
        <v>0.238289599042333</v>
      </c>
      <c r="J98">
        <f t="shared" si="7"/>
        <v>91.1760316378616</v>
      </c>
    </row>
    <row r="99" spans="1:10">
      <c r="A99" s="2" t="s">
        <v>128</v>
      </c>
      <c r="B99" s="2">
        <v>18307</v>
      </c>
      <c r="C99" s="2">
        <v>2.5017632227</v>
      </c>
      <c r="D99" s="2">
        <v>91.0851586824711</v>
      </c>
      <c r="E99" s="2">
        <v>124.749166621126</v>
      </c>
      <c r="F99" s="2">
        <v>61.5529032610476</v>
      </c>
      <c r="G99">
        <f t="shared" si="4"/>
        <v>0.328368249518178</v>
      </c>
      <c r="H99">
        <f t="shared" si="5"/>
        <v>0.44972930897593</v>
      </c>
      <c r="I99">
        <f t="shared" si="6"/>
        <v>0.221902441505892</v>
      </c>
      <c r="J99">
        <f t="shared" si="7"/>
        <v>96.8602712987333</v>
      </c>
    </row>
    <row r="100" spans="1:10">
      <c r="A100" s="2" t="s">
        <v>129</v>
      </c>
      <c r="B100" s="2">
        <v>7966</v>
      </c>
      <c r="C100" s="2">
        <v>1.0886024926</v>
      </c>
      <c r="D100" s="2">
        <v>61.8565151895556</v>
      </c>
      <c r="E100" s="2">
        <v>70.0522219432588</v>
      </c>
      <c r="F100" s="2">
        <v>69.1805171980918</v>
      </c>
      <c r="G100">
        <f t="shared" si="4"/>
        <v>0.307607263229324</v>
      </c>
      <c r="H100">
        <f t="shared" si="5"/>
        <v>0.348363825686991</v>
      </c>
      <c r="I100">
        <f t="shared" si="6"/>
        <v>0.344028911083685</v>
      </c>
      <c r="J100">
        <f t="shared" si="7"/>
        <v>9.06741149887019</v>
      </c>
    </row>
    <row r="101" spans="1:10">
      <c r="A101" s="2" t="s">
        <v>130</v>
      </c>
      <c r="B101" s="2">
        <v>10966</v>
      </c>
      <c r="C101" s="2">
        <v>1.4985707926</v>
      </c>
      <c r="D101" s="2">
        <v>91.7554258617544</v>
      </c>
      <c r="E101" s="2">
        <v>125.842316461468</v>
      </c>
      <c r="F101" s="2">
        <v>68.9608790807951</v>
      </c>
      <c r="G101">
        <f t="shared" si="4"/>
        <v>0.320197750157337</v>
      </c>
      <c r="H101">
        <f t="shared" si="5"/>
        <v>0.439150341542311</v>
      </c>
      <c r="I101">
        <f t="shared" si="6"/>
        <v>0.240651908300353</v>
      </c>
      <c r="J101">
        <f t="shared" si="7"/>
        <v>90.9683279803865</v>
      </c>
    </row>
    <row r="102" spans="1:10">
      <c r="A102" s="2" t="s">
        <v>131</v>
      </c>
      <c r="B102" s="2">
        <v>3236</v>
      </c>
      <c r="C102" s="2">
        <v>0.4422191396</v>
      </c>
      <c r="D102" s="2">
        <v>63.3331273176761</v>
      </c>
      <c r="E102" s="2">
        <v>54.1233003708281</v>
      </c>
      <c r="F102" s="2">
        <v>65.3127317676143</v>
      </c>
      <c r="G102">
        <f t="shared" si="4"/>
        <v>0.346519771202876</v>
      </c>
      <c r="H102">
        <f t="shared" si="5"/>
        <v>0.296129284239679</v>
      </c>
      <c r="I102">
        <f t="shared" si="6"/>
        <v>0.357350944557445</v>
      </c>
      <c r="J102">
        <f t="shared" si="7"/>
        <v>-20.3992583436342</v>
      </c>
    </row>
    <row r="103" spans="1:10">
      <c r="A103" s="2" t="s">
        <v>132</v>
      </c>
      <c r="B103" s="2">
        <v>20917</v>
      </c>
      <c r="C103" s="2">
        <v>2.8584356437</v>
      </c>
      <c r="D103" s="2">
        <v>78.2889037624898</v>
      </c>
      <c r="E103" s="2">
        <v>116.527561313763</v>
      </c>
      <c r="F103" s="2">
        <v>65.1292728402734</v>
      </c>
      <c r="G103">
        <f t="shared" si="4"/>
        <v>0.301174023432652</v>
      </c>
      <c r="H103">
        <f t="shared" si="5"/>
        <v>0.448276483575901</v>
      </c>
      <c r="I103">
        <f t="shared" si="6"/>
        <v>0.250549492991448</v>
      </c>
      <c r="J103">
        <f t="shared" si="7"/>
        <v>89.6369460247628</v>
      </c>
    </row>
    <row r="104" spans="1:10">
      <c r="A104" s="2" t="s">
        <v>133</v>
      </c>
      <c r="B104" s="2">
        <v>19890</v>
      </c>
      <c r="C104" s="2">
        <v>2.718089829</v>
      </c>
      <c r="D104" s="2">
        <v>101.063800904977</v>
      </c>
      <c r="E104" s="2">
        <v>135.904399919452</v>
      </c>
      <c r="F104" s="2">
        <v>70.8748617395676</v>
      </c>
      <c r="G104">
        <f t="shared" si="4"/>
        <v>0.328296502975334</v>
      </c>
      <c r="H104">
        <f t="shared" si="5"/>
        <v>0.441472998571144</v>
      </c>
      <c r="I104">
        <f t="shared" si="6"/>
        <v>0.230230498453522</v>
      </c>
      <c r="J104">
        <f t="shared" si="7"/>
        <v>99.8701371943594</v>
      </c>
    </row>
    <row r="105" spans="1:10">
      <c r="A105" s="2" t="s">
        <v>134</v>
      </c>
      <c r="B105" s="2">
        <v>11098</v>
      </c>
      <c r="C105" s="2">
        <v>1.5166093978</v>
      </c>
      <c r="D105" s="2">
        <v>49.0355919985582</v>
      </c>
      <c r="E105" s="2">
        <v>50.0496485853306</v>
      </c>
      <c r="F105" s="2">
        <v>51.4894575599206</v>
      </c>
      <c r="G105">
        <f t="shared" si="4"/>
        <v>0.325656253029482</v>
      </c>
      <c r="H105">
        <f t="shared" si="5"/>
        <v>0.332390827956565</v>
      </c>
      <c r="I105">
        <f t="shared" si="6"/>
        <v>0.341952919013954</v>
      </c>
      <c r="J105">
        <f t="shared" si="7"/>
        <v>-0.425752387817603</v>
      </c>
    </row>
    <row r="106" spans="1:10">
      <c r="A106" s="2" t="s">
        <v>135</v>
      </c>
      <c r="B106" s="2">
        <v>9835</v>
      </c>
      <c r="C106" s="2">
        <v>1.3440127435</v>
      </c>
      <c r="D106" s="2">
        <v>66.2074224707676</v>
      </c>
      <c r="E106" s="2">
        <v>45.0296898830706</v>
      </c>
      <c r="F106" s="2">
        <v>54.4120996441281</v>
      </c>
      <c r="G106">
        <f t="shared" si="4"/>
        <v>0.399684499987724</v>
      </c>
      <c r="H106">
        <f t="shared" si="5"/>
        <v>0.271837634118196</v>
      </c>
      <c r="I106">
        <f t="shared" si="6"/>
        <v>0.328477865894081</v>
      </c>
      <c r="J106">
        <f t="shared" si="7"/>
        <v>-30.5601423487545</v>
      </c>
    </row>
    <row r="107" spans="1:10">
      <c r="A107" s="2" t="s">
        <v>136</v>
      </c>
      <c r="B107" s="2">
        <v>6092</v>
      </c>
      <c r="C107" s="2">
        <v>0.8325089612</v>
      </c>
      <c r="D107" s="2">
        <v>70.9098818122127</v>
      </c>
      <c r="E107" s="2">
        <v>52.0412015758371</v>
      </c>
      <c r="F107" s="2">
        <v>56.3931385423506</v>
      </c>
      <c r="G107">
        <f t="shared" si="4"/>
        <v>0.39538425631427</v>
      </c>
      <c r="H107">
        <f t="shared" si="5"/>
        <v>0.290174955265819</v>
      </c>
      <c r="I107">
        <f t="shared" si="6"/>
        <v>0.314440788419911</v>
      </c>
      <c r="J107">
        <f t="shared" si="7"/>
        <v>-23.2206172028891</v>
      </c>
    </row>
    <row r="108" spans="1:10">
      <c r="A108" s="2" t="s">
        <v>137</v>
      </c>
      <c r="B108" s="2">
        <v>14470</v>
      </c>
      <c r="C108" s="2">
        <v>1.977413767</v>
      </c>
      <c r="D108" s="2">
        <v>99.7708362128542</v>
      </c>
      <c r="E108" s="2">
        <v>132.120404348127</v>
      </c>
      <c r="F108" s="2">
        <v>88.0134761575673</v>
      </c>
      <c r="G108">
        <f t="shared" si="4"/>
        <v>0.311876727658981</v>
      </c>
      <c r="H108">
        <f t="shared" si="5"/>
        <v>0.41299923834623</v>
      </c>
      <c r="I108">
        <f t="shared" si="6"/>
        <v>0.275124033994789</v>
      </c>
      <c r="J108">
        <f t="shared" si="7"/>
        <v>76.4564963258325</v>
      </c>
    </row>
    <row r="109" spans="1:10">
      <c r="A109" s="2" t="s">
        <v>138</v>
      </c>
      <c r="B109" s="2">
        <v>17562</v>
      </c>
      <c r="C109" s="2">
        <v>2.3999544282</v>
      </c>
      <c r="D109" s="2">
        <v>103.131818699464</v>
      </c>
      <c r="E109" s="2">
        <v>140.689462267382</v>
      </c>
      <c r="F109" s="2">
        <v>84.0325115299208</v>
      </c>
      <c r="G109">
        <f>D109/SUM(D109:F109)</f>
        <v>0.314566495980006</v>
      </c>
      <c r="H109">
        <f>E109/SUM(D109:F109)</f>
        <v>0.429122570753149</v>
      </c>
      <c r="I109">
        <f>F109/SUM(D109:F109)</f>
        <v>0.256310933266845</v>
      </c>
      <c r="J109">
        <f>2*E109-D109-F109</f>
        <v>94.2145943053792</v>
      </c>
    </row>
    <row r="110" spans="1:10">
      <c r="A110" s="2" t="s">
        <v>139</v>
      </c>
      <c r="B110" s="2">
        <v>13818</v>
      </c>
      <c r="C110" s="2">
        <v>1.8883139898</v>
      </c>
      <c r="D110" s="2">
        <v>107.713200173686</v>
      </c>
      <c r="E110" s="2">
        <v>137.500906519689</v>
      </c>
      <c r="F110" s="2">
        <v>77.118902880301</v>
      </c>
      <c r="G110">
        <f>D110/SUM(D110:F110)</f>
        <v>0.334167450972985</v>
      </c>
      <c r="H110">
        <f>E110/SUM(D110:F110)</f>
        <v>0.426580283234256</v>
      </c>
      <c r="I110">
        <f>F110/SUM(D110:F110)</f>
        <v>0.239252265792759</v>
      </c>
      <c r="J110">
        <f>2*E110-D110-F110</f>
        <v>90.169709985391</v>
      </c>
    </row>
    <row r="111" spans="1:10">
      <c r="A111" s="2" t="s">
        <v>140</v>
      </c>
      <c r="B111" s="2">
        <v>14925</v>
      </c>
      <c r="C111" s="2">
        <v>2.0395922925</v>
      </c>
      <c r="D111" s="2">
        <v>66.1222780569513</v>
      </c>
      <c r="E111" s="2">
        <v>50.9214070351758</v>
      </c>
      <c r="F111" s="2">
        <v>59.3731323283081</v>
      </c>
      <c r="G111">
        <f>D111/SUM(D111:F111)</f>
        <v>0.37480711319811</v>
      </c>
      <c r="H111">
        <f>E111/SUM(D111:F111)</f>
        <v>0.288642589633733</v>
      </c>
      <c r="I111">
        <f>F111/SUM(D111:F111)</f>
        <v>0.336550297168158</v>
      </c>
      <c r="J111">
        <f>2*E111-D111-F111</f>
        <v>-23.6525963149078</v>
      </c>
    </row>
    <row r="112" spans="1:10">
      <c r="A112" s="2" t="s">
        <v>141</v>
      </c>
      <c r="B112" s="2">
        <v>14004</v>
      </c>
      <c r="C112" s="2">
        <v>1.9137320244</v>
      </c>
      <c r="D112" s="2">
        <v>95.7886318194801</v>
      </c>
      <c r="E112" s="2">
        <v>126.326141315996</v>
      </c>
      <c r="F112" s="2">
        <v>81.0532628873339</v>
      </c>
      <c r="G112">
        <f>D112/SUM(D112:F112)</f>
        <v>0.315958875731454</v>
      </c>
      <c r="H112">
        <f>E112/SUM(D112:F112)</f>
        <v>0.416686874293342</v>
      </c>
      <c r="I112">
        <f>F112/SUM(D112:F112)</f>
        <v>0.267354249975204</v>
      </c>
      <c r="J112">
        <f>2*E112-D112-F112</f>
        <v>75.810387925178</v>
      </c>
    </row>
    <row r="113" spans="1:10">
      <c r="A113" s="2" t="s">
        <v>142</v>
      </c>
      <c r="B113" s="2">
        <v>8923</v>
      </c>
      <c r="C113" s="2">
        <v>1.2193823803</v>
      </c>
      <c r="D113" s="2">
        <v>63.9240165863498</v>
      </c>
      <c r="E113" s="2">
        <v>50.9872240277933</v>
      </c>
      <c r="F113" s="2">
        <v>56.3610893197355</v>
      </c>
      <c r="G113">
        <f>D113/SUM(D113:F113)</f>
        <v>0.373230262068767</v>
      </c>
      <c r="H113">
        <f>E113/SUM(D113:F113)</f>
        <v>0.297696796951834</v>
      </c>
      <c r="I113">
        <f>F113/SUM(D113:F113)</f>
        <v>0.3290729409794</v>
      </c>
      <c r="J113">
        <f>2*E113-D113-F113</f>
        <v>-18.3106578504987</v>
      </c>
    </row>
    <row r="114" spans="1:10">
      <c r="A114" s="2" t="s">
        <v>143</v>
      </c>
      <c r="B114" s="2">
        <v>17981</v>
      </c>
      <c r="C114" s="2">
        <v>2.4572133341</v>
      </c>
      <c r="D114" s="2">
        <v>87.3172237361659</v>
      </c>
      <c r="E114" s="2">
        <v>116.665608819108</v>
      </c>
      <c r="F114" s="2">
        <v>73.3362994271731</v>
      </c>
      <c r="G114">
        <f>D114/SUM(D114:F114)</f>
        <v>0.314861881731595</v>
      </c>
      <c r="H114">
        <f>E114/SUM(D114:F114)</f>
        <v>0.420690804796304</v>
      </c>
      <c r="I114">
        <f>F114/SUM(D114:F114)</f>
        <v>0.264447313472101</v>
      </c>
      <c r="J114">
        <f>2*E114-D114-F114</f>
        <v>72.677694474877</v>
      </c>
    </row>
    <row r="115" spans="1:10">
      <c r="A115" s="2" t="s">
        <v>144</v>
      </c>
      <c r="B115" s="2">
        <v>8980</v>
      </c>
      <c r="C115" s="2">
        <v>1.227171778</v>
      </c>
      <c r="D115" s="2">
        <v>106.844766146993</v>
      </c>
      <c r="E115" s="2">
        <v>135.885510635928</v>
      </c>
      <c r="F115" s="2">
        <v>84.4573496659242</v>
      </c>
      <c r="G115">
        <f>D115/SUM(D115:F115)</f>
        <v>0.326555032984103</v>
      </c>
      <c r="H115">
        <f>E115/SUM(D115:F115)</f>
        <v>0.415313721092608</v>
      </c>
      <c r="I115">
        <f>F115/SUM(D115:F115)</f>
        <v>0.258131245923289</v>
      </c>
      <c r="J115">
        <f>2*E115-D115-F115</f>
        <v>80.4689054589388</v>
      </c>
    </row>
    <row r="116" spans="1:10">
      <c r="A116" s="2" t="s">
        <v>145</v>
      </c>
      <c r="B116" s="2">
        <v>10145</v>
      </c>
      <c r="C116" s="2">
        <v>1.3863761345</v>
      </c>
      <c r="D116" s="2">
        <v>69.3329719073435</v>
      </c>
      <c r="E116" s="2">
        <v>82.6599310004929</v>
      </c>
      <c r="F116" s="2">
        <v>67.8096599310005</v>
      </c>
      <c r="G116">
        <f>D116/SUM(D116:F116)</f>
        <v>0.31543295497505</v>
      </c>
      <c r="H116">
        <f>E116/SUM(D116:F116)</f>
        <v>0.376064454995007</v>
      </c>
      <c r="I116">
        <f>F116/SUM(D116:F116)</f>
        <v>0.308502590029943</v>
      </c>
      <c r="J116">
        <f>2*E116-D116-F116</f>
        <v>28.1772301626418</v>
      </c>
    </row>
    <row r="117" spans="1:10">
      <c r="A117" s="2" t="s">
        <v>146</v>
      </c>
      <c r="B117" s="2">
        <v>9514</v>
      </c>
      <c r="C117" s="2">
        <v>1.3001461354</v>
      </c>
      <c r="D117" s="2">
        <v>74.9767710742064</v>
      </c>
      <c r="E117" s="2">
        <v>108.787891528274</v>
      </c>
      <c r="F117" s="2">
        <v>68.3462266134118</v>
      </c>
      <c r="G117">
        <f>D117/SUM(D117:F117)</f>
        <v>0.297396004224161</v>
      </c>
      <c r="H117">
        <f>E117/SUM(D117:F117)</f>
        <v>0.431508102909092</v>
      </c>
      <c r="I117">
        <f>F117/SUM(D117:F117)</f>
        <v>0.271095892866747</v>
      </c>
      <c r="J117">
        <f>2*E117-D117-F117</f>
        <v>74.2527853689298</v>
      </c>
    </row>
    <row r="118" spans="1:10">
      <c r="A118" s="2" t="s">
        <v>147</v>
      </c>
      <c r="B118" s="2">
        <v>15297</v>
      </c>
      <c r="C118" s="2">
        <v>2.0904283617</v>
      </c>
      <c r="D118" s="2">
        <v>97.7070013728182</v>
      </c>
      <c r="E118" s="2">
        <v>130.701105803834</v>
      </c>
      <c r="F118" s="2">
        <v>81.6425022878808</v>
      </c>
      <c r="G118">
        <f>D118/SUM(D118:F118)</f>
        <v>0.315132428030254</v>
      </c>
      <c r="H118">
        <f>E118/SUM(D118:F118)</f>
        <v>0.421547650009651</v>
      </c>
      <c r="I118">
        <f>F118/SUM(D118:F118)</f>
        <v>0.263319921960095</v>
      </c>
      <c r="J118">
        <f>2*E118-D118-F118</f>
        <v>82.052707946969</v>
      </c>
    </row>
    <row r="119" spans="1:10">
      <c r="A119" s="2" t="s">
        <v>148</v>
      </c>
      <c r="B119" s="2">
        <v>4317</v>
      </c>
      <c r="C119" s="2">
        <v>0.5899443837</v>
      </c>
      <c r="D119" s="2">
        <v>84.0419272643039</v>
      </c>
      <c r="E119" s="2">
        <v>53.2548065786425</v>
      </c>
      <c r="F119" s="2">
        <v>64.3532545749363</v>
      </c>
      <c r="G119">
        <f>D119/SUM(D119:F119)</f>
        <v>0.416771297254639</v>
      </c>
      <c r="H119">
        <f>E119/SUM(D119:F119)</f>
        <v>0.264095262273369</v>
      </c>
      <c r="I119">
        <f>F119/SUM(D119:F119)</f>
        <v>0.319133440471992</v>
      </c>
      <c r="J119">
        <f>2*E119-D119-F119</f>
        <v>-41.8855686819552</v>
      </c>
    </row>
    <row r="120" spans="1:10">
      <c r="A120" s="2" t="s">
        <v>149</v>
      </c>
      <c r="B120" s="2">
        <v>14784</v>
      </c>
      <c r="C120" s="2">
        <v>2.0203237824</v>
      </c>
      <c r="D120" s="2">
        <v>75.551204004329</v>
      </c>
      <c r="E120" s="2">
        <v>52.7271743541187</v>
      </c>
      <c r="F120" s="2">
        <v>62.3576405330447</v>
      </c>
      <c r="G120">
        <f>D120/SUM(D120:F120)</f>
        <v>0.396311276555412</v>
      </c>
      <c r="H120">
        <f>E120/SUM(D120:F120)</f>
        <v>0.276585582623451</v>
      </c>
      <c r="I120">
        <f>F120/SUM(D120:F120)</f>
        <v>0.327103140821137</v>
      </c>
      <c r="J120">
        <f>2*E120-D120-F120</f>
        <v>-32.4544958291363</v>
      </c>
    </row>
    <row r="121" spans="1:10">
      <c r="A121" s="2" t="s">
        <v>150</v>
      </c>
      <c r="B121" s="2">
        <v>6632</v>
      </c>
      <c r="C121" s="2">
        <v>0.9063032552</v>
      </c>
      <c r="D121" s="2">
        <v>79.1424909529554</v>
      </c>
      <c r="E121" s="2">
        <v>109.946011159704</v>
      </c>
      <c r="F121" s="2">
        <v>66.6518395657418</v>
      </c>
      <c r="G121">
        <f>D121/SUM(D121:F121)</f>
        <v>0.309464241869508</v>
      </c>
      <c r="H121">
        <f>E121/SUM(D121:F121)</f>
        <v>0.429912662343915</v>
      </c>
      <c r="I121">
        <f>F121/SUM(D121:F121)</f>
        <v>0.260623095786577</v>
      </c>
      <c r="J121">
        <f>2*E121-D121-F121</f>
        <v>74.0976918007108</v>
      </c>
    </row>
    <row r="122" spans="1:10">
      <c r="A122" s="2" t="s">
        <v>151</v>
      </c>
      <c r="B122" s="2">
        <v>21463</v>
      </c>
      <c r="C122" s="2">
        <v>2.9330498743</v>
      </c>
      <c r="D122" s="2">
        <v>88.0408610166332</v>
      </c>
      <c r="E122" s="2">
        <v>122.279430970149</v>
      </c>
      <c r="F122" s="2">
        <v>67.9507081625046</v>
      </c>
      <c r="G122">
        <f>D122/SUM(D122:F122)</f>
        <v>0.316385325705521</v>
      </c>
      <c r="H122">
        <f>E122/SUM(D122:F122)</f>
        <v>0.439425706971077</v>
      </c>
      <c r="I122">
        <f>F122/SUM(D122:F122)</f>
        <v>0.244188967323402</v>
      </c>
      <c r="J122">
        <f>2*E122-D122-F122</f>
        <v>88.5672927611602</v>
      </c>
    </row>
    <row r="123" spans="1:10">
      <c r="A123" s="2" t="s">
        <v>152</v>
      </c>
      <c r="B123" s="2">
        <v>16828</v>
      </c>
      <c r="C123" s="2">
        <v>2.2996488508</v>
      </c>
      <c r="D123" s="2">
        <v>89.2652721654385</v>
      </c>
      <c r="E123" s="2">
        <v>123.120632279534</v>
      </c>
      <c r="F123" s="2">
        <v>70.2039458046112</v>
      </c>
      <c r="G123">
        <f>D123/SUM(D123:F123)</f>
        <v>0.315882796521529</v>
      </c>
      <c r="H123">
        <f>E123/SUM(D123:F123)</f>
        <v>0.435686675125783</v>
      </c>
      <c r="I123">
        <f>F123/SUM(D123:F123)</f>
        <v>0.248430528352689</v>
      </c>
      <c r="J123">
        <f>2*E123-D123-F123</f>
        <v>86.7720465890183</v>
      </c>
    </row>
    <row r="124" spans="1:10">
      <c r="A124" s="2" t="s">
        <v>153</v>
      </c>
      <c r="B124" s="2">
        <v>9123</v>
      </c>
      <c r="C124" s="2">
        <v>1.2467136003</v>
      </c>
      <c r="D124" s="2">
        <v>107.426614052395</v>
      </c>
      <c r="E124" s="2">
        <v>136.790519038735</v>
      </c>
      <c r="F124" s="2">
        <v>90.9200920749753</v>
      </c>
      <c r="G124">
        <f>D124/SUM(D124:F124)</f>
        <v>0.320545155791484</v>
      </c>
      <c r="H124">
        <f>E124/SUM(D124:F124)</f>
        <v>0.408162712963136</v>
      </c>
      <c r="I124">
        <f>F124/SUM(D124:F124)</f>
        <v>0.271292131245379</v>
      </c>
      <c r="J124">
        <f>2*E124-D124-F124</f>
        <v>75.2343319500997</v>
      </c>
    </row>
    <row r="125" spans="1:10">
      <c r="A125" s="2" t="s">
        <v>154</v>
      </c>
      <c r="B125" s="2">
        <v>16846</v>
      </c>
      <c r="C125" s="2">
        <v>2.3021086606</v>
      </c>
      <c r="D125" s="2">
        <v>90.7269381455538</v>
      </c>
      <c r="E125" s="2">
        <v>126.622759111955</v>
      </c>
      <c r="F125" s="2">
        <v>61.5042740116347</v>
      </c>
      <c r="G125">
        <f>D125/SUM(D125:F125)</f>
        <v>0.325356449946292</v>
      </c>
      <c r="H125">
        <f>E125/SUM(D125:F125)</f>
        <v>0.454082681826832</v>
      </c>
      <c r="I125">
        <f>F125/SUM(D125:F125)</f>
        <v>0.220560868226876</v>
      </c>
      <c r="J125">
        <f>2*E125-D125-F125</f>
        <v>101.014306066722</v>
      </c>
    </row>
    <row r="126" spans="1:10">
      <c r="A126" s="2" t="s">
        <v>155</v>
      </c>
      <c r="B126" s="2">
        <v>17165</v>
      </c>
      <c r="C126" s="2">
        <v>2.3457019565</v>
      </c>
      <c r="D126" s="2">
        <v>90.2801048645499</v>
      </c>
      <c r="E126" s="2">
        <v>121.80109659356</v>
      </c>
      <c r="F126" s="2">
        <v>72.1054471307894</v>
      </c>
      <c r="G126">
        <f t="shared" ref="G126:G183" si="8">D126/SUM(D126:F126)</f>
        <v>0.317678910366926</v>
      </c>
      <c r="H126">
        <f t="shared" ref="H126:H183" si="9">E126/SUM(D126:F126)</f>
        <v>0.428595422052202</v>
      </c>
      <c r="I126">
        <f t="shared" ref="I126:I183" si="10">F126/SUM(D126:F126)</f>
        <v>0.253725667580873</v>
      </c>
      <c r="J126">
        <f t="shared" ref="J126:J183" si="11">2*E126-D126-F126</f>
        <v>81.2166411917807</v>
      </c>
    </row>
    <row r="127" spans="1:10">
      <c r="A127" s="2" t="s">
        <v>156</v>
      </c>
      <c r="B127" s="2">
        <v>16870</v>
      </c>
      <c r="C127" s="2">
        <v>2.305388407</v>
      </c>
      <c r="D127" s="2">
        <v>105.149259039715</v>
      </c>
      <c r="E127" s="2">
        <v>142.717568129193</v>
      </c>
      <c r="F127" s="2">
        <v>78.0740323632268</v>
      </c>
      <c r="G127">
        <f t="shared" si="8"/>
        <v>0.322602263461689</v>
      </c>
      <c r="H127">
        <f t="shared" si="9"/>
        <v>0.437863385198327</v>
      </c>
      <c r="I127">
        <f t="shared" si="10"/>
        <v>0.239534351339984</v>
      </c>
      <c r="J127">
        <f t="shared" si="11"/>
        <v>102.211844855444</v>
      </c>
    </row>
    <row r="128" spans="1:10">
      <c r="A128" s="2" t="s">
        <v>157</v>
      </c>
      <c r="B128" s="2">
        <v>18156</v>
      </c>
      <c r="C128" s="2">
        <v>2.4811281516</v>
      </c>
      <c r="D128" s="2">
        <v>83.9542850848204</v>
      </c>
      <c r="E128" s="2">
        <v>117.392322097378</v>
      </c>
      <c r="F128" s="2">
        <v>62.464089006389</v>
      </c>
      <c r="G128">
        <f t="shared" si="8"/>
        <v>0.318236850505883</v>
      </c>
      <c r="H128">
        <f t="shared" si="9"/>
        <v>0.444986969040327</v>
      </c>
      <c r="I128">
        <f t="shared" si="10"/>
        <v>0.23677618045379</v>
      </c>
      <c r="J128">
        <f t="shared" si="11"/>
        <v>88.3662701035466</v>
      </c>
    </row>
    <row r="129" spans="1:10">
      <c r="A129" s="2" t="s">
        <v>158</v>
      </c>
      <c r="B129" s="2">
        <v>10525</v>
      </c>
      <c r="C129" s="2">
        <v>1.4383054525</v>
      </c>
      <c r="D129" s="2">
        <v>68.6332541567695</v>
      </c>
      <c r="E129" s="2">
        <v>72.9167695961995</v>
      </c>
      <c r="F129" s="2">
        <v>61.0098812351543</v>
      </c>
      <c r="G129">
        <f t="shared" si="8"/>
        <v>0.338829415232959</v>
      </c>
      <c r="H129">
        <f t="shared" si="9"/>
        <v>0.359976322068648</v>
      </c>
      <c r="I129">
        <f t="shared" si="10"/>
        <v>0.301194262698393</v>
      </c>
      <c r="J129">
        <f t="shared" si="11"/>
        <v>16.1904038004752</v>
      </c>
    </row>
    <row r="130" spans="1:10">
      <c r="A130" s="2" t="s">
        <v>159</v>
      </c>
      <c r="B130" s="2">
        <v>10462</v>
      </c>
      <c r="C130" s="2">
        <v>1.4296961182</v>
      </c>
      <c r="D130" s="2">
        <v>74.544255400497</v>
      </c>
      <c r="E130" s="2">
        <v>61.3727776715733</v>
      </c>
      <c r="F130" s="2">
        <v>51.5357484228636</v>
      </c>
      <c r="G130">
        <f t="shared" si="8"/>
        <v>0.397669508054281</v>
      </c>
      <c r="H130">
        <f t="shared" si="9"/>
        <v>0.327403931710834</v>
      </c>
      <c r="I130">
        <f t="shared" si="10"/>
        <v>0.274926560234885</v>
      </c>
      <c r="J130">
        <f t="shared" si="11"/>
        <v>-3.33444848021399</v>
      </c>
    </row>
    <row r="131" spans="1:10">
      <c r="A131" s="2" t="s">
        <v>160</v>
      </c>
      <c r="B131" s="2">
        <v>2015</v>
      </c>
      <c r="C131" s="2">
        <v>0.2753620415</v>
      </c>
      <c r="D131" s="2">
        <v>78.2089330024813</v>
      </c>
      <c r="E131" s="2">
        <v>69.0138957816377</v>
      </c>
      <c r="F131" s="2">
        <v>67.9657568238213</v>
      </c>
      <c r="G131">
        <f t="shared" si="8"/>
        <v>0.363443687226854</v>
      </c>
      <c r="H131">
        <f t="shared" si="9"/>
        <v>0.320713552657373</v>
      </c>
      <c r="I131">
        <f t="shared" si="10"/>
        <v>0.315842760115774</v>
      </c>
      <c r="J131">
        <f t="shared" si="11"/>
        <v>-8.1468982630272</v>
      </c>
    </row>
    <row r="132" spans="1:10">
      <c r="A132" s="2" t="s">
        <v>161</v>
      </c>
      <c r="B132" s="2">
        <v>20232</v>
      </c>
      <c r="C132" s="2">
        <v>2.7648262152</v>
      </c>
      <c r="D132" s="2">
        <v>114.714017398181</v>
      </c>
      <c r="E132" s="2">
        <v>123.056115890438</v>
      </c>
      <c r="F132" s="2">
        <v>76.5781674487528</v>
      </c>
      <c r="G132">
        <f t="shared" si="8"/>
        <v>0.364926475279473</v>
      </c>
      <c r="H132">
        <f t="shared" si="9"/>
        <v>0.391464231242171</v>
      </c>
      <c r="I132">
        <f t="shared" si="10"/>
        <v>0.243609293478356</v>
      </c>
      <c r="J132">
        <f t="shared" si="11"/>
        <v>54.8200469339422</v>
      </c>
    </row>
    <row r="133" spans="1:10">
      <c r="A133" s="2" t="s">
        <v>162</v>
      </c>
      <c r="B133" s="2">
        <v>11141</v>
      </c>
      <c r="C133" s="2">
        <v>1.5224856101</v>
      </c>
      <c r="D133" s="2">
        <v>68.9673278879813</v>
      </c>
      <c r="E133" s="2">
        <v>103.172785207791</v>
      </c>
      <c r="F133" s="2">
        <v>55.9945247284804</v>
      </c>
      <c r="G133">
        <f t="shared" si="8"/>
        <v>0.302309761225787</v>
      </c>
      <c r="H133">
        <f t="shared" si="9"/>
        <v>0.452245157472632</v>
      </c>
      <c r="I133">
        <f t="shared" si="10"/>
        <v>0.245445081301581</v>
      </c>
      <c r="J133">
        <f t="shared" si="11"/>
        <v>81.3837177991203</v>
      </c>
    </row>
    <row r="134" spans="1:10">
      <c r="A134" s="2" t="s">
        <v>163</v>
      </c>
      <c r="B134" s="2">
        <v>14109</v>
      </c>
      <c r="C134" s="2">
        <v>1.9280809149</v>
      </c>
      <c r="D134" s="2">
        <v>77.3867035225742</v>
      </c>
      <c r="E134" s="2">
        <v>103.483662910199</v>
      </c>
      <c r="F134" s="2">
        <v>69.8048763200794</v>
      </c>
      <c r="G134">
        <f t="shared" si="8"/>
        <v>0.308712989255472</v>
      </c>
      <c r="H134">
        <f t="shared" si="9"/>
        <v>0.412819637766248</v>
      </c>
      <c r="I134">
        <f t="shared" si="10"/>
        <v>0.27846737297828</v>
      </c>
      <c r="J134">
        <f t="shared" si="11"/>
        <v>59.7757459777444</v>
      </c>
    </row>
    <row r="135" spans="1:10">
      <c r="A135" s="2" t="s">
        <v>164</v>
      </c>
      <c r="B135" s="2">
        <v>16444</v>
      </c>
      <c r="C135" s="2">
        <v>2.2471729084</v>
      </c>
      <c r="D135" s="2">
        <v>69.1876672342495</v>
      </c>
      <c r="E135" s="2">
        <v>102.367793724154</v>
      </c>
      <c r="F135" s="2">
        <v>59.0117368036973</v>
      </c>
      <c r="G135">
        <f t="shared" si="8"/>
        <v>0.3000759340695</v>
      </c>
      <c r="H135">
        <f t="shared" si="9"/>
        <v>0.443982468962376</v>
      </c>
      <c r="I135">
        <f t="shared" si="10"/>
        <v>0.255941596968124</v>
      </c>
      <c r="J135">
        <f t="shared" si="11"/>
        <v>76.5361834103612</v>
      </c>
    </row>
    <row r="136" spans="1:10">
      <c r="A136" s="2" t="s">
        <v>165</v>
      </c>
      <c r="B136" s="2">
        <v>20966</v>
      </c>
      <c r="C136" s="2">
        <v>2.8651317926</v>
      </c>
      <c r="D136" s="2">
        <v>69.9130496995135</v>
      </c>
      <c r="E136" s="2">
        <v>68.7429171038823</v>
      </c>
      <c r="F136" s="2">
        <v>57.7686253934942</v>
      </c>
      <c r="G136">
        <f t="shared" si="8"/>
        <v>0.355928190648525</v>
      </c>
      <c r="H136">
        <f t="shared" si="9"/>
        <v>0.349971031300279</v>
      </c>
      <c r="I136">
        <f t="shared" si="10"/>
        <v>0.294100778051196</v>
      </c>
      <c r="J136">
        <f t="shared" si="11"/>
        <v>9.80415911475692</v>
      </c>
    </row>
    <row r="137" spans="1:10">
      <c r="A137" s="2" t="s">
        <v>166</v>
      </c>
      <c r="B137" s="2">
        <v>22126</v>
      </c>
      <c r="C137" s="2">
        <v>3.0236528686</v>
      </c>
      <c r="D137" s="2">
        <v>67.8452499322065</v>
      </c>
      <c r="E137" s="2">
        <v>95.5560878604356</v>
      </c>
      <c r="F137" s="2">
        <v>51.3873723221549</v>
      </c>
      <c r="G137">
        <f t="shared" si="8"/>
        <v>0.315869720973442</v>
      </c>
      <c r="H137">
        <f t="shared" si="9"/>
        <v>0.444884127333156</v>
      </c>
      <c r="I137">
        <f t="shared" si="10"/>
        <v>0.239246151693402</v>
      </c>
      <c r="J137">
        <f t="shared" si="11"/>
        <v>71.8795534665098</v>
      </c>
    </row>
    <row r="138" spans="1:10">
      <c r="A138" s="2" t="s">
        <v>167</v>
      </c>
      <c r="B138" s="2">
        <v>4769</v>
      </c>
      <c r="C138" s="2">
        <v>0.6517129409</v>
      </c>
      <c r="D138" s="2">
        <v>92.9381421681694</v>
      </c>
      <c r="E138" s="2">
        <v>67.2434472635772</v>
      </c>
      <c r="F138" s="2">
        <v>67.7563430488572</v>
      </c>
      <c r="G138">
        <f t="shared" si="8"/>
        <v>0.407734426458737</v>
      </c>
      <c r="H138">
        <f t="shared" si="9"/>
        <v>0.295007709036315</v>
      </c>
      <c r="I138">
        <f t="shared" si="10"/>
        <v>0.297257864504948</v>
      </c>
      <c r="J138">
        <f t="shared" si="11"/>
        <v>-26.2075906898722</v>
      </c>
    </row>
    <row r="139" spans="1:10">
      <c r="A139" s="2" t="s">
        <v>168</v>
      </c>
      <c r="B139" s="2">
        <v>25469</v>
      </c>
      <c r="C139" s="2">
        <v>3.4804942109</v>
      </c>
      <c r="D139" s="2">
        <v>92.6715615061447</v>
      </c>
      <c r="E139" s="2">
        <v>106.578585731673</v>
      </c>
      <c r="F139" s="2">
        <v>65.5355740537144</v>
      </c>
      <c r="G139">
        <f t="shared" si="8"/>
        <v>0.34998700479061</v>
      </c>
      <c r="H139">
        <f t="shared" si="9"/>
        <v>0.402508810565086</v>
      </c>
      <c r="I139">
        <f t="shared" si="10"/>
        <v>0.247504184644303</v>
      </c>
      <c r="J139">
        <f t="shared" si="11"/>
        <v>54.9500359034869</v>
      </c>
    </row>
    <row r="140" spans="1:10">
      <c r="A140" s="2" t="s">
        <v>169</v>
      </c>
      <c r="B140" s="2">
        <v>11776</v>
      </c>
      <c r="C140" s="2">
        <v>1.6092622336</v>
      </c>
      <c r="D140" s="2">
        <v>92.7954313858695</v>
      </c>
      <c r="E140" s="2">
        <v>133.057669441141</v>
      </c>
      <c r="F140" s="2">
        <v>66.2353091032608</v>
      </c>
      <c r="G140">
        <f t="shared" si="8"/>
        <v>0.317696383119145</v>
      </c>
      <c r="H140">
        <f t="shared" si="9"/>
        <v>0.455539024889434</v>
      </c>
      <c r="I140">
        <f t="shared" si="10"/>
        <v>0.226764591991421</v>
      </c>
      <c r="J140">
        <f t="shared" si="11"/>
        <v>107.084598393152</v>
      </c>
    </row>
    <row r="141" spans="1:10">
      <c r="A141" s="2" t="s">
        <v>170</v>
      </c>
      <c r="B141" s="2">
        <v>12176</v>
      </c>
      <c r="C141" s="2">
        <v>1.6639246736</v>
      </c>
      <c r="D141" s="2">
        <v>83.1202365308804</v>
      </c>
      <c r="E141" s="2">
        <v>119.066195795006</v>
      </c>
      <c r="F141" s="2">
        <v>63.4440703022339</v>
      </c>
      <c r="G141">
        <f t="shared" si="8"/>
        <v>0.312916761096702</v>
      </c>
      <c r="H141">
        <f t="shared" si="9"/>
        <v>0.448239922060823</v>
      </c>
      <c r="I141">
        <f t="shared" si="10"/>
        <v>0.238843316842475</v>
      </c>
      <c r="J141">
        <f t="shared" si="11"/>
        <v>91.5680847568977</v>
      </c>
    </row>
    <row r="142" spans="1:10">
      <c r="A142" s="2" t="s">
        <v>171</v>
      </c>
      <c r="B142" s="2">
        <v>10480</v>
      </c>
      <c r="C142" s="2">
        <v>1.432155928</v>
      </c>
      <c r="D142" s="2">
        <v>65.7468511450381</v>
      </c>
      <c r="E142" s="2">
        <v>98.818320610687</v>
      </c>
      <c r="F142" s="2">
        <v>60.292748091603</v>
      </c>
      <c r="G142">
        <f t="shared" si="8"/>
        <v>0.292392863856778</v>
      </c>
      <c r="H142">
        <f t="shared" si="9"/>
        <v>0.439470047031395</v>
      </c>
      <c r="I142">
        <f t="shared" si="10"/>
        <v>0.268137089111827</v>
      </c>
      <c r="J142">
        <f t="shared" si="11"/>
        <v>71.5970419847329</v>
      </c>
    </row>
    <row r="143" spans="1:10">
      <c r="A143" s="2" t="s">
        <v>172</v>
      </c>
      <c r="B143" s="2">
        <v>16597</v>
      </c>
      <c r="C143" s="2">
        <v>2.2680812917</v>
      </c>
      <c r="D143" s="2">
        <v>95.3559076941616</v>
      </c>
      <c r="E143" s="2">
        <v>129.706392721576</v>
      </c>
      <c r="F143" s="2">
        <v>61.9819846960293</v>
      </c>
      <c r="G143">
        <f t="shared" si="8"/>
        <v>0.332199289935463</v>
      </c>
      <c r="H143">
        <f t="shared" si="9"/>
        <v>0.451868925629619</v>
      </c>
      <c r="I143">
        <f t="shared" si="10"/>
        <v>0.215931784434918</v>
      </c>
      <c r="J143">
        <f t="shared" si="11"/>
        <v>102.074893052961</v>
      </c>
    </row>
    <row r="144" spans="1:10">
      <c r="A144" s="2" t="s">
        <v>173</v>
      </c>
      <c r="B144" s="2">
        <v>8526</v>
      </c>
      <c r="C144" s="2">
        <v>1.1651299086</v>
      </c>
      <c r="D144" s="2">
        <v>130.439479239971</v>
      </c>
      <c r="E144" s="2">
        <v>151.124148461357</v>
      </c>
      <c r="F144" s="2">
        <v>101.81069669247</v>
      </c>
      <c r="G144">
        <f t="shared" si="8"/>
        <v>0.340240519357225</v>
      </c>
      <c r="H144">
        <f t="shared" si="9"/>
        <v>0.394194756522411</v>
      </c>
      <c r="I144">
        <f t="shared" si="10"/>
        <v>0.265564724120364</v>
      </c>
      <c r="J144">
        <f t="shared" si="11"/>
        <v>69.998120990273</v>
      </c>
    </row>
    <row r="145" spans="1:10">
      <c r="A145" s="2" t="s">
        <v>174</v>
      </c>
      <c r="B145" s="2">
        <v>17975</v>
      </c>
      <c r="C145" s="2">
        <v>2.4563933975</v>
      </c>
      <c r="D145" s="2">
        <v>109.298414464534</v>
      </c>
      <c r="E145" s="2">
        <v>129.723260990539</v>
      </c>
      <c r="F145" s="2">
        <v>72.6264255910987</v>
      </c>
      <c r="G145">
        <f t="shared" si="8"/>
        <v>0.350710991331666</v>
      </c>
      <c r="H145">
        <f t="shared" si="9"/>
        <v>0.416249162292569</v>
      </c>
      <c r="I145">
        <f t="shared" si="10"/>
        <v>0.233039846375765</v>
      </c>
      <c r="J145">
        <f t="shared" si="11"/>
        <v>77.5216819254453</v>
      </c>
    </row>
    <row r="146" spans="1:10">
      <c r="A146" s="2" t="s">
        <v>175</v>
      </c>
      <c r="B146" s="2">
        <v>19001</v>
      </c>
      <c r="C146" s="2">
        <v>2.5966025561</v>
      </c>
      <c r="D146" s="2">
        <v>88.6771222567233</v>
      </c>
      <c r="E146" s="2">
        <v>123.793561304599</v>
      </c>
      <c r="F146" s="2">
        <v>65.4455028682701</v>
      </c>
      <c r="G146">
        <f t="shared" si="8"/>
        <v>0.319078652438219</v>
      </c>
      <c r="H146">
        <f t="shared" si="9"/>
        <v>0.445434873351506</v>
      </c>
      <c r="I146">
        <f t="shared" si="10"/>
        <v>0.235486474210275</v>
      </c>
      <c r="J146">
        <f t="shared" si="11"/>
        <v>93.4644974842046</v>
      </c>
    </row>
    <row r="147" spans="1:10">
      <c r="A147" s="2" t="s">
        <v>176</v>
      </c>
      <c r="B147" s="2">
        <v>18913</v>
      </c>
      <c r="C147" s="2">
        <v>2.5845768193</v>
      </c>
      <c r="D147" s="2">
        <v>86.1710463702215</v>
      </c>
      <c r="E147" s="2">
        <v>105.540527679374</v>
      </c>
      <c r="F147" s="2">
        <v>69.5050494368953</v>
      </c>
      <c r="G147">
        <f t="shared" si="8"/>
        <v>0.32988347073814</v>
      </c>
      <c r="H147">
        <f t="shared" si="9"/>
        <v>0.404034499300663</v>
      </c>
      <c r="I147">
        <f t="shared" si="10"/>
        <v>0.266082029961198</v>
      </c>
      <c r="J147">
        <f t="shared" si="11"/>
        <v>55.4049595516312</v>
      </c>
    </row>
    <row r="148" spans="1:10">
      <c r="A148" s="2" t="s">
        <v>177</v>
      </c>
      <c r="B148" s="2">
        <v>14982</v>
      </c>
      <c r="C148" s="2">
        <v>2.0473816902</v>
      </c>
      <c r="D148" s="2">
        <v>94.200240288346</v>
      </c>
      <c r="E148" s="2">
        <v>118.998998798558</v>
      </c>
      <c r="F148" s="2">
        <v>77.1320250967827</v>
      </c>
      <c r="G148">
        <f t="shared" si="8"/>
        <v>0.324457789805053</v>
      </c>
      <c r="H148">
        <f t="shared" si="9"/>
        <v>0.409873181013223</v>
      </c>
      <c r="I148">
        <f t="shared" si="10"/>
        <v>0.265669029181724</v>
      </c>
      <c r="J148">
        <f t="shared" si="11"/>
        <v>66.6657322119873</v>
      </c>
    </row>
    <row r="149" spans="1:10">
      <c r="A149" s="2" t="s">
        <v>178</v>
      </c>
      <c r="B149" s="2">
        <v>7497</v>
      </c>
      <c r="C149" s="2">
        <v>1.0245107817</v>
      </c>
      <c r="D149" s="2">
        <v>110.950646925436</v>
      </c>
      <c r="E149" s="2">
        <v>105.503267973856</v>
      </c>
      <c r="F149" s="2">
        <v>93.8528744831265</v>
      </c>
      <c r="G149">
        <f t="shared" si="8"/>
        <v>0.357551464298455</v>
      </c>
      <c r="H149">
        <f t="shared" si="9"/>
        <v>0.339996647136956</v>
      </c>
      <c r="I149">
        <f t="shared" si="10"/>
        <v>0.302451888564589</v>
      </c>
      <c r="J149">
        <f t="shared" si="11"/>
        <v>6.20301453914949</v>
      </c>
    </row>
    <row r="150" spans="1:10">
      <c r="A150" s="2" t="s">
        <v>179</v>
      </c>
      <c r="B150" s="2">
        <v>14295</v>
      </c>
      <c r="C150" s="2">
        <v>1.9534989495</v>
      </c>
      <c r="D150" s="2">
        <v>104.436026582721</v>
      </c>
      <c r="E150" s="2">
        <v>134.34138993975</v>
      </c>
      <c r="F150" s="2">
        <v>78.7880377754459</v>
      </c>
      <c r="G150">
        <f t="shared" si="8"/>
        <v>0.328864570025764</v>
      </c>
      <c r="H150">
        <f t="shared" si="9"/>
        <v>0.423035277047864</v>
      </c>
      <c r="I150">
        <f t="shared" si="10"/>
        <v>0.248100152926372</v>
      </c>
      <c r="J150">
        <f t="shared" si="11"/>
        <v>85.4587155213331</v>
      </c>
    </row>
    <row r="151" spans="1:10">
      <c r="A151" s="2" t="s">
        <v>180</v>
      </c>
      <c r="B151" s="2">
        <v>2914</v>
      </c>
      <c r="C151" s="2">
        <v>0.3982158754</v>
      </c>
      <c r="D151" s="2">
        <v>99.3991077556623</v>
      </c>
      <c r="E151" s="2">
        <v>96.1798215511324</v>
      </c>
      <c r="F151" s="2">
        <v>82.7254632807138</v>
      </c>
      <c r="G151">
        <f t="shared" si="8"/>
        <v>0.357159679843744</v>
      </c>
      <c r="H151">
        <f t="shared" si="9"/>
        <v>0.345592179328934</v>
      </c>
      <c r="I151">
        <f t="shared" si="10"/>
        <v>0.297248140827321</v>
      </c>
      <c r="J151">
        <f t="shared" si="11"/>
        <v>10.2350720658887</v>
      </c>
    </row>
    <row r="152" spans="1:10">
      <c r="A152" s="2" t="s">
        <v>181</v>
      </c>
      <c r="B152" s="2">
        <v>12818</v>
      </c>
      <c r="C152" s="2">
        <v>1.7516578898</v>
      </c>
      <c r="D152" s="2">
        <v>94.0131845841784</v>
      </c>
      <c r="E152" s="2">
        <v>78.3438133874239</v>
      </c>
      <c r="F152" s="2">
        <v>77.9080199719144</v>
      </c>
      <c r="G152">
        <f t="shared" si="8"/>
        <v>0.37565451758582</v>
      </c>
      <c r="H152">
        <f t="shared" si="9"/>
        <v>0.313043405071921</v>
      </c>
      <c r="I152">
        <f t="shared" si="10"/>
        <v>0.311302077342259</v>
      </c>
      <c r="J152">
        <f t="shared" si="11"/>
        <v>-15.233577781245</v>
      </c>
    </row>
    <row r="153" spans="1:10">
      <c r="A153" s="2" t="s">
        <v>182</v>
      </c>
      <c r="B153" s="2">
        <v>11645</v>
      </c>
      <c r="C153" s="2">
        <v>1.5913602845</v>
      </c>
      <c r="D153" s="2">
        <v>116.202404465435</v>
      </c>
      <c r="E153" s="2">
        <v>139.726154640061</v>
      </c>
      <c r="F153" s="2">
        <v>95.8543580936023</v>
      </c>
      <c r="G153">
        <f t="shared" si="8"/>
        <v>0.330324182284463</v>
      </c>
      <c r="H153">
        <f t="shared" si="9"/>
        <v>0.397194257619338</v>
      </c>
      <c r="I153">
        <f t="shared" si="10"/>
        <v>0.272481560096199</v>
      </c>
      <c r="J153">
        <f t="shared" si="11"/>
        <v>67.3955467210847</v>
      </c>
    </row>
    <row r="154" spans="1:10">
      <c r="A154" s="2" t="s">
        <v>183</v>
      </c>
      <c r="B154" s="2">
        <v>5245</v>
      </c>
      <c r="C154" s="2">
        <v>0.7167612445</v>
      </c>
      <c r="D154" s="2">
        <v>101.662726406101</v>
      </c>
      <c r="E154" s="2">
        <v>128.458325386229</v>
      </c>
      <c r="F154" s="2">
        <v>83.8659675881792</v>
      </c>
      <c r="G154">
        <f t="shared" si="8"/>
        <v>0.323780029526952</v>
      </c>
      <c r="H154">
        <f t="shared" si="9"/>
        <v>0.409119859921837</v>
      </c>
      <c r="I154">
        <f t="shared" si="10"/>
        <v>0.267100110551211</v>
      </c>
      <c r="J154">
        <f t="shared" si="11"/>
        <v>71.3879567781778</v>
      </c>
    </row>
    <row r="155" spans="1:10">
      <c r="A155" s="2" t="s">
        <v>184</v>
      </c>
      <c r="B155" s="2">
        <v>2659</v>
      </c>
      <c r="C155" s="2">
        <v>0.3633685699</v>
      </c>
      <c r="D155" s="2">
        <v>111.479503572771</v>
      </c>
      <c r="E155" s="2">
        <v>128.009029345372</v>
      </c>
      <c r="F155" s="2">
        <v>84.2425723956374</v>
      </c>
      <c r="G155">
        <f t="shared" si="8"/>
        <v>0.344358332402807</v>
      </c>
      <c r="H155">
        <f t="shared" si="9"/>
        <v>0.395417762594353</v>
      </c>
      <c r="I155">
        <f t="shared" si="10"/>
        <v>0.260223905002839</v>
      </c>
      <c r="J155">
        <f t="shared" si="11"/>
        <v>60.2959827223356</v>
      </c>
    </row>
    <row r="156" spans="1:10">
      <c r="A156" s="2" t="s">
        <v>185</v>
      </c>
      <c r="B156" s="2">
        <v>11716</v>
      </c>
      <c r="C156" s="2">
        <v>1.6010628676</v>
      </c>
      <c r="D156" s="2">
        <v>110.977125298736</v>
      </c>
      <c r="E156" s="2">
        <v>137.480455050893</v>
      </c>
      <c r="F156" s="2">
        <v>93.4979515192898</v>
      </c>
      <c r="G156">
        <f t="shared" si="8"/>
        <v>0.324536715906315</v>
      </c>
      <c r="H156">
        <f t="shared" si="9"/>
        <v>0.402041909658573</v>
      </c>
      <c r="I156">
        <f t="shared" si="10"/>
        <v>0.273421374435113</v>
      </c>
      <c r="J156">
        <f t="shared" si="11"/>
        <v>70.4858332837602</v>
      </c>
    </row>
    <row r="157" spans="1:10">
      <c r="A157" s="2" t="s">
        <v>186</v>
      </c>
      <c r="B157" s="2">
        <v>13439</v>
      </c>
      <c r="C157" s="2">
        <v>1.8365213279</v>
      </c>
      <c r="D157" s="2">
        <v>118.644095542823</v>
      </c>
      <c r="E157" s="2">
        <v>155.381555423122</v>
      </c>
      <c r="F157" s="2">
        <v>72.7726021281344</v>
      </c>
      <c r="G157">
        <f t="shared" si="8"/>
        <v>0.342112725437049</v>
      </c>
      <c r="H157">
        <f t="shared" si="9"/>
        <v>0.448045957662221</v>
      </c>
      <c r="I157">
        <f t="shared" si="10"/>
        <v>0.20984131690073</v>
      </c>
      <c r="J157">
        <f t="shared" si="11"/>
        <v>119.346413175287</v>
      </c>
    </row>
    <row r="158" spans="1:10">
      <c r="A158" s="2" t="s">
        <v>187</v>
      </c>
      <c r="B158" s="2">
        <v>3085</v>
      </c>
      <c r="C158" s="2">
        <v>0.4215840685</v>
      </c>
      <c r="D158" s="2">
        <v>91.2366288492706</v>
      </c>
      <c r="E158" s="2">
        <v>123.786640726329</v>
      </c>
      <c r="F158" s="2">
        <v>76.2233387358184</v>
      </c>
      <c r="G158">
        <f t="shared" si="8"/>
        <v>0.313262459529537</v>
      </c>
      <c r="H158">
        <f t="shared" si="9"/>
        <v>0.425023458449923</v>
      </c>
      <c r="I158">
        <f t="shared" si="10"/>
        <v>0.26171408202054</v>
      </c>
      <c r="J158">
        <f t="shared" si="11"/>
        <v>80.113313867569</v>
      </c>
    </row>
    <row r="159" spans="1:10">
      <c r="A159" s="2" t="s">
        <v>188</v>
      </c>
      <c r="B159" s="2">
        <v>17396</v>
      </c>
      <c r="C159" s="2">
        <v>2.3772695156</v>
      </c>
      <c r="D159" s="2">
        <v>122.399977006208</v>
      </c>
      <c r="E159" s="2">
        <v>155.083808208138</v>
      </c>
      <c r="F159" s="2">
        <v>64.282593699701</v>
      </c>
      <c r="G159">
        <f t="shared" si="8"/>
        <v>0.358139315502977</v>
      </c>
      <c r="H159">
        <f t="shared" si="9"/>
        <v>0.453771399927964</v>
      </c>
      <c r="I159">
        <f t="shared" si="10"/>
        <v>0.188089284569059</v>
      </c>
      <c r="J159">
        <f t="shared" si="11"/>
        <v>123.485045710367</v>
      </c>
    </row>
    <row r="160" spans="1:10">
      <c r="A160" s="2" t="s">
        <v>189</v>
      </c>
      <c r="B160" s="2">
        <v>7894</v>
      </c>
      <c r="C160" s="2">
        <v>1.0787632534</v>
      </c>
      <c r="D160" s="2">
        <v>109.897390423106</v>
      </c>
      <c r="E160" s="2">
        <v>142.857541191381</v>
      </c>
      <c r="F160" s="2">
        <v>65.6306055231821</v>
      </c>
      <c r="G160">
        <f t="shared" si="8"/>
        <v>0.345170799563005</v>
      </c>
      <c r="H160">
        <f t="shared" si="9"/>
        <v>0.448693563393898</v>
      </c>
      <c r="I160">
        <f t="shared" si="10"/>
        <v>0.206135637043097</v>
      </c>
      <c r="J160">
        <f t="shared" si="11"/>
        <v>110.187086436474</v>
      </c>
    </row>
    <row r="161" spans="1:10">
      <c r="A161" s="2" t="s">
        <v>190</v>
      </c>
      <c r="B161" s="2">
        <v>23973</v>
      </c>
      <c r="C161" s="2">
        <v>3.2760566853</v>
      </c>
      <c r="D161" s="2">
        <v>116.621073707921</v>
      </c>
      <c r="E161" s="2">
        <v>146.313953488372</v>
      </c>
      <c r="F161" s="2">
        <v>67.4386835738716</v>
      </c>
      <c r="G161">
        <f t="shared" si="8"/>
        <v>0.352997438676506</v>
      </c>
      <c r="H161">
        <f t="shared" si="9"/>
        <v>0.442874080831934</v>
      </c>
      <c r="I161">
        <f t="shared" si="10"/>
        <v>0.204128480491559</v>
      </c>
      <c r="J161">
        <f t="shared" si="11"/>
        <v>108.568149694951</v>
      </c>
    </row>
    <row r="162" spans="1:10">
      <c r="A162" s="2" t="s">
        <v>191</v>
      </c>
      <c r="B162" s="2">
        <v>27357</v>
      </c>
      <c r="C162" s="2">
        <v>3.7385009277</v>
      </c>
      <c r="D162" s="2">
        <v>71.3867383119493</v>
      </c>
      <c r="E162" s="2">
        <v>100.737723499945</v>
      </c>
      <c r="F162" s="2">
        <v>51.9183755528749</v>
      </c>
      <c r="G162">
        <f t="shared" si="8"/>
        <v>0.318629861822911</v>
      </c>
      <c r="H162">
        <f t="shared" si="9"/>
        <v>0.449635992316646</v>
      </c>
      <c r="I162">
        <f t="shared" si="10"/>
        <v>0.231734145860443</v>
      </c>
      <c r="J162">
        <f t="shared" si="11"/>
        <v>78.1703331350658</v>
      </c>
    </row>
    <row r="163" spans="1:10">
      <c r="A163" s="2" t="s">
        <v>192</v>
      </c>
      <c r="B163" s="2">
        <v>2800</v>
      </c>
      <c r="C163" s="2">
        <v>0.38263708</v>
      </c>
      <c r="D163" s="2">
        <v>125.998214285714</v>
      </c>
      <c r="E163" s="2">
        <v>151.117899249732</v>
      </c>
      <c r="F163" s="2">
        <v>98.616565512317</v>
      </c>
      <c r="G163">
        <f t="shared" si="8"/>
        <v>0.335340047091558</v>
      </c>
      <c r="H163">
        <f t="shared" si="9"/>
        <v>0.402195251242764</v>
      </c>
      <c r="I163">
        <f t="shared" si="10"/>
        <v>0.262464701665678</v>
      </c>
      <c r="J163">
        <f t="shared" si="11"/>
        <v>77.621018701433</v>
      </c>
    </row>
    <row r="164" spans="1:10">
      <c r="A164" s="2" t="s">
        <v>193</v>
      </c>
      <c r="B164" s="2">
        <v>16931</v>
      </c>
      <c r="C164" s="2">
        <v>2.3137244291</v>
      </c>
      <c r="D164" s="2">
        <v>110.320240978087</v>
      </c>
      <c r="E164" s="2">
        <v>143.012068863515</v>
      </c>
      <c r="F164" s="2">
        <v>68.2878573115993</v>
      </c>
      <c r="G164">
        <f t="shared" si="8"/>
        <v>0.343014065176879</v>
      </c>
      <c r="H164">
        <f t="shared" si="9"/>
        <v>0.444661384668059</v>
      </c>
      <c r="I164">
        <f t="shared" si="10"/>
        <v>0.212324550155062</v>
      </c>
      <c r="J164">
        <f t="shared" si="11"/>
        <v>107.416039437344</v>
      </c>
    </row>
    <row r="165" spans="1:10">
      <c r="A165" s="2" t="s">
        <v>194</v>
      </c>
      <c r="B165" s="2">
        <v>13871</v>
      </c>
      <c r="C165" s="2">
        <v>1.8955567631</v>
      </c>
      <c r="D165" s="2">
        <v>115.580131208997</v>
      </c>
      <c r="E165" s="2">
        <v>149.600115448445</v>
      </c>
      <c r="F165" s="2">
        <v>85.9002955807079</v>
      </c>
      <c r="G165">
        <f t="shared" si="8"/>
        <v>0.3292125803161</v>
      </c>
      <c r="H165">
        <f t="shared" si="9"/>
        <v>0.42611337698962</v>
      </c>
      <c r="I165">
        <f t="shared" si="10"/>
        <v>0.24467404269428</v>
      </c>
      <c r="J165">
        <f t="shared" si="11"/>
        <v>97.7198041071851</v>
      </c>
    </row>
    <row r="166" spans="1:10">
      <c r="A166" s="2" t="s">
        <v>195</v>
      </c>
      <c r="B166" s="2">
        <v>20573</v>
      </c>
      <c r="C166" s="2">
        <v>2.8114259453</v>
      </c>
      <c r="D166" s="2">
        <v>108.984785884411</v>
      </c>
      <c r="E166" s="2">
        <v>142.983659177122</v>
      </c>
      <c r="F166" s="2">
        <v>59.1970543916784</v>
      </c>
      <c r="G166">
        <f t="shared" si="8"/>
        <v>0.350247010275632</v>
      </c>
      <c r="H166">
        <f t="shared" si="9"/>
        <v>0.459510001681989</v>
      </c>
      <c r="I166">
        <f t="shared" si="10"/>
        <v>0.19024298804238</v>
      </c>
      <c r="J166">
        <f t="shared" si="11"/>
        <v>117.785478078155</v>
      </c>
    </row>
    <row r="167" spans="1:10">
      <c r="A167" s="2" t="s">
        <v>196</v>
      </c>
      <c r="B167" s="2">
        <v>14514</v>
      </c>
      <c r="C167" s="2">
        <v>1.9834266354</v>
      </c>
      <c r="D167" s="2">
        <v>115.625189472233</v>
      </c>
      <c r="E167" s="2">
        <v>145.232999654815</v>
      </c>
      <c r="F167" s="2">
        <v>86.4100020665426</v>
      </c>
      <c r="G167">
        <f t="shared" si="8"/>
        <v>0.332956465361308</v>
      </c>
      <c r="H167">
        <f t="shared" si="9"/>
        <v>0.418215671166532</v>
      </c>
      <c r="I167">
        <f t="shared" si="10"/>
        <v>0.24882786347216</v>
      </c>
      <c r="J167">
        <f t="shared" si="11"/>
        <v>88.4308077708544</v>
      </c>
    </row>
    <row r="168" spans="1:10">
      <c r="A168" s="2" t="s">
        <v>197</v>
      </c>
      <c r="B168" s="2">
        <v>11778</v>
      </c>
      <c r="C168" s="2">
        <v>1.6095355458</v>
      </c>
      <c r="D168" s="2">
        <v>68.0192732212599</v>
      </c>
      <c r="E168" s="2">
        <v>102.494226524027</v>
      </c>
      <c r="F168" s="2">
        <v>62.7839191713363</v>
      </c>
      <c r="G168">
        <f t="shared" si="8"/>
        <v>0.291556046942675</v>
      </c>
      <c r="H168">
        <f t="shared" si="9"/>
        <v>0.439328591803482</v>
      </c>
      <c r="I168">
        <f t="shared" si="10"/>
        <v>0.269115361253843</v>
      </c>
      <c r="J168">
        <f t="shared" si="11"/>
        <v>74.1852606554578</v>
      </c>
    </row>
    <row r="169" spans="1:10">
      <c r="A169" s="2" t="s">
        <v>198</v>
      </c>
      <c r="B169" s="2">
        <v>16776</v>
      </c>
      <c r="C169" s="2">
        <v>2.2925427336</v>
      </c>
      <c r="D169" s="2">
        <v>92.113614687649</v>
      </c>
      <c r="E169" s="2">
        <v>128.221672232824</v>
      </c>
      <c r="F169" s="2">
        <v>63.0072722937529</v>
      </c>
      <c r="G169">
        <f t="shared" si="8"/>
        <v>0.325096289604715</v>
      </c>
      <c r="H169">
        <f t="shared" si="9"/>
        <v>0.452532343141151</v>
      </c>
      <c r="I169">
        <f t="shared" si="10"/>
        <v>0.222371367254134</v>
      </c>
      <c r="J169">
        <f t="shared" si="11"/>
        <v>101.322457484246</v>
      </c>
    </row>
    <row r="170" spans="1:10">
      <c r="A170" s="2" t="s">
        <v>199</v>
      </c>
      <c r="B170" s="2">
        <v>21360</v>
      </c>
      <c r="C170" s="2">
        <v>2.918974296</v>
      </c>
      <c r="D170" s="2">
        <v>72.9855337078651</v>
      </c>
      <c r="E170" s="2">
        <v>107.113422347153</v>
      </c>
      <c r="F170" s="2">
        <v>62.7003605037688</v>
      </c>
      <c r="G170">
        <f t="shared" si="8"/>
        <v>0.300600243618041</v>
      </c>
      <c r="H170">
        <f t="shared" si="9"/>
        <v>0.441160312414712</v>
      </c>
      <c r="I170">
        <f t="shared" si="10"/>
        <v>0.258239443967247</v>
      </c>
      <c r="J170">
        <f t="shared" si="11"/>
        <v>78.5409504826721</v>
      </c>
    </row>
    <row r="171" spans="1:10">
      <c r="A171" s="2" t="s">
        <v>200</v>
      </c>
      <c r="B171" s="2">
        <v>22303</v>
      </c>
      <c r="C171" s="2">
        <v>3.0478409983</v>
      </c>
      <c r="D171" s="2">
        <v>73.9910774335291</v>
      </c>
      <c r="E171" s="2">
        <v>87.588324964132</v>
      </c>
      <c r="F171" s="2">
        <v>66.2027887374461</v>
      </c>
      <c r="G171">
        <f t="shared" si="8"/>
        <v>0.324832582673866</v>
      </c>
      <c r="H171">
        <f t="shared" si="9"/>
        <v>0.384526659119631</v>
      </c>
      <c r="I171">
        <f t="shared" si="10"/>
        <v>0.290640758206503</v>
      </c>
      <c r="J171">
        <f t="shared" si="11"/>
        <v>34.9827837572888</v>
      </c>
    </row>
    <row r="172" spans="1:10">
      <c r="A172" s="2" t="s">
        <v>201</v>
      </c>
      <c r="B172" s="2">
        <v>22028</v>
      </c>
      <c r="C172" s="2">
        <v>3.0102605708</v>
      </c>
      <c r="D172" s="2">
        <v>64.7611222080988</v>
      </c>
      <c r="E172" s="2">
        <v>75.4278191392773</v>
      </c>
      <c r="F172" s="2">
        <v>52.5650535681859</v>
      </c>
      <c r="G172">
        <f t="shared" si="8"/>
        <v>0.335978106375788</v>
      </c>
      <c r="H172">
        <f t="shared" si="9"/>
        <v>0.391316502531215</v>
      </c>
      <c r="I172">
        <f t="shared" si="10"/>
        <v>0.272705391092997</v>
      </c>
      <c r="J172">
        <f t="shared" si="11"/>
        <v>33.5294625022699</v>
      </c>
    </row>
    <row r="173" spans="1:10">
      <c r="A173" s="2" t="s">
        <v>202</v>
      </c>
      <c r="B173" s="2">
        <v>21624</v>
      </c>
      <c r="C173" s="2">
        <v>2.9550515064</v>
      </c>
      <c r="D173" s="2">
        <v>82.2718738438772</v>
      </c>
      <c r="E173" s="2">
        <v>96.8648848608156</v>
      </c>
      <c r="F173" s="2">
        <v>72.6157972623011</v>
      </c>
      <c r="G173">
        <f t="shared" si="8"/>
        <v>0.326796578203017</v>
      </c>
      <c r="H173">
        <f t="shared" si="9"/>
        <v>0.384762269796042</v>
      </c>
      <c r="I173">
        <f t="shared" si="10"/>
        <v>0.288441152000941</v>
      </c>
      <c r="J173">
        <f t="shared" si="11"/>
        <v>38.8420986154529</v>
      </c>
    </row>
    <row r="174" spans="1:10">
      <c r="A174" s="2" t="s">
        <v>203</v>
      </c>
      <c r="B174" s="2">
        <v>22918</v>
      </c>
      <c r="C174" s="2">
        <v>3.1318844998</v>
      </c>
      <c r="D174" s="2">
        <v>92.0927655118248</v>
      </c>
      <c r="E174" s="2">
        <v>127.22564304118</v>
      </c>
      <c r="F174" s="2">
        <v>55.1569072344881</v>
      </c>
      <c r="G174">
        <f t="shared" si="8"/>
        <v>0.335522942191005</v>
      </c>
      <c r="H174">
        <f t="shared" si="9"/>
        <v>0.463523077389159</v>
      </c>
      <c r="I174">
        <f t="shared" si="10"/>
        <v>0.200953980419836</v>
      </c>
      <c r="J174">
        <f t="shared" si="11"/>
        <v>107.201613336047</v>
      </c>
    </row>
    <row r="175" spans="1:10">
      <c r="A175" s="2" t="s">
        <v>204</v>
      </c>
      <c r="B175" s="2">
        <v>16152</v>
      </c>
      <c r="C175" s="2">
        <v>2.2072693272</v>
      </c>
      <c r="D175" s="2">
        <v>81.8268945022287</v>
      </c>
      <c r="E175" s="2">
        <v>117.298167409608</v>
      </c>
      <c r="F175" s="2">
        <v>63.3420009905893</v>
      </c>
      <c r="G175">
        <f t="shared" si="8"/>
        <v>0.311760620922742</v>
      </c>
      <c r="H175">
        <f t="shared" si="9"/>
        <v>0.446906236967396</v>
      </c>
      <c r="I175">
        <f t="shared" si="10"/>
        <v>0.241333142109862</v>
      </c>
      <c r="J175">
        <f t="shared" si="11"/>
        <v>89.427439326398</v>
      </c>
    </row>
    <row r="176" spans="1:10">
      <c r="A176" s="2" t="s">
        <v>205</v>
      </c>
      <c r="B176" s="2">
        <v>1667</v>
      </c>
      <c r="C176" s="2">
        <v>0.2278057187</v>
      </c>
      <c r="D176" s="2">
        <v>85.6712657468506</v>
      </c>
      <c r="E176" s="2">
        <v>66.2021595680863</v>
      </c>
      <c r="F176" s="2">
        <v>67.128974205159</v>
      </c>
      <c r="G176">
        <f t="shared" si="8"/>
        <v>0.391188708135544</v>
      </c>
      <c r="H176">
        <f t="shared" si="9"/>
        <v>0.30228965396341</v>
      </c>
      <c r="I176">
        <f t="shared" si="10"/>
        <v>0.306521637901046</v>
      </c>
      <c r="J176">
        <f t="shared" si="11"/>
        <v>-20.395920815837</v>
      </c>
    </row>
    <row r="177" spans="1:10">
      <c r="A177" s="2" t="s">
        <v>206</v>
      </c>
      <c r="B177" s="2">
        <v>21228</v>
      </c>
      <c r="C177" s="2">
        <v>2.9009356908</v>
      </c>
      <c r="D177" s="2">
        <v>75.9638684755983</v>
      </c>
      <c r="E177" s="2">
        <v>109.528721549408</v>
      </c>
      <c r="F177" s="2">
        <v>67.1254122302835</v>
      </c>
      <c r="G177">
        <f t="shared" si="8"/>
        <v>0.30070647300437</v>
      </c>
      <c r="H177">
        <f t="shared" si="9"/>
        <v>0.433574490224655</v>
      </c>
      <c r="I177">
        <f t="shared" si="10"/>
        <v>0.265719036770975</v>
      </c>
      <c r="J177">
        <f t="shared" si="11"/>
        <v>75.9681623929342</v>
      </c>
    </row>
    <row r="178" spans="1:10">
      <c r="A178" s="2" t="s">
        <v>207</v>
      </c>
      <c r="B178" s="2">
        <v>18478</v>
      </c>
      <c r="C178" s="2">
        <v>2.5251314158</v>
      </c>
      <c r="D178" s="2">
        <v>114.598170797705</v>
      </c>
      <c r="E178" s="2">
        <v>145.322057787174</v>
      </c>
      <c r="F178" s="2">
        <v>81.5337662337662</v>
      </c>
      <c r="G178">
        <f t="shared" si="8"/>
        <v>0.335618187330246</v>
      </c>
      <c r="H178">
        <f t="shared" si="9"/>
        <v>0.425597767173168</v>
      </c>
      <c r="I178">
        <f t="shared" si="10"/>
        <v>0.238784045496585</v>
      </c>
      <c r="J178">
        <f t="shared" si="11"/>
        <v>94.5121785428768</v>
      </c>
    </row>
    <row r="179" spans="1:10">
      <c r="A179" s="2" t="s">
        <v>208</v>
      </c>
      <c r="B179" s="2">
        <v>20441</v>
      </c>
      <c r="C179" s="2">
        <v>2.7933873401</v>
      </c>
      <c r="D179" s="2">
        <v>83.1833569786214</v>
      </c>
      <c r="E179" s="2">
        <v>82.7233501296414</v>
      </c>
      <c r="F179" s="2">
        <v>72.2486179736803</v>
      </c>
      <c r="G179">
        <f t="shared" si="8"/>
        <v>0.34928195265002</v>
      </c>
      <c r="H179">
        <f t="shared" si="9"/>
        <v>0.347350411338392</v>
      </c>
      <c r="I179">
        <f t="shared" si="10"/>
        <v>0.303367636011588</v>
      </c>
      <c r="J179">
        <f t="shared" si="11"/>
        <v>10.0147253069811</v>
      </c>
    </row>
    <row r="180" spans="1:10">
      <c r="A180" s="2" t="s">
        <v>209</v>
      </c>
      <c r="B180" s="2">
        <v>11555</v>
      </c>
      <c r="C180" s="2">
        <v>1.5790612355</v>
      </c>
      <c r="D180" s="2">
        <v>91.3794028559065</v>
      </c>
      <c r="E180" s="2">
        <v>126.71500303004</v>
      </c>
      <c r="F180" s="2">
        <v>65.6258762440501</v>
      </c>
      <c r="G180">
        <f t="shared" si="8"/>
        <v>0.32207568020829</v>
      </c>
      <c r="H180">
        <f t="shared" si="9"/>
        <v>0.446619473513638</v>
      </c>
      <c r="I180">
        <f t="shared" si="10"/>
        <v>0.231304846278072</v>
      </c>
      <c r="J180">
        <f t="shared" si="11"/>
        <v>96.4247269601234</v>
      </c>
    </row>
    <row r="181" spans="1:10">
      <c r="A181" s="2" t="s">
        <v>210</v>
      </c>
      <c r="B181" s="2">
        <v>22438</v>
      </c>
      <c r="C181" s="2">
        <v>3.0662895718</v>
      </c>
      <c r="D181" s="2">
        <v>98.9004813263214</v>
      </c>
      <c r="E181" s="2">
        <v>132.627381005486</v>
      </c>
      <c r="F181" s="2">
        <v>68.6333897851858</v>
      </c>
      <c r="G181">
        <f t="shared" si="8"/>
        <v>0.329491167260234</v>
      </c>
      <c r="H181">
        <f t="shared" si="9"/>
        <v>0.441853770498639</v>
      </c>
      <c r="I181">
        <f t="shared" si="10"/>
        <v>0.228655062241127</v>
      </c>
      <c r="J181">
        <f t="shared" si="11"/>
        <v>97.7208908994648</v>
      </c>
    </row>
    <row r="182" spans="1:10">
      <c r="A182" s="2" t="s">
        <v>211</v>
      </c>
      <c r="B182" s="2">
        <v>20227</v>
      </c>
      <c r="C182" s="2">
        <v>2.7641429347</v>
      </c>
      <c r="D182" s="2">
        <v>117.26603055322</v>
      </c>
      <c r="E182" s="2">
        <v>151.697847067557</v>
      </c>
      <c r="F182" s="2">
        <v>62.1410135970333</v>
      </c>
      <c r="G182">
        <f t="shared" si="8"/>
        <v>0.354165805651234</v>
      </c>
      <c r="H182">
        <f t="shared" si="9"/>
        <v>0.458156466700354</v>
      </c>
      <c r="I182">
        <f t="shared" si="10"/>
        <v>0.187677727648412</v>
      </c>
      <c r="J182">
        <f t="shared" si="11"/>
        <v>123.988649984861</v>
      </c>
    </row>
    <row r="183" spans="1:10">
      <c r="A183" s="2" t="s">
        <v>212</v>
      </c>
      <c r="B183" s="2">
        <v>11194</v>
      </c>
      <c r="C183" s="2">
        <v>1.5297283834</v>
      </c>
      <c r="D183" s="2">
        <v>84.9627479006611</v>
      </c>
      <c r="E183" s="2">
        <v>119.213239235304</v>
      </c>
      <c r="F183" s="2">
        <v>70.4800786135429</v>
      </c>
      <c r="G183">
        <f t="shared" si="8"/>
        <v>0.309342332086519</v>
      </c>
      <c r="H183">
        <f t="shared" si="9"/>
        <v>0.434045535859488</v>
      </c>
      <c r="I183">
        <f t="shared" si="10"/>
        <v>0.256612132053993</v>
      </c>
      <c r="J183">
        <f t="shared" si="11"/>
        <v>82.983651956404</v>
      </c>
    </row>
    <row r="184" spans="1:10">
      <c r="A184" s="2" t="s">
        <v>213</v>
      </c>
      <c r="B184" s="2">
        <v>3277</v>
      </c>
      <c r="C184" s="2">
        <v>0.4478220397</v>
      </c>
      <c r="D184" s="2">
        <v>87.4934391211473</v>
      </c>
      <c r="E184" s="2">
        <v>108.685993286542</v>
      </c>
      <c r="F184" s="2">
        <v>80.5379920659139</v>
      </c>
      <c r="G184">
        <f>D184/SUM(D184:F184)</f>
        <v>0.316183338608276</v>
      </c>
      <c r="H184">
        <f>E184/SUM(D184:F184)</f>
        <v>0.392768881443929</v>
      </c>
      <c r="I184">
        <f>F184/SUM(D184:F184)</f>
        <v>0.291047779947795</v>
      </c>
      <c r="J184">
        <f>2*E184-D184-F184</f>
        <v>49.3405553860228</v>
      </c>
    </row>
    <row r="185" spans="1:10">
      <c r="A185" s="2" t="s">
        <v>214</v>
      </c>
      <c r="B185" s="2">
        <v>7530</v>
      </c>
      <c r="C185" s="2">
        <v>1.029020433</v>
      </c>
      <c r="D185" s="2">
        <v>109.638778220451</v>
      </c>
      <c r="E185" s="2">
        <v>139.102073365231</v>
      </c>
      <c r="F185" s="2">
        <v>85.9841965471448</v>
      </c>
      <c r="G185">
        <f>D185/SUM(D185:F185)</f>
        <v>0.327548771243865</v>
      </c>
      <c r="H185">
        <f>E185/SUM(D185:F185)</f>
        <v>0.415571150534369</v>
      </c>
      <c r="I185">
        <f>F185/SUM(D185:F185)</f>
        <v>0.256880078221766</v>
      </c>
      <c r="J185">
        <f>2*E185-D185-F185</f>
        <v>82.5811719628662</v>
      </c>
    </row>
    <row r="186" spans="1:10">
      <c r="A186" s="2" t="s">
        <v>215</v>
      </c>
      <c r="B186" s="2">
        <v>10298</v>
      </c>
      <c r="C186" s="2">
        <v>1.4072845178</v>
      </c>
      <c r="D186" s="2">
        <v>88.7827733540493</v>
      </c>
      <c r="E186" s="2">
        <v>88.7296562439308</v>
      </c>
      <c r="F186" s="2">
        <v>74.5118469605748</v>
      </c>
      <c r="G186">
        <f>D186/SUM(D186:F186)</f>
        <v>0.35227865571681</v>
      </c>
      <c r="H186">
        <f>E186/SUM(D186:F186)</f>
        <v>0.352067893837662</v>
      </c>
      <c r="I186">
        <f>F186/SUM(D186:F186)</f>
        <v>0.295653450445528</v>
      </c>
      <c r="J186">
        <f>2*E186-D186-F186</f>
        <v>14.1646921732375</v>
      </c>
    </row>
    <row r="187" spans="1:10">
      <c r="A187" s="2" t="s">
        <v>216</v>
      </c>
      <c r="B187" s="2">
        <v>21408</v>
      </c>
      <c r="C187" s="2">
        <v>2.9255337888</v>
      </c>
      <c r="D187" s="2">
        <v>90.3165171898355</v>
      </c>
      <c r="E187" s="2">
        <v>123.406371333676</v>
      </c>
      <c r="F187" s="2">
        <v>64.4194693572496</v>
      </c>
      <c r="G187">
        <f>D187/SUM(D187:F187)</f>
        <v>0.324713279480265</v>
      </c>
      <c r="H187">
        <f>E187/SUM(D187:F187)</f>
        <v>0.443680611158765</v>
      </c>
      <c r="I187">
        <f>F187/SUM(D187:F187)</f>
        <v>0.23160610936097</v>
      </c>
      <c r="J187">
        <f>2*E187-D187-F187</f>
        <v>92.0767561202669</v>
      </c>
    </row>
    <row r="188" spans="1:10">
      <c r="A188" s="2" t="s">
        <v>217</v>
      </c>
      <c r="B188" s="2">
        <v>20489</v>
      </c>
      <c r="C188" s="2">
        <v>2.7999468329</v>
      </c>
      <c r="D188" s="2">
        <v>118.277612377373</v>
      </c>
      <c r="E188" s="2">
        <v>148.061447316882</v>
      </c>
      <c r="F188" s="2">
        <v>86.5056612981942</v>
      </c>
      <c r="G188">
        <f t="shared" ref="G188:G229" si="12">D188/SUM(D188:F188)</f>
        <v>0.335211511864745</v>
      </c>
      <c r="H188">
        <f t="shared" ref="H188:H229" si="13">E188/SUM(D188:F188)</f>
        <v>0.419622112810497</v>
      </c>
      <c r="I188">
        <f t="shared" ref="I188:I229" si="14">F188/SUM(D188:F188)</f>
        <v>0.245166375324758</v>
      </c>
      <c r="J188">
        <f t="shared" ref="J188:J229" si="15">2*E188-D188-F188</f>
        <v>91.3396209581968</v>
      </c>
    </row>
    <row r="189" spans="1:10">
      <c r="A189" s="2" t="s">
        <v>218</v>
      </c>
      <c r="B189" s="2">
        <v>10023</v>
      </c>
      <c r="C189" s="2">
        <v>1.3697040903</v>
      </c>
      <c r="D189" s="2">
        <v>59.7639429312581</v>
      </c>
      <c r="E189" s="2">
        <v>50.9625860520802</v>
      </c>
      <c r="F189" s="2">
        <v>60.3380225481392</v>
      </c>
      <c r="G189">
        <f t="shared" si="12"/>
        <v>0.349364859032533</v>
      </c>
      <c r="H189">
        <f t="shared" si="13"/>
        <v>0.297914358035204</v>
      </c>
      <c r="I189">
        <f t="shared" si="14"/>
        <v>0.352720782932263</v>
      </c>
      <c r="J189">
        <f t="shared" si="15"/>
        <v>-18.1767933752369</v>
      </c>
    </row>
    <row r="190" spans="1:10">
      <c r="A190" s="2" t="s">
        <v>219</v>
      </c>
      <c r="B190" s="2">
        <v>23257</v>
      </c>
      <c r="C190" s="2">
        <v>3.1782109177</v>
      </c>
      <c r="D190" s="2">
        <v>112.74154018145</v>
      </c>
      <c r="E190" s="2">
        <v>144.631510809994</v>
      </c>
      <c r="F190" s="2">
        <v>85.272871883061</v>
      </c>
      <c r="G190">
        <f t="shared" si="12"/>
        <v>0.329032195205025</v>
      </c>
      <c r="H190">
        <f t="shared" si="13"/>
        <v>0.42210194592908</v>
      </c>
      <c r="I190">
        <f t="shared" si="14"/>
        <v>0.248865858865895</v>
      </c>
      <c r="J190">
        <f t="shared" si="15"/>
        <v>91.248609555477</v>
      </c>
    </row>
    <row r="191" spans="1:10">
      <c r="A191" s="2" t="s">
        <v>220</v>
      </c>
      <c r="B191" s="2">
        <v>16720</v>
      </c>
      <c r="C191" s="2">
        <v>2.284889992</v>
      </c>
      <c r="D191" s="2">
        <v>63.3032296650717</v>
      </c>
      <c r="E191" s="2">
        <v>45.60245215311</v>
      </c>
      <c r="F191" s="2">
        <v>51.7871411483254</v>
      </c>
      <c r="G191">
        <f t="shared" si="12"/>
        <v>0.393939371382292</v>
      </c>
      <c r="H191">
        <f t="shared" si="13"/>
        <v>0.283786489721541</v>
      </c>
      <c r="I191">
        <f t="shared" si="14"/>
        <v>0.322274138896168</v>
      </c>
      <c r="J191">
        <f t="shared" si="15"/>
        <v>-23.8854665071771</v>
      </c>
    </row>
    <row r="192" spans="1:10">
      <c r="A192" s="2" t="s">
        <v>221</v>
      </c>
      <c r="B192" s="2">
        <v>26465</v>
      </c>
      <c r="C192" s="2">
        <v>3.6166036865</v>
      </c>
      <c r="D192" s="2">
        <v>76.8847912337048</v>
      </c>
      <c r="E192" s="2">
        <v>107.614593961379</v>
      </c>
      <c r="F192" s="2">
        <v>62.3614963158888</v>
      </c>
      <c r="G192">
        <f t="shared" si="12"/>
        <v>0.311449877206597</v>
      </c>
      <c r="H192">
        <f t="shared" si="13"/>
        <v>0.435932146489543</v>
      </c>
      <c r="I192">
        <f t="shared" si="14"/>
        <v>0.25261797630386</v>
      </c>
      <c r="J192">
        <f t="shared" si="15"/>
        <v>75.9829003731644</v>
      </c>
    </row>
    <row r="193" spans="1:10">
      <c r="A193" s="2" t="s">
        <v>222</v>
      </c>
      <c r="B193" s="2">
        <v>33525</v>
      </c>
      <c r="C193" s="2">
        <v>4.5813957525</v>
      </c>
      <c r="D193" s="2">
        <v>67.1936167039522</v>
      </c>
      <c r="E193" s="2">
        <v>101.121849366144</v>
      </c>
      <c r="F193" s="2">
        <v>49.9778672632364</v>
      </c>
      <c r="G193">
        <f t="shared" si="12"/>
        <v>0.307813416369193</v>
      </c>
      <c r="H193">
        <f t="shared" si="13"/>
        <v>0.463238376646764</v>
      </c>
      <c r="I193">
        <f t="shared" si="14"/>
        <v>0.228948206984042</v>
      </c>
      <c r="J193">
        <f t="shared" si="15"/>
        <v>85.0722147650994</v>
      </c>
    </row>
    <row r="194" spans="1:10">
      <c r="A194" s="2" t="s">
        <v>223</v>
      </c>
      <c r="B194" s="2">
        <v>19624</v>
      </c>
      <c r="C194" s="2">
        <v>2.6817393064</v>
      </c>
      <c r="D194" s="2">
        <v>91.1054321239299</v>
      </c>
      <c r="E194" s="2">
        <v>123.378726874267</v>
      </c>
      <c r="F194" s="2">
        <v>73.1680595189564</v>
      </c>
      <c r="G194">
        <f t="shared" si="12"/>
        <v>0.316720769940793</v>
      </c>
      <c r="H194">
        <f t="shared" si="13"/>
        <v>0.428916305635618</v>
      </c>
      <c r="I194">
        <f t="shared" si="14"/>
        <v>0.254362924423589</v>
      </c>
      <c r="J194">
        <f t="shared" si="15"/>
        <v>82.4839621056477</v>
      </c>
    </row>
    <row r="195" spans="1:10">
      <c r="A195" s="2" t="s">
        <v>224</v>
      </c>
      <c r="B195" s="2">
        <v>18973</v>
      </c>
      <c r="C195" s="2">
        <v>2.5927761853</v>
      </c>
      <c r="D195" s="2">
        <v>56.3225109365941</v>
      </c>
      <c r="E195" s="2">
        <v>90.9752279555157</v>
      </c>
      <c r="F195" s="2">
        <v>45.1611237021029</v>
      </c>
      <c r="G195">
        <f t="shared" si="12"/>
        <v>0.292647011301041</v>
      </c>
      <c r="H195">
        <f t="shared" si="13"/>
        <v>0.472699603069624</v>
      </c>
      <c r="I195">
        <f t="shared" si="14"/>
        <v>0.234653385629335</v>
      </c>
      <c r="J195">
        <f t="shared" si="15"/>
        <v>80.4668212723344</v>
      </c>
    </row>
    <row r="196" spans="1:10">
      <c r="A196" s="2" t="s">
        <v>225</v>
      </c>
      <c r="B196" s="2">
        <v>16042</v>
      </c>
      <c r="C196" s="2">
        <v>2.1922371562</v>
      </c>
      <c r="D196" s="2">
        <v>66.3197232265303</v>
      </c>
      <c r="E196" s="2">
        <v>98.1111457424261</v>
      </c>
      <c r="F196" s="2">
        <v>74.3716494202718</v>
      </c>
      <c r="G196">
        <f t="shared" si="12"/>
        <v>0.277717855213045</v>
      </c>
      <c r="H196">
        <f t="shared" si="13"/>
        <v>0.410846361270416</v>
      </c>
      <c r="I196">
        <f t="shared" si="14"/>
        <v>0.311435783516538</v>
      </c>
      <c r="J196">
        <f t="shared" si="15"/>
        <v>55.5309188380501</v>
      </c>
    </row>
    <row r="197" spans="1:10">
      <c r="A197" s="2" t="s">
        <v>226</v>
      </c>
      <c r="B197" s="2">
        <v>22164</v>
      </c>
      <c r="C197" s="2">
        <v>3.0288458004</v>
      </c>
      <c r="D197" s="2">
        <v>36.3676682909221</v>
      </c>
      <c r="E197" s="2">
        <v>35.0313120375383</v>
      </c>
      <c r="F197" s="2">
        <v>35.7546922938097</v>
      </c>
      <c r="G197">
        <f t="shared" si="12"/>
        <v>0.339397310432118</v>
      </c>
      <c r="H197">
        <f t="shared" si="13"/>
        <v>0.326925910986066</v>
      </c>
      <c r="I197">
        <f t="shared" si="14"/>
        <v>0.333676778581817</v>
      </c>
      <c r="J197">
        <f t="shared" si="15"/>
        <v>-2.0597365096552</v>
      </c>
    </row>
    <row r="198" spans="1:10">
      <c r="A198" s="2" t="s">
        <v>227</v>
      </c>
      <c r="B198" s="2">
        <v>22563</v>
      </c>
      <c r="C198" s="2">
        <v>3.0833715843</v>
      </c>
      <c r="D198" s="2">
        <v>84.3425962859549</v>
      </c>
      <c r="E198" s="2">
        <v>67.9296192882151</v>
      </c>
      <c r="F198" s="2">
        <v>60.2775340158666</v>
      </c>
      <c r="G198">
        <f t="shared" si="12"/>
        <v>0.396813435201095</v>
      </c>
      <c r="H198">
        <f t="shared" si="13"/>
        <v>0.319593974677632</v>
      </c>
      <c r="I198">
        <f t="shared" si="14"/>
        <v>0.283592590121274</v>
      </c>
      <c r="J198">
        <f t="shared" si="15"/>
        <v>-8.76089172539131</v>
      </c>
    </row>
    <row r="199" spans="1:10">
      <c r="A199" s="2" t="s">
        <v>228</v>
      </c>
      <c r="B199" s="2">
        <v>19134</v>
      </c>
      <c r="C199" s="2">
        <v>2.6147778174</v>
      </c>
      <c r="D199" s="2">
        <v>91.5797010557123</v>
      </c>
      <c r="E199" s="2">
        <v>127.485908496732</v>
      </c>
      <c r="F199" s="2">
        <v>63.7912616285146</v>
      </c>
      <c r="G199">
        <f t="shared" si="12"/>
        <v>0.323766930862796</v>
      </c>
      <c r="H199">
        <f t="shared" si="13"/>
        <v>0.450708190203986</v>
      </c>
      <c r="I199">
        <f t="shared" si="14"/>
        <v>0.225524878933218</v>
      </c>
      <c r="J199">
        <f t="shared" si="15"/>
        <v>99.6008543092371</v>
      </c>
    </row>
    <row r="200" spans="1:10">
      <c r="A200" s="2" t="s">
        <v>229</v>
      </c>
      <c r="B200" s="2">
        <v>17177</v>
      </c>
      <c r="C200" s="2">
        <v>2.3473418297</v>
      </c>
      <c r="D200" s="2">
        <v>111.152296675787</v>
      </c>
      <c r="E200" s="2">
        <v>144.592683210998</v>
      </c>
      <c r="F200" s="2">
        <v>86.7749898119578</v>
      </c>
      <c r="G200">
        <f t="shared" si="12"/>
        <v>0.324513332094327</v>
      </c>
      <c r="H200">
        <f t="shared" si="13"/>
        <v>0.422143804748587</v>
      </c>
      <c r="I200">
        <f t="shared" si="14"/>
        <v>0.253342863157086</v>
      </c>
      <c r="J200">
        <f t="shared" si="15"/>
        <v>91.2580799342512</v>
      </c>
    </row>
    <row r="201" spans="1:10">
      <c r="A201" s="2" t="s">
        <v>230</v>
      </c>
      <c r="B201" s="2">
        <v>14217</v>
      </c>
      <c r="C201" s="2">
        <v>1.9428397737</v>
      </c>
      <c r="D201" s="2">
        <v>104.480340437504</v>
      </c>
      <c r="E201" s="2">
        <v>134.398198325005</v>
      </c>
      <c r="F201" s="2">
        <v>79.2062319758036</v>
      </c>
      <c r="G201">
        <f t="shared" si="12"/>
        <v>0.328466968710865</v>
      </c>
      <c r="H201">
        <f t="shared" si="13"/>
        <v>0.422523209813066</v>
      </c>
      <c r="I201">
        <f t="shared" si="14"/>
        <v>0.249009821476069</v>
      </c>
      <c r="J201">
        <f t="shared" si="15"/>
        <v>85.1098242367024</v>
      </c>
    </row>
    <row r="202" spans="1:10">
      <c r="A202" s="2" t="s">
        <v>231</v>
      </c>
      <c r="B202" s="2">
        <v>12553</v>
      </c>
      <c r="C202" s="2">
        <v>1.7154440233</v>
      </c>
      <c r="D202" s="2">
        <v>81.0981438699912</v>
      </c>
      <c r="E202" s="2">
        <v>113.68445789851</v>
      </c>
      <c r="F202" s="2">
        <v>66.9467059667012</v>
      </c>
      <c r="G202">
        <f t="shared" si="12"/>
        <v>0.309855035233731</v>
      </c>
      <c r="H202">
        <f t="shared" si="13"/>
        <v>0.434358914109562</v>
      </c>
      <c r="I202">
        <f t="shared" si="14"/>
        <v>0.255786050656707</v>
      </c>
      <c r="J202">
        <f t="shared" si="15"/>
        <v>79.3240659603276</v>
      </c>
    </row>
    <row r="203" spans="1:10">
      <c r="A203" s="2" t="s">
        <v>232</v>
      </c>
      <c r="B203" s="2">
        <v>10654</v>
      </c>
      <c r="C203" s="2">
        <v>1.4559340894</v>
      </c>
      <c r="D203" s="2">
        <v>83.4704336399474</v>
      </c>
      <c r="E203" s="2">
        <v>119.695044114886</v>
      </c>
      <c r="F203" s="2">
        <v>69.8791064388961</v>
      </c>
      <c r="G203">
        <f t="shared" si="12"/>
        <v>0.305702579256155</v>
      </c>
      <c r="H203">
        <f t="shared" si="13"/>
        <v>0.438371793633381</v>
      </c>
      <c r="I203">
        <f t="shared" si="14"/>
        <v>0.255925627110464</v>
      </c>
      <c r="J203">
        <f t="shared" si="15"/>
        <v>86.0405481509285</v>
      </c>
    </row>
    <row r="204" spans="1:10">
      <c r="A204" s="2" t="s">
        <v>233</v>
      </c>
      <c r="B204" s="2">
        <v>14974</v>
      </c>
      <c r="C204" s="2">
        <v>2.0462884414</v>
      </c>
      <c r="D204" s="2">
        <v>103.622478963536</v>
      </c>
      <c r="E204" s="2">
        <v>139.541262946876</v>
      </c>
      <c r="F204" s="2">
        <v>87.7989983305508</v>
      </c>
      <c r="G204">
        <f t="shared" si="12"/>
        <v>0.313094092972798</v>
      </c>
      <c r="H204">
        <f t="shared" si="13"/>
        <v>0.421622273387272</v>
      </c>
      <c r="I204">
        <f t="shared" si="14"/>
        <v>0.26528363363993</v>
      </c>
      <c r="J204">
        <f t="shared" si="15"/>
        <v>87.6610485996652</v>
      </c>
    </row>
    <row r="205" spans="1:10">
      <c r="A205" s="2" t="s">
        <v>234</v>
      </c>
      <c r="B205" s="2">
        <v>17320</v>
      </c>
      <c r="C205" s="2">
        <v>2.366883652</v>
      </c>
      <c r="D205" s="2">
        <v>80.8293879907621</v>
      </c>
      <c r="E205" s="2">
        <v>114.10213625866</v>
      </c>
      <c r="F205" s="2">
        <v>58.4922632794457</v>
      </c>
      <c r="G205">
        <f t="shared" si="12"/>
        <v>0.318949490807191</v>
      </c>
      <c r="H205">
        <f t="shared" si="13"/>
        <v>0.450242407673204</v>
      </c>
      <c r="I205">
        <f t="shared" si="14"/>
        <v>0.230808101519605</v>
      </c>
      <c r="J205">
        <f t="shared" si="15"/>
        <v>88.8826212471122</v>
      </c>
    </row>
    <row r="206" spans="1:10">
      <c r="A206" s="2" t="s">
        <v>235</v>
      </c>
      <c r="B206" s="2">
        <v>17258</v>
      </c>
      <c r="C206" s="2">
        <v>2.3584109738</v>
      </c>
      <c r="D206" s="2">
        <v>100.217058755359</v>
      </c>
      <c r="E206" s="2">
        <v>134.858469216038</v>
      </c>
      <c r="F206" s="2">
        <v>79.6898829528335</v>
      </c>
      <c r="G206">
        <f t="shared" si="12"/>
        <v>0.318386503971629</v>
      </c>
      <c r="H206">
        <f t="shared" si="13"/>
        <v>0.428441196318425</v>
      </c>
      <c r="I206">
        <f t="shared" si="14"/>
        <v>0.253172299709946</v>
      </c>
      <c r="J206">
        <f t="shared" si="15"/>
        <v>89.8099967238835</v>
      </c>
    </row>
    <row r="207" spans="1:10">
      <c r="A207" s="2" t="s">
        <v>236</v>
      </c>
      <c r="B207" s="2">
        <v>21794</v>
      </c>
      <c r="C207" s="2">
        <v>2.9782830434</v>
      </c>
      <c r="D207" s="2">
        <v>100.469578783151</v>
      </c>
      <c r="E207" s="2">
        <v>136.799660441426</v>
      </c>
      <c r="F207" s="2">
        <v>58.3901073690006</v>
      </c>
      <c r="G207">
        <f t="shared" si="12"/>
        <v>0.339815331193502</v>
      </c>
      <c r="H207">
        <f t="shared" si="13"/>
        <v>0.462693508652967</v>
      </c>
      <c r="I207">
        <f t="shared" si="14"/>
        <v>0.197491160153531</v>
      </c>
      <c r="J207">
        <f t="shared" si="15"/>
        <v>114.7396347307</v>
      </c>
    </row>
    <row r="208" spans="1:10">
      <c r="A208" s="2" t="s">
        <v>237</v>
      </c>
      <c r="B208" s="2">
        <v>23899</v>
      </c>
      <c r="C208" s="2">
        <v>3.2659441339</v>
      </c>
      <c r="D208" s="2">
        <v>94.5695635800661</v>
      </c>
      <c r="E208" s="2">
        <v>128.80583134347</v>
      </c>
      <c r="F208" s="2">
        <v>75.003389263149</v>
      </c>
      <c r="G208">
        <f t="shared" si="12"/>
        <v>0.316944664272435</v>
      </c>
      <c r="H208">
        <f t="shared" si="13"/>
        <v>0.431685623006228</v>
      </c>
      <c r="I208">
        <f t="shared" si="14"/>
        <v>0.251369712721338</v>
      </c>
      <c r="J208">
        <f t="shared" si="15"/>
        <v>88.0387098437249</v>
      </c>
    </row>
    <row r="209" spans="1:10">
      <c r="A209" s="2" t="s">
        <v>238</v>
      </c>
      <c r="B209" s="2">
        <v>6828</v>
      </c>
      <c r="C209" s="2">
        <v>0.9330878508</v>
      </c>
      <c r="D209" s="2">
        <v>84.6509958992384</v>
      </c>
      <c r="E209" s="2">
        <v>106.542032806092</v>
      </c>
      <c r="F209" s="2">
        <v>80.9484475688342</v>
      </c>
      <c r="G209">
        <f t="shared" si="12"/>
        <v>0.311055106550382</v>
      </c>
      <c r="H209">
        <f t="shared" si="13"/>
        <v>0.39149502040166</v>
      </c>
      <c r="I209">
        <f t="shared" si="14"/>
        <v>0.297449873047958</v>
      </c>
      <c r="J209">
        <f t="shared" si="15"/>
        <v>47.4846221441114</v>
      </c>
    </row>
    <row r="210" spans="1:10">
      <c r="A210" s="2" t="s">
        <v>239</v>
      </c>
      <c r="B210" s="2">
        <v>6068</v>
      </c>
      <c r="C210" s="2">
        <v>0.8292292148</v>
      </c>
      <c r="D210" s="2">
        <v>96.6209624258404</v>
      </c>
      <c r="E210" s="2">
        <v>122.59228740936</v>
      </c>
      <c r="F210" s="2">
        <v>82.2104482531311</v>
      </c>
      <c r="G210">
        <f t="shared" si="12"/>
        <v>0.320548659705999</v>
      </c>
      <c r="H210">
        <f t="shared" si="13"/>
        <v>0.406710846515574</v>
      </c>
      <c r="I210">
        <f t="shared" si="14"/>
        <v>0.272740493778427</v>
      </c>
      <c r="J210">
        <f t="shared" si="15"/>
        <v>66.3531641397485</v>
      </c>
    </row>
    <row r="211" spans="1:10">
      <c r="A211" s="2" t="s">
        <v>240</v>
      </c>
      <c r="B211" s="2">
        <v>18656</v>
      </c>
      <c r="C211" s="2">
        <v>2.5494562016</v>
      </c>
      <c r="D211" s="2">
        <v>81.4000857632933</v>
      </c>
      <c r="E211" s="2">
        <v>119.831421526586</v>
      </c>
      <c r="F211" s="2">
        <v>62.0567109777015</v>
      </c>
      <c r="G211">
        <f t="shared" si="12"/>
        <v>0.309167217199845</v>
      </c>
      <c r="H211">
        <f t="shared" si="13"/>
        <v>0.45513400605264</v>
      </c>
      <c r="I211">
        <f t="shared" si="14"/>
        <v>0.235698776747515</v>
      </c>
      <c r="J211">
        <f t="shared" si="15"/>
        <v>96.2060463121772</v>
      </c>
    </row>
    <row r="212" spans="1:10">
      <c r="A212" s="2" t="s">
        <v>241</v>
      </c>
      <c r="B212" s="2">
        <v>23857</v>
      </c>
      <c r="C212" s="2">
        <v>3.2602045777</v>
      </c>
      <c r="D212" s="2">
        <v>69.9496164647693</v>
      </c>
      <c r="E212" s="2">
        <v>73.3088401726956</v>
      </c>
      <c r="F212" s="2">
        <v>54.5374135401383</v>
      </c>
      <c r="G212">
        <f t="shared" si="12"/>
        <v>0.353645485125451</v>
      </c>
      <c r="H212">
        <f t="shared" si="13"/>
        <v>0.370628770493897</v>
      </c>
      <c r="I212">
        <f t="shared" si="14"/>
        <v>0.275725744380651</v>
      </c>
      <c r="J212">
        <f t="shared" si="15"/>
        <v>22.1306503404836</v>
      </c>
    </row>
    <row r="213" spans="1:10">
      <c r="A213" s="2" t="s">
        <v>242</v>
      </c>
      <c r="B213" s="2">
        <v>18001</v>
      </c>
      <c r="C213" s="2">
        <v>2.4599464561</v>
      </c>
      <c r="D213" s="2">
        <v>80.5165824120882</v>
      </c>
      <c r="E213" s="2">
        <v>116.527359591133</v>
      </c>
      <c r="F213" s="2">
        <v>60.4381978778956</v>
      </c>
      <c r="G213">
        <f t="shared" si="12"/>
        <v>0.312707446230111</v>
      </c>
      <c r="H213">
        <f t="shared" si="13"/>
        <v>0.452564825059071</v>
      </c>
      <c r="I213">
        <f t="shared" si="14"/>
        <v>0.234727728710818</v>
      </c>
      <c r="J213">
        <f t="shared" si="15"/>
        <v>92.0999388922822</v>
      </c>
    </row>
    <row r="214" spans="1:10">
      <c r="A214" s="2" t="s">
        <v>243</v>
      </c>
      <c r="B214" s="2">
        <v>20713</v>
      </c>
      <c r="C214" s="2">
        <v>2.8305577993</v>
      </c>
      <c r="D214" s="2">
        <v>65.0104282334765</v>
      </c>
      <c r="E214" s="2">
        <v>105.084777675855</v>
      </c>
      <c r="F214" s="2">
        <v>49.2342973012117</v>
      </c>
      <c r="G214">
        <f t="shared" si="12"/>
        <v>0.296405304721228</v>
      </c>
      <c r="H214">
        <f t="shared" si="13"/>
        <v>0.479118295248131</v>
      </c>
      <c r="I214">
        <f t="shared" si="14"/>
        <v>0.224476400030641</v>
      </c>
      <c r="J214">
        <f t="shared" si="15"/>
        <v>95.9248298170218</v>
      </c>
    </row>
    <row r="215" spans="1:10">
      <c r="A215" s="2" t="s">
        <v>244</v>
      </c>
      <c r="B215" s="2">
        <v>20200</v>
      </c>
      <c r="C215" s="2">
        <v>2.76045322</v>
      </c>
      <c r="D215" s="2">
        <v>92.4867821782177</v>
      </c>
      <c r="E215" s="2">
        <v>72.5032178217822</v>
      </c>
      <c r="F215" s="2">
        <v>62.2068316831683</v>
      </c>
      <c r="G215">
        <f t="shared" si="12"/>
        <v>0.407077781380301</v>
      </c>
      <c r="H215">
        <f t="shared" si="13"/>
        <v>0.319120725780586</v>
      </c>
      <c r="I215">
        <f t="shared" si="14"/>
        <v>0.273801492839114</v>
      </c>
      <c r="J215">
        <f t="shared" si="15"/>
        <v>-9.6871782178216</v>
      </c>
    </row>
    <row r="216" spans="1:10">
      <c r="A216" s="2" t="s">
        <v>245</v>
      </c>
      <c r="B216" s="2">
        <v>14532</v>
      </c>
      <c r="C216" s="2">
        <v>1.9858864452</v>
      </c>
      <c r="D216" s="2">
        <v>84.1125791357005</v>
      </c>
      <c r="E216" s="2">
        <v>84.9246490503716</v>
      </c>
      <c r="F216" s="2">
        <v>71.2215952102401</v>
      </c>
      <c r="G216">
        <f t="shared" si="12"/>
        <v>0.350091530236769</v>
      </c>
      <c r="H216">
        <f t="shared" si="13"/>
        <v>0.353471509807099</v>
      </c>
      <c r="I216">
        <f t="shared" si="14"/>
        <v>0.296436959956132</v>
      </c>
      <c r="J216">
        <f t="shared" si="15"/>
        <v>14.5151237548026</v>
      </c>
    </row>
    <row r="217" spans="1:10">
      <c r="A217" s="2" t="s">
        <v>246</v>
      </c>
      <c r="B217" s="2">
        <v>13796</v>
      </c>
      <c r="C217" s="2">
        <v>1.8853075556</v>
      </c>
      <c r="D217" s="2">
        <v>111.671716439547</v>
      </c>
      <c r="E217" s="2">
        <v>140.828359834458</v>
      </c>
      <c r="F217" s="2">
        <v>86.3566149833357</v>
      </c>
      <c r="G217">
        <f t="shared" si="12"/>
        <v>0.329554408458587</v>
      </c>
      <c r="H217">
        <f t="shared" si="13"/>
        <v>0.415598580367143</v>
      </c>
      <c r="I217">
        <f t="shared" si="14"/>
        <v>0.25484701117427</v>
      </c>
      <c r="J217">
        <f t="shared" si="15"/>
        <v>83.6283882460333</v>
      </c>
    </row>
    <row r="218" spans="1:10">
      <c r="A218" s="2" t="s">
        <v>247</v>
      </c>
      <c r="B218" s="2">
        <v>18967</v>
      </c>
      <c r="C218" s="2">
        <v>2.5919562487</v>
      </c>
      <c r="D218" s="2">
        <v>66.4557389149575</v>
      </c>
      <c r="E218" s="2">
        <v>66.455633468656</v>
      </c>
      <c r="F218" s="2">
        <v>59.4650709126377</v>
      </c>
      <c r="G218">
        <f t="shared" si="12"/>
        <v>0.345446343514204</v>
      </c>
      <c r="H218">
        <f t="shared" si="13"/>
        <v>0.345445795389393</v>
      </c>
      <c r="I218">
        <f t="shared" si="14"/>
        <v>0.309107861096403</v>
      </c>
      <c r="J218">
        <f t="shared" si="15"/>
        <v>6.99045710971681</v>
      </c>
    </row>
    <row r="219" spans="1:10">
      <c r="A219" s="2" t="s">
        <v>248</v>
      </c>
      <c r="B219" s="2">
        <v>9365</v>
      </c>
      <c r="C219" s="2">
        <v>1.2797843765</v>
      </c>
      <c r="D219" s="2">
        <v>110.975440469834</v>
      </c>
      <c r="E219" s="2">
        <v>107.066844634276</v>
      </c>
      <c r="F219" s="2">
        <v>86.1589962626801</v>
      </c>
      <c r="G219">
        <f t="shared" si="12"/>
        <v>0.364809247256344</v>
      </c>
      <c r="H219">
        <f t="shared" si="13"/>
        <v>0.35196053137324</v>
      </c>
      <c r="I219">
        <f t="shared" si="14"/>
        <v>0.283230221370416</v>
      </c>
      <c r="J219">
        <f t="shared" si="15"/>
        <v>16.9992525360379</v>
      </c>
    </row>
    <row r="220" spans="1:10">
      <c r="A220" s="2" t="s">
        <v>249</v>
      </c>
      <c r="B220" s="2">
        <v>18785</v>
      </c>
      <c r="C220" s="2">
        <v>2.5670848385</v>
      </c>
      <c r="D220" s="2">
        <v>83.7299973383018</v>
      </c>
      <c r="E220" s="2">
        <v>75.1727974447697</v>
      </c>
      <c r="F220" s="2">
        <v>55.6061751397391</v>
      </c>
      <c r="G220">
        <f t="shared" si="12"/>
        <v>0.390333315051727</v>
      </c>
      <c r="H220">
        <f t="shared" si="13"/>
        <v>0.3504412774525</v>
      </c>
      <c r="I220">
        <f t="shared" si="14"/>
        <v>0.259225407495773</v>
      </c>
      <c r="J220">
        <f t="shared" si="15"/>
        <v>11.0094224114985</v>
      </c>
    </row>
    <row r="221" spans="1:10">
      <c r="A221" s="2" t="s">
        <v>250</v>
      </c>
      <c r="B221" s="2">
        <v>14591</v>
      </c>
      <c r="C221" s="2">
        <v>1.9939491551</v>
      </c>
      <c r="D221" s="2">
        <v>97.0285107257898</v>
      </c>
      <c r="E221" s="2">
        <v>100.332396682886</v>
      </c>
      <c r="F221" s="2">
        <v>87.7257213350695</v>
      </c>
      <c r="G221">
        <f t="shared" si="12"/>
        <v>0.340347462640927</v>
      </c>
      <c r="H221">
        <f t="shared" si="13"/>
        <v>0.3519365223301</v>
      </c>
      <c r="I221">
        <f t="shared" si="14"/>
        <v>0.307716015028973</v>
      </c>
      <c r="J221">
        <f t="shared" si="15"/>
        <v>15.9105613049127</v>
      </c>
    </row>
    <row r="222" spans="1:10">
      <c r="A222" s="2" t="s">
        <v>251</v>
      </c>
      <c r="B222" s="2">
        <v>19035</v>
      </c>
      <c r="C222" s="2">
        <v>2.6012488635</v>
      </c>
      <c r="D222" s="2">
        <v>103.740898345153</v>
      </c>
      <c r="E222" s="2">
        <v>141.12519067908</v>
      </c>
      <c r="F222" s="2">
        <v>69.6825847123719</v>
      </c>
      <c r="G222">
        <f t="shared" si="12"/>
        <v>0.32980872916356</v>
      </c>
      <c r="H222">
        <f t="shared" si="13"/>
        <v>0.448659309233822</v>
      </c>
      <c r="I222">
        <f t="shared" si="14"/>
        <v>0.221531961602618</v>
      </c>
      <c r="J222">
        <f t="shared" si="15"/>
        <v>108.826898300635</v>
      </c>
    </row>
    <row r="223" spans="1:10">
      <c r="A223" s="2" t="s">
        <v>252</v>
      </c>
      <c r="B223" s="2">
        <v>13898</v>
      </c>
      <c r="C223" s="2">
        <v>1.8992464778</v>
      </c>
      <c r="D223" s="2">
        <v>128.496186501654</v>
      </c>
      <c r="E223" s="2">
        <v>151.137133386178</v>
      </c>
      <c r="F223" s="2">
        <v>84.8821413152971</v>
      </c>
      <c r="G223">
        <f t="shared" si="12"/>
        <v>0.352512307921141</v>
      </c>
      <c r="H223">
        <f t="shared" si="13"/>
        <v>0.414624753878288</v>
      </c>
      <c r="I223">
        <f t="shared" si="14"/>
        <v>0.232862938200572</v>
      </c>
      <c r="J223">
        <f t="shared" si="15"/>
        <v>88.8959389554049</v>
      </c>
    </row>
    <row r="224" spans="1:10">
      <c r="A224" s="2" t="s">
        <v>253</v>
      </c>
      <c r="B224" s="2">
        <v>17248</v>
      </c>
      <c r="C224" s="2">
        <v>2.3570444128</v>
      </c>
      <c r="D224" s="2">
        <v>100.632479128014</v>
      </c>
      <c r="E224" s="2">
        <v>134.548209206478</v>
      </c>
      <c r="F224" s="2">
        <v>68.8418367346938</v>
      </c>
      <c r="G224">
        <f t="shared" si="12"/>
        <v>0.331003365968075</v>
      </c>
      <c r="H224">
        <f t="shared" si="13"/>
        <v>0.442560001683622</v>
      </c>
      <c r="I224">
        <f t="shared" si="14"/>
        <v>0.226436632348302</v>
      </c>
      <c r="J224">
        <f t="shared" si="15"/>
        <v>99.6221025502482</v>
      </c>
    </row>
    <row r="225" spans="1:10">
      <c r="A225" s="2" t="s">
        <v>254</v>
      </c>
      <c r="B225" s="2">
        <v>12654</v>
      </c>
      <c r="C225" s="2">
        <v>1.7292462894</v>
      </c>
      <c r="D225" s="2">
        <v>81.2533586217796</v>
      </c>
      <c r="E225" s="2">
        <v>111.60251343661</v>
      </c>
      <c r="F225" s="2">
        <v>70.8452663189505</v>
      </c>
      <c r="G225">
        <f t="shared" si="12"/>
        <v>0.308126688878798</v>
      </c>
      <c r="H225">
        <f t="shared" si="13"/>
        <v>0.423215895552615</v>
      </c>
      <c r="I225">
        <f t="shared" si="14"/>
        <v>0.268657415568587</v>
      </c>
      <c r="J225">
        <f t="shared" si="15"/>
        <v>71.1064019324899</v>
      </c>
    </row>
    <row r="226" spans="1:10">
      <c r="A226" s="2" t="s">
        <v>255</v>
      </c>
      <c r="B226" s="2">
        <v>15383</v>
      </c>
      <c r="C226" s="2">
        <v>2.1021807863</v>
      </c>
      <c r="D226" s="2">
        <v>89.4954170187869</v>
      </c>
      <c r="E226" s="2">
        <v>122.88575146389</v>
      </c>
      <c r="F226" s="2">
        <v>64.4824156536436</v>
      </c>
      <c r="G226">
        <f t="shared" si="12"/>
        <v>0.323247339652735</v>
      </c>
      <c r="H226">
        <f t="shared" si="13"/>
        <v>0.443849456934662</v>
      </c>
      <c r="I226">
        <f t="shared" si="14"/>
        <v>0.232903203412602</v>
      </c>
      <c r="J226">
        <f t="shared" si="15"/>
        <v>91.7936702553495</v>
      </c>
    </row>
    <row r="227" spans="1:10">
      <c r="A227" s="2" t="s">
        <v>256</v>
      </c>
      <c r="B227" s="2">
        <v>11283</v>
      </c>
      <c r="C227" s="2">
        <v>1.5418907763</v>
      </c>
      <c r="D227" s="2">
        <v>51.6074625542852</v>
      </c>
      <c r="E227" s="2">
        <v>39.0896038287689</v>
      </c>
      <c r="F227" s="2">
        <v>49.6099441637862</v>
      </c>
      <c r="G227">
        <f t="shared" si="12"/>
        <v>0.367818132202713</v>
      </c>
      <c r="H227">
        <f t="shared" si="13"/>
        <v>0.278600503826708</v>
      </c>
      <c r="I227">
        <f t="shared" si="14"/>
        <v>0.353581363970579</v>
      </c>
      <c r="J227">
        <f t="shared" si="15"/>
        <v>-23.0381990605336</v>
      </c>
    </row>
    <row r="228" spans="1:10">
      <c r="A228" s="2" t="s">
        <v>257</v>
      </c>
      <c r="B228" s="2">
        <v>11968</v>
      </c>
      <c r="C228" s="2">
        <v>1.6355002048</v>
      </c>
      <c r="D228" s="2">
        <v>68.5598262032085</v>
      </c>
      <c r="E228" s="2">
        <v>50.8157586898395</v>
      </c>
      <c r="F228" s="2">
        <v>57.5536430481283</v>
      </c>
      <c r="G228">
        <f t="shared" si="12"/>
        <v>0.387498589130805</v>
      </c>
      <c r="H228">
        <f t="shared" si="13"/>
        <v>0.287209520332809</v>
      </c>
      <c r="I228">
        <f t="shared" si="14"/>
        <v>0.325291890536385</v>
      </c>
      <c r="J228">
        <f t="shared" si="15"/>
        <v>-24.4819518716578</v>
      </c>
    </row>
    <row r="229" spans="1:10">
      <c r="A229" s="2" t="s">
        <v>258</v>
      </c>
      <c r="B229" s="2">
        <v>2823</v>
      </c>
      <c r="C229" s="2">
        <v>0.3857801703</v>
      </c>
      <c r="D229" s="2">
        <v>91.9992915338292</v>
      </c>
      <c r="E229" s="2">
        <v>71.6553312079348</v>
      </c>
      <c r="F229" s="2">
        <v>71.5504782146652</v>
      </c>
      <c r="G229">
        <f t="shared" si="12"/>
        <v>0.391144967348611</v>
      </c>
      <c r="H229">
        <f t="shared" si="13"/>
        <v>0.30465041326297</v>
      </c>
      <c r="I229">
        <f t="shared" si="14"/>
        <v>0.304204619388419</v>
      </c>
      <c r="J229">
        <f t="shared" si="15"/>
        <v>-20.2391073326248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29"/>
  <sheetViews>
    <sheetView workbookViewId="0">
      <selection activeCell="C32" sqref="C32"/>
    </sheetView>
  </sheetViews>
  <sheetFormatPr defaultColWidth="9" defaultRowHeight="13.5"/>
  <cols>
    <col min="1" max="1" width="11.5" customWidth="1"/>
    <col min="2" max="2" width="7" customWidth="1"/>
    <col min="3" max="4" width="12.625" customWidth="1"/>
    <col min="5" max="5" width="16.625" customWidth="1"/>
    <col min="6" max="6" width="20.375" customWidth="1"/>
    <col min="7" max="7" width="16.625" customWidth="1"/>
    <col min="8" max="8" width="22.875" customWidth="1"/>
    <col min="9" max="9" width="15.375" customWidth="1"/>
    <col min="10" max="10" width="22.875" customWidth="1"/>
    <col min="11" max="11" width="20.375" customWidth="1"/>
    <col min="12" max="12" width="12.875" customWidth="1"/>
    <col min="13" max="13" width="17.875" customWidth="1"/>
    <col min="14" max="14" width="21.625" customWidth="1"/>
    <col min="15" max="15" width="17.875" customWidth="1"/>
    <col min="16" max="16" width="24.125" customWidth="1"/>
    <col min="17" max="17" width="16.625" customWidth="1"/>
    <col min="18" max="18" width="24.125" customWidth="1"/>
    <col min="19" max="19" width="21.625" customWidth="1"/>
    <col min="20" max="20" width="12.625" customWidth="1"/>
    <col min="21" max="21" width="15.375" customWidth="1"/>
    <col min="22" max="22" width="19.125" customWidth="1"/>
    <col min="23" max="23" width="15.375" customWidth="1"/>
    <col min="24" max="24" width="21.625" customWidth="1"/>
    <col min="25" max="25" width="14.125" customWidth="1"/>
    <col min="26" max="26" width="21.625" customWidth="1"/>
    <col min="27" max="27" width="19.125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266</v>
      </c>
      <c r="E1" s="1" t="s">
        <v>267</v>
      </c>
      <c r="F1" s="1" t="s">
        <v>268</v>
      </c>
      <c r="G1" s="1" t="s">
        <v>269</v>
      </c>
      <c r="H1" s="1" t="s">
        <v>270</v>
      </c>
      <c r="I1" s="1" t="s">
        <v>271</v>
      </c>
      <c r="J1" s="1" t="s">
        <v>272</v>
      </c>
      <c r="K1" s="1" t="s">
        <v>273</v>
      </c>
      <c r="L1" s="1" t="s">
        <v>274</v>
      </c>
      <c r="M1" s="1" t="s">
        <v>275</v>
      </c>
      <c r="N1" s="1" t="s">
        <v>276</v>
      </c>
      <c r="O1" s="1" t="s">
        <v>277</v>
      </c>
      <c r="P1" s="1" t="s">
        <v>278</v>
      </c>
      <c r="Q1" s="1" t="s">
        <v>279</v>
      </c>
      <c r="R1" s="1" t="s">
        <v>280</v>
      </c>
      <c r="S1" s="1" t="s">
        <v>281</v>
      </c>
      <c r="T1" s="1" t="s">
        <v>282</v>
      </c>
      <c r="U1" s="1" t="s">
        <v>283</v>
      </c>
      <c r="V1" s="1" t="s">
        <v>284</v>
      </c>
      <c r="W1" s="1" t="s">
        <v>285</v>
      </c>
      <c r="X1" s="1" t="s">
        <v>286</v>
      </c>
      <c r="Y1" s="1" t="s">
        <v>287</v>
      </c>
      <c r="Z1" s="1" t="s">
        <v>288</v>
      </c>
      <c r="AA1" s="1" t="s">
        <v>289</v>
      </c>
    </row>
    <row r="2" spans="1:27">
      <c r="A2" s="2" t="s">
        <v>31</v>
      </c>
      <c r="B2" s="2">
        <v>9638</v>
      </c>
      <c r="C2" s="2">
        <v>1.3170914918</v>
      </c>
      <c r="D2" s="2">
        <v>27.8743980370336</v>
      </c>
      <c r="E2" s="2">
        <v>25.5351247935737</v>
      </c>
      <c r="F2" s="2">
        <v>0.201720871587826</v>
      </c>
      <c r="G2" s="2">
        <v>43.3083288094605</v>
      </c>
      <c r="H2" s="2">
        <v>4.99906634239966</v>
      </c>
      <c r="I2" s="2">
        <v>2.14730719776414</v>
      </c>
      <c r="J2" s="2">
        <v>0.119767690943617</v>
      </c>
      <c r="K2" s="2">
        <v>0.43182022350817</v>
      </c>
      <c r="L2" s="2">
        <v>35.9352336430059</v>
      </c>
      <c r="M2" s="2">
        <v>27.3839254870641</v>
      </c>
      <c r="N2" s="2">
        <v>0.195445555756821</v>
      </c>
      <c r="O2" s="2">
        <v>46.9720096068611</v>
      </c>
      <c r="P2" s="2">
        <v>5.19626031990635</v>
      </c>
      <c r="Q2" s="2">
        <v>2.15057808554105</v>
      </c>
      <c r="R2" s="2">
        <v>0.119257877646336</v>
      </c>
      <c r="S2" s="2">
        <v>0.445482286690435</v>
      </c>
      <c r="T2" s="2">
        <v>19.1587468922527</v>
      </c>
      <c r="U2" s="2">
        <v>23.0855283975279</v>
      </c>
      <c r="V2" s="2">
        <v>0.194799448795855</v>
      </c>
      <c r="W2" s="2">
        <v>37.4835263982888</v>
      </c>
      <c r="X2" s="2">
        <v>4.7709530929413</v>
      </c>
      <c r="Y2" s="2">
        <v>2.16239015472011</v>
      </c>
      <c r="Z2" s="2">
        <v>0.116913761349882</v>
      </c>
      <c r="AA2" s="2">
        <v>0.451193287813859</v>
      </c>
    </row>
    <row r="3" spans="1:27">
      <c r="A3" s="2" t="s">
        <v>32</v>
      </c>
      <c r="B3" s="2">
        <v>19728</v>
      </c>
      <c r="C3" s="2">
        <v>2.6959515408</v>
      </c>
      <c r="D3" s="2">
        <v>20.3079832882257</v>
      </c>
      <c r="E3" s="2">
        <v>40.1356576129945</v>
      </c>
      <c r="F3" s="2">
        <v>0.167247035687575</v>
      </c>
      <c r="G3" s="2">
        <v>75.681085870123</v>
      </c>
      <c r="H3" s="2">
        <v>6.6068082903085</v>
      </c>
      <c r="I3" s="2">
        <v>2.16171866082204</v>
      </c>
      <c r="J3" s="2">
        <v>0.117266429971151</v>
      </c>
      <c r="K3" s="2">
        <v>0.363071156717321</v>
      </c>
      <c r="L3" s="2">
        <v>29.5978252538219</v>
      </c>
      <c r="M3" s="2">
        <v>44.5864652323246</v>
      </c>
      <c r="N3" s="2">
        <v>0.161808196108071</v>
      </c>
      <c r="O3" s="2">
        <v>84.479043748783</v>
      </c>
      <c r="P3" s="2">
        <v>6.9694119243307</v>
      </c>
      <c r="Q3" s="2">
        <v>2.16294933610806</v>
      </c>
      <c r="R3" s="2">
        <v>0.117031131057176</v>
      </c>
      <c r="S3" s="2">
        <v>0.379869165751503</v>
      </c>
      <c r="T3" s="2">
        <v>16.2251230030874</v>
      </c>
      <c r="U3" s="2">
        <v>34.4768608977975</v>
      </c>
      <c r="V3" s="2">
        <v>0.172484537855538</v>
      </c>
      <c r="W3" s="2">
        <v>64.0658351321888</v>
      </c>
      <c r="X3" s="2">
        <v>6.13776824335263</v>
      </c>
      <c r="Y3" s="2">
        <v>2.16423361626395</v>
      </c>
      <c r="Z3" s="2">
        <v>0.116659409079144</v>
      </c>
      <c r="AA3" s="2">
        <v>0.353950454432339</v>
      </c>
    </row>
    <row r="4" spans="1:27">
      <c r="A4" s="2" t="s">
        <v>33</v>
      </c>
      <c r="B4" s="2">
        <v>14949</v>
      </c>
      <c r="C4" s="2">
        <v>2.0428720389</v>
      </c>
      <c r="D4" s="2">
        <v>23.5357775228128</v>
      </c>
      <c r="E4" s="2">
        <v>38.3860966209839</v>
      </c>
      <c r="F4" s="2">
        <v>0.188808438937625</v>
      </c>
      <c r="G4" s="2">
        <v>69.5602985483344</v>
      </c>
      <c r="H4" s="2">
        <v>6.22436298115126</v>
      </c>
      <c r="I4" s="2">
        <v>2.13376506130961</v>
      </c>
      <c r="J4" s="2">
        <v>0.12351707904869</v>
      </c>
      <c r="K4" s="2">
        <v>0.387440440227993</v>
      </c>
      <c r="L4" s="2">
        <v>30.2394144105563</v>
      </c>
      <c r="M4" s="2">
        <v>41.4641687620142</v>
      </c>
      <c r="N4" s="2">
        <v>0.183173768768547</v>
      </c>
      <c r="O4" s="2">
        <v>74.9519264763463</v>
      </c>
      <c r="P4" s="2">
        <v>6.45731055926182</v>
      </c>
      <c r="Q4" s="2">
        <v>2.13795202642358</v>
      </c>
      <c r="R4" s="2">
        <v>0.122469897306266</v>
      </c>
      <c r="S4" s="2">
        <v>0.396707435026394</v>
      </c>
      <c r="T4" s="2">
        <v>20.521647950161</v>
      </c>
      <c r="U4" s="2">
        <v>36.332979332458</v>
      </c>
      <c r="V4" s="2">
        <v>0.178780961320626</v>
      </c>
      <c r="W4" s="2">
        <v>65.6927265780234</v>
      </c>
      <c r="X4" s="2">
        <v>6.14534617724211</v>
      </c>
      <c r="Y4" s="2">
        <v>2.14785388258199</v>
      </c>
      <c r="Z4" s="2">
        <v>0.119951045112339</v>
      </c>
      <c r="AA4" s="2">
        <v>0.392941669197795</v>
      </c>
    </row>
    <row r="5" spans="1:27">
      <c r="A5" s="2" t="s">
        <v>34</v>
      </c>
      <c r="B5" s="2">
        <v>14528</v>
      </c>
      <c r="C5" s="2">
        <v>1.9853398208</v>
      </c>
      <c r="D5" s="2">
        <v>10.0070898818377</v>
      </c>
      <c r="E5" s="2">
        <v>13.9816243554253</v>
      </c>
      <c r="F5" s="2">
        <v>0.414599357968137</v>
      </c>
      <c r="G5" s="2">
        <v>24.3515513559725</v>
      </c>
      <c r="H5" s="2">
        <v>2.9730024037099</v>
      </c>
      <c r="I5" s="2">
        <v>1.85909661943183</v>
      </c>
      <c r="J5" s="2">
        <v>0.186412277330935</v>
      </c>
      <c r="K5" s="2">
        <v>0.381794820000197</v>
      </c>
      <c r="L5" s="2">
        <v>9.29074136482855</v>
      </c>
      <c r="M5" s="2">
        <v>16.1160264084662</v>
      </c>
      <c r="N5" s="2">
        <v>0.413062555681562</v>
      </c>
      <c r="O5" s="2">
        <v>27.8799180901514</v>
      </c>
      <c r="P5" s="2">
        <v>3.1624067746752</v>
      </c>
      <c r="Q5" s="2">
        <v>1.84959488151603</v>
      </c>
      <c r="R5" s="2">
        <v>0.190919537855197</v>
      </c>
      <c r="S5" s="2">
        <v>0.412979195092192</v>
      </c>
      <c r="T5" s="2">
        <v>10.3832600477853</v>
      </c>
      <c r="U5" s="2">
        <v>16.0607767861699</v>
      </c>
      <c r="V5" s="2">
        <v>0.402003613555295</v>
      </c>
      <c r="W5" s="2">
        <v>27.6782386231673</v>
      </c>
      <c r="X5" s="2">
        <v>3.20777510785362</v>
      </c>
      <c r="Y5" s="2">
        <v>1.8641247950486</v>
      </c>
      <c r="Z5" s="2">
        <v>0.187190680409215</v>
      </c>
      <c r="AA5" s="2">
        <v>0.429799335660144</v>
      </c>
    </row>
    <row r="6" spans="1:27">
      <c r="A6" s="2" t="s">
        <v>35</v>
      </c>
      <c r="B6" s="2">
        <v>12189</v>
      </c>
      <c r="C6" s="2">
        <v>1.6657012029</v>
      </c>
      <c r="D6" s="2">
        <v>18.521791307238</v>
      </c>
      <c r="E6" s="2">
        <v>16.9095350527014</v>
      </c>
      <c r="F6" s="2">
        <v>0.229994538570823</v>
      </c>
      <c r="G6" s="2">
        <v>31.0036832347129</v>
      </c>
      <c r="H6" s="2">
        <v>4.22704455916372</v>
      </c>
      <c r="I6" s="2">
        <v>2.13663763096847</v>
      </c>
      <c r="J6" s="2">
        <v>0.121391582544271</v>
      </c>
      <c r="K6" s="2">
        <v>0.328487194402629</v>
      </c>
      <c r="L6" s="2">
        <v>28.662072706109</v>
      </c>
      <c r="M6" s="2">
        <v>18.7398597035623</v>
      </c>
      <c r="N6" s="2">
        <v>0.223222155925112</v>
      </c>
      <c r="O6" s="2">
        <v>35.0116504211942</v>
      </c>
      <c r="P6" s="2">
        <v>4.46297677573397</v>
      </c>
      <c r="Q6" s="2">
        <v>2.13819998865083</v>
      </c>
      <c r="R6" s="2">
        <v>0.121421968187399</v>
      </c>
      <c r="S6" s="2">
        <v>0.339410567386494</v>
      </c>
      <c r="T6" s="2">
        <v>15.5282633797499</v>
      </c>
      <c r="U6" s="2">
        <v>19.1814884059189</v>
      </c>
      <c r="V6" s="2">
        <v>0.223243853710475</v>
      </c>
      <c r="W6" s="2">
        <v>33.6120825419278</v>
      </c>
      <c r="X6" s="2">
        <v>4.38372498665355</v>
      </c>
      <c r="Y6" s="2">
        <v>2.14059546857091</v>
      </c>
      <c r="Z6" s="2">
        <v>0.120706893133857</v>
      </c>
      <c r="AA6" s="2">
        <v>0.345973136900221</v>
      </c>
    </row>
    <row r="7" spans="1:27">
      <c r="A7" s="2" t="s">
        <v>36</v>
      </c>
      <c r="B7" s="2">
        <v>8172</v>
      </c>
      <c r="C7" s="2">
        <v>1.1167536492</v>
      </c>
      <c r="D7" s="2">
        <v>14.6451706950476</v>
      </c>
      <c r="E7" s="2">
        <v>21.3742803442873</v>
      </c>
      <c r="F7" s="2">
        <v>0.38501026240408</v>
      </c>
      <c r="G7" s="2">
        <v>34.9147227431473</v>
      </c>
      <c r="H7" s="2">
        <v>3.46997887025871</v>
      </c>
      <c r="I7" s="2">
        <v>1.93293962583522</v>
      </c>
      <c r="J7" s="2">
        <v>0.164146772580794</v>
      </c>
      <c r="K7" s="2">
        <v>0.468813433982721</v>
      </c>
      <c r="L7" s="2">
        <v>11.9250559032371</v>
      </c>
      <c r="M7" s="2">
        <v>27.9059483530469</v>
      </c>
      <c r="N7" s="2">
        <v>0.395995065306247</v>
      </c>
      <c r="O7" s="2">
        <v>44.8881281153</v>
      </c>
      <c r="P7" s="2">
        <v>3.8699625505821</v>
      </c>
      <c r="Q7" s="2">
        <v>1.88026268171931</v>
      </c>
      <c r="R7" s="2">
        <v>0.177516726394034</v>
      </c>
      <c r="S7" s="2">
        <v>0.459758143053253</v>
      </c>
      <c r="T7" s="2">
        <v>14.7609317911587</v>
      </c>
      <c r="U7" s="2">
        <v>27.8067809940414</v>
      </c>
      <c r="V7" s="2">
        <v>0.388128089080601</v>
      </c>
      <c r="W7" s="2">
        <v>44.5062141775587</v>
      </c>
      <c r="X7" s="2">
        <v>3.92273081298525</v>
      </c>
      <c r="Y7" s="2">
        <v>1.88971557007574</v>
      </c>
      <c r="Z7" s="2">
        <v>0.176308142384163</v>
      </c>
      <c r="AA7" s="2">
        <v>0.486669097196737</v>
      </c>
    </row>
    <row r="8" spans="1:27">
      <c r="A8" s="2" t="s">
        <v>37</v>
      </c>
      <c r="B8" s="2">
        <v>5296</v>
      </c>
      <c r="C8" s="2">
        <v>0.7237307056</v>
      </c>
      <c r="D8" s="2">
        <v>20.2024591577287</v>
      </c>
      <c r="E8" s="2">
        <v>11.8469612452699</v>
      </c>
      <c r="F8" s="2">
        <v>0.295662734624993</v>
      </c>
      <c r="G8" s="2">
        <v>20.9126387729768</v>
      </c>
      <c r="H8" s="2">
        <v>3.28067314746618</v>
      </c>
      <c r="I8" s="2">
        <v>2.08756368161598</v>
      </c>
      <c r="J8" s="2">
        <v>0.130151805463683</v>
      </c>
      <c r="K8" s="2">
        <v>0.540318937514962</v>
      </c>
      <c r="L8" s="2">
        <v>28.168240541958</v>
      </c>
      <c r="M8" s="2">
        <v>10.6022621847427</v>
      </c>
      <c r="N8" s="2">
        <v>0.285295591218181</v>
      </c>
      <c r="O8" s="2">
        <v>18.9686139739987</v>
      </c>
      <c r="P8" s="2">
        <v>3.22507563375465</v>
      </c>
      <c r="Q8" s="2">
        <v>2.09534880055221</v>
      </c>
      <c r="R8" s="2">
        <v>0.128664542802713</v>
      </c>
      <c r="S8" s="2">
        <v>0.520149942435943</v>
      </c>
      <c r="T8" s="2">
        <v>17.6789612760626</v>
      </c>
      <c r="U8" s="2">
        <v>17.9572657854268</v>
      </c>
      <c r="V8" s="2">
        <v>0.285484963860675</v>
      </c>
      <c r="W8" s="2">
        <v>29.3066049943526</v>
      </c>
      <c r="X8" s="2">
        <v>3.78675740699387</v>
      </c>
      <c r="Y8" s="2">
        <v>2.08159481474054</v>
      </c>
      <c r="Z8" s="2">
        <v>0.131252100017327</v>
      </c>
      <c r="AA8" s="2">
        <v>0.573342637056042</v>
      </c>
    </row>
    <row r="9" spans="1:27">
      <c r="A9" s="2" t="s">
        <v>38</v>
      </c>
      <c r="B9" s="2">
        <v>11222</v>
      </c>
      <c r="C9" s="2">
        <v>1.5335547542</v>
      </c>
      <c r="D9" s="2">
        <v>25.9028301142558</v>
      </c>
      <c r="E9" s="2">
        <v>34.0768225124944</v>
      </c>
      <c r="F9" s="2">
        <v>0.1888102116967</v>
      </c>
      <c r="G9" s="2">
        <v>60.958168286368</v>
      </c>
      <c r="H9" s="2">
        <v>5.88741375933957</v>
      </c>
      <c r="I9" s="2">
        <v>2.14355849948313</v>
      </c>
      <c r="J9" s="2">
        <v>0.120708662637455</v>
      </c>
      <c r="K9" s="2">
        <v>0.422785417496623</v>
      </c>
      <c r="L9" s="2">
        <v>34.9005727573334</v>
      </c>
      <c r="M9" s="2">
        <v>35.4955216671005</v>
      </c>
      <c r="N9" s="2">
        <v>0.187254555139604</v>
      </c>
      <c r="O9" s="2">
        <v>64.2958086596131</v>
      </c>
      <c r="P9" s="2">
        <v>6.01532717872656</v>
      </c>
      <c r="Q9" s="2">
        <v>2.14065459220831</v>
      </c>
      <c r="R9" s="2">
        <v>0.121291732344184</v>
      </c>
      <c r="S9" s="2">
        <v>0.422843211181782</v>
      </c>
      <c r="T9" s="2">
        <v>20.9140084486151</v>
      </c>
      <c r="U9" s="2">
        <v>33.1101279177211</v>
      </c>
      <c r="V9" s="2">
        <v>0.165724373637965</v>
      </c>
      <c r="W9" s="2">
        <v>57.592359115225</v>
      </c>
      <c r="X9" s="2">
        <v>5.89343368437727</v>
      </c>
      <c r="Y9" s="2">
        <v>2.16117288505004</v>
      </c>
      <c r="Z9" s="2">
        <v>0.117254248737088</v>
      </c>
      <c r="AA9" s="2">
        <v>0.449909101132784</v>
      </c>
    </row>
    <row r="10" spans="1:27">
      <c r="A10" s="2" t="s">
        <v>39</v>
      </c>
      <c r="B10" s="2">
        <v>25515</v>
      </c>
      <c r="C10" s="2">
        <v>3.4867803915</v>
      </c>
      <c r="D10" s="2">
        <v>15.1204086939598</v>
      </c>
      <c r="E10" s="2">
        <v>25.2626735821734</v>
      </c>
      <c r="F10" s="2">
        <v>0.199040812769181</v>
      </c>
      <c r="G10" s="2">
        <v>45.6099687021736</v>
      </c>
      <c r="H10" s="2">
        <v>5.14040556859787</v>
      </c>
      <c r="I10" s="2">
        <v>2.14472900929227</v>
      </c>
      <c r="J10" s="2">
        <v>0.120706049648542</v>
      </c>
      <c r="K10" s="2">
        <v>0.350331233788132</v>
      </c>
      <c r="L10" s="2">
        <v>23.9919963375998</v>
      </c>
      <c r="M10" s="2">
        <v>29.5088459301472</v>
      </c>
      <c r="N10" s="2">
        <v>0.185363449028457</v>
      </c>
      <c r="O10" s="2">
        <v>53.4493748865144</v>
      </c>
      <c r="P10" s="2">
        <v>5.57540023878593</v>
      </c>
      <c r="Q10" s="2">
        <v>2.15319131866707</v>
      </c>
      <c r="R10" s="2">
        <v>0.118952542272135</v>
      </c>
      <c r="S10" s="2">
        <v>0.381724062008732</v>
      </c>
      <c r="T10" s="2">
        <v>11.8949116758793</v>
      </c>
      <c r="U10" s="2">
        <v>20.8199322570034</v>
      </c>
      <c r="V10" s="2">
        <v>0.216890771767406</v>
      </c>
      <c r="W10" s="2">
        <v>37.8351999701331</v>
      </c>
      <c r="X10" s="2">
        <v>4.67513241711525</v>
      </c>
      <c r="Y10" s="2">
        <v>2.13662964511146</v>
      </c>
      <c r="Z10" s="2">
        <v>0.121964084799269</v>
      </c>
      <c r="AA10" s="2">
        <v>0.335832438009061</v>
      </c>
    </row>
    <row r="11" spans="1:27">
      <c r="A11" s="2" t="s">
        <v>40</v>
      </c>
      <c r="B11" s="2">
        <v>21462</v>
      </c>
      <c r="C11" s="2">
        <v>2.9329132182</v>
      </c>
      <c r="D11" s="2">
        <v>15.610163928639</v>
      </c>
      <c r="E11" s="2">
        <v>31.740648962483</v>
      </c>
      <c r="F11" s="2">
        <v>0.177548115895791</v>
      </c>
      <c r="G11" s="2">
        <v>58.0388033367473</v>
      </c>
      <c r="H11" s="2">
        <v>5.82907789777233</v>
      </c>
      <c r="I11" s="2">
        <v>2.15959016421214</v>
      </c>
      <c r="J11" s="2">
        <v>0.117576746541012</v>
      </c>
      <c r="K11" s="2">
        <v>0.331687862618387</v>
      </c>
      <c r="L11" s="2">
        <v>23.4807725096002</v>
      </c>
      <c r="M11" s="2">
        <v>34.8407431852293</v>
      </c>
      <c r="N11" s="2">
        <v>0.169895274848984</v>
      </c>
      <c r="O11" s="2">
        <v>63.6235163847527</v>
      </c>
      <c r="P11" s="2">
        <v>6.11678019448019</v>
      </c>
      <c r="Q11" s="2">
        <v>2.1614530154698</v>
      </c>
      <c r="R11" s="2">
        <v>0.11731098823936</v>
      </c>
      <c r="S11" s="2">
        <v>0.351249157129429</v>
      </c>
      <c r="T11" s="2">
        <v>14.1692450717091</v>
      </c>
      <c r="U11" s="2">
        <v>29.9682553566519</v>
      </c>
      <c r="V11" s="2">
        <v>0.1839536895877</v>
      </c>
      <c r="W11" s="2">
        <v>54.8757295567653</v>
      </c>
      <c r="X11" s="2">
        <v>5.64976872566939</v>
      </c>
      <c r="Y11" s="2">
        <v>2.15888713389238</v>
      </c>
      <c r="Z11" s="2">
        <v>0.117687191511467</v>
      </c>
      <c r="AA11" s="2">
        <v>0.329617465705198</v>
      </c>
    </row>
    <row r="12" spans="1:27">
      <c r="A12" s="2" t="s">
        <v>41</v>
      </c>
      <c r="B12" s="2">
        <v>29583</v>
      </c>
      <c r="C12" s="2">
        <v>4.0426974063</v>
      </c>
      <c r="D12" s="2">
        <v>15.3463515418731</v>
      </c>
      <c r="E12" s="2">
        <v>26.266739146273</v>
      </c>
      <c r="F12" s="2">
        <v>0.208969970425587</v>
      </c>
      <c r="G12" s="2">
        <v>50.4167528883818</v>
      </c>
      <c r="H12" s="2">
        <v>5.28834892285586</v>
      </c>
      <c r="I12" s="2">
        <v>2.13491621860016</v>
      </c>
      <c r="J12" s="2">
        <v>0.122398876927366</v>
      </c>
      <c r="K12" s="2">
        <v>0.324840826686924</v>
      </c>
      <c r="L12" s="2">
        <v>22.9250774005321</v>
      </c>
      <c r="M12" s="2">
        <v>32.575510151511</v>
      </c>
      <c r="N12" s="2">
        <v>0.191019835298612</v>
      </c>
      <c r="O12" s="2">
        <v>62.0145813346967</v>
      </c>
      <c r="P12" s="2">
        <v>5.87696401026047</v>
      </c>
      <c r="Q12" s="2">
        <v>2.14518150810625</v>
      </c>
      <c r="R12" s="2">
        <v>0.120418259890419</v>
      </c>
      <c r="S12" s="2">
        <v>0.359391522452069</v>
      </c>
      <c r="T12" s="2">
        <v>12.5437133667376</v>
      </c>
      <c r="U12" s="2">
        <v>22.5423995959863</v>
      </c>
      <c r="V12" s="2">
        <v>0.225322570599935</v>
      </c>
      <c r="W12" s="2">
        <v>43.1394876954827</v>
      </c>
      <c r="X12" s="2">
        <v>4.8751311228946</v>
      </c>
      <c r="Y12" s="2">
        <v>2.12565737065923</v>
      </c>
      <c r="Z12" s="2">
        <v>0.124001398756891</v>
      </c>
      <c r="AA12" s="2">
        <v>0.311852231559165</v>
      </c>
    </row>
    <row r="13" spans="1:27">
      <c r="A13" s="2" t="s">
        <v>42</v>
      </c>
      <c r="B13" s="2">
        <v>28290</v>
      </c>
      <c r="C13" s="2">
        <v>3.866001069</v>
      </c>
      <c r="D13" s="2">
        <v>14.4150545891128</v>
      </c>
      <c r="E13" s="2">
        <v>28.8169918097213</v>
      </c>
      <c r="F13" s="2">
        <v>0.226495850098359</v>
      </c>
      <c r="G13" s="2">
        <v>51.7506742921207</v>
      </c>
      <c r="H13" s="2">
        <v>5.2306627116805</v>
      </c>
      <c r="I13" s="2">
        <v>2.10818100499575</v>
      </c>
      <c r="J13" s="2">
        <v>0.128892556392249</v>
      </c>
      <c r="K13" s="2">
        <v>0.350508311076247</v>
      </c>
      <c r="L13" s="2">
        <v>21.4173208984902</v>
      </c>
      <c r="M13" s="2">
        <v>33.1562523636067</v>
      </c>
      <c r="N13" s="2">
        <v>0.210792268761497</v>
      </c>
      <c r="O13" s="2">
        <v>59.544315704702</v>
      </c>
      <c r="P13" s="2">
        <v>5.63039956540843</v>
      </c>
      <c r="Q13" s="2">
        <v>2.11611257560179</v>
      </c>
      <c r="R13" s="2">
        <v>0.127553689521439</v>
      </c>
      <c r="S13" s="2">
        <v>0.3764660802731</v>
      </c>
      <c r="T13" s="2">
        <v>12.5491655757506</v>
      </c>
      <c r="U13" s="2">
        <v>24.4057100184045</v>
      </c>
      <c r="V13" s="2">
        <v>0.239493806999339</v>
      </c>
      <c r="W13" s="2">
        <v>43.9514243926654</v>
      </c>
      <c r="X13" s="2">
        <v>4.8246260252499</v>
      </c>
      <c r="Y13" s="2">
        <v>2.10472764488495</v>
      </c>
      <c r="Z13" s="2">
        <v>0.1291500305618</v>
      </c>
      <c r="AA13" s="2">
        <v>0.354264070672566</v>
      </c>
    </row>
    <row r="14" spans="1:27">
      <c r="A14" s="2" t="s">
        <v>43</v>
      </c>
      <c r="B14" s="2">
        <v>12382</v>
      </c>
      <c r="C14" s="2">
        <v>1.6920758302</v>
      </c>
      <c r="D14" s="2">
        <v>15.0253954840909</v>
      </c>
      <c r="E14" s="2">
        <v>30.6937751823386</v>
      </c>
      <c r="F14" s="2">
        <v>0.222300463981572</v>
      </c>
      <c r="G14" s="2">
        <v>55.1760717522244</v>
      </c>
      <c r="H14" s="2">
        <v>5.37307754807635</v>
      </c>
      <c r="I14" s="2">
        <v>2.12071654888447</v>
      </c>
      <c r="J14" s="2">
        <v>0.125333271049982</v>
      </c>
      <c r="K14" s="2">
        <v>0.377504450442796</v>
      </c>
      <c r="L14" s="2">
        <v>22.5202357650977</v>
      </c>
      <c r="M14" s="2">
        <v>35.1224540631783</v>
      </c>
      <c r="N14" s="2">
        <v>0.205673777320268</v>
      </c>
      <c r="O14" s="2">
        <v>62.6516725674964</v>
      </c>
      <c r="P14" s="2">
        <v>5.77198993996149</v>
      </c>
      <c r="Q14" s="2">
        <v>2.13413611718245</v>
      </c>
      <c r="R14" s="2">
        <v>0.122511572541948</v>
      </c>
      <c r="S14" s="2">
        <v>0.4066487666316</v>
      </c>
      <c r="T14" s="2">
        <v>12.8286762369086</v>
      </c>
      <c r="U14" s="2">
        <v>26.4312893884249</v>
      </c>
      <c r="V14" s="2">
        <v>0.228796717404739</v>
      </c>
      <c r="W14" s="2">
        <v>48.1672147551391</v>
      </c>
      <c r="X14" s="2">
        <v>5.04894214597407</v>
      </c>
      <c r="Y14" s="2">
        <v>2.11224569694384</v>
      </c>
      <c r="Z14" s="2">
        <v>0.126942536261572</v>
      </c>
      <c r="AA14" s="2">
        <v>0.382330979026878</v>
      </c>
    </row>
    <row r="15" spans="1:27">
      <c r="A15" s="2" t="s">
        <v>44</v>
      </c>
      <c r="B15" s="2">
        <v>13529</v>
      </c>
      <c r="C15" s="2">
        <v>1.8488203769</v>
      </c>
      <c r="D15" s="2">
        <v>18.3775349431595</v>
      </c>
      <c r="E15" s="2">
        <v>20.7127425088763</v>
      </c>
      <c r="F15" s="2">
        <v>0.228022479609145</v>
      </c>
      <c r="G15" s="2">
        <v>37.9779327509446</v>
      </c>
      <c r="H15" s="2">
        <v>4.57874866837031</v>
      </c>
      <c r="I15" s="2">
        <v>2.12746138620362</v>
      </c>
      <c r="J15" s="2">
        <v>0.12384461914566</v>
      </c>
      <c r="K15" s="2">
        <v>0.329663392855496</v>
      </c>
      <c r="L15" s="2">
        <v>24.5566974666749</v>
      </c>
      <c r="M15" s="2">
        <v>22.2838896293653</v>
      </c>
      <c r="N15" s="2">
        <v>0.21871593683904</v>
      </c>
      <c r="O15" s="2">
        <v>40.9823758438443</v>
      </c>
      <c r="P15" s="2">
        <v>4.76038318270799</v>
      </c>
      <c r="Q15" s="2">
        <v>2.13137417753252</v>
      </c>
      <c r="R15" s="2">
        <v>0.122897408329354</v>
      </c>
      <c r="S15" s="2">
        <v>0.338763490236977</v>
      </c>
      <c r="T15" s="2">
        <v>14.2730350791813</v>
      </c>
      <c r="U15" s="2">
        <v>18.2386297338766</v>
      </c>
      <c r="V15" s="2">
        <v>0.23335900002286</v>
      </c>
      <c r="W15" s="2">
        <v>33.7468981840412</v>
      </c>
      <c r="X15" s="2">
        <v>4.3372345524598</v>
      </c>
      <c r="Y15" s="2">
        <v>2.12975242885731</v>
      </c>
      <c r="Z15" s="2">
        <v>0.122798854643621</v>
      </c>
      <c r="AA15" s="2">
        <v>0.314977869402472</v>
      </c>
    </row>
    <row r="16" spans="1:27">
      <c r="A16" s="2" t="s">
        <v>45</v>
      </c>
      <c r="B16" s="2">
        <v>17846</v>
      </c>
      <c r="C16" s="2">
        <v>2.4387647606</v>
      </c>
      <c r="D16" s="2">
        <v>15.9854373622889</v>
      </c>
      <c r="E16" s="2">
        <v>27.645433066114</v>
      </c>
      <c r="F16" s="2">
        <v>0.189788657257817</v>
      </c>
      <c r="G16" s="2">
        <v>51.8906329873313</v>
      </c>
      <c r="H16" s="2">
        <v>5.53029015275775</v>
      </c>
      <c r="I16" s="2">
        <v>2.15134270670073</v>
      </c>
      <c r="J16" s="2">
        <v>0.119391835534618</v>
      </c>
      <c r="K16" s="2">
        <v>0.321993519604261</v>
      </c>
      <c r="L16" s="2">
        <v>22.297882208038</v>
      </c>
      <c r="M16" s="2">
        <v>30.4333664080177</v>
      </c>
      <c r="N16" s="2">
        <v>0.180007503909657</v>
      </c>
      <c r="O16" s="2">
        <v>56.7144342290416</v>
      </c>
      <c r="P16" s="2">
        <v>5.80082697461934</v>
      </c>
      <c r="Q16" s="2">
        <v>2.15650286041446</v>
      </c>
      <c r="R16" s="2">
        <v>0.118341698649751</v>
      </c>
      <c r="S16" s="2">
        <v>0.343543551198875</v>
      </c>
      <c r="T16" s="2">
        <v>14.4078662574423</v>
      </c>
      <c r="U16" s="2">
        <v>26.8772725536033</v>
      </c>
      <c r="V16" s="2">
        <v>0.191876322454724</v>
      </c>
      <c r="W16" s="2">
        <v>50.2859783528424</v>
      </c>
      <c r="X16" s="2">
        <v>5.44073382430601</v>
      </c>
      <c r="Y16" s="2">
        <v>2.15156415367051</v>
      </c>
      <c r="Z16" s="2">
        <v>0.119408438443322</v>
      </c>
      <c r="AA16" s="2">
        <v>0.327743693885563</v>
      </c>
    </row>
    <row r="17" spans="1:27">
      <c r="A17" s="2" t="s">
        <v>46</v>
      </c>
      <c r="B17" s="2">
        <v>10235</v>
      </c>
      <c r="C17" s="2">
        <v>1.3986751835</v>
      </c>
      <c r="D17" s="2">
        <v>20.41049805582</v>
      </c>
      <c r="E17" s="2">
        <v>36.4448210964122</v>
      </c>
      <c r="F17" s="2">
        <v>0.16303921676476</v>
      </c>
      <c r="G17" s="2">
        <v>65.9244649253884</v>
      </c>
      <c r="H17" s="2">
        <v>6.28853079555788</v>
      </c>
      <c r="I17" s="2">
        <v>2.16879848885314</v>
      </c>
      <c r="J17" s="2">
        <v>0.11580331515235</v>
      </c>
      <c r="K17" s="2">
        <v>0.374982112126625</v>
      </c>
      <c r="L17" s="2">
        <v>27.1617112478862</v>
      </c>
      <c r="M17" s="2">
        <v>38.0304574423218</v>
      </c>
      <c r="N17" s="2">
        <v>0.158018919104563</v>
      </c>
      <c r="O17" s="2">
        <v>68.9236181193697</v>
      </c>
      <c r="P17" s="2">
        <v>6.43850636182323</v>
      </c>
      <c r="Q17" s="2">
        <v>2.16847154358042</v>
      </c>
      <c r="R17" s="2">
        <v>0.115858801341109</v>
      </c>
      <c r="S17" s="2">
        <v>0.385951501765473</v>
      </c>
      <c r="T17" s="2">
        <v>19.3714706974024</v>
      </c>
      <c r="U17" s="2">
        <v>35.3701813025333</v>
      </c>
      <c r="V17" s="2">
        <v>0.162687271220666</v>
      </c>
      <c r="W17" s="2">
        <v>63.8599151050689</v>
      </c>
      <c r="X17" s="2">
        <v>6.2024210381898</v>
      </c>
      <c r="Y17" s="2">
        <v>2.16883198285487</v>
      </c>
      <c r="Z17" s="2">
        <v>0.115827439557242</v>
      </c>
      <c r="AA17" s="2">
        <v>0.377410162548926</v>
      </c>
    </row>
    <row r="18" spans="1:27">
      <c r="A18" s="2" t="s">
        <v>47</v>
      </c>
      <c r="B18" s="2">
        <v>1363</v>
      </c>
      <c r="C18" s="2">
        <v>0.1862622643</v>
      </c>
      <c r="D18" s="2">
        <v>30.064726958971</v>
      </c>
      <c r="E18" s="2">
        <v>35.1820333831159</v>
      </c>
      <c r="F18" s="2">
        <v>0.163245363389186</v>
      </c>
      <c r="G18" s="2">
        <v>65.2664069912272</v>
      </c>
      <c r="H18" s="2">
        <v>6.26322670454762</v>
      </c>
      <c r="I18" s="2">
        <v>2.15729773962926</v>
      </c>
      <c r="J18" s="2">
        <v>0.11775948288724</v>
      </c>
      <c r="K18" s="2">
        <v>0.35003881788386</v>
      </c>
      <c r="L18" s="2">
        <v>37.2721128106904</v>
      </c>
      <c r="M18" s="2">
        <v>37.1730482514103</v>
      </c>
      <c r="N18" s="2">
        <v>0.160956354033863</v>
      </c>
      <c r="O18" s="2">
        <v>69.2077940655209</v>
      </c>
      <c r="P18" s="2">
        <v>6.45259653030732</v>
      </c>
      <c r="Q18" s="2">
        <v>2.15194140272987</v>
      </c>
      <c r="R18" s="2">
        <v>0.118973218112287</v>
      </c>
      <c r="S18" s="2">
        <v>0.361696809537106</v>
      </c>
      <c r="T18" s="2">
        <v>22.2064893324411</v>
      </c>
      <c r="U18" s="2">
        <v>33.7270729458253</v>
      </c>
      <c r="V18" s="2">
        <v>0.147006071506099</v>
      </c>
      <c r="W18" s="2">
        <v>63.2889873762386</v>
      </c>
      <c r="X18" s="2">
        <v>6.26086263475572</v>
      </c>
      <c r="Y18" s="2">
        <v>2.16951998934882</v>
      </c>
      <c r="Z18" s="2">
        <v>0.115676206094503</v>
      </c>
      <c r="AA18" s="2">
        <v>0.378790202210653</v>
      </c>
    </row>
    <row r="19" spans="1:27">
      <c r="A19" s="2" t="s">
        <v>48</v>
      </c>
      <c r="B19" s="2">
        <v>27414</v>
      </c>
      <c r="C19" s="2">
        <v>3.7462903254</v>
      </c>
      <c r="D19" s="2">
        <v>15.1841153767373</v>
      </c>
      <c r="E19" s="2">
        <v>23.9182919238941</v>
      </c>
      <c r="F19" s="2">
        <v>0.240173505594283</v>
      </c>
      <c r="G19" s="2">
        <v>41.7297048235063</v>
      </c>
      <c r="H19" s="2">
        <v>4.63786966985951</v>
      </c>
      <c r="I19" s="2">
        <v>2.12073290490465</v>
      </c>
      <c r="J19" s="2">
        <v>0.124887078530293</v>
      </c>
      <c r="K19" s="2">
        <v>0.366766774862969</v>
      </c>
      <c r="L19" s="2">
        <v>21.5518999746263</v>
      </c>
      <c r="M19" s="2">
        <v>26.8621468940476</v>
      </c>
      <c r="N19" s="2">
        <v>0.228907435951085</v>
      </c>
      <c r="O19" s="2">
        <v>46.6021544330168</v>
      </c>
      <c r="P19" s="2">
        <v>4.91309806172375</v>
      </c>
      <c r="Q19" s="2">
        <v>2.13024004746154</v>
      </c>
      <c r="R19" s="2">
        <v>0.122983031954632</v>
      </c>
      <c r="S19" s="2">
        <v>0.394257997199771</v>
      </c>
      <c r="T19" s="2">
        <v>13.0546762287125</v>
      </c>
      <c r="U19" s="2">
        <v>21.8216736874278</v>
      </c>
      <c r="V19" s="2">
        <v>0.243062957012453</v>
      </c>
      <c r="W19" s="2">
        <v>38.0663657168646</v>
      </c>
      <c r="X19" s="2">
        <v>4.45287498078972</v>
      </c>
      <c r="Y19" s="2">
        <v>2.12174276266707</v>
      </c>
      <c r="Z19" s="2">
        <v>0.124416020693749</v>
      </c>
      <c r="AA19" s="2">
        <v>0.365913124427222</v>
      </c>
    </row>
    <row r="20" spans="1:27">
      <c r="A20" s="2" t="s">
        <v>49</v>
      </c>
      <c r="B20" s="2">
        <v>13298</v>
      </c>
      <c r="C20" s="2">
        <v>1.8172528178</v>
      </c>
      <c r="D20" s="2">
        <v>18.0596583423927</v>
      </c>
      <c r="E20" s="2">
        <v>23.9658857102418</v>
      </c>
      <c r="F20" s="2">
        <v>0.215066315701693</v>
      </c>
      <c r="G20" s="2">
        <v>43.0641540250226</v>
      </c>
      <c r="H20" s="2">
        <v>4.95733707749526</v>
      </c>
      <c r="I20" s="2">
        <v>2.12350965107378</v>
      </c>
      <c r="J20" s="2">
        <v>0.125235579824972</v>
      </c>
      <c r="K20" s="2">
        <v>0.372800547251141</v>
      </c>
      <c r="L20" s="2">
        <v>26.7452168718533</v>
      </c>
      <c r="M20" s="2">
        <v>25.8302912133649</v>
      </c>
      <c r="N20" s="2">
        <v>0.208869505743961</v>
      </c>
      <c r="O20" s="2">
        <v>46.9491577123701</v>
      </c>
      <c r="P20" s="2">
        <v>5.16823763051543</v>
      </c>
      <c r="Q20" s="2">
        <v>2.12592736970824</v>
      </c>
      <c r="R20" s="2">
        <v>0.124656266739721</v>
      </c>
      <c r="S20" s="2">
        <v>0.388794780127846</v>
      </c>
      <c r="T20" s="2">
        <v>16.3086848979333</v>
      </c>
      <c r="U20" s="2">
        <v>21.8149040895094</v>
      </c>
      <c r="V20" s="2">
        <v>0.207975291175192</v>
      </c>
      <c r="W20" s="2">
        <v>38.7508403697178</v>
      </c>
      <c r="X20" s="2">
        <v>4.79066206930113</v>
      </c>
      <c r="Y20" s="2">
        <v>2.14021327798932</v>
      </c>
      <c r="Z20" s="2">
        <v>0.121438480365686</v>
      </c>
      <c r="AA20" s="2">
        <v>0.380692502188167</v>
      </c>
    </row>
    <row r="21" spans="1:27">
      <c r="A21" s="2" t="s">
        <v>50</v>
      </c>
      <c r="B21" s="2">
        <v>9594</v>
      </c>
      <c r="C21" s="2">
        <v>1.3110786234</v>
      </c>
      <c r="D21" s="2">
        <v>23.0127165821758</v>
      </c>
      <c r="E21" s="2">
        <v>28.0116947657174</v>
      </c>
      <c r="F21" s="2">
        <v>0.189838875426474</v>
      </c>
      <c r="G21" s="2">
        <v>50.1973694681962</v>
      </c>
      <c r="H21" s="2">
        <v>5.39635898345102</v>
      </c>
      <c r="I21" s="2">
        <v>2.15043534313934</v>
      </c>
      <c r="J21" s="2">
        <v>0.119511424786123</v>
      </c>
      <c r="K21" s="2">
        <v>0.399303830101389</v>
      </c>
      <c r="L21" s="2">
        <v>31.0865128483155</v>
      </c>
      <c r="M21" s="2">
        <v>27.9990737471191</v>
      </c>
      <c r="N21" s="2">
        <v>0.188155762265934</v>
      </c>
      <c r="O21" s="2">
        <v>50.6929685697611</v>
      </c>
      <c r="P21" s="2">
        <v>5.44218623916016</v>
      </c>
      <c r="Q21" s="2">
        <v>2.15137273787656</v>
      </c>
      <c r="R21" s="2">
        <v>0.119130528353547</v>
      </c>
      <c r="S21" s="2">
        <v>0.392248603380365</v>
      </c>
      <c r="T21" s="2">
        <v>19.1871079188449</v>
      </c>
      <c r="U21" s="2">
        <v>29.5263399710447</v>
      </c>
      <c r="V21" s="2">
        <v>0.172999501520329</v>
      </c>
      <c r="W21" s="2">
        <v>50.9602768466121</v>
      </c>
      <c r="X21" s="2">
        <v>5.55194233758625</v>
      </c>
      <c r="Y21" s="2">
        <v>2.16425842461746</v>
      </c>
      <c r="Z21" s="2">
        <v>0.116608375832143</v>
      </c>
      <c r="AA21" s="2">
        <v>0.432685803542859</v>
      </c>
    </row>
    <row r="22" spans="1:27">
      <c r="A22" s="2" t="s">
        <v>51</v>
      </c>
      <c r="B22" s="2">
        <v>12242</v>
      </c>
      <c r="C22" s="2">
        <v>1.6729439762</v>
      </c>
      <c r="D22" s="2">
        <v>25.7948051047391</v>
      </c>
      <c r="E22" s="2">
        <v>35.2456512986461</v>
      </c>
      <c r="F22" s="2">
        <v>0.173128649569919</v>
      </c>
      <c r="G22" s="2">
        <v>62.4714015719353</v>
      </c>
      <c r="H22" s="2">
        <v>6.04062531861219</v>
      </c>
      <c r="I22" s="2">
        <v>2.16081969201165</v>
      </c>
      <c r="J22" s="2">
        <v>0.117365638252723</v>
      </c>
      <c r="K22" s="2">
        <v>0.408170790614229</v>
      </c>
      <c r="L22" s="2">
        <v>35.0256499094309</v>
      </c>
      <c r="M22" s="2">
        <v>38.080433823517</v>
      </c>
      <c r="N22" s="2">
        <v>0.169505149369762</v>
      </c>
      <c r="O22" s="2">
        <v>68.2306095729625</v>
      </c>
      <c r="P22" s="2">
        <v>6.28072770033138</v>
      </c>
      <c r="Q22" s="2">
        <v>2.15910388420481</v>
      </c>
      <c r="R22" s="2">
        <v>0.117660111288943</v>
      </c>
      <c r="S22" s="2">
        <v>0.413259168699944</v>
      </c>
      <c r="T22" s="2">
        <v>21.7595076097945</v>
      </c>
      <c r="U22" s="2">
        <v>32.9263033709015</v>
      </c>
      <c r="V22" s="2">
        <v>0.16823838578851</v>
      </c>
      <c r="W22" s="2">
        <v>58.3075032323511</v>
      </c>
      <c r="X22" s="2">
        <v>5.91717054415052</v>
      </c>
      <c r="Y22" s="2">
        <v>2.1664384157707</v>
      </c>
      <c r="Z22" s="2">
        <v>0.116240186771669</v>
      </c>
      <c r="AA22" s="2">
        <v>0.410703638558171</v>
      </c>
    </row>
    <row r="23" spans="1:27">
      <c r="A23" s="2" t="s">
        <v>52</v>
      </c>
      <c r="B23" s="2">
        <v>20876</v>
      </c>
      <c r="C23" s="2">
        <v>2.8528327436</v>
      </c>
      <c r="D23" s="2">
        <v>12.7612783941564</v>
      </c>
      <c r="E23" s="2">
        <v>14.2985909555698</v>
      </c>
      <c r="F23" s="2">
        <v>0.312349689013216</v>
      </c>
      <c r="G23" s="2">
        <v>26.2522198842661</v>
      </c>
      <c r="H23" s="2">
        <v>3.50504577057131</v>
      </c>
      <c r="I23" s="2">
        <v>2.04249458502343</v>
      </c>
      <c r="J23" s="2">
        <v>0.141509301721704</v>
      </c>
      <c r="K23" s="2">
        <v>0.344311810225932</v>
      </c>
      <c r="L23" s="2">
        <v>10.466027050114</v>
      </c>
      <c r="M23" s="2">
        <v>15.9791172516728</v>
      </c>
      <c r="N23" s="2">
        <v>0.319462374198585</v>
      </c>
      <c r="O23" s="2">
        <v>28.6516099300683</v>
      </c>
      <c r="P23" s="2">
        <v>3.58357826456881</v>
      </c>
      <c r="Q23" s="2">
        <v>2.03334052736536</v>
      </c>
      <c r="R23" s="2">
        <v>0.144020307374414</v>
      </c>
      <c r="S23" s="2">
        <v>0.343367228491419</v>
      </c>
      <c r="T23" s="2">
        <v>11.786666374156</v>
      </c>
      <c r="U23" s="2">
        <v>16.6994447235833</v>
      </c>
      <c r="V23" s="2">
        <v>0.314275322348621</v>
      </c>
      <c r="W23" s="2">
        <v>29.7154631981664</v>
      </c>
      <c r="X23" s="2">
        <v>3.66865735956487</v>
      </c>
      <c r="Y23" s="2">
        <v>2.03732779648631</v>
      </c>
      <c r="Z23" s="2">
        <v>0.143238501092567</v>
      </c>
      <c r="AA23" s="2">
        <v>0.355836858609473</v>
      </c>
    </row>
    <row r="24" spans="1:27">
      <c r="A24" s="2" t="s">
        <v>53</v>
      </c>
      <c r="B24" s="2">
        <v>8295</v>
      </c>
      <c r="C24" s="2">
        <v>1.1335623495</v>
      </c>
      <c r="D24" s="2">
        <v>25.0034964282373</v>
      </c>
      <c r="E24" s="2">
        <v>40.2284973575973</v>
      </c>
      <c r="F24" s="2">
        <v>0.175723467754663</v>
      </c>
      <c r="G24" s="2">
        <v>72.7817300883149</v>
      </c>
      <c r="H24" s="2">
        <v>6.46408158669527</v>
      </c>
      <c r="I24" s="2">
        <v>2.15337802873022</v>
      </c>
      <c r="J24" s="2">
        <v>0.118886137060762</v>
      </c>
      <c r="K24" s="2">
        <v>0.373256146357704</v>
      </c>
      <c r="L24" s="2">
        <v>33.6859960158809</v>
      </c>
      <c r="M24" s="2">
        <v>41.8344596917331</v>
      </c>
      <c r="N24" s="2">
        <v>0.175608691988673</v>
      </c>
      <c r="O24" s="2">
        <v>75.6450749788228</v>
      </c>
      <c r="P24" s="2">
        <v>6.57369246255604</v>
      </c>
      <c r="Q24" s="2">
        <v>2.15346341894073</v>
      </c>
      <c r="R24" s="2">
        <v>0.118865300475149</v>
      </c>
      <c r="S24" s="2">
        <v>0.379040648952209</v>
      </c>
      <c r="T24" s="2">
        <v>18.9537072874538</v>
      </c>
      <c r="U24" s="2">
        <v>35.2160087194408</v>
      </c>
      <c r="V24" s="2">
        <v>0.164653296643871</v>
      </c>
      <c r="W24" s="2">
        <v>64.009551480001</v>
      </c>
      <c r="X24" s="2">
        <v>6.19544587450403</v>
      </c>
      <c r="Y24" s="2">
        <v>2.16605832200225</v>
      </c>
      <c r="Z24" s="2">
        <v>0.11644527943038</v>
      </c>
      <c r="AA24" s="2">
        <v>0.367774120635021</v>
      </c>
    </row>
    <row r="25" spans="1:27">
      <c r="A25" s="2" t="s">
        <v>54</v>
      </c>
      <c r="B25" s="2">
        <v>7763</v>
      </c>
      <c r="C25" s="2">
        <v>1.0608613043</v>
      </c>
      <c r="D25" s="2">
        <v>17.9896520095035</v>
      </c>
      <c r="E25" s="2">
        <v>22.5369091732589</v>
      </c>
      <c r="F25" s="2">
        <v>0.217513736366395</v>
      </c>
      <c r="G25" s="2">
        <v>38.9339751833969</v>
      </c>
      <c r="H25" s="2">
        <v>4.67227745820789</v>
      </c>
      <c r="I25" s="2">
        <v>2.14201837913225</v>
      </c>
      <c r="J25" s="2">
        <v>0.121133329713642</v>
      </c>
      <c r="K25" s="2">
        <v>0.369747650921421</v>
      </c>
      <c r="L25" s="2">
        <v>13.3567351094076</v>
      </c>
      <c r="M25" s="2">
        <v>25.0948168419097</v>
      </c>
      <c r="N25" s="2">
        <v>0.218298151919272</v>
      </c>
      <c r="O25" s="2">
        <v>42.1576573551257</v>
      </c>
      <c r="P25" s="2">
        <v>4.8087510385745</v>
      </c>
      <c r="Q25" s="2">
        <v>2.14461596350256</v>
      </c>
      <c r="R25" s="2">
        <v>0.120093258320671</v>
      </c>
      <c r="S25" s="2">
        <v>0.379822070753705</v>
      </c>
      <c r="T25" s="2">
        <v>14.9405730032635</v>
      </c>
      <c r="U25" s="2">
        <v>25.3441540755654</v>
      </c>
      <c r="V25" s="2">
        <v>0.214889270494048</v>
      </c>
      <c r="W25" s="2">
        <v>42.3088016675241</v>
      </c>
      <c r="X25" s="2">
        <v>4.82959063634282</v>
      </c>
      <c r="Y25" s="2">
        <v>2.13873927500787</v>
      </c>
      <c r="Z25" s="2">
        <v>0.121044271629057</v>
      </c>
      <c r="AA25" s="2">
        <v>0.387842490009524</v>
      </c>
    </row>
    <row r="26" spans="1:27">
      <c r="A26" s="2" t="s">
        <v>55</v>
      </c>
      <c r="B26" s="2">
        <v>5034</v>
      </c>
      <c r="C26" s="2">
        <v>0.6879268074</v>
      </c>
      <c r="D26" s="2">
        <v>28.7851502990552</v>
      </c>
      <c r="E26" s="2">
        <v>27.2973412659669</v>
      </c>
      <c r="F26" s="2">
        <v>0.181919716795692</v>
      </c>
      <c r="G26" s="2">
        <v>52.4089091872891</v>
      </c>
      <c r="H26" s="2">
        <v>5.5269943744915</v>
      </c>
      <c r="I26" s="2">
        <v>2.16043435746968</v>
      </c>
      <c r="J26" s="2">
        <v>0.117379598294369</v>
      </c>
      <c r="K26" s="2">
        <v>0.286629092891968</v>
      </c>
      <c r="L26" s="2">
        <v>36.4462328084082</v>
      </c>
      <c r="M26" s="2">
        <v>28.7004961331208</v>
      </c>
      <c r="N26" s="2">
        <v>0.175701958498165</v>
      </c>
      <c r="O26" s="2">
        <v>55.1471336706999</v>
      </c>
      <c r="P26" s="2">
        <v>5.6734650385909</v>
      </c>
      <c r="Q26" s="2">
        <v>2.16165597809654</v>
      </c>
      <c r="R26" s="2">
        <v>0.117080398266531</v>
      </c>
      <c r="S26" s="2">
        <v>0.306731365604559</v>
      </c>
      <c r="T26" s="2">
        <v>19.3999693814278</v>
      </c>
      <c r="U26" s="2">
        <v>27.2237282501482</v>
      </c>
      <c r="V26" s="2">
        <v>0.171774228316123</v>
      </c>
      <c r="W26" s="2">
        <v>50.6089930927582</v>
      </c>
      <c r="X26" s="2">
        <v>5.56807060125899</v>
      </c>
      <c r="Y26" s="2">
        <v>2.16568462340472</v>
      </c>
      <c r="Z26" s="2">
        <v>0.116339755642317</v>
      </c>
      <c r="AA26" s="2">
        <v>0.337296343610953</v>
      </c>
    </row>
    <row r="27" spans="1:27">
      <c r="A27" s="2" t="s">
        <v>56</v>
      </c>
      <c r="B27" s="2">
        <v>25660</v>
      </c>
      <c r="C27" s="2">
        <v>3.506595526</v>
      </c>
      <c r="D27" s="2">
        <v>18.3954752611491</v>
      </c>
      <c r="E27" s="2">
        <v>31.644520705528</v>
      </c>
      <c r="F27" s="2">
        <v>0.229266044615157</v>
      </c>
      <c r="G27" s="2">
        <v>56.9310867469182</v>
      </c>
      <c r="H27" s="2">
        <v>5.42241720898063</v>
      </c>
      <c r="I27" s="2">
        <v>2.10267167485559</v>
      </c>
      <c r="J27" s="2">
        <v>0.129359238971074</v>
      </c>
      <c r="K27" s="2">
        <v>0.402719822164331</v>
      </c>
      <c r="L27" s="2">
        <v>18.167121576408</v>
      </c>
      <c r="M27" s="2">
        <v>32.1901795444828</v>
      </c>
      <c r="N27" s="2">
        <v>0.225767508664096</v>
      </c>
      <c r="O27" s="2">
        <v>58.3146496701053</v>
      </c>
      <c r="P27" s="2">
        <v>5.49272984883059</v>
      </c>
      <c r="Q27" s="2">
        <v>2.10633394970897</v>
      </c>
      <c r="R27" s="2">
        <v>0.128519193947733</v>
      </c>
      <c r="S27" s="2">
        <v>0.408300340680709</v>
      </c>
      <c r="T27" s="2">
        <v>15.5091540956122</v>
      </c>
      <c r="U27" s="2">
        <v>28.7106456224818</v>
      </c>
      <c r="V27" s="2">
        <v>0.232424967234412</v>
      </c>
      <c r="W27" s="2">
        <v>52.5511784869239</v>
      </c>
      <c r="X27" s="2">
        <v>5.22319663832557</v>
      </c>
      <c r="Y27" s="2">
        <v>2.10556466099998</v>
      </c>
      <c r="Z27" s="2">
        <v>0.128570193071745</v>
      </c>
      <c r="AA27" s="2">
        <v>0.395694603605763</v>
      </c>
    </row>
    <row r="28" spans="1:27">
      <c r="A28" s="2" t="s">
        <v>57</v>
      </c>
      <c r="B28" s="2">
        <v>14272</v>
      </c>
      <c r="C28" s="2">
        <v>1.9503558592</v>
      </c>
      <c r="D28" s="2">
        <v>27.1375346131155</v>
      </c>
      <c r="E28" s="2">
        <v>36.3698499492571</v>
      </c>
      <c r="F28" s="2">
        <v>0.189859966266074</v>
      </c>
      <c r="G28" s="2">
        <v>66.5777910489489</v>
      </c>
      <c r="H28" s="2">
        <v>6.08018822696126</v>
      </c>
      <c r="I28" s="2">
        <v>2.14279613531959</v>
      </c>
      <c r="J28" s="2">
        <v>0.120731953687072</v>
      </c>
      <c r="K28" s="2">
        <v>0.394125983294899</v>
      </c>
      <c r="L28" s="2">
        <v>33.8686710358534</v>
      </c>
      <c r="M28" s="2">
        <v>37.2566212887913</v>
      </c>
      <c r="N28" s="2">
        <v>0.189771662255877</v>
      </c>
      <c r="O28" s="2">
        <v>68.6289013028959</v>
      </c>
      <c r="P28" s="2">
        <v>6.15515242008108</v>
      </c>
      <c r="Q28" s="2">
        <v>2.14072759398948</v>
      </c>
      <c r="R28" s="2">
        <v>0.121327093011499</v>
      </c>
      <c r="S28" s="2">
        <v>0.392417397306203</v>
      </c>
      <c r="T28" s="2">
        <v>22.1786640212441</v>
      </c>
      <c r="U28" s="2">
        <v>33.7549672547473</v>
      </c>
      <c r="V28" s="2">
        <v>0.174352259581165</v>
      </c>
      <c r="W28" s="2">
        <v>59.6628138489526</v>
      </c>
      <c r="X28" s="2">
        <v>5.95251789905084</v>
      </c>
      <c r="Y28" s="2">
        <v>2.15734143439062</v>
      </c>
      <c r="Z28" s="2">
        <v>0.117827189818438</v>
      </c>
      <c r="AA28" s="2">
        <v>0.398281856105854</v>
      </c>
    </row>
    <row r="29" spans="1:27">
      <c r="A29" s="2" t="s">
        <v>58</v>
      </c>
      <c r="B29" s="2">
        <v>14295</v>
      </c>
      <c r="C29" s="2">
        <v>1.9534989495</v>
      </c>
      <c r="D29" s="2">
        <v>17.2738411196433</v>
      </c>
      <c r="E29" s="2">
        <v>33.1142688333628</v>
      </c>
      <c r="F29" s="2">
        <v>0.205272224333414</v>
      </c>
      <c r="G29" s="2">
        <v>57.9783071295182</v>
      </c>
      <c r="H29" s="2">
        <v>5.61406098755976</v>
      </c>
      <c r="I29" s="2">
        <v>2.1340161367912</v>
      </c>
      <c r="J29" s="2">
        <v>0.122315928465046</v>
      </c>
      <c r="K29" s="2">
        <v>0.427770586089393</v>
      </c>
      <c r="L29" s="2">
        <v>25.5310873892558</v>
      </c>
      <c r="M29" s="2">
        <v>37.8458291867477</v>
      </c>
      <c r="N29" s="2">
        <v>0.189279303366911</v>
      </c>
      <c r="O29" s="2">
        <v>66.3510326591956</v>
      </c>
      <c r="P29" s="2">
        <v>6.04896830906606</v>
      </c>
      <c r="Q29" s="2">
        <v>2.14260763545768</v>
      </c>
      <c r="R29" s="2">
        <v>0.120890928689167</v>
      </c>
      <c r="S29" s="2">
        <v>0.449531038561321</v>
      </c>
      <c r="T29" s="2">
        <v>16.0270648402792</v>
      </c>
      <c r="U29" s="2">
        <v>29.8451036491743</v>
      </c>
      <c r="V29" s="2">
        <v>0.205084008050202</v>
      </c>
      <c r="W29" s="2">
        <v>52.7820535126783</v>
      </c>
      <c r="X29" s="2">
        <v>5.42005376733185</v>
      </c>
      <c r="Y29" s="2">
        <v>2.13360833006749</v>
      </c>
      <c r="Z29" s="2">
        <v>0.122925655522956</v>
      </c>
      <c r="AA29" s="2">
        <v>0.429899723480356</v>
      </c>
    </row>
    <row r="30" spans="1:27">
      <c r="A30" s="2" t="s">
        <v>59</v>
      </c>
      <c r="B30" s="2">
        <v>24593</v>
      </c>
      <c r="C30" s="2">
        <v>3.3607834673</v>
      </c>
      <c r="D30" s="2">
        <v>20.1786283359542</v>
      </c>
      <c r="E30" s="2">
        <v>32.4913897253913</v>
      </c>
      <c r="F30" s="2">
        <v>0.185329872277531</v>
      </c>
      <c r="G30" s="2">
        <v>60.5817834017985</v>
      </c>
      <c r="H30" s="2">
        <v>5.88955317760599</v>
      </c>
      <c r="I30" s="2">
        <v>2.14864254394553</v>
      </c>
      <c r="J30" s="2">
        <v>0.119645107931501</v>
      </c>
      <c r="K30" s="2">
        <v>0.371384372238683</v>
      </c>
      <c r="L30" s="2">
        <v>21.4787227555928</v>
      </c>
      <c r="M30" s="2">
        <v>35.0880133636565</v>
      </c>
      <c r="N30" s="2">
        <v>0.180603785299811</v>
      </c>
      <c r="O30" s="2">
        <v>65.4575701244352</v>
      </c>
      <c r="P30" s="2">
        <v>6.09942319909315</v>
      </c>
      <c r="Q30" s="2">
        <v>2.1537180079618</v>
      </c>
      <c r="R30" s="2">
        <v>0.118780664431604</v>
      </c>
      <c r="S30" s="2">
        <v>0.371273432299067</v>
      </c>
      <c r="T30" s="2">
        <v>16.4810856259695</v>
      </c>
      <c r="U30" s="2">
        <v>30.4693689444989</v>
      </c>
      <c r="V30" s="2">
        <v>0.190865995013737</v>
      </c>
      <c r="W30" s="2">
        <v>56.5305853710117</v>
      </c>
      <c r="X30" s="2">
        <v>5.6941678584781</v>
      </c>
      <c r="Y30" s="2">
        <v>2.14818008062688</v>
      </c>
      <c r="Z30" s="2">
        <v>0.119696311847763</v>
      </c>
      <c r="AA30" s="2">
        <v>0.357356167844549</v>
      </c>
    </row>
    <row r="31" spans="1:27">
      <c r="A31" s="2" t="s">
        <v>60</v>
      </c>
      <c r="B31" s="2">
        <v>21746</v>
      </c>
      <c r="C31" s="2">
        <v>2.9717235506</v>
      </c>
      <c r="D31" s="2">
        <v>22.5292062107259</v>
      </c>
      <c r="E31" s="2">
        <v>47.7159703099403</v>
      </c>
      <c r="F31" s="2">
        <v>0.144026539065352</v>
      </c>
      <c r="G31" s="2">
        <v>87.4832521206012</v>
      </c>
      <c r="H31" s="2">
        <v>7.28743488104683</v>
      </c>
      <c r="I31" s="2">
        <v>2.17593084031367</v>
      </c>
      <c r="J31" s="2">
        <v>0.114651425936648</v>
      </c>
      <c r="K31" s="2">
        <v>0.339822538036767</v>
      </c>
      <c r="L31" s="2">
        <v>30.7579124651627</v>
      </c>
      <c r="M31" s="2">
        <v>51.8617443626974</v>
      </c>
      <c r="N31" s="2">
        <v>0.137964514566802</v>
      </c>
      <c r="O31" s="2">
        <v>94.8262068205898</v>
      </c>
      <c r="P31" s="2">
        <v>7.59810759399727</v>
      </c>
      <c r="Q31" s="2">
        <v>2.1782597906673</v>
      </c>
      <c r="R31" s="2">
        <v>0.114291490197036</v>
      </c>
      <c r="S31" s="2">
        <v>0.352669454206163</v>
      </c>
      <c r="T31" s="2">
        <v>19.1605968411583</v>
      </c>
      <c r="U31" s="2">
        <v>43.5841327613312</v>
      </c>
      <c r="V31" s="2">
        <v>0.150669409653813</v>
      </c>
      <c r="W31" s="2">
        <v>80.8175511253271</v>
      </c>
      <c r="X31" s="2">
        <v>6.99702643115266</v>
      </c>
      <c r="Y31" s="2">
        <v>2.1735294105996</v>
      </c>
      <c r="Z31" s="2">
        <v>0.115136260378673</v>
      </c>
      <c r="AA31" s="2">
        <v>0.318247652802784</v>
      </c>
    </row>
    <row r="32" spans="1:27">
      <c r="A32" s="2" t="s">
        <v>61</v>
      </c>
      <c r="B32" s="2">
        <v>16256</v>
      </c>
      <c r="C32" s="2">
        <v>2.2214815616</v>
      </c>
      <c r="D32" s="2">
        <v>20.601870350415</v>
      </c>
      <c r="E32" s="2">
        <v>35.4339475916844</v>
      </c>
      <c r="F32" s="2">
        <v>0.19588676970318</v>
      </c>
      <c r="G32" s="2">
        <v>58.8390278318726</v>
      </c>
      <c r="H32" s="2">
        <v>5.73786787057797</v>
      </c>
      <c r="I32" s="2">
        <v>2.13957073109033</v>
      </c>
      <c r="J32" s="2">
        <v>0.121608281510838</v>
      </c>
      <c r="K32" s="2">
        <v>0.443080619989863</v>
      </c>
      <c r="L32" s="2">
        <v>28.7672384570932</v>
      </c>
      <c r="M32" s="2">
        <v>37.8465922511623</v>
      </c>
      <c r="N32" s="2">
        <v>0.188629687698811</v>
      </c>
      <c r="O32" s="2">
        <v>63.1189381184109</v>
      </c>
      <c r="P32" s="2">
        <v>5.95820360733874</v>
      </c>
      <c r="Q32" s="2">
        <v>2.14059894545898</v>
      </c>
      <c r="R32" s="2">
        <v>0.121676632361284</v>
      </c>
      <c r="S32" s="2">
        <v>0.457158846377776</v>
      </c>
      <c r="T32" s="2">
        <v>16.5726708332328</v>
      </c>
      <c r="U32" s="2">
        <v>29.5603403476136</v>
      </c>
      <c r="V32" s="2">
        <v>0.197524893096863</v>
      </c>
      <c r="W32" s="2">
        <v>49.8316526853559</v>
      </c>
      <c r="X32" s="2">
        <v>5.32898636447315</v>
      </c>
      <c r="Y32" s="2">
        <v>2.14536508965841</v>
      </c>
      <c r="Z32" s="2">
        <v>0.120213924605109</v>
      </c>
      <c r="AA32" s="2">
        <v>0.429996506204892</v>
      </c>
    </row>
    <row r="33" spans="1:27">
      <c r="A33" s="2" t="s">
        <v>62</v>
      </c>
      <c r="B33" s="2">
        <v>27296</v>
      </c>
      <c r="C33" s="2">
        <v>3.7301649056</v>
      </c>
      <c r="D33" s="2">
        <v>21.0805696717104</v>
      </c>
      <c r="E33" s="2">
        <v>37.738855921779</v>
      </c>
      <c r="F33" s="2">
        <v>0.202709712373448</v>
      </c>
      <c r="G33" s="2">
        <v>69.0148992911224</v>
      </c>
      <c r="H33" s="2">
        <v>6.05234806818187</v>
      </c>
      <c r="I33" s="2">
        <v>2.13189717640735</v>
      </c>
      <c r="J33" s="2">
        <v>0.12315013997474</v>
      </c>
      <c r="K33" s="2">
        <v>0.413044899429827</v>
      </c>
      <c r="L33" s="2">
        <v>29.498127910362</v>
      </c>
      <c r="M33" s="2">
        <v>42.3519210004111</v>
      </c>
      <c r="N33" s="2">
        <v>0.190959403767992</v>
      </c>
      <c r="O33" s="2">
        <v>77.0519010705574</v>
      </c>
      <c r="P33" s="2">
        <v>6.41417560231618</v>
      </c>
      <c r="Q33" s="2">
        <v>2.13883493776713</v>
      </c>
      <c r="R33" s="2">
        <v>0.121739902971956</v>
      </c>
      <c r="S33" s="2">
        <v>0.435932747478294</v>
      </c>
      <c r="T33" s="2">
        <v>15.6860144488895</v>
      </c>
      <c r="U33" s="2">
        <v>30.7195512596921</v>
      </c>
      <c r="V33" s="2">
        <v>0.207747630577287</v>
      </c>
      <c r="W33" s="2">
        <v>57.0193483122891</v>
      </c>
      <c r="X33" s="2">
        <v>5.54710105398384</v>
      </c>
      <c r="Y33" s="2">
        <v>2.1346884731723</v>
      </c>
      <c r="Z33" s="2">
        <v>0.122184050637095</v>
      </c>
      <c r="AA33" s="2">
        <v>0.383878110736507</v>
      </c>
    </row>
    <row r="34" spans="1:27">
      <c r="A34" s="2" t="s">
        <v>63</v>
      </c>
      <c r="B34" s="2">
        <v>7176</v>
      </c>
      <c r="C34" s="2">
        <v>0.9806441736</v>
      </c>
      <c r="D34" s="2">
        <v>20.9661838404144</v>
      </c>
      <c r="E34" s="2">
        <v>36.9966903152941</v>
      </c>
      <c r="F34" s="2">
        <v>0.194237660894112</v>
      </c>
      <c r="G34" s="2">
        <v>70.0230562283866</v>
      </c>
      <c r="H34" s="2">
        <v>6.09009985139836</v>
      </c>
      <c r="I34" s="2">
        <v>2.13511248916354</v>
      </c>
      <c r="J34" s="2">
        <v>0.122366050402597</v>
      </c>
      <c r="K34" s="2">
        <v>0.369472538319465</v>
      </c>
      <c r="L34" s="2">
        <v>28.9684755433363</v>
      </c>
      <c r="M34" s="2">
        <v>40.1003278993441</v>
      </c>
      <c r="N34" s="2">
        <v>0.1846487819349</v>
      </c>
      <c r="O34" s="2">
        <v>75.1335480820612</v>
      </c>
      <c r="P34" s="2">
        <v>6.33161477991063</v>
      </c>
      <c r="Q34" s="2">
        <v>2.14340384765512</v>
      </c>
      <c r="R34" s="2">
        <v>0.120621552195611</v>
      </c>
      <c r="S34" s="2">
        <v>0.392212794762316</v>
      </c>
      <c r="T34" s="2">
        <v>16.2780722173911</v>
      </c>
      <c r="U34" s="2">
        <v>30.7090234750759</v>
      </c>
      <c r="V34" s="2">
        <v>0.201476823322582</v>
      </c>
      <c r="W34" s="2">
        <v>59.4239446858158</v>
      </c>
      <c r="X34" s="2">
        <v>5.65381531688148</v>
      </c>
      <c r="Y34" s="2">
        <v>2.13798275642271</v>
      </c>
      <c r="Z34" s="2">
        <v>0.12155745658658</v>
      </c>
      <c r="AA34" s="2">
        <v>0.357229949991469</v>
      </c>
    </row>
    <row r="35" spans="1:27">
      <c r="A35" s="2" t="s">
        <v>64</v>
      </c>
      <c r="B35" s="2">
        <v>25811</v>
      </c>
      <c r="C35" s="2">
        <v>3.5272305971</v>
      </c>
      <c r="D35" s="2">
        <v>22.5417675564715</v>
      </c>
      <c r="E35" s="2">
        <v>46.7777758182716</v>
      </c>
      <c r="F35" s="2">
        <v>0.184967179528199</v>
      </c>
      <c r="G35" s="2">
        <v>82.9502978350009</v>
      </c>
      <c r="H35" s="2">
        <v>6.67933581823041</v>
      </c>
      <c r="I35" s="2">
        <v>2.1444281882948</v>
      </c>
      <c r="J35" s="2">
        <v>0.120539574396152</v>
      </c>
      <c r="K35" s="2">
        <v>0.41024524396467</v>
      </c>
      <c r="L35" s="2">
        <v>30.605500228328</v>
      </c>
      <c r="M35" s="2">
        <v>49.9011135903712</v>
      </c>
      <c r="N35" s="2">
        <v>0.177722566471479</v>
      </c>
      <c r="O35" s="2">
        <v>88.1829850787984</v>
      </c>
      <c r="P35" s="2">
        <v>6.90903117074851</v>
      </c>
      <c r="Q35" s="2">
        <v>2.14903311676594</v>
      </c>
      <c r="R35" s="2">
        <v>0.119942642521181</v>
      </c>
      <c r="S35" s="2">
        <v>0.430436260804504</v>
      </c>
      <c r="T35" s="2">
        <v>16.1001513265732</v>
      </c>
      <c r="U35" s="2">
        <v>37.6492225312914</v>
      </c>
      <c r="V35" s="2">
        <v>0.197798355691327</v>
      </c>
      <c r="W35" s="2">
        <v>68.2521069691911</v>
      </c>
      <c r="X35" s="2">
        <v>6.06496813129237</v>
      </c>
      <c r="Y35" s="2">
        <v>2.13711500962698</v>
      </c>
      <c r="Z35" s="2">
        <v>0.122351415359795</v>
      </c>
      <c r="AA35" s="2">
        <v>0.37602877032841</v>
      </c>
    </row>
    <row r="36" spans="1:27">
      <c r="A36" s="2" t="s">
        <v>65</v>
      </c>
      <c r="B36" s="2">
        <v>23626</v>
      </c>
      <c r="C36" s="2">
        <v>3.2286370186</v>
      </c>
      <c r="D36" s="2">
        <v>21.6364036973057</v>
      </c>
      <c r="E36" s="2">
        <v>40.6710386708969</v>
      </c>
      <c r="F36" s="2">
        <v>0.18977144396678</v>
      </c>
      <c r="G36" s="2">
        <v>72.1729553507414</v>
      </c>
      <c r="H36" s="2">
        <v>6.26133181105343</v>
      </c>
      <c r="I36" s="2">
        <v>2.14634350544157</v>
      </c>
      <c r="J36" s="2">
        <v>0.120342415774112</v>
      </c>
      <c r="K36" s="2">
        <v>0.394226533885567</v>
      </c>
      <c r="L36" s="2">
        <v>29.5792727527111</v>
      </c>
      <c r="M36" s="2">
        <v>43.2053046930301</v>
      </c>
      <c r="N36" s="2">
        <v>0.182200408939117</v>
      </c>
      <c r="O36" s="2">
        <v>76.0822126163381</v>
      </c>
      <c r="P36" s="2">
        <v>6.45977138202206</v>
      </c>
      <c r="Q36" s="2">
        <v>2.15080377427233</v>
      </c>
      <c r="R36" s="2">
        <v>0.119412283274434</v>
      </c>
      <c r="S36" s="2">
        <v>0.415313893415899</v>
      </c>
      <c r="T36" s="2">
        <v>17.0434598946709</v>
      </c>
      <c r="U36" s="2">
        <v>33.6216986999981</v>
      </c>
      <c r="V36" s="2">
        <v>0.19947760800713</v>
      </c>
      <c r="W36" s="2">
        <v>60.7932042501164</v>
      </c>
      <c r="X36" s="2">
        <v>5.7634904548563</v>
      </c>
      <c r="Y36" s="2">
        <v>2.1427671950833</v>
      </c>
      <c r="Z36" s="2">
        <v>0.121170129052412</v>
      </c>
      <c r="AA36" s="2">
        <v>0.368844469199554</v>
      </c>
    </row>
    <row r="37" spans="1:27">
      <c r="A37" s="2" t="s">
        <v>66</v>
      </c>
      <c r="B37" s="2">
        <v>22773</v>
      </c>
      <c r="C37" s="2">
        <v>3.1120693653</v>
      </c>
      <c r="D37" s="2">
        <v>18.5719885439425</v>
      </c>
      <c r="E37" s="2">
        <v>33.3255086669497</v>
      </c>
      <c r="F37" s="2">
        <v>0.180093361027167</v>
      </c>
      <c r="G37" s="2">
        <v>60.737648387924</v>
      </c>
      <c r="H37" s="2">
        <v>5.96555389809651</v>
      </c>
      <c r="I37" s="2">
        <v>2.15475759407604</v>
      </c>
      <c r="J37" s="2">
        <v>0.118661747985833</v>
      </c>
      <c r="K37" s="2">
        <v>0.373385875734954</v>
      </c>
      <c r="L37" s="2">
        <v>27.2973456710232</v>
      </c>
      <c r="M37" s="2">
        <v>37.1175517922269</v>
      </c>
      <c r="N37" s="2">
        <v>0.1704843109666</v>
      </c>
      <c r="O37" s="2">
        <v>67.6987134137844</v>
      </c>
      <c r="P37" s="2">
        <v>6.30169757780824</v>
      </c>
      <c r="Q37" s="2">
        <v>2.15749693887641</v>
      </c>
      <c r="R37" s="2">
        <v>0.118250821665677</v>
      </c>
      <c r="S37" s="2">
        <v>0.391345067822508</v>
      </c>
      <c r="T37" s="2">
        <v>13.0102267242323</v>
      </c>
      <c r="U37" s="2">
        <v>26.8818231048431</v>
      </c>
      <c r="V37" s="2">
        <v>0.195241371228474</v>
      </c>
      <c r="W37" s="2">
        <v>49.6050643301377</v>
      </c>
      <c r="X37" s="2">
        <v>5.40640734159889</v>
      </c>
      <c r="Y37" s="2">
        <v>2.14284770969177</v>
      </c>
      <c r="Z37" s="2">
        <v>0.120770591298438</v>
      </c>
      <c r="AA37" s="2">
        <v>0.345334997288774</v>
      </c>
    </row>
    <row r="38" spans="1:27">
      <c r="A38" s="2" t="s">
        <v>67</v>
      </c>
      <c r="B38" s="2">
        <v>7121</v>
      </c>
      <c r="C38" s="2">
        <v>0.9731280881</v>
      </c>
      <c r="D38" s="2">
        <v>16.9291923990947</v>
      </c>
      <c r="E38" s="2">
        <v>25.3770228165172</v>
      </c>
      <c r="F38" s="2">
        <v>0.219956472877289</v>
      </c>
      <c r="G38" s="2">
        <v>46.343585409112</v>
      </c>
      <c r="H38" s="2">
        <v>4.94790071062979</v>
      </c>
      <c r="I38" s="2">
        <v>2.13080562240805</v>
      </c>
      <c r="J38" s="2">
        <v>0.122605545379576</v>
      </c>
      <c r="K38" s="2">
        <v>0.413244370709358</v>
      </c>
      <c r="L38" s="2">
        <v>17.5712683159989</v>
      </c>
      <c r="M38" s="2">
        <v>31.6141722001822</v>
      </c>
      <c r="N38" s="2">
        <v>0.213521053779607</v>
      </c>
      <c r="O38" s="2">
        <v>57.6062358486296</v>
      </c>
      <c r="P38" s="2">
        <v>5.46365223952938</v>
      </c>
      <c r="Q38" s="2">
        <v>2.12266385427202</v>
      </c>
      <c r="R38" s="2">
        <v>0.125268508608363</v>
      </c>
      <c r="S38" s="2">
        <v>0.435849309420113</v>
      </c>
      <c r="T38" s="2">
        <v>14.8782944094681</v>
      </c>
      <c r="U38" s="2">
        <v>31.609272809068</v>
      </c>
      <c r="V38" s="2">
        <v>0.216221447159028</v>
      </c>
      <c r="W38" s="2">
        <v>56.7546700754444</v>
      </c>
      <c r="X38" s="2">
        <v>5.4101953208143</v>
      </c>
      <c r="Y38" s="2">
        <v>2.1261276906753</v>
      </c>
      <c r="Z38" s="2">
        <v>0.124061853142413</v>
      </c>
      <c r="AA38" s="2">
        <v>0.433446631780741</v>
      </c>
    </row>
    <row r="39" spans="1:27">
      <c r="A39" s="2" t="s">
        <v>68</v>
      </c>
      <c r="B39" s="2">
        <v>21047</v>
      </c>
      <c r="C39" s="2">
        <v>2.8762009367</v>
      </c>
      <c r="D39" s="2">
        <v>25.4665065063016</v>
      </c>
      <c r="E39" s="2">
        <v>47.6538650894236</v>
      </c>
      <c r="F39" s="2">
        <v>0.161844508280281</v>
      </c>
      <c r="G39" s="2">
        <v>85.4072851741445</v>
      </c>
      <c r="H39" s="2">
        <v>7.00024827708773</v>
      </c>
      <c r="I39" s="2">
        <v>2.16087028198572</v>
      </c>
      <c r="J39" s="2">
        <v>0.117565802317911</v>
      </c>
      <c r="K39" s="2">
        <v>0.396586214290775</v>
      </c>
      <c r="L39" s="2">
        <v>35.5074362616394</v>
      </c>
      <c r="M39" s="2">
        <v>52.7740295660008</v>
      </c>
      <c r="N39" s="2">
        <v>0.155133619974476</v>
      </c>
      <c r="O39" s="2">
        <v>94.3153799629173</v>
      </c>
      <c r="P39" s="2">
        <v>7.36218954015321</v>
      </c>
      <c r="Q39" s="2">
        <v>2.16034809203364</v>
      </c>
      <c r="R39" s="2">
        <v>0.117778143103476</v>
      </c>
      <c r="S39" s="2">
        <v>0.413762380774256</v>
      </c>
      <c r="T39" s="2">
        <v>17.0214918158658</v>
      </c>
      <c r="U39" s="2">
        <v>38.7582809028974</v>
      </c>
      <c r="V39" s="2">
        <v>0.171085597948545</v>
      </c>
      <c r="W39" s="2">
        <v>70.1521841355137</v>
      </c>
      <c r="X39" s="2">
        <v>6.39225980454352</v>
      </c>
      <c r="Y39" s="2">
        <v>2.15798158950237</v>
      </c>
      <c r="Z39" s="2">
        <v>0.11807143126833</v>
      </c>
      <c r="AA39" s="2">
        <v>0.373847302340888</v>
      </c>
    </row>
    <row r="40" spans="1:27">
      <c r="A40" s="2" t="s">
        <v>69</v>
      </c>
      <c r="B40" s="2">
        <v>17336</v>
      </c>
      <c r="C40" s="2">
        <v>2.3690701496</v>
      </c>
      <c r="D40" s="2">
        <v>17.5101589497211</v>
      </c>
      <c r="E40" s="2">
        <v>23.4740583052098</v>
      </c>
      <c r="F40" s="2">
        <v>0.20467153091171</v>
      </c>
      <c r="G40" s="2">
        <v>46.311190079718</v>
      </c>
      <c r="H40" s="2">
        <v>5.15745668366025</v>
      </c>
      <c r="I40" s="2">
        <v>2.13524450503726</v>
      </c>
      <c r="J40" s="2">
        <v>0.122650648025433</v>
      </c>
      <c r="K40" s="2">
        <v>0.333939322103872</v>
      </c>
      <c r="L40" s="2">
        <v>26.3403454556903</v>
      </c>
      <c r="M40" s="2">
        <v>27.9440572323882</v>
      </c>
      <c r="N40" s="2">
        <v>0.190358586729136</v>
      </c>
      <c r="O40" s="2">
        <v>54.3317446182256</v>
      </c>
      <c r="P40" s="2">
        <v>5.58698676312002</v>
      </c>
      <c r="Q40" s="2">
        <v>2.14145107821049</v>
      </c>
      <c r="R40" s="2">
        <v>0.121351702608525</v>
      </c>
      <c r="S40" s="2">
        <v>0.363430165025145</v>
      </c>
      <c r="T40" s="2">
        <v>13.552338289222</v>
      </c>
      <c r="U40" s="2">
        <v>20.7924124224001</v>
      </c>
      <c r="V40" s="2">
        <v>0.208299447093085</v>
      </c>
      <c r="W40" s="2">
        <v>40.8174070247711</v>
      </c>
      <c r="X40" s="2">
        <v>4.89088231770783</v>
      </c>
      <c r="Y40" s="2">
        <v>2.13676611829873</v>
      </c>
      <c r="Z40" s="2">
        <v>0.122182059299027</v>
      </c>
      <c r="AA40" s="2">
        <v>0.331864992022514</v>
      </c>
    </row>
    <row r="41" spans="1:27">
      <c r="A41" s="2" t="s">
        <v>70</v>
      </c>
      <c r="B41" s="2">
        <v>5007</v>
      </c>
      <c r="C41" s="2">
        <v>0.6842370927</v>
      </c>
      <c r="D41" s="2">
        <v>18.5020529415844</v>
      </c>
      <c r="E41" s="2">
        <v>37.1467258204805</v>
      </c>
      <c r="F41" s="2">
        <v>0.21214265285578</v>
      </c>
      <c r="G41" s="2">
        <v>66.1195890692157</v>
      </c>
      <c r="H41" s="2">
        <v>5.89780986479728</v>
      </c>
      <c r="I41" s="2">
        <v>2.11757783255749</v>
      </c>
      <c r="J41" s="2">
        <v>0.126590676104234</v>
      </c>
      <c r="K41" s="2">
        <v>0.388170510751019</v>
      </c>
      <c r="L41" s="2">
        <v>26.9678453546763</v>
      </c>
      <c r="M41" s="2">
        <v>41.1720040280848</v>
      </c>
      <c r="N41" s="2">
        <v>0.195747016465288</v>
      </c>
      <c r="O41" s="2">
        <v>73.4875184767541</v>
      </c>
      <c r="P41" s="2">
        <v>6.24876298699606</v>
      </c>
      <c r="Q41" s="2">
        <v>2.1250756996726</v>
      </c>
      <c r="R41" s="2">
        <v>0.125560020232941</v>
      </c>
      <c r="S41" s="2">
        <v>0.419303176723272</v>
      </c>
      <c r="T41" s="2">
        <v>16.9541311194204</v>
      </c>
      <c r="U41" s="2">
        <v>33.9425893518095</v>
      </c>
      <c r="V41" s="2">
        <v>0.20239831185642</v>
      </c>
      <c r="W41" s="2">
        <v>60.5425301363707</v>
      </c>
      <c r="X41" s="2">
        <v>5.72820287722657</v>
      </c>
      <c r="Y41" s="2">
        <v>2.13624459752689</v>
      </c>
      <c r="Z41" s="2">
        <v>0.122443395767034</v>
      </c>
      <c r="AA41" s="2">
        <v>0.416048236274288</v>
      </c>
    </row>
    <row r="42" spans="1:27">
      <c r="A42" s="2" t="s">
        <v>71</v>
      </c>
      <c r="B42" s="2">
        <v>20399</v>
      </c>
      <c r="C42" s="2">
        <v>2.7876477839</v>
      </c>
      <c r="D42" s="2">
        <v>16.3787987536893</v>
      </c>
      <c r="E42" s="2">
        <v>26.2885534524442</v>
      </c>
      <c r="F42" s="2">
        <v>0.238086866259545</v>
      </c>
      <c r="G42" s="2">
        <v>47.1642297966508</v>
      </c>
      <c r="H42" s="2">
        <v>4.94132077645069</v>
      </c>
      <c r="I42" s="2">
        <v>2.1030362398024</v>
      </c>
      <c r="J42" s="2">
        <v>0.12914152969979</v>
      </c>
      <c r="K42" s="2">
        <v>0.420618735040829</v>
      </c>
      <c r="L42" s="2">
        <v>24.15365708866</v>
      </c>
      <c r="M42" s="2">
        <v>30.3005076121283</v>
      </c>
      <c r="N42" s="2">
        <v>0.223520373991675</v>
      </c>
      <c r="O42" s="2">
        <v>54.5651646402456</v>
      </c>
      <c r="P42" s="2">
        <v>5.33708636969937</v>
      </c>
      <c r="Q42" s="2">
        <v>2.11162545687545</v>
      </c>
      <c r="R42" s="2">
        <v>0.127558300242867</v>
      </c>
      <c r="S42" s="2">
        <v>0.449297288100351</v>
      </c>
      <c r="T42" s="2">
        <v>14.2392711764642</v>
      </c>
      <c r="U42" s="2">
        <v>22.1305294318204</v>
      </c>
      <c r="V42" s="2">
        <v>0.240784521065622</v>
      </c>
      <c r="W42" s="2">
        <v>40.0867532321524</v>
      </c>
      <c r="X42" s="2">
        <v>4.60696343155276</v>
      </c>
      <c r="Y42" s="2">
        <v>2.11148823056187</v>
      </c>
      <c r="Z42" s="2">
        <v>0.126760633460455</v>
      </c>
      <c r="AA42" s="2">
        <v>0.409803535416206</v>
      </c>
    </row>
    <row r="43" spans="1:27">
      <c r="A43" s="2" t="s">
        <v>72</v>
      </c>
      <c r="B43" s="2">
        <v>18434</v>
      </c>
      <c r="C43" s="2">
        <v>2.5191185474</v>
      </c>
      <c r="D43" s="2">
        <v>20.5482384672816</v>
      </c>
      <c r="E43" s="2">
        <v>25.4830380858289</v>
      </c>
      <c r="F43" s="2">
        <v>0.18753821681763</v>
      </c>
      <c r="G43" s="2">
        <v>50.4139038115793</v>
      </c>
      <c r="H43" s="2">
        <v>5.45689139734386</v>
      </c>
      <c r="I43" s="2">
        <v>2.14857229518311</v>
      </c>
      <c r="J43" s="2">
        <v>0.119715717564461</v>
      </c>
      <c r="K43" s="2">
        <v>0.353671019306289</v>
      </c>
      <c r="L43" s="2">
        <v>30.3827110802233</v>
      </c>
      <c r="M43" s="2">
        <v>29.9259087543967</v>
      </c>
      <c r="N43" s="2">
        <v>0.175834666209365</v>
      </c>
      <c r="O43" s="2">
        <v>59.0350206949308</v>
      </c>
      <c r="P43" s="2">
        <v>5.89137237318837</v>
      </c>
      <c r="Q43" s="2">
        <v>2.15420452958593</v>
      </c>
      <c r="R43" s="2">
        <v>0.118680325210954</v>
      </c>
      <c r="S43" s="2">
        <v>0.376605405894717</v>
      </c>
      <c r="T43" s="2">
        <v>15.5271963388652</v>
      </c>
      <c r="U43" s="2">
        <v>22.9897936100019</v>
      </c>
      <c r="V43" s="2">
        <v>0.185964364570217</v>
      </c>
      <c r="W43" s="2">
        <v>44.5869294777415</v>
      </c>
      <c r="X43" s="2">
        <v>5.22220429007982</v>
      </c>
      <c r="Y43" s="2">
        <v>2.15478499879595</v>
      </c>
      <c r="Z43" s="2">
        <v>0.118239647522204</v>
      </c>
      <c r="AA43" s="2">
        <v>0.353779735063953</v>
      </c>
    </row>
    <row r="44" spans="1:27">
      <c r="A44" s="2" t="s">
        <v>73</v>
      </c>
      <c r="B44" s="2">
        <v>26474</v>
      </c>
      <c r="C44" s="2">
        <v>3.6178335914</v>
      </c>
      <c r="D44" s="2">
        <v>21.4142977410846</v>
      </c>
      <c r="E44" s="2">
        <v>41.3084334398541</v>
      </c>
      <c r="F44" s="2">
        <v>0.194995351053007</v>
      </c>
      <c r="G44" s="2">
        <v>73.7416467908844</v>
      </c>
      <c r="H44" s="2">
        <v>6.29315568396594</v>
      </c>
      <c r="I44" s="2">
        <v>2.14048050465905</v>
      </c>
      <c r="J44" s="2">
        <v>0.121462755241814</v>
      </c>
      <c r="K44" s="2">
        <v>0.403288124825328</v>
      </c>
      <c r="L44" s="2">
        <v>29.1292340623258</v>
      </c>
      <c r="M44" s="2">
        <v>43.9287719061962</v>
      </c>
      <c r="N44" s="2">
        <v>0.186815364915</v>
      </c>
      <c r="O44" s="2">
        <v>78.2792979896523</v>
      </c>
      <c r="P44" s="2">
        <v>6.50971197304322</v>
      </c>
      <c r="Q44" s="2">
        <v>2.14452029975274</v>
      </c>
      <c r="R44" s="2">
        <v>0.120712892966757</v>
      </c>
      <c r="S44" s="2">
        <v>0.421871915145373</v>
      </c>
      <c r="T44" s="2">
        <v>16.2705843739052</v>
      </c>
      <c r="U44" s="2">
        <v>33.1081492585694</v>
      </c>
      <c r="V44" s="2">
        <v>0.203657997714193</v>
      </c>
      <c r="W44" s="2">
        <v>59.9100132281291</v>
      </c>
      <c r="X44" s="2">
        <v>5.68479360746992</v>
      </c>
      <c r="Y44" s="2">
        <v>2.1396396359063</v>
      </c>
      <c r="Z44" s="2">
        <v>0.121381613501122</v>
      </c>
      <c r="AA44" s="2">
        <v>0.369054707648775</v>
      </c>
    </row>
    <row r="45" spans="1:27">
      <c r="A45" s="2" t="s">
        <v>74</v>
      </c>
      <c r="B45" s="2">
        <v>19357</v>
      </c>
      <c r="C45" s="2">
        <v>2.6452521277</v>
      </c>
      <c r="D45" s="2">
        <v>13.7985686140346</v>
      </c>
      <c r="E45" s="2">
        <v>21.4298334991613</v>
      </c>
      <c r="F45" s="2">
        <v>0.263760270439249</v>
      </c>
      <c r="G45" s="2">
        <v>39.004873920442</v>
      </c>
      <c r="H45" s="2">
        <v>4.40212855084952</v>
      </c>
      <c r="I45" s="2">
        <v>2.08516443337993</v>
      </c>
      <c r="J45" s="2">
        <v>0.133017884739335</v>
      </c>
      <c r="K45" s="2">
        <v>0.375991516186567</v>
      </c>
      <c r="L45" s="2">
        <v>17.7637664303895</v>
      </c>
      <c r="M45" s="2">
        <v>22.9388547234259</v>
      </c>
      <c r="N45" s="2">
        <v>0.252497315466267</v>
      </c>
      <c r="O45" s="2">
        <v>41.6489360577934</v>
      </c>
      <c r="P45" s="2">
        <v>4.57365421436816</v>
      </c>
      <c r="Q45" s="2">
        <v>2.09625599051689</v>
      </c>
      <c r="R45" s="2">
        <v>0.130739702943445</v>
      </c>
      <c r="S45" s="2">
        <v>0.394945726002345</v>
      </c>
      <c r="T45" s="2">
        <v>12.3370071756269</v>
      </c>
      <c r="U45" s="2">
        <v>19.6824859084434</v>
      </c>
      <c r="V45" s="2">
        <v>0.266792219328437</v>
      </c>
      <c r="W45" s="2">
        <v>35.5047619873586</v>
      </c>
      <c r="X45" s="2">
        <v>4.22601654398304</v>
      </c>
      <c r="Y45" s="2">
        <v>2.0865082924121</v>
      </c>
      <c r="Z45" s="2">
        <v>0.132831650453593</v>
      </c>
      <c r="AA45" s="2">
        <v>0.383557691526904</v>
      </c>
    </row>
    <row r="46" spans="1:27">
      <c r="A46" s="2" t="s">
        <v>75</v>
      </c>
      <c r="B46" s="2">
        <v>3017</v>
      </c>
      <c r="C46" s="2">
        <v>0.4122914537</v>
      </c>
      <c r="D46" s="2">
        <v>29.4279825273317</v>
      </c>
      <c r="E46" s="2">
        <v>25.7939415504877</v>
      </c>
      <c r="F46" s="2">
        <v>0.195268231071624</v>
      </c>
      <c r="G46" s="2">
        <v>48.5259094041508</v>
      </c>
      <c r="H46" s="2">
        <v>5.23640128173968</v>
      </c>
      <c r="I46" s="2">
        <v>2.1417517149966</v>
      </c>
      <c r="J46" s="2">
        <v>0.120432775804725</v>
      </c>
      <c r="K46" s="2">
        <v>0.379621242095758</v>
      </c>
      <c r="L46" s="2">
        <v>36.7588485316958</v>
      </c>
      <c r="M46" s="2">
        <v>26.9241788800229</v>
      </c>
      <c r="N46" s="2">
        <v>0.193156410811267</v>
      </c>
      <c r="O46" s="2">
        <v>51.0171259355379</v>
      </c>
      <c r="P46" s="2">
        <v>5.36603704118594</v>
      </c>
      <c r="Q46" s="2">
        <v>2.14128678333771</v>
      </c>
      <c r="R46" s="2">
        <v>0.120850163728324</v>
      </c>
      <c r="S46" s="2">
        <v>0.392993782027526</v>
      </c>
      <c r="T46" s="2">
        <v>19.7425701649014</v>
      </c>
      <c r="U46" s="2">
        <v>24.0034375047798</v>
      </c>
      <c r="V46" s="2">
        <v>0.181682688927411</v>
      </c>
      <c r="W46" s="2">
        <v>42.753655949471</v>
      </c>
      <c r="X46" s="2">
        <v>5.10234612736197</v>
      </c>
      <c r="Y46" s="2">
        <v>2.16428643676434</v>
      </c>
      <c r="Z46" s="2">
        <v>0.116479866942566</v>
      </c>
      <c r="AA46" s="2">
        <v>0.430344686647823</v>
      </c>
    </row>
    <row r="47" spans="1:27">
      <c r="A47" s="2" t="s">
        <v>76</v>
      </c>
      <c r="B47" s="2">
        <v>14161</v>
      </c>
      <c r="C47" s="2">
        <v>1.9351870321</v>
      </c>
      <c r="D47" s="2">
        <v>17.7175970755501</v>
      </c>
      <c r="E47" s="2">
        <v>26.0018153059337</v>
      </c>
      <c r="F47" s="2">
        <v>0.18914181310546</v>
      </c>
      <c r="G47" s="2">
        <v>45.7720978055037</v>
      </c>
      <c r="H47" s="2">
        <v>5.24543950107717</v>
      </c>
      <c r="I47" s="2">
        <v>2.15333414482671</v>
      </c>
      <c r="J47" s="2">
        <v>0.118770821595729</v>
      </c>
      <c r="K47" s="2">
        <v>0.379317337679893</v>
      </c>
      <c r="L47" s="2">
        <v>26.944597806746</v>
      </c>
      <c r="M47" s="2">
        <v>29.0500690776729</v>
      </c>
      <c r="N47" s="2">
        <v>0.176598834290204</v>
      </c>
      <c r="O47" s="2">
        <v>51.2278958857049</v>
      </c>
      <c r="P47" s="2">
        <v>5.56016931559131</v>
      </c>
      <c r="Q47" s="2">
        <v>2.15991140896465</v>
      </c>
      <c r="R47" s="2">
        <v>0.117520648212421</v>
      </c>
      <c r="S47" s="2">
        <v>0.400349459196973</v>
      </c>
      <c r="T47" s="2">
        <v>15.3708622932968</v>
      </c>
      <c r="U47" s="2">
        <v>25.3668493057536</v>
      </c>
      <c r="V47" s="2">
        <v>0.18495744704502</v>
      </c>
      <c r="W47" s="2">
        <v>43.7905993533399</v>
      </c>
      <c r="X47" s="2">
        <v>5.16565857466051</v>
      </c>
      <c r="Y47" s="2">
        <v>2.16037024663553</v>
      </c>
      <c r="Z47" s="2">
        <v>0.117449160025231</v>
      </c>
      <c r="AA47" s="2">
        <v>0.391801637298117</v>
      </c>
    </row>
    <row r="48" spans="1:27">
      <c r="A48" s="2" t="s">
        <v>77</v>
      </c>
      <c r="B48" s="2">
        <v>13172</v>
      </c>
      <c r="C48" s="2">
        <v>1.8000341492</v>
      </c>
      <c r="D48" s="2">
        <v>22.2159044072326</v>
      </c>
      <c r="E48" s="2">
        <v>25.2592613305896</v>
      </c>
      <c r="F48" s="2">
        <v>0.19844504315189</v>
      </c>
      <c r="G48" s="2">
        <v>48.2070729198885</v>
      </c>
      <c r="H48" s="2">
        <v>5.28277168387245</v>
      </c>
      <c r="I48" s="2">
        <v>2.13764951809123</v>
      </c>
      <c r="J48" s="2">
        <v>0.122386433137198</v>
      </c>
      <c r="K48" s="2">
        <v>0.365599851737805</v>
      </c>
      <c r="L48" s="2">
        <v>19.8340759367257</v>
      </c>
      <c r="M48" s="2">
        <v>25.4451194684341</v>
      </c>
      <c r="N48" s="2">
        <v>0.196987541529648</v>
      </c>
      <c r="O48" s="2">
        <v>48.1573462165771</v>
      </c>
      <c r="P48" s="2">
        <v>5.29757581298648</v>
      </c>
      <c r="Q48" s="2">
        <v>2.14249201976</v>
      </c>
      <c r="R48" s="2">
        <v>0.120935543979617</v>
      </c>
      <c r="S48" s="2">
        <v>0.378619821601159</v>
      </c>
      <c r="T48" s="2">
        <v>16.6635373676851</v>
      </c>
      <c r="U48" s="2">
        <v>24.490884332544</v>
      </c>
      <c r="V48" s="2">
        <v>0.193428757875881</v>
      </c>
      <c r="W48" s="2">
        <v>46.1157091652452</v>
      </c>
      <c r="X48" s="2">
        <v>5.23076743058885</v>
      </c>
      <c r="Y48" s="2">
        <v>2.14901888823024</v>
      </c>
      <c r="Z48" s="2">
        <v>0.119728344328862</v>
      </c>
      <c r="AA48" s="2">
        <v>0.380217281310841</v>
      </c>
    </row>
    <row r="49" spans="1:27">
      <c r="A49" s="2" t="s">
        <v>78</v>
      </c>
      <c r="B49" s="2">
        <v>9268</v>
      </c>
      <c r="C49" s="2">
        <v>1.2665287348</v>
      </c>
      <c r="D49" s="2">
        <v>29.6903926429946</v>
      </c>
      <c r="E49" s="2">
        <v>39.0706563154456</v>
      </c>
      <c r="F49" s="2">
        <v>0.159519095500007</v>
      </c>
      <c r="G49" s="2">
        <v>68.9550792782161</v>
      </c>
      <c r="H49" s="2">
        <v>6.42908709559285</v>
      </c>
      <c r="I49" s="2">
        <v>2.16533412185912</v>
      </c>
      <c r="J49" s="2">
        <v>0.116559302893354</v>
      </c>
      <c r="K49" s="2">
        <v>0.352631213517528</v>
      </c>
      <c r="L49" s="2">
        <v>36.0663938347409</v>
      </c>
      <c r="M49" s="2">
        <v>39.9840394729731</v>
      </c>
      <c r="N49" s="2">
        <v>0.160145016668169</v>
      </c>
      <c r="O49" s="2">
        <v>70.8307686083446</v>
      </c>
      <c r="P49" s="2">
        <v>6.5003837817443</v>
      </c>
      <c r="Q49" s="2">
        <v>2.16504296661709</v>
      </c>
      <c r="R49" s="2">
        <v>0.116673861473097</v>
      </c>
      <c r="S49" s="2">
        <v>0.359771925273186</v>
      </c>
      <c r="T49" s="2">
        <v>21.8334415278971</v>
      </c>
      <c r="U49" s="2">
        <v>38.7423528562371</v>
      </c>
      <c r="V49" s="2">
        <v>0.145463870542397</v>
      </c>
      <c r="W49" s="2">
        <v>68.2710769487111</v>
      </c>
      <c r="X49" s="2">
        <v>6.51964960430246</v>
      </c>
      <c r="Y49" s="2">
        <v>2.17663320622466</v>
      </c>
      <c r="Z49" s="2">
        <v>0.114494585258067</v>
      </c>
      <c r="AA49" s="2">
        <v>0.382402068726472</v>
      </c>
    </row>
    <row r="50" spans="1:27">
      <c r="A50" s="2" t="s">
        <v>79</v>
      </c>
      <c r="B50" s="2">
        <v>29101</v>
      </c>
      <c r="C50" s="2">
        <v>3.9768291661</v>
      </c>
      <c r="D50" s="2">
        <v>27.2972448195531</v>
      </c>
      <c r="E50" s="2">
        <v>37.559940776657</v>
      </c>
      <c r="F50" s="2">
        <v>0.163592240118997</v>
      </c>
      <c r="G50" s="2">
        <v>69.6051730073391</v>
      </c>
      <c r="H50" s="2">
        <v>6.42843521655979</v>
      </c>
      <c r="I50" s="2">
        <v>2.16637420221102</v>
      </c>
      <c r="J50" s="2">
        <v>0.116459874634742</v>
      </c>
      <c r="K50" s="2">
        <v>0.387582230869339</v>
      </c>
      <c r="L50" s="2">
        <v>37.2365368701375</v>
      </c>
      <c r="M50" s="2">
        <v>40.1743654229166</v>
      </c>
      <c r="N50" s="2">
        <v>0.157697575712266</v>
      </c>
      <c r="O50" s="2">
        <v>73.7811273254021</v>
      </c>
      <c r="P50" s="2">
        <v>6.63118502640227</v>
      </c>
      <c r="Q50" s="2">
        <v>2.1686179934611</v>
      </c>
      <c r="R50" s="2">
        <v>0.116016972720549</v>
      </c>
      <c r="S50" s="2">
        <v>0.402957879587336</v>
      </c>
      <c r="T50" s="2">
        <v>15.9767173239399</v>
      </c>
      <c r="U50" s="2">
        <v>31.3631471490698</v>
      </c>
      <c r="V50" s="2">
        <v>0.172389378864723</v>
      </c>
      <c r="W50" s="2">
        <v>58.3318107789112</v>
      </c>
      <c r="X50" s="2">
        <v>5.89627710613627</v>
      </c>
      <c r="Y50" s="2">
        <v>2.16535132405504</v>
      </c>
      <c r="Z50" s="2">
        <v>0.116464117063078</v>
      </c>
      <c r="AA50" s="2">
        <v>0.360994006581999</v>
      </c>
    </row>
    <row r="51" spans="1:27">
      <c r="A51" s="2" t="s">
        <v>80</v>
      </c>
      <c r="B51" s="2">
        <v>21288</v>
      </c>
      <c r="C51" s="2">
        <v>2.9091350568</v>
      </c>
      <c r="D51" s="2">
        <v>23.685039356446</v>
      </c>
      <c r="E51" s="2">
        <v>37.3573128369016</v>
      </c>
      <c r="F51" s="2">
        <v>0.160970920048345</v>
      </c>
      <c r="G51" s="2">
        <v>73.908368750454</v>
      </c>
      <c r="H51" s="2">
        <v>6.62433727925145</v>
      </c>
      <c r="I51" s="2">
        <v>2.15711646604329</v>
      </c>
      <c r="J51" s="2">
        <v>0.11851805621182</v>
      </c>
      <c r="K51" s="2">
        <v>0.364891679177291</v>
      </c>
      <c r="L51" s="2">
        <v>32.5856198466885</v>
      </c>
      <c r="M51" s="2">
        <v>41.5439305632301</v>
      </c>
      <c r="N51" s="2">
        <v>0.152872867805122</v>
      </c>
      <c r="O51" s="2">
        <v>81.4657146384192</v>
      </c>
      <c r="P51" s="2">
        <v>6.96235244141871</v>
      </c>
      <c r="Q51" s="2">
        <v>2.16320059221967</v>
      </c>
      <c r="R51" s="2">
        <v>0.117179563693206</v>
      </c>
      <c r="S51" s="2">
        <v>0.388623964584685</v>
      </c>
      <c r="T51" s="2">
        <v>13.7770316010157</v>
      </c>
      <c r="U51" s="2">
        <v>29.2628527899615</v>
      </c>
      <c r="V51" s="2">
        <v>0.176126130173546</v>
      </c>
      <c r="W51" s="2">
        <v>58.3331150040177</v>
      </c>
      <c r="X51" s="2">
        <v>5.89925481291534</v>
      </c>
      <c r="Y51" s="2">
        <v>2.15325352256961</v>
      </c>
      <c r="Z51" s="2">
        <v>0.118837021048363</v>
      </c>
      <c r="AA51" s="2">
        <v>0.329427165298369</v>
      </c>
    </row>
    <row r="52" spans="1:27">
      <c r="A52" s="2" t="s">
        <v>81</v>
      </c>
      <c r="B52" s="2">
        <v>27508</v>
      </c>
      <c r="C52" s="2">
        <v>3.7591359988</v>
      </c>
      <c r="D52" s="2">
        <v>21.457935759328</v>
      </c>
      <c r="E52" s="2">
        <v>41.3488677065216</v>
      </c>
      <c r="F52" s="2">
        <v>0.193431943367742</v>
      </c>
      <c r="G52" s="2">
        <v>72.4371908315244</v>
      </c>
      <c r="H52" s="2">
        <v>6.23589110854182</v>
      </c>
      <c r="I52" s="2">
        <v>2.13609323768364</v>
      </c>
      <c r="J52" s="2">
        <v>0.122503533812045</v>
      </c>
      <c r="K52" s="2">
        <v>0.415148117581855</v>
      </c>
      <c r="L52" s="2">
        <v>29.9165135940025</v>
      </c>
      <c r="M52" s="2">
        <v>44.6604987419535</v>
      </c>
      <c r="N52" s="2">
        <v>0.184293388396533</v>
      </c>
      <c r="O52" s="2">
        <v>77.9987406510547</v>
      </c>
      <c r="P52" s="2">
        <v>6.4984409973931</v>
      </c>
      <c r="Q52" s="2">
        <v>2.14522780808005</v>
      </c>
      <c r="R52" s="2">
        <v>0.120500973732003</v>
      </c>
      <c r="S52" s="2">
        <v>0.430805127992201</v>
      </c>
      <c r="T52" s="2">
        <v>16.0964045020488</v>
      </c>
      <c r="U52" s="2">
        <v>32.8179979753588</v>
      </c>
      <c r="V52" s="2">
        <v>0.210728485352432</v>
      </c>
      <c r="W52" s="2">
        <v>58.5589613983746</v>
      </c>
      <c r="X52" s="2">
        <v>5.60211589017722</v>
      </c>
      <c r="Y52" s="2">
        <v>2.12825996874982</v>
      </c>
      <c r="Z52" s="2">
        <v>0.123937011014259</v>
      </c>
      <c r="AA52" s="2">
        <v>0.387804761839804</v>
      </c>
    </row>
    <row r="53" spans="1:27">
      <c r="A53" s="2" t="s">
        <v>82</v>
      </c>
      <c r="B53" s="2">
        <v>19055</v>
      </c>
      <c r="C53" s="2">
        <v>2.6039819855</v>
      </c>
      <c r="D53" s="2">
        <v>24.7696845737772</v>
      </c>
      <c r="E53" s="2">
        <v>43.2275386038597</v>
      </c>
      <c r="F53" s="2">
        <v>0.16945122581897</v>
      </c>
      <c r="G53" s="2">
        <v>76.1702216897016</v>
      </c>
      <c r="H53" s="2">
        <v>6.61857211278026</v>
      </c>
      <c r="I53" s="2">
        <v>2.16098839019233</v>
      </c>
      <c r="J53" s="2">
        <v>0.117491603205364</v>
      </c>
      <c r="K53" s="2">
        <v>0.383355046725869</v>
      </c>
      <c r="L53" s="2">
        <v>32.8634308484432</v>
      </c>
      <c r="M53" s="2">
        <v>44.9522912684989</v>
      </c>
      <c r="N53" s="2">
        <v>0.16587360140466</v>
      </c>
      <c r="O53" s="2">
        <v>79.6276345092921</v>
      </c>
      <c r="P53" s="2">
        <v>6.75948001940445</v>
      </c>
      <c r="Q53" s="2">
        <v>2.16344179140242</v>
      </c>
      <c r="R53" s="2">
        <v>0.116973285443887</v>
      </c>
      <c r="S53" s="2">
        <v>0.389329802946798</v>
      </c>
      <c r="T53" s="2">
        <v>16.2543341680802</v>
      </c>
      <c r="U53" s="2">
        <v>36.7422947065684</v>
      </c>
      <c r="V53" s="2">
        <v>0.171106751218506</v>
      </c>
      <c r="W53" s="2">
        <v>65.2557226442877</v>
      </c>
      <c r="X53" s="2">
        <v>6.18850710835709</v>
      </c>
      <c r="Y53" s="2">
        <v>2.16497722079953</v>
      </c>
      <c r="Z53" s="2">
        <v>0.116602688369726</v>
      </c>
      <c r="AA53" s="2">
        <v>0.371130916620945</v>
      </c>
    </row>
    <row r="54" spans="1:27">
      <c r="A54" s="2" t="s">
        <v>83</v>
      </c>
      <c r="B54" s="2">
        <v>19475</v>
      </c>
      <c r="C54" s="2">
        <v>2.6613775475</v>
      </c>
      <c r="D54" s="2">
        <v>21.2915421594612</v>
      </c>
      <c r="E54" s="2">
        <v>33.0152683401478</v>
      </c>
      <c r="F54" s="2">
        <v>0.179994550373223</v>
      </c>
      <c r="G54" s="2">
        <v>60.0135225362607</v>
      </c>
      <c r="H54" s="2">
        <v>5.92773655721594</v>
      </c>
      <c r="I54" s="2">
        <v>2.1575695175139</v>
      </c>
      <c r="J54" s="2">
        <v>0.118005675272549</v>
      </c>
      <c r="K54" s="2">
        <v>0.376295055396829</v>
      </c>
      <c r="L54" s="2">
        <v>15.3281131885109</v>
      </c>
      <c r="M54" s="2">
        <v>32.4218325927256</v>
      </c>
      <c r="N54" s="2">
        <v>0.182124060748565</v>
      </c>
      <c r="O54" s="2">
        <v>58.3917851918606</v>
      </c>
      <c r="P54" s="2">
        <v>5.85244915594797</v>
      </c>
      <c r="Q54" s="2">
        <v>2.15462912335169</v>
      </c>
      <c r="R54" s="2">
        <v>0.118483654259105</v>
      </c>
      <c r="S54" s="2">
        <v>0.370789495719239</v>
      </c>
      <c r="T54" s="2">
        <v>14.9836715839357</v>
      </c>
      <c r="U54" s="2">
        <v>31.319503886275</v>
      </c>
      <c r="V54" s="2">
        <v>0.178646281395867</v>
      </c>
      <c r="W54" s="2">
        <v>56.3647134841069</v>
      </c>
      <c r="X54" s="2">
        <v>5.78206261652118</v>
      </c>
      <c r="Y54" s="2">
        <v>2.15953008438105</v>
      </c>
      <c r="Z54" s="2">
        <v>0.117497267846654</v>
      </c>
      <c r="AA54" s="2">
        <v>0.367919209737964</v>
      </c>
    </row>
    <row r="55" spans="1:27">
      <c r="A55" s="2" t="s">
        <v>84</v>
      </c>
      <c r="B55" s="2">
        <v>16319</v>
      </c>
      <c r="C55" s="2">
        <v>2.2300908959</v>
      </c>
      <c r="D55" s="2">
        <v>27.2487696802888</v>
      </c>
      <c r="E55" s="2">
        <v>42.4419105119281</v>
      </c>
      <c r="F55" s="2">
        <v>0.171085377174823</v>
      </c>
      <c r="G55" s="2">
        <v>75.3434383893743</v>
      </c>
      <c r="H55" s="2">
        <v>6.54118254261296</v>
      </c>
      <c r="I55" s="2">
        <v>2.16033785223661</v>
      </c>
      <c r="J55" s="2">
        <v>0.117636869545715</v>
      </c>
      <c r="K55" s="2">
        <v>0.405704452967412</v>
      </c>
      <c r="L55" s="2">
        <v>33.9769666813351</v>
      </c>
      <c r="M55" s="2">
        <v>44.4869069477165</v>
      </c>
      <c r="N55" s="2">
        <v>0.171338710819784</v>
      </c>
      <c r="O55" s="2">
        <v>79.2397079756848</v>
      </c>
      <c r="P55" s="2">
        <v>6.68780781595947</v>
      </c>
      <c r="Q55" s="2">
        <v>2.15429446666043</v>
      </c>
      <c r="R55" s="2">
        <v>0.118658173945054</v>
      </c>
      <c r="S55" s="2">
        <v>0.409200858118831</v>
      </c>
      <c r="T55" s="2">
        <v>21.0118542142786</v>
      </c>
      <c r="U55" s="2">
        <v>37.5055104345685</v>
      </c>
      <c r="V55" s="2">
        <v>0.171725620482116</v>
      </c>
      <c r="W55" s="2">
        <v>66.8658628872401</v>
      </c>
      <c r="X55" s="2">
        <v>6.23521336244707</v>
      </c>
      <c r="Y55" s="2">
        <v>2.16166591642826</v>
      </c>
      <c r="Z55" s="2">
        <v>0.11711789570405</v>
      </c>
      <c r="AA55" s="2">
        <v>0.390418657006923</v>
      </c>
    </row>
    <row r="56" spans="1:27">
      <c r="A56" s="2" t="s">
        <v>85</v>
      </c>
      <c r="B56" s="2">
        <v>17128</v>
      </c>
      <c r="C56" s="2">
        <v>2.3406456808</v>
      </c>
      <c r="D56" s="2">
        <v>25.5628084504454</v>
      </c>
      <c r="E56" s="2">
        <v>38.6309951709184</v>
      </c>
      <c r="F56" s="2">
        <v>0.170115606516115</v>
      </c>
      <c r="G56" s="2">
        <v>72.0338182170165</v>
      </c>
      <c r="H56" s="2">
        <v>6.43331920601373</v>
      </c>
      <c r="I56" s="2">
        <v>2.15705773563918</v>
      </c>
      <c r="J56" s="2">
        <v>0.118058079982412</v>
      </c>
      <c r="K56" s="2">
        <v>0.432353345189034</v>
      </c>
      <c r="L56" s="2">
        <v>33.1119613860155</v>
      </c>
      <c r="M56" s="2">
        <v>42.4459109631254</v>
      </c>
      <c r="N56" s="2">
        <v>0.165180463085716</v>
      </c>
      <c r="O56" s="2">
        <v>78.8200940122651</v>
      </c>
      <c r="P56" s="2">
        <v>6.7289235408547</v>
      </c>
      <c r="Q56" s="2">
        <v>2.16049862961341</v>
      </c>
      <c r="R56" s="2">
        <v>0.117474240584526</v>
      </c>
      <c r="S56" s="2">
        <v>0.443484740878175</v>
      </c>
      <c r="T56" s="2">
        <v>20.7391732951251</v>
      </c>
      <c r="U56" s="2">
        <v>36.874864074077</v>
      </c>
      <c r="V56" s="2">
        <v>0.168310488253126</v>
      </c>
      <c r="W56" s="2">
        <v>67.5419983480217</v>
      </c>
      <c r="X56" s="2">
        <v>6.27388566743194</v>
      </c>
      <c r="Y56" s="2">
        <v>2.16609999330062</v>
      </c>
      <c r="Z56" s="2">
        <v>0.116421888230063</v>
      </c>
      <c r="AA56" s="2">
        <v>0.426891642220761</v>
      </c>
    </row>
    <row r="57" spans="1:27">
      <c r="A57" s="2" t="s">
        <v>86</v>
      </c>
      <c r="B57" s="2">
        <v>14958</v>
      </c>
      <c r="C57" s="2">
        <v>2.0441019438</v>
      </c>
      <c r="D57" s="2">
        <v>24.5814802937846</v>
      </c>
      <c r="E57" s="2">
        <v>48.1260158731489</v>
      </c>
      <c r="F57" s="2">
        <v>0.178475162343547</v>
      </c>
      <c r="G57" s="2">
        <v>82.0370381572536</v>
      </c>
      <c r="H57" s="2">
        <v>6.76780926221454</v>
      </c>
      <c r="I57" s="2">
        <v>2.14771716865503</v>
      </c>
      <c r="J57" s="2">
        <v>0.120431035586216</v>
      </c>
      <c r="K57" s="2">
        <v>0.433135649883791</v>
      </c>
      <c r="L57" s="2">
        <v>31.7743686359345</v>
      </c>
      <c r="M57" s="2">
        <v>50.051421911788</v>
      </c>
      <c r="N57" s="2">
        <v>0.175756016124643</v>
      </c>
      <c r="O57" s="2">
        <v>85.7328752796339</v>
      </c>
      <c r="P57" s="2">
        <v>6.90583277788789</v>
      </c>
      <c r="Q57" s="2">
        <v>2.14408845070817</v>
      </c>
      <c r="R57" s="2">
        <v>0.121725194270732</v>
      </c>
      <c r="S57" s="2">
        <v>0.436878102000989</v>
      </c>
      <c r="T57" s="2">
        <v>20.017835394068</v>
      </c>
      <c r="U57" s="2">
        <v>42.0869351535794</v>
      </c>
      <c r="V57" s="2">
        <v>0.175090014536557</v>
      </c>
      <c r="W57" s="2">
        <v>72.0878023946671</v>
      </c>
      <c r="X57" s="2">
        <v>6.42771627002489</v>
      </c>
      <c r="Y57" s="2">
        <v>2.15302684061156</v>
      </c>
      <c r="Z57" s="2">
        <v>0.119006470860899</v>
      </c>
      <c r="AA57" s="2">
        <v>0.425168500791724</v>
      </c>
    </row>
    <row r="58" spans="1:27">
      <c r="A58" s="2" t="s">
        <v>87</v>
      </c>
      <c r="B58" s="2">
        <v>4985</v>
      </c>
      <c r="C58" s="2">
        <v>0.6812306585</v>
      </c>
      <c r="D58" s="2">
        <v>16.1845761392874</v>
      </c>
      <c r="E58" s="2">
        <v>21.8149214646387</v>
      </c>
      <c r="F58" s="2">
        <v>0.328660063624546</v>
      </c>
      <c r="G58" s="2">
        <v>38.1388837222335</v>
      </c>
      <c r="H58" s="2">
        <v>3.94764301895108</v>
      </c>
      <c r="I58" s="2">
        <v>2.01022469268041</v>
      </c>
      <c r="J58" s="2">
        <v>0.146877672104024</v>
      </c>
      <c r="K58" s="2">
        <v>0.491723698979302</v>
      </c>
      <c r="L58" s="2">
        <v>12.0458487831123</v>
      </c>
      <c r="M58" s="2">
        <v>30.3290664967093</v>
      </c>
      <c r="N58" s="2">
        <v>0.345958332771737</v>
      </c>
      <c r="O58" s="2">
        <v>51.2914973684753</v>
      </c>
      <c r="P58" s="2">
        <v>4.47558239371391</v>
      </c>
      <c r="Q58" s="2">
        <v>1.95920090419478</v>
      </c>
      <c r="R58" s="2">
        <v>0.16035514141516</v>
      </c>
      <c r="S58" s="2">
        <v>0.477645247455799</v>
      </c>
      <c r="T58" s="2">
        <v>14.9927339097083</v>
      </c>
      <c r="U58" s="2">
        <v>29.7596397144011</v>
      </c>
      <c r="V58" s="2">
        <v>0.347503919798951</v>
      </c>
      <c r="W58" s="2">
        <v>49.6988081476304</v>
      </c>
      <c r="X58" s="2">
        <v>4.44375357318486</v>
      </c>
      <c r="Y58" s="2">
        <v>1.95034013851475</v>
      </c>
      <c r="Z58" s="2">
        <v>0.162975347668321</v>
      </c>
      <c r="AA58" s="2">
        <v>0.494428563533206</v>
      </c>
    </row>
    <row r="59" spans="1:27">
      <c r="A59" s="2" t="s">
        <v>88</v>
      </c>
      <c r="B59" s="2">
        <v>5954</v>
      </c>
      <c r="C59" s="2">
        <v>0.8136504194</v>
      </c>
      <c r="D59" s="2">
        <v>18.587467112075</v>
      </c>
      <c r="E59" s="2">
        <v>13.4919528076046</v>
      </c>
      <c r="F59" s="2">
        <v>0.282972322007798</v>
      </c>
      <c r="G59" s="2">
        <v>24.9395742309966</v>
      </c>
      <c r="H59" s="2">
        <v>3.52752595237429</v>
      </c>
      <c r="I59" s="2">
        <v>2.07132704335248</v>
      </c>
      <c r="J59" s="2">
        <v>0.133716520003356</v>
      </c>
      <c r="K59" s="2">
        <v>0.402518264243144</v>
      </c>
      <c r="L59" s="2">
        <v>13.0248200747443</v>
      </c>
      <c r="M59" s="2">
        <v>19.5266343741009</v>
      </c>
      <c r="N59" s="2">
        <v>0.301912498278799</v>
      </c>
      <c r="O59" s="2">
        <v>33.7317774837732</v>
      </c>
      <c r="P59" s="2">
        <v>3.85300274704716</v>
      </c>
      <c r="Q59" s="2">
        <v>2.0468669919548</v>
      </c>
      <c r="R59" s="2">
        <v>0.139186439508253</v>
      </c>
      <c r="S59" s="2">
        <v>0.426853915875702</v>
      </c>
      <c r="T59" s="2">
        <v>14.2376182232281</v>
      </c>
      <c r="U59" s="2">
        <v>19.6238447032007</v>
      </c>
      <c r="V59" s="2">
        <v>0.293594385311601</v>
      </c>
      <c r="W59" s="2">
        <v>33.5988882671757</v>
      </c>
      <c r="X59" s="2">
        <v>3.88549257681239</v>
      </c>
      <c r="Y59" s="2">
        <v>2.04970275048325</v>
      </c>
      <c r="Z59" s="2">
        <v>0.138025273687494</v>
      </c>
      <c r="AA59" s="2">
        <v>0.436103086834602</v>
      </c>
    </row>
    <row r="60" spans="1:27">
      <c r="A60" s="2" t="s">
        <v>89</v>
      </c>
      <c r="B60" s="2">
        <v>10425</v>
      </c>
      <c r="C60" s="2">
        <v>1.4246398425</v>
      </c>
      <c r="D60" s="2">
        <v>10.8118093656979</v>
      </c>
      <c r="E60" s="2">
        <v>17.1462073356899</v>
      </c>
      <c r="F60" s="2">
        <v>0.349844257867039</v>
      </c>
      <c r="G60" s="2">
        <v>29.8223292160055</v>
      </c>
      <c r="H60" s="2">
        <v>3.50104992338007</v>
      </c>
      <c r="I60" s="2">
        <v>1.96723653094088</v>
      </c>
      <c r="J60" s="2">
        <v>0.158937740569635</v>
      </c>
      <c r="K60" s="2">
        <v>0.396603303281011</v>
      </c>
      <c r="L60" s="2">
        <v>10.917165081015</v>
      </c>
      <c r="M60" s="2">
        <v>18.9828583381523</v>
      </c>
      <c r="N60" s="2">
        <v>0.339802766408798</v>
      </c>
      <c r="O60" s="2">
        <v>32.9291131465204</v>
      </c>
      <c r="P60" s="2">
        <v>3.70698651087155</v>
      </c>
      <c r="Q60" s="2">
        <v>1.96588871383552</v>
      </c>
      <c r="R60" s="2">
        <v>0.160039081847925</v>
      </c>
      <c r="S60" s="2">
        <v>0.435251699888331</v>
      </c>
      <c r="T60" s="2">
        <v>12.9822223951576</v>
      </c>
      <c r="U60" s="2">
        <v>19.5592529200228</v>
      </c>
      <c r="V60" s="2">
        <v>0.323788816231644</v>
      </c>
      <c r="W60" s="2">
        <v>34.1009224009992</v>
      </c>
      <c r="X60" s="2">
        <v>3.85013599314778</v>
      </c>
      <c r="Y60" s="2">
        <v>1.98864563157518</v>
      </c>
      <c r="Z60" s="2">
        <v>0.154241053465601</v>
      </c>
      <c r="AA60" s="2">
        <v>0.459170165466857</v>
      </c>
    </row>
    <row r="61" spans="1:27">
      <c r="A61" s="2" t="s">
        <v>90</v>
      </c>
      <c r="B61" s="2">
        <v>24166</v>
      </c>
      <c r="C61" s="2">
        <v>3.3024313126</v>
      </c>
      <c r="D61" s="2">
        <v>22.5551972116676</v>
      </c>
      <c r="E61" s="2">
        <v>40.2098074227051</v>
      </c>
      <c r="F61" s="2">
        <v>0.196707381127953</v>
      </c>
      <c r="G61" s="2">
        <v>67.8024000100714</v>
      </c>
      <c r="H61" s="2">
        <v>5.99924149059223</v>
      </c>
      <c r="I61" s="2">
        <v>2.14345709930574</v>
      </c>
      <c r="J61" s="2">
        <v>0.120604094950312</v>
      </c>
      <c r="K61" s="2">
        <v>0.410940586339872</v>
      </c>
      <c r="L61" s="2">
        <v>30.3241702602821</v>
      </c>
      <c r="M61" s="2">
        <v>42.966654938075</v>
      </c>
      <c r="N61" s="2">
        <v>0.189523632664709</v>
      </c>
      <c r="O61" s="2">
        <v>72.1158845888162</v>
      </c>
      <c r="P61" s="2">
        <v>6.20379426460619</v>
      </c>
      <c r="Q61" s="2">
        <v>2.14471457915512</v>
      </c>
      <c r="R61" s="2">
        <v>0.120553008054627</v>
      </c>
      <c r="S61" s="2">
        <v>0.428995326983796</v>
      </c>
      <c r="T61" s="2">
        <v>17.5683469330079</v>
      </c>
      <c r="U61" s="2">
        <v>32.5178771484028</v>
      </c>
      <c r="V61" s="2">
        <v>0.205508755804439</v>
      </c>
      <c r="W61" s="2">
        <v>56.162501840245</v>
      </c>
      <c r="X61" s="2">
        <v>5.49658855126892</v>
      </c>
      <c r="Y61" s="2">
        <v>2.14292654284605</v>
      </c>
      <c r="Z61" s="2">
        <v>0.120564247134292</v>
      </c>
      <c r="AA61" s="2">
        <v>0.393054582094823</v>
      </c>
    </row>
    <row r="62" spans="1:27">
      <c r="A62" s="2" t="s">
        <v>91</v>
      </c>
      <c r="B62" s="2">
        <v>6815</v>
      </c>
      <c r="C62" s="2">
        <v>0.9313113215</v>
      </c>
      <c r="D62" s="2">
        <v>18.1031713042115</v>
      </c>
      <c r="E62" s="2">
        <v>18.5207830924215</v>
      </c>
      <c r="F62" s="2">
        <v>0.26461733555864</v>
      </c>
      <c r="G62" s="2">
        <v>32.9032531752898</v>
      </c>
      <c r="H62" s="2">
        <v>4.08691622829686</v>
      </c>
      <c r="I62" s="2">
        <v>2.07992506187275</v>
      </c>
      <c r="J62" s="2">
        <v>0.133932956824692</v>
      </c>
      <c r="K62" s="2">
        <v>0.440367008145452</v>
      </c>
      <c r="L62" s="2">
        <v>22.9237632061572</v>
      </c>
      <c r="M62" s="2">
        <v>19.4930791784539</v>
      </c>
      <c r="N62" s="2">
        <v>0.251642693649644</v>
      </c>
      <c r="O62" s="2">
        <v>34.7105573347099</v>
      </c>
      <c r="P62" s="2">
        <v>4.25600403034328</v>
      </c>
      <c r="Q62" s="2">
        <v>2.08476807940819</v>
      </c>
      <c r="R62" s="2">
        <v>0.132045327023119</v>
      </c>
      <c r="S62" s="2">
        <v>0.465976142338533</v>
      </c>
      <c r="T62" s="2">
        <v>19.4924107783521</v>
      </c>
      <c r="U62" s="2">
        <v>21.4290627609881</v>
      </c>
      <c r="V62" s="2">
        <v>0.234598521440838</v>
      </c>
      <c r="W62" s="2">
        <v>37.3809739374734</v>
      </c>
      <c r="X62" s="2">
        <v>4.4510313496573</v>
      </c>
      <c r="Y62" s="2">
        <v>2.10720302847843</v>
      </c>
      <c r="Z62" s="2">
        <v>0.127458494988024</v>
      </c>
      <c r="AA62" s="2">
        <v>0.47925744346141</v>
      </c>
    </row>
    <row r="63" spans="1:27">
      <c r="A63" s="2" t="s">
        <v>92</v>
      </c>
      <c r="B63" s="2">
        <v>23501</v>
      </c>
      <c r="C63" s="2">
        <v>3.2115550061</v>
      </c>
      <c r="D63" s="2">
        <v>17.8136204662264</v>
      </c>
      <c r="E63" s="2">
        <v>34.3157441543594</v>
      </c>
      <c r="F63" s="2">
        <v>0.205513493686733</v>
      </c>
      <c r="G63" s="2">
        <v>59.9782712466383</v>
      </c>
      <c r="H63" s="2">
        <v>5.69520932663523</v>
      </c>
      <c r="I63" s="2">
        <v>2.13633989812232</v>
      </c>
      <c r="J63" s="2">
        <v>0.121941227137263</v>
      </c>
      <c r="K63" s="2">
        <v>0.426243996695015</v>
      </c>
      <c r="L63" s="2">
        <v>18.4460332756864</v>
      </c>
      <c r="M63" s="2">
        <v>35.8673797294422</v>
      </c>
      <c r="N63" s="2">
        <v>0.198799346542205</v>
      </c>
      <c r="O63" s="2">
        <v>62.9093805233209</v>
      </c>
      <c r="P63" s="2">
        <v>5.84571828492184</v>
      </c>
      <c r="Q63" s="2">
        <v>2.14143824880161</v>
      </c>
      <c r="R63" s="2">
        <v>0.120869562806885</v>
      </c>
      <c r="S63" s="2">
        <v>0.426741674426966</v>
      </c>
      <c r="T63" s="2">
        <v>14.4692095490841</v>
      </c>
      <c r="U63" s="2">
        <v>31.0080203900487</v>
      </c>
      <c r="V63" s="2">
        <v>0.210085428971095</v>
      </c>
      <c r="W63" s="2">
        <v>54.8194362991248</v>
      </c>
      <c r="X63" s="2">
        <v>5.45378224439575</v>
      </c>
      <c r="Y63" s="2">
        <v>2.13231305980737</v>
      </c>
      <c r="Z63" s="2">
        <v>0.122693493481349</v>
      </c>
      <c r="AA63" s="2">
        <v>0.405073530357081</v>
      </c>
    </row>
    <row r="64" spans="1:27">
      <c r="A64" s="2" t="s">
        <v>93</v>
      </c>
      <c r="B64" s="2">
        <v>20973</v>
      </c>
      <c r="C64" s="2">
        <v>2.8660883853</v>
      </c>
      <c r="D64" s="2">
        <v>29.1943190052792</v>
      </c>
      <c r="E64" s="2">
        <v>44.4846341238907</v>
      </c>
      <c r="F64" s="2">
        <v>0.166000953857808</v>
      </c>
      <c r="G64" s="2">
        <v>85.152758299472</v>
      </c>
      <c r="H64" s="2">
        <v>6.9971393243115</v>
      </c>
      <c r="I64" s="2">
        <v>2.15391509782908</v>
      </c>
      <c r="J64" s="2">
        <v>0.119054305946978</v>
      </c>
      <c r="K64" s="2">
        <v>0.371746502638543</v>
      </c>
      <c r="L64" s="2">
        <v>38.8535318962125</v>
      </c>
      <c r="M64" s="2">
        <v>49.2845951319071</v>
      </c>
      <c r="N64" s="2">
        <v>0.159318128213575</v>
      </c>
      <c r="O64" s="2">
        <v>93.8196157845403</v>
      </c>
      <c r="P64" s="2">
        <v>7.33145275924059</v>
      </c>
      <c r="Q64" s="2">
        <v>2.15417897835688</v>
      </c>
      <c r="R64" s="2">
        <v>0.118896548748826</v>
      </c>
      <c r="S64" s="2">
        <v>0.388718100981523</v>
      </c>
      <c r="T64" s="2">
        <v>17.3954346001386</v>
      </c>
      <c r="U64" s="2">
        <v>37.4267471065094</v>
      </c>
      <c r="V64" s="2">
        <v>0.16621278062345</v>
      </c>
      <c r="W64" s="2">
        <v>71.1975724574784</v>
      </c>
      <c r="X64" s="2">
        <v>6.47696260565353</v>
      </c>
      <c r="Y64" s="2">
        <v>2.16221167819498</v>
      </c>
      <c r="Z64" s="2">
        <v>0.117151801140416</v>
      </c>
      <c r="AA64" s="2">
        <v>0.358562171013458</v>
      </c>
    </row>
    <row r="65" spans="1:27">
      <c r="A65" s="2" t="s">
        <v>94</v>
      </c>
      <c r="B65" s="2">
        <v>20375</v>
      </c>
      <c r="C65" s="2">
        <v>2.7843680375</v>
      </c>
      <c r="D65" s="2">
        <v>23.8768428490611</v>
      </c>
      <c r="E65" s="2">
        <v>52.9097052956596</v>
      </c>
      <c r="F65" s="2">
        <v>0.158389035079399</v>
      </c>
      <c r="G65" s="2">
        <v>92.1317475657558</v>
      </c>
      <c r="H65" s="2">
        <v>7.21500219666957</v>
      </c>
      <c r="I65" s="2">
        <v>2.16436981733591</v>
      </c>
      <c r="J65" s="2">
        <v>0.116764373326594</v>
      </c>
      <c r="K65" s="2">
        <v>0.448374784581195</v>
      </c>
      <c r="L65" s="2">
        <v>32.5734810714019</v>
      </c>
      <c r="M65" s="2">
        <v>58.192451437372</v>
      </c>
      <c r="N65" s="2">
        <v>0.152862410304348</v>
      </c>
      <c r="O65" s="2">
        <v>101.801888135823</v>
      </c>
      <c r="P65" s="2">
        <v>7.58643777181765</v>
      </c>
      <c r="Q65" s="2">
        <v>2.16649830059917</v>
      </c>
      <c r="R65" s="2">
        <v>0.116688027028291</v>
      </c>
      <c r="S65" s="2">
        <v>0.460070934716945</v>
      </c>
      <c r="T65" s="2">
        <v>19.4482238517875</v>
      </c>
      <c r="U65" s="2">
        <v>47.2355281041871</v>
      </c>
      <c r="V65" s="2">
        <v>0.167156319983212</v>
      </c>
      <c r="W65" s="2">
        <v>83.5101142654155</v>
      </c>
      <c r="X65" s="2">
        <v>6.87961295863748</v>
      </c>
      <c r="Y65" s="2">
        <v>2.16216261796717</v>
      </c>
      <c r="Z65" s="2">
        <v>0.117172765374549</v>
      </c>
      <c r="AA65" s="2">
        <v>0.427454681150508</v>
      </c>
    </row>
    <row r="66" spans="1:27">
      <c r="A66" s="2" t="s">
        <v>95</v>
      </c>
      <c r="B66" s="2">
        <v>7935</v>
      </c>
      <c r="C66" s="2">
        <v>1.0843661535</v>
      </c>
      <c r="D66" s="2">
        <v>14.8676890567931</v>
      </c>
      <c r="E66" s="2">
        <v>19.3214809988898</v>
      </c>
      <c r="F66" s="2">
        <v>0.224563582551095</v>
      </c>
      <c r="G66" s="2">
        <v>35.5422815889195</v>
      </c>
      <c r="H66" s="2">
        <v>4.45161393243295</v>
      </c>
      <c r="I66" s="2">
        <v>2.13798995048051</v>
      </c>
      <c r="J66" s="2">
        <v>0.121143241526198</v>
      </c>
      <c r="K66" s="2">
        <v>0.340077028433708</v>
      </c>
      <c r="L66" s="2">
        <v>12.1890080892446</v>
      </c>
      <c r="M66" s="2">
        <v>23.9018072668681</v>
      </c>
      <c r="N66" s="2">
        <v>0.226310042546805</v>
      </c>
      <c r="O66" s="2">
        <v>42.5487929261145</v>
      </c>
      <c r="P66" s="2">
        <v>4.7911224435928</v>
      </c>
      <c r="Q66" s="2">
        <v>2.135907113492</v>
      </c>
      <c r="R66" s="2">
        <v>0.121750023334786</v>
      </c>
      <c r="S66" s="2">
        <v>0.3988272022816</v>
      </c>
      <c r="T66" s="2">
        <v>14.7111112891763</v>
      </c>
      <c r="U66" s="2">
        <v>25.8316819704735</v>
      </c>
      <c r="V66" s="2">
        <v>0.213909794544952</v>
      </c>
      <c r="W66" s="2">
        <v>45.0866770730164</v>
      </c>
      <c r="X66" s="2">
        <v>4.96636574350593</v>
      </c>
      <c r="Y66" s="2">
        <v>2.1377902350639</v>
      </c>
      <c r="Z66" s="2">
        <v>0.12118991684185</v>
      </c>
      <c r="AA66" s="2">
        <v>0.424246012521427</v>
      </c>
    </row>
    <row r="67" spans="1:27">
      <c r="A67" s="2" t="s">
        <v>96</v>
      </c>
      <c r="B67" s="2">
        <v>15533</v>
      </c>
      <c r="C67" s="2">
        <v>2.1226792013</v>
      </c>
      <c r="D67" s="2">
        <v>16.5493968443523</v>
      </c>
      <c r="E67" s="2">
        <v>28.1794222750497</v>
      </c>
      <c r="F67" s="2">
        <v>0.213450290732977</v>
      </c>
      <c r="G67" s="2">
        <v>49.2088106139407</v>
      </c>
      <c r="H67" s="2">
        <v>5.18567651276451</v>
      </c>
      <c r="I67" s="2">
        <v>2.1297221838342</v>
      </c>
      <c r="J67" s="2">
        <v>0.123667414710793</v>
      </c>
      <c r="K67" s="2">
        <v>0.40297088062176</v>
      </c>
      <c r="L67" s="2">
        <v>24.0267891789913</v>
      </c>
      <c r="M67" s="2">
        <v>30.6945660972752</v>
      </c>
      <c r="N67" s="2">
        <v>0.204508046753074</v>
      </c>
      <c r="O67" s="2">
        <v>53.5933110733178</v>
      </c>
      <c r="P67" s="2">
        <v>5.42542414833573</v>
      </c>
      <c r="Q67" s="2">
        <v>2.13659252166778</v>
      </c>
      <c r="R67" s="2">
        <v>0.121960177269824</v>
      </c>
      <c r="S67" s="2">
        <v>0.426206459295038</v>
      </c>
      <c r="T67" s="2">
        <v>14.4463116373802</v>
      </c>
      <c r="U67" s="2">
        <v>24.1418550696344</v>
      </c>
      <c r="V67" s="2">
        <v>0.210321246395152</v>
      </c>
      <c r="W67" s="2">
        <v>42.3198572877972</v>
      </c>
      <c r="X67" s="2">
        <v>4.87971143201132</v>
      </c>
      <c r="Y67" s="2">
        <v>2.13957096290459</v>
      </c>
      <c r="Z67" s="2">
        <v>0.121265519392864</v>
      </c>
      <c r="AA67" s="2">
        <v>0.396257443122337</v>
      </c>
    </row>
    <row r="68" spans="1:27">
      <c r="A68" s="2" t="s">
        <v>97</v>
      </c>
      <c r="B68" s="2">
        <v>19343</v>
      </c>
      <c r="C68" s="2">
        <v>2.6433389423</v>
      </c>
      <c r="D68" s="2">
        <v>15.3212246563394</v>
      </c>
      <c r="E68" s="2">
        <v>20.3070879930901</v>
      </c>
      <c r="F68" s="2">
        <v>0.240010616679352</v>
      </c>
      <c r="G68" s="2">
        <v>36.8718118039674</v>
      </c>
      <c r="H68" s="2">
        <v>4.47312563412592</v>
      </c>
      <c r="I68" s="2">
        <v>2.11785133981793</v>
      </c>
      <c r="J68" s="2">
        <v>0.125788320937712</v>
      </c>
      <c r="K68" s="2">
        <v>0.348219892959957</v>
      </c>
      <c r="L68" s="2">
        <v>15.7461099321726</v>
      </c>
      <c r="M68" s="2">
        <v>20.9534327505398</v>
      </c>
      <c r="N68" s="2">
        <v>0.237871382411805</v>
      </c>
      <c r="O68" s="2">
        <v>37.814087808728</v>
      </c>
      <c r="P68" s="2">
        <v>4.53057966983967</v>
      </c>
      <c r="Q68" s="2">
        <v>2.11732068044818</v>
      </c>
      <c r="R68" s="2">
        <v>0.126042344575876</v>
      </c>
      <c r="S68" s="2">
        <v>0.35402214760568</v>
      </c>
      <c r="T68" s="2">
        <v>12.8823578526302</v>
      </c>
      <c r="U68" s="2">
        <v>19.8414331914613</v>
      </c>
      <c r="V68" s="2">
        <v>0.245749224414629</v>
      </c>
      <c r="W68" s="2">
        <v>35.336251952432</v>
      </c>
      <c r="X68" s="2">
        <v>4.36305997682153</v>
      </c>
      <c r="Y68" s="2">
        <v>2.11433649626092</v>
      </c>
      <c r="Z68" s="2">
        <v>0.126240202350591</v>
      </c>
      <c r="AA68" s="2">
        <v>0.350656111753549</v>
      </c>
    </row>
    <row r="69" spans="1:27">
      <c r="A69" s="2" t="s">
        <v>98</v>
      </c>
      <c r="B69" s="2">
        <v>17837</v>
      </c>
      <c r="C69" s="2">
        <v>2.4375348557</v>
      </c>
      <c r="D69" s="2">
        <v>26.4939174968485</v>
      </c>
      <c r="E69" s="2">
        <v>45.6139267768813</v>
      </c>
      <c r="F69" s="2">
        <v>0.158115744041165</v>
      </c>
      <c r="G69" s="2">
        <v>86.5865969848805</v>
      </c>
      <c r="H69" s="2">
        <v>7.0808371057216</v>
      </c>
      <c r="I69" s="2">
        <v>2.17021173594972</v>
      </c>
      <c r="J69" s="2">
        <v>0.115654311468931</v>
      </c>
      <c r="K69" s="2">
        <v>0.390083689733195</v>
      </c>
      <c r="L69" s="2">
        <v>35.4708818939158</v>
      </c>
      <c r="M69" s="2">
        <v>50.6419383848823</v>
      </c>
      <c r="N69" s="2">
        <v>0.15270342810741</v>
      </c>
      <c r="O69" s="2">
        <v>96.1413302325865</v>
      </c>
      <c r="P69" s="2">
        <v>7.45903971644068</v>
      </c>
      <c r="Q69" s="2">
        <v>2.16730268535415</v>
      </c>
      <c r="R69" s="2">
        <v>0.116338144599148</v>
      </c>
      <c r="S69" s="2">
        <v>0.399883443570295</v>
      </c>
      <c r="T69" s="2">
        <v>22.1609516534606</v>
      </c>
      <c r="U69" s="2">
        <v>42.7770064175505</v>
      </c>
      <c r="V69" s="2">
        <v>0.154588530230168</v>
      </c>
      <c r="W69" s="2">
        <v>81.2699081793309</v>
      </c>
      <c r="X69" s="2">
        <v>6.91270968899763</v>
      </c>
      <c r="Y69" s="2">
        <v>2.17155401573164</v>
      </c>
      <c r="Z69" s="2">
        <v>0.115400988690677</v>
      </c>
      <c r="AA69" s="2">
        <v>0.377321039553111</v>
      </c>
    </row>
    <row r="70" spans="1:27">
      <c r="A70" s="2" t="s">
        <v>99</v>
      </c>
      <c r="B70" s="2">
        <v>17849</v>
      </c>
      <c r="C70" s="2">
        <v>2.4391747289</v>
      </c>
      <c r="D70" s="2">
        <v>23.4056626142984</v>
      </c>
      <c r="E70" s="2">
        <v>45.6119286962476</v>
      </c>
      <c r="F70" s="2">
        <v>0.165498444074697</v>
      </c>
      <c r="G70" s="2">
        <v>80.7773990577548</v>
      </c>
      <c r="H70" s="2">
        <v>6.78608838076955</v>
      </c>
      <c r="I70" s="2">
        <v>2.16122346429893</v>
      </c>
      <c r="J70" s="2">
        <v>0.117273922935958</v>
      </c>
      <c r="K70" s="2">
        <v>0.422930119443571</v>
      </c>
      <c r="L70" s="2">
        <v>30.9025782282408</v>
      </c>
      <c r="M70" s="2">
        <v>48.2085538531636</v>
      </c>
      <c r="N70" s="2">
        <v>0.158303733891075</v>
      </c>
      <c r="O70" s="2">
        <v>85.6795101357226</v>
      </c>
      <c r="P70" s="2">
        <v>7.01169703299391</v>
      </c>
      <c r="Q70" s="2">
        <v>2.16292258835792</v>
      </c>
      <c r="R70" s="2">
        <v>0.117060887572047</v>
      </c>
      <c r="S70" s="2">
        <v>0.434086891291813</v>
      </c>
      <c r="T70" s="2">
        <v>19.159430293161</v>
      </c>
      <c r="U70" s="2">
        <v>40.3259735779347</v>
      </c>
      <c r="V70" s="2">
        <v>0.165764610037397</v>
      </c>
      <c r="W70" s="2">
        <v>72.6395388242652</v>
      </c>
      <c r="X70" s="2">
        <v>6.47461123120514</v>
      </c>
      <c r="Y70" s="2">
        <v>2.16534331294493</v>
      </c>
      <c r="Z70" s="2">
        <v>0.116464665057001</v>
      </c>
      <c r="AA70" s="2">
        <v>0.40338804791413</v>
      </c>
    </row>
    <row r="71" spans="1:27">
      <c r="A71" s="2" t="s">
        <v>100</v>
      </c>
      <c r="B71" s="2">
        <v>14994</v>
      </c>
      <c r="C71" s="2">
        <v>2.0490215634</v>
      </c>
      <c r="D71" s="2">
        <v>24.5410834736023</v>
      </c>
      <c r="E71" s="2">
        <v>32.7319144750488</v>
      </c>
      <c r="F71" s="2">
        <v>0.197979415954942</v>
      </c>
      <c r="G71" s="2">
        <v>63.6287931252688</v>
      </c>
      <c r="H71" s="2">
        <v>5.95207726638289</v>
      </c>
      <c r="I71" s="2">
        <v>2.12297289522867</v>
      </c>
      <c r="J71" s="2">
        <v>0.126020780449607</v>
      </c>
      <c r="K71" s="2">
        <v>0.318979613090259</v>
      </c>
      <c r="L71" s="2">
        <v>32.9883365643188</v>
      </c>
      <c r="M71" s="2">
        <v>35.2593386807466</v>
      </c>
      <c r="N71" s="2">
        <v>0.192942670165036</v>
      </c>
      <c r="O71" s="2">
        <v>68.3712753344491</v>
      </c>
      <c r="P71" s="2">
        <v>6.15375053065092</v>
      </c>
      <c r="Q71" s="2">
        <v>2.12969118385723</v>
      </c>
      <c r="R71" s="2">
        <v>0.124446488183443</v>
      </c>
      <c r="S71" s="2">
        <v>0.343247579892261</v>
      </c>
      <c r="T71" s="2">
        <v>16.1647402057596</v>
      </c>
      <c r="U71" s="2">
        <v>27.3932455582893</v>
      </c>
      <c r="V71" s="2">
        <v>0.188785031083425</v>
      </c>
      <c r="W71" s="2">
        <v>51.785055654789</v>
      </c>
      <c r="X71" s="2">
        <v>5.52747039281242</v>
      </c>
      <c r="Y71" s="2">
        <v>2.1434824816486</v>
      </c>
      <c r="Z71" s="2">
        <v>0.121036070535759</v>
      </c>
      <c r="AA71" s="2">
        <v>0.308073750144935</v>
      </c>
    </row>
    <row r="72" spans="1:27">
      <c r="A72" s="2" t="s">
        <v>101</v>
      </c>
      <c r="B72" s="2">
        <v>3779</v>
      </c>
      <c r="C72" s="2">
        <v>0.5164234019</v>
      </c>
      <c r="D72" s="2">
        <v>16.8348477703138</v>
      </c>
      <c r="E72" s="2">
        <v>18.0630059014728</v>
      </c>
      <c r="F72" s="2">
        <v>0.265162798560407</v>
      </c>
      <c r="G72" s="2">
        <v>32.5704335346916</v>
      </c>
      <c r="H72" s="2">
        <v>3.9953251507633</v>
      </c>
      <c r="I72" s="2">
        <v>2.10750622271734</v>
      </c>
      <c r="J72" s="2">
        <v>0.126687772820459</v>
      </c>
      <c r="K72" s="2">
        <v>0.428399752651716</v>
      </c>
      <c r="L72" s="2">
        <v>11.2567993772821</v>
      </c>
      <c r="M72" s="2">
        <v>25.4547714184113</v>
      </c>
      <c r="N72" s="2">
        <v>0.280939770121271</v>
      </c>
      <c r="O72" s="2">
        <v>44.6334721351322</v>
      </c>
      <c r="P72" s="2">
        <v>4.43447719228491</v>
      </c>
      <c r="Q72" s="2">
        <v>2.08058078251493</v>
      </c>
      <c r="R72" s="2">
        <v>0.131882170781583</v>
      </c>
      <c r="S72" s="2">
        <v>0.440766568967989</v>
      </c>
      <c r="T72" s="2">
        <v>13.0752992967538</v>
      </c>
      <c r="U72" s="2">
        <v>25.5730990280125</v>
      </c>
      <c r="V72" s="2">
        <v>0.272487523037911</v>
      </c>
      <c r="W72" s="2">
        <v>45.4702307866163</v>
      </c>
      <c r="X72" s="2">
        <v>4.53182805336461</v>
      </c>
      <c r="Y72" s="2">
        <v>2.08560164314188</v>
      </c>
      <c r="Z72" s="2">
        <v>0.130568869900895</v>
      </c>
      <c r="AA72" s="2">
        <v>0.455168584171573</v>
      </c>
    </row>
    <row r="73" spans="1:27">
      <c r="A73" s="2" t="s">
        <v>102</v>
      </c>
      <c r="B73" s="2">
        <v>13903</v>
      </c>
      <c r="C73" s="2">
        <v>1.8999297583</v>
      </c>
      <c r="D73" s="2">
        <v>23.1574643064229</v>
      </c>
      <c r="E73" s="2">
        <v>40.1083471518301</v>
      </c>
      <c r="F73" s="2">
        <v>0.165656935686604</v>
      </c>
      <c r="G73" s="2">
        <v>76.3330865856542</v>
      </c>
      <c r="H73" s="2">
        <v>6.6783669287332</v>
      </c>
      <c r="I73" s="2">
        <v>2.15405293218542</v>
      </c>
      <c r="J73" s="2">
        <v>0.119179359862746</v>
      </c>
      <c r="K73" s="2">
        <v>0.357253109719284</v>
      </c>
      <c r="L73" s="2">
        <v>31.3091502863923</v>
      </c>
      <c r="M73" s="2">
        <v>43.1439456982322</v>
      </c>
      <c r="N73" s="2">
        <v>0.162117209450955</v>
      </c>
      <c r="O73" s="2">
        <v>82.5205361824577</v>
      </c>
      <c r="P73" s="2">
        <v>6.93608109549032</v>
      </c>
      <c r="Q73" s="2">
        <v>2.15508758223057</v>
      </c>
      <c r="R73" s="2">
        <v>0.119039057916826</v>
      </c>
      <c r="S73" s="2">
        <v>0.372192126372271</v>
      </c>
      <c r="T73" s="2">
        <v>16.5274962904878</v>
      </c>
      <c r="U73" s="2">
        <v>34.6790135089477</v>
      </c>
      <c r="V73" s="2">
        <v>0.16015125400971</v>
      </c>
      <c r="W73" s="2">
        <v>65.4282698434821</v>
      </c>
      <c r="X73" s="2">
        <v>6.29110439275043</v>
      </c>
      <c r="Y73" s="2">
        <v>2.16294580724593</v>
      </c>
      <c r="Z73" s="2">
        <v>0.11720092539694</v>
      </c>
      <c r="AA73" s="2">
        <v>0.353700994565321</v>
      </c>
    </row>
    <row r="74" spans="1:27">
      <c r="A74" s="2" t="s">
        <v>103</v>
      </c>
      <c r="B74" s="2">
        <v>461</v>
      </c>
      <c r="C74" s="2">
        <v>0.0629984621</v>
      </c>
      <c r="D74" s="2">
        <v>19.3571947665638</v>
      </c>
      <c r="E74" s="2">
        <v>29.7871512775824</v>
      </c>
      <c r="F74" s="2">
        <v>0.211249058622737</v>
      </c>
      <c r="G74" s="2">
        <v>47.3379136436414</v>
      </c>
      <c r="H74" s="2">
        <v>5.20197652121945</v>
      </c>
      <c r="I74" s="2">
        <v>2.13911761172164</v>
      </c>
      <c r="J74" s="2">
        <v>0.121287594195819</v>
      </c>
      <c r="K74" s="2">
        <v>0.480921432988035</v>
      </c>
      <c r="L74" s="2">
        <v>27.3410462422898</v>
      </c>
      <c r="M74" s="2">
        <v>30.7722883699805</v>
      </c>
      <c r="N74" s="2">
        <v>0.220563563570751</v>
      </c>
      <c r="O74" s="2">
        <v>49.3808155225311</v>
      </c>
      <c r="P74" s="2">
        <v>5.2429502030386</v>
      </c>
      <c r="Q74" s="2">
        <v>2.14005641836406</v>
      </c>
      <c r="R74" s="2">
        <v>0.122251682015794</v>
      </c>
      <c r="S74" s="2">
        <v>0.506496092784895</v>
      </c>
      <c r="T74" s="2">
        <v>18.6211138237065</v>
      </c>
      <c r="U74" s="2">
        <v>30.2484135506533</v>
      </c>
      <c r="V74" s="2">
        <v>0.200486322991154</v>
      </c>
      <c r="W74" s="2">
        <v>48.7637992070709</v>
      </c>
      <c r="X74" s="2">
        <v>5.29742121302124</v>
      </c>
      <c r="Y74" s="2">
        <v>2.14028379094833</v>
      </c>
      <c r="Z74" s="2">
        <v>0.120912671444731</v>
      </c>
      <c r="AA74" s="2">
        <v>0.457097787610022</v>
      </c>
    </row>
    <row r="75" spans="1:27">
      <c r="A75" s="2" t="s">
        <v>104</v>
      </c>
      <c r="B75" s="2">
        <v>16160</v>
      </c>
      <c r="C75" s="2">
        <v>2.208362576</v>
      </c>
      <c r="D75" s="2">
        <v>27.2771455751492</v>
      </c>
      <c r="E75" s="2">
        <v>30.0739459596721</v>
      </c>
      <c r="F75" s="2">
        <v>0.19621153203321</v>
      </c>
      <c r="G75" s="2">
        <v>54.6948165418234</v>
      </c>
      <c r="H75" s="2">
        <v>5.56501664462554</v>
      </c>
      <c r="I75" s="2">
        <v>2.13651946510861</v>
      </c>
      <c r="J75" s="2">
        <v>0.122915904495938</v>
      </c>
      <c r="K75" s="2">
        <v>0.358146397382087</v>
      </c>
      <c r="L75" s="2">
        <v>34.8929116339966</v>
      </c>
      <c r="M75" s="2">
        <v>30.9804672049409</v>
      </c>
      <c r="N75" s="2">
        <v>0.192453600922605</v>
      </c>
      <c r="O75" s="2">
        <v>56.8844204875068</v>
      </c>
      <c r="P75" s="2">
        <v>5.65946109451556</v>
      </c>
      <c r="Q75" s="2">
        <v>2.13783885711933</v>
      </c>
      <c r="R75" s="2">
        <v>0.122352097995837</v>
      </c>
      <c r="S75" s="2">
        <v>0.366239726670019</v>
      </c>
      <c r="T75" s="2">
        <v>19.8796894744186</v>
      </c>
      <c r="U75" s="2">
        <v>26.7475203750124</v>
      </c>
      <c r="V75" s="2">
        <v>0.184136243527443</v>
      </c>
      <c r="W75" s="2">
        <v>48.0854105556272</v>
      </c>
      <c r="X75" s="2">
        <v>5.36772567712618</v>
      </c>
      <c r="Y75" s="2">
        <v>2.15426911913448</v>
      </c>
      <c r="Z75" s="2">
        <v>0.118581165394533</v>
      </c>
      <c r="AA75" s="2">
        <v>0.350919743727559</v>
      </c>
    </row>
    <row r="76" spans="1:27">
      <c r="A76" s="2" t="s">
        <v>105</v>
      </c>
      <c r="B76" s="2">
        <v>24968</v>
      </c>
      <c r="C76" s="2">
        <v>3.4120295048</v>
      </c>
      <c r="D76" s="2">
        <v>22.7100914264219</v>
      </c>
      <c r="E76" s="2">
        <v>49.9963908888613</v>
      </c>
      <c r="F76" s="2">
        <v>0.180054088154167</v>
      </c>
      <c r="G76" s="2">
        <v>88.9681202903153</v>
      </c>
      <c r="H76" s="2">
        <v>6.94204151400719</v>
      </c>
      <c r="I76" s="2">
        <v>2.14805180271947</v>
      </c>
      <c r="J76" s="2">
        <v>0.120240823392902</v>
      </c>
      <c r="K76" s="2">
        <v>0.426231760441066</v>
      </c>
      <c r="L76" s="2">
        <v>29.5337057650585</v>
      </c>
      <c r="M76" s="2">
        <v>54.5782340013445</v>
      </c>
      <c r="N76" s="2">
        <v>0.17108887939892</v>
      </c>
      <c r="O76" s="2">
        <v>97.0832232489113</v>
      </c>
      <c r="P76" s="2">
        <v>7.27758656163484</v>
      </c>
      <c r="Q76" s="2">
        <v>2.15355837599841</v>
      </c>
      <c r="R76" s="2">
        <v>0.119065986273918</v>
      </c>
      <c r="S76" s="2">
        <v>0.444635884251961</v>
      </c>
      <c r="T76" s="2">
        <v>16.8671590830299</v>
      </c>
      <c r="U76" s="2">
        <v>41.0010446408502</v>
      </c>
      <c r="V76" s="2">
        <v>0.193656706411382</v>
      </c>
      <c r="W76" s="2">
        <v>73.7568007132157</v>
      </c>
      <c r="X76" s="2">
        <v>6.3015416670556</v>
      </c>
      <c r="Y76" s="2">
        <v>2.14202807617136</v>
      </c>
      <c r="Z76" s="2">
        <v>0.12125347754824</v>
      </c>
      <c r="AA76" s="2">
        <v>0.390889702971591</v>
      </c>
    </row>
    <row r="77" spans="1:27">
      <c r="A77" s="2" t="s">
        <v>106</v>
      </c>
      <c r="B77" s="2">
        <v>10366</v>
      </c>
      <c r="C77" s="2">
        <v>1.4165771326</v>
      </c>
      <c r="D77" s="2">
        <v>27.3057220523338</v>
      </c>
      <c r="E77" s="2">
        <v>45.080400952537</v>
      </c>
      <c r="F77" s="2">
        <v>0.166589664982711</v>
      </c>
      <c r="G77" s="2">
        <v>80.1743316829934</v>
      </c>
      <c r="H77" s="2">
        <v>6.802345418899</v>
      </c>
      <c r="I77" s="2">
        <v>2.15645252493916</v>
      </c>
      <c r="J77" s="2">
        <v>0.118697643198091</v>
      </c>
      <c r="K77" s="2">
        <v>0.397598343649992</v>
      </c>
      <c r="L77" s="2">
        <v>34.0142457581799</v>
      </c>
      <c r="M77" s="2">
        <v>46.129559861137</v>
      </c>
      <c r="N77" s="2">
        <v>0.167969365996458</v>
      </c>
      <c r="O77" s="2">
        <v>82.2551621690963</v>
      </c>
      <c r="P77" s="2">
        <v>6.8744722443629</v>
      </c>
      <c r="Q77" s="2">
        <v>2.15339338333823</v>
      </c>
      <c r="R77" s="2">
        <v>0.119145451029128</v>
      </c>
      <c r="S77" s="2">
        <v>0.40158263939876</v>
      </c>
      <c r="T77" s="2">
        <v>21.660900229104</v>
      </c>
      <c r="U77" s="2">
        <v>41.8731301941132</v>
      </c>
      <c r="V77" s="2">
        <v>0.161456238743866</v>
      </c>
      <c r="W77" s="2">
        <v>74.6694008681665</v>
      </c>
      <c r="X77" s="2">
        <v>6.61698517029393</v>
      </c>
      <c r="Y77" s="2">
        <v>2.16475285064431</v>
      </c>
      <c r="Z77" s="2">
        <v>0.116670598532014</v>
      </c>
      <c r="AA77" s="2">
        <v>0.404683435385929</v>
      </c>
    </row>
    <row r="78" spans="1:27">
      <c r="A78" s="2" t="s">
        <v>107</v>
      </c>
      <c r="B78" s="2">
        <v>25063</v>
      </c>
      <c r="C78" s="2">
        <v>3.4250118343</v>
      </c>
      <c r="D78" s="2">
        <v>14.2227942953668</v>
      </c>
      <c r="E78" s="2">
        <v>18.3283076060884</v>
      </c>
      <c r="F78" s="2">
        <v>0.267095119367167</v>
      </c>
      <c r="G78" s="2">
        <v>32.8276614892936</v>
      </c>
      <c r="H78" s="2">
        <v>4.07490025667117</v>
      </c>
      <c r="I78" s="2">
        <v>2.09986877517508</v>
      </c>
      <c r="J78" s="2">
        <v>0.128822529550319</v>
      </c>
      <c r="K78" s="2">
        <v>0.392266446535934</v>
      </c>
      <c r="L78" s="2">
        <v>20.4318675390051</v>
      </c>
      <c r="M78" s="2">
        <v>20.7639367460362</v>
      </c>
      <c r="N78" s="2">
        <v>0.247731900717571</v>
      </c>
      <c r="O78" s="2">
        <v>37.1168749607689</v>
      </c>
      <c r="P78" s="2">
        <v>4.39206102041392</v>
      </c>
      <c r="Q78" s="2">
        <v>2.11068500081182</v>
      </c>
      <c r="R78" s="2">
        <v>0.12676647634244</v>
      </c>
      <c r="S78" s="2">
        <v>0.418697378885699</v>
      </c>
      <c r="T78" s="2">
        <v>11.6378150895943</v>
      </c>
      <c r="U78" s="2">
        <v>14.9264023711245</v>
      </c>
      <c r="V78" s="2">
        <v>0.282795212403196</v>
      </c>
      <c r="W78" s="2">
        <v>27.3049076398607</v>
      </c>
      <c r="X78" s="2">
        <v>3.71596920533874</v>
      </c>
      <c r="Y78" s="2">
        <v>2.08903671203034</v>
      </c>
      <c r="Z78" s="2">
        <v>0.130654948910217</v>
      </c>
      <c r="AA78" s="2">
        <v>0.36383686976089</v>
      </c>
    </row>
    <row r="79" spans="1:27">
      <c r="A79" s="2" t="s">
        <v>108</v>
      </c>
      <c r="B79" s="2">
        <v>24539</v>
      </c>
      <c r="C79" s="2">
        <v>3.3534040379</v>
      </c>
      <c r="D79" s="2">
        <v>18.4266272521362</v>
      </c>
      <c r="E79" s="2">
        <v>22.9273312722659</v>
      </c>
      <c r="F79" s="2">
        <v>0.238049429042073</v>
      </c>
      <c r="G79" s="2">
        <v>39.883234098607</v>
      </c>
      <c r="H79" s="2">
        <v>4.54719257894637</v>
      </c>
      <c r="I79" s="2">
        <v>2.12008496490452</v>
      </c>
      <c r="J79" s="2">
        <v>0.124910260697896</v>
      </c>
      <c r="K79" s="2">
        <v>0.437771290724063</v>
      </c>
      <c r="L79" s="2">
        <v>24.5769322766977</v>
      </c>
      <c r="M79" s="2">
        <v>24.6510746759317</v>
      </c>
      <c r="N79" s="2">
        <v>0.225542149403258</v>
      </c>
      <c r="O79" s="2">
        <v>43.0562648417293</v>
      </c>
      <c r="P79" s="2">
        <v>4.76502722959434</v>
      </c>
      <c r="Q79" s="2">
        <v>2.12701234715147</v>
      </c>
      <c r="R79" s="2">
        <v>0.123628350605753</v>
      </c>
      <c r="S79" s="2">
        <v>0.459561986080881</v>
      </c>
      <c r="T79" s="2">
        <v>15.2628425926582</v>
      </c>
      <c r="U79" s="2">
        <v>18.1390612120353</v>
      </c>
      <c r="V79" s="2">
        <v>0.253011193118669</v>
      </c>
      <c r="W79" s="2">
        <v>32.4112959045658</v>
      </c>
      <c r="X79" s="2">
        <v>4.11072183163597</v>
      </c>
      <c r="Y79" s="2">
        <v>2.11940346773788</v>
      </c>
      <c r="Z79" s="2">
        <v>0.124628522266841</v>
      </c>
      <c r="AA79" s="2">
        <v>0.411527146262168</v>
      </c>
    </row>
    <row r="80" spans="1:27">
      <c r="A80" s="2" t="s">
        <v>109</v>
      </c>
      <c r="B80" s="2">
        <v>29809</v>
      </c>
      <c r="C80" s="2">
        <v>4.0735816849</v>
      </c>
      <c r="D80" s="2">
        <v>18.1494815934472</v>
      </c>
      <c r="E80" s="2">
        <v>33.0842539697016</v>
      </c>
      <c r="F80" s="2">
        <v>0.208431196736723</v>
      </c>
      <c r="G80" s="2">
        <v>62.1654541811478</v>
      </c>
      <c r="H80" s="2">
        <v>5.76448587809537</v>
      </c>
      <c r="I80" s="2">
        <v>2.12513230791062</v>
      </c>
      <c r="J80" s="2">
        <v>0.124818133905051</v>
      </c>
      <c r="K80" s="2">
        <v>0.394942338700981</v>
      </c>
      <c r="L80" s="2">
        <v>27.4871425773589</v>
      </c>
      <c r="M80" s="2">
        <v>38.225086081171</v>
      </c>
      <c r="N80" s="2">
        <v>0.195752204702504</v>
      </c>
      <c r="O80" s="2">
        <v>71.0684254511157</v>
      </c>
      <c r="P80" s="2">
        <v>6.19406531777949</v>
      </c>
      <c r="Q80" s="2">
        <v>2.13154642083411</v>
      </c>
      <c r="R80" s="2">
        <v>0.123918579536591</v>
      </c>
      <c r="S80" s="2">
        <v>0.427306618184612</v>
      </c>
      <c r="T80" s="2">
        <v>13.1240939622382</v>
      </c>
      <c r="U80" s="2">
        <v>27.3014598347629</v>
      </c>
      <c r="V80" s="2">
        <v>0.224469544828054</v>
      </c>
      <c r="W80" s="2">
        <v>51.7202008479594</v>
      </c>
      <c r="X80" s="2">
        <v>5.24840385914738</v>
      </c>
      <c r="Y80" s="2">
        <v>2.1152306514863</v>
      </c>
      <c r="Z80" s="2">
        <v>0.126627182416332</v>
      </c>
      <c r="AA80" s="2">
        <v>0.372516503410108</v>
      </c>
    </row>
    <row r="81" spans="1:27">
      <c r="A81" s="2" t="s">
        <v>110</v>
      </c>
      <c r="B81" s="2">
        <v>7377</v>
      </c>
      <c r="C81" s="2">
        <v>1.0081120497</v>
      </c>
      <c r="D81" s="2">
        <v>19.4128901809241</v>
      </c>
      <c r="E81" s="2">
        <v>40.8961691415278</v>
      </c>
      <c r="F81" s="2">
        <v>0.19172832770114</v>
      </c>
      <c r="G81" s="2">
        <v>70.1772635108774</v>
      </c>
      <c r="H81" s="2">
        <v>6.16099602615358</v>
      </c>
      <c r="I81" s="2">
        <v>2.14009100599503</v>
      </c>
      <c r="J81" s="2">
        <v>0.121617575073421</v>
      </c>
      <c r="K81" s="2">
        <v>0.429879406305549</v>
      </c>
      <c r="L81" s="2">
        <v>27.825358505121</v>
      </c>
      <c r="M81" s="2">
        <v>45.44172544454</v>
      </c>
      <c r="N81" s="2">
        <v>0.180257828848767</v>
      </c>
      <c r="O81" s="2">
        <v>77.8465058252687</v>
      </c>
      <c r="P81" s="2">
        <v>6.52543203115677</v>
      </c>
      <c r="Q81" s="2">
        <v>2.14840302299932</v>
      </c>
      <c r="R81" s="2">
        <v>0.119793420266907</v>
      </c>
      <c r="S81" s="2">
        <v>0.446835863293307</v>
      </c>
      <c r="T81" s="2">
        <v>15.2781319238646</v>
      </c>
      <c r="U81" s="2">
        <v>33.9329550844971</v>
      </c>
      <c r="V81" s="2">
        <v>0.199712692601144</v>
      </c>
      <c r="W81" s="2">
        <v>59.242179882311</v>
      </c>
      <c r="X81" s="2">
        <v>5.71650638995987</v>
      </c>
      <c r="Y81" s="2">
        <v>2.136835682056</v>
      </c>
      <c r="Z81" s="2">
        <v>0.122400790197433</v>
      </c>
      <c r="AA81" s="2">
        <v>0.425790977217018</v>
      </c>
    </row>
    <row r="82" spans="1:27">
      <c r="A82" s="2" t="s">
        <v>111</v>
      </c>
      <c r="B82" s="2">
        <v>5123</v>
      </c>
      <c r="C82" s="2">
        <v>0.7000892003</v>
      </c>
      <c r="D82" s="2">
        <v>24.8964368497955</v>
      </c>
      <c r="E82" s="2">
        <v>38.5925592161146</v>
      </c>
      <c r="F82" s="2">
        <v>0.170214822865432</v>
      </c>
      <c r="G82" s="2">
        <v>67.7365051693814</v>
      </c>
      <c r="H82" s="2">
        <v>6.3094325579809</v>
      </c>
      <c r="I82" s="2">
        <v>2.16019563055494</v>
      </c>
      <c r="J82" s="2">
        <v>0.117314075492286</v>
      </c>
      <c r="K82" s="2">
        <v>0.399914856709889</v>
      </c>
      <c r="L82" s="2">
        <v>31.182272126985</v>
      </c>
      <c r="M82" s="2">
        <v>39.2045222392002</v>
      </c>
      <c r="N82" s="2">
        <v>0.165716383419221</v>
      </c>
      <c r="O82" s="2">
        <v>69.2571202179905</v>
      </c>
      <c r="P82" s="2">
        <v>6.38310900882029</v>
      </c>
      <c r="Q82" s="2">
        <v>2.16144826699345</v>
      </c>
      <c r="R82" s="2">
        <v>0.117068270284252</v>
      </c>
      <c r="S82" s="2">
        <v>0.399983394587818</v>
      </c>
      <c r="T82" s="2">
        <v>20.1193096966406</v>
      </c>
      <c r="U82" s="2">
        <v>39.4237898776052</v>
      </c>
      <c r="V82" s="2">
        <v>0.155604487831667</v>
      </c>
      <c r="W82" s="2">
        <v>68.2495291863606</v>
      </c>
      <c r="X82" s="2">
        <v>6.46606821137644</v>
      </c>
      <c r="Y82" s="2">
        <v>2.16660659696682</v>
      </c>
      <c r="Z82" s="2">
        <v>0.116253739914786</v>
      </c>
      <c r="AA82" s="2">
        <v>0.418023301416799</v>
      </c>
    </row>
    <row r="83" spans="1:27">
      <c r="A83" s="2" t="s">
        <v>112</v>
      </c>
      <c r="B83" s="2">
        <v>10720</v>
      </c>
      <c r="C83" s="2">
        <v>1.464953392</v>
      </c>
      <c r="D83" s="2">
        <v>16.6745752491932</v>
      </c>
      <c r="E83" s="2">
        <v>28.4532225411857</v>
      </c>
      <c r="F83" s="2">
        <v>0.230997908960657</v>
      </c>
      <c r="G83" s="2">
        <v>51.5340388980527</v>
      </c>
      <c r="H83" s="2">
        <v>5.14572981852454</v>
      </c>
      <c r="I83" s="2">
        <v>2.11966535328929</v>
      </c>
      <c r="J83" s="2">
        <v>0.125382349167519</v>
      </c>
      <c r="K83" s="2">
        <v>0.413893213341076</v>
      </c>
      <c r="L83" s="2">
        <v>21.9323593535752</v>
      </c>
      <c r="M83" s="2">
        <v>30.2298441196826</v>
      </c>
      <c r="N83" s="2">
        <v>0.216701395121844</v>
      </c>
      <c r="O83" s="2">
        <v>54.9047063962382</v>
      </c>
      <c r="P83" s="2">
        <v>5.36851174289068</v>
      </c>
      <c r="Q83" s="2">
        <v>2.13443623748399</v>
      </c>
      <c r="R83" s="2">
        <v>0.122162338234345</v>
      </c>
      <c r="S83" s="2">
        <v>0.431655209329694</v>
      </c>
      <c r="T83" s="2">
        <v>14.5194653900298</v>
      </c>
      <c r="U83" s="2">
        <v>25.6527825988016</v>
      </c>
      <c r="V83" s="2">
        <v>0.235142911097196</v>
      </c>
      <c r="W83" s="2">
        <v>46.2572664862665</v>
      </c>
      <c r="X83" s="2">
        <v>4.87700054318324</v>
      </c>
      <c r="Y83" s="2">
        <v>2.11603854006684</v>
      </c>
      <c r="Z83" s="2">
        <v>0.12596969022207</v>
      </c>
      <c r="AA83" s="2">
        <v>0.408519184961699</v>
      </c>
    </row>
    <row r="84" spans="1:27">
      <c r="A84" s="2" t="s">
        <v>113</v>
      </c>
      <c r="B84" s="2">
        <v>3196</v>
      </c>
      <c r="C84" s="2">
        <v>0.4367528956</v>
      </c>
      <c r="D84" s="2">
        <v>30.2973860548494</v>
      </c>
      <c r="E84" s="2">
        <v>25.9138739787564</v>
      </c>
      <c r="F84" s="2">
        <v>0.178679108164519</v>
      </c>
      <c r="G84" s="2">
        <v>49.2757273679121</v>
      </c>
      <c r="H84" s="2">
        <v>5.41562383749682</v>
      </c>
      <c r="I84" s="2">
        <v>2.16506757328895</v>
      </c>
      <c r="J84" s="2">
        <v>0.116410947531853</v>
      </c>
      <c r="K84" s="2">
        <v>0.401096996346087</v>
      </c>
      <c r="L84" s="2">
        <v>38.5196431664859</v>
      </c>
      <c r="M84" s="2">
        <v>27.9380555514745</v>
      </c>
      <c r="N84" s="2">
        <v>0.170321678703135</v>
      </c>
      <c r="O84" s="2">
        <v>52.3617724077648</v>
      </c>
      <c r="P84" s="2">
        <v>5.61333625684393</v>
      </c>
      <c r="Q84" s="2">
        <v>2.16447250125405</v>
      </c>
      <c r="R84" s="2">
        <v>0.116526833076836</v>
      </c>
      <c r="S84" s="2">
        <v>0.414423513622897</v>
      </c>
      <c r="T84" s="2">
        <v>21.5160968158958</v>
      </c>
      <c r="U84" s="2">
        <v>23.3948456183756</v>
      </c>
      <c r="V84" s="2">
        <v>0.184998869047662</v>
      </c>
      <c r="W84" s="2">
        <v>44.3950084141491</v>
      </c>
      <c r="X84" s="2">
        <v>5.16861369173148</v>
      </c>
      <c r="Y84" s="2">
        <v>2.16369858126765</v>
      </c>
      <c r="Z84" s="2">
        <v>0.116982649766999</v>
      </c>
      <c r="AA84" s="2">
        <v>0.397842128549418</v>
      </c>
    </row>
    <row r="85" spans="1:27">
      <c r="A85" s="2" t="s">
        <v>114</v>
      </c>
      <c r="B85" s="2">
        <v>24647</v>
      </c>
      <c r="C85" s="2">
        <v>3.3681628967</v>
      </c>
      <c r="D85" s="2">
        <v>17.7974333351909</v>
      </c>
      <c r="E85" s="2">
        <v>22.614169517681</v>
      </c>
      <c r="F85" s="2">
        <v>0.213875620040412</v>
      </c>
      <c r="G85" s="2">
        <v>43.5404676451397</v>
      </c>
      <c r="H85" s="2">
        <v>4.97946123236387</v>
      </c>
      <c r="I85" s="2">
        <v>2.12534657800618</v>
      </c>
      <c r="J85" s="2">
        <v>0.124624389374106</v>
      </c>
      <c r="K85" s="2">
        <v>0.384722650252749</v>
      </c>
      <c r="L85" s="2">
        <v>17.3817685954773</v>
      </c>
      <c r="M85" s="2">
        <v>23.698267115552</v>
      </c>
      <c r="N85" s="2">
        <v>0.208449156660339</v>
      </c>
      <c r="O85" s="2">
        <v>45.6184352339263</v>
      </c>
      <c r="P85" s="2">
        <v>5.10385320362077</v>
      </c>
      <c r="Q85" s="2">
        <v>2.13003659372896</v>
      </c>
      <c r="R85" s="2">
        <v>0.12355747260977</v>
      </c>
      <c r="S85" s="2">
        <v>0.383213539983757</v>
      </c>
      <c r="T85" s="2">
        <v>13.0793697744548</v>
      </c>
      <c r="U85" s="2">
        <v>20.6066730377689</v>
      </c>
      <c r="V85" s="2">
        <v>0.221323283902917</v>
      </c>
      <c r="W85" s="2">
        <v>39.6732987499274</v>
      </c>
      <c r="X85" s="2">
        <v>4.75178871772832</v>
      </c>
      <c r="Y85" s="2">
        <v>2.12533060600004</v>
      </c>
      <c r="Z85" s="2">
        <v>0.124397982730956</v>
      </c>
      <c r="AA85" s="2">
        <v>0.357699496761413</v>
      </c>
    </row>
    <row r="86" spans="1:27">
      <c r="A86" s="2" t="s">
        <v>115</v>
      </c>
      <c r="B86" s="2">
        <v>20464</v>
      </c>
      <c r="C86" s="2">
        <v>2.7965304304</v>
      </c>
      <c r="D86" s="2">
        <v>16.8002022139846</v>
      </c>
      <c r="E86" s="2">
        <v>36.7078932297355</v>
      </c>
      <c r="F86" s="2">
        <v>0.189612879381519</v>
      </c>
      <c r="G86" s="2">
        <v>66.3201838181033</v>
      </c>
      <c r="H86" s="2">
        <v>6.06992239178325</v>
      </c>
      <c r="I86" s="2">
        <v>2.14172479480598</v>
      </c>
      <c r="J86" s="2">
        <v>0.121000204265534</v>
      </c>
      <c r="K86" s="2">
        <v>0.387167405224496</v>
      </c>
      <c r="L86" s="2">
        <v>25.0862059146049</v>
      </c>
      <c r="M86" s="2">
        <v>41.6015566106954</v>
      </c>
      <c r="N86" s="2">
        <v>0.176321835388933</v>
      </c>
      <c r="O86" s="2">
        <v>75.2529710295302</v>
      </c>
      <c r="P86" s="2">
        <v>6.49890879704525</v>
      </c>
      <c r="Q86" s="2">
        <v>2.14947022297263</v>
      </c>
      <c r="R86" s="2">
        <v>0.119558346753778</v>
      </c>
      <c r="S86" s="2">
        <v>0.414696748543061</v>
      </c>
      <c r="T86" s="2">
        <v>13.595479518758</v>
      </c>
      <c r="U86" s="2">
        <v>30.8469208212612</v>
      </c>
      <c r="V86" s="2">
        <v>0.198091672223665</v>
      </c>
      <c r="W86" s="2">
        <v>55.8979571518121</v>
      </c>
      <c r="X86" s="2">
        <v>5.60871137675091</v>
      </c>
      <c r="Y86" s="2">
        <v>2.14197952202153</v>
      </c>
      <c r="Z86" s="2">
        <v>0.120920570320766</v>
      </c>
      <c r="AA86" s="2">
        <v>0.376500681538419</v>
      </c>
    </row>
    <row r="87" spans="1:27">
      <c r="A87" s="2" t="s">
        <v>116</v>
      </c>
      <c r="B87" s="2">
        <v>17769</v>
      </c>
      <c r="C87" s="2">
        <v>2.4282422409</v>
      </c>
      <c r="D87" s="2">
        <v>21.060548923053</v>
      </c>
      <c r="E87" s="2">
        <v>29.7635432404123</v>
      </c>
      <c r="F87" s="2">
        <v>0.22786113403924</v>
      </c>
      <c r="G87" s="2">
        <v>50.8674352484373</v>
      </c>
      <c r="H87" s="2">
        <v>5.1615548950571</v>
      </c>
      <c r="I87" s="2">
        <v>2.11149678633687</v>
      </c>
      <c r="J87" s="2">
        <v>0.128772611093562</v>
      </c>
      <c r="K87" s="2">
        <v>0.462317773734917</v>
      </c>
      <c r="L87" s="2">
        <v>28.7358887299305</v>
      </c>
      <c r="M87" s="2">
        <v>32.2493928836507</v>
      </c>
      <c r="N87" s="2">
        <v>0.216839614658167</v>
      </c>
      <c r="O87" s="2">
        <v>55.3616230895171</v>
      </c>
      <c r="P87" s="2">
        <v>5.4097586927793</v>
      </c>
      <c r="Q87" s="2">
        <v>2.12301360673578</v>
      </c>
      <c r="R87" s="2">
        <v>0.125780856046976</v>
      </c>
      <c r="S87" s="2">
        <v>0.480407041748117</v>
      </c>
      <c r="T87" s="2">
        <v>16.6322561527233</v>
      </c>
      <c r="U87" s="2">
        <v>23.3350065731166</v>
      </c>
      <c r="V87" s="2">
        <v>0.238683433450999</v>
      </c>
      <c r="W87" s="2">
        <v>40.902827682051</v>
      </c>
      <c r="X87" s="2">
        <v>4.65861906858646</v>
      </c>
      <c r="Y87" s="2">
        <v>2.11348292859339</v>
      </c>
      <c r="Z87" s="2">
        <v>0.126492318494069</v>
      </c>
      <c r="AA87" s="2">
        <v>0.429147539111154</v>
      </c>
    </row>
    <row r="88" spans="1:27">
      <c r="A88" s="2" t="s">
        <v>117</v>
      </c>
      <c r="B88" s="2">
        <v>19652</v>
      </c>
      <c r="C88" s="2">
        <v>2.6855656772</v>
      </c>
      <c r="D88" s="2">
        <v>27.0439823069605</v>
      </c>
      <c r="E88" s="2">
        <v>46.2276416617092</v>
      </c>
      <c r="F88" s="2">
        <v>0.158379247753298</v>
      </c>
      <c r="G88" s="2">
        <v>82.2090609051725</v>
      </c>
      <c r="H88" s="2">
        <v>6.92059629676348</v>
      </c>
      <c r="I88" s="2">
        <v>2.16324457673611</v>
      </c>
      <c r="J88" s="2">
        <v>0.116934664716912</v>
      </c>
      <c r="K88" s="2">
        <v>0.42198297179926</v>
      </c>
      <c r="L88" s="2">
        <v>35.1790210597024</v>
      </c>
      <c r="M88" s="2">
        <v>49.7076782931985</v>
      </c>
      <c r="N88" s="2">
        <v>0.156355503203254</v>
      </c>
      <c r="O88" s="2">
        <v>88.4861659637547</v>
      </c>
      <c r="P88" s="2">
        <v>7.17388688752595</v>
      </c>
      <c r="Q88" s="2">
        <v>2.16336379148204</v>
      </c>
      <c r="R88" s="2">
        <v>0.117184694242979</v>
      </c>
      <c r="S88" s="2">
        <v>0.43601220736123</v>
      </c>
      <c r="T88" s="2">
        <v>22.6936362377105</v>
      </c>
      <c r="U88" s="2">
        <v>42.3781618684547</v>
      </c>
      <c r="V88" s="2">
        <v>0.155702499116474</v>
      </c>
      <c r="W88" s="2">
        <v>75.8925537399302</v>
      </c>
      <c r="X88" s="2">
        <v>6.70007025840474</v>
      </c>
      <c r="Y88" s="2">
        <v>2.17044615655767</v>
      </c>
      <c r="Z88" s="2">
        <v>0.115541284080422</v>
      </c>
      <c r="AA88" s="2">
        <v>0.405484719112868</v>
      </c>
    </row>
    <row r="89" spans="1:27">
      <c r="A89" s="2" t="s">
        <v>118</v>
      </c>
      <c r="B89" s="2">
        <v>9385</v>
      </c>
      <c r="C89" s="2">
        <v>1.2825174985</v>
      </c>
      <c r="D89" s="2">
        <v>12.8600250383228</v>
      </c>
      <c r="E89" s="2">
        <v>18.7918310993932</v>
      </c>
      <c r="F89" s="2">
        <v>0.314011993478898</v>
      </c>
      <c r="G89" s="2">
        <v>27.9255435010204</v>
      </c>
      <c r="H89" s="2">
        <v>3.55327069220958</v>
      </c>
      <c r="I89" s="2">
        <v>2.05447180085062</v>
      </c>
      <c r="J89" s="2">
        <v>0.137917745426956</v>
      </c>
      <c r="K89" s="2">
        <v>0.453149768014646</v>
      </c>
      <c r="L89" s="2">
        <v>13.3936306611807</v>
      </c>
      <c r="M89" s="2">
        <v>21.4910609187116</v>
      </c>
      <c r="N89" s="2">
        <v>0.299022131749926</v>
      </c>
      <c r="O89" s="2">
        <v>31.8512879290317</v>
      </c>
      <c r="P89" s="2">
        <v>3.84309488618443</v>
      </c>
      <c r="Q89" s="2">
        <v>2.06307114546262</v>
      </c>
      <c r="R89" s="2">
        <v>0.136162909526391</v>
      </c>
      <c r="S89" s="2">
        <v>0.499201129434042</v>
      </c>
      <c r="T89" s="2">
        <v>16.3922336451856</v>
      </c>
      <c r="U89" s="2">
        <v>22.5548651204434</v>
      </c>
      <c r="V89" s="2">
        <v>0.283344080210174</v>
      </c>
      <c r="W89" s="2">
        <v>33.5766298640168</v>
      </c>
      <c r="X89" s="2">
        <v>4.01965322612001</v>
      </c>
      <c r="Y89" s="2">
        <v>2.07563437140235</v>
      </c>
      <c r="Z89" s="2">
        <v>0.133550387556621</v>
      </c>
      <c r="AA89" s="2">
        <v>0.531587175938696</v>
      </c>
    </row>
    <row r="90" spans="1:27">
      <c r="A90" s="2" t="s">
        <v>119</v>
      </c>
      <c r="B90" s="2">
        <v>21266</v>
      </c>
      <c r="C90" s="2">
        <v>2.9061286226</v>
      </c>
      <c r="D90" s="2">
        <v>27.2863782077318</v>
      </c>
      <c r="E90" s="2">
        <v>41.0491868829223</v>
      </c>
      <c r="F90" s="2">
        <v>0.163234656551005</v>
      </c>
      <c r="G90" s="2">
        <v>73.1825981819654</v>
      </c>
      <c r="H90" s="2">
        <v>6.56410351369996</v>
      </c>
      <c r="I90" s="2">
        <v>2.1646601323052</v>
      </c>
      <c r="J90" s="2">
        <v>0.116721412750814</v>
      </c>
      <c r="K90" s="2">
        <v>0.451919197057242</v>
      </c>
      <c r="L90" s="2">
        <v>35.3413382635553</v>
      </c>
      <c r="M90" s="2">
        <v>43.3867512501262</v>
      </c>
      <c r="N90" s="2">
        <v>0.160454022424698</v>
      </c>
      <c r="O90" s="2">
        <v>77.2474696746819</v>
      </c>
      <c r="P90" s="2">
        <v>6.73796475676159</v>
      </c>
      <c r="Q90" s="2">
        <v>2.1651685074116</v>
      </c>
      <c r="R90" s="2">
        <v>0.116645943092459</v>
      </c>
      <c r="S90" s="2">
        <v>0.462057852516888</v>
      </c>
      <c r="T90" s="2">
        <v>19.3438720714434</v>
      </c>
      <c r="U90" s="2">
        <v>32.9414613085195</v>
      </c>
      <c r="V90" s="2">
        <v>0.171993317775454</v>
      </c>
      <c r="W90" s="2">
        <v>60.3995170511321</v>
      </c>
      <c r="X90" s="2">
        <v>5.97943001121021</v>
      </c>
      <c r="Y90" s="2">
        <v>2.16452324545687</v>
      </c>
      <c r="Z90" s="2">
        <v>0.116533319234321</v>
      </c>
      <c r="AA90" s="2">
        <v>0.412048673722239</v>
      </c>
    </row>
    <row r="91" spans="1:27">
      <c r="A91" s="2" t="s">
        <v>120</v>
      </c>
      <c r="B91" s="2">
        <v>26049</v>
      </c>
      <c r="C91" s="2">
        <v>3.5597547489</v>
      </c>
      <c r="D91" s="2">
        <v>22.8822350876084</v>
      </c>
      <c r="E91" s="2">
        <v>29.2944173974926</v>
      </c>
      <c r="F91" s="2">
        <v>0.216148828612407</v>
      </c>
      <c r="G91" s="2">
        <v>54.7839634638318</v>
      </c>
      <c r="H91" s="2">
        <v>5.38489015219529</v>
      </c>
      <c r="I91" s="2">
        <v>2.11402397391169</v>
      </c>
      <c r="J91" s="2">
        <v>0.128198567908155</v>
      </c>
      <c r="K91" s="2">
        <v>0.411670682908025</v>
      </c>
      <c r="L91" s="2">
        <v>30.6200967331189</v>
      </c>
      <c r="M91" s="2">
        <v>32.4165855710219</v>
      </c>
      <c r="N91" s="2">
        <v>0.205591409280022</v>
      </c>
      <c r="O91" s="2">
        <v>60.0406208051747</v>
      </c>
      <c r="P91" s="2">
        <v>5.65715481199847</v>
      </c>
      <c r="Q91" s="2">
        <v>2.12279884697787</v>
      </c>
      <c r="R91" s="2">
        <v>0.125649715259958</v>
      </c>
      <c r="S91" s="2">
        <v>0.433039792575816</v>
      </c>
      <c r="T91" s="2">
        <v>17.1418653458998</v>
      </c>
      <c r="U91" s="2">
        <v>24.8398968940495</v>
      </c>
      <c r="V91" s="2">
        <v>0.218954939952073</v>
      </c>
      <c r="W91" s="2">
        <v>46.8686670025126</v>
      </c>
      <c r="X91" s="2">
        <v>5.01318042528026</v>
      </c>
      <c r="Y91" s="2">
        <v>2.12653091368535</v>
      </c>
      <c r="Z91" s="2">
        <v>0.123815565097194</v>
      </c>
      <c r="AA91" s="2">
        <v>0.386357804900757</v>
      </c>
    </row>
    <row r="92" spans="1:27">
      <c r="A92" s="2" t="s">
        <v>121</v>
      </c>
      <c r="B92" s="2">
        <v>20844</v>
      </c>
      <c r="C92" s="2">
        <v>2.8484597484</v>
      </c>
      <c r="D92" s="2">
        <v>29.4749465572287</v>
      </c>
      <c r="E92" s="2">
        <v>38.4468245959308</v>
      </c>
      <c r="F92" s="2">
        <v>0.160584862279224</v>
      </c>
      <c r="G92" s="2">
        <v>72.8407011865816</v>
      </c>
      <c r="H92" s="2">
        <v>6.54863658873748</v>
      </c>
      <c r="I92" s="2">
        <v>2.16847327361006</v>
      </c>
      <c r="J92" s="2">
        <v>0.116008160943589</v>
      </c>
      <c r="K92" s="2">
        <v>0.365963517277919</v>
      </c>
      <c r="L92" s="2">
        <v>39.3330673434596</v>
      </c>
      <c r="M92" s="2">
        <v>42.0854500232075</v>
      </c>
      <c r="N92" s="2">
        <v>0.15572990211441</v>
      </c>
      <c r="O92" s="2">
        <v>79.3723970404589</v>
      </c>
      <c r="P92" s="2">
        <v>6.83177695097231</v>
      </c>
      <c r="Q92" s="2">
        <v>2.17172661150881</v>
      </c>
      <c r="R92" s="2">
        <v>0.11538625706464</v>
      </c>
      <c r="S92" s="2">
        <v>0.382668396181486</v>
      </c>
      <c r="T92" s="2">
        <v>16.5549161404645</v>
      </c>
      <c r="U92" s="2">
        <v>30.8354693604138</v>
      </c>
      <c r="V92" s="2">
        <v>0.16637553185516</v>
      </c>
      <c r="W92" s="2">
        <v>58.2577835211555</v>
      </c>
      <c r="X92" s="2">
        <v>5.94497234128291</v>
      </c>
      <c r="Y92" s="2">
        <v>2.16724016001965</v>
      </c>
      <c r="Z92" s="2">
        <v>0.116174001990176</v>
      </c>
      <c r="AA92" s="2">
        <v>0.339243803897543</v>
      </c>
    </row>
    <row r="93" spans="1:27">
      <c r="A93" s="2" t="s">
        <v>122</v>
      </c>
      <c r="B93" s="2">
        <v>17248</v>
      </c>
      <c r="C93" s="2">
        <v>2.3570444128</v>
      </c>
      <c r="D93" s="2">
        <v>18.7983150327222</v>
      </c>
      <c r="E93" s="2">
        <v>23.3452296936469</v>
      </c>
      <c r="F93" s="2">
        <v>0.206249625076027</v>
      </c>
      <c r="G93" s="2">
        <v>43.0271858277761</v>
      </c>
      <c r="H93" s="2">
        <v>4.95759909080707</v>
      </c>
      <c r="I93" s="2">
        <v>2.14735414783413</v>
      </c>
      <c r="J93" s="2">
        <v>0.119949496693301</v>
      </c>
      <c r="K93" s="2">
        <v>0.352605779638889</v>
      </c>
      <c r="L93" s="2">
        <v>12.6980972257365</v>
      </c>
      <c r="M93" s="2">
        <v>23.2239803287705</v>
      </c>
      <c r="N93" s="2">
        <v>0.209179422055863</v>
      </c>
      <c r="O93" s="2">
        <v>42.236343708894</v>
      </c>
      <c r="P93" s="2">
        <v>4.88037273552915</v>
      </c>
      <c r="Q93" s="2">
        <v>2.14254190518083</v>
      </c>
      <c r="R93" s="2">
        <v>0.120735417191001</v>
      </c>
      <c r="S93" s="2">
        <v>0.341535147173467</v>
      </c>
      <c r="T93" s="2">
        <v>11.6812128042988</v>
      </c>
      <c r="U93" s="2">
        <v>21.7538667890633</v>
      </c>
      <c r="V93" s="2">
        <v>0.213192464069232</v>
      </c>
      <c r="W93" s="2">
        <v>39.6346120967811</v>
      </c>
      <c r="X93" s="2">
        <v>4.74077523508366</v>
      </c>
      <c r="Y93" s="2">
        <v>2.14176153909615</v>
      </c>
      <c r="Z93" s="2">
        <v>0.120764048201168</v>
      </c>
      <c r="AA93" s="2">
        <v>0.330487348694881</v>
      </c>
    </row>
    <row r="94" spans="1:27">
      <c r="A94" s="2" t="s">
        <v>123</v>
      </c>
      <c r="B94" s="2">
        <v>584</v>
      </c>
      <c r="C94" s="2">
        <v>0.0798071624</v>
      </c>
      <c r="D94" s="2">
        <v>11.2039575131788</v>
      </c>
      <c r="E94" s="2">
        <v>21.3247084599753</v>
      </c>
      <c r="F94" s="2">
        <v>0.338663192568761</v>
      </c>
      <c r="G94" s="2">
        <v>39.7458150855405</v>
      </c>
      <c r="H94" s="2">
        <v>3.88698641069182</v>
      </c>
      <c r="I94" s="2">
        <v>2.01649818283646</v>
      </c>
      <c r="J94" s="2">
        <v>0.145738205910749</v>
      </c>
      <c r="K94" s="2">
        <v>0.521126016203759</v>
      </c>
      <c r="L94" s="2">
        <v>11.1297565857841</v>
      </c>
      <c r="M94" s="2">
        <v>24.414891094671</v>
      </c>
      <c r="N94" s="2">
        <v>0.324357392526333</v>
      </c>
      <c r="O94" s="2">
        <v>43.8152592271209</v>
      </c>
      <c r="P94" s="2">
        <v>4.1459285368607</v>
      </c>
      <c r="Q94" s="2">
        <v>2.02341834445522</v>
      </c>
      <c r="R94" s="2">
        <v>0.144850331116212</v>
      </c>
      <c r="S94" s="2">
        <v>0.548333914971031</v>
      </c>
      <c r="T94" s="2">
        <v>13.65468059174</v>
      </c>
      <c r="U94" s="2">
        <v>25.0344159214004</v>
      </c>
      <c r="V94" s="2">
        <v>0.320355057654972</v>
      </c>
      <c r="W94" s="2">
        <v>44.2463858361828</v>
      </c>
      <c r="X94" s="2">
        <v>4.24942929624286</v>
      </c>
      <c r="Y94" s="2">
        <v>2.03485639230029</v>
      </c>
      <c r="Z94" s="2">
        <v>0.141975309865625</v>
      </c>
      <c r="AA94" s="2">
        <v>0.585118760689052</v>
      </c>
    </row>
    <row r="95" spans="1:27">
      <c r="A95" s="2" t="s">
        <v>124</v>
      </c>
      <c r="B95" s="2">
        <v>12739</v>
      </c>
      <c r="C95" s="2">
        <v>1.7408620579</v>
      </c>
      <c r="D95" s="2">
        <v>19.571848741056</v>
      </c>
      <c r="E95" s="2">
        <v>30.4763230927138</v>
      </c>
      <c r="F95" s="2">
        <v>0.198816244143657</v>
      </c>
      <c r="G95" s="2">
        <v>55.055438521931</v>
      </c>
      <c r="H95" s="2">
        <v>5.55472708629276</v>
      </c>
      <c r="I95" s="2">
        <v>2.1460894463631</v>
      </c>
      <c r="J95" s="2">
        <v>0.12021119324051</v>
      </c>
      <c r="K95" s="2">
        <v>0.382296852757939</v>
      </c>
      <c r="L95" s="2">
        <v>14.2535871584268</v>
      </c>
      <c r="M95" s="2">
        <v>31.2197347253482</v>
      </c>
      <c r="N95" s="2">
        <v>0.201813894710307</v>
      </c>
      <c r="O95" s="2">
        <v>55.7234658796338</v>
      </c>
      <c r="P95" s="2">
        <v>5.56824638033804</v>
      </c>
      <c r="Q95" s="2">
        <v>2.1454105442702</v>
      </c>
      <c r="R95" s="2">
        <v>0.120277093845799</v>
      </c>
      <c r="S95" s="2">
        <v>0.376566879902885</v>
      </c>
      <c r="T95" s="2">
        <v>13.7937481623774</v>
      </c>
      <c r="U95" s="2">
        <v>30.5068039624587</v>
      </c>
      <c r="V95" s="2">
        <v>0.201966519444101</v>
      </c>
      <c r="W95" s="2">
        <v>54.2169723102413</v>
      </c>
      <c r="X95" s="2">
        <v>5.51559092496176</v>
      </c>
      <c r="Y95" s="2">
        <v>2.14488044279843</v>
      </c>
      <c r="Z95" s="2">
        <v>0.120465104018479</v>
      </c>
      <c r="AA95" s="2">
        <v>0.376695834371388</v>
      </c>
    </row>
    <row r="96" spans="1:27">
      <c r="A96" s="2" t="s">
        <v>125</v>
      </c>
      <c r="B96" s="2">
        <v>23984</v>
      </c>
      <c r="C96" s="2">
        <v>3.2775599024</v>
      </c>
      <c r="D96" s="2">
        <v>21.2163575027085</v>
      </c>
      <c r="E96" s="2">
        <v>31.1344561525362</v>
      </c>
      <c r="F96" s="2">
        <v>0.211620442117787</v>
      </c>
      <c r="G96" s="2">
        <v>56.5677588711628</v>
      </c>
      <c r="H96" s="2">
        <v>5.47126801770983</v>
      </c>
      <c r="I96" s="2">
        <v>2.12911876740109</v>
      </c>
      <c r="J96" s="2">
        <v>0.123370314423887</v>
      </c>
      <c r="K96" s="2">
        <v>0.424442251756845</v>
      </c>
      <c r="L96" s="2">
        <v>30.1011048718402</v>
      </c>
      <c r="M96" s="2">
        <v>36.0708377052948</v>
      </c>
      <c r="N96" s="2">
        <v>0.197584634294828</v>
      </c>
      <c r="O96" s="2">
        <v>65.2464706965425</v>
      </c>
      <c r="P96" s="2">
        <v>5.90807774337226</v>
      </c>
      <c r="Q96" s="2">
        <v>2.13933895733841</v>
      </c>
      <c r="R96" s="2">
        <v>0.12136486223933</v>
      </c>
      <c r="S96" s="2">
        <v>0.450333182975349</v>
      </c>
      <c r="T96" s="2">
        <v>15.4162036192863</v>
      </c>
      <c r="U96" s="2">
        <v>25.4562024961761</v>
      </c>
      <c r="V96" s="2">
        <v>0.217680808588878</v>
      </c>
      <c r="W96" s="2">
        <v>46.6408677713015</v>
      </c>
      <c r="X96" s="2">
        <v>5.00700017305468</v>
      </c>
      <c r="Y96" s="2">
        <v>2.12816543050801</v>
      </c>
      <c r="Z96" s="2">
        <v>0.123425907008983</v>
      </c>
      <c r="AA96" s="2">
        <v>0.394759646415613</v>
      </c>
    </row>
    <row r="97" spans="1:27">
      <c r="A97" s="2" t="s">
        <v>126</v>
      </c>
      <c r="B97" s="2">
        <v>26488</v>
      </c>
      <c r="C97" s="2">
        <v>3.6197467768</v>
      </c>
      <c r="D97" s="2">
        <v>23.8134336820436</v>
      </c>
      <c r="E97" s="2">
        <v>34.646075300728</v>
      </c>
      <c r="F97" s="2">
        <v>0.196859487341861</v>
      </c>
      <c r="G97" s="2">
        <v>64.5116077329486</v>
      </c>
      <c r="H97" s="2">
        <v>5.93007749324449</v>
      </c>
      <c r="I97" s="2">
        <v>2.13544532653069</v>
      </c>
      <c r="J97" s="2">
        <v>0.122568432383444</v>
      </c>
      <c r="K97" s="2">
        <v>0.430804915712255</v>
      </c>
      <c r="L97" s="2">
        <v>32.2957653993387</v>
      </c>
      <c r="M97" s="2">
        <v>38.7672352895668</v>
      </c>
      <c r="N97" s="2">
        <v>0.186795688694129</v>
      </c>
      <c r="O97" s="2">
        <v>71.7530547315544</v>
      </c>
      <c r="P97" s="2">
        <v>6.26841518506396</v>
      </c>
      <c r="Q97" s="2">
        <v>2.14276678167335</v>
      </c>
      <c r="R97" s="2">
        <v>0.120991198273448</v>
      </c>
      <c r="S97" s="2">
        <v>0.453993970022261</v>
      </c>
      <c r="T97" s="2">
        <v>16.9735102437513</v>
      </c>
      <c r="U97" s="2">
        <v>29.4373750984381</v>
      </c>
      <c r="V97" s="2">
        <v>0.205580798587792</v>
      </c>
      <c r="W97" s="2">
        <v>54.6970543476444</v>
      </c>
      <c r="X97" s="2">
        <v>5.44954542445181</v>
      </c>
      <c r="Y97" s="2">
        <v>2.138455005946</v>
      </c>
      <c r="Z97" s="2">
        <v>0.12159710982069</v>
      </c>
      <c r="AA97" s="2">
        <v>0.40295374940724</v>
      </c>
    </row>
    <row r="98" spans="1:27">
      <c r="A98" s="2" t="s">
        <v>127</v>
      </c>
      <c r="B98" s="2">
        <v>23131</v>
      </c>
      <c r="C98" s="2">
        <v>3.1609922491</v>
      </c>
      <c r="D98" s="2">
        <v>22.7568393529394</v>
      </c>
      <c r="E98" s="2">
        <v>39.0258130642881</v>
      </c>
      <c r="F98" s="2">
        <v>0.183094918664843</v>
      </c>
      <c r="G98" s="2">
        <v>70.232992731227</v>
      </c>
      <c r="H98" s="2">
        <v>6.23929420916568</v>
      </c>
      <c r="I98" s="2">
        <v>2.15564212806648</v>
      </c>
      <c r="J98" s="2">
        <v>0.118384767751002</v>
      </c>
      <c r="K98" s="2">
        <v>0.406120400798202</v>
      </c>
      <c r="L98" s="2">
        <v>31.1500731904571</v>
      </c>
      <c r="M98" s="2">
        <v>42.2165587273371</v>
      </c>
      <c r="N98" s="2">
        <v>0.174759633601256</v>
      </c>
      <c r="O98" s="2">
        <v>75.6584487505381</v>
      </c>
      <c r="P98" s="2">
        <v>6.50831270613922</v>
      </c>
      <c r="Q98" s="2">
        <v>2.15867154377711</v>
      </c>
      <c r="R98" s="2">
        <v>0.117741090886571</v>
      </c>
      <c r="S98" s="2">
        <v>0.425839923298361</v>
      </c>
      <c r="T98" s="2">
        <v>16.7335708678531</v>
      </c>
      <c r="U98" s="2">
        <v>32.2360183223608</v>
      </c>
      <c r="V98" s="2">
        <v>0.191901035584897</v>
      </c>
      <c r="W98" s="2">
        <v>58.8554377465394</v>
      </c>
      <c r="X98" s="2">
        <v>5.7293100170841</v>
      </c>
      <c r="Y98" s="2">
        <v>2.15174905290647</v>
      </c>
      <c r="Z98" s="2">
        <v>0.118953722608954</v>
      </c>
      <c r="AA98" s="2">
        <v>0.379813551767887</v>
      </c>
    </row>
    <row r="99" spans="1:27">
      <c r="A99" s="2" t="s">
        <v>128</v>
      </c>
      <c r="B99" s="2">
        <v>18307</v>
      </c>
      <c r="C99" s="2">
        <v>2.5017632227</v>
      </c>
      <c r="D99" s="2">
        <v>22.4020808507152</v>
      </c>
      <c r="E99" s="2">
        <v>38.8726557825724</v>
      </c>
      <c r="F99" s="2">
        <v>0.189723469002236</v>
      </c>
      <c r="G99" s="2">
        <v>68.1807211627033</v>
      </c>
      <c r="H99" s="2">
        <v>6.15553263665757</v>
      </c>
      <c r="I99" s="2">
        <v>2.14091952040994</v>
      </c>
      <c r="J99" s="2">
        <v>0.121334551517499</v>
      </c>
      <c r="K99" s="2">
        <v>0.410923720130689</v>
      </c>
      <c r="L99" s="2">
        <v>30.820360564701</v>
      </c>
      <c r="M99" s="2">
        <v>41.9635480615425</v>
      </c>
      <c r="N99" s="2">
        <v>0.181000381349099</v>
      </c>
      <c r="O99" s="2">
        <v>73.7429832452284</v>
      </c>
      <c r="P99" s="2">
        <v>6.4232808562609</v>
      </c>
      <c r="Q99" s="2">
        <v>2.14633038426276</v>
      </c>
      <c r="R99" s="2">
        <v>0.120274442897128</v>
      </c>
      <c r="S99" s="2">
        <v>0.430806430744606</v>
      </c>
      <c r="T99" s="2">
        <v>15.0446036624038</v>
      </c>
      <c r="U99" s="2">
        <v>28.8567095277802</v>
      </c>
      <c r="V99" s="2">
        <v>0.196315426239085</v>
      </c>
      <c r="W99" s="2">
        <v>51.5759795883159</v>
      </c>
      <c r="X99" s="2">
        <v>5.42986607305596</v>
      </c>
      <c r="Y99" s="2">
        <v>2.14515514019413</v>
      </c>
      <c r="Z99" s="2">
        <v>0.120204308610152</v>
      </c>
      <c r="AA99" s="2">
        <v>0.376588753368886</v>
      </c>
    </row>
    <row r="100" spans="1:27">
      <c r="A100" s="2" t="s">
        <v>129</v>
      </c>
      <c r="B100" s="2">
        <v>7966</v>
      </c>
      <c r="C100" s="2">
        <v>1.0886024926</v>
      </c>
      <c r="D100" s="2">
        <v>15.4110387624163</v>
      </c>
      <c r="E100" s="2">
        <v>25.1903554797434</v>
      </c>
      <c r="F100" s="2">
        <v>0.219700480657149</v>
      </c>
      <c r="G100" s="2">
        <v>44.2513326969602</v>
      </c>
      <c r="H100" s="2">
        <v>4.91043893487466</v>
      </c>
      <c r="I100" s="2">
        <v>2.12998265583192</v>
      </c>
      <c r="J100" s="2">
        <v>0.122777981172471</v>
      </c>
      <c r="K100" s="2">
        <v>0.407119822049141</v>
      </c>
      <c r="L100" s="2">
        <v>17.4780179370506</v>
      </c>
      <c r="M100" s="2">
        <v>29.6768676836175</v>
      </c>
      <c r="N100" s="2">
        <v>0.213272286492147</v>
      </c>
      <c r="O100" s="2">
        <v>51.7420991817379</v>
      </c>
      <c r="P100" s="2">
        <v>5.30591136456927</v>
      </c>
      <c r="Q100" s="2">
        <v>2.13625944168041</v>
      </c>
      <c r="R100" s="2">
        <v>0.12176751358116</v>
      </c>
      <c r="S100" s="2">
        <v>0.444731931449401</v>
      </c>
      <c r="T100" s="2">
        <v>17.2827575126844</v>
      </c>
      <c r="U100" s="2">
        <v>29.3280767149215</v>
      </c>
      <c r="V100" s="2">
        <v>0.205308116039837</v>
      </c>
      <c r="W100" s="2">
        <v>50.2691724698241</v>
      </c>
      <c r="X100" s="2">
        <v>5.25667432014356</v>
      </c>
      <c r="Y100" s="2">
        <v>2.14072855664293</v>
      </c>
      <c r="Z100" s="2">
        <v>0.120893428418733</v>
      </c>
      <c r="AA100" s="2">
        <v>0.441302259370153</v>
      </c>
    </row>
    <row r="101" spans="1:27">
      <c r="A101" s="2" t="s">
        <v>130</v>
      </c>
      <c r="B101" s="2">
        <v>10966</v>
      </c>
      <c r="C101" s="2">
        <v>1.4985707926</v>
      </c>
      <c r="D101" s="2">
        <v>22.5913635051187</v>
      </c>
      <c r="E101" s="2">
        <v>36.7897094432145</v>
      </c>
      <c r="F101" s="2">
        <v>0.191793511041934</v>
      </c>
      <c r="G101" s="2">
        <v>68.3063112380461</v>
      </c>
      <c r="H101" s="2">
        <v>6.14484177501343</v>
      </c>
      <c r="I101" s="2">
        <v>2.13355123515157</v>
      </c>
      <c r="J101" s="2">
        <v>0.123175338324422</v>
      </c>
      <c r="K101" s="2">
        <v>0.369918888143145</v>
      </c>
      <c r="L101" s="2">
        <v>31.0950315480855</v>
      </c>
      <c r="M101" s="2">
        <v>39.4359899302793</v>
      </c>
      <c r="N101" s="2">
        <v>0.188527352364255</v>
      </c>
      <c r="O101" s="2">
        <v>73.5750713404808</v>
      </c>
      <c r="P101" s="2">
        <v>6.36170398711631</v>
      </c>
      <c r="Q101" s="2">
        <v>2.13292942807749</v>
      </c>
      <c r="R101" s="2">
        <v>0.123490566217576</v>
      </c>
      <c r="S101" s="2">
        <v>0.381704378851129</v>
      </c>
      <c r="T101" s="2">
        <v>16.9538981204194</v>
      </c>
      <c r="U101" s="2">
        <v>31.8078350402073</v>
      </c>
      <c r="V101" s="2">
        <v>0.177506153438348</v>
      </c>
      <c r="W101" s="2">
        <v>57.8360091377618</v>
      </c>
      <c r="X101" s="2">
        <v>5.84530989100778</v>
      </c>
      <c r="Y101" s="2">
        <v>2.14946084801524</v>
      </c>
      <c r="Z101" s="2">
        <v>0.119734849891544</v>
      </c>
      <c r="AA101" s="2">
        <v>0.383803810628199</v>
      </c>
    </row>
    <row r="102" spans="1:27">
      <c r="A102" s="2" t="s">
        <v>131</v>
      </c>
      <c r="B102" s="2">
        <v>3236</v>
      </c>
      <c r="C102" s="2">
        <v>0.4422191396</v>
      </c>
      <c r="D102" s="2">
        <v>15.9792956270747</v>
      </c>
      <c r="E102" s="2">
        <v>30.4425982763514</v>
      </c>
      <c r="F102" s="2">
        <v>0.219422522703777</v>
      </c>
      <c r="G102" s="2">
        <v>48.733107405923</v>
      </c>
      <c r="H102" s="2">
        <v>5.10675057671199</v>
      </c>
      <c r="I102" s="2">
        <v>2.14048460148026</v>
      </c>
      <c r="J102" s="2">
        <v>0.120557312368978</v>
      </c>
      <c r="K102" s="2">
        <v>0.458556366950058</v>
      </c>
      <c r="L102" s="2">
        <v>13.7734859194905</v>
      </c>
      <c r="M102" s="2">
        <v>36.9345408112492</v>
      </c>
      <c r="N102" s="2">
        <v>0.210257310904355</v>
      </c>
      <c r="O102" s="2">
        <v>57.5059408248576</v>
      </c>
      <c r="P102" s="2">
        <v>5.50806907546903</v>
      </c>
      <c r="Q102" s="2">
        <v>2.14222152621401</v>
      </c>
      <c r="R102" s="2">
        <v>0.120358926864578</v>
      </c>
      <c r="S102" s="2">
        <v>0.486919310810516</v>
      </c>
      <c r="T102" s="2">
        <v>16.5820974407001</v>
      </c>
      <c r="U102" s="2">
        <v>37.7389174759899</v>
      </c>
      <c r="V102" s="2">
        <v>0.211331287005511</v>
      </c>
      <c r="W102" s="2">
        <v>58.474386162052</v>
      </c>
      <c r="X102" s="2">
        <v>5.57086950840776</v>
      </c>
      <c r="Y102" s="2">
        <v>2.13295743116194</v>
      </c>
      <c r="Z102" s="2">
        <v>0.122136765694975</v>
      </c>
      <c r="AA102" s="2">
        <v>0.497329829298624</v>
      </c>
    </row>
    <row r="103" spans="1:27">
      <c r="A103" s="2" t="s">
        <v>132</v>
      </c>
      <c r="B103" s="2">
        <v>20917</v>
      </c>
      <c r="C103" s="2">
        <v>2.8584356437</v>
      </c>
      <c r="D103" s="2">
        <v>19.2231096059334</v>
      </c>
      <c r="E103" s="2">
        <v>42.2570445332874</v>
      </c>
      <c r="F103" s="2">
        <v>0.167140676680914</v>
      </c>
      <c r="G103" s="2">
        <v>76.5549190286745</v>
      </c>
      <c r="H103" s="2">
        <v>6.69155354457814</v>
      </c>
      <c r="I103" s="2">
        <v>2.15557175412223</v>
      </c>
      <c r="J103" s="2">
        <v>0.118647070485016</v>
      </c>
      <c r="K103" s="2">
        <v>0.367953268690183</v>
      </c>
      <c r="L103" s="2">
        <v>28.769167430053</v>
      </c>
      <c r="M103" s="2">
        <v>47.896286603809</v>
      </c>
      <c r="N103" s="2">
        <v>0.157078636471729</v>
      </c>
      <c r="O103" s="2">
        <v>86.5152545909532</v>
      </c>
      <c r="P103" s="2">
        <v>7.11371414695609</v>
      </c>
      <c r="Q103" s="2">
        <v>2.16232269032368</v>
      </c>
      <c r="R103" s="2">
        <v>0.117557520167135</v>
      </c>
      <c r="S103" s="2">
        <v>0.389986359277837</v>
      </c>
      <c r="T103" s="2">
        <v>15.9480700989102</v>
      </c>
      <c r="U103" s="2">
        <v>36.4357283605129</v>
      </c>
      <c r="V103" s="2">
        <v>0.176183862139701</v>
      </c>
      <c r="W103" s="2">
        <v>66.3271616940433</v>
      </c>
      <c r="X103" s="2">
        <v>6.24794838734876</v>
      </c>
      <c r="Y103" s="2">
        <v>2.15048619129521</v>
      </c>
      <c r="Z103" s="2">
        <v>0.119720094416</v>
      </c>
      <c r="AA103" s="2">
        <v>0.348285230309242</v>
      </c>
    </row>
    <row r="104" spans="1:27">
      <c r="A104" s="2" t="s">
        <v>133</v>
      </c>
      <c r="B104" s="2">
        <v>19891</v>
      </c>
      <c r="C104" s="2">
        <v>2.7182264851</v>
      </c>
      <c r="D104" s="2">
        <v>24.8774547068597</v>
      </c>
      <c r="E104" s="2">
        <v>39.3979711531843</v>
      </c>
      <c r="F104" s="2">
        <v>0.191432473521156</v>
      </c>
      <c r="G104" s="2">
        <v>73.0798639598268</v>
      </c>
      <c r="H104" s="2">
        <v>6.38735567972339</v>
      </c>
      <c r="I104" s="2">
        <v>2.12940199369399</v>
      </c>
      <c r="J104" s="2">
        <v>0.124596956300568</v>
      </c>
      <c r="K104" s="2">
        <v>0.371112547032937</v>
      </c>
      <c r="L104" s="2">
        <v>33.609265422097</v>
      </c>
      <c r="M104" s="2">
        <v>42.7898395956622</v>
      </c>
      <c r="N104" s="2">
        <v>0.184432973042501</v>
      </c>
      <c r="O104" s="2">
        <v>78.9080777756462</v>
      </c>
      <c r="P104" s="2">
        <v>6.63909990885508</v>
      </c>
      <c r="Q104" s="2">
        <v>2.13148811224161</v>
      </c>
      <c r="R104" s="2">
        <v>0.124048287095476</v>
      </c>
      <c r="S104" s="2">
        <v>0.392961214138525</v>
      </c>
      <c r="T104" s="2">
        <v>17.3578337854151</v>
      </c>
      <c r="U104" s="2">
        <v>32.9261961761955</v>
      </c>
      <c r="V104" s="2">
        <v>0.186437354237365</v>
      </c>
      <c r="W104" s="2">
        <v>61.5206662887053</v>
      </c>
      <c r="X104" s="2">
        <v>5.94960326735451</v>
      </c>
      <c r="Y104" s="2">
        <v>2.14158625196927</v>
      </c>
      <c r="Z104" s="2">
        <v>0.121422867479037</v>
      </c>
      <c r="AA104" s="2">
        <v>0.357821230186209</v>
      </c>
    </row>
    <row r="105" spans="1:27">
      <c r="A105" s="2" t="s">
        <v>134</v>
      </c>
      <c r="B105" s="2">
        <v>11098</v>
      </c>
      <c r="C105" s="2">
        <v>1.5166093978</v>
      </c>
      <c r="D105" s="2">
        <v>12.092529332569</v>
      </c>
      <c r="E105" s="2">
        <v>22.751905222442</v>
      </c>
      <c r="F105" s="2">
        <v>0.288799238501572</v>
      </c>
      <c r="G105" s="2">
        <v>39.0961039172266</v>
      </c>
      <c r="H105" s="2">
        <v>4.22205213384975</v>
      </c>
      <c r="I105" s="2">
        <v>2.06601832956639</v>
      </c>
      <c r="J105" s="2">
        <v>0.13537752490298</v>
      </c>
      <c r="K105" s="2">
        <v>0.376187572053356</v>
      </c>
      <c r="L105" s="2">
        <v>12.3713584026252</v>
      </c>
      <c r="M105" s="2">
        <v>28.7147458838478</v>
      </c>
      <c r="N105" s="2">
        <v>0.285720947363154</v>
      </c>
      <c r="O105" s="2">
        <v>49.2579149343919</v>
      </c>
      <c r="P105" s="2">
        <v>4.67799013983381</v>
      </c>
      <c r="Q105" s="2">
        <v>2.05358840609739</v>
      </c>
      <c r="R105" s="2">
        <v>0.138185282519624</v>
      </c>
      <c r="S105" s="2">
        <v>0.408415584475402</v>
      </c>
      <c r="T105" s="2">
        <v>12.7392724770901</v>
      </c>
      <c r="U105" s="2">
        <v>27.2866696067796</v>
      </c>
      <c r="V105" s="2">
        <v>0.284218423176735</v>
      </c>
      <c r="W105" s="2">
        <v>46.6927280064949</v>
      </c>
      <c r="X105" s="2">
        <v>4.60806762886156</v>
      </c>
      <c r="Y105" s="2">
        <v>2.06496476584628</v>
      </c>
      <c r="Z105" s="2">
        <v>0.135726825972412</v>
      </c>
      <c r="AA105" s="2">
        <v>0.409377290404634</v>
      </c>
    </row>
    <row r="106" spans="1:27">
      <c r="A106" s="2" t="s">
        <v>135</v>
      </c>
      <c r="B106" s="2">
        <v>9834</v>
      </c>
      <c r="C106" s="2">
        <v>1.3438760874</v>
      </c>
      <c r="D106" s="2">
        <v>16.3461575578668</v>
      </c>
      <c r="E106" s="2">
        <v>16.3944793506329</v>
      </c>
      <c r="F106" s="2">
        <v>0.242896639218336</v>
      </c>
      <c r="G106" s="2">
        <v>31.0831699868891</v>
      </c>
      <c r="H106" s="2">
        <v>4.05930684221264</v>
      </c>
      <c r="I106" s="2">
        <v>2.11777722205188</v>
      </c>
      <c r="J106" s="2">
        <v>0.124940684029992</v>
      </c>
      <c r="K106" s="2">
        <v>0.359857851756384</v>
      </c>
      <c r="L106" s="2">
        <v>11.1270197775576</v>
      </c>
      <c r="M106" s="2">
        <v>20.5178081488059</v>
      </c>
      <c r="N106" s="2">
        <v>0.249074150004683</v>
      </c>
      <c r="O106" s="2">
        <v>36.8946517668588</v>
      </c>
      <c r="P106" s="2">
        <v>4.29575407711187</v>
      </c>
      <c r="Q106" s="2">
        <v>2.11163232684474</v>
      </c>
      <c r="R106" s="2">
        <v>0.126294013525694</v>
      </c>
      <c r="S106" s="2">
        <v>0.391354193078458</v>
      </c>
      <c r="T106" s="2">
        <v>13.4817641394904</v>
      </c>
      <c r="U106" s="2">
        <v>21.5670678331957</v>
      </c>
      <c r="V106" s="2">
        <v>0.24031408421363</v>
      </c>
      <c r="W106" s="2">
        <v>38.4703641234116</v>
      </c>
      <c r="X106" s="2">
        <v>4.43560900842819</v>
      </c>
      <c r="Y106" s="2">
        <v>2.12069082156487</v>
      </c>
      <c r="Z106" s="2">
        <v>0.124383282994494</v>
      </c>
      <c r="AA106" s="2">
        <v>0.409379755527855</v>
      </c>
    </row>
    <row r="107" spans="1:27">
      <c r="A107" s="2" t="s">
        <v>136</v>
      </c>
      <c r="B107" s="2">
        <v>6092</v>
      </c>
      <c r="C107" s="2">
        <v>0.8325089612</v>
      </c>
      <c r="D107" s="2">
        <v>17.5853033584743</v>
      </c>
      <c r="E107" s="2">
        <v>18.9379717894436</v>
      </c>
      <c r="F107" s="2">
        <v>0.222034675440184</v>
      </c>
      <c r="G107" s="2">
        <v>35.02527968619</v>
      </c>
      <c r="H107" s="2">
        <v>4.49135491335844</v>
      </c>
      <c r="I107" s="2">
        <v>2.13136092206012</v>
      </c>
      <c r="J107" s="2">
        <v>0.122488105991269</v>
      </c>
      <c r="K107" s="2">
        <v>0.420293417785237</v>
      </c>
      <c r="L107" s="2">
        <v>12.9473263264798</v>
      </c>
      <c r="M107" s="2">
        <v>22.3640031594885</v>
      </c>
      <c r="N107" s="2">
        <v>0.215138225581678</v>
      </c>
      <c r="O107" s="2">
        <v>39.7688596268537</v>
      </c>
      <c r="P107" s="2">
        <v>4.72825941699297</v>
      </c>
      <c r="Q107" s="2">
        <v>2.13434377801864</v>
      </c>
      <c r="R107" s="2">
        <v>0.12184771958149</v>
      </c>
      <c r="S107" s="2">
        <v>0.456865738543565</v>
      </c>
      <c r="T107" s="2">
        <v>14.0416577260547</v>
      </c>
      <c r="U107" s="2">
        <v>23.7559399574295</v>
      </c>
      <c r="V107" s="2">
        <v>0.208645141116959</v>
      </c>
      <c r="W107" s="2">
        <v>41.3424533712295</v>
      </c>
      <c r="X107" s="2">
        <v>4.8394617269761</v>
      </c>
      <c r="Y107" s="2">
        <v>2.13576486107947</v>
      </c>
      <c r="Z107" s="2">
        <v>0.121539685593884</v>
      </c>
      <c r="AA107" s="2">
        <v>0.472236822187412</v>
      </c>
    </row>
    <row r="108" spans="1:27">
      <c r="A108" s="2" t="s">
        <v>137</v>
      </c>
      <c r="B108" s="2">
        <v>14470</v>
      </c>
      <c r="C108" s="2">
        <v>1.977413767</v>
      </c>
      <c r="D108" s="2">
        <v>24.6251635287824</v>
      </c>
      <c r="E108" s="2">
        <v>32.4066858906322</v>
      </c>
      <c r="F108" s="2">
        <v>0.185585313353143</v>
      </c>
      <c r="G108" s="2">
        <v>61.0038325185853</v>
      </c>
      <c r="H108" s="2">
        <v>5.91351469409006</v>
      </c>
      <c r="I108" s="2">
        <v>2.14217071693851</v>
      </c>
      <c r="J108" s="2">
        <v>0.121489332502536</v>
      </c>
      <c r="K108" s="2">
        <v>0.414557397190725</v>
      </c>
      <c r="L108" s="2">
        <v>32.7471631710498</v>
      </c>
      <c r="M108" s="2">
        <v>35.9506125176527</v>
      </c>
      <c r="N108" s="2">
        <v>0.180381346561765</v>
      </c>
      <c r="O108" s="2">
        <v>67.4163949379044</v>
      </c>
      <c r="P108" s="2">
        <v>6.21650171629523</v>
      </c>
      <c r="Q108" s="2">
        <v>2.14670393065328</v>
      </c>
      <c r="R108" s="2">
        <v>0.120433081597934</v>
      </c>
      <c r="S108" s="2">
        <v>0.435170880747148</v>
      </c>
      <c r="T108" s="2">
        <v>21.7103588898262</v>
      </c>
      <c r="U108" s="2">
        <v>30.704664665614</v>
      </c>
      <c r="V108" s="2">
        <v>0.177416952238395</v>
      </c>
      <c r="W108" s="2">
        <v>57.1228143965927</v>
      </c>
      <c r="X108" s="2">
        <v>5.79831082051273</v>
      </c>
      <c r="Y108" s="2">
        <v>2.15815929963247</v>
      </c>
      <c r="Z108" s="2">
        <v>0.117963945828558</v>
      </c>
      <c r="AA108" s="2">
        <v>0.428075215918057</v>
      </c>
    </row>
    <row r="109" spans="1:27">
      <c r="A109" s="2" t="s">
        <v>138</v>
      </c>
      <c r="B109" s="2">
        <v>17563</v>
      </c>
      <c r="C109" s="2">
        <v>2.4000910843</v>
      </c>
      <c r="D109" s="2">
        <v>25.4143942009715</v>
      </c>
      <c r="E109" s="2">
        <v>46.0391793629802</v>
      </c>
      <c r="F109" s="2">
        <v>0.164105625037325</v>
      </c>
      <c r="G109" s="2">
        <v>81.7934557296374</v>
      </c>
      <c r="H109" s="2">
        <v>6.86422860029388</v>
      </c>
      <c r="I109" s="2">
        <v>2.16311780752288</v>
      </c>
      <c r="J109" s="2">
        <v>0.11701015831109</v>
      </c>
      <c r="K109" s="2">
        <v>0.41803564950897</v>
      </c>
      <c r="L109" s="2">
        <v>34.8607114876741</v>
      </c>
      <c r="M109" s="2">
        <v>51.076891241038</v>
      </c>
      <c r="N109" s="2">
        <v>0.158650873251046</v>
      </c>
      <c r="O109" s="2">
        <v>90.9931495852358</v>
      </c>
      <c r="P109" s="2">
        <v>7.22792248535535</v>
      </c>
      <c r="Q109" s="2">
        <v>2.16037916053857</v>
      </c>
      <c r="R109" s="2">
        <v>0.117739806672146</v>
      </c>
      <c r="S109" s="2">
        <v>0.428673769401076</v>
      </c>
      <c r="T109" s="2">
        <v>20.663529039421</v>
      </c>
      <c r="U109" s="2">
        <v>42.7321877633918</v>
      </c>
      <c r="V109" s="2">
        <v>0.164519336677805</v>
      </c>
      <c r="W109" s="2">
        <v>76.351661992485</v>
      </c>
      <c r="X109" s="2">
        <v>6.67301855385575</v>
      </c>
      <c r="Y109" s="2">
        <v>2.16510892781134</v>
      </c>
      <c r="Z109" s="2">
        <v>0.116556061144038</v>
      </c>
      <c r="AA109" s="2">
        <v>0.406015814572693</v>
      </c>
    </row>
    <row r="110" spans="1:27">
      <c r="A110" s="2" t="s">
        <v>139</v>
      </c>
      <c r="B110" s="2">
        <v>13818</v>
      </c>
      <c r="C110" s="2">
        <v>1.8883139898</v>
      </c>
      <c r="D110" s="2">
        <v>26.5675209662618</v>
      </c>
      <c r="E110" s="2">
        <v>49.6331681408503</v>
      </c>
      <c r="F110" s="2">
        <v>0.157707755624674</v>
      </c>
      <c r="G110" s="2">
        <v>88.5503540104008</v>
      </c>
      <c r="H110" s="2">
        <v>7.17229554353084</v>
      </c>
      <c r="I110" s="2">
        <v>2.16441875834215</v>
      </c>
      <c r="J110" s="2">
        <v>0.116696956104433</v>
      </c>
      <c r="K110" s="2">
        <v>0.398670670171469</v>
      </c>
      <c r="L110" s="2">
        <v>34.0503695712004</v>
      </c>
      <c r="M110" s="2">
        <v>52.4171875959624</v>
      </c>
      <c r="N110" s="2">
        <v>0.15557540299412</v>
      </c>
      <c r="O110" s="2">
        <v>93.5540932225674</v>
      </c>
      <c r="P110" s="2">
        <v>7.35920954705846</v>
      </c>
      <c r="Q110" s="2">
        <v>2.16616375050508</v>
      </c>
      <c r="R110" s="2">
        <v>0.11646287249829</v>
      </c>
      <c r="S110" s="2">
        <v>0.410030444873593</v>
      </c>
      <c r="T110" s="2">
        <v>18.9657776221004</v>
      </c>
      <c r="U110" s="2">
        <v>42.1513113673716</v>
      </c>
      <c r="V110" s="2">
        <v>0.158962137864812</v>
      </c>
      <c r="W110" s="2">
        <v>75.1684125695522</v>
      </c>
      <c r="X110" s="2">
        <v>6.6875574487089</v>
      </c>
      <c r="Y110" s="2">
        <v>2.1702588391228</v>
      </c>
      <c r="Z110" s="2">
        <v>0.115715949109342</v>
      </c>
      <c r="AA110" s="2">
        <v>0.381569090860836</v>
      </c>
    </row>
    <row r="111" spans="1:27">
      <c r="A111" s="2" t="s">
        <v>140</v>
      </c>
      <c r="B111" s="2">
        <v>14925</v>
      </c>
      <c r="C111" s="2">
        <v>2.0395922925</v>
      </c>
      <c r="D111" s="2">
        <v>16.2908917061407</v>
      </c>
      <c r="E111" s="2">
        <v>22.9399079834002</v>
      </c>
      <c r="F111" s="2">
        <v>0.225924641068765</v>
      </c>
      <c r="G111" s="2">
        <v>38.0554779476875</v>
      </c>
      <c r="H111" s="2">
        <v>4.54323482576227</v>
      </c>
      <c r="I111" s="2">
        <v>2.13192587300561</v>
      </c>
      <c r="J111" s="2">
        <v>0.122405444649196</v>
      </c>
      <c r="K111" s="2">
        <v>0.37913049364046</v>
      </c>
      <c r="L111" s="2">
        <v>12.5208339737368</v>
      </c>
      <c r="M111" s="2">
        <v>25.500970085422</v>
      </c>
      <c r="N111" s="2">
        <v>0.22710084159378</v>
      </c>
      <c r="O111" s="2">
        <v>40.9466300802005</v>
      </c>
      <c r="P111" s="2">
        <v>4.67621081327174</v>
      </c>
      <c r="Q111" s="2">
        <v>2.12755331428805</v>
      </c>
      <c r="R111" s="2">
        <v>0.123384827149273</v>
      </c>
      <c r="S111" s="2">
        <v>0.393806998460776</v>
      </c>
      <c r="T111" s="2">
        <v>14.6332404483662</v>
      </c>
      <c r="U111" s="2">
        <v>26.3732143931717</v>
      </c>
      <c r="V111" s="2">
        <v>0.22221890692284</v>
      </c>
      <c r="W111" s="2">
        <v>42.7116776200829</v>
      </c>
      <c r="X111" s="2">
        <v>4.80570271673464</v>
      </c>
      <c r="Y111" s="2">
        <v>2.12994428889036</v>
      </c>
      <c r="Z111" s="2">
        <v>0.122969582232598</v>
      </c>
      <c r="AA111" s="2">
        <v>0.409464069648569</v>
      </c>
    </row>
    <row r="112" spans="1:27">
      <c r="A112" s="2" t="s">
        <v>141</v>
      </c>
      <c r="B112" s="2">
        <v>14006</v>
      </c>
      <c r="C112" s="2">
        <v>1.9140053366</v>
      </c>
      <c r="D112" s="2">
        <v>23.6408685206107</v>
      </c>
      <c r="E112" s="2">
        <v>44.2099368919491</v>
      </c>
      <c r="F112" s="2">
        <v>0.172121402741188</v>
      </c>
      <c r="G112" s="2">
        <v>78.3717384025689</v>
      </c>
      <c r="H112" s="2">
        <v>6.67854266710484</v>
      </c>
      <c r="I112" s="2">
        <v>2.14551477757893</v>
      </c>
      <c r="J112" s="2">
        <v>0.120972847483821</v>
      </c>
      <c r="K112" s="2">
        <v>0.444345948132099</v>
      </c>
      <c r="L112" s="2">
        <v>31.267933172276</v>
      </c>
      <c r="M112" s="2">
        <v>46.7701095678098</v>
      </c>
      <c r="N112" s="2">
        <v>0.167024594217825</v>
      </c>
      <c r="O112" s="2">
        <v>83.6109534100822</v>
      </c>
      <c r="P112" s="2">
        <v>6.89835322277673</v>
      </c>
      <c r="Q112" s="2">
        <v>2.14858159659914</v>
      </c>
      <c r="R112" s="2">
        <v>0.120026163274894</v>
      </c>
      <c r="S112" s="2">
        <v>0.454454699151826</v>
      </c>
      <c r="T112" s="2">
        <v>19.9769308120129</v>
      </c>
      <c r="U112" s="2">
        <v>39.7144049548025</v>
      </c>
      <c r="V112" s="2">
        <v>0.168000712064791</v>
      </c>
      <c r="W112" s="2">
        <v>70.7948110313671</v>
      </c>
      <c r="X112" s="2">
        <v>6.41705156771505</v>
      </c>
      <c r="Y112" s="2">
        <v>2.15436272067579</v>
      </c>
      <c r="Z112" s="2">
        <v>0.118675772019829</v>
      </c>
      <c r="AA112" s="2">
        <v>0.435178724119367</v>
      </c>
    </row>
    <row r="113" spans="1:27">
      <c r="A113" s="2" t="s">
        <v>142</v>
      </c>
      <c r="B113" s="2">
        <v>8923</v>
      </c>
      <c r="C113" s="2">
        <v>1.2193823803</v>
      </c>
      <c r="D113" s="2">
        <v>15.7345687989281</v>
      </c>
      <c r="E113" s="2">
        <v>20.4754589232868</v>
      </c>
      <c r="F113" s="2">
        <v>0.254601678600023</v>
      </c>
      <c r="G113" s="2">
        <v>37.7355777736689</v>
      </c>
      <c r="H113" s="2">
        <v>4.40837050466113</v>
      </c>
      <c r="I113" s="2">
        <v>2.10307345970267</v>
      </c>
      <c r="J113" s="2">
        <v>0.128549747630765</v>
      </c>
      <c r="K113" s="2">
        <v>0.357243500810731</v>
      </c>
      <c r="L113" s="2">
        <v>12.5428793789172</v>
      </c>
      <c r="M113" s="2">
        <v>22.8580296834838</v>
      </c>
      <c r="N113" s="2">
        <v>0.248414473553601</v>
      </c>
      <c r="O113" s="2">
        <v>41.3527220291873</v>
      </c>
      <c r="P113" s="2">
        <v>4.59751964806441</v>
      </c>
      <c r="Q113" s="2">
        <v>2.10754548727791</v>
      </c>
      <c r="R113" s="2">
        <v>0.127893931013939</v>
      </c>
      <c r="S113" s="2">
        <v>0.393072325907319</v>
      </c>
      <c r="T113" s="2">
        <v>13.8986889517762</v>
      </c>
      <c r="U113" s="2">
        <v>24.0595521884571</v>
      </c>
      <c r="V113" s="2">
        <v>0.242953192598745</v>
      </c>
      <c r="W113" s="2">
        <v>42.8783674354672</v>
      </c>
      <c r="X113" s="2">
        <v>4.70814512279767</v>
      </c>
      <c r="Y113" s="2">
        <v>2.1076049773292</v>
      </c>
      <c r="Z113" s="2">
        <v>0.128137440985659</v>
      </c>
      <c r="AA113" s="2">
        <v>0.417404113022637</v>
      </c>
    </row>
    <row r="114" spans="1:27">
      <c r="A114" s="2" t="s">
        <v>143</v>
      </c>
      <c r="B114" s="2">
        <v>17981</v>
      </c>
      <c r="C114" s="2">
        <v>2.4572133341</v>
      </c>
      <c r="D114" s="2">
        <v>21.4761881089096</v>
      </c>
      <c r="E114" s="2">
        <v>48.9983602094806</v>
      </c>
      <c r="F114" s="2">
        <v>0.180904151363667</v>
      </c>
      <c r="G114" s="2">
        <v>85.7620894360725</v>
      </c>
      <c r="H114" s="2">
        <v>6.86808312003796</v>
      </c>
      <c r="I114" s="2">
        <v>2.14054202868035</v>
      </c>
      <c r="J114" s="2">
        <v>0.121808275137042</v>
      </c>
      <c r="K114" s="2">
        <v>0.410966813153599</v>
      </c>
      <c r="L114" s="2">
        <v>28.8338620562049</v>
      </c>
      <c r="M114" s="2">
        <v>52.1118525012193</v>
      </c>
      <c r="N114" s="2">
        <v>0.175471590184738</v>
      </c>
      <c r="O114" s="2">
        <v>91.4954376866969</v>
      </c>
      <c r="P114" s="2">
        <v>7.10820077328433</v>
      </c>
      <c r="Q114" s="2">
        <v>2.14252119359752</v>
      </c>
      <c r="R114" s="2">
        <v>0.121556981062555</v>
      </c>
      <c r="S114" s="2">
        <v>0.425365468956609</v>
      </c>
      <c r="T114" s="2">
        <v>17.9912317384159</v>
      </c>
      <c r="U114" s="2">
        <v>41.0805057841482</v>
      </c>
      <c r="V114" s="2">
        <v>0.186033487751811</v>
      </c>
      <c r="W114" s="2">
        <v>72.8480132143629</v>
      </c>
      <c r="X114" s="2">
        <v>6.34145315669613</v>
      </c>
      <c r="Y114" s="2">
        <v>2.14478813817931</v>
      </c>
      <c r="Z114" s="2">
        <v>0.120586134639619</v>
      </c>
      <c r="AA114" s="2">
        <v>0.39108361934167</v>
      </c>
    </row>
    <row r="115" spans="1:27">
      <c r="A115" s="2" t="s">
        <v>144</v>
      </c>
      <c r="B115" s="2">
        <v>8980</v>
      </c>
      <c r="C115" s="2">
        <v>1.227171778</v>
      </c>
      <c r="D115" s="2">
        <v>26.5238187291308</v>
      </c>
      <c r="E115" s="2">
        <v>31.1154336753544</v>
      </c>
      <c r="F115" s="2">
        <v>0.169967123508486</v>
      </c>
      <c r="G115" s="2">
        <v>60.557214541759</v>
      </c>
      <c r="H115" s="2">
        <v>6.00378633681062</v>
      </c>
      <c r="I115" s="2">
        <v>2.15192844902885</v>
      </c>
      <c r="J115" s="2">
        <v>0.119475379146486</v>
      </c>
      <c r="K115" s="2">
        <v>0.358460180343985</v>
      </c>
      <c r="L115" s="2">
        <v>33.7690551269293</v>
      </c>
      <c r="M115" s="2">
        <v>33.1329871511157</v>
      </c>
      <c r="N115" s="2">
        <v>0.165109839747848</v>
      </c>
      <c r="O115" s="2">
        <v>64.0230273918719</v>
      </c>
      <c r="P115" s="2">
        <v>6.1660110306841</v>
      </c>
      <c r="Q115" s="2">
        <v>2.15155894396565</v>
      </c>
      <c r="R115" s="2">
        <v>0.119412138495586</v>
      </c>
      <c r="S115" s="2">
        <v>0.360848060740558</v>
      </c>
      <c r="T115" s="2">
        <v>21.0293865209167</v>
      </c>
      <c r="U115" s="2">
        <v>32.2944680602295</v>
      </c>
      <c r="V115" s="2">
        <v>0.157891187929591</v>
      </c>
      <c r="W115" s="2">
        <v>62.2653189499445</v>
      </c>
      <c r="X115" s="2">
        <v>6.16999520673966</v>
      </c>
      <c r="Y115" s="2">
        <v>2.15737803580368</v>
      </c>
      <c r="Z115" s="2">
        <v>0.118768733406319</v>
      </c>
      <c r="AA115" s="2">
        <v>0.382011633837686</v>
      </c>
    </row>
    <row r="116" spans="1:27">
      <c r="A116" s="2" t="s">
        <v>145</v>
      </c>
      <c r="B116" s="2">
        <v>10145</v>
      </c>
      <c r="C116" s="2">
        <v>1.3863761345</v>
      </c>
      <c r="D116" s="2">
        <v>17.1195007906693</v>
      </c>
      <c r="E116" s="2">
        <v>22.4274393544416</v>
      </c>
      <c r="F116" s="2">
        <v>0.259179700959607</v>
      </c>
      <c r="G116" s="2">
        <v>36.1960468236803</v>
      </c>
      <c r="H116" s="2">
        <v>4.30116653884203</v>
      </c>
      <c r="I116" s="2">
        <v>2.09278535094973</v>
      </c>
      <c r="J116" s="2">
        <v>0.130450445749214</v>
      </c>
      <c r="K116" s="2">
        <v>0.461995539633345</v>
      </c>
      <c r="L116" s="2">
        <v>20.4608403146178</v>
      </c>
      <c r="M116" s="2">
        <v>22.8123519583009</v>
      </c>
      <c r="N116" s="2">
        <v>0.253439858416164</v>
      </c>
      <c r="O116" s="2">
        <v>36.5739341115264</v>
      </c>
      <c r="P116" s="2">
        <v>4.3585675555682</v>
      </c>
      <c r="Q116" s="2">
        <v>2.10041538897613</v>
      </c>
      <c r="R116" s="2">
        <v>0.128897652524982</v>
      </c>
      <c r="S116" s="2">
        <v>0.47733962090493</v>
      </c>
      <c r="T116" s="2">
        <v>16.8039649504402</v>
      </c>
      <c r="U116" s="2">
        <v>25.0826060970519</v>
      </c>
      <c r="V116" s="2">
        <v>0.241691679623806</v>
      </c>
      <c r="W116" s="2">
        <v>38.8369756279238</v>
      </c>
      <c r="X116" s="2">
        <v>4.50921648492317</v>
      </c>
      <c r="Y116" s="2">
        <v>2.11133610260433</v>
      </c>
      <c r="Z116" s="2">
        <v>0.126590367470133</v>
      </c>
      <c r="AA116" s="2">
        <v>0.512110033470778</v>
      </c>
    </row>
    <row r="117" spans="1:27">
      <c r="A117" s="2" t="s">
        <v>146</v>
      </c>
      <c r="B117" s="2">
        <v>9514</v>
      </c>
      <c r="C117" s="2">
        <v>1.3001461354</v>
      </c>
      <c r="D117" s="2">
        <v>18.5195153539537</v>
      </c>
      <c r="E117" s="2">
        <v>19.0265522990152</v>
      </c>
      <c r="F117" s="2">
        <v>0.224163926453798</v>
      </c>
      <c r="G117" s="2">
        <v>32.6749007124465</v>
      </c>
      <c r="H117" s="2">
        <v>4.32568391863102</v>
      </c>
      <c r="I117" s="2">
        <v>2.13775201443491</v>
      </c>
      <c r="J117" s="2">
        <v>0.121388365366371</v>
      </c>
      <c r="K117" s="2">
        <v>0.394309709602081</v>
      </c>
      <c r="L117" s="2">
        <v>26.9350667989176</v>
      </c>
      <c r="M117" s="2">
        <v>19.0130413682183</v>
      </c>
      <c r="N117" s="2">
        <v>0.220281922254423</v>
      </c>
      <c r="O117" s="2">
        <v>33.2806279629105</v>
      </c>
      <c r="P117" s="2">
        <v>4.40572970309614</v>
      </c>
      <c r="Q117" s="2">
        <v>2.14003986741706</v>
      </c>
      <c r="R117" s="2">
        <v>0.120877097992178</v>
      </c>
      <c r="S117" s="2">
        <v>0.397736322426276</v>
      </c>
      <c r="T117" s="2">
        <v>16.9352885545058</v>
      </c>
      <c r="U117" s="2">
        <v>23.0563952411977</v>
      </c>
      <c r="V117" s="2">
        <v>0.210284643981837</v>
      </c>
      <c r="W117" s="2">
        <v>37.4881233015067</v>
      </c>
      <c r="X117" s="2">
        <v>4.61406596183827</v>
      </c>
      <c r="Y117" s="2">
        <v>2.14872262171895</v>
      </c>
      <c r="Z117" s="2">
        <v>0.11919017527734</v>
      </c>
      <c r="AA117" s="2">
        <v>0.443046391880869</v>
      </c>
    </row>
    <row r="118" spans="1:27">
      <c r="A118" s="2" t="s">
        <v>147</v>
      </c>
      <c r="B118" s="2">
        <v>15298</v>
      </c>
      <c r="C118" s="2">
        <v>2.0905650178</v>
      </c>
      <c r="D118" s="2">
        <v>24.0838311653399</v>
      </c>
      <c r="E118" s="2">
        <v>43.0983186924793</v>
      </c>
      <c r="F118" s="2">
        <v>0.163490112203883</v>
      </c>
      <c r="G118" s="2">
        <v>79.4316913036816</v>
      </c>
      <c r="H118" s="2">
        <v>6.74972778686917</v>
      </c>
      <c r="I118" s="2">
        <v>2.1658751073967</v>
      </c>
      <c r="J118" s="2">
        <v>0.116393817305479</v>
      </c>
      <c r="K118" s="2">
        <v>0.417757093339467</v>
      </c>
      <c r="L118" s="2">
        <v>32.3402119318415</v>
      </c>
      <c r="M118" s="2">
        <v>46.2746091377078</v>
      </c>
      <c r="N118" s="2">
        <v>0.156456110308821</v>
      </c>
      <c r="O118" s="2">
        <v>84.7402645973119</v>
      </c>
      <c r="P118" s="2">
        <v>6.99044916395754</v>
      </c>
      <c r="Q118" s="2">
        <v>2.16837252488883</v>
      </c>
      <c r="R118" s="2">
        <v>0.115964486519017</v>
      </c>
      <c r="S118" s="2">
        <v>0.431436369010926</v>
      </c>
      <c r="T118" s="2">
        <v>20.0958951682393</v>
      </c>
      <c r="U118" s="2">
        <v>39.4929930237803</v>
      </c>
      <c r="V118" s="2">
        <v>0.167366794229145</v>
      </c>
      <c r="W118" s="2">
        <v>72.7462349947581</v>
      </c>
      <c r="X118" s="2">
        <v>6.50624642545397</v>
      </c>
      <c r="Y118" s="2">
        <v>2.16689389630819</v>
      </c>
      <c r="Z118" s="2">
        <v>0.116121047044313</v>
      </c>
      <c r="AA118" s="2">
        <v>0.409532924987743</v>
      </c>
    </row>
    <row r="119" spans="1:27">
      <c r="A119" s="2" t="s">
        <v>148</v>
      </c>
      <c r="B119" s="2">
        <v>4317</v>
      </c>
      <c r="C119" s="2">
        <v>0.5899443837</v>
      </c>
      <c r="D119" s="2">
        <v>20.840913479047</v>
      </c>
      <c r="E119" s="2">
        <v>18.9709991276857</v>
      </c>
      <c r="F119" s="2">
        <v>0.247929600636003</v>
      </c>
      <c r="G119" s="2">
        <v>34.5572290069145</v>
      </c>
      <c r="H119" s="2">
        <v>4.19308687624678</v>
      </c>
      <c r="I119" s="2">
        <v>2.11464057842393</v>
      </c>
      <c r="J119" s="2">
        <v>0.125152642807807</v>
      </c>
      <c r="K119" s="2">
        <v>0.444932908132483</v>
      </c>
      <c r="L119" s="2">
        <v>13.3247884400111</v>
      </c>
      <c r="M119" s="2">
        <v>27.4438927148606</v>
      </c>
      <c r="N119" s="2">
        <v>0.275393831204922</v>
      </c>
      <c r="O119" s="2">
        <v>47.4977485025256</v>
      </c>
      <c r="P119" s="2">
        <v>4.59135728540494</v>
      </c>
      <c r="Q119" s="2">
        <v>2.09611774230958</v>
      </c>
      <c r="R119" s="2">
        <v>0.128715930959196</v>
      </c>
      <c r="S119" s="2">
        <v>0.433384930056189</v>
      </c>
      <c r="T119" s="2">
        <v>16.1118319388586</v>
      </c>
      <c r="U119" s="2">
        <v>27.3261784079821</v>
      </c>
      <c r="V119" s="2">
        <v>0.268517174105854</v>
      </c>
      <c r="W119" s="2">
        <v>46.5052382938938</v>
      </c>
      <c r="X119" s="2">
        <v>4.56917109973305</v>
      </c>
      <c r="Y119" s="2">
        <v>2.09948572426005</v>
      </c>
      <c r="Z119" s="2">
        <v>0.128012424697747</v>
      </c>
      <c r="AA119" s="2">
        <v>0.442222263229163</v>
      </c>
    </row>
    <row r="120" spans="1:27">
      <c r="A120" s="2" t="s">
        <v>149</v>
      </c>
      <c r="B120" s="2">
        <v>14806</v>
      </c>
      <c r="C120" s="2">
        <v>2.0233302166</v>
      </c>
      <c r="D120" s="2">
        <v>18.5967928585966</v>
      </c>
      <c r="E120" s="2">
        <v>17.9607951690594</v>
      </c>
      <c r="F120" s="2">
        <v>0.283932238493868</v>
      </c>
      <c r="G120" s="2">
        <v>29.9549961646299</v>
      </c>
      <c r="H120" s="2">
        <v>3.68426474478983</v>
      </c>
      <c r="I120" s="2">
        <v>2.08475520834075</v>
      </c>
      <c r="J120" s="2">
        <v>0.130851191824434</v>
      </c>
      <c r="K120" s="2">
        <v>0.434323412530122</v>
      </c>
      <c r="L120" s="2">
        <v>12.9288953533933</v>
      </c>
      <c r="M120" s="2">
        <v>22.6741079865389</v>
      </c>
      <c r="N120" s="2">
        <v>0.308919648649607</v>
      </c>
      <c r="O120" s="2">
        <v>36.5623775883884</v>
      </c>
      <c r="P120" s="2">
        <v>3.83550972760873</v>
      </c>
      <c r="Q120" s="2">
        <v>2.0560958795808</v>
      </c>
      <c r="R120" s="2">
        <v>0.136681327136621</v>
      </c>
      <c r="S120" s="2">
        <v>0.417708741918395</v>
      </c>
      <c r="T120" s="2">
        <v>15.3367855666248</v>
      </c>
      <c r="U120" s="2">
        <v>22.9441136529785</v>
      </c>
      <c r="V120" s="2">
        <v>0.304832671093745</v>
      </c>
      <c r="W120" s="2">
        <v>37.3537910131481</v>
      </c>
      <c r="X120" s="2">
        <v>3.91941715640901</v>
      </c>
      <c r="Y120" s="2">
        <v>2.06095815214147</v>
      </c>
      <c r="Z120" s="2">
        <v>0.135525639556266</v>
      </c>
      <c r="AA120" s="2">
        <v>0.428193620017808</v>
      </c>
    </row>
    <row r="121" spans="1:27">
      <c r="A121" s="2" t="s">
        <v>150</v>
      </c>
      <c r="B121" s="2">
        <v>6632</v>
      </c>
      <c r="C121" s="2">
        <v>0.9063032552</v>
      </c>
      <c r="D121" s="2">
        <v>19.4672130684045</v>
      </c>
      <c r="E121" s="2">
        <v>30.5207712604463</v>
      </c>
      <c r="F121" s="2">
        <v>0.219345951476127</v>
      </c>
      <c r="G121" s="2">
        <v>58.0765655874437</v>
      </c>
      <c r="H121" s="2">
        <v>5.49148921096254</v>
      </c>
      <c r="I121" s="2">
        <v>2.11583080485157</v>
      </c>
      <c r="J121" s="2">
        <v>0.126033151830098</v>
      </c>
      <c r="K121" s="2">
        <v>0.404189830692854</v>
      </c>
      <c r="L121" s="2">
        <v>27.1552409693616</v>
      </c>
      <c r="M121" s="2">
        <v>32.7230490335646</v>
      </c>
      <c r="N121" s="2">
        <v>0.210494610561219</v>
      </c>
      <c r="O121" s="2">
        <v>63.0582370079382</v>
      </c>
      <c r="P121" s="2">
        <v>5.7113323876751</v>
      </c>
      <c r="Q121" s="2">
        <v>2.12283942956293</v>
      </c>
      <c r="R121" s="2">
        <v>0.124447126668373</v>
      </c>
      <c r="S121" s="2">
        <v>0.415965869997794</v>
      </c>
      <c r="T121" s="2">
        <v>16.3664893099568</v>
      </c>
      <c r="U121" s="2">
        <v>26.5694688385952</v>
      </c>
      <c r="V121" s="2">
        <v>0.208184617742855</v>
      </c>
      <c r="W121" s="2">
        <v>50.7577912507329</v>
      </c>
      <c r="X121" s="2">
        <v>5.27186382300837</v>
      </c>
      <c r="Y121" s="2">
        <v>2.12786640819112</v>
      </c>
      <c r="Z121" s="2">
        <v>0.123460514913565</v>
      </c>
      <c r="AA121" s="2">
        <v>0.411482616781337</v>
      </c>
    </row>
    <row r="122" spans="1:27">
      <c r="A122" s="2" t="s">
        <v>151</v>
      </c>
      <c r="B122" s="2">
        <v>21464</v>
      </c>
      <c r="C122" s="2">
        <v>2.9331865304</v>
      </c>
      <c r="D122" s="2">
        <v>21.6669620193466</v>
      </c>
      <c r="E122" s="2">
        <v>45.0396142546549</v>
      </c>
      <c r="F122" s="2">
        <v>0.165074527289414</v>
      </c>
      <c r="G122" s="2">
        <v>80.1406757964273</v>
      </c>
      <c r="H122" s="2">
        <v>6.77588845334184</v>
      </c>
      <c r="I122" s="2">
        <v>2.16292378193366</v>
      </c>
      <c r="J122" s="2">
        <v>0.116979106461287</v>
      </c>
      <c r="K122" s="2">
        <v>0.405457662898853</v>
      </c>
      <c r="L122" s="2">
        <v>30.2446012021977</v>
      </c>
      <c r="M122" s="2">
        <v>48.5455881571779</v>
      </c>
      <c r="N122" s="2">
        <v>0.157459878827497</v>
      </c>
      <c r="O122" s="2">
        <v>86.3280439254954</v>
      </c>
      <c r="P122" s="2">
        <v>7.04714885651766</v>
      </c>
      <c r="Q122" s="2">
        <v>2.16319602702342</v>
      </c>
      <c r="R122" s="2">
        <v>0.116964151662785</v>
      </c>
      <c r="S122" s="2">
        <v>0.424808373979536</v>
      </c>
      <c r="T122" s="2">
        <v>16.65794428807</v>
      </c>
      <c r="U122" s="2">
        <v>38.0252967336025</v>
      </c>
      <c r="V122" s="2">
        <v>0.173912003693222</v>
      </c>
      <c r="W122" s="2">
        <v>68.1512722912641</v>
      </c>
      <c r="X122" s="2">
        <v>6.27095512802109</v>
      </c>
      <c r="Y122" s="2">
        <v>2.16075007146501</v>
      </c>
      <c r="Z122" s="2">
        <v>0.11732996668232</v>
      </c>
      <c r="AA122" s="2">
        <v>0.379756163226089</v>
      </c>
    </row>
    <row r="123" spans="1:27">
      <c r="A123" s="2" t="s">
        <v>152</v>
      </c>
      <c r="B123" s="2">
        <v>16828</v>
      </c>
      <c r="C123" s="2">
        <v>2.2996488508</v>
      </c>
      <c r="D123" s="2">
        <v>21.9534574885294</v>
      </c>
      <c r="E123" s="2">
        <v>30.306778759369</v>
      </c>
      <c r="F123" s="2">
        <v>0.196457162700546</v>
      </c>
      <c r="G123" s="2">
        <v>53.5318458643689</v>
      </c>
      <c r="H123" s="2">
        <v>5.51959050437628</v>
      </c>
      <c r="I123" s="2">
        <v>2.13815509088183</v>
      </c>
      <c r="J123" s="2">
        <v>0.12197337354619</v>
      </c>
      <c r="K123" s="2">
        <v>0.437295390278355</v>
      </c>
      <c r="L123" s="2">
        <v>30.402906925825</v>
      </c>
      <c r="M123" s="2">
        <v>33.3140829531168</v>
      </c>
      <c r="N123" s="2">
        <v>0.188006746810259</v>
      </c>
      <c r="O123" s="2">
        <v>59.3608742455343</v>
      </c>
      <c r="P123" s="2">
        <v>5.81708410231647</v>
      </c>
      <c r="Q123" s="2">
        <v>2.14379756279079</v>
      </c>
      <c r="R123" s="2">
        <v>0.120551580921371</v>
      </c>
      <c r="S123" s="2">
        <v>0.450546600272166</v>
      </c>
      <c r="T123" s="2">
        <v>17.2279206583622</v>
      </c>
      <c r="U123" s="2">
        <v>24.4131666961238</v>
      </c>
      <c r="V123" s="2">
        <v>0.198491700109361</v>
      </c>
      <c r="W123" s="2">
        <v>43.5805542698899</v>
      </c>
      <c r="X123" s="2">
        <v>5.0461533874608</v>
      </c>
      <c r="Y123" s="2">
        <v>2.14730887215594</v>
      </c>
      <c r="Z123" s="2">
        <v>0.119762185428823</v>
      </c>
      <c r="AA123" s="2">
        <v>0.427342267382526</v>
      </c>
    </row>
    <row r="124" spans="1:27">
      <c r="A124" s="2" t="s">
        <v>153</v>
      </c>
      <c r="B124" s="2">
        <v>9123</v>
      </c>
      <c r="C124" s="2">
        <v>1.2467136003</v>
      </c>
      <c r="D124" s="2">
        <v>26.5654576166828</v>
      </c>
      <c r="E124" s="2">
        <v>36.774759021444</v>
      </c>
      <c r="F124" s="2">
        <v>0.166257564860347</v>
      </c>
      <c r="G124" s="2">
        <v>62.1154844079178</v>
      </c>
      <c r="H124" s="2">
        <v>6.08635088114882</v>
      </c>
      <c r="I124" s="2">
        <v>2.16662846884418</v>
      </c>
      <c r="J124" s="2">
        <v>0.11641313731801</v>
      </c>
      <c r="K124" s="2">
        <v>0.447943959377924</v>
      </c>
      <c r="L124" s="2">
        <v>33.9133086969203</v>
      </c>
      <c r="M124" s="2">
        <v>37.9452885366444</v>
      </c>
      <c r="N124" s="2">
        <v>0.164747527354643</v>
      </c>
      <c r="O124" s="2">
        <v>64.9798686523196</v>
      </c>
      <c r="P124" s="2">
        <v>6.21817887040896</v>
      </c>
      <c r="Q124" s="2">
        <v>2.16319727390648</v>
      </c>
      <c r="R124" s="2">
        <v>0.117005859933786</v>
      </c>
      <c r="S124" s="2">
        <v>0.449010346532216</v>
      </c>
      <c r="T124" s="2">
        <v>22.5094939851583</v>
      </c>
      <c r="U124" s="2">
        <v>33.7309177639413</v>
      </c>
      <c r="V124" s="2">
        <v>0.164664866199085</v>
      </c>
      <c r="W124" s="2">
        <v>56.1659429018223</v>
      </c>
      <c r="X124" s="2">
        <v>5.8516205961272</v>
      </c>
      <c r="Y124" s="2">
        <v>2.17074153134008</v>
      </c>
      <c r="Z124" s="2">
        <v>0.115541645785205</v>
      </c>
      <c r="AA124" s="2">
        <v>0.445354739557702</v>
      </c>
    </row>
    <row r="125" spans="1:27">
      <c r="A125" s="2" t="s">
        <v>154</v>
      </c>
      <c r="B125" s="2">
        <v>16846</v>
      </c>
      <c r="C125" s="2">
        <v>2.3021086606</v>
      </c>
      <c r="D125" s="2">
        <v>22.3429171988718</v>
      </c>
      <c r="E125" s="2">
        <v>29.0470832531937</v>
      </c>
      <c r="F125" s="2">
        <v>0.196138528004491</v>
      </c>
      <c r="G125" s="2">
        <v>51.7782599755616</v>
      </c>
      <c r="H125" s="2">
        <v>5.45235283206517</v>
      </c>
      <c r="I125" s="2">
        <v>2.14191748530369</v>
      </c>
      <c r="J125" s="2">
        <v>0.120962152645658</v>
      </c>
      <c r="K125" s="2">
        <v>0.428661252420808</v>
      </c>
      <c r="L125" s="2">
        <v>31.296325264585</v>
      </c>
      <c r="M125" s="2">
        <v>30.738847342307</v>
      </c>
      <c r="N125" s="2">
        <v>0.191820956428789</v>
      </c>
      <c r="O125" s="2">
        <v>55.0558465736578</v>
      </c>
      <c r="P125" s="2">
        <v>5.61818184619644</v>
      </c>
      <c r="Q125" s="2">
        <v>2.14202305540808</v>
      </c>
      <c r="R125" s="2">
        <v>0.120962152681925</v>
      </c>
      <c r="S125" s="2">
        <v>0.435766320936574</v>
      </c>
      <c r="T125" s="2">
        <v>15.0581281015055</v>
      </c>
      <c r="U125" s="2">
        <v>22.8880067057359</v>
      </c>
      <c r="V125" s="2">
        <v>0.207238100559875</v>
      </c>
      <c r="W125" s="2">
        <v>40.921637208964</v>
      </c>
      <c r="X125" s="2">
        <v>4.88533394807308</v>
      </c>
      <c r="Y125" s="2">
        <v>2.14500086300166</v>
      </c>
      <c r="Z125" s="2">
        <v>0.120207311882976</v>
      </c>
      <c r="AA125" s="2">
        <v>0.408464139692871</v>
      </c>
    </row>
    <row r="126" spans="1:27">
      <c r="A126" s="2" t="s">
        <v>155</v>
      </c>
      <c r="B126" s="2">
        <v>17165</v>
      </c>
      <c r="C126" s="2">
        <v>2.3457019565</v>
      </c>
      <c r="D126" s="2">
        <v>22.2552548431565</v>
      </c>
      <c r="E126" s="2">
        <v>40.4844199063468</v>
      </c>
      <c r="F126" s="2">
        <v>0.175680534606959</v>
      </c>
      <c r="G126" s="2">
        <v>73.4012566934933</v>
      </c>
      <c r="H126" s="2">
        <v>6.45597321190615</v>
      </c>
      <c r="I126" s="2">
        <v>2.15438075357298</v>
      </c>
      <c r="J126" s="2">
        <v>0.118714871455256</v>
      </c>
      <c r="K126" s="2">
        <v>0.386761235635858</v>
      </c>
      <c r="L126" s="2">
        <v>30.156488090224</v>
      </c>
      <c r="M126" s="2">
        <v>43.6369331454752</v>
      </c>
      <c r="N126" s="2">
        <v>0.169821575832502</v>
      </c>
      <c r="O126" s="2">
        <v>79.1005286144929</v>
      </c>
      <c r="P126" s="2">
        <v>6.70253436959565</v>
      </c>
      <c r="Q126" s="2">
        <v>2.15856338619595</v>
      </c>
      <c r="R126" s="2">
        <v>0.117942412336922</v>
      </c>
      <c r="S126" s="2">
        <v>0.405357778335351</v>
      </c>
      <c r="T126" s="2">
        <v>17.7343369110867</v>
      </c>
      <c r="U126" s="2">
        <v>36.0587373846757</v>
      </c>
      <c r="V126" s="2">
        <v>0.176792059366653</v>
      </c>
      <c r="W126" s="2">
        <v>65.685303694403</v>
      </c>
      <c r="X126" s="2">
        <v>6.16854725496313</v>
      </c>
      <c r="Y126" s="2">
        <v>2.1568936913103</v>
      </c>
      <c r="Z126" s="2">
        <v>0.118040228412184</v>
      </c>
      <c r="AA126" s="2">
        <v>0.372609473334554</v>
      </c>
    </row>
    <row r="127" spans="1:27">
      <c r="A127" s="2" t="s">
        <v>156</v>
      </c>
      <c r="B127" s="2">
        <v>16871</v>
      </c>
      <c r="C127" s="2">
        <v>2.3055250631</v>
      </c>
      <c r="D127" s="2">
        <v>25.9371706196525</v>
      </c>
      <c r="E127" s="2">
        <v>38.8748187354853</v>
      </c>
      <c r="F127" s="2">
        <v>0.178263778834136</v>
      </c>
      <c r="G127" s="2">
        <v>67.6626304060191</v>
      </c>
      <c r="H127" s="2">
        <v>6.24074199178204</v>
      </c>
      <c r="I127" s="2">
        <v>2.14940887537319</v>
      </c>
      <c r="J127" s="2">
        <v>0.120324087605939</v>
      </c>
      <c r="K127" s="2">
        <v>0.408201709597737</v>
      </c>
      <c r="L127" s="2">
        <v>35.3560815982661</v>
      </c>
      <c r="M127" s="2">
        <v>42.3948938745735</v>
      </c>
      <c r="N127" s="2">
        <v>0.171997339837424</v>
      </c>
      <c r="O127" s="2">
        <v>74.2466569152386</v>
      </c>
      <c r="P127" s="2">
        <v>6.53160270844163</v>
      </c>
      <c r="Q127" s="2">
        <v>2.1540054694144</v>
      </c>
      <c r="R127" s="2">
        <v>0.1191649651066</v>
      </c>
      <c r="S127" s="2">
        <v>0.420349666492653</v>
      </c>
      <c r="T127" s="2">
        <v>19.2004362443417</v>
      </c>
      <c r="U127" s="2">
        <v>34.5302329823078</v>
      </c>
      <c r="V127" s="2">
        <v>0.172284694535872</v>
      </c>
      <c r="W127" s="2">
        <v>60.9574163893563</v>
      </c>
      <c r="X127" s="2">
        <v>6.02303112943016</v>
      </c>
      <c r="Y127" s="2">
        <v>2.16252361587678</v>
      </c>
      <c r="Z127" s="2">
        <v>0.117105766453405</v>
      </c>
      <c r="AA127" s="2">
        <v>0.39634679570527</v>
      </c>
    </row>
    <row r="128" spans="1:27">
      <c r="A128" s="2" t="s">
        <v>157</v>
      </c>
      <c r="B128" s="2">
        <v>18156</v>
      </c>
      <c r="C128" s="2">
        <v>2.4811281516</v>
      </c>
      <c r="D128" s="2">
        <v>20.6296299462323</v>
      </c>
      <c r="E128" s="2">
        <v>33.0197400236783</v>
      </c>
      <c r="F128" s="2">
        <v>0.180220448572633</v>
      </c>
      <c r="G128" s="2">
        <v>59.3530521979984</v>
      </c>
      <c r="H128" s="2">
        <v>5.91783569899219</v>
      </c>
      <c r="I128" s="2">
        <v>2.155295539333</v>
      </c>
      <c r="J128" s="2">
        <v>0.118450794280343</v>
      </c>
      <c r="K128" s="2">
        <v>0.393194101475354</v>
      </c>
      <c r="L128" s="2">
        <v>28.9743033646224</v>
      </c>
      <c r="M128" s="2">
        <v>36.3967307008335</v>
      </c>
      <c r="N128" s="2">
        <v>0.173836996443937</v>
      </c>
      <c r="O128" s="2">
        <v>65.8572075776476</v>
      </c>
      <c r="P128" s="2">
        <v>6.20947482126823</v>
      </c>
      <c r="Q128" s="2">
        <v>2.15794465238629</v>
      </c>
      <c r="R128" s="2">
        <v>0.118036007699455</v>
      </c>
      <c r="S128" s="2">
        <v>0.411299614850193</v>
      </c>
      <c r="T128" s="2">
        <v>15.2867679503295</v>
      </c>
      <c r="U128" s="2">
        <v>25.3249466734281</v>
      </c>
      <c r="V128" s="2">
        <v>0.185947399759869</v>
      </c>
      <c r="W128" s="2">
        <v>46.0725509317144</v>
      </c>
      <c r="X128" s="2">
        <v>5.28767365118557</v>
      </c>
      <c r="Y128" s="2">
        <v>2.15576406122304</v>
      </c>
      <c r="Z128" s="2">
        <v>0.118286239750245</v>
      </c>
      <c r="AA128" s="2">
        <v>0.359777232047647</v>
      </c>
    </row>
    <row r="129" spans="1:27">
      <c r="A129" s="2" t="s">
        <v>158</v>
      </c>
      <c r="B129" s="2">
        <v>10525</v>
      </c>
      <c r="C129" s="2">
        <v>1.4383054525</v>
      </c>
      <c r="D129" s="2">
        <v>16.8780999971285</v>
      </c>
      <c r="E129" s="2">
        <v>25.6288978876078</v>
      </c>
      <c r="F129" s="2">
        <v>0.226832991185467</v>
      </c>
      <c r="G129" s="2">
        <v>45.2163427349011</v>
      </c>
      <c r="H129" s="2">
        <v>4.9787280276623</v>
      </c>
      <c r="I129" s="2">
        <v>2.11222529194983</v>
      </c>
      <c r="J129" s="2">
        <v>0.127577492257761</v>
      </c>
      <c r="K129" s="2">
        <v>0.394903902690522</v>
      </c>
      <c r="L129" s="2">
        <v>17.9605386478034</v>
      </c>
      <c r="M129" s="2">
        <v>25.923824110494</v>
      </c>
      <c r="N129" s="2">
        <v>0.221549838081161</v>
      </c>
      <c r="O129" s="2">
        <v>45.6436322852275</v>
      </c>
      <c r="P129" s="2">
        <v>5.03519675359094</v>
      </c>
      <c r="Q129" s="2">
        <v>2.11940121608222</v>
      </c>
      <c r="R129" s="2">
        <v>0.125829742909044</v>
      </c>
      <c r="S129" s="2">
        <v>0.410826363392</v>
      </c>
      <c r="T129" s="2">
        <v>15.0044129777237</v>
      </c>
      <c r="U129" s="2">
        <v>24.7261724379354</v>
      </c>
      <c r="V129" s="2">
        <v>0.216896411364769</v>
      </c>
      <c r="W129" s="2">
        <v>43.6651155063219</v>
      </c>
      <c r="X129" s="2">
        <v>4.9536237823411</v>
      </c>
      <c r="Y129" s="2">
        <v>2.12684603475335</v>
      </c>
      <c r="Z129" s="2">
        <v>0.123955311094921</v>
      </c>
      <c r="AA129" s="2">
        <v>0.417657753970401</v>
      </c>
    </row>
    <row r="130" spans="1:27">
      <c r="A130" s="2" t="s">
        <v>159</v>
      </c>
      <c r="B130" s="2">
        <v>10462</v>
      </c>
      <c r="C130" s="2">
        <v>1.4296961182</v>
      </c>
      <c r="D130" s="2">
        <v>18.3410546440076</v>
      </c>
      <c r="E130" s="2">
        <v>28.2902192561135</v>
      </c>
      <c r="F130" s="2">
        <v>0.188300018493531</v>
      </c>
      <c r="G130" s="2">
        <v>52.4830717861942</v>
      </c>
      <c r="H130" s="2">
        <v>5.54777091052194</v>
      </c>
      <c r="I130" s="2">
        <v>2.15578067608646</v>
      </c>
      <c r="J130" s="2">
        <v>0.118210291232514</v>
      </c>
      <c r="K130" s="2">
        <v>0.347087976027108</v>
      </c>
      <c r="L130" s="2">
        <v>15.0678542259203</v>
      </c>
      <c r="M130" s="2">
        <v>28.5233356848165</v>
      </c>
      <c r="N130" s="2">
        <v>0.187364685388201</v>
      </c>
      <c r="O130" s="2">
        <v>52.6505775472611</v>
      </c>
      <c r="P130" s="2">
        <v>5.55414318863343</v>
      </c>
      <c r="Q130" s="2">
        <v>2.15715854724217</v>
      </c>
      <c r="R130" s="2">
        <v>0.117936519715422</v>
      </c>
      <c r="S130" s="2">
        <v>0.346298356112965</v>
      </c>
      <c r="T130" s="2">
        <v>12.6190553824487</v>
      </c>
      <c r="U130" s="2">
        <v>27.0796087412268</v>
      </c>
      <c r="V130" s="2">
        <v>0.194170144097765</v>
      </c>
      <c r="W130" s="2">
        <v>49.6194808180229</v>
      </c>
      <c r="X130" s="2">
        <v>5.3806688069266</v>
      </c>
      <c r="Y130" s="2">
        <v>2.15065373984811</v>
      </c>
      <c r="Z130" s="2">
        <v>0.119133090015334</v>
      </c>
      <c r="AA130" s="2">
        <v>0.344265105449452</v>
      </c>
    </row>
    <row r="131" spans="1:27">
      <c r="A131" s="2" t="s">
        <v>160</v>
      </c>
      <c r="B131" s="2">
        <v>2015</v>
      </c>
      <c r="C131" s="2">
        <v>0.2753620415</v>
      </c>
      <c r="D131" s="2">
        <v>19.235621960524</v>
      </c>
      <c r="E131" s="2">
        <v>18.9077476105234</v>
      </c>
      <c r="F131" s="2">
        <v>0.245249647888408</v>
      </c>
      <c r="G131" s="2">
        <v>34.6917015808576</v>
      </c>
      <c r="H131" s="2">
        <v>4.33030065663769</v>
      </c>
      <c r="I131" s="2">
        <v>2.10589941030104</v>
      </c>
      <c r="J131" s="2">
        <v>0.128388936825041</v>
      </c>
      <c r="K131" s="2">
        <v>0.38791257216355</v>
      </c>
      <c r="L131" s="2">
        <v>16.9499864398397</v>
      </c>
      <c r="M131" s="2">
        <v>21.1476888215793</v>
      </c>
      <c r="N131" s="2">
        <v>0.236409009088561</v>
      </c>
      <c r="O131" s="2">
        <v>38.2104223939976</v>
      </c>
      <c r="P131" s="2">
        <v>4.53079693114787</v>
      </c>
      <c r="Q131" s="2">
        <v>2.12645559086101</v>
      </c>
      <c r="R131" s="2">
        <v>0.123389396045551</v>
      </c>
      <c r="S131" s="2">
        <v>0.431117248532516</v>
      </c>
      <c r="T131" s="2">
        <v>16.7017923053381</v>
      </c>
      <c r="U131" s="2">
        <v>21.6837056993218</v>
      </c>
      <c r="V131" s="2">
        <v>0.219230152257757</v>
      </c>
      <c r="W131" s="2">
        <v>38.7831823619179</v>
      </c>
      <c r="X131" s="2">
        <v>4.63054880267263</v>
      </c>
      <c r="Y131" s="2">
        <v>2.13484774706677</v>
      </c>
      <c r="Z131" s="2">
        <v>0.121722882960185</v>
      </c>
      <c r="AA131" s="2">
        <v>0.446180302574353</v>
      </c>
    </row>
    <row r="132" spans="1:27">
      <c r="A132" s="2" t="s">
        <v>161</v>
      </c>
      <c r="B132" s="2">
        <v>20245</v>
      </c>
      <c r="C132" s="2">
        <v>2.7666027445</v>
      </c>
      <c r="D132" s="2">
        <v>28.3338331776979</v>
      </c>
      <c r="E132" s="2">
        <v>34.1274562816681</v>
      </c>
      <c r="F132" s="2">
        <v>0.187449716847372</v>
      </c>
      <c r="G132" s="2">
        <v>64.9914280576215</v>
      </c>
      <c r="H132" s="2">
        <v>5.96997352383789</v>
      </c>
      <c r="I132" s="2">
        <v>2.14507889303933</v>
      </c>
      <c r="J132" s="2">
        <v>0.120577861150419</v>
      </c>
      <c r="K132" s="2">
        <v>0.439982444774016</v>
      </c>
      <c r="L132" s="2">
        <v>30.4257955450103</v>
      </c>
      <c r="M132" s="2">
        <v>35.4490909703618</v>
      </c>
      <c r="N132" s="2">
        <v>0.187509484681588</v>
      </c>
      <c r="O132" s="2">
        <v>67.34800446536</v>
      </c>
      <c r="P132" s="2">
        <v>6.05956491581427</v>
      </c>
      <c r="Q132" s="2">
        <v>2.1460893066938</v>
      </c>
      <c r="R132" s="2">
        <v>0.120251001028638</v>
      </c>
      <c r="S132" s="2">
        <v>0.442266886659908</v>
      </c>
      <c r="T132" s="2">
        <v>18.8107738212579</v>
      </c>
      <c r="U132" s="2">
        <v>30.5570285232475</v>
      </c>
      <c r="V132" s="2">
        <v>0.193275595096322</v>
      </c>
      <c r="W132" s="2">
        <v>58.5029672787977</v>
      </c>
      <c r="X132" s="2">
        <v>5.68099133459711</v>
      </c>
      <c r="Y132" s="2">
        <v>2.14698597219556</v>
      </c>
      <c r="Z132" s="2">
        <v>0.119858281046453</v>
      </c>
      <c r="AA132" s="2">
        <v>0.418829611446852</v>
      </c>
    </row>
    <row r="133" spans="1:27">
      <c r="A133" s="2" t="s">
        <v>162</v>
      </c>
      <c r="B133" s="2">
        <v>11141</v>
      </c>
      <c r="C133" s="2">
        <v>1.5224856101</v>
      </c>
      <c r="D133" s="2">
        <v>16.8964886817525</v>
      </c>
      <c r="E133" s="2">
        <v>34.0035817414761</v>
      </c>
      <c r="F133" s="2">
        <v>0.187252464835667</v>
      </c>
      <c r="G133" s="2">
        <v>63.2706428499337</v>
      </c>
      <c r="H133" s="2">
        <v>5.974030013011</v>
      </c>
      <c r="I133" s="2">
        <v>2.14740706490567</v>
      </c>
      <c r="J133" s="2">
        <v>0.119816583862061</v>
      </c>
      <c r="K133" s="2">
        <v>0.342607543082518</v>
      </c>
      <c r="L133" s="2">
        <v>25.432706374581</v>
      </c>
      <c r="M133" s="2">
        <v>38.2480087532119</v>
      </c>
      <c r="N133" s="2">
        <v>0.178055799093317</v>
      </c>
      <c r="O133" s="2">
        <v>71.4099382046339</v>
      </c>
      <c r="P133" s="2">
        <v>6.35096604866692</v>
      </c>
      <c r="Q133" s="2">
        <v>2.15088248884171</v>
      </c>
      <c r="R133" s="2">
        <v>0.119184949618782</v>
      </c>
      <c r="S133" s="2">
        <v>0.368361479042375</v>
      </c>
      <c r="T133" s="2">
        <v>13.6882787208454</v>
      </c>
      <c r="U133" s="2">
        <v>28.9341252400706</v>
      </c>
      <c r="V133" s="2">
        <v>0.192528151233884</v>
      </c>
      <c r="W133" s="2">
        <v>53.3161005063549</v>
      </c>
      <c r="X133" s="2">
        <v>5.52208573379798</v>
      </c>
      <c r="Y133" s="2">
        <v>2.14452118981024</v>
      </c>
      <c r="Z133" s="2">
        <v>0.120443785619788</v>
      </c>
      <c r="AA133" s="2">
        <v>0.341066610994725</v>
      </c>
    </row>
    <row r="134" spans="1:27">
      <c r="A134" s="2" t="s">
        <v>163</v>
      </c>
      <c r="B134" s="2">
        <v>14109</v>
      </c>
      <c r="C134" s="2">
        <v>1.9280809149</v>
      </c>
      <c r="D134" s="2">
        <v>19.0028825627889</v>
      </c>
      <c r="E134" s="2">
        <v>30.0567016198774</v>
      </c>
      <c r="F134" s="2">
        <v>0.24271237444814</v>
      </c>
      <c r="G134" s="2">
        <v>49.898717701264</v>
      </c>
      <c r="H134" s="2">
        <v>5.02280669246581</v>
      </c>
      <c r="I134" s="2">
        <v>2.09423323515854</v>
      </c>
      <c r="J134" s="2">
        <v>0.130841098882105</v>
      </c>
      <c r="K134" s="2">
        <v>0.424912679897902</v>
      </c>
      <c r="L134" s="2">
        <v>25.5160933206856</v>
      </c>
      <c r="M134" s="2">
        <v>32.401775164487</v>
      </c>
      <c r="N134" s="2">
        <v>0.235566783311546</v>
      </c>
      <c r="O134" s="2">
        <v>53.7156431679472</v>
      </c>
      <c r="P134" s="2">
        <v>5.21941090851295</v>
      </c>
      <c r="Q134" s="2">
        <v>2.09632624776487</v>
      </c>
      <c r="R134" s="2">
        <v>0.131051104013329</v>
      </c>
      <c r="S134" s="2">
        <v>0.444730013211825</v>
      </c>
      <c r="T134" s="2">
        <v>17.1418797316386</v>
      </c>
      <c r="U134" s="2">
        <v>23.2149746177947</v>
      </c>
      <c r="V134" s="2">
        <v>0.24017616134361</v>
      </c>
      <c r="W134" s="2">
        <v>39.2494395101129</v>
      </c>
      <c r="X134" s="2">
        <v>4.56508467563943</v>
      </c>
      <c r="Y134" s="2">
        <v>2.10915411886988</v>
      </c>
      <c r="Z134" s="2">
        <v>0.127419764689165</v>
      </c>
      <c r="AA134" s="2">
        <v>0.421995728564514</v>
      </c>
    </row>
    <row r="135" spans="1:27">
      <c r="A135" s="2" t="s">
        <v>164</v>
      </c>
      <c r="B135" s="2">
        <v>16445</v>
      </c>
      <c r="C135" s="2">
        <v>2.2473095645</v>
      </c>
      <c r="D135" s="2">
        <v>16.9420359744747</v>
      </c>
      <c r="E135" s="2">
        <v>24.4366596142769</v>
      </c>
      <c r="F135" s="2">
        <v>0.216286047607406</v>
      </c>
      <c r="G135" s="2">
        <v>46.2902746654088</v>
      </c>
      <c r="H135" s="2">
        <v>5.06842350035398</v>
      </c>
      <c r="I135" s="2">
        <v>2.11996703792321</v>
      </c>
      <c r="J135" s="2">
        <v>0.125565579513642</v>
      </c>
      <c r="K135" s="2">
        <v>0.359281155990005</v>
      </c>
      <c r="L135" s="2">
        <v>25.2303371422194</v>
      </c>
      <c r="M135" s="2">
        <v>28.587035983321</v>
      </c>
      <c r="N135" s="2">
        <v>0.201400522219046</v>
      </c>
      <c r="O135" s="2">
        <v>53.6917747127385</v>
      </c>
      <c r="P135" s="2">
        <v>5.46838973414421</v>
      </c>
      <c r="Q135" s="2">
        <v>2.13064339847396</v>
      </c>
      <c r="R135" s="2">
        <v>0.123480064390857</v>
      </c>
      <c r="S135" s="2">
        <v>0.393439931780747</v>
      </c>
      <c r="T135" s="2">
        <v>14.4257020465397</v>
      </c>
      <c r="U135" s="2">
        <v>21.7585293139438</v>
      </c>
      <c r="V135" s="2">
        <v>0.211674323598929</v>
      </c>
      <c r="W135" s="2">
        <v>40.6993958959167</v>
      </c>
      <c r="X135" s="2">
        <v>4.82813432558704</v>
      </c>
      <c r="Y135" s="2">
        <v>2.13116639425559</v>
      </c>
      <c r="Z135" s="2">
        <v>0.123080678503449</v>
      </c>
      <c r="AA135" s="2">
        <v>0.35836793158958</v>
      </c>
    </row>
    <row r="136" spans="1:27">
      <c r="A136" s="2" t="s">
        <v>165</v>
      </c>
      <c r="B136" s="2">
        <v>20966</v>
      </c>
      <c r="C136" s="2">
        <v>2.8651317926</v>
      </c>
      <c r="D136" s="2">
        <v>17.14214042307</v>
      </c>
      <c r="E136" s="2">
        <v>20.4896653819781</v>
      </c>
      <c r="F136" s="2">
        <v>0.234278147111584</v>
      </c>
      <c r="G136" s="2">
        <v>39.0248185910368</v>
      </c>
      <c r="H136" s="2">
        <v>4.63031693913385</v>
      </c>
      <c r="I136" s="2">
        <v>2.11595426527562</v>
      </c>
      <c r="J136" s="2">
        <v>0.126371563883907</v>
      </c>
      <c r="K136" s="2">
        <v>0.354095407292301</v>
      </c>
      <c r="L136" s="2">
        <v>16.8547915810223</v>
      </c>
      <c r="M136" s="2">
        <v>21.2281861702186</v>
      </c>
      <c r="N136" s="2">
        <v>0.230945503755303</v>
      </c>
      <c r="O136" s="2">
        <v>39.9389387808649</v>
      </c>
      <c r="P136" s="2">
        <v>4.6954117511692</v>
      </c>
      <c r="Q136" s="2">
        <v>2.11936663170073</v>
      </c>
      <c r="R136" s="2">
        <v>0.125608423646412</v>
      </c>
      <c r="S136" s="2">
        <v>0.364488214823888</v>
      </c>
      <c r="T136" s="2">
        <v>14.1175343989178</v>
      </c>
      <c r="U136" s="2">
        <v>20.118553064847</v>
      </c>
      <c r="V136" s="2">
        <v>0.23429270005324</v>
      </c>
      <c r="W136" s="2">
        <v>37.3653116718639</v>
      </c>
      <c r="X136" s="2">
        <v>4.54469153461216</v>
      </c>
      <c r="Y136" s="2">
        <v>2.11890004609225</v>
      </c>
      <c r="Z136" s="2">
        <v>0.125657886485968</v>
      </c>
      <c r="AA136" s="2">
        <v>0.365499954162397</v>
      </c>
    </row>
    <row r="137" spans="1:27">
      <c r="A137" s="2" t="s">
        <v>166</v>
      </c>
      <c r="B137" s="2">
        <v>22126</v>
      </c>
      <c r="C137" s="2">
        <v>3.0236528686</v>
      </c>
      <c r="D137" s="2">
        <v>16.5999982131241</v>
      </c>
      <c r="E137" s="2">
        <v>32.0667593236899</v>
      </c>
      <c r="F137" s="2">
        <v>0.19099845195664</v>
      </c>
      <c r="G137" s="2">
        <v>61.614004512931</v>
      </c>
      <c r="H137" s="2">
        <v>5.90582737101245</v>
      </c>
      <c r="I137" s="2">
        <v>2.14017729022765</v>
      </c>
      <c r="J137" s="2">
        <v>0.121457021644393</v>
      </c>
      <c r="K137" s="2">
        <v>0.340355524424828</v>
      </c>
      <c r="L137" s="2">
        <v>23.5216540690734</v>
      </c>
      <c r="M137" s="2">
        <v>36.6651794493025</v>
      </c>
      <c r="N137" s="2">
        <v>0.180482723186481</v>
      </c>
      <c r="O137" s="2">
        <v>69.7222482665196</v>
      </c>
      <c r="P137" s="2">
        <v>6.28530551602775</v>
      </c>
      <c r="Q137" s="2">
        <v>2.146857856896</v>
      </c>
      <c r="R137" s="2">
        <v>0.120351121936764</v>
      </c>
      <c r="S137" s="2">
        <v>0.371102073723259</v>
      </c>
      <c r="T137" s="2">
        <v>12.5049717052579</v>
      </c>
      <c r="U137" s="2">
        <v>27.0692456101726</v>
      </c>
      <c r="V137" s="2">
        <v>0.20508519237421</v>
      </c>
      <c r="W137" s="2">
        <v>51.9559551166737</v>
      </c>
      <c r="X137" s="2">
        <v>5.42760667721036</v>
      </c>
      <c r="Y137" s="2">
        <v>2.13047807098167</v>
      </c>
      <c r="Z137" s="2">
        <v>0.123309487098287</v>
      </c>
      <c r="AA137" s="2">
        <v>0.325864979055459</v>
      </c>
    </row>
    <row r="138" spans="1:27">
      <c r="A138" s="2" t="s">
        <v>167</v>
      </c>
      <c r="B138" s="2">
        <v>4769</v>
      </c>
      <c r="C138" s="2">
        <v>0.6517129409</v>
      </c>
      <c r="D138" s="2">
        <v>23.2061464864519</v>
      </c>
      <c r="E138" s="2">
        <v>20.7186123961377</v>
      </c>
      <c r="F138" s="2">
        <v>0.226508389750949</v>
      </c>
      <c r="G138" s="2">
        <v>32.4460525276601</v>
      </c>
      <c r="H138" s="2">
        <v>4.22662578891547</v>
      </c>
      <c r="I138" s="2">
        <v>2.13625452740433</v>
      </c>
      <c r="J138" s="2">
        <v>0.121243423430968</v>
      </c>
      <c r="K138" s="2">
        <v>0.486659673734482</v>
      </c>
      <c r="L138" s="2">
        <v>16.9188744304414</v>
      </c>
      <c r="M138" s="2">
        <v>26.6524650792523</v>
      </c>
      <c r="N138" s="2">
        <v>0.231461769668531</v>
      </c>
      <c r="O138" s="2">
        <v>40.6457916756962</v>
      </c>
      <c r="P138" s="2">
        <v>4.5331657121056</v>
      </c>
      <c r="Q138" s="2">
        <v>2.13591143194547</v>
      </c>
      <c r="R138" s="2">
        <v>0.12139874763129</v>
      </c>
      <c r="S138" s="2">
        <v>0.48993164416017</v>
      </c>
      <c r="T138" s="2">
        <v>17.068148651021</v>
      </c>
      <c r="U138" s="2">
        <v>27.6051041126004</v>
      </c>
      <c r="V138" s="2">
        <v>0.237928306389259</v>
      </c>
      <c r="W138" s="2">
        <v>42.447939814693</v>
      </c>
      <c r="X138" s="2">
        <v>4.57519641626703</v>
      </c>
      <c r="Y138" s="2">
        <v>2.13234469952586</v>
      </c>
      <c r="Z138" s="2">
        <v>0.122040754036099</v>
      </c>
      <c r="AA138" s="2">
        <v>0.488358903702095</v>
      </c>
    </row>
    <row r="139" spans="1:27">
      <c r="A139" s="2" t="s">
        <v>168</v>
      </c>
      <c r="B139" s="2">
        <v>25469</v>
      </c>
      <c r="C139" s="2">
        <v>3.4804942109</v>
      </c>
      <c r="D139" s="2">
        <v>22.8053889722597</v>
      </c>
      <c r="E139" s="2">
        <v>44.7140885386284</v>
      </c>
      <c r="F139" s="2">
        <v>0.190234318018447</v>
      </c>
      <c r="G139" s="2">
        <v>77.8339821086784</v>
      </c>
      <c r="H139" s="2">
        <v>6.47281458478914</v>
      </c>
      <c r="I139" s="2">
        <v>2.13854315683068</v>
      </c>
      <c r="J139" s="2">
        <v>0.12191485433529</v>
      </c>
      <c r="K139" s="2">
        <v>0.433688146001115</v>
      </c>
      <c r="L139" s="2">
        <v>26.2790062064309</v>
      </c>
      <c r="M139" s="2">
        <v>44.6201394262392</v>
      </c>
      <c r="N139" s="2">
        <v>0.186918449999433</v>
      </c>
      <c r="O139" s="2">
        <v>77.8586526537754</v>
      </c>
      <c r="P139" s="2">
        <v>6.49206674988802</v>
      </c>
      <c r="Q139" s="2">
        <v>2.1426648398962</v>
      </c>
      <c r="R139" s="2">
        <v>0.120907578043819</v>
      </c>
      <c r="S139" s="2">
        <v>0.435705537812112</v>
      </c>
      <c r="T139" s="2">
        <v>16.0382079046379</v>
      </c>
      <c r="U139" s="2">
        <v>33.7814387745733</v>
      </c>
      <c r="V139" s="2">
        <v>0.205251999932429</v>
      </c>
      <c r="W139" s="2">
        <v>59.9399190926709</v>
      </c>
      <c r="X139" s="2">
        <v>5.68938287209653</v>
      </c>
      <c r="Y139" s="2">
        <v>2.12769799004024</v>
      </c>
      <c r="Z139" s="2">
        <v>0.124169834737755</v>
      </c>
      <c r="AA139" s="2">
        <v>0.393354820309235</v>
      </c>
    </row>
    <row r="140" spans="1:27">
      <c r="A140" s="2" t="s">
        <v>169</v>
      </c>
      <c r="B140" s="2">
        <v>11776</v>
      </c>
      <c r="C140" s="2">
        <v>1.6092622336</v>
      </c>
      <c r="D140" s="2">
        <v>22.8296255593393</v>
      </c>
      <c r="E140" s="2">
        <v>34.7406466553049</v>
      </c>
      <c r="F140" s="2">
        <v>0.163592003001648</v>
      </c>
      <c r="G140" s="2">
        <v>64.535676117789</v>
      </c>
      <c r="H140" s="2">
        <v>6.25434986211399</v>
      </c>
      <c r="I140" s="2">
        <v>2.16671213855886</v>
      </c>
      <c r="J140" s="2">
        <v>0.116304768792874</v>
      </c>
      <c r="K140" s="2">
        <v>0.364102668663147</v>
      </c>
      <c r="L140" s="2">
        <v>32.8859832587287</v>
      </c>
      <c r="M140" s="2">
        <v>38.5744644395194</v>
      </c>
      <c r="N140" s="2">
        <v>0.154931895898145</v>
      </c>
      <c r="O140" s="2">
        <v>71.4137992298049</v>
      </c>
      <c r="P140" s="2">
        <v>6.58627732122208</v>
      </c>
      <c r="Q140" s="2">
        <v>2.16959083818263</v>
      </c>
      <c r="R140" s="2">
        <v>0.115791064321377</v>
      </c>
      <c r="S140" s="2">
        <v>0.382387354802806</v>
      </c>
      <c r="T140" s="2">
        <v>16.2354414275234</v>
      </c>
      <c r="U140" s="2">
        <v>30.2308023668263</v>
      </c>
      <c r="V140" s="2">
        <v>0.167103880737475</v>
      </c>
      <c r="W140" s="2">
        <v>55.9205738420853</v>
      </c>
      <c r="X140" s="2">
        <v>5.85545003344684</v>
      </c>
      <c r="Y140" s="2">
        <v>2.16903183255445</v>
      </c>
      <c r="Z140" s="2">
        <v>0.115868644242848</v>
      </c>
      <c r="AA140" s="2">
        <v>0.344512573899766</v>
      </c>
    </row>
    <row r="141" spans="1:27">
      <c r="A141" s="2" t="s">
        <v>170</v>
      </c>
      <c r="B141" s="2">
        <v>12176</v>
      </c>
      <c r="C141" s="2">
        <v>1.6639246736</v>
      </c>
      <c r="D141" s="2">
        <v>20.417688968502</v>
      </c>
      <c r="E141" s="2">
        <v>34.941441435748</v>
      </c>
      <c r="F141" s="2">
        <v>0.186395724125114</v>
      </c>
      <c r="G141" s="2">
        <v>60.6739221871322</v>
      </c>
      <c r="H141" s="2">
        <v>5.90610869440192</v>
      </c>
      <c r="I141" s="2">
        <v>2.15133096968923</v>
      </c>
      <c r="J141" s="2">
        <v>0.119267210176486</v>
      </c>
      <c r="K141" s="2">
        <v>0.405762825082257</v>
      </c>
      <c r="L141" s="2">
        <v>29.3957881141899</v>
      </c>
      <c r="M141" s="2">
        <v>38.0745266117381</v>
      </c>
      <c r="N141" s="2">
        <v>0.175807099972838</v>
      </c>
      <c r="O141" s="2">
        <v>65.8308612500151</v>
      </c>
      <c r="P141" s="2">
        <v>6.16716871459989</v>
      </c>
      <c r="Q141" s="2">
        <v>2.16066194505831</v>
      </c>
      <c r="R141" s="2">
        <v>0.1173711506339</v>
      </c>
      <c r="S141" s="2">
        <v>0.427237123152899</v>
      </c>
      <c r="T141" s="2">
        <v>15.5585580410823</v>
      </c>
      <c r="U141" s="2">
        <v>29.5377145615845</v>
      </c>
      <c r="V141" s="2">
        <v>0.185558687495234</v>
      </c>
      <c r="W141" s="2">
        <v>52.2575383523758</v>
      </c>
      <c r="X141" s="2">
        <v>5.57342327674838</v>
      </c>
      <c r="Y141" s="2">
        <v>2.15227795315908</v>
      </c>
      <c r="Z141" s="2">
        <v>0.119036032917998</v>
      </c>
      <c r="AA141" s="2">
        <v>0.396892249400599</v>
      </c>
    </row>
    <row r="142" spans="1:27">
      <c r="A142" s="2" t="s">
        <v>171</v>
      </c>
      <c r="B142" s="2">
        <v>10480</v>
      </c>
      <c r="C142" s="2">
        <v>1.432155928</v>
      </c>
      <c r="D142" s="2">
        <v>16.0940842017289</v>
      </c>
      <c r="E142" s="2">
        <v>32.5398504103434</v>
      </c>
      <c r="F142" s="2">
        <v>0.197474278677974</v>
      </c>
      <c r="G142" s="2">
        <v>57.5804821845136</v>
      </c>
      <c r="H142" s="2">
        <v>5.71398444267501</v>
      </c>
      <c r="I142" s="2">
        <v>2.12911868716469</v>
      </c>
      <c r="J142" s="2">
        <v>0.124630102493892</v>
      </c>
      <c r="K142" s="2">
        <v>0.38524235394527</v>
      </c>
      <c r="L142" s="2">
        <v>24.352576640453</v>
      </c>
      <c r="M142" s="2">
        <v>37.3999885563646</v>
      </c>
      <c r="N142" s="2">
        <v>0.181128452084283</v>
      </c>
      <c r="O142" s="2">
        <v>65.8079738848068</v>
      </c>
      <c r="P142" s="2">
        <v>6.13167952344475</v>
      </c>
      <c r="Q142" s="2">
        <v>2.14220599021392</v>
      </c>
      <c r="R142" s="2">
        <v>0.121199700089157</v>
      </c>
      <c r="S142" s="2">
        <v>0.413331465874567</v>
      </c>
      <c r="T142" s="2">
        <v>14.7510286194841</v>
      </c>
      <c r="U142" s="2">
        <v>28.887680457762</v>
      </c>
      <c r="V142" s="2">
        <v>0.191974332573235</v>
      </c>
      <c r="W142" s="2">
        <v>51.7243646627178</v>
      </c>
      <c r="X142" s="2">
        <v>5.49599249864153</v>
      </c>
      <c r="Y142" s="2">
        <v>2.13496911895411</v>
      </c>
      <c r="Z142" s="2">
        <v>0.123006787005357</v>
      </c>
      <c r="AA142" s="2">
        <v>0.388122957460823</v>
      </c>
    </row>
    <row r="143" spans="1:27">
      <c r="A143" s="2" t="s">
        <v>172</v>
      </c>
      <c r="B143" s="2">
        <v>16598</v>
      </c>
      <c r="C143" s="2">
        <v>2.2682179478</v>
      </c>
      <c r="D143" s="2">
        <v>23.499183662944</v>
      </c>
      <c r="E143" s="2">
        <v>38.2292232280088</v>
      </c>
      <c r="F143" s="2">
        <v>0.167892830329961</v>
      </c>
      <c r="G143" s="2">
        <v>73.6007225425867</v>
      </c>
      <c r="H143" s="2">
        <v>6.58124153382231</v>
      </c>
      <c r="I143" s="2">
        <v>2.15127885387969</v>
      </c>
      <c r="J143" s="2">
        <v>0.1197615674093</v>
      </c>
      <c r="K143" s="2">
        <v>0.341957748669868</v>
      </c>
      <c r="L143" s="2">
        <v>32.0722313754916</v>
      </c>
      <c r="M143" s="2">
        <v>40.8600623812645</v>
      </c>
      <c r="N143" s="2">
        <v>0.162239559393996</v>
      </c>
      <c r="O143" s="2">
        <v>78.0886462479129</v>
      </c>
      <c r="P143" s="2">
        <v>6.78000041783567</v>
      </c>
      <c r="Q143" s="2">
        <v>2.15463366117344</v>
      </c>
      <c r="R143" s="2">
        <v>0.119041563883551</v>
      </c>
      <c r="S143" s="2">
        <v>0.353191296501065</v>
      </c>
      <c r="T143" s="2">
        <v>15.1890792139906</v>
      </c>
      <c r="U143" s="2">
        <v>30.7385601698126</v>
      </c>
      <c r="V143" s="2">
        <v>0.177948576332039</v>
      </c>
      <c r="W143" s="2">
        <v>59.6985321480074</v>
      </c>
      <c r="X143" s="2">
        <v>5.97248679663658</v>
      </c>
      <c r="Y143" s="2">
        <v>2.1501928706394</v>
      </c>
      <c r="Z143" s="2">
        <v>0.119574128461485</v>
      </c>
      <c r="AA143" s="2">
        <v>0.328638772397092</v>
      </c>
    </row>
    <row r="144" spans="1:27">
      <c r="A144" s="2" t="s">
        <v>173</v>
      </c>
      <c r="B144" s="2">
        <v>8526</v>
      </c>
      <c r="C144" s="2">
        <v>1.1651299086</v>
      </c>
      <c r="D144" s="2">
        <v>32.3709833525783</v>
      </c>
      <c r="E144" s="2">
        <v>25.9683150224389</v>
      </c>
      <c r="F144" s="2">
        <v>0.184005645173607</v>
      </c>
      <c r="G144" s="2">
        <v>49.8971259110174</v>
      </c>
      <c r="H144" s="2">
        <v>5.40399316015299</v>
      </c>
      <c r="I144" s="2">
        <v>2.15517613525936</v>
      </c>
      <c r="J144" s="2">
        <v>0.118212122690354</v>
      </c>
      <c r="K144" s="2">
        <v>0.379617793736385</v>
      </c>
      <c r="L144" s="2">
        <v>37.5568592854293</v>
      </c>
      <c r="M144" s="2">
        <v>26.6769361486446</v>
      </c>
      <c r="N144" s="2">
        <v>0.181964719970825</v>
      </c>
      <c r="O144" s="2">
        <v>51.3390291072471</v>
      </c>
      <c r="P144" s="2">
        <v>5.48198987711714</v>
      </c>
      <c r="Q144" s="2">
        <v>2.15657201650526</v>
      </c>
      <c r="R144" s="2">
        <v>0.117994922207794</v>
      </c>
      <c r="S144" s="2">
        <v>0.381187480597677</v>
      </c>
      <c r="T144" s="2">
        <v>25.3249410552763</v>
      </c>
      <c r="U144" s="2">
        <v>26.8527063517109</v>
      </c>
      <c r="V144" s="2">
        <v>0.175311807609507</v>
      </c>
      <c r="W144" s="2">
        <v>49.6093134609604</v>
      </c>
      <c r="X144" s="2">
        <v>5.46319767755331</v>
      </c>
      <c r="Y144" s="2">
        <v>2.16369493773026</v>
      </c>
      <c r="Z144" s="2">
        <v>0.116625110687587</v>
      </c>
      <c r="AA144" s="2">
        <v>0.400911904539481</v>
      </c>
    </row>
    <row r="145" spans="1:27">
      <c r="A145" s="2" t="s">
        <v>174</v>
      </c>
      <c r="B145" s="2">
        <v>17975</v>
      </c>
      <c r="C145" s="2">
        <v>2.4563933975</v>
      </c>
      <c r="D145" s="2">
        <v>27.0018177016156</v>
      </c>
      <c r="E145" s="2">
        <v>32.4710440472506</v>
      </c>
      <c r="F145" s="2">
        <v>0.180013197468715</v>
      </c>
      <c r="G145" s="2">
        <v>59.9344962317141</v>
      </c>
      <c r="H145" s="2">
        <v>5.91941290954886</v>
      </c>
      <c r="I145" s="2">
        <v>2.15579772846755</v>
      </c>
      <c r="J145" s="2">
        <v>0.118443656225529</v>
      </c>
      <c r="K145" s="2">
        <v>0.407691259243262</v>
      </c>
      <c r="L145" s="2">
        <v>32.1029087594553</v>
      </c>
      <c r="M145" s="2">
        <v>33.2213303599287</v>
      </c>
      <c r="N145" s="2">
        <v>0.177708167506975</v>
      </c>
      <c r="O145" s="2">
        <v>61.4440805347655</v>
      </c>
      <c r="P145" s="2">
        <v>5.99383108128924</v>
      </c>
      <c r="Q145" s="2">
        <v>2.15561133369782</v>
      </c>
      <c r="R145" s="2">
        <v>0.118314533068672</v>
      </c>
      <c r="S145" s="2">
        <v>0.408966953057223</v>
      </c>
      <c r="T145" s="2">
        <v>17.8513740428681</v>
      </c>
      <c r="U145" s="2">
        <v>26.9137260366655</v>
      </c>
      <c r="V145" s="2">
        <v>0.181246245402884</v>
      </c>
      <c r="W145" s="2">
        <v>50.56851882421</v>
      </c>
      <c r="X145" s="2">
        <v>5.48858614765801</v>
      </c>
      <c r="Y145" s="2">
        <v>2.16047270637228</v>
      </c>
      <c r="Z145" s="2">
        <v>0.117352978185917</v>
      </c>
      <c r="AA145" s="2">
        <v>0.380823302360412</v>
      </c>
    </row>
    <row r="146" spans="1:27">
      <c r="A146" s="2" t="s">
        <v>175</v>
      </c>
      <c r="B146" s="2">
        <v>19001</v>
      </c>
      <c r="C146" s="2">
        <v>2.5966025561</v>
      </c>
      <c r="D146" s="2">
        <v>21.8026188423561</v>
      </c>
      <c r="E146" s="2">
        <v>40.8815342707826</v>
      </c>
      <c r="F146" s="2">
        <v>0.196182302117866</v>
      </c>
      <c r="G146" s="2">
        <v>69.1268888913425</v>
      </c>
      <c r="H146" s="2">
        <v>6.09613542757862</v>
      </c>
      <c r="I146" s="2">
        <v>2.13389806461098</v>
      </c>
      <c r="J146" s="2">
        <v>0.122910361757206</v>
      </c>
      <c r="K146" s="2">
        <v>0.46564245910144</v>
      </c>
      <c r="L146" s="2">
        <v>30.6047346584295</v>
      </c>
      <c r="M146" s="2">
        <v>44.7760180845165</v>
      </c>
      <c r="N146" s="2">
        <v>0.18902947655389</v>
      </c>
      <c r="O146" s="2">
        <v>75.8369334654203</v>
      </c>
      <c r="P146" s="2">
        <v>6.3851377644838</v>
      </c>
      <c r="Q146" s="2">
        <v>2.13787372180282</v>
      </c>
      <c r="R146" s="2">
        <v>0.121900668372154</v>
      </c>
      <c r="S146" s="2">
        <v>0.484033301638237</v>
      </c>
      <c r="T146" s="2">
        <v>16.0177946129404</v>
      </c>
      <c r="U146" s="2">
        <v>30.9381562043541</v>
      </c>
      <c r="V146" s="2">
        <v>0.204920161008126</v>
      </c>
      <c r="W146" s="2">
        <v>52.9670140833108</v>
      </c>
      <c r="X146" s="2">
        <v>5.40314266296857</v>
      </c>
      <c r="Y146" s="2">
        <v>2.13532914508864</v>
      </c>
      <c r="Z146" s="2">
        <v>0.122690750131979</v>
      </c>
      <c r="AA146" s="2">
        <v>0.444102715745234</v>
      </c>
    </row>
    <row r="147" spans="1:27">
      <c r="A147" s="2" t="s">
        <v>176</v>
      </c>
      <c r="B147" s="2">
        <v>18913</v>
      </c>
      <c r="C147" s="2">
        <v>2.5845768193</v>
      </c>
      <c r="D147" s="2">
        <v>21.1967374031823</v>
      </c>
      <c r="E147" s="2">
        <v>40.618579367694</v>
      </c>
      <c r="F147" s="2">
        <v>0.176100860278678</v>
      </c>
      <c r="G147" s="2">
        <v>75.9802144863413</v>
      </c>
      <c r="H147" s="2">
        <v>6.58699203953395</v>
      </c>
      <c r="I147" s="2">
        <v>2.1534270510406</v>
      </c>
      <c r="J147" s="2">
        <v>0.119036943301474</v>
      </c>
      <c r="K147" s="2">
        <v>0.37689772977334</v>
      </c>
      <c r="L147" s="2">
        <v>26.0316011604385</v>
      </c>
      <c r="M147" s="2">
        <v>42.4804042061253</v>
      </c>
      <c r="N147" s="2">
        <v>0.17024385111348</v>
      </c>
      <c r="O147" s="2">
        <v>79.8430131588678</v>
      </c>
      <c r="P147" s="2">
        <v>6.75509510942192</v>
      </c>
      <c r="Q147" s="2">
        <v>2.15548521116094</v>
      </c>
      <c r="R147" s="2">
        <v>0.11861787046982</v>
      </c>
      <c r="S147" s="2">
        <v>0.382782540105456</v>
      </c>
      <c r="T147" s="2">
        <v>17.048485419895</v>
      </c>
      <c r="U147" s="2">
        <v>35.7488124553756</v>
      </c>
      <c r="V147" s="2">
        <v>0.17806667895997</v>
      </c>
      <c r="W147" s="2">
        <v>66.4405797082813</v>
      </c>
      <c r="X147" s="2">
        <v>6.21363333405271</v>
      </c>
      <c r="Y147" s="2">
        <v>2.15366738595646</v>
      </c>
      <c r="Z147" s="2">
        <v>0.118833281736402</v>
      </c>
      <c r="AA147" s="2">
        <v>0.364326704540899</v>
      </c>
    </row>
    <row r="148" spans="1:27">
      <c r="A148" s="2" t="s">
        <v>177</v>
      </c>
      <c r="B148" s="2">
        <v>14982</v>
      </c>
      <c r="C148" s="2">
        <v>2.0473816902</v>
      </c>
      <c r="D148" s="2">
        <v>23.2122253501324</v>
      </c>
      <c r="E148" s="2">
        <v>34.8222281286313</v>
      </c>
      <c r="F148" s="2">
        <v>0.184431458808494</v>
      </c>
      <c r="G148" s="2">
        <v>61.585659169501</v>
      </c>
      <c r="H148" s="2">
        <v>5.94785608678057</v>
      </c>
      <c r="I148" s="2">
        <v>2.14974256664089</v>
      </c>
      <c r="J148" s="2">
        <v>0.119511316424854</v>
      </c>
      <c r="K148" s="2">
        <v>0.432228816869776</v>
      </c>
      <c r="L148" s="2">
        <v>29.3957641791189</v>
      </c>
      <c r="M148" s="2">
        <v>36.1092886699978</v>
      </c>
      <c r="N148" s="2">
        <v>0.180888097983433</v>
      </c>
      <c r="O148" s="2">
        <v>64.3431163217179</v>
      </c>
      <c r="P148" s="2">
        <v>6.07227204920966</v>
      </c>
      <c r="Q148" s="2">
        <v>2.1492832370362</v>
      </c>
      <c r="R148" s="2">
        <v>0.119465170461227</v>
      </c>
      <c r="S148" s="2">
        <v>0.437661462291889</v>
      </c>
      <c r="T148" s="2">
        <v>18.9704314209923</v>
      </c>
      <c r="U148" s="2">
        <v>28.9856834773179</v>
      </c>
      <c r="V148" s="2">
        <v>0.185368499253162</v>
      </c>
      <c r="W148" s="2">
        <v>51.5589159658628</v>
      </c>
      <c r="X148" s="2">
        <v>5.49998532179924</v>
      </c>
      <c r="Y148" s="2">
        <v>2.1544485443139</v>
      </c>
      <c r="Z148" s="2">
        <v>0.118430183838618</v>
      </c>
      <c r="AA148" s="2">
        <v>0.427758666234324</v>
      </c>
    </row>
    <row r="149" spans="1:27">
      <c r="A149" s="2" t="s">
        <v>178</v>
      </c>
      <c r="B149" s="2">
        <v>7497</v>
      </c>
      <c r="C149" s="2">
        <v>1.0245107817</v>
      </c>
      <c r="D149" s="2">
        <v>27.5106342820242</v>
      </c>
      <c r="E149" s="2">
        <v>32.3684834479317</v>
      </c>
      <c r="F149" s="2">
        <v>0.172684466896875</v>
      </c>
      <c r="G149" s="2">
        <v>60.0769798272207</v>
      </c>
      <c r="H149" s="2">
        <v>6.0164511696009</v>
      </c>
      <c r="I149" s="2">
        <v>2.15612747182015</v>
      </c>
      <c r="J149" s="2">
        <v>0.118458907787396</v>
      </c>
      <c r="K149" s="2">
        <v>0.386940086732433</v>
      </c>
      <c r="L149" s="2">
        <v>26.1945077994831</v>
      </c>
      <c r="M149" s="2">
        <v>35.2547935353331</v>
      </c>
      <c r="N149" s="2">
        <v>0.163025231028878</v>
      </c>
      <c r="O149" s="2">
        <v>64.7757927924216</v>
      </c>
      <c r="P149" s="2">
        <v>6.27173848818091</v>
      </c>
      <c r="Q149" s="2">
        <v>2.16173197192097</v>
      </c>
      <c r="R149" s="2">
        <v>0.117602598256503</v>
      </c>
      <c r="S149" s="2">
        <v>0.392397821276961</v>
      </c>
      <c r="T149" s="2">
        <v>23.3346230768753</v>
      </c>
      <c r="U149" s="2">
        <v>35.2116619346936</v>
      </c>
      <c r="V149" s="2">
        <v>0.160424040181506</v>
      </c>
      <c r="W149" s="2">
        <v>63.72399428618</v>
      </c>
      <c r="X149" s="2">
        <v>6.23311562113671</v>
      </c>
      <c r="Y149" s="2">
        <v>2.1608475992262</v>
      </c>
      <c r="Z149" s="2">
        <v>0.117391814468176</v>
      </c>
      <c r="AA149" s="2">
        <v>0.4008370308866</v>
      </c>
    </row>
    <row r="150" spans="1:27">
      <c r="A150" s="2" t="s">
        <v>179</v>
      </c>
      <c r="B150" s="2">
        <v>14295</v>
      </c>
      <c r="C150" s="2">
        <v>1.9534989495</v>
      </c>
      <c r="D150" s="2">
        <v>25.7802886964808</v>
      </c>
      <c r="E150" s="2">
        <v>38.6164690496069</v>
      </c>
      <c r="F150" s="2">
        <v>0.184849532869139</v>
      </c>
      <c r="G150" s="2">
        <v>72.85007287427</v>
      </c>
      <c r="H150" s="2">
        <v>6.37837641958528</v>
      </c>
      <c r="I150" s="2">
        <v>2.1427062022932</v>
      </c>
      <c r="J150" s="2">
        <v>0.121549019436395</v>
      </c>
      <c r="K150" s="2">
        <v>0.380082021069665</v>
      </c>
      <c r="L150" s="2">
        <v>33.2765384577504</v>
      </c>
      <c r="M150" s="2">
        <v>41.1934246749514</v>
      </c>
      <c r="N150" s="2">
        <v>0.178392548843059</v>
      </c>
      <c r="O150" s="2">
        <v>77.9010230345617</v>
      </c>
      <c r="P150" s="2">
        <v>6.59739628329784</v>
      </c>
      <c r="Q150" s="2">
        <v>2.14529244403148</v>
      </c>
      <c r="R150" s="2">
        <v>0.120716474209164</v>
      </c>
      <c r="S150" s="2">
        <v>0.392582193792948</v>
      </c>
      <c r="T150" s="2">
        <v>19.4351874019349</v>
      </c>
      <c r="U150" s="2">
        <v>34.6647997409881</v>
      </c>
      <c r="V150" s="2">
        <v>0.172170852701205</v>
      </c>
      <c r="W150" s="2">
        <v>63.6043924948486</v>
      </c>
      <c r="X150" s="2">
        <v>6.11139107697929</v>
      </c>
      <c r="Y150" s="2">
        <v>2.15820428097986</v>
      </c>
      <c r="Z150" s="2">
        <v>0.117802565775996</v>
      </c>
      <c r="AA150" s="2">
        <v>0.377889997701325</v>
      </c>
    </row>
    <row r="151" spans="1:27">
      <c r="A151" s="2" t="s">
        <v>180</v>
      </c>
      <c r="B151" s="2">
        <v>2914</v>
      </c>
      <c r="C151" s="2">
        <v>0.3982158754</v>
      </c>
      <c r="D151" s="2">
        <v>24.7597044005979</v>
      </c>
      <c r="E151" s="2">
        <v>32.3615329620686</v>
      </c>
      <c r="F151" s="2">
        <v>0.168046390923001</v>
      </c>
      <c r="G151" s="2">
        <v>57.6209495326244</v>
      </c>
      <c r="H151" s="2">
        <v>5.90928864007586</v>
      </c>
      <c r="I151" s="2">
        <v>2.15982184147458</v>
      </c>
      <c r="J151" s="2">
        <v>0.117398342543378</v>
      </c>
      <c r="K151" s="2">
        <v>0.411688348976795</v>
      </c>
      <c r="L151" s="2">
        <v>23.9994283708383</v>
      </c>
      <c r="M151" s="2">
        <v>33.468814051409</v>
      </c>
      <c r="N151" s="2">
        <v>0.164585748245056</v>
      </c>
      <c r="O151" s="2">
        <v>59.6521400005218</v>
      </c>
      <c r="P151" s="2">
        <v>6.02939845610335</v>
      </c>
      <c r="Q151" s="2">
        <v>2.16158822434522</v>
      </c>
      <c r="R151" s="2">
        <v>0.116974674983432</v>
      </c>
      <c r="S151" s="2">
        <v>0.425495247218781</v>
      </c>
      <c r="T151" s="2">
        <v>20.6837110916228</v>
      </c>
      <c r="U151" s="2">
        <v>33.4959033310167</v>
      </c>
      <c r="V151" s="2">
        <v>0.172321831420295</v>
      </c>
      <c r="W151" s="2">
        <v>59.4715558214595</v>
      </c>
      <c r="X151" s="2">
        <v>5.98928559165992</v>
      </c>
      <c r="Y151" s="2">
        <v>2.16251239906702</v>
      </c>
      <c r="Z151" s="2">
        <v>0.116966201310789</v>
      </c>
      <c r="AA151" s="2">
        <v>0.438239119377274</v>
      </c>
    </row>
    <row r="152" spans="1:27">
      <c r="A152" s="2" t="s">
        <v>181</v>
      </c>
      <c r="B152" s="2">
        <v>12818</v>
      </c>
      <c r="C152" s="2">
        <v>1.7516578898</v>
      </c>
      <c r="D152" s="2">
        <v>23.2516169195001</v>
      </c>
      <c r="E152" s="2">
        <v>32.3637287795978</v>
      </c>
      <c r="F152" s="2">
        <v>0.183811308129099</v>
      </c>
      <c r="G152" s="2">
        <v>59.0139482019529</v>
      </c>
      <c r="H152" s="2">
        <v>5.85219584253248</v>
      </c>
      <c r="I152" s="2">
        <v>2.15036463385477</v>
      </c>
      <c r="J152" s="2">
        <v>0.119305607795199</v>
      </c>
      <c r="K152" s="2">
        <v>0.401269003754577</v>
      </c>
      <c r="L152" s="2">
        <v>19.3784437695816</v>
      </c>
      <c r="M152" s="2">
        <v>33.1043134349582</v>
      </c>
      <c r="N152" s="2">
        <v>0.187217422314252</v>
      </c>
      <c r="O152" s="2">
        <v>59.396067073766</v>
      </c>
      <c r="P152" s="2">
        <v>5.85413755281694</v>
      </c>
      <c r="Q152" s="2">
        <v>2.1444319172738</v>
      </c>
      <c r="R152" s="2">
        <v>0.120927555383967</v>
      </c>
      <c r="S152" s="2">
        <v>0.401027891623524</v>
      </c>
      <c r="T152" s="2">
        <v>19.2829183768902</v>
      </c>
      <c r="U152" s="2">
        <v>32.8576271359861</v>
      </c>
      <c r="V152" s="2">
        <v>0.182371214246221</v>
      </c>
      <c r="W152" s="2">
        <v>58.4663242660724</v>
      </c>
      <c r="X152" s="2">
        <v>5.83769366256968</v>
      </c>
      <c r="Y152" s="2">
        <v>2.15367963431145</v>
      </c>
      <c r="Z152" s="2">
        <v>0.118679559087</v>
      </c>
      <c r="AA152" s="2">
        <v>0.405415869882023</v>
      </c>
    </row>
    <row r="153" spans="1:27">
      <c r="A153" s="2" t="s">
        <v>182</v>
      </c>
      <c r="B153" s="2">
        <v>11645</v>
      </c>
      <c r="C153" s="2">
        <v>1.5913602845</v>
      </c>
      <c r="D153" s="2">
        <v>28.8000290014038</v>
      </c>
      <c r="E153" s="2">
        <v>31.8220889342066</v>
      </c>
      <c r="F153" s="2">
        <v>0.194380041640835</v>
      </c>
      <c r="G153" s="2">
        <v>61.605859324956</v>
      </c>
      <c r="H153" s="2">
        <v>5.85910991783393</v>
      </c>
      <c r="I153" s="2">
        <v>2.12913588781938</v>
      </c>
      <c r="J153" s="2">
        <v>0.123758940258574</v>
      </c>
      <c r="K153" s="2">
        <v>0.397581907124703</v>
      </c>
      <c r="L153" s="2">
        <v>34.6908740010881</v>
      </c>
      <c r="M153" s="2">
        <v>33.7684655890764</v>
      </c>
      <c r="N153" s="2">
        <v>0.192568525582985</v>
      </c>
      <c r="O153" s="2">
        <v>65.4473936484134</v>
      </c>
      <c r="P153" s="2">
        <v>6.02494169608455</v>
      </c>
      <c r="Q153" s="2">
        <v>2.12921479075392</v>
      </c>
      <c r="R153" s="2">
        <v>0.123998538666705</v>
      </c>
      <c r="S153" s="2">
        <v>0.409902609402358</v>
      </c>
      <c r="T153" s="2">
        <v>23.7528269965334</v>
      </c>
      <c r="U153" s="2">
        <v>29.0505883700189</v>
      </c>
      <c r="V153" s="2">
        <v>0.183316426747588</v>
      </c>
      <c r="W153" s="2">
        <v>54.4991754369515</v>
      </c>
      <c r="X153" s="2">
        <v>5.62975063879713</v>
      </c>
      <c r="Y153" s="2">
        <v>2.13935374178155</v>
      </c>
      <c r="Z153" s="2">
        <v>0.121485935927026</v>
      </c>
      <c r="AA153" s="2">
        <v>0.384809482456893</v>
      </c>
    </row>
    <row r="154" spans="1:27">
      <c r="A154" s="2" t="s">
        <v>183</v>
      </c>
      <c r="B154" s="2">
        <v>5245</v>
      </c>
      <c r="C154" s="2">
        <v>0.7167612445</v>
      </c>
      <c r="D154" s="2">
        <v>25.1422522428947</v>
      </c>
      <c r="E154" s="2">
        <v>31.4193743369471</v>
      </c>
      <c r="F154" s="2">
        <v>0.205567737740399</v>
      </c>
      <c r="G154" s="2">
        <v>54.9976492787296</v>
      </c>
      <c r="H154" s="2">
        <v>5.52560124107635</v>
      </c>
      <c r="I154" s="2">
        <v>2.13477274882895</v>
      </c>
      <c r="J154" s="2">
        <v>0.122682391705117</v>
      </c>
      <c r="K154" s="2">
        <v>0.353805567532422</v>
      </c>
      <c r="L154" s="2">
        <v>31.819744088652</v>
      </c>
      <c r="M154" s="2">
        <v>32.2390475613202</v>
      </c>
      <c r="N154" s="2">
        <v>0.199843198220175</v>
      </c>
      <c r="O154" s="2">
        <v>56.7410662857377</v>
      </c>
      <c r="P154" s="2">
        <v>5.62393828207703</v>
      </c>
      <c r="Q154" s="2">
        <v>2.13064090980588</v>
      </c>
      <c r="R154" s="2">
        <v>0.123360286047904</v>
      </c>
      <c r="S154" s="2">
        <v>0.363326454857996</v>
      </c>
      <c r="T154" s="2">
        <v>20.7751935862494</v>
      </c>
      <c r="U154" s="2">
        <v>27.6542553277783</v>
      </c>
      <c r="V154" s="2">
        <v>0.193104802862917</v>
      </c>
      <c r="W154" s="2">
        <v>48.3032525083073</v>
      </c>
      <c r="X154" s="2">
        <v>5.31479730430503</v>
      </c>
      <c r="Y154" s="2">
        <v>2.1522362872461</v>
      </c>
      <c r="Z154" s="2">
        <v>0.118746838732147</v>
      </c>
      <c r="AA154" s="2">
        <v>0.356185903506694</v>
      </c>
    </row>
    <row r="155" spans="1:27">
      <c r="A155" s="2" t="s">
        <v>184</v>
      </c>
      <c r="B155" s="2">
        <v>2659</v>
      </c>
      <c r="C155" s="2">
        <v>0.3633685699</v>
      </c>
      <c r="D155" s="2">
        <v>27.8326024275697</v>
      </c>
      <c r="E155" s="2">
        <v>31.9730803516657</v>
      </c>
      <c r="F155" s="2">
        <v>0.174447876380755</v>
      </c>
      <c r="G155" s="2">
        <v>54.362793905982</v>
      </c>
      <c r="H155" s="2">
        <v>5.69161353237022</v>
      </c>
      <c r="I155" s="2">
        <v>2.15742487542474</v>
      </c>
      <c r="J155" s="2">
        <v>0.117769143629248</v>
      </c>
      <c r="K155" s="2">
        <v>0.377593986151634</v>
      </c>
      <c r="L155" s="2">
        <v>31.9369023474771</v>
      </c>
      <c r="M155" s="2">
        <v>33.073271137685</v>
      </c>
      <c r="N155" s="2">
        <v>0.174191373021416</v>
      </c>
      <c r="O155" s="2">
        <v>56.2007446734472</v>
      </c>
      <c r="P155" s="2">
        <v>5.77777792011808</v>
      </c>
      <c r="Q155" s="2">
        <v>2.15634860128063</v>
      </c>
      <c r="R155" s="2">
        <v>0.118075580175387</v>
      </c>
      <c r="S155" s="2">
        <v>0.391286191921211</v>
      </c>
      <c r="T155" s="2">
        <v>21.2116086356574</v>
      </c>
      <c r="U155" s="2">
        <v>30.4728411175296</v>
      </c>
      <c r="V155" s="2">
        <v>0.174494249703647</v>
      </c>
      <c r="W155" s="2">
        <v>50.9888018370459</v>
      </c>
      <c r="X155" s="2">
        <v>5.54640439880122</v>
      </c>
      <c r="Y155" s="2">
        <v>2.16448490876997</v>
      </c>
      <c r="Z155" s="2">
        <v>0.11648768171158</v>
      </c>
      <c r="AA155" s="2">
        <v>0.385770137104549</v>
      </c>
    </row>
    <row r="156" spans="1:27">
      <c r="A156" s="2" t="s">
        <v>185</v>
      </c>
      <c r="B156" s="2">
        <v>11716</v>
      </c>
      <c r="C156" s="2">
        <v>1.6010628676</v>
      </c>
      <c r="D156" s="2">
        <v>27.4793069155886</v>
      </c>
      <c r="E156" s="2">
        <v>48.30134632843</v>
      </c>
      <c r="F156" s="2">
        <v>0.16847430420549</v>
      </c>
      <c r="G156" s="2">
        <v>86.6371449747486</v>
      </c>
      <c r="H156" s="2">
        <v>7.01577154355687</v>
      </c>
      <c r="I156" s="2">
        <v>2.15956699066232</v>
      </c>
      <c r="J156" s="2">
        <v>0.118084798556504</v>
      </c>
      <c r="K156" s="2">
        <v>0.399014120341009</v>
      </c>
      <c r="L156" s="2">
        <v>34.1385289343928</v>
      </c>
      <c r="M156" s="2">
        <v>49.3369545410541</v>
      </c>
      <c r="N156" s="2">
        <v>0.168988547360934</v>
      </c>
      <c r="O156" s="2">
        <v>88.6807890553968</v>
      </c>
      <c r="P156" s="2">
        <v>7.07485503377567</v>
      </c>
      <c r="Q156" s="2">
        <v>2.15336192491092</v>
      </c>
      <c r="R156" s="2">
        <v>0.119172263742968</v>
      </c>
      <c r="S156" s="2">
        <v>0.404590962216789</v>
      </c>
      <c r="T156" s="2">
        <v>23.159914588279</v>
      </c>
      <c r="U156" s="2">
        <v>42.6854552820664</v>
      </c>
      <c r="V156" s="2">
        <v>0.163093242747653</v>
      </c>
      <c r="W156" s="2">
        <v>75.8916212534356</v>
      </c>
      <c r="X156" s="2">
        <v>6.65549501354563</v>
      </c>
      <c r="Y156" s="2">
        <v>2.16205303464053</v>
      </c>
      <c r="Z156" s="2">
        <v>0.117684375419678</v>
      </c>
      <c r="AA156" s="2">
        <v>0.388311319693625</v>
      </c>
    </row>
    <row r="157" spans="1:27">
      <c r="A157" s="2" t="s">
        <v>186</v>
      </c>
      <c r="B157" s="2">
        <v>13439</v>
      </c>
      <c r="C157" s="2">
        <v>1.8365213279</v>
      </c>
      <c r="D157" s="2">
        <v>29.2846611407427</v>
      </c>
      <c r="E157" s="2">
        <v>29.9562084467789</v>
      </c>
      <c r="F157" s="2">
        <v>0.183357981632409</v>
      </c>
      <c r="G157" s="2">
        <v>57.2881092398181</v>
      </c>
      <c r="H157" s="2">
        <v>5.73812550495703</v>
      </c>
      <c r="I157" s="2">
        <v>2.1565438604699</v>
      </c>
      <c r="J157" s="2">
        <v>0.118140589431692</v>
      </c>
      <c r="K157" s="2">
        <v>0.383990831553073</v>
      </c>
      <c r="L157" s="2">
        <v>38.4726051679989</v>
      </c>
      <c r="M157" s="2">
        <v>33.3214335282177</v>
      </c>
      <c r="N157" s="2">
        <v>0.174249614087808</v>
      </c>
      <c r="O157" s="2">
        <v>63.7240048120685</v>
      </c>
      <c r="P157" s="2">
        <v>6.04444790167167</v>
      </c>
      <c r="Q157" s="2">
        <v>2.15565132318627</v>
      </c>
      <c r="R157" s="2">
        <v>0.118155287785077</v>
      </c>
      <c r="S157" s="2">
        <v>0.403986688221016</v>
      </c>
      <c r="T157" s="2">
        <v>17.888922202757</v>
      </c>
      <c r="U157" s="2">
        <v>25.0638029200939</v>
      </c>
      <c r="V157" s="2">
        <v>0.181130413261958</v>
      </c>
      <c r="W157" s="2">
        <v>46.6049481643919</v>
      </c>
      <c r="X157" s="2">
        <v>5.29421847187849</v>
      </c>
      <c r="Y157" s="2">
        <v>2.16362943805588</v>
      </c>
      <c r="Z157" s="2">
        <v>0.116610125837089</v>
      </c>
      <c r="AA157" s="2">
        <v>0.37377481562384</v>
      </c>
    </row>
    <row r="158" spans="1:27">
      <c r="A158" s="2" t="s">
        <v>187</v>
      </c>
      <c r="B158" s="2">
        <v>3085</v>
      </c>
      <c r="C158" s="2">
        <v>0.4215840685</v>
      </c>
      <c r="D158" s="2">
        <v>22.5293357621908</v>
      </c>
      <c r="E158" s="2">
        <v>43.6575229666752</v>
      </c>
      <c r="F158" s="2">
        <v>0.180438213747121</v>
      </c>
      <c r="G158" s="2">
        <v>77.8407718076891</v>
      </c>
      <c r="H158" s="2">
        <v>6.58494522829496</v>
      </c>
      <c r="I158" s="2">
        <v>2.13929394802359</v>
      </c>
      <c r="J158" s="2">
        <v>0.12137183269042</v>
      </c>
      <c r="K158" s="2">
        <v>0.398478685216897</v>
      </c>
      <c r="L158" s="2">
        <v>30.660292100829</v>
      </c>
      <c r="M158" s="2">
        <v>45.6268527179859</v>
      </c>
      <c r="N158" s="2">
        <v>0.180219577412412</v>
      </c>
      <c r="O158" s="2">
        <v>81.5971194888774</v>
      </c>
      <c r="P158" s="2">
        <v>6.71564932397447</v>
      </c>
      <c r="Q158" s="2">
        <v>2.13946615488448</v>
      </c>
      <c r="R158" s="2">
        <v>0.121627950549995</v>
      </c>
      <c r="S158" s="2">
        <v>0.40676088876574</v>
      </c>
      <c r="T158" s="2">
        <v>18.8095086102354</v>
      </c>
      <c r="U158" s="2">
        <v>35.9585572125604</v>
      </c>
      <c r="V158" s="2">
        <v>0.179097300166387</v>
      </c>
      <c r="W158" s="2">
        <v>66.2483709822694</v>
      </c>
      <c r="X158" s="2">
        <v>6.18469310490779</v>
      </c>
      <c r="Y158" s="2">
        <v>2.13783450115055</v>
      </c>
      <c r="Z158" s="2">
        <v>0.12189207204302</v>
      </c>
      <c r="AA158" s="2">
        <v>0.371311016418592</v>
      </c>
    </row>
    <row r="159" spans="1:27">
      <c r="A159" s="2" t="s">
        <v>188</v>
      </c>
      <c r="B159" s="2">
        <v>17396</v>
      </c>
      <c r="C159" s="2">
        <v>2.3772695156</v>
      </c>
      <c r="D159" s="2">
        <v>30.2284309361605</v>
      </c>
      <c r="E159" s="2">
        <v>29.8030399686116</v>
      </c>
      <c r="F159" s="2">
        <v>0.185074606193091</v>
      </c>
      <c r="G159" s="2">
        <v>50.8961262403201</v>
      </c>
      <c r="H159" s="2">
        <v>5.45058265400489</v>
      </c>
      <c r="I159" s="2">
        <v>2.15729867894982</v>
      </c>
      <c r="J159" s="2">
        <v>0.117989379116846</v>
      </c>
      <c r="K159" s="2">
        <v>0.448439604422937</v>
      </c>
      <c r="L159" s="2">
        <v>38.4158943429654</v>
      </c>
      <c r="M159" s="2">
        <v>31.4522782506035</v>
      </c>
      <c r="N159" s="2">
        <v>0.180414679409635</v>
      </c>
      <c r="O159" s="2">
        <v>53.784184868362</v>
      </c>
      <c r="P159" s="2">
        <v>5.61031286141761</v>
      </c>
      <c r="Q159" s="2">
        <v>2.16069887711086</v>
      </c>
      <c r="R159" s="2">
        <v>0.117343565700098</v>
      </c>
      <c r="S159" s="2">
        <v>0.459048712481677</v>
      </c>
      <c r="T159" s="2">
        <v>15.7547331030664</v>
      </c>
      <c r="U159" s="2">
        <v>21.4971074968641</v>
      </c>
      <c r="V159" s="2">
        <v>0.200190092997631</v>
      </c>
      <c r="W159" s="2">
        <v>38.1319914008898</v>
      </c>
      <c r="X159" s="2">
        <v>4.77278954649648</v>
      </c>
      <c r="Y159" s="2">
        <v>2.15606500213517</v>
      </c>
      <c r="Z159" s="2">
        <v>0.118060347703999</v>
      </c>
      <c r="AA159" s="2">
        <v>0.407415784121048</v>
      </c>
    </row>
    <row r="160" spans="1:27">
      <c r="A160" s="2" t="s">
        <v>189</v>
      </c>
      <c r="B160" s="2">
        <v>7909</v>
      </c>
      <c r="C160" s="2">
        <v>1.0808130949</v>
      </c>
      <c r="D160" s="2">
        <v>27.0481873884983</v>
      </c>
      <c r="E160" s="2">
        <v>28.4185731926633</v>
      </c>
      <c r="F160" s="2">
        <v>0.194053001352688</v>
      </c>
      <c r="G160" s="2">
        <v>50.0087109779462</v>
      </c>
      <c r="H160" s="2">
        <v>5.37865457323189</v>
      </c>
      <c r="I160" s="2">
        <v>2.1477168090486</v>
      </c>
      <c r="J160" s="2">
        <v>0.120127251560384</v>
      </c>
      <c r="K160" s="2">
        <v>0.399757363092332</v>
      </c>
      <c r="L160" s="2">
        <v>35.2776588794931</v>
      </c>
      <c r="M160" s="2">
        <v>30.2983101988064</v>
      </c>
      <c r="N160" s="2">
        <v>0.189298061058191</v>
      </c>
      <c r="O160" s="2">
        <v>52.8002283909778</v>
      </c>
      <c r="P160" s="2">
        <v>5.54576377017841</v>
      </c>
      <c r="Q160" s="2">
        <v>2.14763247418123</v>
      </c>
      <c r="R160" s="2">
        <v>0.119865009314131</v>
      </c>
      <c r="S160" s="2">
        <v>0.419193489476581</v>
      </c>
      <c r="T160" s="2">
        <v>16.0774647085551</v>
      </c>
      <c r="U160" s="2">
        <v>20.960428083871</v>
      </c>
      <c r="V160" s="2">
        <v>0.198544839073835</v>
      </c>
      <c r="W160" s="2">
        <v>38.2822810236045</v>
      </c>
      <c r="X160" s="2">
        <v>4.7790142117627</v>
      </c>
      <c r="Y160" s="2">
        <v>2.15123366124863</v>
      </c>
      <c r="Z160" s="2">
        <v>0.118890966893651</v>
      </c>
      <c r="AA160" s="2">
        <v>0.35452772221425</v>
      </c>
    </row>
    <row r="161" spans="1:27">
      <c r="A161" s="2" t="s">
        <v>190</v>
      </c>
      <c r="B161" s="2">
        <v>23974</v>
      </c>
      <c r="C161" s="2">
        <v>3.2761933414</v>
      </c>
      <c r="D161" s="2">
        <v>28.7902917304527</v>
      </c>
      <c r="E161" s="2">
        <v>38.0716530516217</v>
      </c>
      <c r="F161" s="2">
        <v>0.187858334950979</v>
      </c>
      <c r="G161" s="2">
        <v>66.2587116572841</v>
      </c>
      <c r="H161" s="2">
        <v>6.09797202001987</v>
      </c>
      <c r="I161" s="2">
        <v>2.13824387156377</v>
      </c>
      <c r="J161" s="2">
        <v>0.122425839538628</v>
      </c>
      <c r="K161" s="2">
        <v>0.447138205497338</v>
      </c>
      <c r="L161" s="2">
        <v>36.2651813113183</v>
      </c>
      <c r="M161" s="2">
        <v>39.2692983458928</v>
      </c>
      <c r="N161" s="2">
        <v>0.183607172692394</v>
      </c>
      <c r="O161" s="2">
        <v>68.6611569097971</v>
      </c>
      <c r="P161" s="2">
        <v>6.21073306562047</v>
      </c>
      <c r="Q161" s="2">
        <v>2.13916039659788</v>
      </c>
      <c r="R161" s="2">
        <v>0.12211789284251</v>
      </c>
      <c r="S161" s="2">
        <v>0.454601731141538</v>
      </c>
      <c r="T161" s="2">
        <v>16.5084770160487</v>
      </c>
      <c r="U161" s="2">
        <v>28.7452623176755</v>
      </c>
      <c r="V161" s="2">
        <v>0.202228962553221</v>
      </c>
      <c r="W161" s="2">
        <v>51.5484328523941</v>
      </c>
      <c r="X161" s="2">
        <v>5.37512411618617</v>
      </c>
      <c r="Y161" s="2">
        <v>2.13616577819358</v>
      </c>
      <c r="Z161" s="2">
        <v>0.122523682264845</v>
      </c>
      <c r="AA161" s="2">
        <v>0.40592669154457</v>
      </c>
    </row>
    <row r="162" spans="1:27">
      <c r="A162" s="2" t="s">
        <v>191</v>
      </c>
      <c r="B162" s="2">
        <v>27357</v>
      </c>
      <c r="C162" s="2">
        <v>3.7385009277</v>
      </c>
      <c r="D162" s="2">
        <v>17.4863758518764</v>
      </c>
      <c r="E162" s="2">
        <v>37.9684783831262</v>
      </c>
      <c r="F162" s="2">
        <v>0.207576075489133</v>
      </c>
      <c r="G162" s="2">
        <v>68.5256391961851</v>
      </c>
      <c r="H162" s="2">
        <v>5.99476483367721</v>
      </c>
      <c r="I162" s="2">
        <v>2.1272389162884</v>
      </c>
      <c r="J162" s="2">
        <v>0.124176584130789</v>
      </c>
      <c r="K162" s="2">
        <v>0.380574675862421</v>
      </c>
      <c r="L162" s="2">
        <v>24.8266707289117</v>
      </c>
      <c r="M162" s="2">
        <v>41.9186561549871</v>
      </c>
      <c r="N162" s="2">
        <v>0.196363681578141</v>
      </c>
      <c r="O162" s="2">
        <v>75.4206123421649</v>
      </c>
      <c r="P162" s="2">
        <v>6.32232673878456</v>
      </c>
      <c r="Q162" s="2">
        <v>2.13462833636257</v>
      </c>
      <c r="R162" s="2">
        <v>0.122564610392459</v>
      </c>
      <c r="S162" s="2">
        <v>0.40933651398714</v>
      </c>
      <c r="T162" s="2">
        <v>12.6344752135021</v>
      </c>
      <c r="U162" s="2">
        <v>28.0747882296529</v>
      </c>
      <c r="V162" s="2">
        <v>0.223253398418568</v>
      </c>
      <c r="W162" s="2">
        <v>51.49990120067</v>
      </c>
      <c r="X162" s="2">
        <v>5.22325397966047</v>
      </c>
      <c r="Y162" s="2">
        <v>2.1215976598419</v>
      </c>
      <c r="Z162" s="2">
        <v>0.124662161726129</v>
      </c>
      <c r="AA162" s="2">
        <v>0.349044088103793</v>
      </c>
    </row>
    <row r="163" spans="1:27">
      <c r="A163" s="2" t="s">
        <v>192</v>
      </c>
      <c r="B163" s="2">
        <v>2801</v>
      </c>
      <c r="C163" s="2">
        <v>0.3827737361</v>
      </c>
      <c r="D163" s="2">
        <v>31.3743905677237</v>
      </c>
      <c r="E163" s="2">
        <v>28.2383278327216</v>
      </c>
      <c r="F163" s="2">
        <v>0.158831498300525</v>
      </c>
      <c r="G163" s="2">
        <v>52.5381023348101</v>
      </c>
      <c r="H163" s="2">
        <v>5.74013265170973</v>
      </c>
      <c r="I163" s="2">
        <v>2.17035831774357</v>
      </c>
      <c r="J163" s="2">
        <v>0.115545155211181</v>
      </c>
      <c r="K163" s="2">
        <v>0.384677448160278</v>
      </c>
      <c r="L163" s="2">
        <v>37.6111314838931</v>
      </c>
      <c r="M163" s="2">
        <v>29.2139141464054</v>
      </c>
      <c r="N163" s="2">
        <v>0.158838659818678</v>
      </c>
      <c r="O163" s="2">
        <v>54.394384025357</v>
      </c>
      <c r="P163" s="2">
        <v>5.84124734254021</v>
      </c>
      <c r="Q163" s="2">
        <v>2.17556288020179</v>
      </c>
      <c r="R163" s="2">
        <v>0.114654820613225</v>
      </c>
      <c r="S163" s="2">
        <v>0.39069020270446</v>
      </c>
      <c r="T163" s="2">
        <v>24.695267898106</v>
      </c>
      <c r="U163" s="2">
        <v>29.9350586709104</v>
      </c>
      <c r="V163" s="2">
        <v>0.15513815825555</v>
      </c>
      <c r="W163" s="2">
        <v>55.1821182465306</v>
      </c>
      <c r="X163" s="2">
        <v>5.8822644265453</v>
      </c>
      <c r="Y163" s="2">
        <v>2.17021624780646</v>
      </c>
      <c r="Z163" s="2">
        <v>0.115457003455381</v>
      </c>
      <c r="AA163" s="2">
        <v>0.419306420177315</v>
      </c>
    </row>
    <row r="164" spans="1:27">
      <c r="A164" s="2" t="s">
        <v>193</v>
      </c>
      <c r="B164" s="2">
        <v>16932</v>
      </c>
      <c r="C164" s="2">
        <v>2.3138610852</v>
      </c>
      <c r="D164" s="2">
        <v>27.2238828419597</v>
      </c>
      <c r="E164" s="2">
        <v>34.2734499304678</v>
      </c>
      <c r="F164" s="2">
        <v>0.177262575495301</v>
      </c>
      <c r="G164" s="2">
        <v>61.8341675950867</v>
      </c>
      <c r="H164" s="2">
        <v>5.95520002990098</v>
      </c>
      <c r="I164" s="2">
        <v>2.15890828219959</v>
      </c>
      <c r="J164" s="2">
        <v>0.117528940989472</v>
      </c>
      <c r="K164" s="2">
        <v>0.429189041638457</v>
      </c>
      <c r="L164" s="2">
        <v>35.4199154371914</v>
      </c>
      <c r="M164" s="2">
        <v>36.238304331456</v>
      </c>
      <c r="N164" s="2">
        <v>0.171465647252026</v>
      </c>
      <c r="O164" s="2">
        <v>65.7269545874173</v>
      </c>
      <c r="P164" s="2">
        <v>6.14110705755367</v>
      </c>
      <c r="Q164" s="2">
        <v>2.16182240543848</v>
      </c>
      <c r="R164" s="2">
        <v>0.117053546207261</v>
      </c>
      <c r="S164" s="2">
        <v>0.440509168165255</v>
      </c>
      <c r="T164" s="2">
        <v>16.7599485162694</v>
      </c>
      <c r="U164" s="2">
        <v>27.6414534712899</v>
      </c>
      <c r="V164" s="2">
        <v>0.186053753141378</v>
      </c>
      <c r="W164" s="2">
        <v>50.376743024659</v>
      </c>
      <c r="X164" s="2">
        <v>5.43332166392633</v>
      </c>
      <c r="Y164" s="2">
        <v>2.15888160359428</v>
      </c>
      <c r="Z164" s="2">
        <v>0.117491026139892</v>
      </c>
      <c r="AA164" s="2">
        <v>0.40446742776108</v>
      </c>
    </row>
    <row r="165" spans="1:27">
      <c r="A165" s="2" t="s">
        <v>194</v>
      </c>
      <c r="B165" s="2">
        <v>13864</v>
      </c>
      <c r="C165" s="2">
        <v>1.8946001704</v>
      </c>
      <c r="D165" s="2">
        <v>28.5662150388842</v>
      </c>
      <c r="E165" s="2">
        <v>30.0134198424673</v>
      </c>
      <c r="F165" s="2">
        <v>0.191496531523497</v>
      </c>
      <c r="G165" s="2">
        <v>54.9122514451805</v>
      </c>
      <c r="H165" s="2">
        <v>5.58603432157925</v>
      </c>
      <c r="I165" s="2">
        <v>2.14928483708497</v>
      </c>
      <c r="J165" s="2">
        <v>0.119734566080487</v>
      </c>
      <c r="K165" s="2">
        <v>0.355292070604747</v>
      </c>
      <c r="L165" s="2">
        <v>37.0696933854197</v>
      </c>
      <c r="M165" s="2">
        <v>31.6176902949611</v>
      </c>
      <c r="N165" s="2">
        <v>0.186159816905517</v>
      </c>
      <c r="O165" s="2">
        <v>58.0083597803873</v>
      </c>
      <c r="P165" s="2">
        <v>5.73662418299835</v>
      </c>
      <c r="Q165" s="2">
        <v>2.15105112423218</v>
      </c>
      <c r="R165" s="2">
        <v>0.119417553529491</v>
      </c>
      <c r="S165" s="2">
        <v>0.365721564580038</v>
      </c>
      <c r="T165" s="2">
        <v>21.209383492207</v>
      </c>
      <c r="U165" s="2">
        <v>28.7525595067153</v>
      </c>
      <c r="V165" s="2">
        <v>0.174249078843993</v>
      </c>
      <c r="W165" s="2">
        <v>50.2853360784928</v>
      </c>
      <c r="X165" s="2">
        <v>5.52515723148121</v>
      </c>
      <c r="Y165" s="2">
        <v>2.16807515936405</v>
      </c>
      <c r="Z165" s="2">
        <v>0.115933977589828</v>
      </c>
      <c r="AA165" s="2">
        <v>0.36678139107081</v>
      </c>
    </row>
    <row r="166" spans="1:27">
      <c r="A166" s="2" t="s">
        <v>195</v>
      </c>
      <c r="B166" s="2">
        <v>20573</v>
      </c>
      <c r="C166" s="2">
        <v>2.8114259453</v>
      </c>
      <c r="D166" s="2">
        <v>26.8729244094304</v>
      </c>
      <c r="E166" s="2">
        <v>42.4889643715479</v>
      </c>
      <c r="F166" s="2">
        <v>0.162803325819199</v>
      </c>
      <c r="G166" s="2">
        <v>79.1622578434359</v>
      </c>
      <c r="H166" s="2">
        <v>6.80312398704502</v>
      </c>
      <c r="I166" s="2">
        <v>2.15898060581932</v>
      </c>
      <c r="J166" s="2">
        <v>0.118361416210211</v>
      </c>
      <c r="K166" s="2">
        <v>0.358675159337758</v>
      </c>
      <c r="L166" s="2">
        <v>35.3712691843078</v>
      </c>
      <c r="M166" s="2">
        <v>44.6552317376683</v>
      </c>
      <c r="N166" s="2">
        <v>0.158657879621465</v>
      </c>
      <c r="O166" s="2">
        <v>83.0885475524954</v>
      </c>
      <c r="P166" s="2">
        <v>6.96575353862938</v>
      </c>
      <c r="Q166" s="2">
        <v>2.16126680621568</v>
      </c>
      <c r="R166" s="2">
        <v>0.117787728878414</v>
      </c>
      <c r="S166" s="2">
        <v>0.373119822660448</v>
      </c>
      <c r="T166" s="2">
        <v>14.4669390763166</v>
      </c>
      <c r="U166" s="2">
        <v>30.6066097676839</v>
      </c>
      <c r="V166" s="2">
        <v>0.175655590375956</v>
      </c>
      <c r="W166" s="2">
        <v>58.0194113832862</v>
      </c>
      <c r="X166" s="2">
        <v>5.90246131063429</v>
      </c>
      <c r="Y166" s="2">
        <v>2.15809705287199</v>
      </c>
      <c r="Z166" s="2">
        <v>0.118156184997115</v>
      </c>
      <c r="AA166" s="2">
        <v>0.305054366030501</v>
      </c>
    </row>
    <row r="167" spans="1:27">
      <c r="A167" s="2" t="s">
        <v>196</v>
      </c>
      <c r="B167" s="2">
        <v>14517</v>
      </c>
      <c r="C167" s="2">
        <v>1.9838366037</v>
      </c>
      <c r="D167" s="2">
        <v>28.555854457563</v>
      </c>
      <c r="E167" s="2">
        <v>50.7617094272327</v>
      </c>
      <c r="F167" s="2">
        <v>0.152378636837342</v>
      </c>
      <c r="G167" s="2">
        <v>92.6492781985253</v>
      </c>
      <c r="H167" s="2">
        <v>7.34212011827342</v>
      </c>
      <c r="I167" s="2">
        <v>2.17031192689212</v>
      </c>
      <c r="J167" s="2">
        <v>0.115645600508611</v>
      </c>
      <c r="K167" s="2">
        <v>0.39360772382951</v>
      </c>
      <c r="L167" s="2">
        <v>35.9872261929168</v>
      </c>
      <c r="M167" s="2">
        <v>53.6882791345015</v>
      </c>
      <c r="N167" s="2">
        <v>0.149048159923712</v>
      </c>
      <c r="O167" s="2">
        <v>98.0154771548573</v>
      </c>
      <c r="P167" s="2">
        <v>7.55515770362253</v>
      </c>
      <c r="Q167" s="2">
        <v>2.17114049080868</v>
      </c>
      <c r="R167" s="2">
        <v>0.115562258424398</v>
      </c>
      <c r="S167" s="2">
        <v>0.40425374246522</v>
      </c>
      <c r="T167" s="2">
        <v>21.3108236254546</v>
      </c>
      <c r="U167" s="2">
        <v>44.7873633437665</v>
      </c>
      <c r="V167" s="2">
        <v>0.146483371464127</v>
      </c>
      <c r="W167" s="2">
        <v>81.3775354992438</v>
      </c>
      <c r="X167" s="2">
        <v>6.99453529158374</v>
      </c>
      <c r="Y167" s="2">
        <v>2.17548877499669</v>
      </c>
      <c r="Z167" s="2">
        <v>0.114696521671517</v>
      </c>
      <c r="AA167" s="2">
        <v>0.379747436697831</v>
      </c>
    </row>
    <row r="168" spans="1:27">
      <c r="A168" s="2" t="s">
        <v>197</v>
      </c>
      <c r="B168" s="2">
        <v>11778</v>
      </c>
      <c r="C168" s="2">
        <v>1.6095355458</v>
      </c>
      <c r="D168" s="2">
        <v>16.671591339542</v>
      </c>
      <c r="E168" s="2">
        <v>21.609957220257</v>
      </c>
      <c r="F168" s="2">
        <v>0.23639624944746</v>
      </c>
      <c r="G168" s="2">
        <v>39.7734954752</v>
      </c>
      <c r="H168" s="2">
        <v>4.60721508592005</v>
      </c>
      <c r="I168" s="2">
        <v>2.11119270881381</v>
      </c>
      <c r="J168" s="2">
        <v>0.126530109195104</v>
      </c>
      <c r="K168" s="2">
        <v>0.409171790101588</v>
      </c>
      <c r="L168" s="2">
        <v>25.279523389654</v>
      </c>
      <c r="M168" s="2">
        <v>24.4374783386211</v>
      </c>
      <c r="N168" s="2">
        <v>0.221396008151102</v>
      </c>
      <c r="O168" s="2">
        <v>45.311306181028</v>
      </c>
      <c r="P168" s="2">
        <v>4.93023729081301</v>
      </c>
      <c r="Q168" s="2">
        <v>2.12241793101905</v>
      </c>
      <c r="R168" s="2">
        <v>0.124467254974837</v>
      </c>
      <c r="S168" s="2">
        <v>0.430540476285001</v>
      </c>
      <c r="T168" s="2">
        <v>15.3986813578293</v>
      </c>
      <c r="U168" s="2">
        <v>21.0377541514837</v>
      </c>
      <c r="V168" s="2">
        <v>0.220446888128484</v>
      </c>
      <c r="W168" s="2">
        <v>38.3848518689584</v>
      </c>
      <c r="X168" s="2">
        <v>4.61301686262402</v>
      </c>
      <c r="Y168" s="2">
        <v>2.13064009679924</v>
      </c>
      <c r="Z168" s="2">
        <v>0.122391822627853</v>
      </c>
      <c r="AA168" s="2">
        <v>0.422222267556423</v>
      </c>
    </row>
    <row r="169" spans="1:27">
      <c r="A169" s="2" t="s">
        <v>198</v>
      </c>
      <c r="B169" s="2">
        <v>16776</v>
      </c>
      <c r="C169" s="2">
        <v>2.2925427336</v>
      </c>
      <c r="D169" s="2">
        <v>22.6889209457303</v>
      </c>
      <c r="E169" s="2">
        <v>43.5614344137021</v>
      </c>
      <c r="F169" s="2">
        <v>0.168827929256192</v>
      </c>
      <c r="G169" s="2">
        <v>82.1738804139021</v>
      </c>
      <c r="H169" s="2">
        <v>6.86699929950571</v>
      </c>
      <c r="I169" s="2">
        <v>2.15480970769665</v>
      </c>
      <c r="J169" s="2">
        <v>0.118988326970979</v>
      </c>
      <c r="K169" s="2">
        <v>0.364052524213809</v>
      </c>
      <c r="L169" s="2">
        <v>31.7158841964285</v>
      </c>
      <c r="M169" s="2">
        <v>46.6079221402797</v>
      </c>
      <c r="N169" s="2">
        <v>0.162779213705077</v>
      </c>
      <c r="O169" s="2">
        <v>87.7336549071104</v>
      </c>
      <c r="P169" s="2">
        <v>7.09371868130814</v>
      </c>
      <c r="Q169" s="2">
        <v>2.15510385226978</v>
      </c>
      <c r="R169" s="2">
        <v>0.118866165443938</v>
      </c>
      <c r="S169" s="2">
        <v>0.383153324216292</v>
      </c>
      <c r="T169" s="2">
        <v>15.4335097471992</v>
      </c>
      <c r="U169" s="2">
        <v>35.5918157416323</v>
      </c>
      <c r="V169" s="2">
        <v>0.177110075625345</v>
      </c>
      <c r="W169" s="2">
        <v>66.9907880327102</v>
      </c>
      <c r="X169" s="2">
        <v>6.24580764407349</v>
      </c>
      <c r="Y169" s="2">
        <v>2.15401796517653</v>
      </c>
      <c r="Z169" s="2">
        <v>0.118838200739571</v>
      </c>
      <c r="AA169" s="2">
        <v>0.349535693260523</v>
      </c>
    </row>
    <row r="170" spans="1:27">
      <c r="A170" s="2" t="s">
        <v>199</v>
      </c>
      <c r="B170" s="2">
        <v>21360</v>
      </c>
      <c r="C170" s="2">
        <v>2.918974296</v>
      </c>
      <c r="D170" s="2">
        <v>17.8905433206512</v>
      </c>
      <c r="E170" s="2">
        <v>33.5004788539372</v>
      </c>
      <c r="F170" s="2">
        <v>0.217510795998012</v>
      </c>
      <c r="G170" s="2">
        <v>60.4248030415683</v>
      </c>
      <c r="H170" s="2">
        <v>5.55988361201692</v>
      </c>
      <c r="I170" s="2">
        <v>2.11967728060952</v>
      </c>
      <c r="J170" s="2">
        <v>0.125602258212013</v>
      </c>
      <c r="K170" s="2">
        <v>0.386029634315178</v>
      </c>
      <c r="L170" s="2">
        <v>26.4351647150204</v>
      </c>
      <c r="M170" s="2">
        <v>39.5642961223784</v>
      </c>
      <c r="N170" s="2">
        <v>0.204021027087397</v>
      </c>
      <c r="O170" s="2">
        <v>71.1766342467666</v>
      </c>
      <c r="P170" s="2">
        <v>6.04324816312808</v>
      </c>
      <c r="Q170" s="2">
        <v>2.1281085764759</v>
      </c>
      <c r="R170" s="2">
        <v>0.123813984217296</v>
      </c>
      <c r="S170" s="2">
        <v>0.410024642189917</v>
      </c>
      <c r="T170" s="2">
        <v>15.3269092756557</v>
      </c>
      <c r="U170" s="2">
        <v>27.6524231562052</v>
      </c>
      <c r="V170" s="2">
        <v>0.219812933344386</v>
      </c>
      <c r="W170" s="2">
        <v>50.1350506546641</v>
      </c>
      <c r="X170" s="2">
        <v>5.14582826357216</v>
      </c>
      <c r="Y170" s="2">
        <v>2.12266251128934</v>
      </c>
      <c r="Z170" s="2">
        <v>0.124635873651585</v>
      </c>
      <c r="AA170" s="2">
        <v>0.380778598057201</v>
      </c>
    </row>
    <row r="171" spans="1:27">
      <c r="A171" s="2" t="s">
        <v>200</v>
      </c>
      <c r="B171" s="2">
        <v>22304</v>
      </c>
      <c r="C171" s="2">
        <v>3.0479776544</v>
      </c>
      <c r="D171" s="2">
        <v>18.1551243824699</v>
      </c>
      <c r="E171" s="2">
        <v>33.2314940031358</v>
      </c>
      <c r="F171" s="2">
        <v>0.237252951920739</v>
      </c>
      <c r="G171" s="2">
        <v>60.0193844204781</v>
      </c>
      <c r="H171" s="2">
        <v>5.47348271523451</v>
      </c>
      <c r="I171" s="2">
        <v>2.09090652064002</v>
      </c>
      <c r="J171" s="2">
        <v>0.132138177784563</v>
      </c>
      <c r="K171" s="2">
        <v>0.393144055127424</v>
      </c>
      <c r="L171" s="2">
        <v>21.5524323512846</v>
      </c>
      <c r="M171" s="2">
        <v>34.570328163424</v>
      </c>
      <c r="N171" s="2">
        <v>0.228967404008345</v>
      </c>
      <c r="O171" s="2">
        <v>62.5638258103852</v>
      </c>
      <c r="P171" s="2">
        <v>5.61248618829962</v>
      </c>
      <c r="Q171" s="2">
        <v>2.09929514409629</v>
      </c>
      <c r="R171" s="2">
        <v>0.130060268871999</v>
      </c>
      <c r="S171" s="2">
        <v>0.399295099364137</v>
      </c>
      <c r="T171" s="2">
        <v>16.2106400598441</v>
      </c>
      <c r="U171" s="2">
        <v>30.1640111389212</v>
      </c>
      <c r="V171" s="2">
        <v>0.232741662692949</v>
      </c>
      <c r="W171" s="2">
        <v>54.327042197695</v>
      </c>
      <c r="X171" s="2">
        <v>5.27162554774933</v>
      </c>
      <c r="Y171" s="2">
        <v>2.10422028489998</v>
      </c>
      <c r="Z171" s="2">
        <v>0.12857573194472</v>
      </c>
      <c r="AA171" s="2">
        <v>0.39644337987452</v>
      </c>
    </row>
    <row r="172" spans="1:27">
      <c r="A172" s="2" t="s">
        <v>201</v>
      </c>
      <c r="B172" s="2">
        <v>22037</v>
      </c>
      <c r="C172" s="2">
        <v>3.0114904757</v>
      </c>
      <c r="D172" s="2">
        <v>15.8507965833223</v>
      </c>
      <c r="E172" s="2">
        <v>26.6454332582238</v>
      </c>
      <c r="F172" s="2">
        <v>0.253526962282566</v>
      </c>
      <c r="G172" s="2">
        <v>48.0536427709581</v>
      </c>
      <c r="H172" s="2">
        <v>4.88894447583299</v>
      </c>
      <c r="I172" s="2">
        <v>2.07738621585051</v>
      </c>
      <c r="J172" s="2">
        <v>0.135365495418265</v>
      </c>
      <c r="K172" s="2">
        <v>0.409029902896348</v>
      </c>
      <c r="L172" s="2">
        <v>18.5126027919075</v>
      </c>
      <c r="M172" s="2">
        <v>27.9982747325154</v>
      </c>
      <c r="N172" s="2">
        <v>0.247571084816276</v>
      </c>
      <c r="O172" s="2">
        <v>50.4185997199818</v>
      </c>
      <c r="P172" s="2">
        <v>5.01964889791096</v>
      </c>
      <c r="Q172" s="2">
        <v>2.08558828547964</v>
      </c>
      <c r="R172" s="2">
        <v>0.133485380156644</v>
      </c>
      <c r="S172" s="2">
        <v>0.41779036014525</v>
      </c>
      <c r="T172" s="2">
        <v>12.8024838780354</v>
      </c>
      <c r="U172" s="2">
        <v>23.8472290406056</v>
      </c>
      <c r="V172" s="2">
        <v>0.255434398057559</v>
      </c>
      <c r="W172" s="2">
        <v>43.0134779019515</v>
      </c>
      <c r="X172" s="2">
        <v>4.64309028262596</v>
      </c>
      <c r="Y172" s="2">
        <v>2.08806930913051</v>
      </c>
      <c r="Z172" s="2">
        <v>0.132184537668142</v>
      </c>
      <c r="AA172" s="2">
        <v>0.39514693126066</v>
      </c>
    </row>
    <row r="173" spans="1:27">
      <c r="A173" s="2" t="s">
        <v>202</v>
      </c>
      <c r="B173" s="2">
        <v>21626</v>
      </c>
      <c r="C173" s="2">
        <v>2.9553248186</v>
      </c>
      <c r="D173" s="2">
        <v>20.2157128118602</v>
      </c>
      <c r="E173" s="2">
        <v>33.3514805267116</v>
      </c>
      <c r="F173" s="2">
        <v>0.212111579702231</v>
      </c>
      <c r="G173" s="2">
        <v>60.737903707849</v>
      </c>
      <c r="H173" s="2">
        <v>5.66479148324773</v>
      </c>
      <c r="I173" s="2">
        <v>2.12482937436192</v>
      </c>
      <c r="J173" s="2">
        <v>0.124694442454872</v>
      </c>
      <c r="K173" s="2">
        <v>0.40595544938569</v>
      </c>
      <c r="L173" s="2">
        <v>23.8614120069644</v>
      </c>
      <c r="M173" s="2">
        <v>35.6741407977517</v>
      </c>
      <c r="N173" s="2">
        <v>0.205317531339001</v>
      </c>
      <c r="O173" s="2">
        <v>65.1068218111971</v>
      </c>
      <c r="P173" s="2">
        <v>5.87616256860559</v>
      </c>
      <c r="Q173" s="2">
        <v>2.12705821778687</v>
      </c>
      <c r="R173" s="2">
        <v>0.124385029782761</v>
      </c>
      <c r="S173" s="2">
        <v>0.410456167456658</v>
      </c>
      <c r="T173" s="2">
        <v>17.8148321914874</v>
      </c>
      <c r="U173" s="2">
        <v>31.5227409570649</v>
      </c>
      <c r="V173" s="2">
        <v>0.209171179779795</v>
      </c>
      <c r="W173" s="2">
        <v>57.1758230389502</v>
      </c>
      <c r="X173" s="2">
        <v>5.53766056484072</v>
      </c>
      <c r="Y173" s="2">
        <v>2.13179554690278</v>
      </c>
      <c r="Z173" s="2">
        <v>0.123059464968078</v>
      </c>
      <c r="AA173" s="2">
        <v>0.406337408667033</v>
      </c>
    </row>
    <row r="174" spans="1:27">
      <c r="A174" s="2" t="s">
        <v>203</v>
      </c>
      <c r="B174" s="2">
        <v>22918</v>
      </c>
      <c r="C174" s="2">
        <v>3.1318844998</v>
      </c>
      <c r="D174" s="2">
        <v>22.6579789733217</v>
      </c>
      <c r="E174" s="2">
        <v>44.8325887327526</v>
      </c>
      <c r="F174" s="2">
        <v>0.172731534379495</v>
      </c>
      <c r="G174" s="2">
        <v>83.6773772805351</v>
      </c>
      <c r="H174" s="2">
        <v>6.83301350144546</v>
      </c>
      <c r="I174" s="2">
        <v>2.15305283372549</v>
      </c>
      <c r="J174" s="2">
        <v>0.118964123789545</v>
      </c>
      <c r="K174" s="2">
        <v>0.392269992179572</v>
      </c>
      <c r="L174" s="2">
        <v>31.4530116435963</v>
      </c>
      <c r="M174" s="2">
        <v>48.981183013444</v>
      </c>
      <c r="N174" s="2">
        <v>0.164489749772002</v>
      </c>
      <c r="O174" s="2">
        <v>91.2288750145668</v>
      </c>
      <c r="P174" s="2">
        <v>7.15798367642581</v>
      </c>
      <c r="Q174" s="2">
        <v>2.15737661198906</v>
      </c>
      <c r="R174" s="2">
        <v>0.118200262494984</v>
      </c>
      <c r="S174" s="2">
        <v>0.413749604425273</v>
      </c>
      <c r="T174" s="2">
        <v>13.4459378805584</v>
      </c>
      <c r="U174" s="2">
        <v>32.8272296909172</v>
      </c>
      <c r="V174" s="2">
        <v>0.196235603642836</v>
      </c>
      <c r="W174" s="2">
        <v>61.4135816420233</v>
      </c>
      <c r="X174" s="2">
        <v>5.86913745837743</v>
      </c>
      <c r="Y174" s="2">
        <v>2.13760069812901</v>
      </c>
      <c r="Z174" s="2">
        <v>0.121932301137803</v>
      </c>
      <c r="AA174" s="2">
        <v>0.354668562671441</v>
      </c>
    </row>
    <row r="175" spans="1:27">
      <c r="A175" s="2" t="s">
        <v>204</v>
      </c>
      <c r="B175" s="2">
        <v>16152</v>
      </c>
      <c r="C175" s="2">
        <v>2.2072693272</v>
      </c>
      <c r="D175" s="2">
        <v>20.1121914066621</v>
      </c>
      <c r="E175" s="2">
        <v>27.6586748843421</v>
      </c>
      <c r="F175" s="2">
        <v>0.18967839865853</v>
      </c>
      <c r="G175" s="2">
        <v>48.1222973379913</v>
      </c>
      <c r="H175" s="2">
        <v>5.36697224841036</v>
      </c>
      <c r="I175" s="2">
        <v>2.15290774357398</v>
      </c>
      <c r="J175" s="2">
        <v>0.118803467520813</v>
      </c>
      <c r="K175" s="2">
        <v>0.419311273260662</v>
      </c>
      <c r="L175" s="2">
        <v>28.9607138821634</v>
      </c>
      <c r="M175" s="2">
        <v>31.108958978622</v>
      </c>
      <c r="N175" s="2">
        <v>0.178557238768146</v>
      </c>
      <c r="O175" s="2">
        <v>54.4500930594587</v>
      </c>
      <c r="P175" s="2">
        <v>5.69648769741795</v>
      </c>
      <c r="Q175" s="2">
        <v>2.15725716901274</v>
      </c>
      <c r="R175" s="2">
        <v>0.118033009098308</v>
      </c>
      <c r="S175" s="2">
        <v>0.435529214574428</v>
      </c>
      <c r="T175" s="2">
        <v>15.5354206593206</v>
      </c>
      <c r="U175" s="2">
        <v>23.271527149476</v>
      </c>
      <c r="V175" s="2">
        <v>0.186937636011869</v>
      </c>
      <c r="W175" s="2">
        <v>40.7645705720809</v>
      </c>
      <c r="X175" s="2">
        <v>5.0290436810662</v>
      </c>
      <c r="Y175" s="2">
        <v>2.15600291322206</v>
      </c>
      <c r="Z175" s="2">
        <v>0.118167533654555</v>
      </c>
      <c r="AA175" s="2">
        <v>0.411653248324423</v>
      </c>
    </row>
    <row r="176" spans="1:27">
      <c r="A176" s="2" t="s">
        <v>205</v>
      </c>
      <c r="B176" s="2">
        <v>1667</v>
      </c>
      <c r="C176" s="2">
        <v>0.2278057187</v>
      </c>
      <c r="D176" s="2">
        <v>21.265480594143</v>
      </c>
      <c r="E176" s="2">
        <v>17.6845372785832</v>
      </c>
      <c r="F176" s="2">
        <v>0.245325662274456</v>
      </c>
      <c r="G176" s="2">
        <v>29.0211296039351</v>
      </c>
      <c r="H176" s="2">
        <v>3.95107656213146</v>
      </c>
      <c r="I176" s="2">
        <v>2.11536540345796</v>
      </c>
      <c r="J176" s="2">
        <v>0.124930571360221</v>
      </c>
      <c r="K176" s="2">
        <v>0.440360533339049</v>
      </c>
      <c r="L176" s="2">
        <v>16.5440247507959</v>
      </c>
      <c r="M176" s="2">
        <v>24.8597393153077</v>
      </c>
      <c r="N176" s="2">
        <v>0.255071743984774</v>
      </c>
      <c r="O176" s="2">
        <v>40.0181302708569</v>
      </c>
      <c r="P176" s="2">
        <v>4.43324678894925</v>
      </c>
      <c r="Q176" s="2">
        <v>2.10558530407604</v>
      </c>
      <c r="R176" s="2">
        <v>0.12685611244262</v>
      </c>
      <c r="S176" s="2">
        <v>0.459903728911074</v>
      </c>
      <c r="T176" s="2">
        <v>16.8315005665706</v>
      </c>
      <c r="U176" s="2">
        <v>28.295733708676</v>
      </c>
      <c r="V176" s="2">
        <v>0.254424220774809</v>
      </c>
      <c r="W176" s="2">
        <v>45.0277283824376</v>
      </c>
      <c r="X176" s="2">
        <v>4.65900165772252</v>
      </c>
      <c r="Y176" s="2">
        <v>2.10333821926563</v>
      </c>
      <c r="Z176" s="2">
        <v>0.127093101944942</v>
      </c>
      <c r="AA176" s="2">
        <v>0.461980448802143</v>
      </c>
    </row>
    <row r="177" spans="1:27">
      <c r="A177" s="2" t="s">
        <v>206</v>
      </c>
      <c r="B177" s="2">
        <v>21228</v>
      </c>
      <c r="C177" s="2">
        <v>2.9009356908</v>
      </c>
      <c r="D177" s="2">
        <v>18.636062660401</v>
      </c>
      <c r="E177" s="2">
        <v>37.0234587658996</v>
      </c>
      <c r="F177" s="2">
        <v>0.212736805924666</v>
      </c>
      <c r="G177" s="2">
        <v>63.554289741961</v>
      </c>
      <c r="H177" s="2">
        <v>5.76265113411212</v>
      </c>
      <c r="I177" s="2">
        <v>2.11926312810039</v>
      </c>
      <c r="J177" s="2">
        <v>0.125451594912988</v>
      </c>
      <c r="K177" s="2">
        <v>0.400940013021487</v>
      </c>
      <c r="L177" s="2">
        <v>27.0263544262994</v>
      </c>
      <c r="M177" s="2">
        <v>41.1213530399114</v>
      </c>
      <c r="N177" s="2">
        <v>0.202129427382697</v>
      </c>
      <c r="O177" s="2">
        <v>71.2445939634309</v>
      </c>
      <c r="P177" s="2">
        <v>6.10304014908442</v>
      </c>
      <c r="Q177" s="2">
        <v>2.12880332289508</v>
      </c>
      <c r="R177" s="2">
        <v>0.123734784758465</v>
      </c>
      <c r="S177" s="2">
        <v>0.422078441709989</v>
      </c>
      <c r="T177" s="2">
        <v>16.4366666725842</v>
      </c>
      <c r="U177" s="2">
        <v>32.0411606606777</v>
      </c>
      <c r="V177" s="2">
        <v>0.209642951310423</v>
      </c>
      <c r="W177" s="2">
        <v>56.0643967764295</v>
      </c>
      <c r="X177" s="2">
        <v>5.48588356318274</v>
      </c>
      <c r="Y177" s="2">
        <v>2.13209352836459</v>
      </c>
      <c r="Z177" s="2">
        <v>0.122767043625856</v>
      </c>
      <c r="AA177" s="2">
        <v>0.39542059156407</v>
      </c>
    </row>
    <row r="178" spans="1:27">
      <c r="A178" s="2" t="s">
        <v>207</v>
      </c>
      <c r="B178" s="2">
        <v>18480</v>
      </c>
      <c r="C178" s="2">
        <v>2.525404728</v>
      </c>
      <c r="D178" s="2">
        <v>28.2821191736501</v>
      </c>
      <c r="E178" s="2">
        <v>46.5077164707153</v>
      </c>
      <c r="F178" s="2">
        <v>0.16366895341465</v>
      </c>
      <c r="G178" s="2">
        <v>82.9525202383371</v>
      </c>
      <c r="H178" s="2">
        <v>6.91922213900915</v>
      </c>
      <c r="I178" s="2">
        <v>2.16128105476047</v>
      </c>
      <c r="J178" s="2">
        <v>0.11733071611412</v>
      </c>
      <c r="K178" s="2">
        <v>0.403179947362015</v>
      </c>
      <c r="L178" s="2">
        <v>35.9893222388251</v>
      </c>
      <c r="M178" s="2">
        <v>48.7092931721859</v>
      </c>
      <c r="N178" s="2">
        <v>0.160389161905114</v>
      </c>
      <c r="O178" s="2">
        <v>87.2450647995436</v>
      </c>
      <c r="P178" s="2">
        <v>7.08445782669945</v>
      </c>
      <c r="Q178" s="2">
        <v>2.16122326230009</v>
      </c>
      <c r="R178" s="2">
        <v>0.117434932854736</v>
      </c>
      <c r="S178" s="2">
        <v>0.410561233390241</v>
      </c>
      <c r="T178" s="2">
        <v>20.0453225379059</v>
      </c>
      <c r="U178" s="2">
        <v>37.3303928635216</v>
      </c>
      <c r="V178" s="2">
        <v>0.165090199963046</v>
      </c>
      <c r="W178" s="2">
        <v>67.7917276109471</v>
      </c>
      <c r="X178" s="2">
        <v>6.33185440986356</v>
      </c>
      <c r="Y178" s="2">
        <v>2.16708944284425</v>
      </c>
      <c r="Z178" s="2">
        <v>0.116378068008754</v>
      </c>
      <c r="AA178" s="2">
        <v>0.369900815629494</v>
      </c>
    </row>
    <row r="179" spans="1:27">
      <c r="A179" s="2" t="s">
        <v>208</v>
      </c>
      <c r="B179" s="2">
        <v>20441</v>
      </c>
      <c r="C179" s="2">
        <v>2.7933873401</v>
      </c>
      <c r="D179" s="2">
        <v>20.4514078756967</v>
      </c>
      <c r="E179" s="2">
        <v>24.5007186131075</v>
      </c>
      <c r="F179" s="2">
        <v>0.202043384199565</v>
      </c>
      <c r="G179" s="2">
        <v>46.8538565808862</v>
      </c>
      <c r="H179" s="2">
        <v>5.1776496337981</v>
      </c>
      <c r="I179" s="2">
        <v>2.14286566314839</v>
      </c>
      <c r="J179" s="2">
        <v>0.120857924046896</v>
      </c>
      <c r="K179" s="2">
        <v>0.345295522170873</v>
      </c>
      <c r="L179" s="2">
        <v>20.3402641474235</v>
      </c>
      <c r="M179" s="2">
        <v>25.8992187504215</v>
      </c>
      <c r="N179" s="2">
        <v>0.195237077623244</v>
      </c>
      <c r="O179" s="2">
        <v>49.5637207754799</v>
      </c>
      <c r="P179" s="2">
        <v>5.33464891592693</v>
      </c>
      <c r="Q179" s="2">
        <v>2.14673219680739</v>
      </c>
      <c r="R179" s="2">
        <v>0.1201959767884</v>
      </c>
      <c r="S179" s="2">
        <v>0.34777009107783</v>
      </c>
      <c r="T179" s="2">
        <v>17.7295198713279</v>
      </c>
      <c r="U179" s="2">
        <v>24.5866267985895</v>
      </c>
      <c r="V179" s="2">
        <v>0.193499008207189</v>
      </c>
      <c r="W179" s="2">
        <v>47.025749623681</v>
      </c>
      <c r="X179" s="2">
        <v>5.2258044963781</v>
      </c>
      <c r="Y179" s="2">
        <v>2.15277662766982</v>
      </c>
      <c r="Z179" s="2">
        <v>0.118748873088403</v>
      </c>
      <c r="AA179" s="2">
        <v>0.346543970898355</v>
      </c>
    </row>
    <row r="180" spans="1:27">
      <c r="A180" s="2" t="s">
        <v>209</v>
      </c>
      <c r="B180" s="2">
        <v>11555</v>
      </c>
      <c r="C180" s="2">
        <v>1.5790612355</v>
      </c>
      <c r="D180" s="2">
        <v>22.484004327963</v>
      </c>
      <c r="E180" s="2">
        <v>34.370806602189</v>
      </c>
      <c r="F180" s="2">
        <v>0.186273914648196</v>
      </c>
      <c r="G180" s="2">
        <v>65.1262185494036</v>
      </c>
      <c r="H180" s="2">
        <v>6.05097374915818</v>
      </c>
      <c r="I180" s="2">
        <v>2.14711551387193</v>
      </c>
      <c r="J180" s="2">
        <v>0.120137187807604</v>
      </c>
      <c r="K180" s="2">
        <v>0.388630321398536</v>
      </c>
      <c r="L180" s="2">
        <v>31.3154963596926</v>
      </c>
      <c r="M180" s="2">
        <v>37.5543998487503</v>
      </c>
      <c r="N180" s="2">
        <v>0.17767471255616</v>
      </c>
      <c r="O180" s="2">
        <v>70.4711774649382</v>
      </c>
      <c r="P180" s="2">
        <v>6.32778513187108</v>
      </c>
      <c r="Q180" s="2">
        <v>2.15644612821445</v>
      </c>
      <c r="R180" s="2">
        <v>0.118186239184419</v>
      </c>
      <c r="S180" s="2">
        <v>0.413332370315224</v>
      </c>
      <c r="T180" s="2">
        <v>16.0651283531001</v>
      </c>
      <c r="U180" s="2">
        <v>28.6212630075385</v>
      </c>
      <c r="V180" s="2">
        <v>0.195658301108378</v>
      </c>
      <c r="W180" s="2">
        <v>54.9881925149159</v>
      </c>
      <c r="X180" s="2">
        <v>5.56512346385181</v>
      </c>
      <c r="Y180" s="2">
        <v>2.14875745602574</v>
      </c>
      <c r="Z180" s="2">
        <v>0.119506815654253</v>
      </c>
      <c r="AA180" s="2">
        <v>0.358451526520347</v>
      </c>
    </row>
    <row r="181" spans="1:27">
      <c r="A181" s="2" t="s">
        <v>210</v>
      </c>
      <c r="B181" s="2">
        <v>22438</v>
      </c>
      <c r="C181" s="2">
        <v>3.0662895718</v>
      </c>
      <c r="D181" s="2">
        <v>24.33545798825</v>
      </c>
      <c r="E181" s="2">
        <v>41.1520209280761</v>
      </c>
      <c r="F181" s="2">
        <v>0.170402011563628</v>
      </c>
      <c r="G181" s="2">
        <v>74.6332223845787</v>
      </c>
      <c r="H181" s="2">
        <v>6.5604283909118</v>
      </c>
      <c r="I181" s="2">
        <v>2.16117673501344</v>
      </c>
      <c r="J181" s="2">
        <v>0.117321916985454</v>
      </c>
      <c r="K181" s="2">
        <v>0.414781004251388</v>
      </c>
      <c r="L181" s="2">
        <v>32.7804423054544</v>
      </c>
      <c r="M181" s="2">
        <v>44.3174744244398</v>
      </c>
      <c r="N181" s="2">
        <v>0.163719669258511</v>
      </c>
      <c r="O181" s="2">
        <v>80.4737410433434</v>
      </c>
      <c r="P181" s="2">
        <v>6.81738336083324</v>
      </c>
      <c r="Q181" s="2">
        <v>2.1631310037702</v>
      </c>
      <c r="R181" s="2">
        <v>0.117020400145552</v>
      </c>
      <c r="S181" s="2">
        <v>0.429915976478238</v>
      </c>
      <c r="T181" s="2">
        <v>16.7895388071495</v>
      </c>
      <c r="U181" s="2">
        <v>30.8098422276309</v>
      </c>
      <c r="V181" s="2">
        <v>0.182986603442271</v>
      </c>
      <c r="W181" s="2">
        <v>57.5303758662796</v>
      </c>
      <c r="X181" s="2">
        <v>5.7726130740338</v>
      </c>
      <c r="Y181" s="2">
        <v>2.15996475950878</v>
      </c>
      <c r="Z181" s="2">
        <v>0.117396745996468</v>
      </c>
      <c r="AA181" s="2">
        <v>0.35946864480676</v>
      </c>
    </row>
    <row r="182" spans="1:27">
      <c r="A182" s="2" t="s">
        <v>211</v>
      </c>
      <c r="B182" s="2">
        <v>20227</v>
      </c>
      <c r="C182" s="2">
        <v>2.7641429347</v>
      </c>
      <c r="D182" s="2">
        <v>28.9393938501182</v>
      </c>
      <c r="E182" s="2">
        <v>37.7172124069603</v>
      </c>
      <c r="F182" s="2">
        <v>0.165011719993707</v>
      </c>
      <c r="G182" s="2">
        <v>66.8817485969681</v>
      </c>
      <c r="H182" s="2">
        <v>6.28575681373399</v>
      </c>
      <c r="I182" s="2">
        <v>2.16653727604313</v>
      </c>
      <c r="J182" s="2">
        <v>0.116310128499837</v>
      </c>
      <c r="K182" s="2">
        <v>0.387801424189745</v>
      </c>
      <c r="L182" s="2">
        <v>37.5632575560754</v>
      </c>
      <c r="M182" s="2">
        <v>40.1592484730502</v>
      </c>
      <c r="N182" s="2">
        <v>0.157975238430286</v>
      </c>
      <c r="O182" s="2">
        <v>71.3255833448049</v>
      </c>
      <c r="P182" s="2">
        <v>6.50723745640853</v>
      </c>
      <c r="Q182" s="2">
        <v>2.1681060741156</v>
      </c>
      <c r="R182" s="2">
        <v>0.115990301766064</v>
      </c>
      <c r="S182" s="2">
        <v>0.40383299995593</v>
      </c>
      <c r="T182" s="2">
        <v>15.198370932095</v>
      </c>
      <c r="U182" s="2">
        <v>27.6186837137965</v>
      </c>
      <c r="V182" s="2">
        <v>0.179685349619018</v>
      </c>
      <c r="W182" s="2">
        <v>49.7097561554129</v>
      </c>
      <c r="X182" s="2">
        <v>5.48764319051836</v>
      </c>
      <c r="Y182" s="2">
        <v>2.16333943609253</v>
      </c>
      <c r="Z182" s="2">
        <v>0.11679597236461</v>
      </c>
      <c r="AA182" s="2">
        <v>0.339522537941139</v>
      </c>
    </row>
    <row r="183" spans="1:27">
      <c r="A183" s="2" t="s">
        <v>212</v>
      </c>
      <c r="B183" s="2">
        <v>11194</v>
      </c>
      <c r="C183" s="2">
        <v>1.5297283834</v>
      </c>
      <c r="D183" s="2">
        <v>20.9352235427728</v>
      </c>
      <c r="E183" s="2">
        <v>22.5844203756031</v>
      </c>
      <c r="F183" s="2">
        <v>0.196545257673119</v>
      </c>
      <c r="G183" s="2">
        <v>41.0312972005422</v>
      </c>
      <c r="H183" s="2">
        <v>4.93964043416432</v>
      </c>
      <c r="I183" s="2">
        <v>2.1523263239639</v>
      </c>
      <c r="J183" s="2">
        <v>0.118842326893361</v>
      </c>
      <c r="K183" s="2">
        <v>0.372160341947656</v>
      </c>
      <c r="L183" s="2">
        <v>29.4766744441468</v>
      </c>
      <c r="M183" s="2">
        <v>23.5883775271937</v>
      </c>
      <c r="N183" s="2">
        <v>0.195180330026273</v>
      </c>
      <c r="O183" s="2">
        <v>43.2375486391175</v>
      </c>
      <c r="P183" s="2">
        <v>5.06358579851784</v>
      </c>
      <c r="Q183" s="2">
        <v>2.15409592965447</v>
      </c>
      <c r="R183" s="2">
        <v>0.118504844546019</v>
      </c>
      <c r="S183" s="2">
        <v>0.378987955540563</v>
      </c>
      <c r="T183" s="2">
        <v>17.3823479122725</v>
      </c>
      <c r="U183" s="2">
        <v>23.2612335847353</v>
      </c>
      <c r="V183" s="2">
        <v>0.191552743425976</v>
      </c>
      <c r="W183" s="2">
        <v>41.1577637526703</v>
      </c>
      <c r="X183" s="2">
        <v>4.96940836407828</v>
      </c>
      <c r="Y183" s="2">
        <v>2.15833283463758</v>
      </c>
      <c r="Z183" s="2">
        <v>0.117527689788758</v>
      </c>
      <c r="AA183" s="2">
        <v>0.381291175862596</v>
      </c>
    </row>
    <row r="184" spans="1:27">
      <c r="A184" s="2" t="s">
        <v>213</v>
      </c>
      <c r="B184" s="2">
        <v>3277</v>
      </c>
      <c r="C184" s="2">
        <v>0.4478220397</v>
      </c>
      <c r="D184" s="2">
        <v>21.93086525264</v>
      </c>
      <c r="E184" s="2">
        <v>36.4189246125862</v>
      </c>
      <c r="F184" s="2">
        <v>0.166402461076724</v>
      </c>
      <c r="G184" s="2">
        <v>63.4071144948818</v>
      </c>
      <c r="H184" s="2">
        <v>6.17475346749353</v>
      </c>
      <c r="I184" s="2">
        <v>2.16556316546852</v>
      </c>
      <c r="J184" s="2">
        <v>0.116385434049093</v>
      </c>
      <c r="K184" s="2">
        <v>0.394434486760115</v>
      </c>
      <c r="L184" s="2">
        <v>27.2091686620121</v>
      </c>
      <c r="M184" s="2">
        <v>36.3213797597158</v>
      </c>
      <c r="N184" s="2">
        <v>0.16559435904886</v>
      </c>
      <c r="O184" s="2">
        <v>63.2266986233216</v>
      </c>
      <c r="P184" s="2">
        <v>6.18061927317445</v>
      </c>
      <c r="Q184" s="2">
        <v>2.16353576540546</v>
      </c>
      <c r="R184" s="2">
        <v>0.116694358518238</v>
      </c>
      <c r="S184" s="2">
        <v>0.392006973770305</v>
      </c>
      <c r="T184" s="2">
        <v>20.3622895933194</v>
      </c>
      <c r="U184" s="2">
        <v>42.1701574848125</v>
      </c>
      <c r="V184" s="2">
        <v>0.156799142326088</v>
      </c>
      <c r="W184" s="2">
        <v>70.2849499304046</v>
      </c>
      <c r="X184" s="2">
        <v>6.5115113645601</v>
      </c>
      <c r="Y184" s="2">
        <v>2.17220503290069</v>
      </c>
      <c r="Z184" s="2">
        <v>0.115187409529698</v>
      </c>
      <c r="AA184" s="2">
        <v>0.455720747893798</v>
      </c>
    </row>
    <row r="185" spans="1:27">
      <c r="A185" s="2" t="s">
        <v>214</v>
      </c>
      <c r="B185" s="2">
        <v>7530</v>
      </c>
      <c r="C185" s="2">
        <v>1.029020433</v>
      </c>
      <c r="D185" s="2">
        <v>27.0873398907156</v>
      </c>
      <c r="E185" s="2">
        <v>31.1250375563147</v>
      </c>
      <c r="F185" s="2">
        <v>0.175153653027185</v>
      </c>
      <c r="G185" s="2">
        <v>51.8694120698102</v>
      </c>
      <c r="H185" s="2">
        <v>5.61168673100422</v>
      </c>
      <c r="I185" s="2">
        <v>2.16782056069469</v>
      </c>
      <c r="J185" s="2">
        <v>0.116016593737747</v>
      </c>
      <c r="K185" s="2">
        <v>0.436544073014153</v>
      </c>
      <c r="L185" s="2">
        <v>34.4456401508326</v>
      </c>
      <c r="M185" s="2">
        <v>33.4819146316246</v>
      </c>
      <c r="N185" s="2">
        <v>0.165740511831202</v>
      </c>
      <c r="O185" s="2">
        <v>55.5498607050602</v>
      </c>
      <c r="P185" s="2">
        <v>5.82490793012903</v>
      </c>
      <c r="Q185" s="2">
        <v>2.16802090529901</v>
      </c>
      <c r="R185" s="2">
        <v>0.116006756475959</v>
      </c>
      <c r="S185" s="2">
        <v>0.455425323087193</v>
      </c>
      <c r="T185" s="2">
        <v>21.2592448315455</v>
      </c>
      <c r="U185" s="2">
        <v>26.7524242317573</v>
      </c>
      <c r="V185" s="2">
        <v>0.175148419725521</v>
      </c>
      <c r="W185" s="2">
        <v>45.6420693873349</v>
      </c>
      <c r="X185" s="2">
        <v>5.31419522974635</v>
      </c>
      <c r="Y185" s="2">
        <v>2.16782611015625</v>
      </c>
      <c r="Z185" s="2">
        <v>0.116016593801072</v>
      </c>
      <c r="AA185" s="2">
        <v>0.417984288008026</v>
      </c>
    </row>
    <row r="186" spans="1:27">
      <c r="A186" s="2" t="s">
        <v>215</v>
      </c>
      <c r="B186" s="2">
        <v>10298</v>
      </c>
      <c r="C186" s="2">
        <v>1.4072845178</v>
      </c>
      <c r="D186" s="2">
        <v>21.8943918800326</v>
      </c>
      <c r="E186" s="2">
        <v>24.468534163473</v>
      </c>
      <c r="F186" s="2">
        <v>0.208553521905268</v>
      </c>
      <c r="G186" s="2">
        <v>42.1557806444069</v>
      </c>
      <c r="H186" s="2">
        <v>4.87971787324696</v>
      </c>
      <c r="I186" s="2">
        <v>2.13643000775412</v>
      </c>
      <c r="J186" s="2">
        <v>0.121771219388521</v>
      </c>
      <c r="K186" s="2">
        <v>0.448554057694442</v>
      </c>
      <c r="L186" s="2">
        <v>21.9005742994969</v>
      </c>
      <c r="M186" s="2">
        <v>24.849149875575</v>
      </c>
      <c r="N186" s="2">
        <v>0.207787098686671</v>
      </c>
      <c r="O186" s="2">
        <v>42.3581608191065</v>
      </c>
      <c r="P186" s="2">
        <v>4.9154637606775</v>
      </c>
      <c r="Q186" s="2">
        <v>2.1359915334256</v>
      </c>
      <c r="R186" s="2">
        <v>0.121991806603341</v>
      </c>
      <c r="S186" s="2">
        <v>0.451281611444588</v>
      </c>
      <c r="T186" s="2">
        <v>18.3899357194436</v>
      </c>
      <c r="U186" s="2">
        <v>24.6725435912562</v>
      </c>
      <c r="V186" s="2">
        <v>0.201371318123434</v>
      </c>
      <c r="W186" s="2">
        <v>41.5904174087481</v>
      </c>
      <c r="X186" s="2">
        <v>4.90840737744196</v>
      </c>
      <c r="Y186" s="2">
        <v>2.14234877807072</v>
      </c>
      <c r="Z186" s="2">
        <v>0.120531616365303</v>
      </c>
      <c r="AA186" s="2">
        <v>0.46187259481248</v>
      </c>
    </row>
    <row r="187" spans="1:27">
      <c r="A187" s="2" t="s">
        <v>216</v>
      </c>
      <c r="B187" s="2">
        <v>21408</v>
      </c>
      <c r="C187" s="2">
        <v>2.9255337888</v>
      </c>
      <c r="D187" s="2">
        <v>22.2223211321562</v>
      </c>
      <c r="E187" s="2">
        <v>31.3893124778025</v>
      </c>
      <c r="F187" s="2">
        <v>0.216340630592078</v>
      </c>
      <c r="G187" s="2">
        <v>58.4840201970805</v>
      </c>
      <c r="H187" s="2">
        <v>5.54520130332041</v>
      </c>
      <c r="I187" s="2">
        <v>2.11970603072623</v>
      </c>
      <c r="J187" s="2">
        <v>0.126111851009068</v>
      </c>
      <c r="K187" s="2">
        <v>0.425860930508016</v>
      </c>
      <c r="L187" s="2">
        <v>30.5313386297012</v>
      </c>
      <c r="M187" s="2">
        <v>36.1209520276601</v>
      </c>
      <c r="N187" s="2">
        <v>0.203262042984382</v>
      </c>
      <c r="O187" s="2">
        <v>66.519188861972</v>
      </c>
      <c r="P187" s="2">
        <v>5.93210754615201</v>
      </c>
      <c r="Q187" s="2">
        <v>2.12295360154067</v>
      </c>
      <c r="R187" s="2">
        <v>0.125933078538086</v>
      </c>
      <c r="S187" s="2">
        <v>0.450497288653716</v>
      </c>
      <c r="T187" s="2">
        <v>15.7607854160188</v>
      </c>
      <c r="U187" s="2">
        <v>25.5995476153217</v>
      </c>
      <c r="V187" s="2">
        <v>0.220315455527315</v>
      </c>
      <c r="W187" s="2">
        <v>47.8992438975729</v>
      </c>
      <c r="X187" s="2">
        <v>5.05818710773967</v>
      </c>
      <c r="Y187" s="2">
        <v>2.12546116509857</v>
      </c>
      <c r="Z187" s="2">
        <v>0.12449021198855</v>
      </c>
      <c r="AA187" s="2">
        <v>0.397645216462504</v>
      </c>
    </row>
    <row r="188" spans="1:27">
      <c r="A188" s="2" t="s">
        <v>217</v>
      </c>
      <c r="B188" s="2">
        <v>20490</v>
      </c>
      <c r="C188" s="2">
        <v>2.800083489</v>
      </c>
      <c r="D188" s="2">
        <v>29.201594660886</v>
      </c>
      <c r="E188" s="2">
        <v>42.2130534286813</v>
      </c>
      <c r="F188" s="2">
        <v>0.156642850440403</v>
      </c>
      <c r="G188" s="2">
        <v>82.3475688500327</v>
      </c>
      <c r="H188" s="2">
        <v>6.92544345942727</v>
      </c>
      <c r="I188" s="2">
        <v>2.16637879915211</v>
      </c>
      <c r="J188" s="2">
        <v>0.116432588353294</v>
      </c>
      <c r="K188" s="2">
        <v>0.394156664791889</v>
      </c>
      <c r="L188" s="2">
        <v>36.7101355950619</v>
      </c>
      <c r="M188" s="2">
        <v>45.7894093312323</v>
      </c>
      <c r="N188" s="2">
        <v>0.153052045853789</v>
      </c>
      <c r="O188" s="2">
        <v>88.5761303194623</v>
      </c>
      <c r="P188" s="2">
        <v>7.16957880460769</v>
      </c>
      <c r="Q188" s="2">
        <v>2.16308118702435</v>
      </c>
      <c r="R188" s="2">
        <v>0.117011009697771</v>
      </c>
      <c r="S188" s="2">
        <v>0.410255457227404</v>
      </c>
      <c r="T188" s="2">
        <v>21.2843666507302</v>
      </c>
      <c r="U188" s="2">
        <v>40.1354136253782</v>
      </c>
      <c r="V188" s="2">
        <v>0.159379342747302</v>
      </c>
      <c r="W188" s="2">
        <v>78.255529439914</v>
      </c>
      <c r="X188" s="2">
        <v>6.74723728717813</v>
      </c>
      <c r="Y188" s="2">
        <v>2.16858172893175</v>
      </c>
      <c r="Z188" s="2">
        <v>0.115898753748093</v>
      </c>
      <c r="AA188" s="2">
        <v>0.37952763455176</v>
      </c>
    </row>
    <row r="189" spans="1:27">
      <c r="A189" s="2" t="s">
        <v>218</v>
      </c>
      <c r="B189" s="2">
        <v>10023</v>
      </c>
      <c r="C189" s="2">
        <v>1.3697040903</v>
      </c>
      <c r="D189" s="2">
        <v>14.7272386683397</v>
      </c>
      <c r="E189" s="2">
        <v>21.1026074106661</v>
      </c>
      <c r="F189" s="2">
        <v>0.270510445968452</v>
      </c>
      <c r="G189" s="2">
        <v>35.1761730866924</v>
      </c>
      <c r="H189" s="2">
        <v>4.16729311730441</v>
      </c>
      <c r="I189" s="2">
        <v>2.08661093055803</v>
      </c>
      <c r="J189" s="2">
        <v>0.131806722808613</v>
      </c>
      <c r="K189" s="2">
        <v>0.413356345494602</v>
      </c>
      <c r="L189" s="2">
        <v>12.569545753396</v>
      </c>
      <c r="M189" s="2">
        <v>24.5749494486924</v>
      </c>
      <c r="N189" s="2">
        <v>0.266621947820007</v>
      </c>
      <c r="O189" s="2">
        <v>40.1211552516995</v>
      </c>
      <c r="P189" s="2">
        <v>4.40124392280509</v>
      </c>
      <c r="Q189" s="2">
        <v>2.08494964943999</v>
      </c>
      <c r="R189" s="2">
        <v>0.132178706793886</v>
      </c>
      <c r="S189" s="2">
        <v>0.433640341488059</v>
      </c>
      <c r="T189" s="2">
        <v>14.9186428741912</v>
      </c>
      <c r="U189" s="2">
        <v>25.7982986998428</v>
      </c>
      <c r="V189" s="2">
        <v>0.254908095280466</v>
      </c>
      <c r="W189" s="2">
        <v>41.8787684024642</v>
      </c>
      <c r="X189" s="2">
        <v>4.54328390630115</v>
      </c>
      <c r="Y189" s="2">
        <v>2.09391526622614</v>
      </c>
      <c r="Z189" s="2">
        <v>0.130141417233039</v>
      </c>
      <c r="AA189" s="2">
        <v>0.453269786785791</v>
      </c>
    </row>
    <row r="190" spans="1:27">
      <c r="A190" s="2" t="s">
        <v>219</v>
      </c>
      <c r="B190" s="2">
        <v>23260</v>
      </c>
      <c r="C190" s="2">
        <v>3.178620886</v>
      </c>
      <c r="D190" s="2">
        <v>27.8304914257376</v>
      </c>
      <c r="E190" s="2">
        <v>49.4213363175947</v>
      </c>
      <c r="F190" s="2">
        <v>0.170621106699841</v>
      </c>
      <c r="G190" s="2">
        <v>83.6693283276179</v>
      </c>
      <c r="H190" s="2">
        <v>6.84527099867473</v>
      </c>
      <c r="I190" s="2">
        <v>2.15508490969216</v>
      </c>
      <c r="J190" s="2">
        <v>0.118636350759392</v>
      </c>
      <c r="K190" s="2">
        <v>0.440192935486713</v>
      </c>
      <c r="L190" s="2">
        <v>35.8826842155932</v>
      </c>
      <c r="M190" s="2">
        <v>52.5257948821533</v>
      </c>
      <c r="N190" s="2">
        <v>0.167113504195301</v>
      </c>
      <c r="O190" s="2">
        <v>88.9409010356239</v>
      </c>
      <c r="P190" s="2">
        <v>7.06410638812676</v>
      </c>
      <c r="Q190" s="2">
        <v>2.15671448344981</v>
      </c>
      <c r="R190" s="2">
        <v>0.118437843330313</v>
      </c>
      <c r="S190" s="2">
        <v>0.453663571575133</v>
      </c>
      <c r="T190" s="2">
        <v>20.9670825509276</v>
      </c>
      <c r="U190" s="2">
        <v>42.1834435981353</v>
      </c>
      <c r="V190" s="2">
        <v>0.175923458634561</v>
      </c>
      <c r="W190" s="2">
        <v>73.1960170160079</v>
      </c>
      <c r="X190" s="2">
        <v>6.41202842054099</v>
      </c>
      <c r="Y190" s="2">
        <v>2.15545517547265</v>
      </c>
      <c r="Z190" s="2">
        <v>0.11856310472392</v>
      </c>
      <c r="AA190" s="2">
        <v>0.417698924666152</v>
      </c>
    </row>
    <row r="191" spans="1:27">
      <c r="A191" s="2" t="s">
        <v>220</v>
      </c>
      <c r="B191" s="2">
        <v>16720</v>
      </c>
      <c r="C191" s="2">
        <v>2.284889992</v>
      </c>
      <c r="D191" s="2">
        <v>15.4968237248191</v>
      </c>
      <c r="E191" s="2">
        <v>17.5466080217381</v>
      </c>
      <c r="F191" s="2">
        <v>0.26039675009795</v>
      </c>
      <c r="G191" s="2">
        <v>31.1647865760474</v>
      </c>
      <c r="H191" s="2">
        <v>4.10297061853716</v>
      </c>
      <c r="I191" s="2">
        <v>2.09102945923448</v>
      </c>
      <c r="J191" s="2">
        <v>0.131937800810347</v>
      </c>
      <c r="K191" s="2">
        <v>0.373844565906297</v>
      </c>
      <c r="L191" s="2">
        <v>11.1010567738037</v>
      </c>
      <c r="M191" s="2">
        <v>17.9729828631273</v>
      </c>
      <c r="N191" s="2">
        <v>0.266168849644669</v>
      </c>
      <c r="O191" s="2">
        <v>31.1259574424332</v>
      </c>
      <c r="P191" s="2">
        <v>4.06038024013585</v>
      </c>
      <c r="Q191" s="2">
        <v>2.08587590398971</v>
      </c>
      <c r="R191" s="2">
        <v>0.133125112723541</v>
      </c>
      <c r="S191" s="2">
        <v>0.375067318419123</v>
      </c>
      <c r="T191" s="2">
        <v>12.6459796982554</v>
      </c>
      <c r="U191" s="2">
        <v>18.7045692341544</v>
      </c>
      <c r="V191" s="2">
        <v>0.257800907950748</v>
      </c>
      <c r="W191" s="2">
        <v>32.2473224510354</v>
      </c>
      <c r="X191" s="2">
        <v>4.15949640381083</v>
      </c>
      <c r="Y191" s="2">
        <v>2.09321921214675</v>
      </c>
      <c r="Z191" s="2">
        <v>0.131394354857807</v>
      </c>
      <c r="AA191" s="2">
        <v>0.389772972421317</v>
      </c>
    </row>
    <row r="192" spans="1:27">
      <c r="A192" s="2" t="s">
        <v>221</v>
      </c>
      <c r="B192" s="2">
        <v>26449</v>
      </c>
      <c r="C192" s="2">
        <v>3.6144171889</v>
      </c>
      <c r="D192" s="2">
        <v>18.8398555678484</v>
      </c>
      <c r="E192" s="2">
        <v>28.3708233673042</v>
      </c>
      <c r="F192" s="2">
        <v>0.221438748504242</v>
      </c>
      <c r="G192" s="2">
        <v>53.648078134077</v>
      </c>
      <c r="H192" s="2">
        <v>5.33771086458869</v>
      </c>
      <c r="I192" s="2">
        <v>2.1169760227609</v>
      </c>
      <c r="J192" s="2">
        <v>0.126114130550012</v>
      </c>
      <c r="K192" s="2">
        <v>0.408430698956455</v>
      </c>
      <c r="L192" s="2">
        <v>26.5251367925953</v>
      </c>
      <c r="M192" s="2">
        <v>33.1185610999455</v>
      </c>
      <c r="N192" s="2">
        <v>0.208255999297651</v>
      </c>
      <c r="O192" s="2">
        <v>61.847291795411</v>
      </c>
      <c r="P192" s="2">
        <v>5.7444097095629</v>
      </c>
      <c r="Q192" s="2">
        <v>2.12365811120549</v>
      </c>
      <c r="R192" s="2">
        <v>0.12505735645201</v>
      </c>
      <c r="S192" s="2">
        <v>0.436366167175374</v>
      </c>
      <c r="T192" s="2">
        <v>15.2090692390558</v>
      </c>
      <c r="U192" s="2">
        <v>23.9155348333317</v>
      </c>
      <c r="V192" s="2">
        <v>0.230335910885927</v>
      </c>
      <c r="W192" s="2">
        <v>45.5787244834057</v>
      </c>
      <c r="X192" s="2">
        <v>4.93548183287367</v>
      </c>
      <c r="Y192" s="2">
        <v>2.11188318036067</v>
      </c>
      <c r="Z192" s="2">
        <v>0.126759210768706</v>
      </c>
      <c r="AA192" s="2">
        <v>0.389670978061343</v>
      </c>
    </row>
    <row r="193" spans="1:27">
      <c r="A193" s="2" t="s">
        <v>222</v>
      </c>
      <c r="B193" s="2">
        <v>33525</v>
      </c>
      <c r="C193" s="2">
        <v>4.5813957525</v>
      </c>
      <c r="D193" s="2">
        <v>16.4420385017571</v>
      </c>
      <c r="E193" s="2">
        <v>26.7011338661036</v>
      </c>
      <c r="F193" s="2">
        <v>0.211246842498572</v>
      </c>
      <c r="G193" s="2">
        <v>48.8746812741214</v>
      </c>
      <c r="H193" s="2">
        <v>5.18318018312911</v>
      </c>
      <c r="I193" s="2">
        <v>2.13408873351628</v>
      </c>
      <c r="J193" s="2">
        <v>0.122664679894022</v>
      </c>
      <c r="K193" s="2">
        <v>0.3981581599231</v>
      </c>
      <c r="L193" s="2">
        <v>24.9181542744803</v>
      </c>
      <c r="M193" s="2">
        <v>30.3047221886433</v>
      </c>
      <c r="N193" s="2">
        <v>0.195846449516166</v>
      </c>
      <c r="O193" s="2">
        <v>55.1435089262713</v>
      </c>
      <c r="P193" s="2">
        <v>5.55146919027315</v>
      </c>
      <c r="Q193" s="2">
        <v>2.1417357494367</v>
      </c>
      <c r="R193" s="2">
        <v>0.121516467187273</v>
      </c>
      <c r="S193" s="2">
        <v>0.428670023148786</v>
      </c>
      <c r="T193" s="2">
        <v>12.1350204636528</v>
      </c>
      <c r="U193" s="2">
        <v>21.5843788725439</v>
      </c>
      <c r="V193" s="2">
        <v>0.228753173496007</v>
      </c>
      <c r="W193" s="2">
        <v>40.1876350717618</v>
      </c>
      <c r="X193" s="2">
        <v>4.68646628548657</v>
      </c>
      <c r="Y193" s="2">
        <v>2.12841338467366</v>
      </c>
      <c r="Z193" s="2">
        <v>0.123369515910022</v>
      </c>
      <c r="AA193" s="2">
        <v>0.364525811325357</v>
      </c>
    </row>
    <row r="194" spans="1:27">
      <c r="A194" s="2" t="s">
        <v>223</v>
      </c>
      <c r="B194" s="2">
        <v>19624</v>
      </c>
      <c r="C194" s="2">
        <v>2.6817393064</v>
      </c>
      <c r="D194" s="2">
        <v>22.4182466533152</v>
      </c>
      <c r="E194" s="2">
        <v>36.7691328603154</v>
      </c>
      <c r="F194" s="2">
        <v>0.175901467500743</v>
      </c>
      <c r="G194" s="2">
        <v>71.800364507784</v>
      </c>
      <c r="H194" s="2">
        <v>6.40475961955091</v>
      </c>
      <c r="I194" s="2">
        <v>2.15049500877012</v>
      </c>
      <c r="J194" s="2">
        <v>0.119460677103884</v>
      </c>
      <c r="K194" s="2">
        <v>0.397487788602243</v>
      </c>
      <c r="L194" s="2">
        <v>30.4836259173997</v>
      </c>
      <c r="M194" s="2">
        <v>41.671209247416</v>
      </c>
      <c r="N194" s="2">
        <v>0.163525501406278</v>
      </c>
      <c r="O194" s="2">
        <v>80.459319542353</v>
      </c>
      <c r="P194" s="2">
        <v>6.80415718426834</v>
      </c>
      <c r="Q194" s="2">
        <v>2.15655083577704</v>
      </c>
      <c r="R194" s="2">
        <v>0.118235168415526</v>
      </c>
      <c r="S194" s="2">
        <v>0.422850875029775</v>
      </c>
      <c r="T194" s="2">
        <v>17.9541833391899</v>
      </c>
      <c r="U194" s="2">
        <v>33.1487334935139</v>
      </c>
      <c r="V194" s="2">
        <v>0.175535580482422</v>
      </c>
      <c r="W194" s="2">
        <v>64.7714768334364</v>
      </c>
      <c r="X194" s="2">
        <v>6.12588341927966</v>
      </c>
      <c r="Y194" s="2">
        <v>2.15700964955252</v>
      </c>
      <c r="Z194" s="2">
        <v>0.118125703095815</v>
      </c>
      <c r="AA194" s="2">
        <v>0.390335983699541</v>
      </c>
    </row>
    <row r="195" spans="1:27">
      <c r="A195" s="2" t="s">
        <v>224</v>
      </c>
      <c r="B195" s="2">
        <v>18973</v>
      </c>
      <c r="C195" s="2">
        <v>2.5927761853</v>
      </c>
      <c r="D195" s="2">
        <v>13.7373872465475</v>
      </c>
      <c r="E195" s="2">
        <v>16.6579435356823</v>
      </c>
      <c r="F195" s="2">
        <v>0.231982835612273</v>
      </c>
      <c r="G195" s="2">
        <v>31.4370543152727</v>
      </c>
      <c r="H195" s="2">
        <v>4.23739596676197</v>
      </c>
      <c r="I195" s="2">
        <v>2.12941907292292</v>
      </c>
      <c r="J195" s="2">
        <v>0.123138601029389</v>
      </c>
      <c r="K195" s="2">
        <v>0.29914890019342</v>
      </c>
      <c r="L195" s="2">
        <v>22.3933194654866</v>
      </c>
      <c r="M195" s="2">
        <v>20.3907829243068</v>
      </c>
      <c r="N195" s="2">
        <v>0.214887253503773</v>
      </c>
      <c r="O195" s="2">
        <v>37.9864608929686</v>
      </c>
      <c r="P195" s="2">
        <v>4.66185294612649</v>
      </c>
      <c r="Q195" s="2">
        <v>2.13982170495714</v>
      </c>
      <c r="R195" s="2">
        <v>0.121247674686102</v>
      </c>
      <c r="S195" s="2">
        <v>0.347838055845383</v>
      </c>
      <c r="T195" s="2">
        <v>10.9594981536211</v>
      </c>
      <c r="U195" s="2">
        <v>15.0531627214671</v>
      </c>
      <c r="V195" s="2">
        <v>0.244090028405049</v>
      </c>
      <c r="W195" s="2">
        <v>27.4377570486806</v>
      </c>
      <c r="X195" s="2">
        <v>3.96018331372245</v>
      </c>
      <c r="Y195" s="2">
        <v>2.1253582283007</v>
      </c>
      <c r="Z195" s="2">
        <v>0.123696899259184</v>
      </c>
      <c r="AA195" s="2">
        <v>0.296994665307676</v>
      </c>
    </row>
    <row r="196" spans="1:27">
      <c r="A196" s="2" t="s">
        <v>225</v>
      </c>
      <c r="B196" s="2">
        <v>16042</v>
      </c>
      <c r="C196" s="2">
        <v>2.1922371562</v>
      </c>
      <c r="D196" s="2">
        <v>16.2487154063359</v>
      </c>
      <c r="E196" s="2">
        <v>18.6712396710422</v>
      </c>
      <c r="F196" s="2">
        <v>0.252125538545505</v>
      </c>
      <c r="G196" s="2">
        <v>31.2870109485904</v>
      </c>
      <c r="H196" s="2">
        <v>4.11745570296798</v>
      </c>
      <c r="I196" s="2">
        <v>2.11548067104517</v>
      </c>
      <c r="J196" s="2">
        <v>0.12611185957762</v>
      </c>
      <c r="K196" s="2">
        <v>0.395070910446708</v>
      </c>
      <c r="L196" s="2">
        <v>24.1868708852431</v>
      </c>
      <c r="M196" s="2">
        <v>19.834505570505</v>
      </c>
      <c r="N196" s="2">
        <v>0.23592445609984</v>
      </c>
      <c r="O196" s="2">
        <v>34.2496230764591</v>
      </c>
      <c r="P196" s="2">
        <v>4.36189737930622</v>
      </c>
      <c r="Q196" s="2">
        <v>2.12255017850452</v>
      </c>
      <c r="R196" s="2">
        <v>0.1246327176391</v>
      </c>
      <c r="S196" s="2">
        <v>0.413753694111832</v>
      </c>
      <c r="T196" s="2">
        <v>18.2782351444069</v>
      </c>
      <c r="U196" s="2">
        <v>20.9323367330191</v>
      </c>
      <c r="V196" s="2">
        <v>0.227290730494008</v>
      </c>
      <c r="W196" s="2">
        <v>33.9001515157508</v>
      </c>
      <c r="X196" s="2">
        <v>4.36289476588686</v>
      </c>
      <c r="Y196" s="2">
        <v>2.13488018551739</v>
      </c>
      <c r="Z196" s="2">
        <v>0.121925318354721</v>
      </c>
      <c r="AA196" s="2">
        <v>0.44924980907505</v>
      </c>
    </row>
    <row r="197" spans="1:27">
      <c r="A197" s="2" t="s">
        <v>226</v>
      </c>
      <c r="B197" s="2">
        <v>22164</v>
      </c>
      <c r="C197" s="2">
        <v>3.0288458004</v>
      </c>
      <c r="D197" s="2">
        <v>8.76190129260232</v>
      </c>
      <c r="E197" s="2">
        <v>10.6226725871319</v>
      </c>
      <c r="F197" s="2">
        <v>0.4255852865319</v>
      </c>
      <c r="G197" s="2">
        <v>18.6484292033209</v>
      </c>
      <c r="H197" s="2">
        <v>2.69507116634964</v>
      </c>
      <c r="I197" s="2">
        <v>1.82757896837065</v>
      </c>
      <c r="J197" s="2">
        <v>0.198199284499777</v>
      </c>
      <c r="K197" s="2">
        <v>0.368656010073304</v>
      </c>
      <c r="L197" s="2">
        <v>8.44296068194066</v>
      </c>
      <c r="M197" s="2">
        <v>12.6985079777665</v>
      </c>
      <c r="N197" s="2">
        <v>0.422970749586705</v>
      </c>
      <c r="O197" s="2">
        <v>21.9303628708498</v>
      </c>
      <c r="P197" s="2">
        <v>2.89137046945517</v>
      </c>
      <c r="Q197" s="2">
        <v>1.81623816272074</v>
      </c>
      <c r="R197" s="2">
        <v>0.202674342518038</v>
      </c>
      <c r="S197" s="2">
        <v>0.396839558578618</v>
      </c>
      <c r="T197" s="2">
        <v>8.61016876368967</v>
      </c>
      <c r="U197" s="2">
        <v>11.5729735077074</v>
      </c>
      <c r="V197" s="2">
        <v>0.420335137498121</v>
      </c>
      <c r="W197" s="2">
        <v>20.0100566751006</v>
      </c>
      <c r="X197" s="2">
        <v>2.7975095543853</v>
      </c>
      <c r="Y197" s="2">
        <v>1.82775322216778</v>
      </c>
      <c r="Z197" s="2">
        <v>0.197941943683756</v>
      </c>
      <c r="AA197" s="2">
        <v>0.383791928407898</v>
      </c>
    </row>
    <row r="198" spans="1:27">
      <c r="A198" s="2" t="s">
        <v>227</v>
      </c>
      <c r="B198" s="2">
        <v>22563</v>
      </c>
      <c r="C198" s="2">
        <v>3.0833715843</v>
      </c>
      <c r="D198" s="2">
        <v>20.739480364414</v>
      </c>
      <c r="E198" s="2">
        <v>32.5487539964817</v>
      </c>
      <c r="F198" s="2">
        <v>0.177857928255623</v>
      </c>
      <c r="G198" s="2">
        <v>60.1207147437709</v>
      </c>
      <c r="H198" s="2">
        <v>5.94336366368535</v>
      </c>
      <c r="I198" s="2">
        <v>2.15840789256871</v>
      </c>
      <c r="J198" s="2">
        <v>0.117774485505541</v>
      </c>
      <c r="K198" s="2">
        <v>0.377371276762505</v>
      </c>
      <c r="L198" s="2">
        <v>16.6453783593889</v>
      </c>
      <c r="M198" s="2">
        <v>32.1169775314868</v>
      </c>
      <c r="N198" s="2">
        <v>0.175057441389308</v>
      </c>
      <c r="O198" s="2">
        <v>59.2685870844947</v>
      </c>
      <c r="P198" s="2">
        <v>5.92043035020485</v>
      </c>
      <c r="Q198" s="2">
        <v>2.15835377854119</v>
      </c>
      <c r="R198" s="2">
        <v>0.117738372676775</v>
      </c>
      <c r="S198" s="2">
        <v>0.373261036606352</v>
      </c>
      <c r="T198" s="2">
        <v>14.7363335419934</v>
      </c>
      <c r="U198" s="2">
        <v>29.9965891970267</v>
      </c>
      <c r="V198" s="2">
        <v>0.179310881706791</v>
      </c>
      <c r="W198" s="2">
        <v>55.2573345837568</v>
      </c>
      <c r="X198" s="2">
        <v>5.72912895386641</v>
      </c>
      <c r="Y198" s="2">
        <v>2.15934386952297</v>
      </c>
      <c r="Z198" s="2">
        <v>0.117535921667691</v>
      </c>
      <c r="AA198" s="2">
        <v>0.367909010000736</v>
      </c>
    </row>
    <row r="199" spans="1:27">
      <c r="A199" s="2" t="s">
        <v>228</v>
      </c>
      <c r="B199" s="2">
        <v>19134</v>
      </c>
      <c r="C199" s="2">
        <v>2.6147778174</v>
      </c>
      <c r="D199" s="2">
        <v>22.549743062568</v>
      </c>
      <c r="E199" s="2">
        <v>41.2344985948892</v>
      </c>
      <c r="F199" s="2">
        <v>0.176488158880316</v>
      </c>
      <c r="G199" s="2">
        <v>73.3867645077777</v>
      </c>
      <c r="H199" s="2">
        <v>6.45716772665452</v>
      </c>
      <c r="I199" s="2">
        <v>2.14576929058165</v>
      </c>
      <c r="J199" s="2">
        <v>0.12120367638674</v>
      </c>
      <c r="K199" s="2">
        <v>0.397415339649287</v>
      </c>
      <c r="L199" s="2">
        <v>31.5252957138457</v>
      </c>
      <c r="M199" s="2">
        <v>43.4718655242428</v>
      </c>
      <c r="N199" s="2">
        <v>0.171999140912649</v>
      </c>
      <c r="O199" s="2">
        <v>77.5124743947611</v>
      </c>
      <c r="P199" s="2">
        <v>6.64745145410204</v>
      </c>
      <c r="Q199" s="2">
        <v>2.15068554275771</v>
      </c>
      <c r="R199" s="2">
        <v>0.120016467735035</v>
      </c>
      <c r="S199" s="2">
        <v>0.410619686807541</v>
      </c>
      <c r="T199" s="2">
        <v>15.6269876512097</v>
      </c>
      <c r="U199" s="2">
        <v>34.0464523831579</v>
      </c>
      <c r="V199" s="2">
        <v>0.184004519192681</v>
      </c>
      <c r="W199" s="2">
        <v>61.2420133521636</v>
      </c>
      <c r="X199" s="2">
        <v>5.96310247342285</v>
      </c>
      <c r="Y199" s="2">
        <v>2.14496664568786</v>
      </c>
      <c r="Z199" s="2">
        <v>0.1209843008951</v>
      </c>
      <c r="AA199" s="2">
        <v>0.381143352255375</v>
      </c>
    </row>
    <row r="200" spans="1:27">
      <c r="A200" s="2" t="s">
        <v>229</v>
      </c>
      <c r="B200" s="2">
        <v>17177</v>
      </c>
      <c r="C200" s="2">
        <v>2.3473418297</v>
      </c>
      <c r="D200" s="2">
        <v>27.4289784040663</v>
      </c>
      <c r="E200" s="2">
        <v>29.2496270560721</v>
      </c>
      <c r="F200" s="2">
        <v>0.199113963857901</v>
      </c>
      <c r="G200" s="2">
        <v>51.7050455875181</v>
      </c>
      <c r="H200" s="2">
        <v>5.38443540419899</v>
      </c>
      <c r="I200" s="2">
        <v>2.14282999769761</v>
      </c>
      <c r="J200" s="2">
        <v>0.120719137338537</v>
      </c>
      <c r="K200" s="2">
        <v>0.387749400570388</v>
      </c>
      <c r="L200" s="2">
        <v>35.7885937612728</v>
      </c>
      <c r="M200" s="2">
        <v>30.0083073771873</v>
      </c>
      <c r="N200" s="2">
        <v>0.196704287957487</v>
      </c>
      <c r="O200" s="2">
        <v>53.6781233111634</v>
      </c>
      <c r="P200" s="2">
        <v>5.47440066436637</v>
      </c>
      <c r="Q200" s="2">
        <v>2.14374927690686</v>
      </c>
      <c r="R200" s="2">
        <v>0.120654451346178</v>
      </c>
      <c r="S200" s="2">
        <v>0.388744171659308</v>
      </c>
      <c r="T200" s="2">
        <v>21.3795129609183</v>
      </c>
      <c r="U200" s="2">
        <v>27.8993690040557</v>
      </c>
      <c r="V200" s="2">
        <v>0.18474991659663</v>
      </c>
      <c r="W200" s="2">
        <v>47.8783781157422</v>
      </c>
      <c r="X200" s="2">
        <v>5.33237613302875</v>
      </c>
      <c r="Y200" s="2">
        <v>2.15973963425254</v>
      </c>
      <c r="Z200" s="2">
        <v>0.117415839857707</v>
      </c>
      <c r="AA200" s="2">
        <v>0.404101789664614</v>
      </c>
    </row>
    <row r="201" spans="1:27">
      <c r="A201" s="2" t="s">
        <v>230</v>
      </c>
      <c r="B201" s="2">
        <v>14217</v>
      </c>
      <c r="C201" s="2">
        <v>1.9428397737</v>
      </c>
      <c r="D201" s="2">
        <v>25.8111653695707</v>
      </c>
      <c r="E201" s="2">
        <v>30.7349750017077</v>
      </c>
      <c r="F201" s="2">
        <v>0.192720516817103</v>
      </c>
      <c r="G201" s="2">
        <v>56.3192899636083</v>
      </c>
      <c r="H201" s="2">
        <v>5.64971527017182</v>
      </c>
      <c r="I201" s="2">
        <v>2.14126899093651</v>
      </c>
      <c r="J201" s="2">
        <v>0.121356194164021</v>
      </c>
      <c r="K201" s="2">
        <v>0.389234789173915</v>
      </c>
      <c r="L201" s="2">
        <v>33.2876842244479</v>
      </c>
      <c r="M201" s="2">
        <v>31.6184869529157</v>
      </c>
      <c r="N201" s="2">
        <v>0.191107391949592</v>
      </c>
      <c r="O201" s="2">
        <v>58.3521300697616</v>
      </c>
      <c r="P201" s="2">
        <v>5.73599694945322</v>
      </c>
      <c r="Q201" s="2">
        <v>2.13967708944897</v>
      </c>
      <c r="R201" s="2">
        <v>0.122129047437145</v>
      </c>
      <c r="S201" s="2">
        <v>0.391128882675298</v>
      </c>
      <c r="T201" s="2">
        <v>19.5467947955045</v>
      </c>
      <c r="U201" s="2">
        <v>29.3732318797426</v>
      </c>
      <c r="V201" s="2">
        <v>0.188656997242443</v>
      </c>
      <c r="W201" s="2">
        <v>51.1244371381625</v>
      </c>
      <c r="X201" s="2">
        <v>5.47256429799793</v>
      </c>
      <c r="Y201" s="2">
        <v>2.15521050246613</v>
      </c>
      <c r="Z201" s="2">
        <v>0.118396774094727</v>
      </c>
      <c r="AA201" s="2">
        <v>0.393453353781345</v>
      </c>
    </row>
    <row r="202" spans="1:27">
      <c r="A202" s="2" t="s">
        <v>231</v>
      </c>
      <c r="B202" s="2">
        <v>12553</v>
      </c>
      <c r="C202" s="2">
        <v>1.7154440233</v>
      </c>
      <c r="D202" s="2">
        <v>19.966019892117</v>
      </c>
      <c r="E202" s="2">
        <v>19.6503026308102</v>
      </c>
      <c r="F202" s="2">
        <v>0.221377680354474</v>
      </c>
      <c r="G202" s="2">
        <v>36.1178122056417</v>
      </c>
      <c r="H202" s="2">
        <v>4.54966953616699</v>
      </c>
      <c r="I202" s="2">
        <v>2.14026454092259</v>
      </c>
      <c r="J202" s="2">
        <v>0.121079710369389</v>
      </c>
      <c r="K202" s="2">
        <v>0.392796769009799</v>
      </c>
      <c r="L202" s="2">
        <v>28.1014989226745</v>
      </c>
      <c r="M202" s="2">
        <v>20.9976309508329</v>
      </c>
      <c r="N202" s="2">
        <v>0.213704867153924</v>
      </c>
      <c r="O202" s="2">
        <v>38.8149541076565</v>
      </c>
      <c r="P202" s="2">
        <v>4.72130624657559</v>
      </c>
      <c r="Q202" s="2">
        <v>2.14229393419892</v>
      </c>
      <c r="R202" s="2">
        <v>0.120680415608617</v>
      </c>
      <c r="S202" s="2">
        <v>0.404422941450966</v>
      </c>
      <c r="T202" s="2">
        <v>16.4839659896037</v>
      </c>
      <c r="U202" s="2">
        <v>20.020631664204</v>
      </c>
      <c r="V202" s="2">
        <v>0.222076005491557</v>
      </c>
      <c r="W202" s="2">
        <v>35.5028994581115</v>
      </c>
      <c r="X202" s="2">
        <v>4.49942037518979</v>
      </c>
      <c r="Y202" s="2">
        <v>2.14231438379615</v>
      </c>
      <c r="Z202" s="2">
        <v>0.120416841957067</v>
      </c>
      <c r="AA202" s="2">
        <v>0.395801585200886</v>
      </c>
    </row>
    <row r="203" spans="1:27">
      <c r="A203" s="2" t="s">
        <v>232</v>
      </c>
      <c r="B203" s="2">
        <v>10654</v>
      </c>
      <c r="C203" s="2">
        <v>1.4559340894</v>
      </c>
      <c r="D203" s="2">
        <v>20.5319027367196</v>
      </c>
      <c r="E203" s="2">
        <v>41.5943288414634</v>
      </c>
      <c r="F203" s="2">
        <v>0.180422223851949</v>
      </c>
      <c r="G203" s="2">
        <v>73.15684345638</v>
      </c>
      <c r="H203" s="2">
        <v>6.37622816312966</v>
      </c>
      <c r="I203" s="2">
        <v>2.14896991454527</v>
      </c>
      <c r="J203" s="2">
        <v>0.119604995510234</v>
      </c>
      <c r="K203" s="2">
        <v>0.410315561795771</v>
      </c>
      <c r="L203" s="2">
        <v>29.5718357063534</v>
      </c>
      <c r="M203" s="2">
        <v>45.446410198401</v>
      </c>
      <c r="N203" s="2">
        <v>0.171785845193647</v>
      </c>
      <c r="O203" s="2">
        <v>80.2390452736378</v>
      </c>
      <c r="P203" s="2">
        <v>6.67107829515339</v>
      </c>
      <c r="Q203" s="2">
        <v>2.15072411257351</v>
      </c>
      <c r="R203" s="2">
        <v>0.119280536141738</v>
      </c>
      <c r="S203" s="2">
        <v>0.426608547270639</v>
      </c>
      <c r="T203" s="2">
        <v>17.1571347360557</v>
      </c>
      <c r="U203" s="2">
        <v>35.314127900207</v>
      </c>
      <c r="V203" s="2">
        <v>0.17436506285769</v>
      </c>
      <c r="W203" s="2">
        <v>62.4258399544413</v>
      </c>
      <c r="X203" s="2">
        <v>6.02202630758366</v>
      </c>
      <c r="Y203" s="2">
        <v>2.15717281184367</v>
      </c>
      <c r="Z203" s="2">
        <v>0.118056860835797</v>
      </c>
      <c r="AA203" s="2">
        <v>0.403644254733439</v>
      </c>
    </row>
    <row r="204" spans="1:27">
      <c r="A204" s="2" t="s">
        <v>233</v>
      </c>
      <c r="B204" s="2">
        <v>14975</v>
      </c>
      <c r="C204" s="2">
        <v>2.0464250975</v>
      </c>
      <c r="D204" s="2">
        <v>25.5551626768733</v>
      </c>
      <c r="E204" s="2">
        <v>26.3519547010184</v>
      </c>
      <c r="F204" s="2">
        <v>0.185895703535943</v>
      </c>
      <c r="G204" s="2">
        <v>52.0150852059143</v>
      </c>
      <c r="H204" s="2">
        <v>5.50001869924478</v>
      </c>
      <c r="I204" s="2">
        <v>2.15365500605763</v>
      </c>
      <c r="J204" s="2">
        <v>0.118585298204163</v>
      </c>
      <c r="K204" s="2">
        <v>0.380863257384684</v>
      </c>
      <c r="L204" s="2">
        <v>34.5275389853781</v>
      </c>
      <c r="M204" s="2">
        <v>29.1431400313461</v>
      </c>
      <c r="N204" s="2">
        <v>0.178273208093377</v>
      </c>
      <c r="O204" s="2">
        <v>57.7211434116267</v>
      </c>
      <c r="P204" s="2">
        <v>5.77593039768765</v>
      </c>
      <c r="Q204" s="2">
        <v>2.15553486012855</v>
      </c>
      <c r="R204" s="2">
        <v>0.118240690904985</v>
      </c>
      <c r="S204" s="2">
        <v>0.393574371350606</v>
      </c>
      <c r="T204" s="2">
        <v>21.6542388439576</v>
      </c>
      <c r="U204" s="2">
        <v>25.8977474700708</v>
      </c>
      <c r="V204" s="2">
        <v>0.175511177884623</v>
      </c>
      <c r="W204" s="2">
        <v>49.0537867773315</v>
      </c>
      <c r="X204" s="2">
        <v>5.43792261455413</v>
      </c>
      <c r="Y204" s="2">
        <v>2.163270175859</v>
      </c>
      <c r="Z204" s="2">
        <v>0.116794659482915</v>
      </c>
      <c r="AA204" s="2">
        <v>0.385853123036657</v>
      </c>
    </row>
    <row r="205" spans="1:27">
      <c r="A205" s="2" t="s">
        <v>234</v>
      </c>
      <c r="B205" s="2">
        <v>17320</v>
      </c>
      <c r="C205" s="2">
        <v>2.366883652</v>
      </c>
      <c r="D205" s="2">
        <v>19.8577498282351</v>
      </c>
      <c r="E205" s="2">
        <v>20.4018961854752</v>
      </c>
      <c r="F205" s="2">
        <v>0.220585881203185</v>
      </c>
      <c r="G205" s="2">
        <v>39.9210617032452</v>
      </c>
      <c r="H205" s="2">
        <v>4.74755594602444</v>
      </c>
      <c r="I205" s="2">
        <v>2.12434271715116</v>
      </c>
      <c r="J205" s="2">
        <v>0.124708467013015</v>
      </c>
      <c r="K205" s="2">
        <v>0.376884694128843</v>
      </c>
      <c r="L205" s="2">
        <v>28.1674369124011</v>
      </c>
      <c r="M205" s="2">
        <v>22.6650416621099</v>
      </c>
      <c r="N205" s="2">
        <v>0.211752495393275</v>
      </c>
      <c r="O205" s="2">
        <v>44.4666994554065</v>
      </c>
      <c r="P205" s="2">
        <v>4.99391212204587</v>
      </c>
      <c r="Q205" s="2">
        <v>2.1290814398205</v>
      </c>
      <c r="R205" s="2">
        <v>0.123713399506847</v>
      </c>
      <c r="S205" s="2">
        <v>0.398767846322299</v>
      </c>
      <c r="T205" s="2">
        <v>14.3053376351747</v>
      </c>
      <c r="U205" s="2">
        <v>17.4556226830258</v>
      </c>
      <c r="V205" s="2">
        <v>0.219710969486393</v>
      </c>
      <c r="W205" s="2">
        <v>33.0479861823381</v>
      </c>
      <c r="X205" s="2">
        <v>4.41058520263633</v>
      </c>
      <c r="Y205" s="2">
        <v>2.13468925110806</v>
      </c>
      <c r="Z205" s="2">
        <v>0.122196563335423</v>
      </c>
      <c r="AA205" s="2">
        <v>0.36445211972112</v>
      </c>
    </row>
    <row r="206" spans="1:27">
      <c r="A206" s="2" t="s">
        <v>235</v>
      </c>
      <c r="B206" s="2">
        <v>17258</v>
      </c>
      <c r="C206" s="2">
        <v>2.3584109738</v>
      </c>
      <c r="D206" s="2">
        <v>24.7023541617191</v>
      </c>
      <c r="E206" s="2">
        <v>38.0270995803817</v>
      </c>
      <c r="F206" s="2">
        <v>0.170698886500835</v>
      </c>
      <c r="G206" s="2">
        <v>69.9091124064332</v>
      </c>
      <c r="H206" s="2">
        <v>6.37065594874021</v>
      </c>
      <c r="I206" s="2">
        <v>2.15610565861471</v>
      </c>
      <c r="J206" s="2">
        <v>0.118698218551799</v>
      </c>
      <c r="K206" s="2">
        <v>0.401879816761063</v>
      </c>
      <c r="L206" s="2">
        <v>33.3893078320105</v>
      </c>
      <c r="M206" s="2">
        <v>42.1738199504015</v>
      </c>
      <c r="N206" s="2">
        <v>0.162184321300581</v>
      </c>
      <c r="O206" s="2">
        <v>77.5239898496037</v>
      </c>
      <c r="P206" s="2">
        <v>6.71933803399935</v>
      </c>
      <c r="Q206" s="2">
        <v>2.15895139568373</v>
      </c>
      <c r="R206" s="2">
        <v>0.117961397971096</v>
      </c>
      <c r="S206" s="2">
        <v>0.420713914776901</v>
      </c>
      <c r="T206" s="2">
        <v>19.6082978709636</v>
      </c>
      <c r="U206" s="2">
        <v>35.6741181569235</v>
      </c>
      <c r="V206" s="2">
        <v>0.166809581460643</v>
      </c>
      <c r="W206" s="2">
        <v>65.5514746338771</v>
      </c>
      <c r="X206" s="2">
        <v>6.20974507495313</v>
      </c>
      <c r="Y206" s="2">
        <v>2.16531409352054</v>
      </c>
      <c r="Z206" s="2">
        <v>0.116482033940939</v>
      </c>
      <c r="AA206" s="2">
        <v>0.393412739564014</v>
      </c>
    </row>
    <row r="207" spans="1:27">
      <c r="A207" s="2" t="s">
        <v>236</v>
      </c>
      <c r="B207" s="2">
        <v>21794</v>
      </c>
      <c r="C207" s="2">
        <v>2.9782830434</v>
      </c>
      <c r="D207" s="2">
        <v>24.7653282216254</v>
      </c>
      <c r="E207" s="2">
        <v>28.2672841377129</v>
      </c>
      <c r="F207" s="2">
        <v>0.182098315458207</v>
      </c>
      <c r="G207" s="2">
        <v>51.774061916991</v>
      </c>
      <c r="H207" s="2">
        <v>5.56362621839879</v>
      </c>
      <c r="I207" s="2">
        <v>2.15823587599649</v>
      </c>
      <c r="J207" s="2">
        <v>0.118177277804093</v>
      </c>
      <c r="K207" s="2">
        <v>0.392151988286226</v>
      </c>
      <c r="L207" s="2">
        <v>33.8314117670081</v>
      </c>
      <c r="M207" s="2">
        <v>29.6538091541468</v>
      </c>
      <c r="N207" s="2">
        <v>0.177979896554081</v>
      </c>
      <c r="O207" s="2">
        <v>54.2308645564377</v>
      </c>
      <c r="P207" s="2">
        <v>5.69862770117361</v>
      </c>
      <c r="Q207" s="2">
        <v>2.16109400622514</v>
      </c>
      <c r="R207" s="2">
        <v>0.117581349784812</v>
      </c>
      <c r="S207" s="2">
        <v>0.405125180008568</v>
      </c>
      <c r="T207" s="2">
        <v>14.2728581765229</v>
      </c>
      <c r="U207" s="2">
        <v>22.2326409380451</v>
      </c>
      <c r="V207" s="2">
        <v>0.191743642518653</v>
      </c>
      <c r="W207" s="2">
        <v>41.1104949290524</v>
      </c>
      <c r="X207" s="2">
        <v>4.99629372382115</v>
      </c>
      <c r="Y207" s="2">
        <v>2.15734203534902</v>
      </c>
      <c r="Z207" s="2">
        <v>0.118080977679346</v>
      </c>
      <c r="AA207" s="2">
        <v>0.348686153790396</v>
      </c>
    </row>
    <row r="208" spans="1:27">
      <c r="A208" s="2" t="s">
        <v>237</v>
      </c>
      <c r="B208" s="2">
        <v>23902</v>
      </c>
      <c r="C208" s="2">
        <v>3.2663541022</v>
      </c>
      <c r="D208" s="2">
        <v>23.2761138957678</v>
      </c>
      <c r="E208" s="2">
        <v>30.3595228586899</v>
      </c>
      <c r="F208" s="2">
        <v>0.217483676951857</v>
      </c>
      <c r="G208" s="2">
        <v>56.6938757646799</v>
      </c>
      <c r="H208" s="2">
        <v>5.47300100027635</v>
      </c>
      <c r="I208" s="2">
        <v>2.11764383658176</v>
      </c>
      <c r="J208" s="2">
        <v>0.126371987837633</v>
      </c>
      <c r="K208" s="2">
        <v>0.434793896650633</v>
      </c>
      <c r="L208" s="2">
        <v>31.8605745754803</v>
      </c>
      <c r="M208" s="2">
        <v>34.3907998097721</v>
      </c>
      <c r="N208" s="2">
        <v>0.204192407191176</v>
      </c>
      <c r="O208" s="2">
        <v>63.4689248745191</v>
      </c>
      <c r="P208" s="2">
        <v>5.80649703733218</v>
      </c>
      <c r="Q208" s="2">
        <v>2.1262267551535</v>
      </c>
      <c r="R208" s="2">
        <v>0.124675761117786</v>
      </c>
      <c r="S208" s="2">
        <v>0.456680749921582</v>
      </c>
      <c r="T208" s="2">
        <v>18.3887822283487</v>
      </c>
      <c r="U208" s="2">
        <v>26.096888637905</v>
      </c>
      <c r="V208" s="2">
        <v>0.217792586576975</v>
      </c>
      <c r="W208" s="2">
        <v>48.8538529747289</v>
      </c>
      <c r="X208" s="2">
        <v>5.10866142187989</v>
      </c>
      <c r="Y208" s="2">
        <v>2.1327179017755</v>
      </c>
      <c r="Z208" s="2">
        <v>0.12267685819733</v>
      </c>
      <c r="AA208" s="2">
        <v>0.418286440678443</v>
      </c>
    </row>
    <row r="209" spans="1:27">
      <c r="A209" s="2" t="s">
        <v>238</v>
      </c>
      <c r="B209" s="2">
        <v>6828</v>
      </c>
      <c r="C209" s="2">
        <v>0.9330878508</v>
      </c>
      <c r="D209" s="2">
        <v>21.1425180580089</v>
      </c>
      <c r="E209" s="2">
        <v>22.5348023920258</v>
      </c>
      <c r="F209" s="2">
        <v>0.198292783707094</v>
      </c>
      <c r="G209" s="2">
        <v>42.6579614211666</v>
      </c>
      <c r="H209" s="2">
        <v>4.99890985409497</v>
      </c>
      <c r="I209" s="2">
        <v>2.14156782364349</v>
      </c>
      <c r="J209" s="2">
        <v>0.120972468201823</v>
      </c>
      <c r="K209" s="2">
        <v>0.445438660325582</v>
      </c>
      <c r="L209" s="2">
        <v>26.6011199778678</v>
      </c>
      <c r="M209" s="2">
        <v>23.6006713287417</v>
      </c>
      <c r="N209" s="2">
        <v>0.190702606741514</v>
      </c>
      <c r="O209" s="2">
        <v>44.8574504313197</v>
      </c>
      <c r="P209" s="2">
        <v>5.162891503442</v>
      </c>
      <c r="Q209" s="2">
        <v>2.14251641160085</v>
      </c>
      <c r="R209" s="2">
        <v>0.120954387178006</v>
      </c>
      <c r="S209" s="2">
        <v>0.453890157208379</v>
      </c>
      <c r="T209" s="2">
        <v>20.3101447549876</v>
      </c>
      <c r="U209" s="2">
        <v>26.5515056607822</v>
      </c>
      <c r="V209" s="2">
        <v>0.179076055242523</v>
      </c>
      <c r="W209" s="2">
        <v>48.9017615990531</v>
      </c>
      <c r="X209" s="2">
        <v>5.42913181354593</v>
      </c>
      <c r="Y209" s="2">
        <v>2.15159563456597</v>
      </c>
      <c r="Z209" s="2">
        <v>0.118885925579783</v>
      </c>
      <c r="AA209" s="2">
        <v>0.48702009893308</v>
      </c>
    </row>
    <row r="210" spans="1:27">
      <c r="A210" s="2" t="s">
        <v>239</v>
      </c>
      <c r="B210" s="2">
        <v>6068</v>
      </c>
      <c r="C210" s="2">
        <v>0.8292292148</v>
      </c>
      <c r="D210" s="2">
        <v>23.9684871075258</v>
      </c>
      <c r="E210" s="2">
        <v>28.9748124493115</v>
      </c>
      <c r="F210" s="2">
        <v>0.182500299470343</v>
      </c>
      <c r="G210" s="2">
        <v>55.1646349763715</v>
      </c>
      <c r="H210" s="2">
        <v>5.69543339696638</v>
      </c>
      <c r="I210" s="2">
        <v>2.14778635661187</v>
      </c>
      <c r="J210" s="2">
        <v>0.120067223430112</v>
      </c>
      <c r="K210" s="2">
        <v>0.338833752817455</v>
      </c>
      <c r="L210" s="2">
        <v>30.4436574917367</v>
      </c>
      <c r="M210" s="2">
        <v>29.7276832520134</v>
      </c>
      <c r="N210" s="2">
        <v>0.181227874110103</v>
      </c>
      <c r="O210" s="2">
        <v>56.5939910757031</v>
      </c>
      <c r="P210" s="2">
        <v>5.77490310372149</v>
      </c>
      <c r="Q210" s="2">
        <v>2.15002720420425</v>
      </c>
      <c r="R210" s="2">
        <v>0.119436511528004</v>
      </c>
      <c r="S210" s="2">
        <v>0.34157800761717</v>
      </c>
      <c r="T210" s="2">
        <v>20.4815061680564</v>
      </c>
      <c r="U210" s="2">
        <v>31.1314406329023</v>
      </c>
      <c r="V210" s="2">
        <v>0.168278827937903</v>
      </c>
      <c r="W210" s="2">
        <v>56.490845417028</v>
      </c>
      <c r="X210" s="2">
        <v>5.81678034413554</v>
      </c>
      <c r="Y210" s="2">
        <v>2.16167374571138</v>
      </c>
      <c r="Z210" s="2">
        <v>0.11714153342445</v>
      </c>
      <c r="AA210" s="2">
        <v>0.382470743262324</v>
      </c>
    </row>
    <row r="211" spans="1:27">
      <c r="A211" s="2" t="s">
        <v>240</v>
      </c>
      <c r="B211" s="2">
        <v>18656</v>
      </c>
      <c r="C211" s="2">
        <v>2.5494562016</v>
      </c>
      <c r="D211" s="2">
        <v>20.0011140092261</v>
      </c>
      <c r="E211" s="2">
        <v>30.7552704388602</v>
      </c>
      <c r="F211" s="2">
        <v>0.179218471636457</v>
      </c>
      <c r="G211" s="2">
        <v>59.500197426406</v>
      </c>
      <c r="H211" s="2">
        <v>5.88984791702658</v>
      </c>
      <c r="I211" s="2">
        <v>2.15106113901678</v>
      </c>
      <c r="J211" s="2">
        <v>0.11924803750845</v>
      </c>
      <c r="K211" s="2">
        <v>0.336467919074923</v>
      </c>
      <c r="L211" s="2">
        <v>29.5971451860247</v>
      </c>
      <c r="M211" s="2">
        <v>34.0725669329351</v>
      </c>
      <c r="N211" s="2">
        <v>0.168747326052664</v>
      </c>
      <c r="O211" s="2">
        <v>65.3406420501154</v>
      </c>
      <c r="P211" s="2">
        <v>6.1808118046977</v>
      </c>
      <c r="Q211" s="2">
        <v>2.15465345456046</v>
      </c>
      <c r="R211" s="2">
        <v>0.11845922700008</v>
      </c>
      <c r="S211" s="2">
        <v>0.357963630825644</v>
      </c>
      <c r="T211" s="2">
        <v>15.1931462757973</v>
      </c>
      <c r="U211" s="2">
        <v>26.7486131687342</v>
      </c>
      <c r="V211" s="2">
        <v>0.176288636131997</v>
      </c>
      <c r="W211" s="2">
        <v>52.015176125554</v>
      </c>
      <c r="X211" s="2">
        <v>5.59183834378022</v>
      </c>
      <c r="Y211" s="2">
        <v>2.15349922752835</v>
      </c>
      <c r="Z211" s="2">
        <v>0.118738487186341</v>
      </c>
      <c r="AA211" s="2">
        <v>0.331985883829977</v>
      </c>
    </row>
    <row r="212" spans="1:27">
      <c r="A212" s="2" t="s">
        <v>241</v>
      </c>
      <c r="B212" s="2">
        <v>23857</v>
      </c>
      <c r="C212" s="2">
        <v>3.2602045777</v>
      </c>
      <c r="D212" s="2">
        <v>17.1524921566111</v>
      </c>
      <c r="E212" s="2">
        <v>28.9865812905878</v>
      </c>
      <c r="F212" s="2">
        <v>0.187571501482195</v>
      </c>
      <c r="G212" s="2">
        <v>55.7133810606117</v>
      </c>
      <c r="H212" s="2">
        <v>5.68863101004454</v>
      </c>
      <c r="I212" s="2">
        <v>2.14846481587904</v>
      </c>
      <c r="J212" s="2">
        <v>0.119750034892746</v>
      </c>
      <c r="K212" s="2">
        <v>0.337827232657646</v>
      </c>
      <c r="L212" s="2">
        <v>17.9987567262996</v>
      </c>
      <c r="M212" s="2">
        <v>31.4104204515129</v>
      </c>
      <c r="N212" s="2">
        <v>0.180570158507261</v>
      </c>
      <c r="O212" s="2">
        <v>60.2543357252867</v>
      </c>
      <c r="P212" s="2">
        <v>5.92196574773938</v>
      </c>
      <c r="Q212" s="2">
        <v>2.15335724865665</v>
      </c>
      <c r="R212" s="2">
        <v>0.118903426729936</v>
      </c>
      <c r="S212" s="2">
        <v>0.346383648038969</v>
      </c>
      <c r="T212" s="2">
        <v>13.3124405229979</v>
      </c>
      <c r="U212" s="2">
        <v>27.8728930598666</v>
      </c>
      <c r="V212" s="2">
        <v>0.187337974696524</v>
      </c>
      <c r="W212" s="2">
        <v>53.3557780432227</v>
      </c>
      <c r="X212" s="2">
        <v>5.58346737239889</v>
      </c>
      <c r="Y212" s="2">
        <v>2.15152662424588</v>
      </c>
      <c r="Z212" s="2">
        <v>0.119105246521558</v>
      </c>
      <c r="AA212" s="2">
        <v>0.33128808739185</v>
      </c>
    </row>
    <row r="213" spans="1:27">
      <c r="A213" s="2" t="s">
        <v>242</v>
      </c>
      <c r="B213" s="2">
        <v>18001</v>
      </c>
      <c r="C213" s="2">
        <v>2.4599464561</v>
      </c>
      <c r="D213" s="2">
        <v>19.789425563242</v>
      </c>
      <c r="E213" s="2">
        <v>32.8133748212823</v>
      </c>
      <c r="F213" s="2">
        <v>0.177840612063873</v>
      </c>
      <c r="G213" s="2">
        <v>58.4125150100189</v>
      </c>
      <c r="H213" s="2">
        <v>5.88981491720613</v>
      </c>
      <c r="I213" s="2">
        <v>2.15677956008399</v>
      </c>
      <c r="J213" s="2">
        <v>0.118481073668218</v>
      </c>
      <c r="K213" s="2">
        <v>0.347383790708829</v>
      </c>
      <c r="L213" s="2">
        <v>28.7731364114398</v>
      </c>
      <c r="M213" s="2">
        <v>35.182811136056</v>
      </c>
      <c r="N213" s="2">
        <v>0.169690299962404</v>
      </c>
      <c r="O213" s="2">
        <v>63.015148157644</v>
      </c>
      <c r="P213" s="2">
        <v>6.12751775957065</v>
      </c>
      <c r="Q213" s="2">
        <v>2.15602191768615</v>
      </c>
      <c r="R213" s="2">
        <v>0.118914520035723</v>
      </c>
      <c r="S213" s="2">
        <v>0.364385006881137</v>
      </c>
      <c r="T213" s="2">
        <v>14.8025852415823</v>
      </c>
      <c r="U213" s="2">
        <v>28.6693608699233</v>
      </c>
      <c r="V213" s="2">
        <v>0.180171527021742</v>
      </c>
      <c r="W213" s="2">
        <v>51.0984520989503</v>
      </c>
      <c r="X213" s="2">
        <v>5.56447496605355</v>
      </c>
      <c r="Y213" s="2">
        <v>2.15484219349117</v>
      </c>
      <c r="Z213" s="2">
        <v>0.118717000166973</v>
      </c>
      <c r="AA213" s="2">
        <v>0.338991286649518</v>
      </c>
    </row>
    <row r="214" spans="1:27">
      <c r="A214" s="2" t="s">
        <v>243</v>
      </c>
      <c r="B214" s="2">
        <v>20713</v>
      </c>
      <c r="C214" s="2">
        <v>2.8305577993</v>
      </c>
      <c r="D214" s="2">
        <v>15.9003365667036</v>
      </c>
      <c r="E214" s="2">
        <v>22.3519303941985</v>
      </c>
      <c r="F214" s="2">
        <v>0.195259241429063</v>
      </c>
      <c r="G214" s="2">
        <v>40.7208094006323</v>
      </c>
      <c r="H214" s="2">
        <v>4.93240974311605</v>
      </c>
      <c r="I214" s="2">
        <v>2.15910667224179</v>
      </c>
      <c r="J214" s="2">
        <v>0.117556638518201</v>
      </c>
      <c r="K214" s="2">
        <v>0.341809472449949</v>
      </c>
      <c r="L214" s="2">
        <v>25.9116500402955</v>
      </c>
      <c r="M214" s="2">
        <v>26.9096907314111</v>
      </c>
      <c r="N214" s="2">
        <v>0.18228591014674</v>
      </c>
      <c r="O214" s="2">
        <v>48.6295302466715</v>
      </c>
      <c r="P214" s="2">
        <v>5.39034008550237</v>
      </c>
      <c r="Q214" s="2">
        <v>2.16295614253719</v>
      </c>
      <c r="R214" s="2">
        <v>0.116885502689381</v>
      </c>
      <c r="S214" s="2">
        <v>0.37595818437369</v>
      </c>
      <c r="T214" s="2">
        <v>11.9735916315691</v>
      </c>
      <c r="U214" s="2">
        <v>19.7217613253932</v>
      </c>
      <c r="V214" s="2">
        <v>0.206667010541165</v>
      </c>
      <c r="W214" s="2">
        <v>35.944705208161</v>
      </c>
      <c r="X214" s="2">
        <v>4.62569414803492</v>
      </c>
      <c r="Y214" s="2">
        <v>2.15295431334272</v>
      </c>
      <c r="Z214" s="2">
        <v>0.118597316212384</v>
      </c>
      <c r="AA214" s="2">
        <v>0.335146260966222</v>
      </c>
    </row>
    <row r="215" spans="1:27">
      <c r="A215" s="2" t="s">
        <v>244</v>
      </c>
      <c r="B215" s="2">
        <v>20200</v>
      </c>
      <c r="C215" s="2">
        <v>2.76045322</v>
      </c>
      <c r="D215" s="2">
        <v>22.7868760027035</v>
      </c>
      <c r="E215" s="2">
        <v>16.8571826281151</v>
      </c>
      <c r="F215" s="2">
        <v>0.237404022250661</v>
      </c>
      <c r="G215" s="2">
        <v>32.4957596558904</v>
      </c>
      <c r="H215" s="2">
        <v>4.26916954325678</v>
      </c>
      <c r="I215" s="2">
        <v>2.11636378549703</v>
      </c>
      <c r="J215" s="2">
        <v>0.125879478624625</v>
      </c>
      <c r="K215" s="2">
        <v>0.399290949381208</v>
      </c>
      <c r="L215" s="2">
        <v>17.8036141011797</v>
      </c>
      <c r="M215" s="2">
        <v>16.6146988168152</v>
      </c>
      <c r="N215" s="2">
        <v>0.241264041581463</v>
      </c>
      <c r="O215" s="2">
        <v>31.2908201366386</v>
      </c>
      <c r="P215" s="2">
        <v>4.19189781638323</v>
      </c>
      <c r="Q215" s="2">
        <v>2.11516932231069</v>
      </c>
      <c r="R215" s="2">
        <v>0.126585993757194</v>
      </c>
      <c r="S215" s="2">
        <v>0.388560030104056</v>
      </c>
      <c r="T215" s="2">
        <v>15.2323929367472</v>
      </c>
      <c r="U215" s="2">
        <v>15.8273598474109</v>
      </c>
      <c r="V215" s="2">
        <v>0.242851989046154</v>
      </c>
      <c r="W215" s="2">
        <v>29.3090929643492</v>
      </c>
      <c r="X215" s="2">
        <v>4.08121574901265</v>
      </c>
      <c r="Y215" s="2">
        <v>2.11756081628917</v>
      </c>
      <c r="Z215" s="2">
        <v>0.125663123932657</v>
      </c>
      <c r="AA215" s="2">
        <v>0.379448150012813</v>
      </c>
    </row>
    <row r="216" spans="1:27">
      <c r="A216" s="2" t="s">
        <v>245</v>
      </c>
      <c r="B216" s="2">
        <v>14532</v>
      </c>
      <c r="C216" s="2">
        <v>1.9858864452</v>
      </c>
      <c r="D216" s="2">
        <v>20.6616129562107</v>
      </c>
      <c r="E216" s="2">
        <v>32.456063166658</v>
      </c>
      <c r="F216" s="2">
        <v>0.20587283760286</v>
      </c>
      <c r="G216" s="2">
        <v>61.3102586352297</v>
      </c>
      <c r="H216" s="2">
        <v>5.7883599193517</v>
      </c>
      <c r="I216" s="2">
        <v>2.1212034958217</v>
      </c>
      <c r="J216" s="2">
        <v>0.125770969565536</v>
      </c>
      <c r="K216" s="2">
        <v>0.386585219047524</v>
      </c>
      <c r="L216" s="2">
        <v>20.8793470291372</v>
      </c>
      <c r="M216" s="2">
        <v>33.0633683191935</v>
      </c>
      <c r="N216" s="2">
        <v>0.199204550519389</v>
      </c>
      <c r="O216" s="2">
        <v>62.2274070965813</v>
      </c>
      <c r="P216" s="2">
        <v>5.87798588858451</v>
      </c>
      <c r="Q216" s="2">
        <v>2.12540273673518</v>
      </c>
      <c r="R216" s="2">
        <v>0.125137204279215</v>
      </c>
      <c r="S216" s="2">
        <v>0.392895006896812</v>
      </c>
      <c r="T216" s="2">
        <v>17.4688352862505</v>
      </c>
      <c r="U216" s="2">
        <v>31.3616456987406</v>
      </c>
      <c r="V216" s="2">
        <v>0.193565440264077</v>
      </c>
      <c r="W216" s="2">
        <v>58.1442037410285</v>
      </c>
      <c r="X216" s="2">
        <v>5.74204069305649</v>
      </c>
      <c r="Y216" s="2">
        <v>2.12899287946536</v>
      </c>
      <c r="Z216" s="2">
        <v>0.124454165103635</v>
      </c>
      <c r="AA216" s="2">
        <v>0.398709065824985</v>
      </c>
    </row>
    <row r="217" spans="1:27">
      <c r="A217" s="2" t="s">
        <v>246</v>
      </c>
      <c r="B217" s="2">
        <v>13802</v>
      </c>
      <c r="C217" s="2">
        <v>1.8861274922</v>
      </c>
      <c r="D217" s="2">
        <v>27.6337330025221</v>
      </c>
      <c r="E217" s="2">
        <v>47.9553888964166</v>
      </c>
      <c r="F217" s="2">
        <v>0.160187886321236</v>
      </c>
      <c r="G217" s="2">
        <v>91.0289422415262</v>
      </c>
      <c r="H217" s="2">
        <v>7.27140203889401</v>
      </c>
      <c r="I217" s="2">
        <v>2.1520606118723</v>
      </c>
      <c r="J217" s="2">
        <v>0.119648075419229</v>
      </c>
      <c r="K217" s="2">
        <v>0.341433930500958</v>
      </c>
      <c r="L217" s="2">
        <v>34.9401460156166</v>
      </c>
      <c r="M217" s="2">
        <v>50.4016796281571</v>
      </c>
      <c r="N217" s="2">
        <v>0.156721490433682</v>
      </c>
      <c r="O217" s="2">
        <v>95.6678190658573</v>
      </c>
      <c r="P217" s="2">
        <v>7.44752788390446</v>
      </c>
      <c r="Q217" s="2">
        <v>2.15179301738099</v>
      </c>
      <c r="R217" s="2">
        <v>0.119665965230058</v>
      </c>
      <c r="S217" s="2">
        <v>0.349680684946078</v>
      </c>
      <c r="T217" s="2">
        <v>21.3702445524859</v>
      </c>
      <c r="U217" s="2">
        <v>43.2239149585576</v>
      </c>
      <c r="V217" s="2">
        <v>0.153279085181841</v>
      </c>
      <c r="W217" s="2">
        <v>80.5785323267155</v>
      </c>
      <c r="X217" s="2">
        <v>6.94532208840599</v>
      </c>
      <c r="Y217" s="2">
        <v>2.16846097544766</v>
      </c>
      <c r="Z217" s="2">
        <v>0.116111282596612</v>
      </c>
      <c r="AA217" s="2">
        <v>0.344658564909061</v>
      </c>
    </row>
    <row r="218" spans="1:27">
      <c r="A218" s="2" t="s">
        <v>247</v>
      </c>
      <c r="B218" s="2">
        <v>18976</v>
      </c>
      <c r="C218" s="2">
        <v>2.5931861536</v>
      </c>
      <c r="D218" s="2">
        <v>16.298125329385</v>
      </c>
      <c r="E218" s="2">
        <v>25.567248278052</v>
      </c>
      <c r="F218" s="2">
        <v>0.260430267115952</v>
      </c>
      <c r="G218" s="2">
        <v>44.4793370852111</v>
      </c>
      <c r="H218" s="2">
        <v>4.6551844415437</v>
      </c>
      <c r="I218" s="2">
        <v>2.08192655568531</v>
      </c>
      <c r="J218" s="2">
        <v>0.133533197639252</v>
      </c>
      <c r="K218" s="2">
        <v>0.415508382866567</v>
      </c>
      <c r="L218" s="2">
        <v>16.3035356679626</v>
      </c>
      <c r="M218" s="2">
        <v>25.7472169508075</v>
      </c>
      <c r="N218" s="2">
        <v>0.256198793818431</v>
      </c>
      <c r="O218" s="2">
        <v>44.7918722075217</v>
      </c>
      <c r="P218" s="2">
        <v>4.6995562863372</v>
      </c>
      <c r="Q218" s="2">
        <v>2.08592784785136</v>
      </c>
      <c r="R218" s="2">
        <v>0.132596341853421</v>
      </c>
      <c r="S218" s="2">
        <v>0.421621641624065</v>
      </c>
      <c r="T218" s="2">
        <v>14.5598828458835</v>
      </c>
      <c r="U218" s="2">
        <v>24.9760791623507</v>
      </c>
      <c r="V218" s="2">
        <v>0.252497390495442</v>
      </c>
      <c r="W218" s="2">
        <v>43.3984629845189</v>
      </c>
      <c r="X218" s="2">
        <v>4.66348733756696</v>
      </c>
      <c r="Y218" s="2">
        <v>2.08757092276647</v>
      </c>
      <c r="Z218" s="2">
        <v>0.131872880874471</v>
      </c>
      <c r="AA218" s="2">
        <v>0.424638164124152</v>
      </c>
    </row>
    <row r="219" spans="1:27">
      <c r="A219" s="2" t="s">
        <v>248</v>
      </c>
      <c r="B219" s="2">
        <v>9365</v>
      </c>
      <c r="C219" s="2">
        <v>1.2797843765</v>
      </c>
      <c r="D219" s="2">
        <v>27.4290921648364</v>
      </c>
      <c r="E219" s="2">
        <v>30.6507341845463</v>
      </c>
      <c r="F219" s="2">
        <v>0.188451077357219</v>
      </c>
      <c r="G219" s="2">
        <v>50.4913100220903</v>
      </c>
      <c r="H219" s="2">
        <v>5.45729385466974</v>
      </c>
      <c r="I219" s="2">
        <v>2.14905703120606</v>
      </c>
      <c r="J219" s="2">
        <v>0.119498001271336</v>
      </c>
      <c r="K219" s="2">
        <v>0.457582501658898</v>
      </c>
      <c r="L219" s="2">
        <v>26.492235035242</v>
      </c>
      <c r="M219" s="2">
        <v>30.230875649909</v>
      </c>
      <c r="N219" s="2">
        <v>0.187566612790116</v>
      </c>
      <c r="O219" s="2">
        <v>49.2933981896751</v>
      </c>
      <c r="P219" s="2">
        <v>5.4133477187163</v>
      </c>
      <c r="Q219" s="2">
        <v>2.15256877579411</v>
      </c>
      <c r="R219" s="2">
        <v>0.118886319861746</v>
      </c>
      <c r="S219" s="2">
        <v>0.448604614140235</v>
      </c>
      <c r="T219" s="2">
        <v>21.3277335968236</v>
      </c>
      <c r="U219" s="2">
        <v>28.3330817990828</v>
      </c>
      <c r="V219" s="2">
        <v>0.183025431899066</v>
      </c>
      <c r="W219" s="2">
        <v>45.2736556422786</v>
      </c>
      <c r="X219" s="2">
        <v>5.24919039399243</v>
      </c>
      <c r="Y219" s="2">
        <v>2.16050024768342</v>
      </c>
      <c r="Z219" s="2">
        <v>0.117367662926981</v>
      </c>
      <c r="AA219" s="2">
        <v>0.461935803872996</v>
      </c>
    </row>
    <row r="220" spans="1:27">
      <c r="A220" s="2" t="s">
        <v>249</v>
      </c>
      <c r="B220" s="2">
        <v>18785</v>
      </c>
      <c r="C220" s="2">
        <v>2.5670848385</v>
      </c>
      <c r="D220" s="2">
        <v>20.5951027379379</v>
      </c>
      <c r="E220" s="2">
        <v>22.2973230442726</v>
      </c>
      <c r="F220" s="2">
        <v>0.242153335656298</v>
      </c>
      <c r="G220" s="2">
        <v>39.8160240268521</v>
      </c>
      <c r="H220" s="2">
        <v>4.587880525526</v>
      </c>
      <c r="I220" s="2">
        <v>2.10334908270854</v>
      </c>
      <c r="J220" s="2">
        <v>0.129138367458293</v>
      </c>
      <c r="K220" s="2">
        <v>0.417455015779126</v>
      </c>
      <c r="L220" s="2">
        <v>18.4652651139704</v>
      </c>
      <c r="M220" s="2">
        <v>22.070572635153</v>
      </c>
      <c r="N220" s="2">
        <v>0.245168912055435</v>
      </c>
      <c r="O220" s="2">
        <v>39.3393316447838</v>
      </c>
      <c r="P220" s="2">
        <v>4.54652365442045</v>
      </c>
      <c r="Q220" s="2">
        <v>2.10380763871447</v>
      </c>
      <c r="R220" s="2">
        <v>0.128968807479819</v>
      </c>
      <c r="S220" s="2">
        <v>0.41081901026296</v>
      </c>
      <c r="T220" s="2">
        <v>13.5811139743185</v>
      </c>
      <c r="U220" s="2">
        <v>20.1143822058297</v>
      </c>
      <c r="V220" s="2">
        <v>0.250621143250389</v>
      </c>
      <c r="W220" s="2">
        <v>35.4762197976496</v>
      </c>
      <c r="X220" s="2">
        <v>4.31519842146518</v>
      </c>
      <c r="Y220" s="2">
        <v>2.10141404582554</v>
      </c>
      <c r="Z220" s="2">
        <v>0.129194887540094</v>
      </c>
      <c r="AA220" s="2">
        <v>0.405370248017074</v>
      </c>
    </row>
    <row r="221" spans="1:27">
      <c r="A221" s="2" t="s">
        <v>250</v>
      </c>
      <c r="B221" s="2">
        <v>14591</v>
      </c>
      <c r="C221" s="2">
        <v>1.9939491551</v>
      </c>
      <c r="D221" s="2">
        <v>23.9411436617639</v>
      </c>
      <c r="E221" s="2">
        <v>24.6133073861628</v>
      </c>
      <c r="F221" s="2">
        <v>0.213131543914623</v>
      </c>
      <c r="G221" s="2">
        <v>49.8956441960671</v>
      </c>
      <c r="H221" s="2">
        <v>5.28412505608024</v>
      </c>
      <c r="I221" s="2">
        <v>2.11378355633607</v>
      </c>
      <c r="J221" s="2">
        <v>0.12783205787274</v>
      </c>
      <c r="K221" s="2">
        <v>0.331645446587815</v>
      </c>
      <c r="L221" s="2">
        <v>24.7763084134884</v>
      </c>
      <c r="M221" s="2">
        <v>26.2364270403561</v>
      </c>
      <c r="N221" s="2">
        <v>0.202227415363464</v>
      </c>
      <c r="O221" s="2">
        <v>52.6748307879112</v>
      </c>
      <c r="P221" s="2">
        <v>5.47189682158817</v>
      </c>
      <c r="Q221" s="2">
        <v>2.12197278255253</v>
      </c>
      <c r="R221" s="2">
        <v>0.125962141432242</v>
      </c>
      <c r="S221" s="2">
        <v>0.340018835558733</v>
      </c>
      <c r="T221" s="2">
        <v>21.6390624493064</v>
      </c>
      <c r="U221" s="2">
        <v>24.7987151297004</v>
      </c>
      <c r="V221" s="2">
        <v>0.194850339553803</v>
      </c>
      <c r="W221" s="2">
        <v>48.7245493938739</v>
      </c>
      <c r="X221" s="2">
        <v>5.3488757894159</v>
      </c>
      <c r="Y221" s="2">
        <v>2.13147430575234</v>
      </c>
      <c r="Z221" s="2">
        <v>0.123584555480002</v>
      </c>
      <c r="AA221" s="2">
        <v>0.341808034982074</v>
      </c>
    </row>
    <row r="222" spans="1:27">
      <c r="A222" s="2" t="s">
        <v>251</v>
      </c>
      <c r="B222" s="2">
        <v>19035</v>
      </c>
      <c r="C222" s="2">
        <v>2.6012488635</v>
      </c>
      <c r="D222" s="2">
        <v>25.5683860530056</v>
      </c>
      <c r="E222" s="2">
        <v>41.1549618189694</v>
      </c>
      <c r="F222" s="2">
        <v>0.160206740423092</v>
      </c>
      <c r="G222" s="2">
        <v>77.9105691925337</v>
      </c>
      <c r="H222" s="2">
        <v>6.75349516687522</v>
      </c>
      <c r="I222" s="2">
        <v>2.1656069108248</v>
      </c>
      <c r="J222" s="2">
        <v>0.116509874537293</v>
      </c>
      <c r="K222" s="2">
        <v>0.387516042498753</v>
      </c>
      <c r="L222" s="2">
        <v>34.9375015728361</v>
      </c>
      <c r="M222" s="2">
        <v>45.4084611158018</v>
      </c>
      <c r="N222" s="2">
        <v>0.154110308004555</v>
      </c>
      <c r="O222" s="2">
        <v>85.8375984647517</v>
      </c>
      <c r="P222" s="2">
        <v>7.07246899451832</v>
      </c>
      <c r="Q222" s="2">
        <v>2.16901420399934</v>
      </c>
      <c r="R222" s="2">
        <v>0.115874268242559</v>
      </c>
      <c r="S222" s="2">
        <v>0.406035375279566</v>
      </c>
      <c r="T222" s="2">
        <v>17.0863732781166</v>
      </c>
      <c r="U222" s="2">
        <v>34.3989508732601</v>
      </c>
      <c r="V222" s="2">
        <v>0.165853200208112</v>
      </c>
      <c r="W222" s="2">
        <v>65.1425570180018</v>
      </c>
      <c r="X222" s="2">
        <v>6.23420614895073</v>
      </c>
      <c r="Y222" s="2">
        <v>2.16442132847873</v>
      </c>
      <c r="Z222" s="2">
        <v>0.116592892549984</v>
      </c>
      <c r="AA222" s="2">
        <v>0.374152833151632</v>
      </c>
    </row>
    <row r="223" spans="1:27">
      <c r="A223" s="2" t="s">
        <v>252</v>
      </c>
      <c r="B223" s="2">
        <v>13898</v>
      </c>
      <c r="C223" s="2">
        <v>1.8992464778</v>
      </c>
      <c r="D223" s="2">
        <v>31.7567919728258</v>
      </c>
      <c r="E223" s="2">
        <v>33.2186533045385</v>
      </c>
      <c r="F223" s="2">
        <v>0.175483702695327</v>
      </c>
      <c r="G223" s="2">
        <v>60.2628123925172</v>
      </c>
      <c r="H223" s="2">
        <v>5.94097486997535</v>
      </c>
      <c r="I223" s="2">
        <v>2.15431525841824</v>
      </c>
      <c r="J223" s="2">
        <v>0.118810950626845</v>
      </c>
      <c r="K223" s="2">
        <v>0.376903758542045</v>
      </c>
      <c r="L223" s="2">
        <v>37.4374255143167</v>
      </c>
      <c r="M223" s="2">
        <v>34.384247837159</v>
      </c>
      <c r="N223" s="2">
        <v>0.170468917086635</v>
      </c>
      <c r="O223" s="2">
        <v>62.7436009745432</v>
      </c>
      <c r="P223" s="2">
        <v>6.06713210806252</v>
      </c>
      <c r="Q223" s="2">
        <v>2.15950112789118</v>
      </c>
      <c r="R223" s="2">
        <v>0.117700567853645</v>
      </c>
      <c r="S223" s="2">
        <v>0.386590444792014</v>
      </c>
      <c r="T223" s="2">
        <v>20.9147122406774</v>
      </c>
      <c r="U223" s="2">
        <v>27.5830044160012</v>
      </c>
      <c r="V223" s="2">
        <v>0.174757021911296</v>
      </c>
      <c r="W223" s="2">
        <v>50.8001158849988</v>
      </c>
      <c r="X223" s="2">
        <v>5.53604850551636</v>
      </c>
      <c r="Y223" s="2">
        <v>2.16272658342542</v>
      </c>
      <c r="Z223" s="2">
        <v>0.116897539176547</v>
      </c>
      <c r="AA223" s="2">
        <v>0.363875045874393</v>
      </c>
    </row>
    <row r="224" spans="1:27">
      <c r="A224" s="2" t="s">
        <v>253</v>
      </c>
      <c r="B224" s="2">
        <v>17248</v>
      </c>
      <c r="C224" s="2">
        <v>2.3570444128</v>
      </c>
      <c r="D224" s="2">
        <v>24.7825708952862</v>
      </c>
      <c r="E224" s="2">
        <v>43.6745749485185</v>
      </c>
      <c r="F224" s="2">
        <v>0.172711089190817</v>
      </c>
      <c r="G224" s="2">
        <v>83.0714939276938</v>
      </c>
      <c r="H224" s="2">
        <v>6.85075256886636</v>
      </c>
      <c r="I224" s="2">
        <v>2.14826697558648</v>
      </c>
      <c r="J224" s="2">
        <v>0.120098377708414</v>
      </c>
      <c r="K224" s="2">
        <v>0.377267840445379</v>
      </c>
      <c r="L224" s="2">
        <v>33.2763158791251</v>
      </c>
      <c r="M224" s="2">
        <v>48.1134135493393</v>
      </c>
      <c r="N224" s="2">
        <v>0.16402482384395</v>
      </c>
      <c r="O224" s="2">
        <v>91.1866120939905</v>
      </c>
      <c r="P224" s="2">
        <v>7.18320979567068</v>
      </c>
      <c r="Q224" s="2">
        <v>2.15301241479288</v>
      </c>
      <c r="R224" s="2">
        <v>0.118996084828002</v>
      </c>
      <c r="S224" s="2">
        <v>0.399306997460707</v>
      </c>
      <c r="T224" s="2">
        <v>16.8743624754897</v>
      </c>
      <c r="U224" s="2">
        <v>36.1181532061129</v>
      </c>
      <c r="V224" s="2">
        <v>0.169367179444686</v>
      </c>
      <c r="W224" s="2">
        <v>68.4703806823081</v>
      </c>
      <c r="X224" s="2">
        <v>6.3357943185434</v>
      </c>
      <c r="Y224" s="2">
        <v>2.15903454001972</v>
      </c>
      <c r="Z224" s="2">
        <v>0.117743479504797</v>
      </c>
      <c r="AA224" s="2">
        <v>0.355655998573401</v>
      </c>
    </row>
    <row r="225" spans="1:27">
      <c r="A225" s="2" t="s">
        <v>254</v>
      </c>
      <c r="B225" s="2">
        <v>12654</v>
      </c>
      <c r="C225" s="2">
        <v>1.7292462894</v>
      </c>
      <c r="D225" s="2">
        <v>20.0953061145705</v>
      </c>
      <c r="E225" s="2">
        <v>21.7561578819864</v>
      </c>
      <c r="F225" s="2">
        <v>0.207636018233323</v>
      </c>
      <c r="G225" s="2">
        <v>38.5484789255456</v>
      </c>
      <c r="H225" s="2">
        <v>4.71936862809653</v>
      </c>
      <c r="I225" s="2">
        <v>2.14716566478978</v>
      </c>
      <c r="J225" s="2">
        <v>0.119532790087411</v>
      </c>
      <c r="K225" s="2">
        <v>0.438725898844498</v>
      </c>
      <c r="L225" s="2">
        <v>27.6665968235134</v>
      </c>
      <c r="M225" s="2">
        <v>22.9223923773952</v>
      </c>
      <c r="N225" s="2">
        <v>0.198394361557026</v>
      </c>
      <c r="O225" s="2">
        <v>41.2080946774296</v>
      </c>
      <c r="P225" s="2">
        <v>4.89755559172843</v>
      </c>
      <c r="Q225" s="2">
        <v>2.15322982824035</v>
      </c>
      <c r="R225" s="2">
        <v>0.118475202276716</v>
      </c>
      <c r="S225" s="2">
        <v>0.451065149482206</v>
      </c>
      <c r="T225" s="2">
        <v>17.5657677549179</v>
      </c>
      <c r="U225" s="2">
        <v>23.3868373068273</v>
      </c>
      <c r="V225" s="2">
        <v>0.204867986082009</v>
      </c>
      <c r="W225" s="2">
        <v>39.9725433864595</v>
      </c>
      <c r="X225" s="2">
        <v>4.82906603817881</v>
      </c>
      <c r="Y225" s="2">
        <v>2.15255278038982</v>
      </c>
      <c r="Z225" s="2">
        <v>0.118607888510767</v>
      </c>
      <c r="AA225" s="2">
        <v>0.456948513355064</v>
      </c>
    </row>
    <row r="226" spans="1:27">
      <c r="A226" s="2" t="s">
        <v>255</v>
      </c>
      <c r="B226" s="2">
        <v>15383</v>
      </c>
      <c r="C226" s="2">
        <v>2.1021807863</v>
      </c>
      <c r="D226" s="2">
        <v>22.0310013171779</v>
      </c>
      <c r="E226" s="2">
        <v>38.7803053916816</v>
      </c>
      <c r="F226" s="2">
        <v>0.180639996882593</v>
      </c>
      <c r="G226" s="2">
        <v>70.0121209977549</v>
      </c>
      <c r="H226" s="2">
        <v>6.25289114367143</v>
      </c>
      <c r="I226" s="2">
        <v>2.14560203010406</v>
      </c>
      <c r="J226" s="2">
        <v>0.120521854001163</v>
      </c>
      <c r="K226" s="2">
        <v>0.391626886832497</v>
      </c>
      <c r="L226" s="2">
        <v>30.3929738840015</v>
      </c>
      <c r="M226" s="2">
        <v>41.7602022985066</v>
      </c>
      <c r="N226" s="2">
        <v>0.177433476230265</v>
      </c>
      <c r="O226" s="2">
        <v>75.6992289879593</v>
      </c>
      <c r="P226" s="2">
        <v>6.4856228025915</v>
      </c>
      <c r="Q226" s="2">
        <v>2.14592451901396</v>
      </c>
      <c r="R226" s="2">
        <v>0.120391840323091</v>
      </c>
      <c r="S226" s="2">
        <v>0.410305290078551</v>
      </c>
      <c r="T226" s="2">
        <v>15.8193679148475</v>
      </c>
      <c r="U226" s="2">
        <v>32.2964651199508</v>
      </c>
      <c r="V226" s="2">
        <v>0.181844053663439</v>
      </c>
      <c r="W226" s="2">
        <v>57.7632964433899</v>
      </c>
      <c r="X226" s="2">
        <v>5.77720731287286</v>
      </c>
      <c r="Y226" s="2">
        <v>2.15087228605823</v>
      </c>
      <c r="Z226" s="2">
        <v>0.119168748998102</v>
      </c>
      <c r="AA226" s="2">
        <v>0.381190803053738</v>
      </c>
    </row>
    <row r="227" spans="1:27">
      <c r="A227" s="2" t="s">
        <v>256</v>
      </c>
      <c r="B227" s="2">
        <v>11283</v>
      </c>
      <c r="C227" s="2">
        <v>1.5418907763</v>
      </c>
      <c r="D227" s="2">
        <v>12.6928517449084</v>
      </c>
      <c r="E227" s="2">
        <v>16.3883829605457</v>
      </c>
      <c r="F227" s="2">
        <v>0.341518644068984</v>
      </c>
      <c r="G227" s="2">
        <v>24.9141583089123</v>
      </c>
      <c r="H227" s="2">
        <v>3.22063684656913</v>
      </c>
      <c r="I227" s="2">
        <v>2.01844708602352</v>
      </c>
      <c r="J227" s="2">
        <v>0.146144698720567</v>
      </c>
      <c r="K227" s="2">
        <v>0.406779130327303</v>
      </c>
      <c r="L227" s="2">
        <v>9.60138667981104</v>
      </c>
      <c r="M227" s="2">
        <v>19.9061651115567</v>
      </c>
      <c r="N227" s="2">
        <v>0.34923262815784</v>
      </c>
      <c r="O227" s="2">
        <v>29.1484045889563</v>
      </c>
      <c r="P227" s="2">
        <v>3.41084433421076</v>
      </c>
      <c r="Q227" s="2">
        <v>1.99583195800594</v>
      </c>
      <c r="R227" s="2">
        <v>0.152164899696301</v>
      </c>
      <c r="S227" s="2">
        <v>0.436894226777145</v>
      </c>
      <c r="T227" s="2">
        <v>12.2316071788311</v>
      </c>
      <c r="U227" s="2">
        <v>20.4491014698772</v>
      </c>
      <c r="V227" s="2">
        <v>0.338499245194997</v>
      </c>
      <c r="W227" s="2">
        <v>29.9771735672065</v>
      </c>
      <c r="X227" s="2">
        <v>3.53243335856726</v>
      </c>
      <c r="Y227" s="2">
        <v>2.00874350257009</v>
      </c>
      <c r="Z227" s="2">
        <v>0.149311267585684</v>
      </c>
      <c r="AA227" s="2">
        <v>0.461674098334189</v>
      </c>
    </row>
    <row r="228" spans="1:27">
      <c r="A228" s="2" t="s">
        <v>257</v>
      </c>
      <c r="B228" s="2">
        <v>11973</v>
      </c>
      <c r="C228" s="2">
        <v>1.6361834853</v>
      </c>
      <c r="D228" s="2">
        <v>16.9074865320238</v>
      </c>
      <c r="E228" s="2">
        <v>16.3558914211304</v>
      </c>
      <c r="F228" s="2">
        <v>0.246628226157504</v>
      </c>
      <c r="G228" s="2">
        <v>30.408335880076</v>
      </c>
      <c r="H228" s="2">
        <v>4.0425495643828</v>
      </c>
      <c r="I228" s="2">
        <v>2.12049105979242</v>
      </c>
      <c r="J228" s="2">
        <v>0.124326031804732</v>
      </c>
      <c r="K228" s="2">
        <v>0.364344506859454</v>
      </c>
      <c r="L228" s="2">
        <v>12.529756914262</v>
      </c>
      <c r="M228" s="2">
        <v>20.3728307913878</v>
      </c>
      <c r="N228" s="2">
        <v>0.2420713549612</v>
      </c>
      <c r="O228" s="2">
        <v>36.2668416608872</v>
      </c>
      <c r="P228" s="2">
        <v>4.33866953640021</v>
      </c>
      <c r="Q228" s="2">
        <v>2.11934492033565</v>
      </c>
      <c r="R228" s="2">
        <v>0.124569377692423</v>
      </c>
      <c r="S228" s="2">
        <v>0.413093412050421</v>
      </c>
      <c r="T228" s="2">
        <v>14.221340776575</v>
      </c>
      <c r="U228" s="2">
        <v>20.8119443477153</v>
      </c>
      <c r="V228" s="2">
        <v>0.235098023151422</v>
      </c>
      <c r="W228" s="2">
        <v>36.8542188368466</v>
      </c>
      <c r="X228" s="2">
        <v>4.42581004460538</v>
      </c>
      <c r="Y228" s="2">
        <v>2.12543384925092</v>
      </c>
      <c r="Z228" s="2">
        <v>0.123428951573334</v>
      </c>
      <c r="AA228" s="2">
        <v>0.426264192839685</v>
      </c>
    </row>
    <row r="229" spans="1:27">
      <c r="A229" s="2" t="s">
        <v>258</v>
      </c>
      <c r="B229" s="2">
        <v>2823</v>
      </c>
      <c r="C229" s="2">
        <v>0.3857801703</v>
      </c>
      <c r="D229" s="2">
        <v>22.8078091689301</v>
      </c>
      <c r="E229" s="2">
        <v>18.3295418357557</v>
      </c>
      <c r="F229" s="2">
        <v>0.242315788999934</v>
      </c>
      <c r="G229" s="2">
        <v>35.4671945876151</v>
      </c>
      <c r="H229" s="2">
        <v>4.29783142263315</v>
      </c>
      <c r="I229" s="2">
        <v>2.11708079244158</v>
      </c>
      <c r="J229" s="2">
        <v>0.12451074506231</v>
      </c>
      <c r="K229" s="2">
        <v>0.423197871415029</v>
      </c>
      <c r="L229" s="2">
        <v>17.8697999146995</v>
      </c>
      <c r="M229" s="2">
        <v>25.1735525510484</v>
      </c>
      <c r="N229" s="2">
        <v>0.242356267425664</v>
      </c>
      <c r="O229" s="2">
        <v>48.2543400510633</v>
      </c>
      <c r="P229" s="2">
        <v>4.84559384736869</v>
      </c>
      <c r="Q229" s="2">
        <v>2.11505152403864</v>
      </c>
      <c r="R229" s="2">
        <v>0.125035534708836</v>
      </c>
      <c r="S229" s="2">
        <v>0.458287183151632</v>
      </c>
      <c r="T229" s="2">
        <v>17.9150236478056</v>
      </c>
      <c r="U229" s="2">
        <v>27.8300033024401</v>
      </c>
      <c r="V229" s="2">
        <v>0.240795596252158</v>
      </c>
      <c r="W229" s="2">
        <v>51.5647663554315</v>
      </c>
      <c r="X229" s="2">
        <v>5.00240101034743</v>
      </c>
      <c r="Y229" s="2">
        <v>2.11785556072467</v>
      </c>
      <c r="Z229" s="2">
        <v>0.124764393129608</v>
      </c>
      <c r="AA229" s="2">
        <v>0.478740961500188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MS</vt:lpstr>
      <vt:lpstr>color</vt:lpstr>
      <vt:lpstr>texture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kwcnmm</cp:lastModifiedBy>
  <dcterms:created xsi:type="dcterms:W3CDTF">2022-09-23T02:50:00Z</dcterms:created>
  <dcterms:modified xsi:type="dcterms:W3CDTF">2022-09-26T10:20:43Z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67F7207CECAE420DAEB490CC120472B2</vt:lpwstr>
  </property>
</Properties>
</file>