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MS" sheetId="1" r:id="rId1"/>
    <sheet name="color" sheetId="2" r:id="rId2"/>
    <sheet name="texture" sheetId="3" r:id="rId3"/>
    <sheet name="多酚-寒害" sheetId="4" r:id="rId4"/>
  </sheets>
  <calcPr calcId="144525"/>
</workbook>
</file>

<file path=xl/sharedStrings.xml><?xml version="1.0" encoding="utf-8"?>
<sst xmlns="http://schemas.openxmlformats.org/spreadsheetml/2006/main" count="983" uniqueCount="293">
  <si>
    <t>name</t>
  </si>
  <si>
    <t>COUNT</t>
  </si>
  <si>
    <t>AREA</t>
  </si>
  <si>
    <t>Blue(475)</t>
  </si>
  <si>
    <t>Green(560)</t>
  </si>
  <si>
    <t>Red(668)</t>
  </si>
  <si>
    <t>Rededge(717)</t>
  </si>
  <si>
    <t>NIR(840)</t>
  </si>
  <si>
    <t>New_VI1</t>
  </si>
  <si>
    <t>New_VI2</t>
  </si>
  <si>
    <t>New_VI3</t>
  </si>
  <si>
    <t>New_VI4</t>
  </si>
  <si>
    <t>NDVI</t>
  </si>
  <si>
    <t>SR</t>
  </si>
  <si>
    <t>EVI</t>
  </si>
  <si>
    <t>ARI</t>
  </si>
  <si>
    <t>RE-NDVI</t>
  </si>
  <si>
    <t>mSRe</t>
  </si>
  <si>
    <t>mNDVIRE</t>
  </si>
  <si>
    <t>RE-RVI (VOG1)</t>
  </si>
  <si>
    <t>PRI</t>
  </si>
  <si>
    <t>SIPI</t>
  </si>
  <si>
    <t>RG</t>
  </si>
  <si>
    <t>PSRI</t>
  </si>
  <si>
    <t>CRI1</t>
  </si>
  <si>
    <t>CRI2</t>
  </si>
  <si>
    <t>ARI1</t>
  </si>
  <si>
    <t>ARI2</t>
  </si>
  <si>
    <t>G-NDVI</t>
  </si>
  <si>
    <t>G-RVI</t>
  </si>
  <si>
    <t>NPCI</t>
  </si>
  <si>
    <t>BDWY</t>
  </si>
  <si>
    <t>D130-7-1-1</t>
  </si>
  <si>
    <t>D135-6-2</t>
  </si>
  <si>
    <t>E6</t>
  </si>
  <si>
    <t>F11</t>
  </si>
  <si>
    <t>F3</t>
  </si>
  <si>
    <t>GL</t>
  </si>
  <si>
    <t>GLSJNCT</t>
  </si>
  <si>
    <t>GWAS-W02</t>
  </si>
  <si>
    <t>GWAS-W12</t>
  </si>
  <si>
    <t>GWAS-W22</t>
  </si>
  <si>
    <t>GWAS-W27</t>
  </si>
  <si>
    <t>GWAS-W30</t>
  </si>
  <si>
    <t>GWAS-W35</t>
  </si>
  <si>
    <t>GWAS-W42</t>
  </si>
  <si>
    <t>GWAS-W43</t>
  </si>
  <si>
    <t>GWAS-W44</t>
  </si>
  <si>
    <t>GWAS-W7</t>
  </si>
  <si>
    <t>H20K0130</t>
  </si>
  <si>
    <t>H20K1173</t>
  </si>
  <si>
    <t>H20K1176</t>
  </si>
  <si>
    <t>H20K1180</t>
  </si>
  <si>
    <t>H20K2807</t>
  </si>
  <si>
    <t>H20K2905</t>
  </si>
  <si>
    <t>Impulsion</t>
  </si>
  <si>
    <t>K009</t>
  </si>
  <si>
    <t>K011</t>
  </si>
  <si>
    <t>K017</t>
  </si>
  <si>
    <t>K023</t>
  </si>
  <si>
    <t>K036</t>
  </si>
  <si>
    <t>K053</t>
  </si>
  <si>
    <t>K054</t>
  </si>
  <si>
    <t>K055</t>
  </si>
  <si>
    <t>K058</t>
  </si>
  <si>
    <t>K066</t>
  </si>
  <si>
    <t>K079</t>
  </si>
  <si>
    <t>K180</t>
  </si>
  <si>
    <t>K181</t>
  </si>
  <si>
    <t>K183</t>
  </si>
  <si>
    <t>K186</t>
  </si>
  <si>
    <t>K197</t>
  </si>
  <si>
    <t>K215</t>
  </si>
  <si>
    <t>K219</t>
  </si>
  <si>
    <t>K233</t>
  </si>
  <si>
    <t>K268</t>
  </si>
  <si>
    <t>K280</t>
  </si>
  <si>
    <t>K286</t>
  </si>
  <si>
    <t>K302</t>
  </si>
  <si>
    <t>K316</t>
  </si>
  <si>
    <t>K352</t>
  </si>
  <si>
    <t>K353</t>
  </si>
  <si>
    <t>K354</t>
  </si>
  <si>
    <t>K359</t>
  </si>
  <si>
    <t>K383</t>
  </si>
  <si>
    <t>K402</t>
  </si>
  <si>
    <t>K403</t>
  </si>
  <si>
    <t>K409</t>
  </si>
  <si>
    <t>K412</t>
  </si>
  <si>
    <t>K414</t>
  </si>
  <si>
    <t>K418</t>
  </si>
  <si>
    <t>K424</t>
  </si>
  <si>
    <t>K430</t>
  </si>
  <si>
    <t>K433</t>
  </si>
  <si>
    <t>K434</t>
  </si>
  <si>
    <t>K439</t>
  </si>
  <si>
    <t>K441</t>
  </si>
  <si>
    <t>K444</t>
  </si>
  <si>
    <t>K447</t>
  </si>
  <si>
    <t>K452</t>
  </si>
  <si>
    <t>K467</t>
  </si>
  <si>
    <t>K490</t>
  </si>
  <si>
    <t>K496</t>
  </si>
  <si>
    <t>K502</t>
  </si>
  <si>
    <t>K504</t>
  </si>
  <si>
    <t>K515</t>
  </si>
  <si>
    <t>K516</t>
  </si>
  <si>
    <t>K518</t>
  </si>
  <si>
    <t>K519</t>
  </si>
  <si>
    <t>K536</t>
  </si>
  <si>
    <t>K549</t>
  </si>
  <si>
    <t>K551</t>
  </si>
  <si>
    <t>K566</t>
  </si>
  <si>
    <t>K569</t>
  </si>
  <si>
    <t>K570</t>
  </si>
  <si>
    <t>K576</t>
  </si>
  <si>
    <t>K580</t>
  </si>
  <si>
    <t>K582</t>
  </si>
  <si>
    <t>K585</t>
  </si>
  <si>
    <t>K588</t>
  </si>
  <si>
    <t>K591</t>
  </si>
  <si>
    <t>K594</t>
  </si>
  <si>
    <t>K597</t>
  </si>
  <si>
    <t>K609</t>
  </si>
  <si>
    <t>K612</t>
  </si>
  <si>
    <t>K618</t>
  </si>
  <si>
    <t>K619</t>
  </si>
  <si>
    <t>K620</t>
  </si>
  <si>
    <t>K627</t>
  </si>
  <si>
    <t>K631</t>
  </si>
  <si>
    <t>K634</t>
  </si>
  <si>
    <t>K636</t>
  </si>
  <si>
    <t>K637</t>
  </si>
  <si>
    <t>K638</t>
  </si>
  <si>
    <t>K661</t>
  </si>
  <si>
    <t>K662</t>
  </si>
  <si>
    <t>K664</t>
  </si>
  <si>
    <t>K668</t>
  </si>
  <si>
    <t>K675</t>
  </si>
  <si>
    <t>K682</t>
  </si>
  <si>
    <t>K684</t>
  </si>
  <si>
    <t>K686</t>
  </si>
  <si>
    <t>K688</t>
  </si>
  <si>
    <t>K694</t>
  </si>
  <si>
    <t>K695</t>
  </si>
  <si>
    <t>K834</t>
  </si>
  <si>
    <t>LJ</t>
  </si>
  <si>
    <t>LS1106</t>
  </si>
  <si>
    <t>LSH</t>
  </si>
  <si>
    <t>R1</t>
  </si>
  <si>
    <t>RBJQSC</t>
  </si>
  <si>
    <t>S13K033</t>
  </si>
  <si>
    <t>S13K037</t>
  </si>
  <si>
    <t>S13K038</t>
  </si>
  <si>
    <t>S13K044</t>
  </si>
  <si>
    <t>S13K054</t>
  </si>
  <si>
    <t>S13K057</t>
  </si>
  <si>
    <t>S13K064</t>
  </si>
  <si>
    <t>S13K069</t>
  </si>
  <si>
    <t>S13K070</t>
  </si>
  <si>
    <t>S13K072</t>
  </si>
  <si>
    <t>S13K079</t>
  </si>
  <si>
    <t>S14K324</t>
  </si>
  <si>
    <t>S14K328</t>
  </si>
  <si>
    <t>S14K336</t>
  </si>
  <si>
    <t>S14K338</t>
  </si>
  <si>
    <t>S14K341</t>
  </si>
  <si>
    <t>S14K351</t>
  </si>
  <si>
    <t>S14K352</t>
  </si>
  <si>
    <t>S14K353</t>
  </si>
  <si>
    <t>S14K359</t>
  </si>
  <si>
    <t>S15K011</t>
  </si>
  <si>
    <t>S15K015</t>
  </si>
  <si>
    <t>S15K016</t>
  </si>
  <si>
    <t>S15K022</t>
  </si>
  <si>
    <t>S15K032</t>
  </si>
  <si>
    <t>S15K044</t>
  </si>
  <si>
    <t>S15K045</t>
  </si>
  <si>
    <t>S15K046</t>
  </si>
  <si>
    <t>S15K047</t>
  </si>
  <si>
    <t>S15K057</t>
  </si>
  <si>
    <t>S15K058</t>
  </si>
  <si>
    <t>S15K075</t>
  </si>
  <si>
    <t>S15K103</t>
  </si>
  <si>
    <t>S15K104</t>
  </si>
  <si>
    <t>S15K106</t>
  </si>
  <si>
    <t>S15K113</t>
  </si>
  <si>
    <t>S15K115</t>
  </si>
  <si>
    <t>S15K116</t>
  </si>
  <si>
    <t>S15K120</t>
  </si>
  <si>
    <t>S15K121</t>
  </si>
  <si>
    <t>S15K126</t>
  </si>
  <si>
    <t>S15K137</t>
  </si>
  <si>
    <t>S15K138</t>
  </si>
  <si>
    <t>S15K147</t>
  </si>
  <si>
    <t>S15K150</t>
  </si>
  <si>
    <t>S15K151</t>
  </si>
  <si>
    <t>S15K167</t>
  </si>
  <si>
    <t>S15K168</t>
  </si>
  <si>
    <t>S15K171</t>
  </si>
  <si>
    <t>S15K178</t>
  </si>
  <si>
    <t>S15K180</t>
  </si>
  <si>
    <t>S15K184</t>
  </si>
  <si>
    <t>S15K186</t>
  </si>
  <si>
    <t>S15K199</t>
  </si>
  <si>
    <t>S15K200</t>
  </si>
  <si>
    <t>S15K227</t>
  </si>
  <si>
    <t>SM</t>
  </si>
  <si>
    <t>SW17K848</t>
  </si>
  <si>
    <t>SW17K858</t>
  </si>
  <si>
    <t>SW17K896</t>
  </si>
  <si>
    <t>SXYH</t>
  </si>
  <si>
    <t>W059</t>
  </si>
  <si>
    <t>W1021</t>
  </si>
  <si>
    <t>W1052</t>
  </si>
  <si>
    <t>W1054</t>
  </si>
  <si>
    <t>W1062</t>
  </si>
  <si>
    <t>W1063</t>
  </si>
  <si>
    <t>W1067</t>
  </si>
  <si>
    <t>W1069</t>
  </si>
  <si>
    <t>W1077</t>
  </si>
  <si>
    <t>W1079</t>
  </si>
  <si>
    <t>W1081</t>
  </si>
  <si>
    <t>W1086</t>
  </si>
  <si>
    <t>W1103</t>
  </si>
  <si>
    <t>W1105</t>
  </si>
  <si>
    <t>W1111</t>
  </si>
  <si>
    <t>W1113</t>
  </si>
  <si>
    <t>W1136</t>
  </si>
  <si>
    <t>W1392</t>
  </si>
  <si>
    <t>W1844</t>
  </si>
  <si>
    <t>W287</t>
  </si>
  <si>
    <t>W306</t>
  </si>
  <si>
    <t>W455</t>
  </si>
  <si>
    <t>W550</t>
  </si>
  <si>
    <t>W661</t>
  </si>
  <si>
    <t>W665</t>
  </si>
  <si>
    <t>W676</t>
  </si>
  <si>
    <t>W711</t>
  </si>
  <si>
    <t>W730</t>
  </si>
  <si>
    <t>W760L</t>
  </si>
  <si>
    <t>W777</t>
  </si>
  <si>
    <t>W811</t>
  </si>
  <si>
    <t>W812</t>
  </si>
  <si>
    <t>W828</t>
  </si>
  <si>
    <t>W834</t>
  </si>
  <si>
    <t>W837</t>
  </si>
  <si>
    <t>W847</t>
  </si>
  <si>
    <t>W878</t>
  </si>
  <si>
    <t>W919</t>
  </si>
  <si>
    <t>W931</t>
  </si>
  <si>
    <t>W940</t>
  </si>
  <si>
    <t>W955</t>
  </si>
  <si>
    <t>XBYL</t>
  </si>
  <si>
    <t>Y7</t>
  </si>
  <si>
    <t>YDL</t>
  </si>
  <si>
    <t>ZS</t>
  </si>
  <si>
    <t>ZY</t>
  </si>
  <si>
    <t>Zya</t>
  </si>
  <si>
    <t>Blue</t>
  </si>
  <si>
    <t>Green</t>
  </si>
  <si>
    <t>Red</t>
  </si>
  <si>
    <t>B/(B+G+R)</t>
  </si>
  <si>
    <t>G/(B+G+R)</t>
  </si>
  <si>
    <t>R/(B+G+R)</t>
  </si>
  <si>
    <t>Extra-Green</t>
  </si>
  <si>
    <t>Blue-Mean</t>
  </si>
  <si>
    <t>Blue-Variance</t>
  </si>
  <si>
    <t>Blue-Homogeneity</t>
  </si>
  <si>
    <t>Blue-Contrast</t>
  </si>
  <si>
    <t>Blue-Dissimilarity</t>
  </si>
  <si>
    <t>Blue-Entropy</t>
  </si>
  <si>
    <t>Blue-Second Moment</t>
  </si>
  <si>
    <t>Blue-Correlation</t>
  </si>
  <si>
    <t>Green-Mean</t>
  </si>
  <si>
    <t>Green-Variance</t>
  </si>
  <si>
    <t>Green-Homogeneity</t>
  </si>
  <si>
    <t>Green-Contrast</t>
  </si>
  <si>
    <t>Green-Dissimilarity</t>
  </si>
  <si>
    <t>Green-Entropy</t>
  </si>
  <si>
    <t>Green-Second Moment</t>
  </si>
  <si>
    <t>Green-Correlation</t>
  </si>
  <si>
    <t>Red-Mean</t>
  </si>
  <si>
    <t>Red-Variance</t>
  </si>
  <si>
    <t>Red-Homogeneity</t>
  </si>
  <si>
    <t>Red-Contrast</t>
  </si>
  <si>
    <t>Red-Dissimilarity</t>
  </si>
  <si>
    <t>Red-Entropy</t>
  </si>
  <si>
    <t>Red-Second Moment</t>
  </si>
  <si>
    <t>Red-Correlation</t>
  </si>
  <si>
    <t>品种</t>
  </si>
  <si>
    <t>多酚-平均值</t>
  </si>
  <si>
    <t>寒害指数*10000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</si>
</sst>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1"/>
      <name val="等线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29"/>
  <sheetViews>
    <sheetView tabSelected="1" workbookViewId="0">
      <selection activeCell="K18" sqref="K18"/>
    </sheetView>
  </sheetViews>
  <sheetFormatPr defaultColWidth="9" defaultRowHeight="13.5"/>
  <cols>
    <col min="1" max="1" width="11.5" customWidth="1"/>
    <col min="2" max="2" width="7.75" customWidth="1"/>
    <col min="3" max="4" width="12.625" customWidth="1"/>
    <col min="5" max="6" width="13.75" customWidth="1"/>
    <col min="7" max="7" width="13.5" customWidth="1"/>
    <col min="8" max="8" width="12.625" customWidth="1"/>
    <col min="9" max="14" width="13.75" customWidth="1"/>
    <col min="15" max="15" width="12.625" customWidth="1"/>
    <col min="16" max="16" width="13.75" customWidth="1"/>
    <col min="17" max="19" width="12.625" customWidth="1"/>
    <col min="20" max="20" width="14.5" customWidth="1"/>
    <col min="21" max="23" width="13.75" customWidth="1"/>
    <col min="24" max="24" width="12.625" customWidth="1"/>
    <col min="25" max="25" width="13.75" customWidth="1"/>
    <col min="26" max="26" width="12.625" customWidth="1"/>
    <col min="27" max="28" width="13.75" customWidth="1"/>
    <col min="29" max="29" width="12.625" customWidth="1"/>
    <col min="30" max="30" width="13.75" customWidth="1"/>
    <col min="31" max="31" width="12.625" customWidth="1"/>
  </cols>
  <sheetData>
    <row r="1" ht="14.25" spans="1:3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</row>
    <row r="2" spans="1:31">
      <c r="A2" s="2" t="s">
        <v>31</v>
      </c>
      <c r="B2" s="2">
        <v>9788</v>
      </c>
      <c r="C2" s="2">
        <v>1.3375899068</v>
      </c>
      <c r="D2" s="2">
        <v>0.191811468094453</v>
      </c>
      <c r="E2" s="2">
        <v>0.48048782060977</v>
      </c>
      <c r="F2" s="2">
        <v>0.467512914539449</v>
      </c>
      <c r="G2" s="2">
        <v>1.68346105992921</v>
      </c>
      <c r="H2" s="2">
        <v>3.77853403398466</v>
      </c>
      <c r="I2" s="2">
        <f t="shared" ref="I2:I26" si="0">(H2+G2-F2)/SUM(F2:H2)</f>
        <v>0.842309711405079</v>
      </c>
      <c r="J2" s="2">
        <f t="shared" ref="J2:J26" si="1">(H2+G2-F2)/(H2+G2+F2-D2)</f>
        <v>0.870468165097843</v>
      </c>
      <c r="K2" s="2">
        <f t="shared" ref="K2:K26" si="2">(H2+G2-F2)/(H2+G2+6*F2-7.5*D2+25)</f>
        <v>0.156918619687453</v>
      </c>
      <c r="L2" s="2">
        <f t="shared" ref="L2:L26" si="3">(H2+G2+E2-F2)/(H2+G2+E2+F2-D2+7)</f>
        <v>0.414199851543225</v>
      </c>
      <c r="M2" s="6">
        <f t="shared" ref="M2:M26" si="4">(H2-F2)/(H2+F2)</f>
        <v>0.779789097856324</v>
      </c>
      <c r="N2" s="6">
        <f t="shared" ref="N2:N26" si="5">H2/F2</f>
        <v>8.08220247285987</v>
      </c>
      <c r="O2" s="6">
        <f t="shared" ref="O2:O26" si="6">2.5*((H2/100-F2/100)/(H2/100+6*F2/100-7.5*D2/100+1))</f>
        <v>0.0787251014341653</v>
      </c>
      <c r="P2" s="6">
        <f t="shared" ref="P2:P26" si="7">(H2-(2*F2-D2))/(H2+(2*F2-D2))</f>
        <v>0.671271244631238</v>
      </c>
      <c r="Q2" s="6">
        <f t="shared" ref="Q2:Q26" si="8">(H2-G2)/(H2+G2)</f>
        <v>0.3835728406988</v>
      </c>
      <c r="R2" s="6">
        <f t="shared" ref="R2:R26" si="9">(H2-D2)/(G2+D2)</f>
        <v>1.91264070277307</v>
      </c>
      <c r="S2" s="6">
        <f t="shared" ref="S2:S26" si="10">(H2-G2)/(H2+G2-2*D2)</f>
        <v>0.412548137274369</v>
      </c>
      <c r="T2" s="6">
        <f t="shared" ref="T2:T26" si="11">H2/G2</f>
        <v>2.24450337695577</v>
      </c>
      <c r="U2" s="6">
        <f t="shared" ref="U2:U26" si="12">(E2-F2)/(E2+F2)</f>
        <v>0.0136865991652198</v>
      </c>
      <c r="V2" s="6">
        <f t="shared" ref="V2:V26" si="13">(H2-D2)/(H2+F2)</f>
        <v>0.844720420987555</v>
      </c>
      <c r="W2" s="6">
        <f t="shared" ref="W2:W26" si="14">F2/E2</f>
        <v>0.972996389265695</v>
      </c>
      <c r="X2" s="6">
        <f t="shared" ref="X2:X26" si="15">(G2-D2)/H2</f>
        <v>0.394769394272661</v>
      </c>
      <c r="Y2" s="6">
        <f t="shared" ref="Y2:Y26" si="16">1/D2-1/E2</f>
        <v>3.13223440942594</v>
      </c>
      <c r="Z2" s="6">
        <f t="shared" ref="Z2:Z26" si="17">1/D2-1/G2</f>
        <v>4.61943828159144</v>
      </c>
      <c r="AA2" s="6">
        <f t="shared" ref="AA2:AA26" si="18">1/E2-1/G2</f>
        <v>1.48720387216551</v>
      </c>
      <c r="AB2" s="6">
        <f t="shared" ref="AB2:AB26" si="19">(1/E2-1/G2)*H2/100</f>
        <v>0.0561945044645115</v>
      </c>
      <c r="AC2" s="6">
        <f t="shared" ref="AC2:AC26" si="20">(H2-E2)/(H2+E2)</f>
        <v>0.77436705562267</v>
      </c>
      <c r="AD2" s="6">
        <f t="shared" ref="AD2:AD26" si="21">H2/E2</f>
        <v>7.86395382340692</v>
      </c>
      <c r="AE2" s="6">
        <f t="shared" ref="AE2:AE26" si="22">(F2-D2)/(F2+D2)</f>
        <v>0.418157516552945</v>
      </c>
    </row>
    <row r="3" spans="1:31">
      <c r="A3" s="2" t="s">
        <v>32</v>
      </c>
      <c r="B3" s="2">
        <v>18275</v>
      </c>
      <c r="C3" s="2">
        <v>2.4973902275</v>
      </c>
      <c r="D3" s="2">
        <v>0.151476780639912</v>
      </c>
      <c r="E3" s="2">
        <v>0.193132395290765</v>
      </c>
      <c r="F3" s="2">
        <v>0.325087967677661</v>
      </c>
      <c r="G3" s="2">
        <v>1.3145448176789</v>
      </c>
      <c r="H3" s="2">
        <v>3.62807460429404</v>
      </c>
      <c r="I3" s="2">
        <f t="shared" si="0"/>
        <v>0.876573262851935</v>
      </c>
      <c r="J3" s="2">
        <f t="shared" si="1"/>
        <v>0.902526060135541</v>
      </c>
      <c r="K3" s="2">
        <f t="shared" si="2"/>
        <v>0.150129100337973</v>
      </c>
      <c r="L3" s="2">
        <f t="shared" si="3"/>
        <v>0.390813387167555</v>
      </c>
      <c r="M3" s="6">
        <f t="shared" si="4"/>
        <v>0.835530180325714</v>
      </c>
      <c r="N3" s="6">
        <f t="shared" si="5"/>
        <v>11.1602857226984</v>
      </c>
      <c r="O3" s="6">
        <f t="shared" si="6"/>
        <v>0.0790623021470875</v>
      </c>
      <c r="P3" s="6">
        <f t="shared" si="7"/>
        <v>0.758310397497966</v>
      </c>
      <c r="Q3" s="6">
        <f t="shared" si="8"/>
        <v>0.468077670785272</v>
      </c>
      <c r="R3" s="6">
        <f t="shared" si="9"/>
        <v>2.37145061685379</v>
      </c>
      <c r="S3" s="6">
        <f t="shared" si="10"/>
        <v>0.498641466019177</v>
      </c>
      <c r="T3" s="6">
        <f t="shared" si="11"/>
        <v>2.75994743998166</v>
      </c>
      <c r="U3" s="6">
        <f t="shared" si="12"/>
        <v>-0.254632163875304</v>
      </c>
      <c r="V3" s="6">
        <f t="shared" si="13"/>
        <v>0.879447217350366</v>
      </c>
      <c r="W3" s="6">
        <f t="shared" si="14"/>
        <v>1.68323893662808</v>
      </c>
      <c r="X3" s="6">
        <f t="shared" si="15"/>
        <v>0.32057445446751</v>
      </c>
      <c r="Y3" s="6">
        <f t="shared" si="16"/>
        <v>1.42387660332284</v>
      </c>
      <c r="Z3" s="6">
        <f t="shared" si="17"/>
        <v>5.84095226471955</v>
      </c>
      <c r="AA3" s="6">
        <f t="shared" si="18"/>
        <v>4.41707566139672</v>
      </c>
      <c r="AB3" s="6">
        <f t="shared" si="19"/>
        <v>0.160254800323587</v>
      </c>
      <c r="AC3" s="6">
        <f t="shared" si="20"/>
        <v>0.898915502189884</v>
      </c>
      <c r="AD3" s="6">
        <f t="shared" si="21"/>
        <v>18.7854274723404</v>
      </c>
      <c r="AE3" s="6">
        <f t="shared" si="22"/>
        <v>0.364297165601636</v>
      </c>
    </row>
    <row r="4" spans="1:31">
      <c r="A4" s="2" t="s">
        <v>33</v>
      </c>
      <c r="B4" s="2">
        <v>12335</v>
      </c>
      <c r="C4" s="2">
        <v>1.6856529935</v>
      </c>
      <c r="D4" s="2">
        <v>0.220452545821835</v>
      </c>
      <c r="E4" s="2">
        <v>0.351259501558363</v>
      </c>
      <c r="F4" s="2">
        <v>0.515492214708856</v>
      </c>
      <c r="G4" s="2">
        <v>1.61906847744685</v>
      </c>
      <c r="H4" s="2">
        <v>3.93390979775543</v>
      </c>
      <c r="I4" s="2">
        <f t="shared" si="0"/>
        <v>0.830108026209944</v>
      </c>
      <c r="J4" s="2">
        <f t="shared" si="1"/>
        <v>0.861400581984346</v>
      </c>
      <c r="K4" s="2">
        <f t="shared" si="2"/>
        <v>0.157458159273861</v>
      </c>
      <c r="L4" s="2">
        <f t="shared" si="3"/>
        <v>0.408260647921199</v>
      </c>
      <c r="M4" s="6">
        <f t="shared" si="4"/>
        <v>0.76828696833202</v>
      </c>
      <c r="N4" s="6">
        <f t="shared" si="5"/>
        <v>7.63136607208948</v>
      </c>
      <c r="O4" s="6">
        <f t="shared" si="6"/>
        <v>0.0811024258700004</v>
      </c>
      <c r="P4" s="6">
        <f t="shared" si="7"/>
        <v>0.658323597155052</v>
      </c>
      <c r="Q4" s="6">
        <f t="shared" si="8"/>
        <v>0.416864825610047</v>
      </c>
      <c r="R4" s="6">
        <f t="shared" si="9"/>
        <v>2.0187087861247</v>
      </c>
      <c r="S4" s="6">
        <f t="shared" si="10"/>
        <v>0.452818501846481</v>
      </c>
      <c r="T4" s="6">
        <f t="shared" si="11"/>
        <v>2.42973651365192</v>
      </c>
      <c r="U4" s="6">
        <f t="shared" si="12"/>
        <v>-0.189480689877123</v>
      </c>
      <c r="V4" s="6">
        <f t="shared" si="13"/>
        <v>0.8345969282009</v>
      </c>
      <c r="W4" s="6">
        <f t="shared" si="14"/>
        <v>1.46755379547564</v>
      </c>
      <c r="X4" s="6">
        <f t="shared" si="15"/>
        <v>0.355528215828188</v>
      </c>
      <c r="Y4" s="6">
        <f t="shared" si="16"/>
        <v>1.68922554074885</v>
      </c>
      <c r="Z4" s="6">
        <f t="shared" si="17"/>
        <v>3.91848451743172</v>
      </c>
      <c r="AA4" s="6">
        <f t="shared" si="18"/>
        <v>2.22925897668287</v>
      </c>
      <c r="AB4" s="6">
        <f t="shared" si="19"/>
        <v>0.08769703730107</v>
      </c>
      <c r="AC4" s="6">
        <f t="shared" si="20"/>
        <v>0.836058051841913</v>
      </c>
      <c r="AD4" s="6">
        <f t="shared" si="21"/>
        <v>11.1994402437589</v>
      </c>
      <c r="AE4" s="6">
        <f t="shared" si="22"/>
        <v>0.40089920427488</v>
      </c>
    </row>
    <row r="5" spans="1:31">
      <c r="A5" s="2" t="s">
        <v>34</v>
      </c>
      <c r="B5" s="2">
        <v>8524</v>
      </c>
      <c r="C5" s="2">
        <v>1.1648565964</v>
      </c>
      <c r="D5" s="2">
        <v>0.0654472917945926</v>
      </c>
      <c r="E5" s="2">
        <v>0.0720903747175317</v>
      </c>
      <c r="F5" s="2">
        <v>0.196802013948322</v>
      </c>
      <c r="G5" s="2">
        <v>0.353547642946222</v>
      </c>
      <c r="H5" s="2">
        <v>2.94707136576385</v>
      </c>
      <c r="I5" s="2">
        <f t="shared" si="0"/>
        <v>0.887458780242173</v>
      </c>
      <c r="J5" s="2">
        <f t="shared" si="1"/>
        <v>0.904382503528237</v>
      </c>
      <c r="K5" s="2">
        <f t="shared" si="2"/>
        <v>0.107062962512876</v>
      </c>
      <c r="L5" s="2">
        <f t="shared" si="3"/>
        <v>0.302350341501797</v>
      </c>
      <c r="M5" s="6">
        <f t="shared" si="4"/>
        <v>0.87480283702371</v>
      </c>
      <c r="N5" s="6">
        <f t="shared" si="5"/>
        <v>14.9748028825443</v>
      </c>
      <c r="O5" s="6">
        <f t="shared" si="6"/>
        <v>0.0663437910343354</v>
      </c>
      <c r="P5" s="6">
        <f t="shared" si="7"/>
        <v>0.799612896631474</v>
      </c>
      <c r="Q5" s="6">
        <f t="shared" si="8"/>
        <v>0.785768886373594</v>
      </c>
      <c r="R5" s="6">
        <f t="shared" si="9"/>
        <v>6.87746756593083</v>
      </c>
      <c r="S5" s="6">
        <f t="shared" si="10"/>
        <v>0.818217414190105</v>
      </c>
      <c r="T5" s="6">
        <f t="shared" si="11"/>
        <v>8.33571210150064</v>
      </c>
      <c r="U5" s="6">
        <f t="shared" si="12"/>
        <v>-0.4637975803241</v>
      </c>
      <c r="V5" s="6">
        <f t="shared" si="13"/>
        <v>0.916584011482382</v>
      </c>
      <c r="W5" s="6">
        <f t="shared" si="14"/>
        <v>2.72993467878953</v>
      </c>
      <c r="X5" s="6">
        <f t="shared" si="15"/>
        <v>0.0977581861431974</v>
      </c>
      <c r="Y5" s="6">
        <f t="shared" si="16"/>
        <v>1.40799369643253</v>
      </c>
      <c r="Z5" s="6">
        <f t="shared" si="17"/>
        <v>12.4509979391069</v>
      </c>
      <c r="AA5" s="6">
        <f t="shared" si="18"/>
        <v>11.0430042426744</v>
      </c>
      <c r="AB5" s="6">
        <f t="shared" si="19"/>
        <v>0.325445215955944</v>
      </c>
      <c r="AC5" s="6">
        <f t="shared" si="20"/>
        <v>0.952244774600225</v>
      </c>
      <c r="AD5" s="6">
        <f t="shared" si="21"/>
        <v>40.8802336970951</v>
      </c>
      <c r="AE5" s="6">
        <f t="shared" si="22"/>
        <v>0.500877292245333</v>
      </c>
    </row>
    <row r="6" spans="1:31">
      <c r="A6" s="2" t="s">
        <v>35</v>
      </c>
      <c r="B6" s="2">
        <v>11283</v>
      </c>
      <c r="C6" s="2">
        <v>1.5418907763</v>
      </c>
      <c r="D6" s="2">
        <v>0.0767696281716915</v>
      </c>
      <c r="E6" s="2">
        <v>0.125039830450921</v>
      </c>
      <c r="F6" s="2">
        <v>0.265660665245868</v>
      </c>
      <c r="G6" s="2">
        <v>0.686948606442139</v>
      </c>
      <c r="H6" s="2">
        <v>4.16758848816687</v>
      </c>
      <c r="I6" s="2">
        <f t="shared" si="0"/>
        <v>0.896230310739639</v>
      </c>
      <c r="J6" s="2">
        <f t="shared" si="1"/>
        <v>0.909872473553352</v>
      </c>
      <c r="K6" s="2">
        <f t="shared" si="2"/>
        <v>0.148638510316765</v>
      </c>
      <c r="L6" s="2">
        <f t="shared" si="3"/>
        <v>0.38738781862128</v>
      </c>
      <c r="M6" s="6">
        <f t="shared" si="4"/>
        <v>0.880150807657016</v>
      </c>
      <c r="N6" s="6">
        <f t="shared" si="5"/>
        <v>15.687638530566</v>
      </c>
      <c r="O6" s="6">
        <f t="shared" si="6"/>
        <v>0.0927389570378771</v>
      </c>
      <c r="P6" s="6">
        <f t="shared" si="7"/>
        <v>0.803315484348319</v>
      </c>
      <c r="Q6" s="6">
        <f t="shared" si="8"/>
        <v>0.716986978138451</v>
      </c>
      <c r="R6" s="6">
        <f t="shared" si="9"/>
        <v>5.35645042188063</v>
      </c>
      <c r="S6" s="6">
        <f t="shared" si="10"/>
        <v>0.740404484637855</v>
      </c>
      <c r="T6" s="6">
        <f t="shared" si="11"/>
        <v>6.06681263937887</v>
      </c>
      <c r="U6" s="6">
        <f t="shared" si="12"/>
        <v>-0.359919775745764</v>
      </c>
      <c r="V6" s="6">
        <f t="shared" si="13"/>
        <v>0.922758617535864</v>
      </c>
      <c r="W6" s="6">
        <f t="shared" si="14"/>
        <v>2.12460832910471</v>
      </c>
      <c r="X6" s="6">
        <f t="shared" si="15"/>
        <v>0.146410563327676</v>
      </c>
      <c r="Y6" s="6">
        <f t="shared" si="16"/>
        <v>5.02853301093716</v>
      </c>
      <c r="Z6" s="6">
        <f t="shared" si="17"/>
        <v>11.5702716984431</v>
      </c>
      <c r="AA6" s="6">
        <f t="shared" si="18"/>
        <v>6.54173868750595</v>
      </c>
      <c r="AB6" s="6">
        <f t="shared" si="19"/>
        <v>0.272632748466456</v>
      </c>
      <c r="AC6" s="6">
        <f t="shared" si="20"/>
        <v>0.941742065154533</v>
      </c>
      <c r="AD6" s="6">
        <f t="shared" si="21"/>
        <v>33.3300874860245</v>
      </c>
      <c r="AE6" s="6">
        <f t="shared" si="22"/>
        <v>0.551618944658739</v>
      </c>
    </row>
    <row r="7" spans="1:31">
      <c r="A7" s="2" t="s">
        <v>36</v>
      </c>
      <c r="B7" s="2">
        <v>9141</v>
      </c>
      <c r="C7" s="2">
        <v>1.2491734101</v>
      </c>
      <c r="D7" s="2">
        <v>0.0458500493328438</v>
      </c>
      <c r="E7" s="2">
        <v>0.04642606957043</v>
      </c>
      <c r="F7" s="2">
        <v>0.225294984613025</v>
      </c>
      <c r="G7" s="2">
        <v>0.25173818251366</v>
      </c>
      <c r="H7" s="2">
        <v>2.49797442258415</v>
      </c>
      <c r="I7" s="2">
        <f t="shared" si="0"/>
        <v>0.848541573209954</v>
      </c>
      <c r="J7" s="2">
        <f t="shared" si="1"/>
        <v>0.86182377891461</v>
      </c>
      <c r="K7" s="2">
        <f t="shared" si="2"/>
        <v>0.0877826033282678</v>
      </c>
      <c r="L7" s="2">
        <f t="shared" si="3"/>
        <v>0.257713612614241</v>
      </c>
      <c r="M7" s="6">
        <f t="shared" si="4"/>
        <v>0.834540803037991</v>
      </c>
      <c r="N7" s="6">
        <f t="shared" si="5"/>
        <v>11.0875722638689</v>
      </c>
      <c r="O7" s="6">
        <f t="shared" si="6"/>
        <v>0.0548925259214906</v>
      </c>
      <c r="P7" s="6">
        <f t="shared" si="7"/>
        <v>0.721130037516695</v>
      </c>
      <c r="Q7" s="6">
        <f t="shared" si="8"/>
        <v>0.816898550017953</v>
      </c>
      <c r="R7" s="6">
        <f t="shared" si="9"/>
        <v>8.23999107100483</v>
      </c>
      <c r="S7" s="6">
        <f t="shared" si="10"/>
        <v>0.845081140376437</v>
      </c>
      <c r="T7" s="6">
        <f t="shared" si="11"/>
        <v>9.92290640077456</v>
      </c>
      <c r="U7" s="6">
        <f t="shared" si="12"/>
        <v>-0.658281396633439</v>
      </c>
      <c r="V7" s="6">
        <f t="shared" si="13"/>
        <v>0.900434002882978</v>
      </c>
      <c r="W7" s="6">
        <f t="shared" si="14"/>
        <v>4.85276885804956</v>
      </c>
      <c r="X7" s="6">
        <f t="shared" si="15"/>
        <v>0.082422034156709</v>
      </c>
      <c r="Y7" s="6">
        <f t="shared" si="16"/>
        <v>0.270605124593295</v>
      </c>
      <c r="Z7" s="6">
        <f t="shared" si="17"/>
        <v>17.8378462444228</v>
      </c>
      <c r="AA7" s="6">
        <f t="shared" si="18"/>
        <v>17.5672411198295</v>
      </c>
      <c r="AB7" s="6">
        <f t="shared" si="19"/>
        <v>0.438825189927026</v>
      </c>
      <c r="AC7" s="6">
        <f t="shared" si="20"/>
        <v>0.963507262544886</v>
      </c>
      <c r="AD7" s="6">
        <f t="shared" si="21"/>
        <v>53.8054253934771</v>
      </c>
      <c r="AE7" s="6">
        <f t="shared" si="22"/>
        <v>0.661804247965705</v>
      </c>
    </row>
    <row r="8" spans="1:31">
      <c r="A8" s="2" t="s">
        <v>37</v>
      </c>
      <c r="B8" s="2">
        <v>7217</v>
      </c>
      <c r="C8" s="2">
        <v>0.9862470737</v>
      </c>
      <c r="D8" s="2">
        <v>0.0605089449017488</v>
      </c>
      <c r="E8" s="2">
        <v>0.121558976768869</v>
      </c>
      <c r="F8" s="2">
        <v>0.266831396570104</v>
      </c>
      <c r="G8" s="2">
        <v>0.361595820279907</v>
      </c>
      <c r="H8" s="2">
        <v>3.04115239272607</v>
      </c>
      <c r="I8" s="2">
        <f t="shared" si="0"/>
        <v>0.854571136228365</v>
      </c>
      <c r="J8" s="2">
        <f t="shared" si="1"/>
        <v>0.868898702131355</v>
      </c>
      <c r="K8" s="2">
        <f t="shared" si="2"/>
        <v>0.106122685573978</v>
      </c>
      <c r="L8" s="2">
        <f t="shared" si="3"/>
        <v>0.30356800132435</v>
      </c>
      <c r="M8" s="6">
        <f t="shared" si="4"/>
        <v>0.838674302193677</v>
      </c>
      <c r="N8" s="6">
        <f t="shared" si="5"/>
        <v>11.3972809490096</v>
      </c>
      <c r="O8" s="6">
        <f t="shared" si="6"/>
        <v>0.0665698635418484</v>
      </c>
      <c r="P8" s="6">
        <f t="shared" si="7"/>
        <v>0.73072702502523</v>
      </c>
      <c r="Q8" s="6">
        <f t="shared" si="8"/>
        <v>0.787468365189163</v>
      </c>
      <c r="R8" s="6">
        <f t="shared" si="9"/>
        <v>7.06138308232929</v>
      </c>
      <c r="S8" s="6">
        <f t="shared" si="10"/>
        <v>0.816507241165178</v>
      </c>
      <c r="T8" s="6">
        <f t="shared" si="11"/>
        <v>8.41036378786666</v>
      </c>
      <c r="U8" s="6">
        <f t="shared" si="12"/>
        <v>-0.374037128037791</v>
      </c>
      <c r="V8" s="6">
        <f t="shared" si="13"/>
        <v>0.901045361065237</v>
      </c>
      <c r="W8" s="6">
        <f t="shared" si="14"/>
        <v>2.19507767885752</v>
      </c>
      <c r="X8" s="6">
        <f t="shared" si="15"/>
        <v>0.0990042051487811</v>
      </c>
      <c r="Y8" s="6">
        <f t="shared" si="16"/>
        <v>8.30002267962957</v>
      </c>
      <c r="Z8" s="6">
        <f t="shared" si="17"/>
        <v>13.7609634936101</v>
      </c>
      <c r="AA8" s="6">
        <f t="shared" si="18"/>
        <v>5.46094081398053</v>
      </c>
      <c r="AB8" s="6">
        <f t="shared" si="19"/>
        <v>0.166075532229723</v>
      </c>
      <c r="AC8" s="6">
        <f t="shared" si="20"/>
        <v>0.92312989548061</v>
      </c>
      <c r="AD8" s="6">
        <f t="shared" si="21"/>
        <v>25.017917010839</v>
      </c>
      <c r="AE8" s="6">
        <f t="shared" si="22"/>
        <v>0.630299494222579</v>
      </c>
    </row>
    <row r="9" spans="1:31">
      <c r="A9" s="2" t="s">
        <v>38</v>
      </c>
      <c r="B9" s="2">
        <v>9089</v>
      </c>
      <c r="C9" s="2">
        <v>1.2420672929</v>
      </c>
      <c r="D9" s="2">
        <v>0.183521784610848</v>
      </c>
      <c r="E9" s="2">
        <v>0.211390770622977</v>
      </c>
      <c r="F9" s="2">
        <v>0.43550098828077</v>
      </c>
      <c r="G9" s="2">
        <v>1.52904898212358</v>
      </c>
      <c r="H9" s="2">
        <v>3.39593014680771</v>
      </c>
      <c r="I9" s="2">
        <f t="shared" si="0"/>
        <v>0.837514185760185</v>
      </c>
      <c r="J9" s="2">
        <f t="shared" si="1"/>
        <v>0.867203839053257</v>
      </c>
      <c r="K9" s="2">
        <f t="shared" si="2"/>
        <v>0.144070979076816</v>
      </c>
      <c r="L9" s="2">
        <f t="shared" si="3"/>
        <v>0.379458866722609</v>
      </c>
      <c r="M9" s="6">
        <f t="shared" si="4"/>
        <v>0.772669285744209</v>
      </c>
      <c r="N9" s="6">
        <f t="shared" si="5"/>
        <v>7.79775531673038</v>
      </c>
      <c r="O9" s="6">
        <f t="shared" si="6"/>
        <v>0.0707339621172062</v>
      </c>
      <c r="P9" s="6">
        <f t="shared" si="7"/>
        <v>0.663281358023046</v>
      </c>
      <c r="Q9" s="6">
        <f t="shared" si="8"/>
        <v>0.379063771807138</v>
      </c>
      <c r="R9" s="6">
        <f t="shared" si="9"/>
        <v>1.87578138351758</v>
      </c>
      <c r="S9" s="6">
        <f t="shared" si="10"/>
        <v>0.409589196737805</v>
      </c>
      <c r="T9" s="6">
        <f t="shared" si="11"/>
        <v>2.22094268169968</v>
      </c>
      <c r="U9" s="6">
        <f t="shared" si="12"/>
        <v>-0.346441602591414</v>
      </c>
      <c r="V9" s="6">
        <f t="shared" si="13"/>
        <v>0.838435625992969</v>
      </c>
      <c r="W9" s="6">
        <f t="shared" si="14"/>
        <v>2.06017030449026</v>
      </c>
      <c r="X9" s="6">
        <f t="shared" si="15"/>
        <v>0.396217572018545</v>
      </c>
      <c r="Y9" s="6">
        <f t="shared" si="16"/>
        <v>0.71836889915278</v>
      </c>
      <c r="Z9" s="6">
        <f t="shared" si="17"/>
        <v>4.79494311152959</v>
      </c>
      <c r="AA9" s="6">
        <f t="shared" si="18"/>
        <v>4.07657421237681</v>
      </c>
      <c r="AB9" s="6">
        <f t="shared" si="19"/>
        <v>0.138437612635093</v>
      </c>
      <c r="AC9" s="6">
        <f t="shared" si="20"/>
        <v>0.88279902151121</v>
      </c>
      <c r="AD9" s="6">
        <f t="shared" si="21"/>
        <v>16.064703945209</v>
      </c>
      <c r="AE9" s="6">
        <f t="shared" si="22"/>
        <v>0.407059666792</v>
      </c>
    </row>
    <row r="10" spans="1:31">
      <c r="A10" s="2" t="s">
        <v>39</v>
      </c>
      <c r="B10" s="2">
        <v>25248</v>
      </c>
      <c r="C10" s="2">
        <v>3.4502932128</v>
      </c>
      <c r="D10" s="2">
        <v>0.1491414381295</v>
      </c>
      <c r="E10" s="2">
        <v>0.253000205727524</v>
      </c>
      <c r="F10" s="2">
        <v>0.404393012063514</v>
      </c>
      <c r="G10" s="2">
        <v>1.1273638240483</v>
      </c>
      <c r="H10" s="2">
        <v>2.98475638414167</v>
      </c>
      <c r="I10" s="2">
        <f t="shared" si="0"/>
        <v>0.820926899870419</v>
      </c>
      <c r="J10" s="2">
        <f t="shared" si="1"/>
        <v>0.84896074369086</v>
      </c>
      <c r="K10" s="2">
        <f t="shared" si="2"/>
        <v>0.12188485378978</v>
      </c>
      <c r="L10" s="2">
        <f t="shared" si="3"/>
        <v>0.340843426182459</v>
      </c>
      <c r="M10" s="6">
        <f t="shared" si="4"/>
        <v>0.761360173430943</v>
      </c>
      <c r="N10" s="6">
        <f t="shared" si="5"/>
        <v>7.38083076389283</v>
      </c>
      <c r="O10" s="6">
        <f t="shared" si="6"/>
        <v>0.0618539694652898</v>
      </c>
      <c r="P10" s="6">
        <f t="shared" si="7"/>
        <v>0.637995603995061</v>
      </c>
      <c r="Q10" s="6">
        <f t="shared" si="8"/>
        <v>0.451687320909069</v>
      </c>
      <c r="R10" s="6">
        <f t="shared" si="9"/>
        <v>2.22138915524283</v>
      </c>
      <c r="S10" s="6">
        <f t="shared" si="10"/>
        <v>0.487014101137072</v>
      </c>
      <c r="T10" s="6">
        <f t="shared" si="11"/>
        <v>2.64755380691885</v>
      </c>
      <c r="U10" s="6">
        <f t="shared" si="12"/>
        <v>-0.23029261975762</v>
      </c>
      <c r="V10" s="6">
        <f t="shared" si="13"/>
        <v>0.836674520511606</v>
      </c>
      <c r="W10" s="6">
        <f t="shared" si="14"/>
        <v>1.5983900522952</v>
      </c>
      <c r="X10" s="6">
        <f t="shared" si="15"/>
        <v>0.327739440014669</v>
      </c>
      <c r="Y10" s="6">
        <f t="shared" si="16"/>
        <v>2.75247868185078</v>
      </c>
      <c r="Z10" s="6">
        <f t="shared" si="17"/>
        <v>5.81801954554613</v>
      </c>
      <c r="AA10" s="6">
        <f t="shared" si="18"/>
        <v>3.06554086369535</v>
      </c>
      <c r="AB10" s="6">
        <f t="shared" si="19"/>
        <v>0.0914989266376185</v>
      </c>
      <c r="AC10" s="6">
        <f t="shared" si="20"/>
        <v>0.843718822768116</v>
      </c>
      <c r="AD10" s="6">
        <f t="shared" si="21"/>
        <v>11.7974464706807</v>
      </c>
      <c r="AE10" s="6">
        <f t="shared" si="22"/>
        <v>0.461130420780512</v>
      </c>
    </row>
    <row r="11" spans="1:31">
      <c r="A11" s="2" t="s">
        <v>40</v>
      </c>
      <c r="B11" s="2">
        <v>21112</v>
      </c>
      <c r="C11" s="2">
        <v>2.8850835832</v>
      </c>
      <c r="D11" s="2">
        <v>0.15333499093817</v>
      </c>
      <c r="E11" s="2">
        <v>0.313371308617627</v>
      </c>
      <c r="F11" s="2">
        <v>0.32911184248975</v>
      </c>
      <c r="G11" s="2">
        <v>1.39714062808758</v>
      </c>
      <c r="H11" s="2">
        <v>4.13417908071048</v>
      </c>
      <c r="I11" s="2">
        <f t="shared" si="0"/>
        <v>0.887683410475999</v>
      </c>
      <c r="J11" s="2">
        <f t="shared" si="1"/>
        <v>0.911533178262819</v>
      </c>
      <c r="K11" s="2">
        <f t="shared" si="2"/>
        <v>0.165908006801018</v>
      </c>
      <c r="L11" s="2">
        <f t="shared" si="3"/>
        <v>0.423608370331427</v>
      </c>
      <c r="M11" s="6">
        <f t="shared" si="4"/>
        <v>0.852525032245143</v>
      </c>
      <c r="N11" s="6">
        <f t="shared" si="5"/>
        <v>12.5616235788879</v>
      </c>
      <c r="O11" s="6">
        <f t="shared" si="6"/>
        <v>0.090632368876017</v>
      </c>
      <c r="P11" s="6">
        <f t="shared" si="7"/>
        <v>0.782331831067787</v>
      </c>
      <c r="Q11" s="6">
        <f t="shared" si="8"/>
        <v>0.49482557449525</v>
      </c>
      <c r="R11" s="6">
        <f t="shared" si="9"/>
        <v>2.56749867003629</v>
      </c>
      <c r="S11" s="6">
        <f t="shared" si="10"/>
        <v>0.523870229715001</v>
      </c>
      <c r="T11" s="6">
        <f t="shared" si="11"/>
        <v>2.95902860284679</v>
      </c>
      <c r="U11" s="6">
        <f t="shared" si="12"/>
        <v>-0.0244995278786576</v>
      </c>
      <c r="V11" s="6">
        <f t="shared" si="13"/>
        <v>0.891907822786062</v>
      </c>
      <c r="W11" s="6">
        <f t="shared" si="14"/>
        <v>1.05022965868049</v>
      </c>
      <c r="X11" s="6">
        <f t="shared" si="15"/>
        <v>0.300859157977176</v>
      </c>
      <c r="Y11" s="6">
        <f t="shared" si="16"/>
        <v>3.33056602080055</v>
      </c>
      <c r="Z11" s="6">
        <f t="shared" si="17"/>
        <v>5.80592106495669</v>
      </c>
      <c r="AA11" s="6">
        <f t="shared" si="18"/>
        <v>2.47535504415614</v>
      </c>
      <c r="AB11" s="6">
        <f t="shared" si="19"/>
        <v>0.102335610408815</v>
      </c>
      <c r="AC11" s="6">
        <f t="shared" si="20"/>
        <v>0.859081390344869</v>
      </c>
      <c r="AD11" s="6">
        <f t="shared" si="21"/>
        <v>13.1925896437283</v>
      </c>
      <c r="AE11" s="6">
        <f t="shared" si="22"/>
        <v>0.36434450259034</v>
      </c>
    </row>
    <row r="12" spans="1:31">
      <c r="A12" s="2" t="s">
        <v>41</v>
      </c>
      <c r="B12" s="2">
        <v>29826</v>
      </c>
      <c r="C12" s="2">
        <v>4.0759048386</v>
      </c>
      <c r="D12" s="2">
        <v>0.195525804113014</v>
      </c>
      <c r="E12" s="2">
        <v>0.272741749892065</v>
      </c>
      <c r="F12" s="2">
        <v>0.581634381879539</v>
      </c>
      <c r="G12" s="2">
        <v>1.305295032765</v>
      </c>
      <c r="H12" s="2">
        <v>3.20562753348709</v>
      </c>
      <c r="I12" s="2">
        <f t="shared" si="0"/>
        <v>0.771574716668439</v>
      </c>
      <c r="J12" s="2">
        <f t="shared" si="1"/>
        <v>0.802381702058788</v>
      </c>
      <c r="K12" s="2">
        <f t="shared" si="2"/>
        <v>0.124603685914135</v>
      </c>
      <c r="L12" s="2">
        <f>(H12+G12+E12-F12)/(H12+G12+E12+F12-D12+7)</f>
        <v>0.345284170123434</v>
      </c>
      <c r="M12" s="6">
        <f t="shared" si="4"/>
        <v>0.692847025171623</v>
      </c>
      <c r="N12" s="6">
        <f t="shared" si="5"/>
        <v>5.51141341254307</v>
      </c>
      <c r="O12" s="6">
        <f t="shared" si="6"/>
        <v>0.0623400724524305</v>
      </c>
      <c r="P12" s="6">
        <f t="shared" si="7"/>
        <v>0.536229548160948</v>
      </c>
      <c r="Q12" s="6">
        <f t="shared" si="8"/>
        <v>0.421273580473137</v>
      </c>
      <c r="R12" s="6">
        <f t="shared" si="9"/>
        <v>2.00563695239976</v>
      </c>
      <c r="S12" s="6">
        <f t="shared" si="10"/>
        <v>0.461260199672028</v>
      </c>
      <c r="T12" s="6">
        <f t="shared" si="11"/>
        <v>2.45586434715577</v>
      </c>
      <c r="U12" s="6">
        <f t="shared" si="12"/>
        <v>-0.361541738469408</v>
      </c>
      <c r="V12" s="6">
        <f t="shared" si="13"/>
        <v>0.79479629258297</v>
      </c>
      <c r="W12" s="6">
        <f t="shared" si="14"/>
        <v>2.13254619840826</v>
      </c>
      <c r="X12" s="6">
        <f t="shared" si="15"/>
        <v>0.346194065610853</v>
      </c>
      <c r="Y12" s="6">
        <f t="shared" si="16"/>
        <v>1.44794242116225</v>
      </c>
      <c r="Z12" s="6">
        <f t="shared" si="17"/>
        <v>4.34830413708045</v>
      </c>
      <c r="AA12" s="6">
        <f t="shared" si="18"/>
        <v>2.9003617159182</v>
      </c>
      <c r="AB12" s="6">
        <f t="shared" si="19"/>
        <v>0.0929747937361923</v>
      </c>
      <c r="AC12" s="6">
        <f t="shared" si="20"/>
        <v>0.843178381780613</v>
      </c>
      <c r="AD12" s="6">
        <f t="shared" si="21"/>
        <v>11.753343720775</v>
      </c>
      <c r="AE12" s="6">
        <f t="shared" si="22"/>
        <v>0.496819812344613</v>
      </c>
    </row>
    <row r="13" spans="1:31">
      <c r="A13" s="2" t="s">
        <v>42</v>
      </c>
      <c r="B13" s="2">
        <v>26752</v>
      </c>
      <c r="C13" s="2">
        <v>3.6558239872</v>
      </c>
      <c r="D13" s="2">
        <v>0.166031269638038</v>
      </c>
      <c r="E13" s="2">
        <v>0.177283227142491</v>
      </c>
      <c r="F13" s="2">
        <v>0.447512361085104</v>
      </c>
      <c r="G13" s="2">
        <v>1.26483581962206</v>
      </c>
      <c r="H13" s="2">
        <v>2.50382162851691</v>
      </c>
      <c r="I13" s="2">
        <f t="shared" si="0"/>
        <v>0.787716158819769</v>
      </c>
      <c r="J13" s="2">
        <f t="shared" si="1"/>
        <v>0.820007773707741</v>
      </c>
      <c r="K13" s="2">
        <f t="shared" si="2"/>
        <v>0.109940758618321</v>
      </c>
      <c r="L13" s="2">
        <f t="shared" si="3"/>
        <v>0.31159676610383</v>
      </c>
      <c r="M13" s="6">
        <f t="shared" si="4"/>
        <v>0.696738923712629</v>
      </c>
      <c r="N13" s="6">
        <f t="shared" si="5"/>
        <v>5.59497758329128</v>
      </c>
      <c r="O13" s="6">
        <f t="shared" si="6"/>
        <v>0.0494573031739802</v>
      </c>
      <c r="P13" s="6">
        <f t="shared" si="7"/>
        <v>0.549003927378609</v>
      </c>
      <c r="Q13" s="6">
        <f t="shared" si="8"/>
        <v>0.328760527043041</v>
      </c>
      <c r="R13" s="6">
        <f t="shared" si="9"/>
        <v>1.63382775131668</v>
      </c>
      <c r="S13" s="6">
        <f t="shared" si="10"/>
        <v>0.360527161842537</v>
      </c>
      <c r="T13" s="6">
        <f t="shared" si="11"/>
        <v>1.97956255639966</v>
      </c>
      <c r="U13" s="6">
        <f t="shared" si="12"/>
        <v>-0.432508069894015</v>
      </c>
      <c r="V13" s="6">
        <f t="shared" si="13"/>
        <v>0.792113114650952</v>
      </c>
      <c r="W13" s="6">
        <f t="shared" si="14"/>
        <v>2.5242791904133</v>
      </c>
      <c r="X13" s="6">
        <f t="shared" si="15"/>
        <v>0.438850969841201</v>
      </c>
      <c r="Y13" s="6">
        <f t="shared" si="16"/>
        <v>0.382270289640164</v>
      </c>
      <c r="Z13" s="6">
        <f t="shared" si="17"/>
        <v>5.2323453866927</v>
      </c>
      <c r="AA13" s="6">
        <f t="shared" si="18"/>
        <v>4.85007509705254</v>
      </c>
      <c r="AB13" s="6">
        <f t="shared" si="19"/>
        <v>0.121437229279314</v>
      </c>
      <c r="AC13" s="6">
        <f t="shared" si="20"/>
        <v>0.867753604064926</v>
      </c>
      <c r="AD13" s="6">
        <f t="shared" si="21"/>
        <v>14.1232854843311</v>
      </c>
      <c r="AE13" s="6">
        <f t="shared" si="22"/>
        <v>0.458779257663067</v>
      </c>
    </row>
    <row r="14" spans="1:31">
      <c r="A14" s="2" t="s">
        <v>43</v>
      </c>
      <c r="B14" s="2">
        <v>11638</v>
      </c>
      <c r="C14" s="2">
        <v>1.5904036918</v>
      </c>
      <c r="D14" s="2">
        <v>0.171616442524591</v>
      </c>
      <c r="E14" s="2">
        <v>0.247587436806614</v>
      </c>
      <c r="F14" s="2">
        <v>0.470458896635739</v>
      </c>
      <c r="G14" s="2">
        <v>1.31645823987868</v>
      </c>
      <c r="H14" s="2">
        <v>3.49343976114681</v>
      </c>
      <c r="I14" s="2">
        <f t="shared" si="0"/>
        <v>0.821807917247368</v>
      </c>
      <c r="J14" s="2">
        <f t="shared" si="1"/>
        <v>0.849414673244286</v>
      </c>
      <c r="K14" s="2">
        <f t="shared" si="2"/>
        <v>0.138438857875344</v>
      </c>
      <c r="L14" s="2">
        <f t="shared" si="3"/>
        <v>0.371228942879321</v>
      </c>
      <c r="M14" s="6">
        <f t="shared" si="4"/>
        <v>0.762628191458901</v>
      </c>
      <c r="N14" s="6">
        <f t="shared" si="5"/>
        <v>7.42560037896715</v>
      </c>
      <c r="O14" s="6">
        <f t="shared" si="6"/>
        <v>0.0719558135103346</v>
      </c>
      <c r="P14" s="6">
        <f t="shared" si="7"/>
        <v>0.639057906378401</v>
      </c>
      <c r="Q14" s="6">
        <f t="shared" si="8"/>
        <v>0.452604508620347</v>
      </c>
      <c r="R14" s="6">
        <f t="shared" si="9"/>
        <v>2.23229610576897</v>
      </c>
      <c r="S14" s="6">
        <f t="shared" si="10"/>
        <v>0.487384091876853</v>
      </c>
      <c r="T14" s="6">
        <f t="shared" si="11"/>
        <v>2.65366546034058</v>
      </c>
      <c r="U14" s="6">
        <f t="shared" si="12"/>
        <v>-0.310385903317223</v>
      </c>
      <c r="V14" s="6">
        <f t="shared" si="13"/>
        <v>0.838019234447453</v>
      </c>
      <c r="W14" s="6">
        <f t="shared" si="14"/>
        <v>1.90017273373691</v>
      </c>
      <c r="X14" s="6">
        <f t="shared" si="15"/>
        <v>0.327711904492169</v>
      </c>
      <c r="Y14" s="6">
        <f t="shared" si="16"/>
        <v>1.78797034531216</v>
      </c>
      <c r="Z14" s="6">
        <f t="shared" si="17"/>
        <v>5.06733357888298</v>
      </c>
      <c r="AA14" s="6">
        <f t="shared" si="18"/>
        <v>3.27936323357082</v>
      </c>
      <c r="AB14" s="6">
        <f t="shared" si="19"/>
        <v>0.114562579113993</v>
      </c>
      <c r="AC14" s="6">
        <f t="shared" si="20"/>
        <v>0.867636655011725</v>
      </c>
      <c r="AD14" s="6">
        <f t="shared" si="21"/>
        <v>14.1099233717399</v>
      </c>
      <c r="AE14" s="6">
        <f t="shared" si="22"/>
        <v>0.465432069859524</v>
      </c>
    </row>
    <row r="15" spans="1:31">
      <c r="A15" s="2" t="s">
        <v>44</v>
      </c>
      <c r="B15" s="2">
        <v>9592</v>
      </c>
      <c r="C15" s="2">
        <v>1.3108053112</v>
      </c>
      <c r="D15" s="2">
        <v>0.14010246319551</v>
      </c>
      <c r="E15" s="2">
        <v>0.128189535327628</v>
      </c>
      <c r="F15" s="2">
        <v>0.365633751419501</v>
      </c>
      <c r="G15" s="2">
        <v>0.875267356054685</v>
      </c>
      <c r="H15" s="2">
        <v>1.64987933607127</v>
      </c>
      <c r="I15" s="2">
        <f t="shared" si="0"/>
        <v>0.747034575222834</v>
      </c>
      <c r="J15" s="2">
        <f t="shared" si="1"/>
        <v>0.785083879731977</v>
      </c>
      <c r="K15" s="2">
        <f t="shared" si="2"/>
        <v>0.0753278682486106</v>
      </c>
      <c r="L15" s="2">
        <f t="shared" si="3"/>
        <v>0.231575377684086</v>
      </c>
      <c r="M15" s="6">
        <f t="shared" si="4"/>
        <v>0.637180474104785</v>
      </c>
      <c r="N15" s="6">
        <f t="shared" si="5"/>
        <v>4.51238248565932</v>
      </c>
      <c r="O15" s="6">
        <f t="shared" si="6"/>
        <v>0.0312338064595318</v>
      </c>
      <c r="P15" s="6">
        <f t="shared" si="7"/>
        <v>0.472420050178663</v>
      </c>
      <c r="Q15" s="6">
        <f t="shared" si="8"/>
        <v>0.306759200339537</v>
      </c>
      <c r="R15" s="6">
        <f t="shared" si="9"/>
        <v>1.48692313308137</v>
      </c>
      <c r="S15" s="6">
        <f t="shared" si="10"/>
        <v>0.34504769426079</v>
      </c>
      <c r="T15" s="6">
        <f t="shared" si="11"/>
        <v>1.88500042262308</v>
      </c>
      <c r="U15" s="6">
        <f t="shared" si="12"/>
        <v>-0.480828309365371</v>
      </c>
      <c r="V15" s="6">
        <f t="shared" si="13"/>
        <v>0.749078178775494</v>
      </c>
      <c r="W15" s="6">
        <f t="shared" si="14"/>
        <v>2.8522901692795</v>
      </c>
      <c r="X15" s="6">
        <f t="shared" si="15"/>
        <v>0.445587066148587</v>
      </c>
      <c r="Y15" s="6">
        <f t="shared" si="16"/>
        <v>-0.663315534001153</v>
      </c>
      <c r="Z15" s="6">
        <f t="shared" si="17"/>
        <v>5.99512520228398</v>
      </c>
      <c r="AA15" s="6">
        <f t="shared" si="18"/>
        <v>6.65844073628513</v>
      </c>
      <c r="AB15" s="6">
        <f t="shared" si="19"/>
        <v>0.10985623781252</v>
      </c>
      <c r="AC15" s="6">
        <f t="shared" si="20"/>
        <v>0.855810382387748</v>
      </c>
      <c r="AD15" s="6">
        <f t="shared" si="21"/>
        <v>12.8706242038751</v>
      </c>
      <c r="AE15" s="6">
        <f t="shared" si="22"/>
        <v>0.445946486936229</v>
      </c>
    </row>
    <row r="16" spans="1:31">
      <c r="A16" s="2" t="s">
        <v>45</v>
      </c>
      <c r="B16" s="2">
        <v>17147</v>
      </c>
      <c r="C16" s="2">
        <v>2.3432421467</v>
      </c>
      <c r="D16" s="2">
        <v>0.155507852783556</v>
      </c>
      <c r="E16" s="2">
        <v>0.189559172213446</v>
      </c>
      <c r="F16" s="2">
        <v>0.332621523547851</v>
      </c>
      <c r="G16" s="2">
        <v>1.36228713563366</v>
      </c>
      <c r="H16" s="2">
        <v>4.13537916858293</v>
      </c>
      <c r="I16" s="2">
        <f t="shared" si="0"/>
        <v>0.885898764049393</v>
      </c>
      <c r="J16" s="2">
        <f t="shared" si="1"/>
        <v>0.910175337799971</v>
      </c>
      <c r="K16" s="2">
        <f t="shared" si="2"/>
        <v>0.16487472502387</v>
      </c>
      <c r="L16" s="2">
        <f t="shared" si="3"/>
        <v>0.416236224155363</v>
      </c>
      <c r="M16" s="6">
        <f t="shared" si="4"/>
        <v>0.851109457465538</v>
      </c>
      <c r="N16" s="6">
        <f t="shared" si="5"/>
        <v>12.4326866297575</v>
      </c>
      <c r="O16" s="6">
        <f t="shared" si="6"/>
        <v>0.0905722124527805</v>
      </c>
      <c r="P16" s="6">
        <f t="shared" si="7"/>
        <v>0.780528463030369</v>
      </c>
      <c r="Q16" s="6">
        <f t="shared" si="8"/>
        <v>0.504412577900985</v>
      </c>
      <c r="R16" s="6">
        <f t="shared" si="9"/>
        <v>2.62214024039548</v>
      </c>
      <c r="S16" s="6">
        <f t="shared" si="10"/>
        <v>0.534659503316329</v>
      </c>
      <c r="T16" s="6">
        <f t="shared" si="11"/>
        <v>3.03561493051858</v>
      </c>
      <c r="U16" s="6">
        <f t="shared" si="12"/>
        <v>-0.273970969236677</v>
      </c>
      <c r="V16" s="6">
        <f t="shared" si="13"/>
        <v>0.890749932695597</v>
      </c>
      <c r="W16" s="6">
        <f t="shared" si="14"/>
        <v>1.75471078325514</v>
      </c>
      <c r="X16" s="6">
        <f t="shared" si="15"/>
        <v>0.291818291299182</v>
      </c>
      <c r="Y16" s="6">
        <f t="shared" si="16"/>
        <v>1.15514583472889</v>
      </c>
      <c r="Z16" s="6">
        <f t="shared" si="17"/>
        <v>5.69648378657243</v>
      </c>
      <c r="AA16" s="6">
        <f t="shared" si="18"/>
        <v>4.54133795184353</v>
      </c>
      <c r="AB16" s="6">
        <f t="shared" si="19"/>
        <v>0.187801543635488</v>
      </c>
      <c r="AC16" s="6">
        <f t="shared" si="20"/>
        <v>0.912341329620648</v>
      </c>
      <c r="AD16" s="6">
        <f t="shared" si="21"/>
        <v>21.8157692940674</v>
      </c>
      <c r="AE16" s="6">
        <f t="shared" si="22"/>
        <v>0.362841655004281</v>
      </c>
    </row>
    <row r="17" spans="1:31">
      <c r="A17" s="2" t="s">
        <v>46</v>
      </c>
      <c r="B17" s="2">
        <v>9392</v>
      </c>
      <c r="C17" s="2">
        <v>1.2834740912</v>
      </c>
      <c r="D17" s="2">
        <v>0.172103634985081</v>
      </c>
      <c r="E17" s="2">
        <v>0.349969995167626</v>
      </c>
      <c r="F17" s="2">
        <v>0.364252875450351</v>
      </c>
      <c r="G17" s="2">
        <v>1.30761089634778</v>
      </c>
      <c r="H17" s="2">
        <v>3.44009468352241</v>
      </c>
      <c r="I17" s="2">
        <f t="shared" si="0"/>
        <v>0.857489892128824</v>
      </c>
      <c r="J17" s="2">
        <f t="shared" si="1"/>
        <v>0.887364682535784</v>
      </c>
      <c r="K17" s="2">
        <f t="shared" si="2"/>
        <v>0.143051659972109</v>
      </c>
      <c r="L17" s="2">
        <f t="shared" si="3"/>
        <v>0.385149729198455</v>
      </c>
      <c r="M17" s="6">
        <f t="shared" si="4"/>
        <v>0.808507046317973</v>
      </c>
      <c r="N17" s="6">
        <f t="shared" si="5"/>
        <v>9.44424853000593</v>
      </c>
      <c r="O17" s="6">
        <f t="shared" si="6"/>
        <v>0.0737012191970093</v>
      </c>
      <c r="P17" s="6">
        <f t="shared" si="7"/>
        <v>0.721555079942083</v>
      </c>
      <c r="Q17" s="6">
        <f t="shared" si="8"/>
        <v>0.449160916004597</v>
      </c>
      <c r="R17" s="6">
        <f t="shared" si="9"/>
        <v>2.20852805006495</v>
      </c>
      <c r="S17" s="6">
        <f t="shared" si="10"/>
        <v>0.484270377118197</v>
      </c>
      <c r="T17" s="6">
        <f t="shared" si="11"/>
        <v>2.63082442424636</v>
      </c>
      <c r="U17" s="6">
        <f t="shared" si="12"/>
        <v>-0.0199977918242338</v>
      </c>
      <c r="V17" s="6">
        <f t="shared" si="13"/>
        <v>0.859014850215142</v>
      </c>
      <c r="W17" s="6">
        <f t="shared" si="14"/>
        <v>1.04081172809082</v>
      </c>
      <c r="X17" s="6">
        <f t="shared" si="15"/>
        <v>0.330080234942842</v>
      </c>
      <c r="Y17" s="6">
        <f t="shared" si="16"/>
        <v>2.95306470677307</v>
      </c>
      <c r="Z17" s="6">
        <f t="shared" si="17"/>
        <v>5.04569902967989</v>
      </c>
      <c r="AA17" s="6">
        <f t="shared" si="18"/>
        <v>2.09263432290682</v>
      </c>
      <c r="AB17" s="6">
        <f t="shared" si="19"/>
        <v>0.0719886020878825</v>
      </c>
      <c r="AC17" s="6">
        <f t="shared" si="20"/>
        <v>0.815322415400791</v>
      </c>
      <c r="AD17" s="6">
        <f t="shared" si="21"/>
        <v>9.82968463303461</v>
      </c>
      <c r="AE17" s="6">
        <f t="shared" si="22"/>
        <v>0.358249106194827</v>
      </c>
    </row>
    <row r="18" spans="1:31">
      <c r="A18" s="2" t="s">
        <v>47</v>
      </c>
      <c r="B18" s="2">
        <v>948</v>
      </c>
      <c r="C18" s="2">
        <v>0.1295499828</v>
      </c>
      <c r="D18" s="2">
        <v>0.266851493334279</v>
      </c>
      <c r="E18" s="2">
        <v>0.235948937501019</v>
      </c>
      <c r="F18" s="2">
        <v>0.97768935444863</v>
      </c>
      <c r="G18" s="2">
        <v>1.36170933423917</v>
      </c>
      <c r="H18" s="2">
        <v>2.92954434089771</v>
      </c>
      <c r="I18" s="2">
        <f t="shared" si="0"/>
        <v>0.628885964809704</v>
      </c>
      <c r="J18" s="2">
        <f t="shared" si="1"/>
        <v>0.662435762455392</v>
      </c>
      <c r="K18" s="2">
        <f t="shared" si="2"/>
        <v>0.0999385921319602</v>
      </c>
      <c r="L18" s="2">
        <f t="shared" si="3"/>
        <v>0.290039346233749</v>
      </c>
      <c r="M18" s="6">
        <f t="shared" si="4"/>
        <v>0.499549077080752</v>
      </c>
      <c r="N18" s="6">
        <f t="shared" si="5"/>
        <v>2.99639586701835</v>
      </c>
      <c r="O18" s="6">
        <f t="shared" si="6"/>
        <v>0.0456919304499203</v>
      </c>
      <c r="P18" s="6">
        <f t="shared" si="7"/>
        <v>0.268730596778767</v>
      </c>
      <c r="Q18" s="6">
        <f t="shared" si="8"/>
        <v>0.365355936830868</v>
      </c>
      <c r="R18" s="6">
        <f t="shared" si="9"/>
        <v>1.63499747905077</v>
      </c>
      <c r="S18" s="6">
        <f t="shared" si="10"/>
        <v>0.417249196789314</v>
      </c>
      <c r="T18" s="6">
        <f t="shared" si="11"/>
        <v>2.1513727395682</v>
      </c>
      <c r="U18" s="6">
        <f t="shared" si="12"/>
        <v>-0.611170908060294</v>
      </c>
      <c r="V18" s="6">
        <f t="shared" si="13"/>
        <v>0.681477755153165</v>
      </c>
      <c r="W18" s="6">
        <f t="shared" si="14"/>
        <v>4.14364804861394</v>
      </c>
      <c r="X18" s="6">
        <f t="shared" si="15"/>
        <v>0.373729738656009</v>
      </c>
      <c r="Y18" s="6">
        <f t="shared" si="16"/>
        <v>-0.490802466102841</v>
      </c>
      <c r="Z18" s="6">
        <f t="shared" si="17"/>
        <v>3.0130315617282</v>
      </c>
      <c r="AA18" s="6">
        <f t="shared" si="18"/>
        <v>3.50383402783104</v>
      </c>
      <c r="AB18" s="6">
        <f t="shared" si="19"/>
        <v>0.102646371476773</v>
      </c>
      <c r="AC18" s="6">
        <f t="shared" si="20"/>
        <v>0.850924379393802</v>
      </c>
      <c r="AD18" s="6">
        <f t="shared" si="21"/>
        <v>12.4160098872454</v>
      </c>
      <c r="AE18" s="6">
        <f t="shared" si="22"/>
        <v>0.57116474913674</v>
      </c>
    </row>
    <row r="19" spans="1:31">
      <c r="A19" s="2" t="s">
        <v>48</v>
      </c>
      <c r="B19" s="2">
        <v>26073</v>
      </c>
      <c r="C19" s="2">
        <v>3.5630344953</v>
      </c>
      <c r="D19" s="2">
        <v>0.116693235758753</v>
      </c>
      <c r="E19" s="2">
        <v>0.188337674444674</v>
      </c>
      <c r="F19" s="2">
        <v>0.306250001899122</v>
      </c>
      <c r="G19" s="2">
        <v>1.01682264083105</v>
      </c>
      <c r="H19" s="2">
        <v>2.20599489433693</v>
      </c>
      <c r="I19" s="2">
        <f t="shared" si="0"/>
        <v>0.826441404885305</v>
      </c>
      <c r="J19" s="2">
        <f t="shared" si="1"/>
        <v>0.854703287429696</v>
      </c>
      <c r="K19" s="2">
        <f t="shared" si="2"/>
        <v>0.0999333806171418</v>
      </c>
      <c r="L19" s="2">
        <f t="shared" si="3"/>
        <v>0.292895912540155</v>
      </c>
      <c r="M19" s="6">
        <f t="shared" si="4"/>
        <v>0.756194149417552</v>
      </c>
      <c r="N19" s="6">
        <f t="shared" si="5"/>
        <v>7.20324858990068</v>
      </c>
      <c r="O19" s="6">
        <f t="shared" si="6"/>
        <v>0.0460350944226156</v>
      </c>
      <c r="P19" s="6">
        <f t="shared" si="7"/>
        <v>0.632980632928181</v>
      </c>
      <c r="Q19" s="6">
        <f t="shared" si="8"/>
        <v>0.368985287106519</v>
      </c>
      <c r="R19" s="6">
        <f t="shared" si="9"/>
        <v>1.84320458295112</v>
      </c>
      <c r="S19" s="6">
        <f t="shared" si="10"/>
        <v>0.397792164524359</v>
      </c>
      <c r="T19" s="6">
        <f t="shared" si="11"/>
        <v>2.16949820524646</v>
      </c>
      <c r="U19" s="6">
        <f t="shared" si="12"/>
        <v>-0.238405308288525</v>
      </c>
      <c r="V19" s="6">
        <f t="shared" si="13"/>
        <v>0.831647289525179</v>
      </c>
      <c r="W19" s="6">
        <f t="shared" si="14"/>
        <v>1.6260687236482</v>
      </c>
      <c r="X19" s="6">
        <f t="shared" si="15"/>
        <v>0.408037846045358</v>
      </c>
      <c r="Y19" s="6">
        <f t="shared" si="16"/>
        <v>3.2598648750156</v>
      </c>
      <c r="Z19" s="6">
        <f t="shared" si="17"/>
        <v>7.58602132259097</v>
      </c>
      <c r="AA19" s="6">
        <f t="shared" si="18"/>
        <v>4.32615644757537</v>
      </c>
      <c r="AB19" s="6">
        <f t="shared" si="19"/>
        <v>0.0954347903545406</v>
      </c>
      <c r="AC19" s="6">
        <f t="shared" si="20"/>
        <v>0.842680438882797</v>
      </c>
      <c r="AD19" s="6">
        <f t="shared" si="21"/>
        <v>11.7129772407005</v>
      </c>
      <c r="AE19" s="6">
        <f t="shared" si="22"/>
        <v>0.448184884548749</v>
      </c>
    </row>
    <row r="20" spans="1:31">
      <c r="A20" s="2" t="s">
        <v>49</v>
      </c>
      <c r="B20" s="2">
        <v>14978</v>
      </c>
      <c r="C20" s="2">
        <v>2.0468350658</v>
      </c>
      <c r="D20" s="2">
        <v>0.156649262969299</v>
      </c>
      <c r="E20" s="2">
        <v>0.282468236560002</v>
      </c>
      <c r="F20" s="2">
        <v>0.314344550567119</v>
      </c>
      <c r="G20" s="2">
        <v>1.31447391156074</v>
      </c>
      <c r="H20" s="2">
        <v>3.77063783701215</v>
      </c>
      <c r="I20" s="2">
        <f t="shared" si="0"/>
        <v>0.883564369020938</v>
      </c>
      <c r="J20" s="2">
        <f t="shared" si="1"/>
        <v>0.909964293000241</v>
      </c>
      <c r="K20" s="2">
        <f t="shared" si="2"/>
        <v>0.15491360046431</v>
      </c>
      <c r="L20" s="2">
        <f t="shared" si="3"/>
        <v>0.403443064087172</v>
      </c>
      <c r="M20" s="6">
        <f t="shared" si="4"/>
        <v>0.84609747570863</v>
      </c>
      <c r="N20" s="6">
        <f t="shared" si="5"/>
        <v>11.9952384420516</v>
      </c>
      <c r="O20" s="6">
        <f t="shared" si="6"/>
        <v>0.0827008174277991</v>
      </c>
      <c r="P20" s="6">
        <f t="shared" si="7"/>
        <v>0.777480226260537</v>
      </c>
      <c r="Q20" s="6">
        <f t="shared" si="8"/>
        <v>0.483010806230703</v>
      </c>
      <c r="R20" s="6">
        <f t="shared" si="9"/>
        <v>2.4566186140038</v>
      </c>
      <c r="S20" s="6">
        <f t="shared" si="10"/>
        <v>0.514723399860039</v>
      </c>
      <c r="T20" s="6">
        <f t="shared" si="11"/>
        <v>2.8685528132963</v>
      </c>
      <c r="U20" s="6">
        <f t="shared" si="12"/>
        <v>-0.0534109099112305</v>
      </c>
      <c r="V20" s="6">
        <f t="shared" si="13"/>
        <v>0.884701139723756</v>
      </c>
      <c r="W20" s="6">
        <f t="shared" si="14"/>
        <v>1.11284919818001</v>
      </c>
      <c r="X20" s="6">
        <f t="shared" si="15"/>
        <v>0.307063340113539</v>
      </c>
      <c r="Y20" s="6">
        <f t="shared" si="16"/>
        <v>2.84346681035553</v>
      </c>
      <c r="Z20" s="6">
        <f t="shared" si="17"/>
        <v>5.62292724170352</v>
      </c>
      <c r="AA20" s="6">
        <f t="shared" si="18"/>
        <v>2.779460431348</v>
      </c>
      <c r="AB20" s="6">
        <f t="shared" si="19"/>
        <v>0.104803386689189</v>
      </c>
      <c r="AC20" s="6">
        <f t="shared" si="20"/>
        <v>0.860616410509556</v>
      </c>
      <c r="AD20" s="6">
        <f t="shared" si="21"/>
        <v>13.3488914822152</v>
      </c>
      <c r="AE20" s="6">
        <f t="shared" si="22"/>
        <v>0.334813925503136</v>
      </c>
    </row>
    <row r="21" spans="1:31">
      <c r="A21" s="2" t="s">
        <v>50</v>
      </c>
      <c r="B21" s="2">
        <v>7989</v>
      </c>
      <c r="C21" s="2">
        <v>1.0917455829</v>
      </c>
      <c r="D21" s="2">
        <v>0.164104344585106</v>
      </c>
      <c r="E21" s="2">
        <v>0.181221248128526</v>
      </c>
      <c r="F21" s="2">
        <v>0.374503636000369</v>
      </c>
      <c r="G21" s="2">
        <v>1.39080094923318</v>
      </c>
      <c r="H21" s="2">
        <v>3.47893300883417</v>
      </c>
      <c r="I21" s="2">
        <f t="shared" si="0"/>
        <v>0.85717518351037</v>
      </c>
      <c r="J21" s="2">
        <f t="shared" si="1"/>
        <v>0.884864648486297</v>
      </c>
      <c r="K21" s="2">
        <f t="shared" si="2"/>
        <v>0.145542777443348</v>
      </c>
      <c r="L21" s="2">
        <f t="shared" si="3"/>
        <v>0.381397631975049</v>
      </c>
      <c r="M21" s="6">
        <f t="shared" si="4"/>
        <v>0.805626161518766</v>
      </c>
      <c r="N21" s="6">
        <f t="shared" si="5"/>
        <v>9.28945055377444</v>
      </c>
      <c r="O21" s="6">
        <f t="shared" si="6"/>
        <v>0.0742720765532203</v>
      </c>
      <c r="P21" s="6">
        <f t="shared" si="7"/>
        <v>0.712142450339472</v>
      </c>
      <c r="Q21" s="6">
        <f t="shared" si="8"/>
        <v>0.428797974916417</v>
      </c>
      <c r="R21" s="6">
        <f t="shared" si="9"/>
        <v>2.13185245263976</v>
      </c>
      <c r="S21" s="6">
        <f t="shared" si="10"/>
        <v>0.45978651135152</v>
      </c>
      <c r="T21" s="6">
        <f t="shared" si="11"/>
        <v>2.50138814670229</v>
      </c>
      <c r="U21" s="6">
        <f t="shared" si="12"/>
        <v>-0.347802291010983</v>
      </c>
      <c r="V21" s="6">
        <f t="shared" si="13"/>
        <v>0.860226589865577</v>
      </c>
      <c r="W21" s="6">
        <f t="shared" si="14"/>
        <v>2.06655477692529</v>
      </c>
      <c r="X21" s="6">
        <f t="shared" si="15"/>
        <v>0.352607136019315</v>
      </c>
      <c r="Y21" s="6">
        <f t="shared" si="16"/>
        <v>0.575567160886915</v>
      </c>
      <c r="Z21" s="6">
        <f t="shared" si="17"/>
        <v>5.37467373402743</v>
      </c>
      <c r="AA21" s="6">
        <f t="shared" si="18"/>
        <v>4.79910657314052</v>
      </c>
      <c r="AB21" s="6">
        <f t="shared" si="19"/>
        <v>0.166957702702116</v>
      </c>
      <c r="AC21" s="6">
        <f t="shared" si="20"/>
        <v>0.900976169086978</v>
      </c>
      <c r="AD21" s="6">
        <f t="shared" si="21"/>
        <v>19.1971584169139</v>
      </c>
      <c r="AE21" s="6">
        <f t="shared" si="22"/>
        <v>0.390635302482068</v>
      </c>
    </row>
    <row r="22" spans="1:31">
      <c r="A22" s="2" t="s">
        <v>51</v>
      </c>
      <c r="B22" s="2">
        <v>10867</v>
      </c>
      <c r="C22" s="2">
        <v>1.4850418387</v>
      </c>
      <c r="D22" s="2">
        <v>0.178041809493627</v>
      </c>
      <c r="E22" s="2">
        <v>0.220559138428271</v>
      </c>
      <c r="F22" s="2">
        <v>0.423194674187261</v>
      </c>
      <c r="G22" s="2">
        <v>1.36037812232587</v>
      </c>
      <c r="H22" s="2">
        <v>3.68627618827365</v>
      </c>
      <c r="I22" s="2">
        <f t="shared" si="0"/>
        <v>0.845262757577298</v>
      </c>
      <c r="J22" s="2">
        <f t="shared" si="1"/>
        <v>0.873701456470044</v>
      </c>
      <c r="K22" s="2">
        <f t="shared" si="2"/>
        <v>0.147948299603441</v>
      </c>
      <c r="L22" s="2">
        <f t="shared" si="3"/>
        <v>0.387138503891821</v>
      </c>
      <c r="M22" s="6">
        <f t="shared" si="4"/>
        <v>0.794039335792329</v>
      </c>
      <c r="N22" s="6">
        <f t="shared" si="5"/>
        <v>8.71059210599256</v>
      </c>
      <c r="O22" s="6">
        <f t="shared" si="6"/>
        <v>0.0777737975318988</v>
      </c>
      <c r="P22" s="6">
        <f t="shared" si="7"/>
        <v>0.693040050871346</v>
      </c>
      <c r="Q22" s="6">
        <f t="shared" si="8"/>
        <v>0.46087921280098</v>
      </c>
      <c r="R22" s="6">
        <f t="shared" si="9"/>
        <v>2.28041401844737</v>
      </c>
      <c r="S22" s="6">
        <f t="shared" si="10"/>
        <v>0.495866754573591</v>
      </c>
      <c r="T22" s="6">
        <f t="shared" si="11"/>
        <v>2.70974380414994</v>
      </c>
      <c r="U22" s="6">
        <f t="shared" si="12"/>
        <v>-0.314771783542057</v>
      </c>
      <c r="V22" s="6">
        <f t="shared" si="13"/>
        <v>0.853694915038078</v>
      </c>
      <c r="W22" s="6">
        <f t="shared" si="14"/>
        <v>1.91873561532292</v>
      </c>
      <c r="X22" s="6">
        <f t="shared" si="15"/>
        <v>0.320740023928037</v>
      </c>
      <c r="Y22" s="6">
        <f t="shared" si="16"/>
        <v>1.08272687531927</v>
      </c>
      <c r="Z22" s="6">
        <f t="shared" si="17"/>
        <v>4.88156852064015</v>
      </c>
      <c r="AA22" s="6">
        <f t="shared" si="18"/>
        <v>3.79884164532088</v>
      </c>
      <c r="AB22" s="6">
        <f t="shared" si="19"/>
        <v>0.140035795001686</v>
      </c>
      <c r="AC22" s="6">
        <f t="shared" si="20"/>
        <v>0.88709063987375</v>
      </c>
      <c r="AD22" s="6">
        <f t="shared" si="21"/>
        <v>16.7133233043186</v>
      </c>
      <c r="AE22" s="6">
        <f t="shared" si="22"/>
        <v>0.407747818616661</v>
      </c>
    </row>
    <row r="23" spans="1:31">
      <c r="A23" s="2" t="s">
        <v>52</v>
      </c>
      <c r="B23" s="2">
        <v>19971</v>
      </c>
      <c r="C23" s="2">
        <v>2.7291589731</v>
      </c>
      <c r="D23" s="2">
        <v>0.130250295233812</v>
      </c>
      <c r="E23" s="2">
        <v>0.109126099071989</v>
      </c>
      <c r="F23" s="2">
        <v>0.350773106454448</v>
      </c>
      <c r="G23" s="2">
        <v>1.2852730952376</v>
      </c>
      <c r="H23" s="2">
        <v>4.1731805576296</v>
      </c>
      <c r="I23" s="2">
        <f t="shared" si="0"/>
        <v>0.879235870456739</v>
      </c>
      <c r="J23" s="2">
        <f t="shared" si="1"/>
        <v>0.899401604974454</v>
      </c>
      <c r="K23" s="2">
        <f t="shared" si="2"/>
        <v>0.161706001618312</v>
      </c>
      <c r="L23" s="2">
        <f t="shared" si="3"/>
        <v>0.407942196249927</v>
      </c>
      <c r="M23" s="6">
        <f t="shared" si="4"/>
        <v>0.844926304511358</v>
      </c>
      <c r="N23" s="6">
        <f t="shared" si="5"/>
        <v>11.8970938217338</v>
      </c>
      <c r="O23" s="6">
        <f t="shared" si="6"/>
        <v>0.0907496025017711</v>
      </c>
      <c r="P23" s="6">
        <f t="shared" si="7"/>
        <v>0.759174306944626</v>
      </c>
      <c r="Q23" s="6">
        <f t="shared" si="8"/>
        <v>0.52907062073799</v>
      </c>
      <c r="R23" s="6">
        <f t="shared" si="9"/>
        <v>2.85613808264191</v>
      </c>
      <c r="S23" s="6">
        <f t="shared" si="10"/>
        <v>0.555585521401155</v>
      </c>
      <c r="T23" s="6">
        <f t="shared" si="11"/>
        <v>3.24692127540267</v>
      </c>
      <c r="U23" s="6">
        <f t="shared" si="12"/>
        <v>-0.525434713690907</v>
      </c>
      <c r="V23" s="6">
        <f t="shared" si="13"/>
        <v>0.893671899094119</v>
      </c>
      <c r="W23" s="6">
        <f t="shared" si="14"/>
        <v>3.21438326337541</v>
      </c>
      <c r="X23" s="6">
        <f t="shared" si="15"/>
        <v>0.276772783744552</v>
      </c>
      <c r="Y23" s="6">
        <f t="shared" si="16"/>
        <v>-1.48618490052155</v>
      </c>
      <c r="Z23" s="6">
        <f t="shared" si="17"/>
        <v>6.89948102136296</v>
      </c>
      <c r="AA23" s="6">
        <f t="shared" si="18"/>
        <v>8.38566592188451</v>
      </c>
      <c r="AB23" s="6">
        <f t="shared" si="19"/>
        <v>0.349948979879855</v>
      </c>
      <c r="AC23" s="6">
        <f t="shared" si="20"/>
        <v>0.949033963319179</v>
      </c>
      <c r="AD23" s="6">
        <f t="shared" si="21"/>
        <v>38.2418192633882</v>
      </c>
      <c r="AE23" s="6">
        <f t="shared" si="22"/>
        <v>0.458445078652435</v>
      </c>
    </row>
    <row r="24" spans="1:31">
      <c r="A24" s="2" t="s">
        <v>53</v>
      </c>
      <c r="B24" s="2">
        <v>8804</v>
      </c>
      <c r="C24" s="2">
        <v>1.2031203044</v>
      </c>
      <c r="D24" s="2">
        <v>0.198944616302854</v>
      </c>
      <c r="E24" s="2">
        <v>0.493182913446354</v>
      </c>
      <c r="F24" s="2">
        <v>0.454165398328142</v>
      </c>
      <c r="G24" s="2">
        <v>1.71908931038437</v>
      </c>
      <c r="H24" s="2">
        <v>3.83963305497375</v>
      </c>
      <c r="I24" s="2">
        <f t="shared" si="0"/>
        <v>0.848936013384121</v>
      </c>
      <c r="J24" s="2">
        <f t="shared" si="1"/>
        <v>0.877985359957864</v>
      </c>
      <c r="K24" s="2">
        <f t="shared" si="2"/>
        <v>0.160562920041098</v>
      </c>
      <c r="L24" s="2">
        <f t="shared" si="3"/>
        <v>0.42065731209638</v>
      </c>
      <c r="M24" s="6">
        <f t="shared" si="4"/>
        <v>0.788455185650881</v>
      </c>
      <c r="N24" s="6">
        <f t="shared" si="5"/>
        <v>8.45426152918755</v>
      </c>
      <c r="O24" s="6">
        <f t="shared" si="6"/>
        <v>0.0805507231037458</v>
      </c>
      <c r="P24" s="6">
        <f t="shared" si="7"/>
        <v>0.688114671028684</v>
      </c>
      <c r="Q24" s="6">
        <f t="shared" si="8"/>
        <v>0.381480420357847</v>
      </c>
      <c r="R24" s="6">
        <f t="shared" si="9"/>
        <v>1.89813557936329</v>
      </c>
      <c r="S24" s="6">
        <f t="shared" si="10"/>
        <v>0.41089174752264</v>
      </c>
      <c r="T24" s="6">
        <f t="shared" si="11"/>
        <v>2.23352738672736</v>
      </c>
      <c r="U24" s="6">
        <f t="shared" si="12"/>
        <v>0.0411860290806109</v>
      </c>
      <c r="V24" s="6">
        <f t="shared" si="13"/>
        <v>0.847894580583129</v>
      </c>
      <c r="W24" s="6">
        <f t="shared" si="14"/>
        <v>0.920886320157448</v>
      </c>
      <c r="X24" s="6">
        <f t="shared" si="15"/>
        <v>0.395908846579067</v>
      </c>
      <c r="Y24" s="6">
        <f t="shared" si="16"/>
        <v>2.99887929380708</v>
      </c>
      <c r="Z24" s="6">
        <f t="shared" si="17"/>
        <v>4.44482121665387</v>
      </c>
      <c r="AA24" s="6">
        <f t="shared" si="18"/>
        <v>1.44594192284679</v>
      </c>
      <c r="AB24" s="6">
        <f t="shared" si="19"/>
        <v>0.0555188640253483</v>
      </c>
      <c r="AC24" s="6">
        <f t="shared" si="20"/>
        <v>0.772349937296697</v>
      </c>
      <c r="AD24" s="6">
        <f t="shared" si="21"/>
        <v>7.7854137892622</v>
      </c>
      <c r="AE24" s="6">
        <f t="shared" si="22"/>
        <v>0.390777627517297</v>
      </c>
    </row>
    <row r="25" spans="1:31">
      <c r="A25" s="2" t="s">
        <v>54</v>
      </c>
      <c r="B25" s="2">
        <v>8991</v>
      </c>
      <c r="C25" s="2">
        <v>1.2286749951</v>
      </c>
      <c r="D25" s="2">
        <v>0.0595957098197067</v>
      </c>
      <c r="E25" s="2">
        <v>0.0605066311334877</v>
      </c>
      <c r="F25" s="2">
        <v>0.25191750773107</v>
      </c>
      <c r="G25" s="2">
        <v>0.358670727561232</v>
      </c>
      <c r="H25" s="2">
        <v>3.35953279289888</v>
      </c>
      <c r="I25" s="2">
        <f t="shared" si="0"/>
        <v>0.873093285598981</v>
      </c>
      <c r="J25" s="2">
        <f t="shared" si="1"/>
        <v>0.88639907187011</v>
      </c>
      <c r="K25" s="2">
        <f t="shared" si="2"/>
        <v>0.116385729661922</v>
      </c>
      <c r="L25" s="2">
        <f t="shared" si="3"/>
        <v>0.321464075585129</v>
      </c>
      <c r="M25" s="6">
        <f t="shared" si="4"/>
        <v>0.860489561389159</v>
      </c>
      <c r="N25" s="6">
        <f t="shared" si="5"/>
        <v>13.335844829353</v>
      </c>
      <c r="O25" s="6">
        <f t="shared" si="6"/>
        <v>0.0743989217405155</v>
      </c>
      <c r="P25" s="6">
        <f t="shared" si="7"/>
        <v>0.766421702387064</v>
      </c>
      <c r="Q25" s="6">
        <f t="shared" si="8"/>
        <v>0.807073106360327</v>
      </c>
      <c r="R25" s="6">
        <f t="shared" si="9"/>
        <v>7.88955744033016</v>
      </c>
      <c r="S25" s="6">
        <f t="shared" si="10"/>
        <v>0.83380160479409</v>
      </c>
      <c r="T25" s="6">
        <f t="shared" si="11"/>
        <v>9.36662106702127</v>
      </c>
      <c r="U25" s="6">
        <f t="shared" si="12"/>
        <v>-0.612663532636199</v>
      </c>
      <c r="V25" s="6">
        <f t="shared" si="13"/>
        <v>0.913742903371413</v>
      </c>
      <c r="W25" s="6">
        <f t="shared" si="14"/>
        <v>4.16346940842398</v>
      </c>
      <c r="X25" s="6">
        <f t="shared" si="15"/>
        <v>0.0890228005434824</v>
      </c>
      <c r="Y25" s="6">
        <f t="shared" si="16"/>
        <v>0.252617186479842</v>
      </c>
      <c r="Z25" s="6">
        <f t="shared" si="17"/>
        <v>13.9916588213886</v>
      </c>
      <c r="AA25" s="6">
        <f t="shared" si="18"/>
        <v>13.7390416349088</v>
      </c>
      <c r="AB25" s="6">
        <f t="shared" si="19"/>
        <v>0.46156760915479</v>
      </c>
      <c r="AC25" s="6">
        <f t="shared" si="20"/>
        <v>0.964616413069211</v>
      </c>
      <c r="AD25" s="6">
        <f t="shared" si="21"/>
        <v>55.5233819825003</v>
      </c>
      <c r="AE25" s="6">
        <f t="shared" si="22"/>
        <v>0.617379254156414</v>
      </c>
    </row>
    <row r="26" spans="1:31">
      <c r="A26" s="2" t="s">
        <v>55</v>
      </c>
      <c r="B26" s="2">
        <v>4543</v>
      </c>
      <c r="C26" s="2">
        <v>0.6208286623</v>
      </c>
      <c r="D26" s="2">
        <v>0.179059602469435</v>
      </c>
      <c r="E26" s="2">
        <v>0.333553011496962</v>
      </c>
      <c r="F26" s="2">
        <v>0.460053584461114</v>
      </c>
      <c r="G26" s="2">
        <v>1.63775235987197</v>
      </c>
      <c r="H26" s="2">
        <v>3.79676035512997</v>
      </c>
      <c r="I26" s="2">
        <f t="shared" si="0"/>
        <v>0.843905874974035</v>
      </c>
      <c r="J26" s="2">
        <f t="shared" si="1"/>
        <v>0.870344379643088</v>
      </c>
      <c r="K26" s="2">
        <f t="shared" si="2"/>
        <v>0.156174706346241</v>
      </c>
      <c r="L26" s="2">
        <f t="shared" si="3"/>
        <v>0.406773534692622</v>
      </c>
      <c r="M26" s="6">
        <f t="shared" si="4"/>
        <v>0.783850743307185</v>
      </c>
      <c r="N26" s="6">
        <f t="shared" si="5"/>
        <v>8.25286549952072</v>
      </c>
      <c r="O26" s="6">
        <f t="shared" si="6"/>
        <v>0.0792837097324412</v>
      </c>
      <c r="P26" s="6">
        <f t="shared" si="7"/>
        <v>0.673389628094122</v>
      </c>
      <c r="Q26" s="6">
        <f t="shared" si="8"/>
        <v>0.397277200087888</v>
      </c>
      <c r="R26" s="6">
        <f t="shared" si="9"/>
        <v>1.99123565214655</v>
      </c>
      <c r="S26" s="6">
        <f t="shared" si="10"/>
        <v>0.425303513405362</v>
      </c>
      <c r="T26" s="6">
        <f t="shared" si="11"/>
        <v>2.31827500186095</v>
      </c>
      <c r="U26" s="6">
        <f t="shared" si="12"/>
        <v>-0.159399598753883</v>
      </c>
      <c r="V26" s="6">
        <f t="shared" si="13"/>
        <v>0.849861141219637</v>
      </c>
      <c r="W26" s="6">
        <f t="shared" si="14"/>
        <v>1.37925177888944</v>
      </c>
      <c r="X26" s="6">
        <f t="shared" si="15"/>
        <v>0.384194055184871</v>
      </c>
      <c r="Y26" s="6">
        <f t="shared" si="16"/>
        <v>2.5867084055171</v>
      </c>
      <c r="Z26" s="6">
        <f t="shared" si="17"/>
        <v>4.97413968151029</v>
      </c>
      <c r="AA26" s="6">
        <f t="shared" si="18"/>
        <v>2.38743127599318</v>
      </c>
      <c r="AB26" s="6">
        <f t="shared" si="19"/>
        <v>0.0906450441928827</v>
      </c>
      <c r="AC26" s="6">
        <f t="shared" si="20"/>
        <v>0.838485372953984</v>
      </c>
      <c r="AD26" s="6">
        <f t="shared" si="21"/>
        <v>11.3827794211492</v>
      </c>
      <c r="AE26" s="6">
        <f t="shared" si="22"/>
        <v>0.439662312932708</v>
      </c>
    </row>
    <row r="27" spans="1:31">
      <c r="A27" s="2" t="s">
        <v>56</v>
      </c>
      <c r="B27" s="2">
        <v>19022</v>
      </c>
      <c r="C27" s="2">
        <v>2.5994723342</v>
      </c>
      <c r="D27" s="2">
        <v>0.156040282133798</v>
      </c>
      <c r="E27" s="2">
        <v>0.167081486248087</v>
      </c>
      <c r="F27" s="2">
        <v>0.407571184961316</v>
      </c>
      <c r="G27" s="2">
        <v>1.29773553985847</v>
      </c>
      <c r="H27" s="2">
        <v>3.52761434871069</v>
      </c>
      <c r="I27" s="2">
        <f t="shared" ref="I27:I71" si="23">(H27+G27-F27)/SUM(F27:H27)</f>
        <v>0.844228040425482</v>
      </c>
      <c r="J27" s="2">
        <f t="shared" ref="J27:J71" si="24">(H27+G27-F27)/(H27+G27+F27-D27)</f>
        <v>0.870175780194454</v>
      </c>
      <c r="K27" s="2">
        <f t="shared" ref="K27:K71" si="25">(H27+G27-F27)/(H27+G27+6*F27-7.5*D27+25)</f>
        <v>0.142048593158857</v>
      </c>
      <c r="L27" s="2">
        <f t="shared" ref="L27:L71" si="26">(H27+G27+E27-F27)/(H27+G27+E27+F27-D27+7)</f>
        <v>0.374458862734905</v>
      </c>
      <c r="M27" s="6">
        <f t="shared" ref="M27:M71" si="27">(H27-F27)/(H27+F27)</f>
        <v>0.792857957281113</v>
      </c>
      <c r="N27" s="6">
        <f t="shared" ref="N27:N71" si="28">H27/F27</f>
        <v>8.65521037520233</v>
      </c>
      <c r="O27" s="6">
        <f t="shared" ref="O27:O71" si="29">2.5*((H27/100-F27/100)/(H27/100+6*F27/100-7.5*D27/100+1))</f>
        <v>0.0744265651671965</v>
      </c>
      <c r="P27" s="6">
        <f t="shared" ref="P27:P71" si="30">(H27-(2*F27-D27))/(H27+(2*F27-D27))</f>
        <v>0.685146057639431</v>
      </c>
      <c r="Q27" s="6">
        <f t="shared" ref="Q27:Q71" si="31">(H27-G27)/(H27+G27)</f>
        <v>0.462117537659727</v>
      </c>
      <c r="R27" s="6">
        <f t="shared" ref="R27:R71" si="32">(H27-D27)/(G27+D27)</f>
        <v>2.31918430309046</v>
      </c>
      <c r="S27" s="6">
        <f t="shared" ref="S27:S71" si="33">(H27-G27)/(H27+G27-2*D27)</f>
        <v>0.494071735725033</v>
      </c>
      <c r="T27" s="6">
        <f t="shared" ref="T27:T71" si="34">H27/G27</f>
        <v>2.71828445809183</v>
      </c>
      <c r="U27" s="6">
        <f t="shared" ref="U27:U71" si="35">(E27-F27)/(E27+F27)</f>
        <v>-0.418495746669199</v>
      </c>
      <c r="V27" s="6">
        <f t="shared" ref="V27:V71" si="36">(H27-D27)/(H27+F27)</f>
        <v>0.856776392809821</v>
      </c>
      <c r="W27" s="6">
        <f t="shared" ref="W27:W71" si="37">F27/E27</f>
        <v>2.43935575456962</v>
      </c>
      <c r="X27" s="6">
        <f t="shared" ref="X27:X71" si="38">(G27-D27)/H27</f>
        <v>0.323645145094149</v>
      </c>
      <c r="Y27" s="6">
        <f t="shared" ref="Y27:Y71" si="39">1/D27-1/E27</f>
        <v>0.423498017752078</v>
      </c>
      <c r="Z27" s="6">
        <f t="shared" ref="Z27:Z71" si="40">1/D27-1/G27</f>
        <v>5.63802856426485</v>
      </c>
      <c r="AA27" s="6">
        <f t="shared" ref="AA27:AA71" si="41">1/E27-1/G27</f>
        <v>5.21453054651278</v>
      </c>
      <c r="AB27" s="6">
        <f t="shared" ref="AB27:AB71" si="42">(1/E27-1/G27)*H27/100</f>
        <v>0.183948527776687</v>
      </c>
      <c r="AC27" s="6">
        <f t="shared" ref="AC27:AC71" si="43">(H27-E27)/(H27+E27)</f>
        <v>0.909556026416474</v>
      </c>
      <c r="AD27" s="6">
        <f t="shared" ref="AD27:AD71" si="44">H27/E27</f>
        <v>21.1131372357605</v>
      </c>
      <c r="AE27" s="6">
        <f t="shared" ref="AE27:AE71" si="45">(F27-D27)/(F27+D27)</f>
        <v>0.446284217962993</v>
      </c>
    </row>
    <row r="28" spans="1:31">
      <c r="A28" s="2" t="s">
        <v>57</v>
      </c>
      <c r="B28" s="2">
        <v>7508</v>
      </c>
      <c r="C28" s="2">
        <v>1.0260139988</v>
      </c>
      <c r="D28" s="2">
        <v>0.187300490947776</v>
      </c>
      <c r="E28" s="2">
        <v>0.284543966241359</v>
      </c>
      <c r="F28" s="2">
        <v>0.495695265868383</v>
      </c>
      <c r="G28" s="2">
        <v>1.34662996415499</v>
      </c>
      <c r="H28" s="2">
        <v>3.14186654258549</v>
      </c>
      <c r="I28" s="2">
        <f t="shared" si="23"/>
        <v>0.80109302029969</v>
      </c>
      <c r="J28" s="2">
        <f t="shared" si="24"/>
        <v>0.832372677725032</v>
      </c>
      <c r="K28" s="2">
        <f t="shared" si="25"/>
        <v>0.128559863579286</v>
      </c>
      <c r="L28" s="2">
        <f t="shared" si="26"/>
        <v>0.354042803635941</v>
      </c>
      <c r="M28" s="6">
        <f t="shared" si="27"/>
        <v>0.727457405828067</v>
      </c>
      <c r="N28" s="6">
        <f t="shared" si="28"/>
        <v>6.33830249938219</v>
      </c>
      <c r="O28" s="6">
        <f t="shared" si="29"/>
        <v>0.0631777962249363</v>
      </c>
      <c r="P28" s="6">
        <f t="shared" si="30"/>
        <v>0.592448612244308</v>
      </c>
      <c r="Q28" s="6">
        <f t="shared" si="31"/>
        <v>0.399963902330001</v>
      </c>
      <c r="R28" s="6">
        <f t="shared" si="32"/>
        <v>1.9261408115401</v>
      </c>
      <c r="S28" s="6">
        <f t="shared" si="33"/>
        <v>0.436383609546859</v>
      </c>
      <c r="T28" s="6">
        <f t="shared" si="34"/>
        <v>2.3331328027867</v>
      </c>
      <c r="U28" s="6">
        <f t="shared" si="35"/>
        <v>-0.27062379195683</v>
      </c>
      <c r="V28" s="6">
        <f t="shared" si="36"/>
        <v>0.812238033941075</v>
      </c>
      <c r="W28" s="6">
        <f t="shared" si="37"/>
        <v>1.74206915161898</v>
      </c>
      <c r="X28" s="6">
        <f t="shared" si="38"/>
        <v>0.368993863199926</v>
      </c>
      <c r="Y28" s="6">
        <f t="shared" si="39"/>
        <v>1.82461892359528</v>
      </c>
      <c r="Z28" s="6">
        <f t="shared" si="40"/>
        <v>4.59641980596185</v>
      </c>
      <c r="AA28" s="6">
        <f t="shared" si="41"/>
        <v>2.77180088236657</v>
      </c>
      <c r="AB28" s="6">
        <f t="shared" si="42"/>
        <v>0.0870862845501646</v>
      </c>
      <c r="AC28" s="6">
        <f t="shared" si="43"/>
        <v>0.833911339281537</v>
      </c>
      <c r="AD28" s="6">
        <f t="shared" si="44"/>
        <v>11.0417612578032</v>
      </c>
      <c r="AE28" s="6">
        <f t="shared" si="45"/>
        <v>0.451532490272289</v>
      </c>
    </row>
    <row r="29" spans="1:31">
      <c r="A29" s="2" t="s">
        <v>58</v>
      </c>
      <c r="B29" s="2">
        <v>11633</v>
      </c>
      <c r="C29" s="2">
        <v>1.5897204113</v>
      </c>
      <c r="D29" s="2">
        <v>0.131279133095649</v>
      </c>
      <c r="E29" s="2">
        <v>0.141581903471082</v>
      </c>
      <c r="F29" s="2">
        <v>0.276102714007099</v>
      </c>
      <c r="G29" s="2">
        <v>1.22426432870193</v>
      </c>
      <c r="H29" s="2">
        <v>2.80699216872184</v>
      </c>
      <c r="I29" s="2">
        <f t="shared" si="23"/>
        <v>0.87179954099283</v>
      </c>
      <c r="J29" s="2">
        <f t="shared" si="24"/>
        <v>0.899205406260708</v>
      </c>
      <c r="K29" s="2">
        <f t="shared" si="25"/>
        <v>0.126422195596914</v>
      </c>
      <c r="L29" s="2">
        <f t="shared" si="26"/>
        <v>0.344305713773034</v>
      </c>
      <c r="M29" s="6">
        <f t="shared" si="27"/>
        <v>0.820892496332962</v>
      </c>
      <c r="N29" s="6">
        <f t="shared" si="28"/>
        <v>10.1664780037246</v>
      </c>
      <c r="O29" s="6">
        <f t="shared" si="29"/>
        <v>0.0611449929202174</v>
      </c>
      <c r="P29" s="6">
        <f t="shared" si="30"/>
        <v>0.739196451422236</v>
      </c>
      <c r="Q29" s="6">
        <f t="shared" si="31"/>
        <v>0.392614025188269</v>
      </c>
      <c r="R29" s="6">
        <f t="shared" si="32"/>
        <v>1.9739042760591</v>
      </c>
      <c r="S29" s="6">
        <f t="shared" si="33"/>
        <v>0.419966721374323</v>
      </c>
      <c r="T29" s="6">
        <f t="shared" si="34"/>
        <v>2.29279911446742</v>
      </c>
      <c r="U29" s="6">
        <f t="shared" si="35"/>
        <v>-0.322063118695158</v>
      </c>
      <c r="V29" s="6">
        <f t="shared" si="36"/>
        <v>0.867865939065047</v>
      </c>
      <c r="W29" s="6">
        <f t="shared" si="37"/>
        <v>1.95012715070251</v>
      </c>
      <c r="X29" s="6">
        <f t="shared" si="38"/>
        <v>0.389379495883656</v>
      </c>
      <c r="Y29" s="6">
        <f t="shared" si="39"/>
        <v>0.554307268620332</v>
      </c>
      <c r="Z29" s="6">
        <f t="shared" si="40"/>
        <v>6.8005397529808</v>
      </c>
      <c r="AA29" s="6">
        <f t="shared" si="41"/>
        <v>6.24623248436047</v>
      </c>
      <c r="AB29" s="6">
        <f t="shared" si="42"/>
        <v>0.175331256676158</v>
      </c>
      <c r="AC29" s="6">
        <f t="shared" si="43"/>
        <v>0.903965849251476</v>
      </c>
      <c r="AD29" s="6">
        <f t="shared" si="44"/>
        <v>19.8259247820832</v>
      </c>
      <c r="AE29" s="6">
        <f t="shared" si="45"/>
        <v>0.355498365824148</v>
      </c>
    </row>
    <row r="30" spans="1:31">
      <c r="A30" s="2" t="s">
        <v>59</v>
      </c>
      <c r="B30" s="2">
        <v>20513</v>
      </c>
      <c r="C30" s="2">
        <v>2.8032265793</v>
      </c>
      <c r="D30" s="2">
        <v>0.0661534119880655</v>
      </c>
      <c r="E30" s="2">
        <v>0.071244707684785</v>
      </c>
      <c r="F30" s="2">
        <v>0.234907004957352</v>
      </c>
      <c r="G30" s="2">
        <v>0.314893175797296</v>
      </c>
      <c r="H30" s="2">
        <v>3.12875988045191</v>
      </c>
      <c r="I30" s="2">
        <f t="shared" si="23"/>
        <v>0.872283175455179</v>
      </c>
      <c r="J30" s="2">
        <f t="shared" si="24"/>
        <v>0.888257154544335</v>
      </c>
      <c r="K30" s="2">
        <f t="shared" si="25"/>
        <v>0.109301090640411</v>
      </c>
      <c r="L30" s="2">
        <f t="shared" si="26"/>
        <v>0.307010276674487</v>
      </c>
      <c r="M30" s="6">
        <f t="shared" si="27"/>
        <v>0.860326832019949</v>
      </c>
      <c r="N30" s="6">
        <f t="shared" si="28"/>
        <v>13.3191425305514</v>
      </c>
      <c r="O30" s="6">
        <f t="shared" si="29"/>
        <v>0.0695356550253429</v>
      </c>
      <c r="P30" s="6">
        <f t="shared" si="30"/>
        <v>0.771453823010376</v>
      </c>
      <c r="Q30" s="6">
        <f t="shared" si="31"/>
        <v>0.817116782292654</v>
      </c>
      <c r="R30" s="6">
        <f t="shared" si="32"/>
        <v>8.03735439874604</v>
      </c>
      <c r="S30" s="6">
        <f t="shared" si="33"/>
        <v>0.849765173218698</v>
      </c>
      <c r="T30" s="6">
        <f t="shared" si="34"/>
        <v>9.93594056946463</v>
      </c>
      <c r="U30" s="6">
        <f t="shared" si="35"/>
        <v>-0.534579068201631</v>
      </c>
      <c r="V30" s="6">
        <f t="shared" si="36"/>
        <v>0.910496363878557</v>
      </c>
      <c r="W30" s="6">
        <f t="shared" si="37"/>
        <v>3.29718532914296</v>
      </c>
      <c r="X30" s="6">
        <f t="shared" si="38"/>
        <v>0.0795010717707436</v>
      </c>
      <c r="Y30" s="6">
        <f t="shared" si="39"/>
        <v>1.08024798161701</v>
      </c>
      <c r="Z30" s="6">
        <f t="shared" si="40"/>
        <v>11.9406981527326</v>
      </c>
      <c r="AA30" s="6">
        <f t="shared" si="41"/>
        <v>10.8604501711156</v>
      </c>
      <c r="AB30" s="6">
        <f t="shared" si="42"/>
        <v>0.339797407790335</v>
      </c>
      <c r="AC30" s="6">
        <f t="shared" si="43"/>
        <v>0.955472121540757</v>
      </c>
      <c r="AD30" s="6">
        <f t="shared" si="44"/>
        <v>43.9156813484981</v>
      </c>
      <c r="AE30" s="6">
        <f t="shared" si="45"/>
        <v>0.560530655877892</v>
      </c>
    </row>
    <row r="31" spans="1:31">
      <c r="A31" s="2" t="s">
        <v>60</v>
      </c>
      <c r="B31" s="2">
        <v>18023</v>
      </c>
      <c r="C31" s="2">
        <v>2.4629528903</v>
      </c>
      <c r="D31" s="2">
        <v>0.139777582927427</v>
      </c>
      <c r="E31" s="2">
        <v>0.237804785147594</v>
      </c>
      <c r="F31" s="2">
        <v>0.312027283700339</v>
      </c>
      <c r="G31" s="2">
        <v>1.31164318575966</v>
      </c>
      <c r="H31" s="2">
        <v>3.05836970485461</v>
      </c>
      <c r="I31" s="2">
        <f t="shared" si="23"/>
        <v>0.86671311134317</v>
      </c>
      <c r="J31" s="2">
        <f t="shared" si="24"/>
        <v>0.89338419461008</v>
      </c>
      <c r="K31" s="2">
        <f t="shared" si="25"/>
        <v>0.134397776912137</v>
      </c>
      <c r="L31" s="2">
        <f t="shared" si="26"/>
        <v>0.364666029043136</v>
      </c>
      <c r="M31" s="6">
        <f t="shared" si="27"/>
        <v>0.814842414849107</v>
      </c>
      <c r="N31" s="6">
        <f t="shared" si="28"/>
        <v>9.8016098739358</v>
      </c>
      <c r="O31" s="6">
        <f t="shared" si="29"/>
        <v>0.0660927083891822</v>
      </c>
      <c r="P31" s="6">
        <f t="shared" si="30"/>
        <v>0.726601590877169</v>
      </c>
      <c r="Q31" s="6">
        <f t="shared" si="31"/>
        <v>0.399707406549417</v>
      </c>
      <c r="R31" s="6">
        <f t="shared" si="32"/>
        <v>2.01085183903442</v>
      </c>
      <c r="S31" s="6">
        <f t="shared" si="33"/>
        <v>0.427024708878439</v>
      </c>
      <c r="T31" s="6">
        <f t="shared" si="34"/>
        <v>2.33170860647082</v>
      </c>
      <c r="U31" s="6">
        <f t="shared" si="35"/>
        <v>-0.134991214150648</v>
      </c>
      <c r="V31" s="6">
        <f t="shared" si="36"/>
        <v>0.865949065299433</v>
      </c>
      <c r="W31" s="6">
        <f t="shared" si="37"/>
        <v>1.31211524405061</v>
      </c>
      <c r="X31" s="6">
        <f t="shared" si="38"/>
        <v>0.383166757430309</v>
      </c>
      <c r="Y31" s="6">
        <f t="shared" si="39"/>
        <v>2.94909316164932</v>
      </c>
      <c r="Z31" s="6">
        <f t="shared" si="40"/>
        <v>6.39182054305263</v>
      </c>
      <c r="AA31" s="6">
        <f t="shared" si="41"/>
        <v>3.44272738140332</v>
      </c>
      <c r="AB31" s="6">
        <f t="shared" si="42"/>
        <v>0.105291331253574</v>
      </c>
      <c r="AC31" s="6">
        <f t="shared" si="43"/>
        <v>0.855708618661487</v>
      </c>
      <c r="AD31" s="6">
        <f t="shared" si="44"/>
        <v>12.8608417318282</v>
      </c>
      <c r="AE31" s="6">
        <f t="shared" si="45"/>
        <v>0.38124799774418</v>
      </c>
    </row>
    <row r="32" spans="1:31">
      <c r="A32" s="2" t="s">
        <v>61</v>
      </c>
      <c r="B32" s="2">
        <v>12571</v>
      </c>
      <c r="C32" s="2">
        <v>1.7179038331</v>
      </c>
      <c r="D32" s="2">
        <v>0.167309091424135</v>
      </c>
      <c r="E32" s="2">
        <v>0.361435755511218</v>
      </c>
      <c r="F32" s="2">
        <v>0.409927505298959</v>
      </c>
      <c r="G32" s="2">
        <v>1.33057457848964</v>
      </c>
      <c r="H32" s="2">
        <v>3.45630766325355</v>
      </c>
      <c r="I32" s="2">
        <f t="shared" si="23"/>
        <v>0.84223878677403</v>
      </c>
      <c r="J32" s="2">
        <f t="shared" si="24"/>
        <v>0.870256320884484</v>
      </c>
      <c r="K32" s="2">
        <f t="shared" si="25"/>
        <v>0.141230224588592</v>
      </c>
      <c r="L32" s="2">
        <f t="shared" si="26"/>
        <v>0.382407780553175</v>
      </c>
      <c r="M32" s="6">
        <f t="shared" si="27"/>
        <v>0.787944867589401</v>
      </c>
      <c r="N32" s="6">
        <f t="shared" si="28"/>
        <v>8.43150951954999</v>
      </c>
      <c r="O32" s="6">
        <f t="shared" si="29"/>
        <v>0.0727677590349991</v>
      </c>
      <c r="P32" s="6">
        <f t="shared" si="30"/>
        <v>0.682370809237604</v>
      </c>
      <c r="Q32" s="6">
        <f t="shared" si="31"/>
        <v>0.444074655989407</v>
      </c>
      <c r="R32" s="6">
        <f t="shared" si="32"/>
        <v>2.19576368839026</v>
      </c>
      <c r="S32" s="6">
        <f t="shared" si="33"/>
        <v>0.477449912369198</v>
      </c>
      <c r="T32" s="6">
        <f t="shared" si="34"/>
        <v>2.59760536472662</v>
      </c>
      <c r="U32" s="6">
        <f t="shared" si="35"/>
        <v>-0.0628649979217434</v>
      </c>
      <c r="V32" s="6">
        <f t="shared" si="36"/>
        <v>0.850698012004477</v>
      </c>
      <c r="W32" s="6">
        <f t="shared" si="37"/>
        <v>1.1341642298758</v>
      </c>
      <c r="X32" s="6">
        <f t="shared" si="38"/>
        <v>0.336563061047199</v>
      </c>
      <c r="Y32" s="6">
        <f t="shared" si="39"/>
        <v>3.21021808703627</v>
      </c>
      <c r="Z32" s="6">
        <f t="shared" si="40"/>
        <v>5.22540649467003</v>
      </c>
      <c r="AA32" s="6">
        <f t="shared" si="41"/>
        <v>2.01518840763376</v>
      </c>
      <c r="AB32" s="6">
        <f t="shared" si="42"/>
        <v>0.0696511113620428</v>
      </c>
      <c r="AC32" s="6">
        <f t="shared" si="43"/>
        <v>0.810654768607703</v>
      </c>
      <c r="AD32" s="6">
        <f t="shared" si="44"/>
        <v>9.5627165009309</v>
      </c>
      <c r="AE32" s="6">
        <f t="shared" si="45"/>
        <v>0.420310173076588</v>
      </c>
    </row>
    <row r="33" spans="1:31">
      <c r="A33" s="2" t="s">
        <v>62</v>
      </c>
      <c r="B33" s="2">
        <v>20491</v>
      </c>
      <c r="C33" s="2">
        <v>2.8002201451</v>
      </c>
      <c r="D33" s="2">
        <v>0.162036286542728</v>
      </c>
      <c r="E33" s="2">
        <v>0.272927623621013</v>
      </c>
      <c r="F33" s="2">
        <v>0.406420401383456</v>
      </c>
      <c r="G33" s="2">
        <v>1.46340913414739</v>
      </c>
      <c r="H33" s="2">
        <v>3.6941844744416</v>
      </c>
      <c r="I33" s="2">
        <f t="shared" si="23"/>
        <v>0.853911079068089</v>
      </c>
      <c r="J33" s="2">
        <f t="shared" si="24"/>
        <v>0.879524768604379</v>
      </c>
      <c r="K33" s="2">
        <f t="shared" si="25"/>
        <v>0.151403615123232</v>
      </c>
      <c r="L33" s="2">
        <f t="shared" si="26"/>
        <v>0.396381723828461</v>
      </c>
      <c r="M33" s="6">
        <f t="shared" si="27"/>
        <v>0.801775389879922</v>
      </c>
      <c r="N33" s="6">
        <f t="shared" si="28"/>
        <v>9.08956455401005</v>
      </c>
      <c r="O33" s="6">
        <f t="shared" si="29"/>
        <v>0.0783416998662802</v>
      </c>
      <c r="P33" s="6">
        <f t="shared" si="30"/>
        <v>0.700434446383046</v>
      </c>
      <c r="Q33" s="6">
        <f t="shared" si="31"/>
        <v>0.43252251138579</v>
      </c>
      <c r="R33" s="6">
        <f t="shared" si="32"/>
        <v>2.17303401451599</v>
      </c>
      <c r="S33" s="6">
        <f t="shared" si="33"/>
        <v>0.461521802410407</v>
      </c>
      <c r="T33" s="6">
        <f t="shared" si="34"/>
        <v>2.52436887828632</v>
      </c>
      <c r="U33" s="6">
        <f t="shared" si="35"/>
        <v>-0.196501311329439</v>
      </c>
      <c r="V33" s="6">
        <f t="shared" si="36"/>
        <v>0.861372479148748</v>
      </c>
      <c r="W33" s="6">
        <f t="shared" si="37"/>
        <v>1.48911420541224</v>
      </c>
      <c r="X33" s="6">
        <f t="shared" si="38"/>
        <v>0.352276085996321</v>
      </c>
      <c r="Y33" s="6">
        <f t="shared" si="39"/>
        <v>2.50748211775461</v>
      </c>
      <c r="Z33" s="6">
        <f t="shared" si="40"/>
        <v>5.4881212537485</v>
      </c>
      <c r="AA33" s="6">
        <f t="shared" si="41"/>
        <v>2.98063913599388</v>
      </c>
      <c r="AB33" s="6">
        <f t="shared" si="42"/>
        <v>0.110110308201016</v>
      </c>
      <c r="AC33" s="6">
        <f t="shared" si="43"/>
        <v>0.862404884523278</v>
      </c>
      <c r="AD33" s="6">
        <f t="shared" si="44"/>
        <v>13.535399698388</v>
      </c>
      <c r="AE33" s="6">
        <f t="shared" si="45"/>
        <v>0.429908065172526</v>
      </c>
    </row>
    <row r="34" spans="1:31">
      <c r="A34" s="2" t="s">
        <v>63</v>
      </c>
      <c r="B34" s="2">
        <v>5296</v>
      </c>
      <c r="C34" s="2">
        <v>0.7237307056</v>
      </c>
      <c r="D34" s="2">
        <v>0.206994011564872</v>
      </c>
      <c r="E34" s="2">
        <v>0.449260310648329</v>
      </c>
      <c r="F34" s="2">
        <v>0.519541526573437</v>
      </c>
      <c r="G34" s="2">
        <v>1.49364550289588</v>
      </c>
      <c r="H34" s="2">
        <v>3.60455400136572</v>
      </c>
      <c r="I34" s="2">
        <f t="shared" si="23"/>
        <v>0.815035430176741</v>
      </c>
      <c r="J34" s="2">
        <f t="shared" si="24"/>
        <v>0.846215496932577</v>
      </c>
      <c r="K34" s="2">
        <f t="shared" si="25"/>
        <v>0.144605972475675</v>
      </c>
      <c r="L34" s="2">
        <f t="shared" si="26"/>
        <v>0.390973205484818</v>
      </c>
      <c r="M34" s="6">
        <f t="shared" si="27"/>
        <v>0.748045833054184</v>
      </c>
      <c r="N34" s="6">
        <f t="shared" si="28"/>
        <v>6.93795166892442</v>
      </c>
      <c r="O34" s="6">
        <f t="shared" si="29"/>
        <v>0.0733344014032382</v>
      </c>
      <c r="P34" s="6">
        <f t="shared" si="30"/>
        <v>0.624901515164872</v>
      </c>
      <c r="Q34" s="6">
        <f t="shared" si="31"/>
        <v>0.414049802622539</v>
      </c>
      <c r="R34" s="6">
        <f t="shared" si="32"/>
        <v>1.99781315258817</v>
      </c>
      <c r="S34" s="6">
        <f t="shared" si="33"/>
        <v>0.450643295455947</v>
      </c>
      <c r="T34" s="6">
        <f t="shared" si="34"/>
        <v>2.41325936735136</v>
      </c>
      <c r="U34" s="6">
        <f t="shared" si="35"/>
        <v>-0.0725444701123333</v>
      </c>
      <c r="V34" s="6">
        <f t="shared" si="36"/>
        <v>0.823831544828118</v>
      </c>
      <c r="W34" s="6">
        <f t="shared" si="37"/>
        <v>1.15643762482309</v>
      </c>
      <c r="X34" s="6">
        <f t="shared" si="38"/>
        <v>0.356951648066172</v>
      </c>
      <c r="Y34" s="6">
        <f t="shared" si="39"/>
        <v>2.60517661183272</v>
      </c>
      <c r="Z34" s="6">
        <f t="shared" si="40"/>
        <v>4.16155473230793</v>
      </c>
      <c r="AA34" s="6">
        <f t="shared" si="41"/>
        <v>1.55637812047521</v>
      </c>
      <c r="AB34" s="6">
        <f t="shared" si="42"/>
        <v>0.0561004898179699</v>
      </c>
      <c r="AC34" s="6">
        <f t="shared" si="43"/>
        <v>0.778351805943907</v>
      </c>
      <c r="AD34" s="6">
        <f t="shared" si="44"/>
        <v>8.02330834914835</v>
      </c>
      <c r="AE34" s="6">
        <f t="shared" si="45"/>
        <v>0.430188887675672</v>
      </c>
    </row>
    <row r="35" spans="1:31">
      <c r="A35" s="2" t="s">
        <v>64</v>
      </c>
      <c r="B35" s="2">
        <v>20005</v>
      </c>
      <c r="C35" s="2">
        <v>2.7338052805</v>
      </c>
      <c r="D35" s="2">
        <v>0.176162272336422</v>
      </c>
      <c r="E35" s="2">
        <v>0.284701885450683</v>
      </c>
      <c r="F35" s="2">
        <v>0.451370413480729</v>
      </c>
      <c r="G35" s="2">
        <v>1.46299628546404</v>
      </c>
      <c r="H35" s="2">
        <v>3.5800589469277</v>
      </c>
      <c r="I35" s="2">
        <f t="shared" si="23"/>
        <v>0.835698781793577</v>
      </c>
      <c r="J35" s="2">
        <f t="shared" si="24"/>
        <v>0.863380486524882</v>
      </c>
      <c r="K35" s="2">
        <f t="shared" si="25"/>
        <v>0.14609213984699</v>
      </c>
      <c r="L35" s="2">
        <f t="shared" si="26"/>
        <v>0.386923759936934</v>
      </c>
      <c r="M35" s="6">
        <f t="shared" si="27"/>
        <v>0.776074254003548</v>
      </c>
      <c r="N35" s="6">
        <f t="shared" si="28"/>
        <v>7.93153215187541</v>
      </c>
      <c r="O35" s="6">
        <f t="shared" si="29"/>
        <v>0.0745159577380125</v>
      </c>
      <c r="P35" s="6">
        <f t="shared" si="30"/>
        <v>0.662577333540113</v>
      </c>
      <c r="Q35" s="6">
        <f t="shared" si="31"/>
        <v>0.41979763534329</v>
      </c>
      <c r="R35" s="6">
        <f t="shared" si="32"/>
        <v>2.07661220959543</v>
      </c>
      <c r="S35" s="6">
        <f t="shared" si="33"/>
        <v>0.451328972478953</v>
      </c>
      <c r="T35" s="6">
        <f t="shared" si="34"/>
        <v>2.44707316245315</v>
      </c>
      <c r="U35" s="6">
        <f t="shared" si="35"/>
        <v>-0.226429561704748</v>
      </c>
      <c r="V35" s="6">
        <f t="shared" si="36"/>
        <v>0.844339902869196</v>
      </c>
      <c r="W35" s="6">
        <f t="shared" si="37"/>
        <v>1.58541420534047</v>
      </c>
      <c r="X35" s="6">
        <f t="shared" si="38"/>
        <v>0.35944492317143</v>
      </c>
      <c r="Y35" s="6">
        <f t="shared" si="39"/>
        <v>2.16413835577471</v>
      </c>
      <c r="Z35" s="6">
        <f t="shared" si="40"/>
        <v>4.99305562540126</v>
      </c>
      <c r="AA35" s="6">
        <f t="shared" si="41"/>
        <v>2.82891726962655</v>
      </c>
      <c r="AB35" s="6">
        <f t="shared" si="42"/>
        <v>0.101276905812448</v>
      </c>
      <c r="AC35" s="6">
        <f t="shared" si="43"/>
        <v>0.8526677857706</v>
      </c>
      <c r="AD35" s="6">
        <f t="shared" si="44"/>
        <v>12.574763743698</v>
      </c>
      <c r="AE35" s="6">
        <f t="shared" si="45"/>
        <v>0.438555867071594</v>
      </c>
    </row>
    <row r="36" spans="1:31">
      <c r="A36" s="2" t="s">
        <v>65</v>
      </c>
      <c r="B36" s="2">
        <v>17660</v>
      </c>
      <c r="C36" s="2">
        <v>2.413346726</v>
      </c>
      <c r="D36" s="2">
        <v>0.119404109250247</v>
      </c>
      <c r="E36" s="2">
        <v>0.182879866619139</v>
      </c>
      <c r="F36" s="2">
        <v>0.216781045943667</v>
      </c>
      <c r="G36" s="2">
        <v>0.969114732825</v>
      </c>
      <c r="H36" s="2">
        <v>2.0053641937074</v>
      </c>
      <c r="I36" s="2">
        <f t="shared" si="23"/>
        <v>0.864140779620992</v>
      </c>
      <c r="J36" s="2">
        <f t="shared" si="24"/>
        <v>0.897730233244999</v>
      </c>
      <c r="K36" s="2">
        <f t="shared" si="25"/>
        <v>0.0971717198111044</v>
      </c>
      <c r="L36" s="2">
        <f t="shared" si="26"/>
        <v>0.286753147489675</v>
      </c>
      <c r="M36" s="6">
        <f t="shared" si="27"/>
        <v>0.804890299629823</v>
      </c>
      <c r="N36" s="6">
        <f t="shared" si="28"/>
        <v>9.25064359283752</v>
      </c>
      <c r="O36" s="6">
        <f t="shared" si="29"/>
        <v>0.0436620953071168</v>
      </c>
      <c r="P36" s="6">
        <f t="shared" si="30"/>
        <v>0.729118362530862</v>
      </c>
      <c r="Q36" s="6">
        <f t="shared" si="31"/>
        <v>0.348380165560777</v>
      </c>
      <c r="R36" s="6">
        <f t="shared" si="32"/>
        <v>1.73259296169977</v>
      </c>
      <c r="S36" s="6">
        <f t="shared" si="33"/>
        <v>0.378791737558172</v>
      </c>
      <c r="T36" s="6">
        <f t="shared" si="34"/>
        <v>2.06927428278972</v>
      </c>
      <c r="U36" s="6">
        <f t="shared" si="35"/>
        <v>-0.0848248559188297</v>
      </c>
      <c r="V36" s="6">
        <f t="shared" si="36"/>
        <v>0.84871143920066</v>
      </c>
      <c r="W36" s="6">
        <f t="shared" si="37"/>
        <v>1.18537403789303</v>
      </c>
      <c r="X36" s="6">
        <f t="shared" si="38"/>
        <v>0.423718856774768</v>
      </c>
      <c r="Y36" s="6">
        <f t="shared" si="39"/>
        <v>2.90685067061576</v>
      </c>
      <c r="Z36" s="6">
        <f t="shared" si="40"/>
        <v>7.34305158308672</v>
      </c>
      <c r="AA36" s="6">
        <f t="shared" si="41"/>
        <v>4.43620091247096</v>
      </c>
      <c r="AB36" s="6">
        <f t="shared" si="42"/>
        <v>0.0889619846596136</v>
      </c>
      <c r="AC36" s="6">
        <f t="shared" si="43"/>
        <v>0.832852404414297</v>
      </c>
      <c r="AD36" s="6">
        <f t="shared" si="44"/>
        <v>10.9654727487511</v>
      </c>
      <c r="AE36" s="6">
        <f t="shared" si="45"/>
        <v>0.289652696405504</v>
      </c>
    </row>
    <row r="37" spans="1:31">
      <c r="A37" s="2" t="s">
        <v>66</v>
      </c>
      <c r="B37" s="2">
        <v>19874</v>
      </c>
      <c r="C37" s="2">
        <v>2.7159033314</v>
      </c>
      <c r="D37" s="2">
        <v>0.149031828977583</v>
      </c>
      <c r="E37" s="2">
        <v>0.231600398056436</v>
      </c>
      <c r="F37" s="2">
        <v>0.356895101689948</v>
      </c>
      <c r="G37" s="2">
        <v>1.46950290448228</v>
      </c>
      <c r="H37" s="2">
        <v>3.94135427468677</v>
      </c>
      <c r="I37" s="2">
        <f t="shared" si="23"/>
        <v>0.876244649800808</v>
      </c>
      <c r="J37" s="2">
        <f t="shared" si="24"/>
        <v>0.899486301331613</v>
      </c>
      <c r="K37" s="2">
        <f t="shared" si="25"/>
        <v>0.160777611683359</v>
      </c>
      <c r="L37" s="2">
        <f t="shared" si="26"/>
        <v>0.411317548974748</v>
      </c>
      <c r="M37" s="6">
        <f t="shared" si="27"/>
        <v>0.833934669471971</v>
      </c>
      <c r="N37" s="6">
        <f t="shared" si="28"/>
        <v>11.043452981069</v>
      </c>
      <c r="O37" s="6">
        <f t="shared" si="29"/>
        <v>0.0853727348488627</v>
      </c>
      <c r="P37" s="6">
        <f t="shared" si="30"/>
        <v>0.749336770568095</v>
      </c>
      <c r="Q37" s="6">
        <f t="shared" si="31"/>
        <v>0.456831752965266</v>
      </c>
      <c r="R37" s="6">
        <f t="shared" si="32"/>
        <v>2.34305904427675</v>
      </c>
      <c r="S37" s="6">
        <f t="shared" si="33"/>
        <v>0.483463953697395</v>
      </c>
      <c r="T37" s="6">
        <f t="shared" si="34"/>
        <v>2.68210036377937</v>
      </c>
      <c r="U37" s="6">
        <f t="shared" si="35"/>
        <v>-0.212906816938292</v>
      </c>
      <c r="V37" s="6">
        <f t="shared" si="36"/>
        <v>0.882294653854167</v>
      </c>
      <c r="W37" s="6">
        <f t="shared" si="37"/>
        <v>1.54099519985704</v>
      </c>
      <c r="X37" s="6">
        <f t="shared" si="38"/>
        <v>0.33502978506281</v>
      </c>
      <c r="Y37" s="6">
        <f t="shared" si="39"/>
        <v>2.39219415820802</v>
      </c>
      <c r="Z37" s="6">
        <f t="shared" si="40"/>
        <v>6.02947380139213</v>
      </c>
      <c r="AA37" s="6">
        <f t="shared" si="41"/>
        <v>3.63727964318411</v>
      </c>
      <c r="AB37" s="6">
        <f t="shared" si="42"/>
        <v>0.143358076698948</v>
      </c>
      <c r="AC37" s="6">
        <f t="shared" si="43"/>
        <v>0.888999322437314</v>
      </c>
      <c r="AD37" s="6">
        <f t="shared" si="44"/>
        <v>17.0179080336742</v>
      </c>
      <c r="AE37" s="6">
        <f t="shared" si="45"/>
        <v>0.41085631167747</v>
      </c>
    </row>
    <row r="38" spans="1:31">
      <c r="A38" s="2" t="s">
        <v>67</v>
      </c>
      <c r="B38" s="2">
        <v>5677</v>
      </c>
      <c r="C38" s="2">
        <v>0.7757966797</v>
      </c>
      <c r="D38" s="2">
        <v>0.0911813537943409</v>
      </c>
      <c r="E38" s="2">
        <v>0.101817109773809</v>
      </c>
      <c r="F38" s="2">
        <v>0.242381209043974</v>
      </c>
      <c r="G38" s="2">
        <v>0.37848586158757</v>
      </c>
      <c r="H38" s="2">
        <v>2.59415774117982</v>
      </c>
      <c r="I38" s="2">
        <f t="shared" si="23"/>
        <v>0.849219696125819</v>
      </c>
      <c r="J38" s="2">
        <f t="shared" si="24"/>
        <v>0.874007430403236</v>
      </c>
      <c r="K38" s="2">
        <f t="shared" si="25"/>
        <v>0.0949885425214487</v>
      </c>
      <c r="L38" s="2">
        <f t="shared" si="26"/>
        <v>0.276958098180749</v>
      </c>
      <c r="M38" s="6">
        <f t="shared" si="27"/>
        <v>0.829100736286487</v>
      </c>
      <c r="N38" s="6">
        <f t="shared" si="28"/>
        <v>10.7028005653242</v>
      </c>
      <c r="O38" s="6">
        <f t="shared" si="29"/>
        <v>0.0568806166960139</v>
      </c>
      <c r="P38" s="6">
        <f t="shared" si="30"/>
        <v>0.73653582865237</v>
      </c>
      <c r="Q38" s="6">
        <f t="shared" si="31"/>
        <v>0.745354026809526</v>
      </c>
      <c r="R38" s="6">
        <f t="shared" si="32"/>
        <v>5.32925506701629</v>
      </c>
      <c r="S38" s="6">
        <f t="shared" si="33"/>
        <v>0.794067680935164</v>
      </c>
      <c r="T38" s="6">
        <f t="shared" si="34"/>
        <v>6.8540413380266</v>
      </c>
      <c r="U38" s="6">
        <f t="shared" si="35"/>
        <v>-0.408381132577754</v>
      </c>
      <c r="V38" s="6">
        <f t="shared" si="36"/>
        <v>0.882405082852115</v>
      </c>
      <c r="W38" s="6">
        <f t="shared" si="37"/>
        <v>2.38055479656056</v>
      </c>
      <c r="X38" s="6">
        <f t="shared" si="38"/>
        <v>0.110750592854297</v>
      </c>
      <c r="Y38" s="6">
        <f t="shared" si="39"/>
        <v>1.1456225770135</v>
      </c>
      <c r="Z38" s="6">
        <f t="shared" si="40"/>
        <v>8.32504794068344</v>
      </c>
      <c r="AA38" s="6">
        <f t="shared" si="41"/>
        <v>7.17942536366993</v>
      </c>
      <c r="AB38" s="6">
        <f t="shared" si="42"/>
        <v>0.186245618843871</v>
      </c>
      <c r="AC38" s="6">
        <f t="shared" si="43"/>
        <v>0.924467314865497</v>
      </c>
      <c r="AD38" s="6">
        <f t="shared" si="44"/>
        <v>25.4786032224137</v>
      </c>
      <c r="AE38" s="6">
        <f t="shared" si="45"/>
        <v>0.453287844903995</v>
      </c>
    </row>
    <row r="39" spans="1:31">
      <c r="A39" s="2" t="s">
        <v>68</v>
      </c>
      <c r="B39" s="2">
        <v>19380</v>
      </c>
      <c r="C39" s="2">
        <v>2.648395218</v>
      </c>
      <c r="D39" s="2">
        <v>0.203975456042678</v>
      </c>
      <c r="E39" s="2">
        <v>0.305677434058727</v>
      </c>
      <c r="F39" s="2">
        <v>0.489400889199723</v>
      </c>
      <c r="G39" s="2">
        <v>1.54874120499204</v>
      </c>
      <c r="H39" s="2">
        <v>3.64293025879975</v>
      </c>
      <c r="I39" s="2">
        <f t="shared" si="23"/>
        <v>0.827708270977392</v>
      </c>
      <c r="J39" s="2">
        <f t="shared" si="24"/>
        <v>0.85853339151469</v>
      </c>
      <c r="K39" s="2">
        <f t="shared" si="25"/>
        <v>0.148814220904362</v>
      </c>
      <c r="L39" s="2">
        <f t="shared" si="26"/>
        <v>0.391773169029736</v>
      </c>
      <c r="M39" s="6">
        <f t="shared" si="27"/>
        <v>0.763135687014508</v>
      </c>
      <c r="N39" s="6">
        <f t="shared" si="28"/>
        <v>7.44365271742095</v>
      </c>
      <c r="O39" s="6">
        <f t="shared" si="29"/>
        <v>0.0750486384753599</v>
      </c>
      <c r="P39" s="6">
        <f t="shared" si="30"/>
        <v>0.649221812871397</v>
      </c>
      <c r="Q39" s="6">
        <f t="shared" si="31"/>
        <v>0.403374725926551</v>
      </c>
      <c r="R39" s="6">
        <f t="shared" si="32"/>
        <v>1.96207115457377</v>
      </c>
      <c r="S39" s="6">
        <f t="shared" si="33"/>
        <v>0.437774119782285</v>
      </c>
      <c r="T39" s="6">
        <f t="shared" si="34"/>
        <v>2.35218785879625</v>
      </c>
      <c r="U39" s="6">
        <f t="shared" si="35"/>
        <v>-0.231075920153434</v>
      </c>
      <c r="V39" s="6">
        <f t="shared" si="36"/>
        <v>0.83220697460849</v>
      </c>
      <c r="W39" s="6">
        <f t="shared" si="37"/>
        <v>1.60103702357597</v>
      </c>
      <c r="X39" s="6">
        <f t="shared" si="38"/>
        <v>0.369143972959951</v>
      </c>
      <c r="Y39" s="6">
        <f t="shared" si="39"/>
        <v>1.63112824362589</v>
      </c>
      <c r="Z39" s="6">
        <f t="shared" si="40"/>
        <v>4.25686495909848</v>
      </c>
      <c r="AA39" s="6">
        <f t="shared" si="41"/>
        <v>2.62573671547259</v>
      </c>
      <c r="AB39" s="6">
        <f t="shared" si="42"/>
        <v>0.0956537573243655</v>
      </c>
      <c r="AC39" s="6">
        <f t="shared" si="43"/>
        <v>0.845172041470931</v>
      </c>
      <c r="AD39" s="6">
        <f t="shared" si="44"/>
        <v>11.9175635912328</v>
      </c>
      <c r="AE39" s="6">
        <f t="shared" si="45"/>
        <v>0.411645760798577</v>
      </c>
    </row>
    <row r="40" spans="1:31">
      <c r="A40" s="2" t="s">
        <v>69</v>
      </c>
      <c r="B40" s="2">
        <v>17184</v>
      </c>
      <c r="C40" s="2">
        <v>2.3482984224</v>
      </c>
      <c r="D40" s="2">
        <v>0.144429862046149</v>
      </c>
      <c r="E40" s="2">
        <v>0.237688408958165</v>
      </c>
      <c r="F40" s="2">
        <v>0.332770293503063</v>
      </c>
      <c r="G40" s="2">
        <v>1.44098915446036</v>
      </c>
      <c r="H40" s="2">
        <v>4.08635482421661</v>
      </c>
      <c r="I40" s="2">
        <f t="shared" si="23"/>
        <v>0.886428735670621</v>
      </c>
      <c r="J40" s="2">
        <f t="shared" si="24"/>
        <v>0.908827939478945</v>
      </c>
      <c r="K40" s="2">
        <f t="shared" si="25"/>
        <v>0.165217911283883</v>
      </c>
      <c r="L40" s="2">
        <f t="shared" si="26"/>
        <v>0.419370473621004</v>
      </c>
      <c r="M40" s="6">
        <f t="shared" si="27"/>
        <v>0.849395396311034</v>
      </c>
      <c r="N40" s="6">
        <f t="shared" si="28"/>
        <v>12.2798065332085</v>
      </c>
      <c r="O40" s="6">
        <f t="shared" si="29"/>
        <v>0.0893712708138931</v>
      </c>
      <c r="P40" s="6">
        <f t="shared" si="30"/>
        <v>0.77379723433717</v>
      </c>
      <c r="Q40" s="6">
        <f t="shared" si="31"/>
        <v>0.478596172042372</v>
      </c>
      <c r="R40" s="6">
        <f t="shared" si="32"/>
        <v>2.48636159975963</v>
      </c>
      <c r="S40" s="6">
        <f t="shared" si="33"/>
        <v>0.504986851385694</v>
      </c>
      <c r="T40" s="6">
        <f t="shared" si="34"/>
        <v>2.83579845939015</v>
      </c>
      <c r="U40" s="6">
        <f t="shared" si="35"/>
        <v>-0.166676192570417</v>
      </c>
      <c r="V40" s="6">
        <f t="shared" si="36"/>
        <v>0.892014789616219</v>
      </c>
      <c r="W40" s="6">
        <f t="shared" si="37"/>
        <v>1.40002743491641</v>
      </c>
      <c r="X40" s="6">
        <f t="shared" si="38"/>
        <v>0.317289943773488</v>
      </c>
      <c r="Y40" s="6">
        <f t="shared" si="39"/>
        <v>2.716587164058</v>
      </c>
      <c r="Z40" s="6">
        <f t="shared" si="40"/>
        <v>6.22980816422401</v>
      </c>
      <c r="AA40" s="6">
        <f t="shared" si="41"/>
        <v>3.51322100016601</v>
      </c>
      <c r="AB40" s="6">
        <f t="shared" si="42"/>
        <v>0.143562675825675</v>
      </c>
      <c r="AC40" s="6">
        <f t="shared" si="43"/>
        <v>0.890061964628577</v>
      </c>
      <c r="AD40" s="6">
        <f t="shared" si="44"/>
        <v>17.1920660419576</v>
      </c>
      <c r="AE40" s="6">
        <f t="shared" si="45"/>
        <v>0.394678059650153</v>
      </c>
    </row>
    <row r="41" spans="1:31">
      <c r="A41" s="2" t="s">
        <v>70</v>
      </c>
      <c r="B41" s="2">
        <v>5357</v>
      </c>
      <c r="C41" s="2">
        <v>0.7320667277</v>
      </c>
      <c r="D41" s="2">
        <v>0.17391647787482</v>
      </c>
      <c r="E41" s="2">
        <v>0.225962264660453</v>
      </c>
      <c r="F41" s="2">
        <v>0.343743761928029</v>
      </c>
      <c r="G41" s="2">
        <v>1.43249639582229</v>
      </c>
      <c r="H41" s="2">
        <v>3.968728068506</v>
      </c>
      <c r="I41" s="2">
        <f t="shared" si="23"/>
        <v>0.880332232175972</v>
      </c>
      <c r="J41" s="2">
        <f t="shared" si="24"/>
        <v>0.90781434652255</v>
      </c>
      <c r="K41" s="2">
        <f t="shared" si="25"/>
        <v>0.162310402320574</v>
      </c>
      <c r="L41" s="2">
        <f t="shared" si="26"/>
        <v>0.412865295113074</v>
      </c>
      <c r="M41" s="6">
        <f t="shared" si="27"/>
        <v>0.840581561830894</v>
      </c>
      <c r="N41" s="6">
        <f t="shared" si="28"/>
        <v>11.5456002641204</v>
      </c>
      <c r="O41" s="6">
        <f t="shared" si="29"/>
        <v>0.0865342900815737</v>
      </c>
      <c r="P41" s="6">
        <f t="shared" si="30"/>
        <v>0.770844812957116</v>
      </c>
      <c r="Q41" s="6">
        <f t="shared" si="31"/>
        <v>0.469566056629184</v>
      </c>
      <c r="R41" s="6">
        <f t="shared" si="32"/>
        <v>2.36228908070037</v>
      </c>
      <c r="S41" s="6">
        <f t="shared" si="33"/>
        <v>0.501887033367234</v>
      </c>
      <c r="T41" s="6">
        <f t="shared" si="34"/>
        <v>2.77049776884629</v>
      </c>
      <c r="U41" s="6">
        <f t="shared" si="35"/>
        <v>-0.206740830833186</v>
      </c>
      <c r="V41" s="6">
        <f t="shared" si="36"/>
        <v>0.87996205884764</v>
      </c>
      <c r="W41" s="6">
        <f t="shared" si="37"/>
        <v>1.52124409995874</v>
      </c>
      <c r="X41" s="6">
        <f t="shared" si="38"/>
        <v>0.317124251453503</v>
      </c>
      <c r="Y41" s="6">
        <f t="shared" si="39"/>
        <v>1.32436876041412</v>
      </c>
      <c r="Z41" s="6">
        <f t="shared" si="40"/>
        <v>5.0518044168958</v>
      </c>
      <c r="AA41" s="6">
        <f t="shared" si="41"/>
        <v>3.72743565648169</v>
      </c>
      <c r="AB41" s="6">
        <f t="shared" si="42"/>
        <v>0.14793178513429</v>
      </c>
      <c r="AC41" s="6">
        <f t="shared" si="43"/>
        <v>0.892262719431839</v>
      </c>
      <c r="AD41" s="6">
        <f t="shared" si="44"/>
        <v>17.5636762822752</v>
      </c>
      <c r="AE41" s="6">
        <f t="shared" si="45"/>
        <v>0.328067081446873</v>
      </c>
    </row>
    <row r="42" spans="1:31">
      <c r="A42" s="2" t="s">
        <v>71</v>
      </c>
      <c r="B42" s="2">
        <v>20315</v>
      </c>
      <c r="C42" s="2">
        <v>2.7761686715</v>
      </c>
      <c r="D42" s="2">
        <v>0.163599531079289</v>
      </c>
      <c r="E42" s="2">
        <v>0.2451098856576</v>
      </c>
      <c r="F42" s="2">
        <v>0.322972960347081</v>
      </c>
      <c r="G42" s="2">
        <v>1.37485325212713</v>
      </c>
      <c r="H42" s="2">
        <v>3.08882231263142</v>
      </c>
      <c r="I42" s="2">
        <f t="shared" si="23"/>
        <v>0.865052569181501</v>
      </c>
      <c r="J42" s="2">
        <f t="shared" si="24"/>
        <v>0.895664876094081</v>
      </c>
      <c r="K42" s="2">
        <f t="shared" si="25"/>
        <v>0.137225150144189</v>
      </c>
      <c r="L42" s="2">
        <f t="shared" si="26"/>
        <v>0.369544470589853</v>
      </c>
      <c r="M42" s="6">
        <f t="shared" si="27"/>
        <v>0.810672719488749</v>
      </c>
      <c r="N42" s="6">
        <f t="shared" si="28"/>
        <v>9.56371799457154</v>
      </c>
      <c r="O42" s="6">
        <f t="shared" si="29"/>
        <v>0.0666150846877035</v>
      </c>
      <c r="P42" s="6">
        <f t="shared" si="30"/>
        <v>0.729866365981829</v>
      </c>
      <c r="Q42" s="6">
        <f t="shared" si="31"/>
        <v>0.383981549653016</v>
      </c>
      <c r="R42" s="6">
        <f t="shared" si="32"/>
        <v>1.90140562874827</v>
      </c>
      <c r="S42" s="6">
        <f t="shared" si="33"/>
        <v>0.414354840267309</v>
      </c>
      <c r="T42" s="6">
        <f t="shared" si="34"/>
        <v>2.24665600336072</v>
      </c>
      <c r="U42" s="6">
        <f t="shared" si="35"/>
        <v>-0.137062886579116</v>
      </c>
      <c r="V42" s="6">
        <f t="shared" si="36"/>
        <v>0.857385202658543</v>
      </c>
      <c r="W42" s="6">
        <f t="shared" si="37"/>
        <v>1.31766599082931</v>
      </c>
      <c r="X42" s="6">
        <f t="shared" si="38"/>
        <v>0.392140951615942</v>
      </c>
      <c r="Y42" s="6">
        <f t="shared" si="39"/>
        <v>2.0326841487309</v>
      </c>
      <c r="Z42" s="6">
        <f t="shared" si="40"/>
        <v>5.38513660338402</v>
      </c>
      <c r="AA42" s="6">
        <f t="shared" si="41"/>
        <v>3.35245245465312</v>
      </c>
      <c r="AB42" s="6">
        <f t="shared" si="42"/>
        <v>0.103551299439685</v>
      </c>
      <c r="AC42" s="6">
        <f t="shared" si="43"/>
        <v>0.852960485649114</v>
      </c>
      <c r="AD42" s="6">
        <f t="shared" si="44"/>
        <v>12.6017859473292</v>
      </c>
      <c r="AE42" s="6">
        <f t="shared" si="45"/>
        <v>0.327543032284037</v>
      </c>
    </row>
    <row r="43" spans="1:31">
      <c r="A43" s="2" t="s">
        <v>72</v>
      </c>
      <c r="B43" s="2">
        <v>17677</v>
      </c>
      <c r="C43" s="2">
        <v>2.4156698797</v>
      </c>
      <c r="D43" s="2">
        <v>0.142747825041009</v>
      </c>
      <c r="E43" s="2">
        <v>0.241096679220515</v>
      </c>
      <c r="F43" s="2">
        <v>0.350803017244522</v>
      </c>
      <c r="G43" s="2">
        <v>1.32431468955378</v>
      </c>
      <c r="H43" s="2">
        <v>4.26782832522936</v>
      </c>
      <c r="I43" s="2">
        <f t="shared" si="23"/>
        <v>0.881943058088033</v>
      </c>
      <c r="J43" s="2">
        <f t="shared" si="24"/>
        <v>0.903648428983882</v>
      </c>
      <c r="K43" s="2">
        <f t="shared" si="25"/>
        <v>0.165726983820412</v>
      </c>
      <c r="L43" s="2">
        <f t="shared" si="26"/>
        <v>0.420390515251481</v>
      </c>
      <c r="M43" s="6">
        <f t="shared" si="27"/>
        <v>0.848092219866753</v>
      </c>
      <c r="N43" s="6">
        <f t="shared" si="28"/>
        <v>12.1658826048652</v>
      </c>
      <c r="O43" s="6">
        <f t="shared" si="29"/>
        <v>0.0929950025664093</v>
      </c>
      <c r="P43" s="6">
        <f t="shared" si="30"/>
        <v>0.768429871949251</v>
      </c>
      <c r="Q43" s="6">
        <f t="shared" si="31"/>
        <v>0.526365943770436</v>
      </c>
      <c r="R43" s="6">
        <f t="shared" si="32"/>
        <v>2.81179599311603</v>
      </c>
      <c r="S43" s="6">
        <f t="shared" si="33"/>
        <v>0.55468423533384</v>
      </c>
      <c r="T43" s="6">
        <f t="shared" si="34"/>
        <v>3.22266932391075</v>
      </c>
      <c r="U43" s="6">
        <f t="shared" si="35"/>
        <v>-0.185346163681446</v>
      </c>
      <c r="V43" s="6">
        <f t="shared" si="36"/>
        <v>0.893139156237317</v>
      </c>
      <c r="W43" s="6">
        <f t="shared" si="37"/>
        <v>1.45503048145954</v>
      </c>
      <c r="X43" s="6">
        <f t="shared" si="38"/>
        <v>0.276854356471631</v>
      </c>
      <c r="Y43" s="6">
        <f t="shared" si="39"/>
        <v>2.8576469727368</v>
      </c>
      <c r="Z43" s="6">
        <f t="shared" si="40"/>
        <v>6.25025314071062</v>
      </c>
      <c r="AA43" s="6">
        <f t="shared" si="41"/>
        <v>3.39260616797382</v>
      </c>
      <c r="AB43" s="6">
        <f t="shared" si="42"/>
        <v>0.144790607000265</v>
      </c>
      <c r="AC43" s="6">
        <f t="shared" si="43"/>
        <v>0.893058022041806</v>
      </c>
      <c r="AD43" s="6">
        <f t="shared" si="44"/>
        <v>17.7017300239373</v>
      </c>
      <c r="AE43" s="6">
        <f t="shared" si="45"/>
        <v>0.421547638820861</v>
      </c>
    </row>
    <row r="44" spans="1:31">
      <c r="A44" s="2" t="s">
        <v>73</v>
      </c>
      <c r="B44" s="2">
        <v>18856</v>
      </c>
      <c r="C44" s="2">
        <v>2.5767874216</v>
      </c>
      <c r="D44" s="2">
        <v>0.181062369131849</v>
      </c>
      <c r="E44" s="2">
        <v>0.346437817262418</v>
      </c>
      <c r="F44" s="2">
        <v>0.472834098305731</v>
      </c>
      <c r="G44" s="2">
        <v>1.46103257982326</v>
      </c>
      <c r="H44" s="2">
        <v>3.64970091898524</v>
      </c>
      <c r="I44" s="2">
        <f t="shared" si="23"/>
        <v>0.830633697870836</v>
      </c>
      <c r="J44" s="2">
        <f t="shared" si="24"/>
        <v>0.85847198749215</v>
      </c>
      <c r="K44" s="2">
        <f t="shared" si="25"/>
        <v>0.14681649640054</v>
      </c>
      <c r="L44" s="2">
        <f t="shared" si="26"/>
        <v>0.390960819267624</v>
      </c>
      <c r="M44" s="6">
        <f t="shared" si="27"/>
        <v>0.770610026926373</v>
      </c>
      <c r="N44" s="6">
        <f t="shared" si="28"/>
        <v>7.71877690729777</v>
      </c>
      <c r="O44" s="6">
        <f t="shared" si="29"/>
        <v>0.0755470599420305</v>
      </c>
      <c r="P44" s="6">
        <f t="shared" si="30"/>
        <v>0.653578298294771</v>
      </c>
      <c r="Q44" s="6">
        <f t="shared" si="31"/>
        <v>0.428249357880281</v>
      </c>
      <c r="R44" s="6">
        <f t="shared" si="32"/>
        <v>2.11232520510494</v>
      </c>
      <c r="S44" s="6">
        <f t="shared" si="33"/>
        <v>0.460907278221606</v>
      </c>
      <c r="T44" s="6">
        <f t="shared" si="34"/>
        <v>2.49802842824131</v>
      </c>
      <c r="U44" s="6">
        <f t="shared" si="35"/>
        <v>-0.154278791499474</v>
      </c>
      <c r="V44" s="6">
        <f t="shared" si="36"/>
        <v>0.841384860360198</v>
      </c>
      <c r="W44" s="6">
        <f t="shared" si="37"/>
        <v>1.36484550688521</v>
      </c>
      <c r="X44" s="6">
        <f t="shared" si="38"/>
        <v>0.350705506863092</v>
      </c>
      <c r="Y44" s="6">
        <f t="shared" si="39"/>
        <v>2.63643787291185</v>
      </c>
      <c r="Z44" s="6">
        <f t="shared" si="40"/>
        <v>4.8385113388571</v>
      </c>
      <c r="AA44" s="6">
        <f t="shared" si="41"/>
        <v>2.20207346594525</v>
      </c>
      <c r="AB44" s="6">
        <f t="shared" si="42"/>
        <v>0.0803690955233338</v>
      </c>
      <c r="AC44" s="6">
        <f t="shared" si="43"/>
        <v>0.82661371882813</v>
      </c>
      <c r="AD44" s="6">
        <f t="shared" si="44"/>
        <v>10.5349379805747</v>
      </c>
      <c r="AE44" s="6">
        <f t="shared" si="45"/>
        <v>0.446204779660679</v>
      </c>
    </row>
    <row r="45" spans="1:31">
      <c r="A45" s="2" t="s">
        <v>74</v>
      </c>
      <c r="B45" s="2">
        <v>16358</v>
      </c>
      <c r="C45" s="2">
        <v>2.2354204838</v>
      </c>
      <c r="D45" s="2">
        <v>0.175255301972911</v>
      </c>
      <c r="E45" s="2">
        <v>0.226920012195177</v>
      </c>
      <c r="F45" s="2">
        <v>0.407096512880308</v>
      </c>
      <c r="G45" s="2">
        <v>1.28087220149943</v>
      </c>
      <c r="H45" s="2">
        <v>3.44158582326499</v>
      </c>
      <c r="I45" s="2">
        <f t="shared" si="23"/>
        <v>0.841274126284179</v>
      </c>
      <c r="J45" s="2">
        <f t="shared" si="24"/>
        <v>0.871033683394163</v>
      </c>
      <c r="K45" s="2">
        <f t="shared" si="25"/>
        <v>0.139879236947311</v>
      </c>
      <c r="L45" s="2">
        <f t="shared" si="26"/>
        <v>0.37289219015368</v>
      </c>
      <c r="M45" s="6">
        <f t="shared" si="27"/>
        <v>0.788448888567903</v>
      </c>
      <c r="N45" s="6">
        <f t="shared" si="28"/>
        <v>8.45398011128841</v>
      </c>
      <c r="O45" s="6">
        <f t="shared" si="29"/>
        <v>0.0725470154238051</v>
      </c>
      <c r="P45" s="6">
        <f t="shared" si="30"/>
        <v>0.686835418827959</v>
      </c>
      <c r="Q45" s="6">
        <f t="shared" si="31"/>
        <v>0.457540037504801</v>
      </c>
      <c r="R45" s="6">
        <f t="shared" si="32"/>
        <v>2.24316243838747</v>
      </c>
      <c r="S45" s="6">
        <f t="shared" si="33"/>
        <v>0.494222234118495</v>
      </c>
      <c r="T45" s="6">
        <f t="shared" si="34"/>
        <v>2.68690804534298</v>
      </c>
      <c r="U45" s="6">
        <f t="shared" si="35"/>
        <v>-0.284182657011471</v>
      </c>
      <c r="V45" s="6">
        <f t="shared" si="36"/>
        <v>0.848688001765175</v>
      </c>
      <c r="W45" s="6">
        <f t="shared" si="37"/>
        <v>1.79400886216311</v>
      </c>
      <c r="X45" s="6">
        <f t="shared" si="38"/>
        <v>0.321252165804668</v>
      </c>
      <c r="Y45" s="6">
        <f t="shared" si="39"/>
        <v>1.29912228937596</v>
      </c>
      <c r="Z45" s="6">
        <f t="shared" si="40"/>
        <v>4.92524345436259</v>
      </c>
      <c r="AA45" s="6">
        <f t="shared" si="41"/>
        <v>3.62612116498662</v>
      </c>
      <c r="AB45" s="6">
        <f t="shared" si="42"/>
        <v>0.124796071948591</v>
      </c>
      <c r="AC45" s="6">
        <f t="shared" si="43"/>
        <v>0.876287501030123</v>
      </c>
      <c r="AD45" s="6">
        <f t="shared" si="44"/>
        <v>15.1665152402021</v>
      </c>
      <c r="AE45" s="6">
        <f t="shared" si="45"/>
        <v>0.39811194022952</v>
      </c>
    </row>
    <row r="46" spans="1:31">
      <c r="A46" s="2" t="s">
        <v>75</v>
      </c>
      <c r="B46" s="2">
        <v>3180</v>
      </c>
      <c r="C46" s="2">
        <v>0.434566398</v>
      </c>
      <c r="D46" s="2">
        <v>0.177900560651232</v>
      </c>
      <c r="E46" s="2">
        <v>0.283745798618538</v>
      </c>
      <c r="F46" s="2">
        <v>0.477931912243366</v>
      </c>
      <c r="G46" s="2">
        <v>1.69768640130945</v>
      </c>
      <c r="H46" s="2">
        <v>3.79802812947042</v>
      </c>
      <c r="I46" s="2">
        <f t="shared" si="23"/>
        <v>0.839986541954938</v>
      </c>
      <c r="J46" s="2">
        <f t="shared" si="24"/>
        <v>0.865769949265425</v>
      </c>
      <c r="K46" s="2">
        <f t="shared" si="25"/>
        <v>0.156663476957423</v>
      </c>
      <c r="L46" s="2">
        <f t="shared" si="26"/>
        <v>0.405331380336452</v>
      </c>
      <c r="M46" s="6">
        <f t="shared" si="27"/>
        <v>0.776456324389873</v>
      </c>
      <c r="N46" s="6">
        <f t="shared" si="28"/>
        <v>7.94679750854645</v>
      </c>
      <c r="O46" s="6">
        <f t="shared" si="29"/>
        <v>0.0788012242288999</v>
      </c>
      <c r="P46" s="6">
        <f t="shared" si="30"/>
        <v>0.659980451460831</v>
      </c>
      <c r="Q46" s="6">
        <f t="shared" si="31"/>
        <v>0.382178098297788</v>
      </c>
      <c r="R46" s="6">
        <f t="shared" si="32"/>
        <v>1.93013048301147</v>
      </c>
      <c r="S46" s="6">
        <f t="shared" si="33"/>
        <v>0.408633679370587</v>
      </c>
      <c r="T46" s="6">
        <f t="shared" si="34"/>
        <v>2.23717886091386</v>
      </c>
      <c r="U46" s="6">
        <f t="shared" si="35"/>
        <v>-0.254945248962438</v>
      </c>
      <c r="V46" s="6">
        <f t="shared" si="36"/>
        <v>0.846623339204137</v>
      </c>
      <c r="W46" s="6">
        <f t="shared" si="37"/>
        <v>1.68436648073823</v>
      </c>
      <c r="X46" s="6">
        <f t="shared" si="38"/>
        <v>0.400151286101751</v>
      </c>
      <c r="Y46" s="6">
        <f t="shared" si="39"/>
        <v>2.09683649681079</v>
      </c>
      <c r="Z46" s="6">
        <f t="shared" si="40"/>
        <v>5.03208081614402</v>
      </c>
      <c r="AA46" s="6">
        <f t="shared" si="41"/>
        <v>2.93524431933323</v>
      </c>
      <c r="AB46" s="6">
        <f t="shared" si="42"/>
        <v>0.111481404916959</v>
      </c>
      <c r="AC46" s="6">
        <f t="shared" si="43"/>
        <v>0.860969370858133</v>
      </c>
      <c r="AD46" s="6">
        <f t="shared" si="44"/>
        <v>13.3853193526097</v>
      </c>
      <c r="AE46" s="6">
        <f t="shared" si="45"/>
        <v>0.457481695390758</v>
      </c>
    </row>
    <row r="47" spans="1:31">
      <c r="A47" s="2" t="s">
        <v>76</v>
      </c>
      <c r="B47" s="2">
        <v>11860</v>
      </c>
      <c r="C47" s="2">
        <v>1.620741346</v>
      </c>
      <c r="D47" s="2">
        <v>0.152530552962289</v>
      </c>
      <c r="E47" s="2">
        <v>0.304195339499672</v>
      </c>
      <c r="F47" s="2">
        <v>0.360029279351435</v>
      </c>
      <c r="G47" s="2">
        <v>1.13868699007703</v>
      </c>
      <c r="H47" s="2">
        <v>3.45596423038543</v>
      </c>
      <c r="I47" s="2">
        <f t="shared" si="23"/>
        <v>0.854671041103474</v>
      </c>
      <c r="J47" s="2">
        <f t="shared" si="24"/>
        <v>0.88181793321288</v>
      </c>
      <c r="K47" s="2">
        <f t="shared" si="25"/>
        <v>0.138337297149845</v>
      </c>
      <c r="L47" s="2">
        <f t="shared" si="26"/>
        <v>0.374912260740471</v>
      </c>
      <c r="M47" s="6">
        <f t="shared" si="27"/>
        <v>0.811305088212133</v>
      </c>
      <c r="N47" s="6">
        <f t="shared" si="28"/>
        <v>9.59911992883213</v>
      </c>
      <c r="O47" s="6">
        <f t="shared" si="29"/>
        <v>0.0740851660512603</v>
      </c>
      <c r="P47" s="6">
        <f t="shared" si="30"/>
        <v>0.717892829197045</v>
      </c>
      <c r="Q47" s="6">
        <f t="shared" si="31"/>
        <v>0.504342360087816</v>
      </c>
      <c r="R47" s="6">
        <f t="shared" si="32"/>
        <v>2.55838661365101</v>
      </c>
      <c r="S47" s="6">
        <f t="shared" si="33"/>
        <v>0.540209478862537</v>
      </c>
      <c r="T47" s="6">
        <f t="shared" si="34"/>
        <v>3.03504322127334</v>
      </c>
      <c r="U47" s="6">
        <f t="shared" si="35"/>
        <v>-0.0840588232762851</v>
      </c>
      <c r="V47" s="6">
        <f t="shared" si="36"/>
        <v>0.865681157212171</v>
      </c>
      <c r="W47" s="6">
        <f t="shared" si="37"/>
        <v>1.18354633553425</v>
      </c>
      <c r="X47" s="6">
        <f t="shared" si="38"/>
        <v>0.285349144659625</v>
      </c>
      <c r="Y47" s="6">
        <f t="shared" si="39"/>
        <v>3.26870221590502</v>
      </c>
      <c r="Z47" s="6">
        <f t="shared" si="40"/>
        <v>5.67785909364307</v>
      </c>
      <c r="AA47" s="6">
        <f t="shared" si="41"/>
        <v>2.40915687773805</v>
      </c>
      <c r="AB47" s="6">
        <f t="shared" si="42"/>
        <v>0.0832595999484976</v>
      </c>
      <c r="AC47" s="6">
        <f t="shared" si="43"/>
        <v>0.838200834913521</v>
      </c>
      <c r="AD47" s="6">
        <f t="shared" si="44"/>
        <v>11.3610032161231</v>
      </c>
      <c r="AE47" s="6">
        <f t="shared" si="45"/>
        <v>0.404828301610146</v>
      </c>
    </row>
    <row r="48" spans="1:31">
      <c r="A48" s="2" t="s">
        <v>77</v>
      </c>
      <c r="B48" s="2">
        <v>11086</v>
      </c>
      <c r="C48" s="2">
        <v>1.5149695246</v>
      </c>
      <c r="D48" s="2">
        <v>0.152109063229614</v>
      </c>
      <c r="E48" s="2">
        <v>0.165389113706502</v>
      </c>
      <c r="F48" s="2">
        <v>0.351979133415104</v>
      </c>
      <c r="G48" s="2">
        <v>1.41279482587717</v>
      </c>
      <c r="H48" s="2">
        <v>3.59665775676507</v>
      </c>
      <c r="I48" s="2">
        <f t="shared" si="23"/>
        <v>0.868699574271948</v>
      </c>
      <c r="J48" s="2">
        <f t="shared" si="24"/>
        <v>0.894065075178049</v>
      </c>
      <c r="K48" s="2">
        <f t="shared" si="25"/>
        <v>0.150335599319988</v>
      </c>
      <c r="L48" s="2">
        <f t="shared" si="26"/>
        <v>0.389735345268924</v>
      </c>
      <c r="M48" s="6">
        <f t="shared" si="27"/>
        <v>0.821721194830329</v>
      </c>
      <c r="N48" s="6">
        <f t="shared" si="28"/>
        <v>10.2183834645771</v>
      </c>
      <c r="O48" s="6">
        <f t="shared" si="29"/>
        <v>0.0775736238543657</v>
      </c>
      <c r="P48" s="6">
        <f t="shared" si="30"/>
        <v>0.733952861174927</v>
      </c>
      <c r="Q48" s="6">
        <f t="shared" si="31"/>
        <v>0.43594841848688</v>
      </c>
      <c r="R48" s="6">
        <f t="shared" si="32"/>
        <v>2.20112475757315</v>
      </c>
      <c r="S48" s="6">
        <f t="shared" si="33"/>
        <v>0.464134773989455</v>
      </c>
      <c r="T48" s="6">
        <f t="shared" si="34"/>
        <v>2.54577500631204</v>
      </c>
      <c r="U48" s="6">
        <f t="shared" si="35"/>
        <v>-0.360652244792179</v>
      </c>
      <c r="V48" s="6">
        <f t="shared" si="36"/>
        <v>0.872338680242205</v>
      </c>
      <c r="W48" s="6">
        <f t="shared" si="37"/>
        <v>2.12818803805747</v>
      </c>
      <c r="X48" s="6">
        <f t="shared" si="38"/>
        <v>0.350515908909123</v>
      </c>
      <c r="Y48" s="6">
        <f t="shared" si="39"/>
        <v>0.52788304618408</v>
      </c>
      <c r="Z48" s="6">
        <f t="shared" si="40"/>
        <v>5.86641335676746</v>
      </c>
      <c r="AA48" s="6">
        <f t="shared" si="41"/>
        <v>5.33853031058338</v>
      </c>
      <c r="AB48" s="6">
        <f t="shared" si="42"/>
        <v>0.192008664512851</v>
      </c>
      <c r="AC48" s="6">
        <f t="shared" si="43"/>
        <v>0.912074931865073</v>
      </c>
      <c r="AD48" s="6">
        <f t="shared" si="44"/>
        <v>21.7466414575972</v>
      </c>
      <c r="AE48" s="6">
        <f t="shared" si="45"/>
        <v>0.396498215026365</v>
      </c>
    </row>
    <row r="49" spans="1:31">
      <c r="A49" s="2" t="s">
        <v>78</v>
      </c>
      <c r="B49" s="2">
        <v>1664</v>
      </c>
      <c r="C49" s="2">
        <v>0.2273957504</v>
      </c>
      <c r="D49" s="2">
        <v>0.152362843077683</v>
      </c>
      <c r="E49" s="2">
        <v>0.182820035767061</v>
      </c>
      <c r="F49" s="2">
        <v>0.496726509828407</v>
      </c>
      <c r="G49" s="2">
        <v>1.0275221743191</v>
      </c>
      <c r="H49" s="2">
        <v>2.39027934088013</v>
      </c>
      <c r="I49" s="2">
        <f t="shared" si="23"/>
        <v>0.746213844094321</v>
      </c>
      <c r="J49" s="2">
        <f t="shared" si="24"/>
        <v>0.776434543434058</v>
      </c>
      <c r="K49" s="2">
        <f t="shared" si="25"/>
        <v>0.0965471028574101</v>
      </c>
      <c r="L49" s="2">
        <f t="shared" si="26"/>
        <v>0.283590610621703</v>
      </c>
      <c r="M49" s="6">
        <f t="shared" si="27"/>
        <v>0.655888116952379</v>
      </c>
      <c r="N49" s="6">
        <f t="shared" si="28"/>
        <v>4.81206316470978</v>
      </c>
      <c r="O49" s="6">
        <f t="shared" si="29"/>
        <v>0.0454185616521783</v>
      </c>
      <c r="P49" s="6">
        <f t="shared" si="30"/>
        <v>0.479421853777678</v>
      </c>
      <c r="Q49" s="6">
        <f t="shared" si="31"/>
        <v>0.398723319800972</v>
      </c>
      <c r="R49" s="6">
        <f t="shared" si="32"/>
        <v>1.89672422719633</v>
      </c>
      <c r="S49" s="6">
        <f t="shared" si="33"/>
        <v>0.437752641245357</v>
      </c>
      <c r="T49" s="6">
        <f t="shared" si="34"/>
        <v>2.32625572529768</v>
      </c>
      <c r="U49" s="6">
        <f t="shared" si="35"/>
        <v>-0.461935206787459</v>
      </c>
      <c r="V49" s="6">
        <f t="shared" si="36"/>
        <v>0.775168674235008</v>
      </c>
      <c r="W49" s="6">
        <f t="shared" si="37"/>
        <v>2.71702446476549</v>
      </c>
      <c r="X49" s="6">
        <f t="shared" si="38"/>
        <v>0.366132659172452</v>
      </c>
      <c r="Y49" s="6">
        <f t="shared" si="39"/>
        <v>1.09341999990709</v>
      </c>
      <c r="Z49" s="6">
        <f t="shared" si="40"/>
        <v>5.59006498837862</v>
      </c>
      <c r="AA49" s="6">
        <f t="shared" si="41"/>
        <v>4.49664498847153</v>
      </c>
      <c r="AB49" s="6">
        <f t="shared" si="42"/>
        <v>0.107482376192157</v>
      </c>
      <c r="AC49" s="6">
        <f t="shared" si="43"/>
        <v>0.857898970069878</v>
      </c>
      <c r="AD49" s="6">
        <f t="shared" si="44"/>
        <v>13.0744933445133</v>
      </c>
      <c r="AE49" s="6">
        <f t="shared" si="45"/>
        <v>0.530533531645444</v>
      </c>
    </row>
    <row r="50" spans="1:31">
      <c r="A50" s="2" t="s">
        <v>79</v>
      </c>
      <c r="B50" s="2">
        <v>26838</v>
      </c>
      <c r="C50" s="2">
        <v>3.6675764118</v>
      </c>
      <c r="D50" s="2">
        <v>0.183789532185233</v>
      </c>
      <c r="E50" s="2">
        <v>0.462602624200366</v>
      </c>
      <c r="F50" s="2">
        <v>0.510698945163332</v>
      </c>
      <c r="G50" s="2">
        <v>1.83383949530494</v>
      </c>
      <c r="H50" s="2">
        <v>4.18583874987528</v>
      </c>
      <c r="I50" s="2">
        <f t="shared" si="23"/>
        <v>0.843592818522489</v>
      </c>
      <c r="J50" s="2">
        <f t="shared" si="24"/>
        <v>0.868022250182787</v>
      </c>
      <c r="K50" s="2">
        <f t="shared" si="25"/>
        <v>0.168442239090657</v>
      </c>
      <c r="L50" s="2">
        <f t="shared" si="26"/>
        <v>0.432435342124729</v>
      </c>
      <c r="M50" s="6">
        <f t="shared" si="27"/>
        <v>0.782521091780939</v>
      </c>
      <c r="N50" s="6">
        <f t="shared" si="28"/>
        <v>8.19629409756576</v>
      </c>
      <c r="O50" s="6">
        <f t="shared" si="29"/>
        <v>0.086782938609492</v>
      </c>
      <c r="P50" s="6">
        <f t="shared" si="30"/>
        <v>0.666520482795678</v>
      </c>
      <c r="Q50" s="6">
        <f t="shared" si="31"/>
        <v>0.39071843357301</v>
      </c>
      <c r="R50" s="6">
        <f t="shared" si="32"/>
        <v>1.98354066241225</v>
      </c>
      <c r="S50" s="6">
        <f t="shared" si="33"/>
        <v>0.416128447030078</v>
      </c>
      <c r="T50" s="6">
        <f t="shared" si="34"/>
        <v>2.28255458593405</v>
      </c>
      <c r="U50" s="6">
        <f t="shared" si="35"/>
        <v>-0.0494156410272813</v>
      </c>
      <c r="V50" s="6">
        <f t="shared" si="36"/>
        <v>0.852127562378086</v>
      </c>
      <c r="W50" s="6">
        <f t="shared" si="37"/>
        <v>1.10396897563239</v>
      </c>
      <c r="X50" s="6">
        <f t="shared" si="38"/>
        <v>0.394198167134095</v>
      </c>
      <c r="Y50" s="6">
        <f t="shared" si="39"/>
        <v>3.27932378035201</v>
      </c>
      <c r="Z50" s="6">
        <f t="shared" si="40"/>
        <v>4.89570229305487</v>
      </c>
      <c r="AA50" s="6">
        <f t="shared" si="41"/>
        <v>1.61637851270286</v>
      </c>
      <c r="AB50" s="6">
        <f t="shared" si="42"/>
        <v>0.067658998129374</v>
      </c>
      <c r="AC50" s="6">
        <f t="shared" si="43"/>
        <v>0.800964414962701</v>
      </c>
      <c r="AD50" s="6">
        <f t="shared" si="44"/>
        <v>9.04845439887145</v>
      </c>
      <c r="AE50" s="6">
        <f t="shared" si="45"/>
        <v>0.47071970758418</v>
      </c>
    </row>
    <row r="51" spans="1:31">
      <c r="A51" s="2" t="s">
        <v>80</v>
      </c>
      <c r="B51" s="2">
        <v>19096</v>
      </c>
      <c r="C51" s="2">
        <v>2.6095848856</v>
      </c>
      <c r="D51" s="2">
        <v>0.177627177901798</v>
      </c>
      <c r="E51" s="2">
        <v>0.286181068853765</v>
      </c>
      <c r="F51" s="2">
        <v>0.47931361980666</v>
      </c>
      <c r="G51" s="2">
        <v>1.63428021072529</v>
      </c>
      <c r="H51" s="2">
        <v>3.94666958117103</v>
      </c>
      <c r="I51" s="2">
        <f t="shared" si="23"/>
        <v>0.841817562292406</v>
      </c>
      <c r="J51" s="2">
        <f t="shared" si="24"/>
        <v>0.867236383371123</v>
      </c>
      <c r="K51" s="2">
        <f t="shared" si="25"/>
        <v>0.158807635794825</v>
      </c>
      <c r="L51" s="2">
        <f t="shared" si="26"/>
        <v>0.409134481640747</v>
      </c>
      <c r="M51" s="6">
        <f t="shared" si="27"/>
        <v>0.783409200603933</v>
      </c>
      <c r="N51" s="6">
        <f t="shared" si="28"/>
        <v>8.23400257802604</v>
      </c>
      <c r="O51" s="6">
        <f t="shared" si="29"/>
        <v>0.0821723514203566</v>
      </c>
      <c r="P51" s="6">
        <f t="shared" si="30"/>
        <v>0.669604637926718</v>
      </c>
      <c r="Q51" s="6">
        <f t="shared" si="31"/>
        <v>0.414336171560509</v>
      </c>
      <c r="R51" s="6">
        <f t="shared" si="32"/>
        <v>2.08015179303678</v>
      </c>
      <c r="S51" s="6">
        <f t="shared" si="33"/>
        <v>0.442503662665562</v>
      </c>
      <c r="T51" s="6">
        <f t="shared" si="34"/>
        <v>2.41492833069276</v>
      </c>
      <c r="U51" s="6">
        <f t="shared" si="35"/>
        <v>-0.252297702144566</v>
      </c>
      <c r="V51" s="6">
        <f t="shared" si="36"/>
        <v>0.85157178238649</v>
      </c>
      <c r="W51" s="6">
        <f t="shared" si="37"/>
        <v>1.67486137963788</v>
      </c>
      <c r="X51" s="6">
        <f t="shared" si="38"/>
        <v>0.369084110758338</v>
      </c>
      <c r="Y51" s="6">
        <f t="shared" si="39"/>
        <v>2.13547788104578</v>
      </c>
      <c r="Z51" s="6">
        <f t="shared" si="40"/>
        <v>5.01787894176655</v>
      </c>
      <c r="AA51" s="6">
        <f t="shared" si="41"/>
        <v>2.88240106072078</v>
      </c>
      <c r="AB51" s="6">
        <f t="shared" si="42"/>
        <v>0.113758845870818</v>
      </c>
      <c r="AC51" s="6">
        <f t="shared" si="43"/>
        <v>0.864780927788185</v>
      </c>
      <c r="AD51" s="6">
        <f t="shared" si="44"/>
        <v>13.7908129177745</v>
      </c>
      <c r="AE51" s="6">
        <f t="shared" si="45"/>
        <v>0.459229268386444</v>
      </c>
    </row>
    <row r="52" spans="1:31">
      <c r="A52" s="2" t="s">
        <v>81</v>
      </c>
      <c r="B52" s="2">
        <v>23688</v>
      </c>
      <c r="C52" s="2">
        <v>3.2371096968</v>
      </c>
      <c r="D52" s="2">
        <v>0.0822002501159337</v>
      </c>
      <c r="E52" s="2">
        <v>0.165981511446549</v>
      </c>
      <c r="F52" s="2">
        <v>0.144691748061691</v>
      </c>
      <c r="G52" s="2">
        <v>0.98463954871073</v>
      </c>
      <c r="H52" s="2">
        <v>2.25588223398768</v>
      </c>
      <c r="I52" s="2">
        <f t="shared" si="23"/>
        <v>0.914515437949817</v>
      </c>
      <c r="J52" s="2">
        <f t="shared" si="24"/>
        <v>0.937274473820147</v>
      </c>
      <c r="K52" s="2">
        <f t="shared" si="25"/>
        <v>0.108655465403168</v>
      </c>
      <c r="L52" s="2">
        <f t="shared" si="26"/>
        <v>0.311568742831695</v>
      </c>
      <c r="M52" s="6">
        <f t="shared" si="27"/>
        <v>0.879452373354336</v>
      </c>
      <c r="N52" s="6">
        <f t="shared" si="28"/>
        <v>15.5909529341359</v>
      </c>
      <c r="O52" s="6">
        <f t="shared" si="29"/>
        <v>0.0514886679176683</v>
      </c>
      <c r="P52" s="6">
        <f t="shared" si="30"/>
        <v>0.831767975565263</v>
      </c>
      <c r="Q52" s="6">
        <f t="shared" si="31"/>
        <v>0.392295676598839</v>
      </c>
      <c r="R52" s="6">
        <f t="shared" si="32"/>
        <v>2.037496151027</v>
      </c>
      <c r="S52" s="6">
        <f t="shared" si="33"/>
        <v>0.41326156173453</v>
      </c>
      <c r="T52" s="6">
        <f t="shared" si="34"/>
        <v>2.29107416713202</v>
      </c>
      <c r="U52" s="6">
        <f t="shared" si="35"/>
        <v>0.0685278270120745</v>
      </c>
      <c r="V52" s="6">
        <f t="shared" si="36"/>
        <v>0.905484271730744</v>
      </c>
      <c r="W52" s="6">
        <f t="shared" si="37"/>
        <v>0.871734127498207</v>
      </c>
      <c r="X52" s="6">
        <f t="shared" si="38"/>
        <v>0.400038302087947</v>
      </c>
      <c r="Y52" s="6">
        <f t="shared" si="39"/>
        <v>6.1406457000397</v>
      </c>
      <c r="Z52" s="6">
        <f t="shared" si="40"/>
        <v>11.1498130295761</v>
      </c>
      <c r="AA52" s="6">
        <f t="shared" si="41"/>
        <v>5.00916732953636</v>
      </c>
      <c r="AB52" s="6">
        <f t="shared" si="42"/>
        <v>0.113000915857726</v>
      </c>
      <c r="AC52" s="6">
        <f t="shared" si="43"/>
        <v>0.862930760031845</v>
      </c>
      <c r="AD52" s="6">
        <f t="shared" si="44"/>
        <v>13.5911657529046</v>
      </c>
      <c r="AE52" s="6">
        <f t="shared" si="45"/>
        <v>0.275423983426843</v>
      </c>
    </row>
    <row r="53" spans="1:31">
      <c r="A53" s="2" t="s">
        <v>82</v>
      </c>
      <c r="B53" s="2">
        <v>16395</v>
      </c>
      <c r="C53" s="2">
        <v>2.2404767595</v>
      </c>
      <c r="D53" s="2">
        <v>0.209912468897211</v>
      </c>
      <c r="E53" s="2">
        <v>0.329384782755382</v>
      </c>
      <c r="F53" s="2">
        <v>0.612261695957158</v>
      </c>
      <c r="G53" s="2">
        <v>1.65617299382371</v>
      </c>
      <c r="H53" s="2">
        <v>3.74287576845558</v>
      </c>
      <c r="I53" s="2">
        <f t="shared" si="23"/>
        <v>0.796296764171193</v>
      </c>
      <c r="J53" s="2">
        <f t="shared" si="24"/>
        <v>0.82510923662166</v>
      </c>
      <c r="K53" s="2">
        <f t="shared" si="25"/>
        <v>0.147293571867072</v>
      </c>
      <c r="L53" s="2">
        <f t="shared" si="26"/>
        <v>0.389631900692953</v>
      </c>
      <c r="M53" s="6">
        <f t="shared" si="27"/>
        <v>0.718832435963204</v>
      </c>
      <c r="N53" s="6">
        <f t="shared" si="28"/>
        <v>6.11319602903508</v>
      </c>
      <c r="O53" s="6">
        <f t="shared" si="29"/>
        <v>0.0739453865876233</v>
      </c>
      <c r="P53" s="6">
        <f t="shared" si="30"/>
        <v>0.57346767786626</v>
      </c>
      <c r="Q53" s="6">
        <f t="shared" si="31"/>
        <v>0.386494522740879</v>
      </c>
      <c r="R53" s="6">
        <f t="shared" si="32"/>
        <v>1.89324839088934</v>
      </c>
      <c r="S53" s="6">
        <f t="shared" si="33"/>
        <v>0.419081938909977</v>
      </c>
      <c r="T53" s="6">
        <f t="shared" si="34"/>
        <v>2.25995459557287</v>
      </c>
      <c r="U53" s="6">
        <f t="shared" si="35"/>
        <v>-0.300406702086899</v>
      </c>
      <c r="V53" s="6">
        <f t="shared" si="36"/>
        <v>0.811217402074533</v>
      </c>
      <c r="W53" s="6">
        <f t="shared" si="37"/>
        <v>1.8588038306914</v>
      </c>
      <c r="X53" s="6">
        <f t="shared" si="38"/>
        <v>0.386403560897045</v>
      </c>
      <c r="Y53" s="6">
        <f t="shared" si="39"/>
        <v>1.72792746192009</v>
      </c>
      <c r="Z53" s="6">
        <f t="shared" si="40"/>
        <v>4.16008876358179</v>
      </c>
      <c r="AA53" s="6">
        <f t="shared" si="41"/>
        <v>2.4321613016617</v>
      </c>
      <c r="AB53" s="6">
        <f t="shared" si="42"/>
        <v>0.0910327760096497</v>
      </c>
      <c r="AC53" s="6">
        <f t="shared" si="43"/>
        <v>0.838230005858818</v>
      </c>
      <c r="AD53" s="6">
        <f t="shared" si="44"/>
        <v>11.3632321965378</v>
      </c>
      <c r="AE53" s="6">
        <f t="shared" si="45"/>
        <v>0.489372257435521</v>
      </c>
    </row>
    <row r="54" spans="1:31">
      <c r="A54" s="2" t="s">
        <v>83</v>
      </c>
      <c r="B54" s="2">
        <v>19971</v>
      </c>
      <c r="C54" s="2">
        <v>2.7291589731</v>
      </c>
      <c r="D54" s="2">
        <v>0.0536151874340761</v>
      </c>
      <c r="E54" s="2">
        <v>0.0702551587216959</v>
      </c>
      <c r="F54" s="2">
        <v>0.245264829308649</v>
      </c>
      <c r="G54" s="2">
        <v>0.348210518367062</v>
      </c>
      <c r="H54" s="2">
        <v>2.95570102433557</v>
      </c>
      <c r="I54" s="2">
        <f t="shared" si="23"/>
        <v>0.861790565696987</v>
      </c>
      <c r="J54" s="2">
        <f t="shared" si="24"/>
        <v>0.875008775955364</v>
      </c>
      <c r="K54" s="2">
        <f t="shared" si="25"/>
        <v>0.104129862644481</v>
      </c>
      <c r="L54" s="2">
        <f t="shared" si="26"/>
        <v>0.296134417867305</v>
      </c>
      <c r="M54" s="6">
        <f t="shared" si="27"/>
        <v>0.846755735285697</v>
      </c>
      <c r="N54" s="6">
        <f t="shared" si="28"/>
        <v>12.0510593902399</v>
      </c>
      <c r="O54" s="6">
        <f t="shared" si="29"/>
        <v>0.0651389475314717</v>
      </c>
      <c r="P54" s="6">
        <f t="shared" si="30"/>
        <v>0.742432072387614</v>
      </c>
      <c r="Q54" s="6">
        <f t="shared" si="31"/>
        <v>0.789213171196331</v>
      </c>
      <c r="R54" s="6">
        <f t="shared" si="32"/>
        <v>7.2222503314353</v>
      </c>
      <c r="S54" s="6">
        <f t="shared" si="33"/>
        <v>0.815686760445645</v>
      </c>
      <c r="T54" s="6">
        <f t="shared" si="34"/>
        <v>8.4882588791297</v>
      </c>
      <c r="U54" s="6">
        <f t="shared" si="35"/>
        <v>-0.554670630153934</v>
      </c>
      <c r="V54" s="6">
        <f t="shared" si="36"/>
        <v>0.906628177116461</v>
      </c>
      <c r="W54" s="6">
        <f t="shared" si="37"/>
        <v>3.49105793469523</v>
      </c>
      <c r="X54" s="6">
        <f t="shared" si="38"/>
        <v>0.0996702063258275</v>
      </c>
      <c r="Y54" s="6">
        <f t="shared" si="39"/>
        <v>4.41760137743329</v>
      </c>
      <c r="Z54" s="6">
        <f t="shared" si="40"/>
        <v>15.7796056363721</v>
      </c>
      <c r="AA54" s="6">
        <f t="shared" si="41"/>
        <v>11.3620042589388</v>
      </c>
      <c r="AB54" s="6">
        <f t="shared" si="42"/>
        <v>0.335826876266506</v>
      </c>
      <c r="AC54" s="6">
        <f t="shared" si="43"/>
        <v>0.953564986092618</v>
      </c>
      <c r="AD54" s="6">
        <f t="shared" si="44"/>
        <v>42.0709465057803</v>
      </c>
      <c r="AE54" s="6">
        <f t="shared" si="45"/>
        <v>0.641226014248869</v>
      </c>
    </row>
    <row r="55" spans="1:31">
      <c r="A55" s="2" t="s">
        <v>84</v>
      </c>
      <c r="B55" s="2">
        <v>11160</v>
      </c>
      <c r="C55" s="2">
        <v>1.525082076</v>
      </c>
      <c r="D55" s="2">
        <v>0.225749257941293</v>
      </c>
      <c r="E55" s="2">
        <v>0.275092975182398</v>
      </c>
      <c r="F55" s="2">
        <v>0.660044772776117</v>
      </c>
      <c r="G55" s="2">
        <v>1.55519754111393</v>
      </c>
      <c r="H55" s="2">
        <v>3.39709392773741</v>
      </c>
      <c r="I55" s="2">
        <f t="shared" si="23"/>
        <v>0.764787872871737</v>
      </c>
      <c r="J55" s="2">
        <f t="shared" si="24"/>
        <v>0.796839763114331</v>
      </c>
      <c r="K55" s="2">
        <f t="shared" si="25"/>
        <v>0.133219156096197</v>
      </c>
      <c r="L55" s="2">
        <f t="shared" si="26"/>
        <v>0.360721459245109</v>
      </c>
      <c r="M55" s="6">
        <f t="shared" si="27"/>
        <v>0.674625482883998</v>
      </c>
      <c r="N55" s="6">
        <f t="shared" si="28"/>
        <v>5.14676286799363</v>
      </c>
      <c r="O55" s="6">
        <f t="shared" si="29"/>
        <v>0.0647581687496251</v>
      </c>
      <c r="P55" s="6">
        <f t="shared" si="30"/>
        <v>0.512698957552887</v>
      </c>
      <c r="Q55" s="6">
        <f t="shared" si="31"/>
        <v>0.371928106051217</v>
      </c>
      <c r="R55" s="6">
        <f t="shared" si="32"/>
        <v>1.78070713368782</v>
      </c>
      <c r="S55" s="6">
        <f t="shared" si="33"/>
        <v>0.40923819555142</v>
      </c>
      <c r="T55" s="6">
        <f t="shared" si="34"/>
        <v>2.1843488289624</v>
      </c>
      <c r="U55" s="6">
        <f t="shared" si="35"/>
        <v>-0.411652506204676</v>
      </c>
      <c r="V55" s="6">
        <f t="shared" si="36"/>
        <v>0.781670261703084</v>
      </c>
      <c r="W55" s="6">
        <f t="shared" si="37"/>
        <v>2.39935160953667</v>
      </c>
      <c r="X55" s="6">
        <f t="shared" si="38"/>
        <v>0.391348697284358</v>
      </c>
      <c r="Y55" s="6">
        <f t="shared" si="39"/>
        <v>0.794558781066366</v>
      </c>
      <c r="Z55" s="6">
        <f t="shared" si="40"/>
        <v>3.78668827718296</v>
      </c>
      <c r="AA55" s="6">
        <f t="shared" si="41"/>
        <v>2.99212949611659</v>
      </c>
      <c r="AB55" s="6">
        <f t="shared" si="42"/>
        <v>0.101645449422617</v>
      </c>
      <c r="AC55" s="6">
        <f t="shared" si="43"/>
        <v>0.850174850869564</v>
      </c>
      <c r="AD55" s="6">
        <f t="shared" si="44"/>
        <v>12.3488937712241</v>
      </c>
      <c r="AE55" s="6">
        <f t="shared" si="45"/>
        <v>0.490289502722304</v>
      </c>
    </row>
    <row r="56" spans="1:31">
      <c r="A56" s="2" t="s">
        <v>85</v>
      </c>
      <c r="B56" s="2">
        <v>13504</v>
      </c>
      <c r="C56" s="2">
        <v>1.8454039744</v>
      </c>
      <c r="D56" s="2">
        <v>0.243182238178124</v>
      </c>
      <c r="E56" s="2">
        <v>0.368436340348005</v>
      </c>
      <c r="F56" s="2">
        <v>0.693117141910669</v>
      </c>
      <c r="G56" s="2">
        <v>1.57323080102661</v>
      </c>
      <c r="H56" s="2">
        <v>3.55459054675994</v>
      </c>
      <c r="I56" s="2">
        <f t="shared" si="23"/>
        <v>0.761853816824399</v>
      </c>
      <c r="J56" s="2">
        <f t="shared" si="24"/>
        <v>0.795069559496813</v>
      </c>
      <c r="K56" s="2">
        <f t="shared" si="25"/>
        <v>0.136609401672447</v>
      </c>
      <c r="L56" s="2">
        <f t="shared" si="26"/>
        <v>0.371007963317436</v>
      </c>
      <c r="M56" s="6">
        <f t="shared" si="27"/>
        <v>0.673651205444605</v>
      </c>
      <c r="N56" s="6">
        <f t="shared" si="28"/>
        <v>5.12841240221132</v>
      </c>
      <c r="O56" s="6">
        <f t="shared" si="29"/>
        <v>0.0675580531599559</v>
      </c>
      <c r="P56" s="6">
        <f t="shared" si="30"/>
        <v>0.513350782585413</v>
      </c>
      <c r="Q56" s="6">
        <f t="shared" si="31"/>
        <v>0.386394067060974</v>
      </c>
      <c r="R56" s="6">
        <f t="shared" si="32"/>
        <v>1.82304808273763</v>
      </c>
      <c r="S56" s="6">
        <f t="shared" si="33"/>
        <v>0.426883153418758</v>
      </c>
      <c r="T56" s="6">
        <f t="shared" si="34"/>
        <v>2.25942089643833</v>
      </c>
      <c r="U56" s="6">
        <f t="shared" si="35"/>
        <v>-0.305854398284144</v>
      </c>
      <c r="V56" s="6">
        <f t="shared" si="36"/>
        <v>0.779575373657168</v>
      </c>
      <c r="W56" s="6">
        <f t="shared" si="37"/>
        <v>1.88123989413202</v>
      </c>
      <c r="X56" s="6">
        <f t="shared" si="38"/>
        <v>0.374177713396792</v>
      </c>
      <c r="Y56" s="6">
        <f t="shared" si="39"/>
        <v>1.39796934163171</v>
      </c>
      <c r="Z56" s="6">
        <f t="shared" si="40"/>
        <v>3.47650778676926</v>
      </c>
      <c r="AA56" s="6">
        <f t="shared" si="41"/>
        <v>2.07853844513754</v>
      </c>
      <c r="AB56" s="6">
        <f t="shared" si="42"/>
        <v>0.0738835310816302</v>
      </c>
      <c r="AC56" s="6">
        <f t="shared" si="43"/>
        <v>0.812167313174029</v>
      </c>
      <c r="AD56" s="6">
        <f t="shared" si="44"/>
        <v>9.64777400460136</v>
      </c>
      <c r="AE56" s="6">
        <f t="shared" si="45"/>
        <v>0.480545980592101</v>
      </c>
    </row>
    <row r="57" spans="1:31">
      <c r="A57" s="2" t="s">
        <v>86</v>
      </c>
      <c r="B57" s="2">
        <v>8384</v>
      </c>
      <c r="C57" s="2">
        <v>1.1457247424</v>
      </c>
      <c r="D57" s="2">
        <v>0.223008100884053</v>
      </c>
      <c r="E57" s="2">
        <v>0.346388296709388</v>
      </c>
      <c r="F57" s="2">
        <v>0.557785713619495</v>
      </c>
      <c r="G57" s="2">
        <v>1.59816061654874</v>
      </c>
      <c r="H57" s="2">
        <v>3.5977646574833</v>
      </c>
      <c r="I57" s="2">
        <f t="shared" si="23"/>
        <v>0.806112710625681</v>
      </c>
      <c r="J57" s="2">
        <f t="shared" si="24"/>
        <v>0.838616656032917</v>
      </c>
      <c r="K57" s="2">
        <f t="shared" si="25"/>
        <v>0.145532729606581</v>
      </c>
      <c r="L57" s="2">
        <f t="shared" si="26"/>
        <v>0.387084923613633</v>
      </c>
      <c r="M57" s="6">
        <f t="shared" si="27"/>
        <v>0.731546647828759</v>
      </c>
      <c r="N57" s="6">
        <f t="shared" si="28"/>
        <v>6.45008391150296</v>
      </c>
      <c r="O57" s="6">
        <f t="shared" si="29"/>
        <v>0.0721934917769728</v>
      </c>
      <c r="P57" s="6">
        <f t="shared" si="30"/>
        <v>0.602450720941773</v>
      </c>
      <c r="Q57" s="6">
        <f t="shared" si="31"/>
        <v>0.384840800334079</v>
      </c>
      <c r="R57" s="6">
        <f t="shared" si="32"/>
        <v>1.85307188965801</v>
      </c>
      <c r="S57" s="6">
        <f t="shared" si="33"/>
        <v>0.420977330410558</v>
      </c>
      <c r="T57" s="6">
        <f t="shared" si="34"/>
        <v>2.25119091299643</v>
      </c>
      <c r="U57" s="6">
        <f t="shared" si="35"/>
        <v>-0.233801695796602</v>
      </c>
      <c r="V57" s="6">
        <f t="shared" si="36"/>
        <v>0.812108205947136</v>
      </c>
      <c r="W57" s="6">
        <f t="shared" si="37"/>
        <v>1.61029029825296</v>
      </c>
      <c r="X57" s="6">
        <f t="shared" si="38"/>
        <v>0.382224143762263</v>
      </c>
      <c r="Y57" s="6">
        <f t="shared" si="39"/>
        <v>1.5972084738979</v>
      </c>
      <c r="Z57" s="6">
        <f t="shared" si="40"/>
        <v>3.85842270193055</v>
      </c>
      <c r="AA57" s="6">
        <f t="shared" si="41"/>
        <v>2.26121422803266</v>
      </c>
      <c r="AB57" s="6">
        <f t="shared" si="42"/>
        <v>0.0813531663261428</v>
      </c>
      <c r="AC57" s="6">
        <f t="shared" si="43"/>
        <v>0.824353517354761</v>
      </c>
      <c r="AD57" s="6">
        <f t="shared" si="44"/>
        <v>10.3865075456107</v>
      </c>
      <c r="AE57" s="6">
        <f t="shared" si="45"/>
        <v>0.428765708074037</v>
      </c>
    </row>
    <row r="58" spans="1:31">
      <c r="A58" s="2" t="s">
        <v>87</v>
      </c>
      <c r="B58" s="2">
        <v>5534</v>
      </c>
      <c r="C58" s="2">
        <v>0.7562548574</v>
      </c>
      <c r="D58" s="2">
        <v>0.0501714251549422</v>
      </c>
      <c r="E58" s="2">
        <v>0.0516784495060148</v>
      </c>
      <c r="F58" s="2">
        <v>0.261249516588774</v>
      </c>
      <c r="G58" s="2">
        <v>0.253283297880019</v>
      </c>
      <c r="H58" s="2">
        <v>2.24888584433499</v>
      </c>
      <c r="I58" s="2">
        <f t="shared" si="23"/>
        <v>0.81092295533543</v>
      </c>
      <c r="J58" s="2">
        <f t="shared" si="24"/>
        <v>0.825917962003261</v>
      </c>
      <c r="K58" s="2">
        <f t="shared" si="25"/>
        <v>0.0780988361228581</v>
      </c>
      <c r="L58" s="2">
        <f t="shared" si="26"/>
        <v>0.234778855417931</v>
      </c>
      <c r="M58" s="6">
        <f t="shared" si="27"/>
        <v>0.79184428006892</v>
      </c>
      <c r="N58" s="6">
        <f t="shared" si="28"/>
        <v>8.60819140911523</v>
      </c>
      <c r="O58" s="6">
        <f t="shared" si="29"/>
        <v>0.0480383424921371</v>
      </c>
      <c r="P58" s="6">
        <f t="shared" si="30"/>
        <v>0.652855157236275</v>
      </c>
      <c r="Q58" s="6">
        <f t="shared" si="31"/>
        <v>0.797549019683135</v>
      </c>
      <c r="R58" s="6">
        <f t="shared" si="32"/>
        <v>7.24560948397805</v>
      </c>
      <c r="S58" s="6">
        <f t="shared" si="33"/>
        <v>0.830868807282504</v>
      </c>
      <c r="T58" s="6">
        <f t="shared" si="34"/>
        <v>8.87893462837132</v>
      </c>
      <c r="U58" s="6">
        <f t="shared" si="35"/>
        <v>-0.669710252164801</v>
      </c>
      <c r="V58" s="6">
        <f t="shared" si="36"/>
        <v>0.875934602335904</v>
      </c>
      <c r="W58" s="6">
        <f t="shared" si="37"/>
        <v>5.05528937276587</v>
      </c>
      <c r="X58" s="6">
        <f t="shared" si="38"/>
        <v>0.0903166664669626</v>
      </c>
      <c r="Y58" s="6">
        <f t="shared" si="39"/>
        <v>0.581238478229604</v>
      </c>
      <c r="Z58" s="6">
        <f t="shared" si="40"/>
        <v>15.9835160140669</v>
      </c>
      <c r="AA58" s="6">
        <f t="shared" si="41"/>
        <v>15.4022775358373</v>
      </c>
      <c r="AB58" s="6">
        <f t="shared" si="42"/>
        <v>0.346379639208633</v>
      </c>
      <c r="AC58" s="6">
        <f t="shared" si="43"/>
        <v>0.955073240383356</v>
      </c>
      <c r="AD58" s="6">
        <f t="shared" si="44"/>
        <v>43.5168985492346</v>
      </c>
      <c r="AE58" s="6">
        <f t="shared" si="45"/>
        <v>0.677790293266592</v>
      </c>
    </row>
    <row r="59" spans="1:31">
      <c r="A59" s="2" t="s">
        <v>88</v>
      </c>
      <c r="B59" s="2">
        <v>4550</v>
      </c>
      <c r="C59" s="2">
        <v>0.621785255</v>
      </c>
      <c r="D59" s="2">
        <v>0.0620075922893298</v>
      </c>
      <c r="E59" s="2">
        <v>0.0685938526452569</v>
      </c>
      <c r="F59" s="2">
        <v>0.198138860511583</v>
      </c>
      <c r="G59" s="2">
        <v>0.396797988855249</v>
      </c>
      <c r="H59" s="2">
        <v>2.95501749409424</v>
      </c>
      <c r="I59" s="2">
        <f t="shared" si="23"/>
        <v>0.88837103729148</v>
      </c>
      <c r="J59" s="2">
        <f t="shared" si="24"/>
        <v>0.904164211044351</v>
      </c>
      <c r="K59" s="2">
        <f t="shared" si="25"/>
        <v>0.10846474440004</v>
      </c>
      <c r="L59" s="2">
        <f t="shared" si="26"/>
        <v>0.30523924418176</v>
      </c>
      <c r="M59" s="6">
        <f t="shared" si="27"/>
        <v>0.874323478934268</v>
      </c>
      <c r="N59" s="6">
        <f t="shared" si="28"/>
        <v>14.9138714458363</v>
      </c>
      <c r="O59" s="6">
        <f t="shared" si="29"/>
        <v>0.0664764349294306</v>
      </c>
      <c r="P59" s="6">
        <f t="shared" si="30"/>
        <v>0.796752265497271</v>
      </c>
      <c r="Q59" s="6">
        <f t="shared" si="31"/>
        <v>0.763233990132369</v>
      </c>
      <c r="R59" s="6">
        <f t="shared" si="32"/>
        <v>6.30552465074148</v>
      </c>
      <c r="S59" s="6">
        <f t="shared" si="33"/>
        <v>0.792558172365931</v>
      </c>
      <c r="T59" s="6">
        <f t="shared" si="34"/>
        <v>7.44715844608835</v>
      </c>
      <c r="U59" s="6">
        <f t="shared" si="35"/>
        <v>-0.485673490638372</v>
      </c>
      <c r="V59" s="6">
        <f t="shared" si="36"/>
        <v>0.917496494450421</v>
      </c>
      <c r="W59" s="6">
        <f t="shared" si="37"/>
        <v>2.88858043207293</v>
      </c>
      <c r="X59" s="6">
        <f t="shared" si="38"/>
        <v>0.113295571763963</v>
      </c>
      <c r="Y59" s="6">
        <f t="shared" si="39"/>
        <v>1.5484915149989</v>
      </c>
      <c r="Z59" s="6">
        <f t="shared" si="40"/>
        <v>13.6068833350201</v>
      </c>
      <c r="AA59" s="6">
        <f t="shared" si="41"/>
        <v>12.0583918200212</v>
      </c>
      <c r="AB59" s="6">
        <f t="shared" si="42"/>
        <v>0.356327587788056</v>
      </c>
      <c r="AC59" s="6">
        <f t="shared" si="43"/>
        <v>0.954627863981775</v>
      </c>
      <c r="AD59" s="6">
        <f t="shared" si="44"/>
        <v>43.0799172248939</v>
      </c>
      <c r="AE59" s="6">
        <f t="shared" si="45"/>
        <v>0.523287043726992</v>
      </c>
    </row>
    <row r="60" spans="1:31">
      <c r="A60" s="2" t="s">
        <v>89</v>
      </c>
      <c r="B60" s="2">
        <v>9471</v>
      </c>
      <c r="C60" s="2">
        <v>1.2942699231</v>
      </c>
      <c r="D60" s="2">
        <v>0.138150579957742</v>
      </c>
      <c r="E60" s="2">
        <v>0.140384534357162</v>
      </c>
      <c r="F60" s="2">
        <v>0.3305885796829</v>
      </c>
      <c r="G60" s="2">
        <v>1.18298123352424</v>
      </c>
      <c r="H60" s="2">
        <v>3.48948733990502</v>
      </c>
      <c r="I60" s="2">
        <f t="shared" si="23"/>
        <v>0.867845371513593</v>
      </c>
      <c r="J60" s="2">
        <f t="shared" si="24"/>
        <v>0.892489902623366</v>
      </c>
      <c r="K60" s="2">
        <f t="shared" si="25"/>
        <v>0.141799422865784</v>
      </c>
      <c r="L60" s="2">
        <f t="shared" si="26"/>
        <v>0.373357421153996</v>
      </c>
      <c r="M60" s="6">
        <f t="shared" si="27"/>
        <v>0.826920413812843</v>
      </c>
      <c r="N60" s="6">
        <f t="shared" si="28"/>
        <v>10.5553777545859</v>
      </c>
      <c r="O60" s="6">
        <f t="shared" si="29"/>
        <v>0.0756174081855522</v>
      </c>
      <c r="P60" s="6">
        <f t="shared" si="30"/>
        <v>0.739302297798584</v>
      </c>
      <c r="Q60" s="6">
        <f t="shared" si="31"/>
        <v>0.493637585814294</v>
      </c>
      <c r="R60" s="6">
        <f t="shared" si="32"/>
        <v>2.5367164167476</v>
      </c>
      <c r="S60" s="6">
        <f t="shared" si="33"/>
        <v>0.524662936923331</v>
      </c>
      <c r="T60" s="6">
        <f t="shared" si="34"/>
        <v>2.9497402334181</v>
      </c>
      <c r="U60" s="6">
        <f t="shared" si="35"/>
        <v>-0.403853297896658</v>
      </c>
      <c r="V60" s="6">
        <f t="shared" si="36"/>
        <v>0.877295852358032</v>
      </c>
      <c r="W60" s="6">
        <f t="shared" si="37"/>
        <v>2.35487891309898</v>
      </c>
      <c r="X60" s="6">
        <f t="shared" si="38"/>
        <v>0.299422394120202</v>
      </c>
      <c r="Y60" s="6">
        <f t="shared" si="39"/>
        <v>0.115186697161245</v>
      </c>
      <c r="Z60" s="6">
        <f t="shared" si="40"/>
        <v>6.39315653247995</v>
      </c>
      <c r="AA60" s="6">
        <f t="shared" si="41"/>
        <v>6.2779698353187</v>
      </c>
      <c r="AB60" s="6">
        <f t="shared" si="42"/>
        <v>0.219068962606502</v>
      </c>
      <c r="AC60" s="6">
        <f t="shared" si="43"/>
        <v>0.922650418956897</v>
      </c>
      <c r="AD60" s="6">
        <f t="shared" si="44"/>
        <v>24.8566364940683</v>
      </c>
      <c r="AE60" s="6">
        <f t="shared" si="45"/>
        <v>0.410543893692795</v>
      </c>
    </row>
    <row r="61" spans="1:31">
      <c r="A61" s="2" t="s">
        <v>90</v>
      </c>
      <c r="B61" s="2">
        <v>15338</v>
      </c>
      <c r="C61" s="2">
        <v>2.0960312618</v>
      </c>
      <c r="D61" s="2">
        <v>0.186800641348117</v>
      </c>
      <c r="E61" s="2">
        <v>0.274669546193132</v>
      </c>
      <c r="F61" s="2">
        <v>0.480733955793169</v>
      </c>
      <c r="G61" s="2">
        <v>1.41714450408223</v>
      </c>
      <c r="H61" s="2">
        <v>3.5439273469186</v>
      </c>
      <c r="I61" s="2">
        <f t="shared" si="23"/>
        <v>0.823318224552232</v>
      </c>
      <c r="J61" s="2">
        <f t="shared" si="24"/>
        <v>0.852584869881381</v>
      </c>
      <c r="K61" s="2">
        <f t="shared" si="25"/>
        <v>0.14248412470269</v>
      </c>
      <c r="L61" s="2">
        <f t="shared" si="26"/>
        <v>0.379499671845734</v>
      </c>
      <c r="M61" s="6">
        <f t="shared" si="27"/>
        <v>0.761105882142551</v>
      </c>
      <c r="N61" s="6">
        <f t="shared" si="28"/>
        <v>7.37190977298749</v>
      </c>
      <c r="O61" s="6">
        <f t="shared" si="29"/>
        <v>0.0729142000436392</v>
      </c>
      <c r="P61" s="6">
        <f t="shared" si="30"/>
        <v>0.64124103375638</v>
      </c>
      <c r="Q61" s="6">
        <f t="shared" si="31"/>
        <v>0.428694223085546</v>
      </c>
      <c r="R61" s="6">
        <f t="shared" si="32"/>
        <v>2.0930433407495</v>
      </c>
      <c r="S61" s="6">
        <f t="shared" si="33"/>
        <v>0.463606863775994</v>
      </c>
      <c r="T61" s="6">
        <f t="shared" si="34"/>
        <v>2.5007522780563</v>
      </c>
      <c r="U61" s="6">
        <f t="shared" si="35"/>
        <v>-0.272787204531352</v>
      </c>
      <c r="V61" s="6">
        <f t="shared" si="36"/>
        <v>0.8341389381781</v>
      </c>
      <c r="W61" s="6">
        <f t="shared" si="37"/>
        <v>1.75022663581038</v>
      </c>
      <c r="X61" s="6">
        <f t="shared" si="38"/>
        <v>0.347169606567663</v>
      </c>
      <c r="Y61" s="6">
        <f t="shared" si="39"/>
        <v>1.71256214753684</v>
      </c>
      <c r="Z61" s="6">
        <f t="shared" si="40"/>
        <v>4.64765633688626</v>
      </c>
      <c r="AA61" s="6">
        <f t="shared" si="41"/>
        <v>2.93509418934941</v>
      </c>
      <c r="AB61" s="6">
        <f t="shared" si="42"/>
        <v>0.104017605634173</v>
      </c>
      <c r="AC61" s="6">
        <f t="shared" si="43"/>
        <v>0.856141114717502</v>
      </c>
      <c r="AD61" s="6">
        <f t="shared" si="44"/>
        <v>12.9025128414736</v>
      </c>
      <c r="AE61" s="6">
        <f t="shared" si="45"/>
        <v>0.440326712209105</v>
      </c>
    </row>
    <row r="62" spans="1:31">
      <c r="A62" s="2" t="s">
        <v>91</v>
      </c>
      <c r="B62" s="2">
        <v>5077</v>
      </c>
      <c r="C62" s="2">
        <v>0.6938030197</v>
      </c>
      <c r="D62" s="2">
        <v>0.164616481621703</v>
      </c>
      <c r="E62" s="2">
        <v>0.20965136003108</v>
      </c>
      <c r="F62" s="2">
        <v>0.366679115969704</v>
      </c>
      <c r="G62" s="2">
        <v>1.0260869709759</v>
      </c>
      <c r="H62" s="2">
        <v>2.95610233112327</v>
      </c>
      <c r="I62" s="2">
        <f t="shared" si="23"/>
        <v>0.831368033833257</v>
      </c>
      <c r="J62" s="2">
        <f t="shared" si="24"/>
        <v>0.86407564387707</v>
      </c>
      <c r="K62" s="2">
        <f t="shared" si="25"/>
        <v>0.120727714756762</v>
      </c>
      <c r="L62" s="2">
        <f t="shared" si="26"/>
        <v>0.335720029091599</v>
      </c>
      <c r="M62" s="6">
        <f t="shared" si="27"/>
        <v>0.77929387062727</v>
      </c>
      <c r="N62" s="6">
        <f t="shared" si="28"/>
        <v>8.06182354646975</v>
      </c>
      <c r="O62" s="6">
        <f t="shared" si="29"/>
        <v>0.062292737407862</v>
      </c>
      <c r="P62" s="6">
        <f t="shared" si="30"/>
        <v>0.677295371269188</v>
      </c>
      <c r="Q62" s="6">
        <f t="shared" si="31"/>
        <v>0.484661881626266</v>
      </c>
      <c r="R62" s="6">
        <f t="shared" si="32"/>
        <v>2.34440056708641</v>
      </c>
      <c r="S62" s="6">
        <f t="shared" si="33"/>
        <v>0.528343396721769</v>
      </c>
      <c r="T62" s="6">
        <f t="shared" si="34"/>
        <v>2.88094714652867</v>
      </c>
      <c r="U62" s="6">
        <f t="shared" si="35"/>
        <v>-0.272461309053541</v>
      </c>
      <c r="V62" s="6">
        <f t="shared" si="36"/>
        <v>0.840105163083709</v>
      </c>
      <c r="W62" s="6">
        <f t="shared" si="37"/>
        <v>1.74899469249971</v>
      </c>
      <c r="X62" s="6">
        <f t="shared" si="38"/>
        <v>0.291421064921948</v>
      </c>
      <c r="Y62" s="6">
        <f t="shared" si="39"/>
        <v>1.304902295946</v>
      </c>
      <c r="Z62" s="6">
        <f t="shared" si="40"/>
        <v>5.10014961536236</v>
      </c>
      <c r="AA62" s="6">
        <f t="shared" si="41"/>
        <v>3.79524731941637</v>
      </c>
      <c r="AB62" s="6">
        <f t="shared" si="42"/>
        <v>0.112191394481161</v>
      </c>
      <c r="AC62" s="6">
        <f t="shared" si="43"/>
        <v>0.867550428438649</v>
      </c>
      <c r="AD62" s="6">
        <f t="shared" si="44"/>
        <v>14.1000865946447</v>
      </c>
      <c r="AE62" s="6">
        <f t="shared" si="45"/>
        <v>0.380320550864789</v>
      </c>
    </row>
    <row r="63" spans="1:31">
      <c r="A63" s="2" t="s">
        <v>92</v>
      </c>
      <c r="B63" s="2">
        <v>16702</v>
      </c>
      <c r="C63" s="2">
        <v>2.2824301822</v>
      </c>
      <c r="D63" s="2">
        <v>0.172602946716463</v>
      </c>
      <c r="E63" s="2">
        <v>0.134130479356178</v>
      </c>
      <c r="F63" s="2">
        <v>0.443054722950581</v>
      </c>
      <c r="G63" s="2">
        <v>1.21049182662641</v>
      </c>
      <c r="H63" s="2">
        <v>3.34950322661124</v>
      </c>
      <c r="I63" s="2">
        <f t="shared" si="23"/>
        <v>0.822886142344904</v>
      </c>
      <c r="J63" s="2">
        <f t="shared" si="24"/>
        <v>0.852289751989109</v>
      </c>
      <c r="K63" s="2">
        <f t="shared" si="25"/>
        <v>0.133131767715207</v>
      </c>
      <c r="L63" s="2">
        <f t="shared" si="26"/>
        <v>0.355304721589006</v>
      </c>
      <c r="M63" s="6">
        <f t="shared" si="27"/>
        <v>0.766355726745444</v>
      </c>
      <c r="N63" s="6">
        <f t="shared" si="28"/>
        <v>7.56002148968142</v>
      </c>
      <c r="O63" s="6">
        <f t="shared" si="29"/>
        <v>0.0693906180250543</v>
      </c>
      <c r="P63" s="6">
        <f t="shared" si="30"/>
        <v>0.648779329936295</v>
      </c>
      <c r="Q63" s="6">
        <f t="shared" si="31"/>
        <v>0.469081956232849</v>
      </c>
      <c r="R63" s="6">
        <f t="shared" si="32"/>
        <v>2.29695053522353</v>
      </c>
      <c r="S63" s="6">
        <f t="shared" si="33"/>
        <v>0.507501400161125</v>
      </c>
      <c r="T63" s="6">
        <f t="shared" si="34"/>
        <v>2.76705976276285</v>
      </c>
      <c r="U63" s="6">
        <f t="shared" si="35"/>
        <v>-0.535225508831077</v>
      </c>
      <c r="V63" s="6">
        <f t="shared" si="36"/>
        <v>0.837666905066494</v>
      </c>
      <c r="W63" s="6">
        <f t="shared" si="37"/>
        <v>3.3031621528323</v>
      </c>
      <c r="X63" s="6">
        <f t="shared" si="38"/>
        <v>0.309863525929485</v>
      </c>
      <c r="Y63" s="6">
        <f t="shared" si="39"/>
        <v>-1.66178317428034</v>
      </c>
      <c r="Z63" s="6">
        <f t="shared" si="40"/>
        <v>4.96753335246229</v>
      </c>
      <c r="AA63" s="6">
        <f t="shared" si="41"/>
        <v>6.62931652674263</v>
      </c>
      <c r="AB63" s="6">
        <f t="shared" si="42"/>
        <v>0.222049170965517</v>
      </c>
      <c r="AC63" s="6">
        <f t="shared" si="43"/>
        <v>0.922993924920169</v>
      </c>
      <c r="AD63" s="6">
        <f t="shared" si="44"/>
        <v>24.9719768593145</v>
      </c>
      <c r="AE63" s="6">
        <f t="shared" si="45"/>
        <v>0.439289217951889</v>
      </c>
    </row>
    <row r="64" spans="1:31">
      <c r="A64" s="2" t="s">
        <v>93</v>
      </c>
      <c r="B64" s="2">
        <v>17538</v>
      </c>
      <c r="C64" s="2">
        <v>2.3966746818</v>
      </c>
      <c r="D64" s="2">
        <v>0.203361095335304</v>
      </c>
      <c r="E64" s="2">
        <v>0.327973135920025</v>
      </c>
      <c r="F64" s="2">
        <v>0.574568624980471</v>
      </c>
      <c r="G64" s="2">
        <v>1.53914168821336</v>
      </c>
      <c r="H64" s="2">
        <v>3.4510500197475</v>
      </c>
      <c r="I64" s="2">
        <f t="shared" si="23"/>
        <v>0.793497440822658</v>
      </c>
      <c r="J64" s="2">
        <f t="shared" si="24"/>
        <v>0.823595275652715</v>
      </c>
      <c r="K64" s="2">
        <f t="shared" si="25"/>
        <v>0.138367021634725</v>
      </c>
      <c r="L64" s="2">
        <f t="shared" si="26"/>
        <v>0.373824337348396</v>
      </c>
      <c r="M64" s="6">
        <f t="shared" si="27"/>
        <v>0.714543936876416</v>
      </c>
      <c r="N64" s="6">
        <f t="shared" si="28"/>
        <v>6.00633217636065</v>
      </c>
      <c r="O64" s="6">
        <f t="shared" si="29"/>
        <v>0.0682450550242366</v>
      </c>
      <c r="P64" s="6">
        <f t="shared" si="30"/>
        <v>0.569791428126913</v>
      </c>
      <c r="Q64" s="6">
        <f t="shared" si="31"/>
        <v>0.383133242853991</v>
      </c>
      <c r="R64" s="6">
        <f t="shared" si="32"/>
        <v>1.86380702233265</v>
      </c>
      <c r="S64" s="6">
        <f t="shared" si="33"/>
        <v>0.417131241807508</v>
      </c>
      <c r="T64" s="6">
        <f t="shared" si="34"/>
        <v>2.24219124605317</v>
      </c>
      <c r="U64" s="6">
        <f t="shared" si="35"/>
        <v>-0.273223356240502</v>
      </c>
      <c r="V64" s="6">
        <f t="shared" si="36"/>
        <v>0.80675523715229</v>
      </c>
      <c r="W64" s="6">
        <f t="shared" si="37"/>
        <v>1.75187709617954</v>
      </c>
      <c r="X64" s="6">
        <f t="shared" si="38"/>
        <v>0.387064975944855</v>
      </c>
      <c r="Y64" s="6">
        <f t="shared" si="39"/>
        <v>1.86833118616129</v>
      </c>
      <c r="Z64" s="6">
        <f t="shared" si="40"/>
        <v>4.26764863400433</v>
      </c>
      <c r="AA64" s="6">
        <f t="shared" si="41"/>
        <v>2.39931744784304</v>
      </c>
      <c r="AB64" s="6">
        <f t="shared" si="42"/>
        <v>0.0828016452575926</v>
      </c>
      <c r="AC64" s="6">
        <f t="shared" si="43"/>
        <v>0.826424384074941</v>
      </c>
      <c r="AD64" s="6">
        <f t="shared" si="44"/>
        <v>10.5223557718124</v>
      </c>
      <c r="AE64" s="6">
        <f t="shared" si="45"/>
        <v>0.477173605726861</v>
      </c>
    </row>
    <row r="65" spans="1:31">
      <c r="A65" s="2" t="s">
        <v>94</v>
      </c>
      <c r="B65" s="2">
        <v>18941</v>
      </c>
      <c r="C65" s="2">
        <v>2.5884031901</v>
      </c>
      <c r="D65" s="2">
        <v>0.223357428535744</v>
      </c>
      <c r="E65" s="2">
        <v>0.216477112489286</v>
      </c>
      <c r="F65" s="2">
        <v>0.54524192496246</v>
      </c>
      <c r="G65" s="2">
        <v>1.62112625060555</v>
      </c>
      <c r="H65" s="2">
        <v>4.00884307294629</v>
      </c>
      <c r="I65" s="2">
        <f t="shared" si="23"/>
        <v>0.823409466325985</v>
      </c>
      <c r="J65" s="2">
        <f t="shared" si="24"/>
        <v>0.854309859143634</v>
      </c>
      <c r="K65" s="2">
        <f t="shared" si="25"/>
        <v>0.157782210194343</v>
      </c>
      <c r="L65" s="2">
        <f t="shared" si="26"/>
        <v>0.402572242318729</v>
      </c>
      <c r="M65" s="6">
        <f t="shared" si="27"/>
        <v>0.760548200038938</v>
      </c>
      <c r="N65" s="6">
        <f t="shared" si="28"/>
        <v>7.35241163493123</v>
      </c>
      <c r="O65" s="6">
        <f t="shared" si="29"/>
        <v>0.0819941624933561</v>
      </c>
      <c r="P65" s="6">
        <f t="shared" si="30"/>
        <v>0.644326560124489</v>
      </c>
      <c r="Q65" s="6">
        <f t="shared" si="31"/>
        <v>0.424108318379677</v>
      </c>
      <c r="R65" s="6">
        <f t="shared" si="32"/>
        <v>2.05232807816055</v>
      </c>
      <c r="S65" s="6">
        <f t="shared" si="33"/>
        <v>0.460659772307513</v>
      </c>
      <c r="T65" s="6">
        <f t="shared" si="34"/>
        <v>2.47287530594785</v>
      </c>
      <c r="U65" s="6">
        <f t="shared" si="35"/>
        <v>-0.431609026830974</v>
      </c>
      <c r="V65" s="6">
        <f t="shared" si="36"/>
        <v>0.831228588431892</v>
      </c>
      <c r="W65" s="6">
        <f t="shared" si="37"/>
        <v>2.51870471983243</v>
      </c>
      <c r="X65" s="6">
        <f t="shared" si="38"/>
        <v>0.348671373918989</v>
      </c>
      <c r="Y65" s="6">
        <f t="shared" si="39"/>
        <v>-0.142297084019858</v>
      </c>
      <c r="Z65" s="6">
        <f t="shared" si="40"/>
        <v>3.86027380467087</v>
      </c>
      <c r="AA65" s="6">
        <f t="shared" si="41"/>
        <v>4.00257088869072</v>
      </c>
      <c r="AB65" s="6">
        <f t="shared" si="42"/>
        <v>0.160456785811043</v>
      </c>
      <c r="AC65" s="6">
        <f t="shared" si="43"/>
        <v>0.897533392505747</v>
      </c>
      <c r="AD65" s="6">
        <f t="shared" si="44"/>
        <v>18.5185538870521</v>
      </c>
      <c r="AE65" s="6">
        <f t="shared" si="45"/>
        <v>0.41879360808943</v>
      </c>
    </row>
    <row r="66" spans="1:31">
      <c r="A66" s="2" t="s">
        <v>95</v>
      </c>
      <c r="B66" s="2">
        <v>6752</v>
      </c>
      <c r="C66" s="2">
        <v>0.9227019872</v>
      </c>
      <c r="D66" s="2">
        <v>0.123523992640782</v>
      </c>
      <c r="E66" s="2">
        <v>0.108147788458499</v>
      </c>
      <c r="F66" s="2">
        <v>0.319037501168353</v>
      </c>
      <c r="G66" s="2">
        <v>0.971318192696154</v>
      </c>
      <c r="H66" s="2">
        <v>3.69322189204041</v>
      </c>
      <c r="I66" s="2">
        <f t="shared" si="23"/>
        <v>0.871964469030967</v>
      </c>
      <c r="J66" s="2">
        <f t="shared" si="24"/>
        <v>0.89412647415883</v>
      </c>
      <c r="K66" s="2">
        <f t="shared" si="25"/>
        <v>0.141767423680342</v>
      </c>
      <c r="L66" s="2">
        <f t="shared" si="26"/>
        <v>0.372123615736292</v>
      </c>
      <c r="M66" s="6">
        <f t="shared" si="27"/>
        <v>0.840968656359376</v>
      </c>
      <c r="N66" s="6">
        <f t="shared" si="28"/>
        <v>11.5761372205944</v>
      </c>
      <c r="O66" s="6">
        <f t="shared" si="29"/>
        <v>0.0805825279751268</v>
      </c>
      <c r="P66" s="6">
        <f t="shared" si="30"/>
        <v>0.755428336218623</v>
      </c>
      <c r="Q66" s="6">
        <f t="shared" si="31"/>
        <v>0.583530991244119</v>
      </c>
      <c r="R66" s="6">
        <f t="shared" si="32"/>
        <v>3.2604679900063</v>
      </c>
      <c r="S66" s="6">
        <f t="shared" si="33"/>
        <v>0.61616492753435</v>
      </c>
      <c r="T66" s="6">
        <f t="shared" si="34"/>
        <v>3.80227809981494</v>
      </c>
      <c r="U66" s="6">
        <f t="shared" si="35"/>
        <v>-0.493672693865622</v>
      </c>
      <c r="V66" s="6">
        <f t="shared" si="36"/>
        <v>0.889697686406262</v>
      </c>
      <c r="W66" s="6">
        <f t="shared" si="37"/>
        <v>2.95001410306954</v>
      </c>
      <c r="X66" s="6">
        <f t="shared" si="38"/>
        <v>0.229554092561438</v>
      </c>
      <c r="Y66" s="6">
        <f t="shared" si="39"/>
        <v>-1.15101285411443</v>
      </c>
      <c r="Z66" s="6">
        <f t="shared" si="40"/>
        <v>7.06606449653471</v>
      </c>
      <c r="AA66" s="6">
        <f t="shared" si="41"/>
        <v>8.21707735064914</v>
      </c>
      <c r="AB66" s="6">
        <f t="shared" si="42"/>
        <v>0.303474899600068</v>
      </c>
      <c r="AC66" s="6">
        <f t="shared" si="43"/>
        <v>0.943100620277318</v>
      </c>
      <c r="AD66" s="6">
        <f t="shared" si="44"/>
        <v>34.1497680598218</v>
      </c>
      <c r="AE66" s="6">
        <f t="shared" si="45"/>
        <v>0.441777044009822</v>
      </c>
    </row>
    <row r="67" spans="1:31">
      <c r="A67" s="2" t="s">
        <v>96</v>
      </c>
      <c r="B67" s="2">
        <v>16080</v>
      </c>
      <c r="C67" s="2">
        <v>2.197430088</v>
      </c>
      <c r="D67" s="2">
        <v>0.0940960363428159</v>
      </c>
      <c r="E67" s="2">
        <v>0.138524846624193</v>
      </c>
      <c r="F67" s="2">
        <v>0.136893223164909</v>
      </c>
      <c r="G67" s="2">
        <v>0.849358950128121</v>
      </c>
      <c r="H67" s="2">
        <v>1.83589673480992</v>
      </c>
      <c r="I67" s="2">
        <f t="shared" si="23"/>
        <v>0.902986534288208</v>
      </c>
      <c r="J67" s="2">
        <f t="shared" si="24"/>
        <v>0.934132357973302</v>
      </c>
      <c r="K67" s="2">
        <f t="shared" si="25"/>
        <v>0.0916647641942819</v>
      </c>
      <c r="L67" s="2">
        <f t="shared" si="26"/>
        <v>0.27232211462652</v>
      </c>
      <c r="M67" s="6">
        <f t="shared" si="27"/>
        <v>0.861218653702559</v>
      </c>
      <c r="N67" s="6">
        <f t="shared" si="28"/>
        <v>13.4111586561031</v>
      </c>
      <c r="O67" s="6">
        <f t="shared" si="29"/>
        <v>0.0416620382001284</v>
      </c>
      <c r="P67" s="6">
        <f t="shared" si="30"/>
        <v>0.821699190282238</v>
      </c>
      <c r="Q67" s="6">
        <f t="shared" si="31"/>
        <v>0.367390632562635</v>
      </c>
      <c r="R67" s="6">
        <f t="shared" si="32"/>
        <v>1.84619374898048</v>
      </c>
      <c r="S67" s="6">
        <f t="shared" si="33"/>
        <v>0.395079156110052</v>
      </c>
      <c r="T67" s="6">
        <f t="shared" si="34"/>
        <v>2.16150867019531</v>
      </c>
      <c r="U67" s="6">
        <f t="shared" si="35"/>
        <v>0.00592416997379073</v>
      </c>
      <c r="V67" s="6">
        <f t="shared" si="36"/>
        <v>0.882912390863522</v>
      </c>
      <c r="W67" s="6">
        <f t="shared" si="37"/>
        <v>0.988221438254247</v>
      </c>
      <c r="X67" s="6">
        <f t="shared" si="38"/>
        <v>0.411386381088314</v>
      </c>
      <c r="Y67" s="6">
        <f t="shared" si="39"/>
        <v>3.40851866119382</v>
      </c>
      <c r="Z67" s="6">
        <f t="shared" si="40"/>
        <v>9.45008168338807</v>
      </c>
      <c r="AA67" s="6">
        <f t="shared" si="41"/>
        <v>6.04156302219425</v>
      </c>
      <c r="AB67" s="6">
        <f t="shared" si="42"/>
        <v>0.110916858255948</v>
      </c>
      <c r="AC67" s="6">
        <f t="shared" si="43"/>
        <v>0.859680578933324</v>
      </c>
      <c r="AD67" s="6">
        <f t="shared" si="44"/>
        <v>13.2531944957901</v>
      </c>
      <c r="AE67" s="6">
        <f t="shared" si="45"/>
        <v>0.18527782163249</v>
      </c>
    </row>
    <row r="68" spans="1:31">
      <c r="A68" s="2" t="s">
        <v>97</v>
      </c>
      <c r="B68" s="2">
        <v>17049</v>
      </c>
      <c r="C68" s="2">
        <v>2.3298498489</v>
      </c>
      <c r="D68" s="2">
        <v>0.0457792949745714</v>
      </c>
      <c r="E68" s="2">
        <v>0.0669727707555386</v>
      </c>
      <c r="F68" s="2">
        <v>0.180785052504752</v>
      </c>
      <c r="G68" s="2">
        <v>0.320013481802848</v>
      </c>
      <c r="H68" s="2">
        <v>2.99178294923216</v>
      </c>
      <c r="I68" s="2">
        <f t="shared" si="23"/>
        <v>0.896474826224226</v>
      </c>
      <c r="J68" s="2">
        <f t="shared" si="24"/>
        <v>0.908381510525155</v>
      </c>
      <c r="K68" s="2">
        <f t="shared" si="25"/>
        <v>0.107768351509988</v>
      </c>
      <c r="L68" s="2">
        <f t="shared" si="26"/>
        <v>0.304170876936138</v>
      </c>
      <c r="M68" s="6">
        <f t="shared" si="27"/>
        <v>0.886032354606252</v>
      </c>
      <c r="N68" s="6">
        <f t="shared" si="28"/>
        <v>16.5488402264536</v>
      </c>
      <c r="O68" s="6">
        <f t="shared" si="29"/>
        <v>0.0677458926092369</v>
      </c>
      <c r="P68" s="6">
        <f t="shared" si="30"/>
        <v>0.809049875819001</v>
      </c>
      <c r="Q68" s="6">
        <f t="shared" si="31"/>
        <v>0.806743265495436</v>
      </c>
      <c r="R68" s="6">
        <f t="shared" si="32"/>
        <v>8.05375021401857</v>
      </c>
      <c r="S68" s="6">
        <f t="shared" si="33"/>
        <v>0.829680787344698</v>
      </c>
      <c r="T68" s="6">
        <f t="shared" si="34"/>
        <v>9.34892784009431</v>
      </c>
      <c r="U68" s="6">
        <f t="shared" si="35"/>
        <v>-0.45936907360396</v>
      </c>
      <c r="V68" s="6">
        <f t="shared" si="36"/>
        <v>0.928586448783672</v>
      </c>
      <c r="W68" s="6">
        <f t="shared" si="37"/>
        <v>2.69938141225553</v>
      </c>
      <c r="X68" s="6">
        <f t="shared" si="38"/>
        <v>0.0916624606402877</v>
      </c>
      <c r="Y68" s="6">
        <f t="shared" si="39"/>
        <v>6.9124948571235</v>
      </c>
      <c r="Z68" s="6">
        <f t="shared" si="40"/>
        <v>18.7190678809609</v>
      </c>
      <c r="AA68" s="6">
        <f t="shared" si="41"/>
        <v>11.8065730238374</v>
      </c>
      <c r="AB68" s="6">
        <f t="shared" si="42"/>
        <v>0.353227038615811</v>
      </c>
      <c r="AC68" s="6">
        <f t="shared" si="43"/>
        <v>0.956209140652914</v>
      </c>
      <c r="AD68" s="6">
        <f t="shared" si="44"/>
        <v>44.6716317016754</v>
      </c>
      <c r="AE68" s="6">
        <f t="shared" si="45"/>
        <v>0.595882622452332</v>
      </c>
    </row>
    <row r="69" spans="1:31">
      <c r="A69" s="2" t="s">
        <v>98</v>
      </c>
      <c r="B69" s="2">
        <v>15911</v>
      </c>
      <c r="C69" s="2">
        <v>2.1743352071</v>
      </c>
      <c r="D69" s="2">
        <v>0.185048774600049</v>
      </c>
      <c r="E69" s="2">
        <v>0.222219482604158</v>
      </c>
      <c r="F69" s="2">
        <v>0.489977298975346</v>
      </c>
      <c r="G69" s="2">
        <v>1.23972884197487</v>
      </c>
      <c r="H69" s="2">
        <v>3.89621655594567</v>
      </c>
      <c r="I69" s="2">
        <f t="shared" si="23"/>
        <v>0.825814421785179</v>
      </c>
      <c r="J69" s="2">
        <f t="shared" si="24"/>
        <v>0.853901076425747</v>
      </c>
      <c r="K69" s="2">
        <f t="shared" si="25"/>
        <v>0.14661627114445</v>
      </c>
      <c r="L69" s="2">
        <f t="shared" si="26"/>
        <v>0.384439048650277</v>
      </c>
      <c r="M69" s="6">
        <f t="shared" si="27"/>
        <v>0.776582013845273</v>
      </c>
      <c r="N69" s="6">
        <f t="shared" si="28"/>
        <v>7.95183075643207</v>
      </c>
      <c r="O69" s="6">
        <f t="shared" si="29"/>
        <v>0.0807562098566548</v>
      </c>
      <c r="P69" s="6">
        <f t="shared" si="30"/>
        <v>0.661102073627897</v>
      </c>
      <c r="Q69" s="6">
        <f t="shared" si="31"/>
        <v>0.51723441511788</v>
      </c>
      <c r="R69" s="6">
        <f t="shared" si="32"/>
        <v>2.6047347587247</v>
      </c>
      <c r="S69" s="6">
        <f t="shared" si="33"/>
        <v>0.557400865133373</v>
      </c>
      <c r="T69" s="6">
        <f t="shared" si="34"/>
        <v>3.14279737957782</v>
      </c>
      <c r="U69" s="6">
        <f t="shared" si="35"/>
        <v>-0.375960441406878</v>
      </c>
      <c r="V69" s="6">
        <f t="shared" si="36"/>
        <v>0.846102088529885</v>
      </c>
      <c r="W69" s="6">
        <f t="shared" si="37"/>
        <v>2.20492502832503</v>
      </c>
      <c r="X69" s="6">
        <f t="shared" si="38"/>
        <v>0.270693389915755</v>
      </c>
      <c r="Y69" s="6">
        <f t="shared" si="39"/>
        <v>0.903925186938887</v>
      </c>
      <c r="Z69" s="6">
        <f t="shared" si="40"/>
        <v>4.59735266194001</v>
      </c>
      <c r="AA69" s="6">
        <f t="shared" si="41"/>
        <v>3.69342747500112</v>
      </c>
      <c r="AB69" s="6">
        <f t="shared" si="42"/>
        <v>0.14390393276284</v>
      </c>
      <c r="AC69" s="6">
        <f t="shared" si="43"/>
        <v>0.892085500163598</v>
      </c>
      <c r="AD69" s="6">
        <f t="shared" si="44"/>
        <v>17.5331906558618</v>
      </c>
      <c r="AE69" s="6">
        <f t="shared" si="45"/>
        <v>0.451728512885716</v>
      </c>
    </row>
    <row r="70" spans="1:31">
      <c r="A70" s="2" t="s">
        <v>99</v>
      </c>
      <c r="B70" s="2">
        <v>14545</v>
      </c>
      <c r="C70" s="2">
        <v>1.9876629745</v>
      </c>
      <c r="D70" s="2">
        <v>0.245801426288689</v>
      </c>
      <c r="E70" s="2">
        <v>0.300027269366507</v>
      </c>
      <c r="F70" s="2">
        <v>0.638406255210683</v>
      </c>
      <c r="G70" s="2">
        <v>1.60723674397732</v>
      </c>
      <c r="H70" s="2">
        <v>3.64489371272123</v>
      </c>
      <c r="I70" s="2">
        <f t="shared" si="23"/>
        <v>0.783243433855533</v>
      </c>
      <c r="J70" s="2">
        <f t="shared" si="24"/>
        <v>0.817349967365328</v>
      </c>
      <c r="K70" s="2">
        <f t="shared" si="25"/>
        <v>0.143109773957467</v>
      </c>
      <c r="L70" s="2">
        <f t="shared" si="26"/>
        <v>0.379593789378649</v>
      </c>
      <c r="M70" s="6">
        <f t="shared" si="27"/>
        <v>0.701909154161378</v>
      </c>
      <c r="N70" s="6">
        <f t="shared" si="28"/>
        <v>5.70936403422044</v>
      </c>
      <c r="O70" s="6">
        <f t="shared" si="29"/>
        <v>0.0711548717504579</v>
      </c>
      <c r="P70" s="6">
        <f t="shared" si="30"/>
        <v>0.559011088152875</v>
      </c>
      <c r="Q70" s="6">
        <f t="shared" si="31"/>
        <v>0.387967699116287</v>
      </c>
      <c r="R70" s="6">
        <f t="shared" si="32"/>
        <v>1.83433473793181</v>
      </c>
      <c r="S70" s="6">
        <f t="shared" si="33"/>
        <v>0.428031751560461</v>
      </c>
      <c r="T70" s="6">
        <f t="shared" si="34"/>
        <v>2.26780138419525</v>
      </c>
      <c r="U70" s="6">
        <f t="shared" si="35"/>
        <v>-0.360578535380684</v>
      </c>
      <c r="V70" s="6">
        <f t="shared" si="36"/>
        <v>0.793568583073977</v>
      </c>
      <c r="W70" s="6">
        <f t="shared" si="37"/>
        <v>2.12782743568159</v>
      </c>
      <c r="X70" s="6">
        <f t="shared" si="38"/>
        <v>0.373518523444735</v>
      </c>
      <c r="Y70" s="6">
        <f t="shared" si="39"/>
        <v>0.735294275679571</v>
      </c>
      <c r="Z70" s="6">
        <f t="shared" si="40"/>
        <v>3.44613876851826</v>
      </c>
      <c r="AA70" s="6">
        <f t="shared" si="41"/>
        <v>2.71084449283869</v>
      </c>
      <c r="AB70" s="6">
        <f t="shared" si="42"/>
        <v>0.0988074004811271</v>
      </c>
      <c r="AC70" s="6">
        <f t="shared" si="43"/>
        <v>0.847891873764363</v>
      </c>
      <c r="AD70" s="6">
        <f t="shared" si="44"/>
        <v>12.148541432308</v>
      </c>
      <c r="AE70" s="6">
        <f t="shared" si="45"/>
        <v>0.444018794607444</v>
      </c>
    </row>
    <row r="71" spans="1:31">
      <c r="A71" s="2" t="s">
        <v>100</v>
      </c>
      <c r="B71" s="2">
        <v>14351</v>
      </c>
      <c r="C71" s="2">
        <v>1.9611516911</v>
      </c>
      <c r="D71" s="2">
        <v>0.183872658225391</v>
      </c>
      <c r="E71" s="2">
        <v>0.324416427228722</v>
      </c>
      <c r="F71" s="2">
        <v>0.437140091678446</v>
      </c>
      <c r="G71" s="2">
        <v>1.82242241307639</v>
      </c>
      <c r="H71" s="2">
        <v>4.0971516954692</v>
      </c>
      <c r="I71" s="2">
        <f t="shared" si="23"/>
        <v>0.86246350617335</v>
      </c>
      <c r="J71" s="2">
        <f t="shared" si="24"/>
        <v>0.888154017815925</v>
      </c>
      <c r="K71" s="2">
        <f t="shared" si="25"/>
        <v>0.170455834207252</v>
      </c>
      <c r="L71" s="2">
        <f t="shared" si="26"/>
        <v>0.43022445428064</v>
      </c>
      <c r="M71" s="6">
        <f t="shared" si="27"/>
        <v>0.807184842882185</v>
      </c>
      <c r="N71" s="6">
        <f t="shared" si="28"/>
        <v>9.37262853136565</v>
      </c>
      <c r="O71" s="6">
        <f t="shared" si="29"/>
        <v>0.0868610852971531</v>
      </c>
      <c r="P71" s="6">
        <f t="shared" si="30"/>
        <v>0.711582669448473</v>
      </c>
      <c r="Q71" s="6">
        <f t="shared" si="31"/>
        <v>0.384272456207445</v>
      </c>
      <c r="R71" s="6">
        <f t="shared" si="32"/>
        <v>1.95050024954938</v>
      </c>
      <c r="S71" s="6">
        <f t="shared" si="33"/>
        <v>0.409726122252144</v>
      </c>
      <c r="T71" s="6">
        <f t="shared" si="34"/>
        <v>2.24818991802943</v>
      </c>
      <c r="U71" s="6">
        <f t="shared" si="35"/>
        <v>-0.148017463774694</v>
      </c>
      <c r="V71" s="6">
        <f t="shared" si="36"/>
        <v>0.863040849805016</v>
      </c>
      <c r="W71" s="6">
        <f t="shared" si="37"/>
        <v>1.34746595729646</v>
      </c>
      <c r="X71" s="6">
        <f t="shared" si="38"/>
        <v>0.399924112320023</v>
      </c>
      <c r="Y71" s="6">
        <f t="shared" si="39"/>
        <v>2.35608852527854</v>
      </c>
      <c r="Z71" s="6">
        <f t="shared" si="40"/>
        <v>4.88982628506203</v>
      </c>
      <c r="AA71" s="6">
        <f t="shared" si="41"/>
        <v>2.53373775978349</v>
      </c>
      <c r="AB71" s="6">
        <f t="shared" si="42"/>
        <v>0.103811079583713</v>
      </c>
      <c r="AC71" s="6">
        <f t="shared" si="43"/>
        <v>0.853257297761242</v>
      </c>
      <c r="AD71" s="6">
        <f t="shared" si="44"/>
        <v>12.6292978764007</v>
      </c>
      <c r="AE71" s="6">
        <f t="shared" si="45"/>
        <v>0.407829683838654</v>
      </c>
    </row>
    <row r="72" spans="1:31">
      <c r="A72" s="2" t="s">
        <v>101</v>
      </c>
      <c r="B72" s="2">
        <v>3907</v>
      </c>
      <c r="C72" s="2">
        <v>0.5339153827</v>
      </c>
      <c r="D72" s="2">
        <v>0.0913464984576934</v>
      </c>
      <c r="E72" s="2">
        <v>0.0808917045639028</v>
      </c>
      <c r="F72" s="2">
        <v>0.242886106231678</v>
      </c>
      <c r="G72" s="2">
        <v>0.404757037627245</v>
      </c>
      <c r="H72" s="2">
        <v>2.86443941747864</v>
      </c>
      <c r="I72" s="2">
        <f t="shared" ref="I72:I123" si="46">(H72+G72-F72)/SUM(F72:H72)</f>
        <v>0.861685423397805</v>
      </c>
      <c r="J72" s="2">
        <f t="shared" ref="J72:J123" si="47">(H72+G72-F72)/(H72+G72+F72-D72)</f>
        <v>0.884695660011372</v>
      </c>
      <c r="K72" s="2">
        <f t="shared" ref="K72:K123" si="48">(H72+G72-F72)/(H72+G72+6*F72-7.5*D72+25)</f>
        <v>0.104206713625529</v>
      </c>
      <c r="L72" s="2">
        <f t="shared" ref="L72:L123" si="49">(H72+G72+E72-F72)/(H72+G72+E72+F72-D72+7)</f>
        <v>0.295878136441932</v>
      </c>
      <c r="M72" s="6">
        <f t="shared" ref="M72:M123" si="50">(H72-F72)/(H72+F72)</f>
        <v>0.843668708425721</v>
      </c>
      <c r="N72" s="6">
        <f t="shared" ref="N72:N123" si="51">H72/F72</f>
        <v>11.7933440570964</v>
      </c>
      <c r="O72" s="6">
        <f t="shared" ref="O72:O123" si="52">2.5*((H72/100-F72/100)/(H72/100+6*F72/100-7.5*D72/100+1))</f>
        <v>0.0632390454094471</v>
      </c>
      <c r="P72" s="6">
        <f t="shared" ref="P72:P123" si="53">(H72-(2*F72-D72))/(H72+(2*F72-D72))</f>
        <v>0.757936767499172</v>
      </c>
      <c r="Q72" s="6">
        <f t="shared" ref="Q72:Q123" si="54">(H72-G72)/(H72+G72)</f>
        <v>0.752381330895494</v>
      </c>
      <c r="R72" s="6">
        <f t="shared" ref="R72:R123" si="55">(H72-D72)/(G72+D72)</f>
        <v>5.58974632776285</v>
      </c>
      <c r="S72" s="6">
        <f t="shared" ref="S72:S123" si="56">(H72-G72)/(H72+G72-2*D72)</f>
        <v>0.796915478362501</v>
      </c>
      <c r="T72" s="6">
        <f t="shared" ref="T72:T123" si="57">H72/G72</f>
        <v>7.07693542345915</v>
      </c>
      <c r="U72" s="6">
        <f t="shared" ref="U72:U123" si="58">(E72-F72)/(E72+F72)</f>
        <v>-0.500325829215182</v>
      </c>
      <c r="V72" s="6">
        <f t="shared" ref="V72:V123" si="59">(H72-D72)/(H72+F72)</f>
        <v>0.892437209381823</v>
      </c>
      <c r="W72" s="6">
        <f t="shared" ref="W72:W123" si="60">F72/E72</f>
        <v>3.00260833346395</v>
      </c>
      <c r="X72" s="6">
        <f t="shared" ref="X72:X123" si="61">(G72-D72)/H72</f>
        <v>0.10941426697913</v>
      </c>
      <c r="Y72" s="6">
        <f t="shared" ref="Y72:Y123" si="62">1/D72-1/E72</f>
        <v>-1.41487992320012</v>
      </c>
      <c r="Z72" s="6">
        <f t="shared" ref="Z72:Z123" si="63">1/D72-1/G72</f>
        <v>8.47670917758323</v>
      </c>
      <c r="AA72" s="6">
        <f t="shared" ref="AA72:AA123" si="64">1/E72-1/G72</f>
        <v>9.89158910078335</v>
      </c>
      <c r="AB72" s="6">
        <f t="shared" ref="AB72:AB123" si="65">(1/E72-1/G72)*H72/100</f>
        <v>0.283338577217859</v>
      </c>
      <c r="AC72" s="6">
        <f t="shared" ref="AC72:AC123" si="66">(H72-E72)/(H72+E72)</f>
        <v>0.945071232257373</v>
      </c>
      <c r="AD72" s="6">
        <f t="shared" ref="AD72:AD123" si="67">H72/E72</f>
        <v>35.4107931452451</v>
      </c>
      <c r="AE72" s="6">
        <f t="shared" ref="AE72:AE123" si="68">(F72-D72)/(F72+D72)</f>
        <v>0.453395646169297</v>
      </c>
    </row>
    <row r="73" spans="1:31">
      <c r="A73" s="2" t="s">
        <v>102</v>
      </c>
      <c r="B73" s="2">
        <v>11160</v>
      </c>
      <c r="C73" s="2">
        <v>1.525082076</v>
      </c>
      <c r="D73" s="2">
        <v>0.188286676394709</v>
      </c>
      <c r="E73" s="2">
        <v>0.277329019621001</v>
      </c>
      <c r="F73" s="2">
        <v>0.436602493400241</v>
      </c>
      <c r="G73" s="2">
        <v>1.55732796692613</v>
      </c>
      <c r="H73" s="2">
        <v>3.57839247812934</v>
      </c>
      <c r="I73" s="2">
        <f t="shared" si="46"/>
        <v>0.843296055084259</v>
      </c>
      <c r="J73" s="2">
        <f t="shared" si="47"/>
        <v>0.872787203304684</v>
      </c>
      <c r="K73" s="2">
        <f t="shared" si="48"/>
        <v>0.149924709368425</v>
      </c>
      <c r="L73" s="2">
        <f t="shared" si="49"/>
        <v>0.393041892447094</v>
      </c>
      <c r="M73" s="6">
        <f t="shared" si="50"/>
        <v>0.782514052198721</v>
      </c>
      <c r="N73" s="6">
        <f t="shared" si="51"/>
        <v>8.19599643204274</v>
      </c>
      <c r="O73" s="6">
        <f t="shared" si="52"/>
        <v>0.0749573955807847</v>
      </c>
      <c r="P73" s="6">
        <f t="shared" si="53"/>
        <v>0.678691822211201</v>
      </c>
      <c r="Q73" s="6">
        <f t="shared" si="54"/>
        <v>0.393530865401569</v>
      </c>
      <c r="R73" s="6">
        <f t="shared" si="55"/>
        <v>1.94206998360493</v>
      </c>
      <c r="S73" s="6">
        <f t="shared" si="56"/>
        <v>0.424669477959104</v>
      </c>
      <c r="T73" s="6">
        <f t="shared" si="57"/>
        <v>2.29777706053299</v>
      </c>
      <c r="U73" s="6">
        <f t="shared" si="58"/>
        <v>-0.223093491286329</v>
      </c>
      <c r="V73" s="6">
        <f t="shared" si="59"/>
        <v>0.844361157554106</v>
      </c>
      <c r="W73" s="6">
        <f t="shared" si="60"/>
        <v>1.57431232402907</v>
      </c>
      <c r="X73" s="6">
        <f t="shared" si="61"/>
        <v>0.382585560108015</v>
      </c>
      <c r="Y73" s="6">
        <f t="shared" si="62"/>
        <v>1.70522493471064</v>
      </c>
      <c r="Z73" s="6">
        <f t="shared" si="63"/>
        <v>4.66892475102431</v>
      </c>
      <c r="AA73" s="6">
        <f t="shared" si="64"/>
        <v>2.96369981631368</v>
      </c>
      <c r="AB73" s="6">
        <f t="shared" si="65"/>
        <v>0.106052811301302</v>
      </c>
      <c r="AC73" s="6">
        <f t="shared" si="66"/>
        <v>0.856146757600199</v>
      </c>
      <c r="AD73" s="6">
        <f t="shared" si="67"/>
        <v>12.9030581906632</v>
      </c>
      <c r="AE73" s="6">
        <f t="shared" si="68"/>
        <v>0.397375773190331</v>
      </c>
    </row>
    <row r="74" spans="1:31">
      <c r="A74" s="2" t="s">
        <v>103</v>
      </c>
      <c r="B74" s="2">
        <v>508</v>
      </c>
      <c r="C74" s="2">
        <v>0.0694212988</v>
      </c>
      <c r="D74" s="2">
        <v>0.177140499149837</v>
      </c>
      <c r="E74" s="2">
        <v>0.348370242497231</v>
      </c>
      <c r="F74" s="2">
        <v>0.378217787371845</v>
      </c>
      <c r="G74" s="2">
        <v>1.26758429537138</v>
      </c>
      <c r="H74" s="2">
        <v>3.53318814299707</v>
      </c>
      <c r="I74" s="2">
        <f t="shared" si="46"/>
        <v>0.853941494041811</v>
      </c>
      <c r="J74" s="2">
        <f t="shared" si="47"/>
        <v>0.884183830530884</v>
      </c>
      <c r="K74" s="2">
        <f t="shared" si="48"/>
        <v>0.143862563445427</v>
      </c>
      <c r="L74" s="2">
        <f t="shared" si="49"/>
        <v>0.386302827434276</v>
      </c>
      <c r="M74" s="6">
        <f t="shared" si="50"/>
        <v>0.806607754804845</v>
      </c>
      <c r="N74" s="6">
        <f t="shared" si="51"/>
        <v>9.34167630652287</v>
      </c>
      <c r="O74" s="6">
        <f t="shared" si="52"/>
        <v>0.0754965860791195</v>
      </c>
      <c r="P74" s="6">
        <f t="shared" si="53"/>
        <v>0.718274801475134</v>
      </c>
      <c r="Q74" s="6">
        <f t="shared" si="54"/>
        <v>0.471924857241444</v>
      </c>
      <c r="R74" s="6">
        <f t="shared" si="55"/>
        <v>2.32296673842261</v>
      </c>
      <c r="S74" s="6">
        <f t="shared" si="56"/>
        <v>0.509526191191914</v>
      </c>
      <c r="T74" s="6">
        <f t="shared" si="57"/>
        <v>2.78733978947089</v>
      </c>
      <c r="U74" s="6">
        <f t="shared" si="58"/>
        <v>-0.0410790484395845</v>
      </c>
      <c r="V74" s="6">
        <f t="shared" si="59"/>
        <v>0.858015686326553</v>
      </c>
      <c r="W74" s="6">
        <f t="shared" si="60"/>
        <v>1.08567765335138</v>
      </c>
      <c r="X74" s="6">
        <f t="shared" si="61"/>
        <v>0.308628850796652</v>
      </c>
      <c r="Y74" s="6">
        <f t="shared" si="62"/>
        <v>2.7747271955655</v>
      </c>
      <c r="Z74" s="6">
        <f t="shared" si="63"/>
        <v>4.85633426648823</v>
      </c>
      <c r="AA74" s="6">
        <f t="shared" si="64"/>
        <v>2.08160707092273</v>
      </c>
      <c r="AB74" s="6">
        <f t="shared" si="65"/>
        <v>0.0735470942136305</v>
      </c>
      <c r="AC74" s="6">
        <f t="shared" si="66"/>
        <v>0.820499805542476</v>
      </c>
      <c r="AD74" s="6">
        <f t="shared" si="67"/>
        <v>10.1420492108339</v>
      </c>
      <c r="AE74" s="6">
        <f t="shared" si="68"/>
        <v>0.362067683335374</v>
      </c>
    </row>
    <row r="75" spans="1:31">
      <c r="A75" s="2" t="s">
        <v>104</v>
      </c>
      <c r="B75" s="2">
        <v>14687</v>
      </c>
      <c r="C75" s="2">
        <v>2.0070681407</v>
      </c>
      <c r="D75" s="2">
        <v>0.206645269179986</v>
      </c>
      <c r="E75" s="2">
        <v>0.404036823465082</v>
      </c>
      <c r="F75" s="2">
        <v>0.508215406843256</v>
      </c>
      <c r="G75" s="2">
        <v>1.66624784799952</v>
      </c>
      <c r="H75" s="2">
        <v>3.76017828718413</v>
      </c>
      <c r="I75" s="2">
        <f t="shared" si="46"/>
        <v>0.82872919847163</v>
      </c>
      <c r="J75" s="2">
        <f t="shared" si="47"/>
        <v>0.858626733340375</v>
      </c>
      <c r="K75" s="2">
        <f t="shared" si="48"/>
        <v>0.154050910219227</v>
      </c>
      <c r="L75" s="2">
        <f t="shared" si="49"/>
        <v>0.405287400113252</v>
      </c>
      <c r="M75" s="6">
        <f t="shared" si="50"/>
        <v>0.761870416239072</v>
      </c>
      <c r="N75" s="6">
        <f t="shared" si="51"/>
        <v>7.39878845968132</v>
      </c>
      <c r="O75" s="6">
        <f t="shared" si="52"/>
        <v>0.0772367061089099</v>
      </c>
      <c r="P75" s="6">
        <f t="shared" si="53"/>
        <v>0.64560527201943</v>
      </c>
      <c r="Q75" s="6">
        <f t="shared" si="54"/>
        <v>0.385876521124662</v>
      </c>
      <c r="R75" s="6">
        <f t="shared" si="55"/>
        <v>1.89734960602322</v>
      </c>
      <c r="S75" s="6">
        <f t="shared" si="56"/>
        <v>0.417688769581921</v>
      </c>
      <c r="T75" s="6">
        <f t="shared" si="57"/>
        <v>2.25667405464233</v>
      </c>
      <c r="U75" s="6">
        <f t="shared" si="58"/>
        <v>-0.114199318913106</v>
      </c>
      <c r="V75" s="6">
        <f t="shared" si="59"/>
        <v>0.832522319339118</v>
      </c>
      <c r="W75" s="6">
        <f t="shared" si="60"/>
        <v>1.25784427885736</v>
      </c>
      <c r="X75" s="6">
        <f t="shared" si="61"/>
        <v>0.388173769258314</v>
      </c>
      <c r="Y75" s="6">
        <f t="shared" si="62"/>
        <v>2.36418877757651</v>
      </c>
      <c r="Z75" s="6">
        <f t="shared" si="63"/>
        <v>4.23905989841453</v>
      </c>
      <c r="AA75" s="6">
        <f t="shared" si="64"/>
        <v>1.87487112083802</v>
      </c>
      <c r="AB75" s="6">
        <f t="shared" si="65"/>
        <v>0.0704984967984371</v>
      </c>
      <c r="AC75" s="6">
        <f t="shared" si="66"/>
        <v>0.805948149781296</v>
      </c>
      <c r="AD75" s="6">
        <f t="shared" si="67"/>
        <v>9.30652373448603</v>
      </c>
      <c r="AE75" s="6">
        <f t="shared" si="68"/>
        <v>0.421858619138067</v>
      </c>
    </row>
    <row r="76" spans="1:31">
      <c r="A76" s="2" t="s">
        <v>105</v>
      </c>
      <c r="B76" s="2">
        <v>19461</v>
      </c>
      <c r="C76" s="2">
        <v>2.6594643621</v>
      </c>
      <c r="D76" s="2">
        <v>0.171795088533452</v>
      </c>
      <c r="E76" s="2">
        <v>0.236932834432223</v>
      </c>
      <c r="F76" s="2">
        <v>0.375997178848584</v>
      </c>
      <c r="G76" s="2">
        <v>1.3511566501774</v>
      </c>
      <c r="H76" s="2">
        <v>2.60127112328513</v>
      </c>
      <c r="I76" s="2">
        <f t="shared" si="46"/>
        <v>0.826266051512422</v>
      </c>
      <c r="J76" s="2">
        <f t="shared" si="47"/>
        <v>0.860415940755328</v>
      </c>
      <c r="K76" s="2">
        <f t="shared" si="48"/>
        <v>0.119533317122056</v>
      </c>
      <c r="L76" s="2">
        <f t="shared" si="49"/>
        <v>0.334694557800196</v>
      </c>
      <c r="M76" s="6">
        <f t="shared" si="50"/>
        <v>0.747421367043663</v>
      </c>
      <c r="N76" s="6">
        <f t="shared" si="51"/>
        <v>6.91832617268832</v>
      </c>
      <c r="O76" s="6">
        <f t="shared" si="52"/>
        <v>0.0537148769010184</v>
      </c>
      <c r="P76" s="6">
        <f t="shared" si="53"/>
        <v>0.635263448912926</v>
      </c>
      <c r="Q76" s="6">
        <f t="shared" si="54"/>
        <v>0.316290276447624</v>
      </c>
      <c r="R76" s="6">
        <f t="shared" si="55"/>
        <v>1.5952416435784</v>
      </c>
      <c r="S76" s="6">
        <f t="shared" si="56"/>
        <v>0.34640363821201</v>
      </c>
      <c r="T76" s="6">
        <f t="shared" si="57"/>
        <v>1.92521801446457</v>
      </c>
      <c r="U76" s="6">
        <f t="shared" si="58"/>
        <v>-0.226884540491004</v>
      </c>
      <c r="V76" s="6">
        <f t="shared" si="59"/>
        <v>0.816008430617607</v>
      </c>
      <c r="W76" s="6">
        <f t="shared" si="60"/>
        <v>1.58693572273176</v>
      </c>
      <c r="X76" s="6">
        <f t="shared" si="61"/>
        <v>0.453378946579986</v>
      </c>
      <c r="Y76" s="6">
        <f t="shared" si="62"/>
        <v>1.60028278054729</v>
      </c>
      <c r="Z76" s="6">
        <f t="shared" si="63"/>
        <v>5.08078154495549</v>
      </c>
      <c r="AA76" s="6">
        <f t="shared" si="64"/>
        <v>3.4804987644082</v>
      </c>
      <c r="AB76" s="6">
        <f t="shared" si="65"/>
        <v>0.0905372093048462</v>
      </c>
      <c r="AC76" s="6">
        <f t="shared" si="66"/>
        <v>0.833040304388288</v>
      </c>
      <c r="AD76" s="6">
        <f t="shared" si="67"/>
        <v>10.9789389449492</v>
      </c>
      <c r="AE76" s="6">
        <f t="shared" si="68"/>
        <v>0.372772860214033</v>
      </c>
    </row>
    <row r="77" spans="1:31">
      <c r="A77" s="2" t="s">
        <v>106</v>
      </c>
      <c r="B77" s="2">
        <v>7567</v>
      </c>
      <c r="C77" s="2">
        <v>1.0340767087</v>
      </c>
      <c r="D77" s="2">
        <v>0.232159857974549</v>
      </c>
      <c r="E77" s="2">
        <v>0.419258939458968</v>
      </c>
      <c r="F77" s="2">
        <v>0.681184058364771</v>
      </c>
      <c r="G77" s="2">
        <v>1.33476018569689</v>
      </c>
      <c r="H77" s="2">
        <v>2.71979626003779</v>
      </c>
      <c r="I77" s="2">
        <f t="shared" si="46"/>
        <v>0.712322050680307</v>
      </c>
      <c r="J77" s="2">
        <f t="shared" si="47"/>
        <v>0.749042295994526</v>
      </c>
      <c r="K77" s="2">
        <f t="shared" si="48"/>
        <v>0.107430661443469</v>
      </c>
      <c r="L77" s="2">
        <f t="shared" si="49"/>
        <v>0.318097991640735</v>
      </c>
      <c r="M77" s="6">
        <f t="shared" si="50"/>
        <v>0.599418994177113</v>
      </c>
      <c r="N77" s="6">
        <f t="shared" si="51"/>
        <v>3.99274796090626</v>
      </c>
      <c r="O77" s="6">
        <f t="shared" si="52"/>
        <v>0.0485080328110064</v>
      </c>
      <c r="P77" s="6">
        <f t="shared" si="53"/>
        <v>0.412879515731382</v>
      </c>
      <c r="Q77" s="6">
        <f t="shared" si="54"/>
        <v>0.341599899490346</v>
      </c>
      <c r="R77" s="6">
        <f t="shared" si="55"/>
        <v>1.58759626064549</v>
      </c>
      <c r="S77" s="6">
        <f t="shared" si="56"/>
        <v>0.385778481638902</v>
      </c>
      <c r="T77" s="6">
        <f t="shared" si="57"/>
        <v>2.03766660796655</v>
      </c>
      <c r="U77" s="6">
        <f t="shared" si="58"/>
        <v>-0.23801788863557</v>
      </c>
      <c r="V77" s="6">
        <f t="shared" si="59"/>
        <v>0.731446868011187</v>
      </c>
      <c r="W77" s="6">
        <f t="shared" si="60"/>
        <v>1.62473353399168</v>
      </c>
      <c r="X77" s="6">
        <f t="shared" si="61"/>
        <v>0.405398133648077</v>
      </c>
      <c r="Y77" s="6">
        <f t="shared" si="62"/>
        <v>1.9222160297989</v>
      </c>
      <c r="Z77" s="6">
        <f t="shared" si="63"/>
        <v>3.55817860621369</v>
      </c>
      <c r="AA77" s="6">
        <f t="shared" si="64"/>
        <v>1.63596257641479</v>
      </c>
      <c r="AB77" s="6">
        <f t="shared" si="65"/>
        <v>0.0444948489689473</v>
      </c>
      <c r="AC77" s="6">
        <f t="shared" si="66"/>
        <v>0.732875713987965</v>
      </c>
      <c r="AD77" s="6">
        <f t="shared" si="67"/>
        <v>6.48715150486128</v>
      </c>
      <c r="AE77" s="6">
        <f t="shared" si="68"/>
        <v>0.491626639601334</v>
      </c>
    </row>
    <row r="78" spans="1:31">
      <c r="A78" s="2" t="s">
        <v>107</v>
      </c>
      <c r="B78" s="2">
        <v>18372</v>
      </c>
      <c r="C78" s="2">
        <v>2.5106458692</v>
      </c>
      <c r="D78" s="2">
        <v>0.189054045065201</v>
      </c>
      <c r="E78" s="2">
        <v>0.233255574830694</v>
      </c>
      <c r="F78" s="2">
        <v>0.521256594440334</v>
      </c>
      <c r="G78" s="2">
        <v>1.37178373863264</v>
      </c>
      <c r="H78" s="2">
        <v>3.46223501870179</v>
      </c>
      <c r="I78" s="2">
        <f t="shared" si="46"/>
        <v>0.805329675805526</v>
      </c>
      <c r="J78" s="2">
        <f t="shared" si="47"/>
        <v>0.834800119246334</v>
      </c>
      <c r="K78" s="2">
        <f t="shared" si="48"/>
        <v>0.136723611713898</v>
      </c>
      <c r="L78" s="2">
        <f t="shared" si="49"/>
        <v>0.366629800688824</v>
      </c>
      <c r="M78" s="6">
        <f t="shared" si="50"/>
        <v>0.738291606930648</v>
      </c>
      <c r="N78" s="6">
        <f t="shared" si="51"/>
        <v>6.64209346342974</v>
      </c>
      <c r="O78" s="6">
        <f t="shared" si="52"/>
        <v>0.0699088654910311</v>
      </c>
      <c r="P78" s="6">
        <f t="shared" si="53"/>
        <v>0.604485808457909</v>
      </c>
      <c r="Q78" s="6">
        <f t="shared" si="54"/>
        <v>0.432445835444351</v>
      </c>
      <c r="R78" s="6">
        <f t="shared" si="55"/>
        <v>2.09706672136163</v>
      </c>
      <c r="S78" s="6">
        <f t="shared" si="56"/>
        <v>0.469141200575472</v>
      </c>
      <c r="T78" s="6">
        <f t="shared" si="57"/>
        <v>2.52389273993936</v>
      </c>
      <c r="U78" s="6">
        <f t="shared" si="58"/>
        <v>-0.381704936433155</v>
      </c>
      <c r="V78" s="6">
        <f t="shared" si="59"/>
        <v>0.821686422744781</v>
      </c>
      <c r="W78" s="6">
        <f t="shared" si="60"/>
        <v>2.23470154922849</v>
      </c>
      <c r="X78" s="6">
        <f t="shared" si="61"/>
        <v>0.341608725918011</v>
      </c>
      <c r="Y78" s="6">
        <f t="shared" si="62"/>
        <v>1.00234976691289</v>
      </c>
      <c r="Z78" s="6">
        <f t="shared" si="63"/>
        <v>4.56051486730713</v>
      </c>
      <c r="AA78" s="6">
        <f t="shared" si="64"/>
        <v>3.55816510039424</v>
      </c>
      <c r="AB78" s="6">
        <f t="shared" si="65"/>
        <v>0.123192038129075</v>
      </c>
      <c r="AC78" s="6">
        <f t="shared" si="66"/>
        <v>0.873762051924085</v>
      </c>
      <c r="AD78" s="6">
        <f t="shared" si="67"/>
        <v>14.8430965528469</v>
      </c>
      <c r="AE78" s="6">
        <f t="shared" si="68"/>
        <v>0.467686292304994</v>
      </c>
    </row>
    <row r="79" spans="1:31">
      <c r="A79" s="2" t="s">
        <v>108</v>
      </c>
      <c r="B79" s="2">
        <v>17737</v>
      </c>
      <c r="C79" s="2">
        <v>2.4238692457</v>
      </c>
      <c r="D79" s="2">
        <v>0.201349244610482</v>
      </c>
      <c r="E79" s="2">
        <v>0.21377735619272</v>
      </c>
      <c r="F79" s="2">
        <v>0.483229866946651</v>
      </c>
      <c r="G79" s="2">
        <v>1.33939487997743</v>
      </c>
      <c r="H79" s="2">
        <v>3.29262398342716</v>
      </c>
      <c r="I79" s="2">
        <f t="shared" si="46"/>
        <v>0.811063003024891</v>
      </c>
      <c r="J79" s="2">
        <f t="shared" si="47"/>
        <v>0.844296674870328</v>
      </c>
      <c r="K79" s="2">
        <f t="shared" si="48"/>
        <v>0.133740102479337</v>
      </c>
      <c r="L79" s="2">
        <f t="shared" si="49"/>
        <v>0.359719871291949</v>
      </c>
      <c r="M79" s="6">
        <f t="shared" si="50"/>
        <v>0.744042070431931</v>
      </c>
      <c r="N79" s="6">
        <f t="shared" si="51"/>
        <v>6.81378409871894</v>
      </c>
      <c r="O79" s="6">
        <f t="shared" si="52"/>
        <v>0.0670936081092107</v>
      </c>
      <c r="P79" s="6">
        <f t="shared" si="53"/>
        <v>0.622887848168223</v>
      </c>
      <c r="Q79" s="6">
        <f t="shared" si="54"/>
        <v>0.421679868119985</v>
      </c>
      <c r="R79" s="6">
        <f t="shared" si="55"/>
        <v>2.00635179423025</v>
      </c>
      <c r="S79" s="6">
        <f t="shared" si="56"/>
        <v>0.46183049063214</v>
      </c>
      <c r="T79" s="6">
        <f t="shared" si="57"/>
        <v>2.45829219795334</v>
      </c>
      <c r="U79" s="6">
        <f t="shared" si="58"/>
        <v>-0.386584961831955</v>
      </c>
      <c r="V79" s="6">
        <f t="shared" si="59"/>
        <v>0.818695548428242</v>
      </c>
      <c r="W79" s="6">
        <f t="shared" si="60"/>
        <v>2.2604352282803</v>
      </c>
      <c r="X79" s="6">
        <f t="shared" si="61"/>
        <v>0.345634861768334</v>
      </c>
      <c r="Y79" s="6">
        <f t="shared" si="62"/>
        <v>0.288731014858456</v>
      </c>
      <c r="Z79" s="6">
        <f t="shared" si="63"/>
        <v>4.21988910695691</v>
      </c>
      <c r="AA79" s="6">
        <f t="shared" si="64"/>
        <v>3.93115809209845</v>
      </c>
      <c r="AB79" s="6">
        <f t="shared" si="65"/>
        <v>0.129438254166871</v>
      </c>
      <c r="AC79" s="6">
        <f t="shared" si="66"/>
        <v>0.878064525143094</v>
      </c>
      <c r="AD79" s="6">
        <f t="shared" si="67"/>
        <v>15.4021176146405</v>
      </c>
      <c r="AE79" s="6">
        <f t="shared" si="68"/>
        <v>0.411757556690574</v>
      </c>
    </row>
    <row r="80" spans="1:31">
      <c r="A80" s="2" t="s">
        <v>109</v>
      </c>
      <c r="B80" s="2">
        <v>25843</v>
      </c>
      <c r="C80" s="2">
        <v>3.5316035923</v>
      </c>
      <c r="D80" s="2">
        <v>0.159443746756563</v>
      </c>
      <c r="E80" s="2">
        <v>0.280793474217167</v>
      </c>
      <c r="F80" s="2">
        <v>0.422684344006632</v>
      </c>
      <c r="G80" s="2">
        <v>1.3959363066656</v>
      </c>
      <c r="H80" s="2">
        <v>3.75195555063665</v>
      </c>
      <c r="I80" s="2">
        <f t="shared" si="46"/>
        <v>0.848243941476892</v>
      </c>
      <c r="J80" s="2">
        <f t="shared" si="47"/>
        <v>0.873238190523383</v>
      </c>
      <c r="K80" s="2">
        <f t="shared" si="48"/>
        <v>0.150062945550876</v>
      </c>
      <c r="L80" s="2">
        <f t="shared" si="49"/>
        <v>0.394424062636972</v>
      </c>
      <c r="M80" s="6">
        <f t="shared" si="50"/>
        <v>0.797499015640126</v>
      </c>
      <c r="N80" s="6">
        <f t="shared" si="51"/>
        <v>8.87649519987374</v>
      </c>
      <c r="O80" s="6">
        <f t="shared" si="52"/>
        <v>0.079198792701138</v>
      </c>
      <c r="P80" s="6">
        <f t="shared" si="53"/>
        <v>0.690877236325009</v>
      </c>
      <c r="Q80" s="6">
        <f t="shared" si="54"/>
        <v>0.457666809886275</v>
      </c>
      <c r="R80" s="6">
        <f t="shared" si="55"/>
        <v>2.30973246440689</v>
      </c>
      <c r="S80" s="6">
        <f t="shared" si="56"/>
        <v>0.487889234815762</v>
      </c>
      <c r="T80" s="6">
        <f t="shared" si="57"/>
        <v>2.68776987368338</v>
      </c>
      <c r="U80" s="6">
        <f t="shared" si="58"/>
        <v>-0.201699138357657</v>
      </c>
      <c r="V80" s="6">
        <f t="shared" si="59"/>
        <v>0.860556094548381</v>
      </c>
      <c r="W80" s="6">
        <f t="shared" si="60"/>
        <v>1.50532110899317</v>
      </c>
      <c r="X80" s="6">
        <f t="shared" si="61"/>
        <v>0.329559490569984</v>
      </c>
      <c r="Y80" s="6">
        <f t="shared" si="62"/>
        <v>2.71046812069401</v>
      </c>
      <c r="Z80" s="6">
        <f t="shared" si="63"/>
        <v>5.55543938447988</v>
      </c>
      <c r="AA80" s="6">
        <f t="shared" si="64"/>
        <v>2.84497126378586</v>
      </c>
      <c r="AB80" s="6">
        <f t="shared" si="65"/>
        <v>0.106742057245631</v>
      </c>
      <c r="AC80" s="6">
        <f t="shared" si="66"/>
        <v>0.860743392417114</v>
      </c>
      <c r="AD80" s="6">
        <f t="shared" si="67"/>
        <v>13.3619755982465</v>
      </c>
      <c r="AE80" s="6">
        <f t="shared" si="68"/>
        <v>0.452203907399399</v>
      </c>
    </row>
    <row r="81" spans="1:31">
      <c r="A81" s="2" t="s">
        <v>110</v>
      </c>
      <c r="B81" s="2">
        <v>5162</v>
      </c>
      <c r="C81" s="2">
        <v>0.7054187882</v>
      </c>
      <c r="D81" s="2">
        <v>0.171202975485859</v>
      </c>
      <c r="E81" s="2">
        <v>0.175838914622994</v>
      </c>
      <c r="F81" s="2">
        <v>0.445730456175244</v>
      </c>
      <c r="G81" s="2">
        <v>1.22263067904737</v>
      </c>
      <c r="H81" s="2">
        <v>3.21425848341366</v>
      </c>
      <c r="I81" s="2">
        <f t="shared" si="46"/>
        <v>0.817421592919525</v>
      </c>
      <c r="J81" s="2">
        <f t="shared" si="47"/>
        <v>0.847124975051451</v>
      </c>
      <c r="K81" s="2">
        <f t="shared" si="48"/>
        <v>0.129468530609329</v>
      </c>
      <c r="L81" s="2">
        <f t="shared" si="49"/>
        <v>0.350543285677396</v>
      </c>
      <c r="M81" s="6">
        <f t="shared" si="50"/>
        <v>0.75643070865383</v>
      </c>
      <c r="N81" s="6">
        <f t="shared" si="51"/>
        <v>7.21121574458878</v>
      </c>
      <c r="O81" s="6">
        <f t="shared" si="52"/>
        <v>0.066166486151312</v>
      </c>
      <c r="P81" s="6">
        <f t="shared" si="53"/>
        <v>0.633877274903489</v>
      </c>
      <c r="Q81" s="6">
        <f t="shared" si="54"/>
        <v>0.448879323201661</v>
      </c>
      <c r="R81" s="6">
        <f t="shared" si="55"/>
        <v>2.18322717207375</v>
      </c>
      <c r="S81" s="6">
        <f t="shared" si="56"/>
        <v>0.48641738199773</v>
      </c>
      <c r="T81" s="6">
        <f t="shared" si="57"/>
        <v>2.62896926970465</v>
      </c>
      <c r="U81" s="6">
        <f t="shared" si="58"/>
        <v>-0.434209847254293</v>
      </c>
      <c r="V81" s="6">
        <f t="shared" si="59"/>
        <v>0.831438443710052</v>
      </c>
      <c r="W81" s="6">
        <f t="shared" si="60"/>
        <v>2.53487947836182</v>
      </c>
      <c r="X81" s="6">
        <f t="shared" si="61"/>
        <v>0.327113612357914</v>
      </c>
      <c r="Y81" s="6">
        <f t="shared" si="62"/>
        <v>0.153996703016431</v>
      </c>
      <c r="Z81" s="6">
        <f t="shared" si="63"/>
        <v>5.02311149762736</v>
      </c>
      <c r="AA81" s="6">
        <f t="shared" si="64"/>
        <v>4.86911479461093</v>
      </c>
      <c r="AB81" s="6">
        <f t="shared" si="65"/>
        <v>0.156505935352931</v>
      </c>
      <c r="AC81" s="6">
        <f t="shared" si="66"/>
        <v>0.896263207821209</v>
      </c>
      <c r="AD81" s="6">
        <f t="shared" si="67"/>
        <v>18.2795628049978</v>
      </c>
      <c r="AE81" s="6">
        <f t="shared" si="68"/>
        <v>0.444987200564274</v>
      </c>
    </row>
    <row r="82" spans="1:31">
      <c r="A82" s="2" t="s">
        <v>111</v>
      </c>
      <c r="B82" s="2">
        <v>3013</v>
      </c>
      <c r="C82" s="2">
        <v>0.4117448293</v>
      </c>
      <c r="D82" s="2">
        <v>0.181195024838637</v>
      </c>
      <c r="E82" s="2">
        <v>0.2140907859779</v>
      </c>
      <c r="F82" s="2">
        <v>0.541733978697619</v>
      </c>
      <c r="G82" s="2">
        <v>1.32284816520933</v>
      </c>
      <c r="H82" s="2">
        <v>3.18072013054976</v>
      </c>
      <c r="I82" s="2">
        <f t="shared" si="46"/>
        <v>0.785252121982739</v>
      </c>
      <c r="J82" s="2">
        <f t="shared" si="47"/>
        <v>0.814503898402436</v>
      </c>
      <c r="K82" s="2">
        <f t="shared" si="48"/>
        <v>0.126193123763077</v>
      </c>
      <c r="L82" s="2">
        <f t="shared" si="49"/>
        <v>0.345740738041585</v>
      </c>
      <c r="M82" s="6">
        <f t="shared" si="50"/>
        <v>0.708937188855151</v>
      </c>
      <c r="N82" s="6">
        <f t="shared" si="51"/>
        <v>5.87136907711885</v>
      </c>
      <c r="O82" s="6">
        <f t="shared" si="52"/>
        <v>0.0627898512505208</v>
      </c>
      <c r="P82" s="6">
        <f t="shared" si="53"/>
        <v>0.558033570661936</v>
      </c>
      <c r="Q82" s="6">
        <f t="shared" si="54"/>
        <v>0.412533316545892</v>
      </c>
      <c r="R82" s="6">
        <f t="shared" si="55"/>
        <v>1.9943078267689</v>
      </c>
      <c r="S82" s="6">
        <f t="shared" si="56"/>
        <v>0.448633662919064</v>
      </c>
      <c r="T82" s="6">
        <f t="shared" si="57"/>
        <v>2.40444838206087</v>
      </c>
      <c r="U82" s="6">
        <f t="shared" si="58"/>
        <v>-0.433490946622235</v>
      </c>
      <c r="V82" s="6">
        <f t="shared" si="59"/>
        <v>0.805792366455145</v>
      </c>
      <c r="W82" s="6">
        <f t="shared" si="60"/>
        <v>2.53039371228961</v>
      </c>
      <c r="X82" s="6">
        <f t="shared" si="61"/>
        <v>0.358929139789916</v>
      </c>
      <c r="Y82" s="6">
        <f t="shared" si="62"/>
        <v>0.847999691156568</v>
      </c>
      <c r="Z82" s="6">
        <f t="shared" si="63"/>
        <v>4.76297067323415</v>
      </c>
      <c r="AA82" s="6">
        <f t="shared" si="64"/>
        <v>3.91497098207758</v>
      </c>
      <c r="AB82" s="6">
        <f t="shared" si="65"/>
        <v>0.124524270132123</v>
      </c>
      <c r="AC82" s="6">
        <f t="shared" si="66"/>
        <v>0.873871746473067</v>
      </c>
      <c r="AD82" s="6">
        <f t="shared" si="67"/>
        <v>14.8568753952732</v>
      </c>
      <c r="AE82" s="6">
        <f t="shared" si="68"/>
        <v>0.49871972502885</v>
      </c>
    </row>
    <row r="83" spans="1:31">
      <c r="A83" s="2" t="s">
        <v>112</v>
      </c>
      <c r="B83" s="2">
        <v>10034</v>
      </c>
      <c r="C83" s="2">
        <v>1.3712073074</v>
      </c>
      <c r="D83" s="2">
        <v>0.16403557924609</v>
      </c>
      <c r="E83" s="2">
        <v>0.122222490507707</v>
      </c>
      <c r="F83" s="2">
        <v>0.392518500020946</v>
      </c>
      <c r="G83" s="2">
        <v>1.30254339653228</v>
      </c>
      <c r="H83" s="2">
        <v>3.48287526460337</v>
      </c>
      <c r="I83" s="2">
        <f t="shared" si="46"/>
        <v>0.848388078957192</v>
      </c>
      <c r="J83" s="2">
        <f t="shared" si="47"/>
        <v>0.876144074499529</v>
      </c>
      <c r="K83" s="2">
        <f t="shared" si="48"/>
        <v>0.142117852155909</v>
      </c>
      <c r="L83" s="2">
        <f t="shared" si="49"/>
        <v>0.372039921863022</v>
      </c>
      <c r="M83" s="6">
        <f t="shared" si="50"/>
        <v>0.79743039089139</v>
      </c>
      <c r="N83" s="6">
        <f t="shared" si="51"/>
        <v>8.87314932778331</v>
      </c>
      <c r="O83" s="6">
        <f t="shared" si="52"/>
        <v>0.0738558488251549</v>
      </c>
      <c r="P83" s="6">
        <f t="shared" si="53"/>
        <v>0.697358635065615</v>
      </c>
      <c r="Q83" s="6">
        <f t="shared" si="54"/>
        <v>0.45561987831461</v>
      </c>
      <c r="R83" s="6">
        <f t="shared" si="55"/>
        <v>2.26298054190763</v>
      </c>
      <c r="S83" s="6">
        <f t="shared" si="56"/>
        <v>0.489154562613309</v>
      </c>
      <c r="T83" s="6">
        <f t="shared" si="57"/>
        <v>2.67390343682653</v>
      </c>
      <c r="U83" s="6">
        <f t="shared" si="58"/>
        <v>-0.525110714877472</v>
      </c>
      <c r="V83" s="6">
        <f t="shared" si="59"/>
        <v>0.856387734235572</v>
      </c>
      <c r="W83" s="6">
        <f t="shared" si="60"/>
        <v>3.21150795070892</v>
      </c>
      <c r="X83" s="6">
        <f t="shared" si="61"/>
        <v>0.326887336120504</v>
      </c>
      <c r="Y83" s="6">
        <f t="shared" si="62"/>
        <v>-2.0855618049756</v>
      </c>
      <c r="Z83" s="6">
        <f t="shared" si="63"/>
        <v>5.32850967774736</v>
      </c>
      <c r="AA83" s="6">
        <f t="shared" si="64"/>
        <v>7.41407148272296</v>
      </c>
      <c r="AB83" s="6">
        <f t="shared" si="65"/>
        <v>0.25822286177177</v>
      </c>
      <c r="AC83" s="6">
        <f t="shared" si="66"/>
        <v>0.932194631707599</v>
      </c>
      <c r="AD83" s="6">
        <f t="shared" si="67"/>
        <v>28.4961896140036</v>
      </c>
      <c r="AE83" s="6">
        <f t="shared" si="68"/>
        <v>0.410531391802501</v>
      </c>
    </row>
    <row r="84" spans="1:31">
      <c r="A84" s="2" t="s">
        <v>113</v>
      </c>
      <c r="B84" s="2">
        <v>2726</v>
      </c>
      <c r="C84" s="2">
        <v>0.3725245286</v>
      </c>
      <c r="D84" s="2">
        <v>0.203257139964864</v>
      </c>
      <c r="E84" s="2">
        <v>0.361783398174553</v>
      </c>
      <c r="F84" s="2">
        <v>0.557204262867996</v>
      </c>
      <c r="G84" s="2">
        <v>1.64153269860382</v>
      </c>
      <c r="H84" s="2">
        <v>3.61131894315155</v>
      </c>
      <c r="I84" s="2">
        <f t="shared" si="46"/>
        <v>0.808193149251938</v>
      </c>
      <c r="J84" s="2">
        <f t="shared" si="47"/>
        <v>0.837491691067207</v>
      </c>
      <c r="K84" s="2">
        <f t="shared" si="48"/>
        <v>0.146411162934474</v>
      </c>
      <c r="L84" s="2">
        <f t="shared" si="49"/>
        <v>0.38997561287433</v>
      </c>
      <c r="M84" s="6">
        <f t="shared" si="50"/>
        <v>0.732661071881108</v>
      </c>
      <c r="N84" s="6">
        <f t="shared" si="51"/>
        <v>6.48114019186369</v>
      </c>
      <c r="O84" s="6">
        <f t="shared" si="52"/>
        <v>0.0724203576029109</v>
      </c>
      <c r="P84" s="6">
        <f t="shared" si="53"/>
        <v>0.597055892243663</v>
      </c>
      <c r="Q84" s="6">
        <f t="shared" si="54"/>
        <v>0.374993694641922</v>
      </c>
      <c r="R84" s="6">
        <f t="shared" si="55"/>
        <v>1.8473984038371</v>
      </c>
      <c r="S84" s="6">
        <f t="shared" si="56"/>
        <v>0.406448436723295</v>
      </c>
      <c r="T84" s="6">
        <f t="shared" si="57"/>
        <v>2.19996771689233</v>
      </c>
      <c r="U84" s="6">
        <f t="shared" si="58"/>
        <v>-0.212647974480688</v>
      </c>
      <c r="V84" s="6">
        <f t="shared" si="59"/>
        <v>0.817570548309599</v>
      </c>
      <c r="W84" s="6">
        <f t="shared" si="60"/>
        <v>1.54015984613854</v>
      </c>
      <c r="X84" s="6">
        <f t="shared" si="61"/>
        <v>0.398268771404553</v>
      </c>
      <c r="Y84" s="6">
        <f t="shared" si="62"/>
        <v>2.15579154755871</v>
      </c>
      <c r="Z84" s="6">
        <f t="shared" si="63"/>
        <v>4.31068960179134</v>
      </c>
      <c r="AA84" s="6">
        <f t="shared" si="64"/>
        <v>2.15489805423263</v>
      </c>
      <c r="AB84" s="6">
        <f t="shared" si="65"/>
        <v>0.0778202416381073</v>
      </c>
      <c r="AC84" s="6">
        <f t="shared" si="66"/>
        <v>0.817883675227052</v>
      </c>
      <c r="AD84" s="6">
        <f t="shared" si="67"/>
        <v>9.98199188070306</v>
      </c>
      <c r="AE84" s="6">
        <f t="shared" si="68"/>
        <v>0.465437327370743</v>
      </c>
    </row>
    <row r="85" spans="1:31">
      <c r="A85" s="2" t="s">
        <v>114</v>
      </c>
      <c r="B85" s="2">
        <v>21618</v>
      </c>
      <c r="C85" s="2">
        <v>2.9542315698</v>
      </c>
      <c r="D85" s="2">
        <v>0.0734003545709167</v>
      </c>
      <c r="E85" s="2">
        <v>0.0731107445087968</v>
      </c>
      <c r="F85" s="2">
        <v>0.27720031893686</v>
      </c>
      <c r="G85" s="2">
        <v>0.288583075147591</v>
      </c>
      <c r="H85" s="2">
        <v>2.66439842316729</v>
      </c>
      <c r="I85" s="2">
        <f t="shared" si="46"/>
        <v>0.828368596803815</v>
      </c>
      <c r="J85" s="2">
        <f t="shared" si="47"/>
        <v>0.847629527419258</v>
      </c>
      <c r="K85" s="2">
        <f t="shared" si="48"/>
        <v>0.0920598145334572</v>
      </c>
      <c r="L85" s="2">
        <f t="shared" si="49"/>
        <v>0.268711719362486</v>
      </c>
      <c r="M85" s="6">
        <f t="shared" si="50"/>
        <v>0.811530842076322</v>
      </c>
      <c r="N85" s="6">
        <f t="shared" si="51"/>
        <v>9.61181586437561</v>
      </c>
      <c r="O85" s="6">
        <f t="shared" si="52"/>
        <v>0.0575078258511523</v>
      </c>
      <c r="P85" s="6">
        <f t="shared" si="53"/>
        <v>0.694156240152713</v>
      </c>
      <c r="Q85" s="6">
        <f t="shared" si="54"/>
        <v>0.804547996448829</v>
      </c>
      <c r="R85" s="6">
        <f t="shared" si="55"/>
        <v>7.15778087027694</v>
      </c>
      <c r="S85" s="6">
        <f t="shared" si="56"/>
        <v>0.846636594900155</v>
      </c>
      <c r="T85" s="6">
        <f t="shared" si="57"/>
        <v>9.23269121657473</v>
      </c>
      <c r="U85" s="6">
        <f t="shared" si="58"/>
        <v>-0.582595286659347</v>
      </c>
      <c r="V85" s="6">
        <f t="shared" si="59"/>
        <v>0.880812882977714</v>
      </c>
      <c r="W85" s="6">
        <f t="shared" si="60"/>
        <v>3.79151273590856</v>
      </c>
      <c r="X85" s="6">
        <f t="shared" si="61"/>
        <v>0.0807622158554189</v>
      </c>
      <c r="Y85" s="6">
        <f t="shared" si="62"/>
        <v>-0.0539677463253927</v>
      </c>
      <c r="Z85" s="6">
        <f t="shared" si="63"/>
        <v>10.158705708145</v>
      </c>
      <c r="AA85" s="6">
        <f t="shared" si="64"/>
        <v>10.2126734544704</v>
      </c>
      <c r="AB85" s="6">
        <f t="shared" si="65"/>
        <v>0.272106310484133</v>
      </c>
      <c r="AC85" s="6">
        <f t="shared" si="66"/>
        <v>0.94658593631607</v>
      </c>
      <c r="AD85" s="6">
        <f t="shared" si="67"/>
        <v>36.4433222649881</v>
      </c>
      <c r="AE85" s="6">
        <f t="shared" si="68"/>
        <v>0.581288000182415</v>
      </c>
    </row>
    <row r="86" spans="1:31">
      <c r="A86" s="2" t="s">
        <v>115</v>
      </c>
      <c r="B86" s="2">
        <v>19758</v>
      </c>
      <c r="C86" s="2">
        <v>2.7000512238</v>
      </c>
      <c r="D86" s="2">
        <v>0.156104729547704</v>
      </c>
      <c r="E86" s="2">
        <v>0.261046333754721</v>
      </c>
      <c r="F86" s="2">
        <v>0.349002184131564</v>
      </c>
      <c r="G86" s="2">
        <v>1.41348719726356</v>
      </c>
      <c r="H86" s="2">
        <v>3.91339329348751</v>
      </c>
      <c r="I86" s="2">
        <f t="shared" si="46"/>
        <v>0.877022763111015</v>
      </c>
      <c r="J86" s="2">
        <f t="shared" si="47"/>
        <v>0.901825826313645</v>
      </c>
      <c r="K86" s="2">
        <f t="shared" si="48"/>
        <v>0.159291554668486</v>
      </c>
      <c r="L86" s="2">
        <f t="shared" si="49"/>
        <v>0.409905067621146</v>
      </c>
      <c r="M86" s="6">
        <f t="shared" si="50"/>
        <v>0.836241293908977</v>
      </c>
      <c r="N86" s="6">
        <f t="shared" si="51"/>
        <v>11.2130911249893</v>
      </c>
      <c r="O86" s="6">
        <f t="shared" si="52"/>
        <v>0.0849987122307471</v>
      </c>
      <c r="P86" s="6">
        <f t="shared" si="53"/>
        <v>0.756738940868034</v>
      </c>
      <c r="Q86" s="6">
        <f t="shared" si="54"/>
        <v>0.469300203104702</v>
      </c>
      <c r="R86" s="6">
        <f t="shared" si="55"/>
        <v>2.39379962381241</v>
      </c>
      <c r="S86" s="6">
        <f t="shared" si="56"/>
        <v>0.498518463213842</v>
      </c>
      <c r="T86" s="6">
        <f t="shared" si="57"/>
        <v>2.76860894181684</v>
      </c>
      <c r="U86" s="6">
        <f t="shared" si="58"/>
        <v>-0.144178451054344</v>
      </c>
      <c r="V86" s="6">
        <f t="shared" si="59"/>
        <v>0.881496938439552</v>
      </c>
      <c r="W86" s="6">
        <f t="shared" si="60"/>
        <v>1.33693578113794</v>
      </c>
      <c r="X86" s="6">
        <f t="shared" si="61"/>
        <v>0.32130235154446</v>
      </c>
      <c r="Y86" s="6">
        <f t="shared" si="62"/>
        <v>2.5752182382316</v>
      </c>
      <c r="Z86" s="6">
        <f t="shared" si="63"/>
        <v>5.69848566465712</v>
      </c>
      <c r="AA86" s="6">
        <f t="shared" si="64"/>
        <v>3.12326742642552</v>
      </c>
      <c r="AB86" s="6">
        <f t="shared" si="65"/>
        <v>0.122225738003416</v>
      </c>
      <c r="AC86" s="6">
        <f t="shared" si="66"/>
        <v>0.874931077191227</v>
      </c>
      <c r="AD86" s="6">
        <f t="shared" si="67"/>
        <v>14.9911827421585</v>
      </c>
      <c r="AE86" s="6">
        <f t="shared" si="68"/>
        <v>0.381894306650385</v>
      </c>
    </row>
    <row r="87" spans="1:31">
      <c r="A87" s="2" t="s">
        <v>116</v>
      </c>
      <c r="B87" s="2">
        <v>11544</v>
      </c>
      <c r="C87" s="2">
        <v>1.5775580184</v>
      </c>
      <c r="D87" s="2">
        <v>0.194167551730081</v>
      </c>
      <c r="E87" s="2">
        <v>0.293192180300199</v>
      </c>
      <c r="F87" s="2">
        <v>0.478476147563019</v>
      </c>
      <c r="G87" s="2">
        <v>1.56950947333821</v>
      </c>
      <c r="H87" s="2">
        <v>3.73824608420445</v>
      </c>
      <c r="I87" s="2">
        <f t="shared" si="46"/>
        <v>0.834615628288504</v>
      </c>
      <c r="J87" s="2">
        <f t="shared" si="47"/>
        <v>0.863595137238276</v>
      </c>
      <c r="K87" s="2">
        <f t="shared" si="48"/>
        <v>0.15223583770619</v>
      </c>
      <c r="L87" s="2">
        <f t="shared" si="49"/>
        <v>0.397545183241112</v>
      </c>
      <c r="M87" s="6">
        <f t="shared" si="50"/>
        <v>0.773057782199487</v>
      </c>
      <c r="N87" s="6">
        <f t="shared" si="51"/>
        <v>7.81281596427353</v>
      </c>
      <c r="O87" s="6">
        <f t="shared" si="52"/>
        <v>0.0775007536734078</v>
      </c>
      <c r="P87" s="6">
        <f t="shared" si="53"/>
        <v>0.661062199921606</v>
      </c>
      <c r="Q87" s="6">
        <f t="shared" si="54"/>
        <v>0.408597680762507</v>
      </c>
      <c r="R87" s="6">
        <f t="shared" si="55"/>
        <v>2.00948273527413</v>
      </c>
      <c r="S87" s="6">
        <f t="shared" si="56"/>
        <v>0.440852053836232</v>
      </c>
      <c r="T87" s="6">
        <f t="shared" si="57"/>
        <v>2.38179262228569</v>
      </c>
      <c r="U87" s="6">
        <f t="shared" si="58"/>
        <v>-0.24010829597721</v>
      </c>
      <c r="V87" s="6">
        <f t="shared" si="59"/>
        <v>0.840481857157768</v>
      </c>
      <c r="W87" s="6">
        <f t="shared" si="60"/>
        <v>1.63195398688024</v>
      </c>
      <c r="X87" s="6">
        <f t="shared" si="61"/>
        <v>0.367911017795079</v>
      </c>
      <c r="Y87" s="6">
        <f t="shared" si="62"/>
        <v>1.73945895090931</v>
      </c>
      <c r="Z87" s="6">
        <f t="shared" si="63"/>
        <v>4.51304937428524</v>
      </c>
      <c r="AA87" s="6">
        <f t="shared" si="64"/>
        <v>2.77359042337593</v>
      </c>
      <c r="AB87" s="6">
        <f t="shared" si="65"/>
        <v>0.10368363539372</v>
      </c>
      <c r="AC87" s="6">
        <f t="shared" si="66"/>
        <v>0.854547106484725</v>
      </c>
      <c r="AD87" s="6">
        <f t="shared" si="67"/>
        <v>12.7501561616577</v>
      </c>
      <c r="AE87" s="6">
        <f t="shared" si="68"/>
        <v>0.422673394743348</v>
      </c>
    </row>
    <row r="88" spans="1:31">
      <c r="A88" s="2" t="s">
        <v>117</v>
      </c>
      <c r="B88" s="2">
        <v>17184</v>
      </c>
      <c r="C88" s="2">
        <v>2.3482984224</v>
      </c>
      <c r="D88" s="2">
        <v>0.244129440126103</v>
      </c>
      <c r="E88" s="2">
        <v>0.27180962505628</v>
      </c>
      <c r="F88" s="2">
        <v>0.654362948710667</v>
      </c>
      <c r="G88" s="2">
        <v>1.61031971020655</v>
      </c>
      <c r="H88" s="2">
        <v>3.68987755972746</v>
      </c>
      <c r="I88" s="2">
        <f t="shared" si="46"/>
        <v>0.780214516376288</v>
      </c>
      <c r="J88" s="2">
        <f t="shared" si="47"/>
        <v>0.813569851630105</v>
      </c>
      <c r="K88" s="2">
        <f t="shared" si="48"/>
        <v>0.143410290487444</v>
      </c>
      <c r="L88" s="2">
        <f t="shared" si="49"/>
        <v>0.378797787855282</v>
      </c>
      <c r="M88" s="6">
        <f t="shared" si="50"/>
        <v>0.698744603370991</v>
      </c>
      <c r="N88" s="6">
        <f t="shared" si="51"/>
        <v>5.6388852195832</v>
      </c>
      <c r="O88" s="6">
        <f t="shared" si="52"/>
        <v>0.0717377744407233</v>
      </c>
      <c r="P88" s="6">
        <f t="shared" si="53"/>
        <v>0.552170669780253</v>
      </c>
      <c r="Q88" s="6">
        <f t="shared" si="54"/>
        <v>0.392354801833027</v>
      </c>
      <c r="R88" s="6">
        <f t="shared" si="55"/>
        <v>1.85809792572811</v>
      </c>
      <c r="S88" s="6">
        <f t="shared" si="56"/>
        <v>0.432166349839409</v>
      </c>
      <c r="T88" s="6">
        <f t="shared" si="57"/>
        <v>2.29139439599492</v>
      </c>
      <c r="U88" s="6">
        <f t="shared" si="58"/>
        <v>-0.413047562074159</v>
      </c>
      <c r="V88" s="6">
        <f t="shared" si="59"/>
        <v>0.793176186472281</v>
      </c>
      <c r="W88" s="6">
        <f t="shared" si="60"/>
        <v>2.4074311149768</v>
      </c>
      <c r="X88" s="6">
        <f t="shared" si="61"/>
        <v>0.370253551226604</v>
      </c>
      <c r="Y88" s="6">
        <f t="shared" si="62"/>
        <v>0.417142078409252</v>
      </c>
      <c r="Z88" s="6">
        <f t="shared" si="63"/>
        <v>3.47519296296107</v>
      </c>
      <c r="AA88" s="6">
        <f t="shared" si="64"/>
        <v>3.05805088455182</v>
      </c>
      <c r="AB88" s="6">
        <f t="shared" si="65"/>
        <v>0.112838333354125</v>
      </c>
      <c r="AC88" s="6">
        <f t="shared" si="66"/>
        <v>0.862780874724153</v>
      </c>
      <c r="AD88" s="6">
        <f t="shared" si="67"/>
        <v>13.5752277314074</v>
      </c>
      <c r="AE88" s="6">
        <f t="shared" si="68"/>
        <v>0.456579837159969</v>
      </c>
    </row>
    <row r="89" spans="1:31">
      <c r="A89" s="2" t="s">
        <v>118</v>
      </c>
      <c r="B89" s="2">
        <v>8845</v>
      </c>
      <c r="C89" s="2">
        <v>1.2087232045</v>
      </c>
      <c r="D89" s="2">
        <v>0.15651651012478</v>
      </c>
      <c r="E89" s="2">
        <v>0.0975138506614653</v>
      </c>
      <c r="F89" s="2">
        <v>0.344763226993276</v>
      </c>
      <c r="G89" s="2">
        <v>1.10109938945623</v>
      </c>
      <c r="H89" s="2">
        <v>3.21835401020459</v>
      </c>
      <c r="I89" s="2">
        <f t="shared" si="46"/>
        <v>0.852166717547768</v>
      </c>
      <c r="J89" s="2">
        <f t="shared" si="47"/>
        <v>0.881755678043605</v>
      </c>
      <c r="K89" s="2">
        <f t="shared" si="48"/>
        <v>0.131550581339307</v>
      </c>
      <c r="L89" s="2">
        <f t="shared" si="49"/>
        <v>0.350894351008226</v>
      </c>
      <c r="M89" s="6">
        <f t="shared" si="50"/>
        <v>0.806482243472624</v>
      </c>
      <c r="N89" s="6">
        <f t="shared" si="51"/>
        <v>9.33496892424481</v>
      </c>
      <c r="O89" s="6">
        <f t="shared" si="52"/>
        <v>0.0690016890228689</v>
      </c>
      <c r="P89" s="6">
        <f t="shared" si="53"/>
        <v>0.715831388056066</v>
      </c>
      <c r="Q89" s="6">
        <f t="shared" si="54"/>
        <v>0.490167256096481</v>
      </c>
      <c r="R89" s="6">
        <f t="shared" si="55"/>
        <v>2.43463644273255</v>
      </c>
      <c r="S89" s="6">
        <f t="shared" si="56"/>
        <v>0.528465418064664</v>
      </c>
      <c r="T89" s="6">
        <f t="shared" si="57"/>
        <v>2.9228551400741</v>
      </c>
      <c r="U89" s="6">
        <f t="shared" si="58"/>
        <v>-0.559037284145264</v>
      </c>
      <c r="V89" s="6">
        <f t="shared" si="59"/>
        <v>0.859314273500505</v>
      </c>
      <c r="W89" s="6">
        <f t="shared" si="60"/>
        <v>3.53553084669147</v>
      </c>
      <c r="X89" s="6">
        <f t="shared" si="61"/>
        <v>0.293498750086664</v>
      </c>
      <c r="Y89" s="6">
        <f t="shared" si="62"/>
        <v>-3.86585112449606</v>
      </c>
      <c r="Z89" s="6">
        <f t="shared" si="63"/>
        <v>5.4809191031171</v>
      </c>
      <c r="AA89" s="6">
        <f t="shared" si="64"/>
        <v>9.34677022761317</v>
      </c>
      <c r="AB89" s="6">
        <f t="shared" si="65"/>
        <v>0.300812154444997</v>
      </c>
      <c r="AC89" s="6">
        <f t="shared" si="66"/>
        <v>0.941183512279047</v>
      </c>
      <c r="AD89" s="6">
        <f t="shared" si="67"/>
        <v>33.0040705845738</v>
      </c>
      <c r="AE89" s="6">
        <f t="shared" si="68"/>
        <v>0.375532268570756</v>
      </c>
    </row>
    <row r="90" spans="1:31">
      <c r="A90" s="2" t="s">
        <v>119</v>
      </c>
      <c r="B90" s="2">
        <v>19464</v>
      </c>
      <c r="C90" s="2">
        <v>2.6598743304</v>
      </c>
      <c r="D90" s="2">
        <v>0.231168765577947</v>
      </c>
      <c r="E90" s="2">
        <v>0.363559011573586</v>
      </c>
      <c r="F90" s="2">
        <v>0.570138782208828</v>
      </c>
      <c r="G90" s="2">
        <v>1.82413612299227</v>
      </c>
      <c r="H90" s="2">
        <v>4.11326155900354</v>
      </c>
      <c r="I90" s="2">
        <f t="shared" si="46"/>
        <v>0.824775847098227</v>
      </c>
      <c r="J90" s="2">
        <f t="shared" si="47"/>
        <v>0.85515367446706</v>
      </c>
      <c r="K90" s="2">
        <f t="shared" si="48"/>
        <v>0.164516382417194</v>
      </c>
      <c r="L90" s="2">
        <f t="shared" si="49"/>
        <v>0.420150198246661</v>
      </c>
      <c r="M90" s="6">
        <f t="shared" si="50"/>
        <v>0.756527847003898</v>
      </c>
      <c r="N90" s="6">
        <f t="shared" si="51"/>
        <v>7.21449178227794</v>
      </c>
      <c r="O90" s="6">
        <f t="shared" si="52"/>
        <v>0.0837219228588145</v>
      </c>
      <c r="P90" s="6">
        <f t="shared" si="53"/>
        <v>0.637976200851063</v>
      </c>
      <c r="Q90" s="6">
        <f t="shared" si="54"/>
        <v>0.385543559420429</v>
      </c>
      <c r="R90" s="6">
        <f t="shared" si="55"/>
        <v>1.88881601703686</v>
      </c>
      <c r="S90" s="6">
        <f t="shared" si="56"/>
        <v>0.418100509025476</v>
      </c>
      <c r="T90" s="6">
        <f t="shared" si="57"/>
        <v>2.25490932785007</v>
      </c>
      <c r="U90" s="6">
        <f t="shared" si="58"/>
        <v>-0.221249072248941</v>
      </c>
      <c r="V90" s="6">
        <f t="shared" si="59"/>
        <v>0.828904750948678</v>
      </c>
      <c r="W90" s="6">
        <f t="shared" si="60"/>
        <v>1.56821523895421</v>
      </c>
      <c r="X90" s="6">
        <f t="shared" si="61"/>
        <v>0.387275969340551</v>
      </c>
      <c r="Y90" s="6">
        <f t="shared" si="62"/>
        <v>1.57525882459017</v>
      </c>
      <c r="Z90" s="6">
        <f t="shared" si="63"/>
        <v>3.77763922186855</v>
      </c>
      <c r="AA90" s="6">
        <f t="shared" si="64"/>
        <v>2.20238039727838</v>
      </c>
      <c r="AB90" s="6">
        <f t="shared" si="65"/>
        <v>0.0905896662642811</v>
      </c>
      <c r="AC90" s="6">
        <f t="shared" si="66"/>
        <v>0.837581602460016</v>
      </c>
      <c r="AD90" s="6">
        <f t="shared" si="67"/>
        <v>11.3138759542782</v>
      </c>
      <c r="AE90" s="6">
        <f t="shared" si="68"/>
        <v>0.423021120376467</v>
      </c>
    </row>
    <row r="91" spans="1:31">
      <c r="A91" s="2" t="s">
        <v>120</v>
      </c>
      <c r="B91" s="2">
        <v>15523</v>
      </c>
      <c r="C91" s="2">
        <v>2.1213126403</v>
      </c>
      <c r="D91" s="2">
        <v>0.192377613276744</v>
      </c>
      <c r="E91" s="2">
        <v>0.366078433074147</v>
      </c>
      <c r="F91" s="2">
        <v>0.505966182302097</v>
      </c>
      <c r="G91" s="2">
        <v>1.49282968168977</v>
      </c>
      <c r="H91" s="2">
        <v>3.50449401508062</v>
      </c>
      <c r="I91" s="2">
        <f t="shared" si="46"/>
        <v>0.816122285607324</v>
      </c>
      <c r="J91" s="2">
        <f t="shared" si="47"/>
        <v>0.845684750507801</v>
      </c>
      <c r="K91" s="2">
        <f t="shared" si="48"/>
        <v>0.142175260200988</v>
      </c>
      <c r="L91" s="2">
        <f t="shared" si="49"/>
        <v>0.383169481064261</v>
      </c>
      <c r="M91" s="6">
        <f t="shared" si="50"/>
        <v>0.747676746607635</v>
      </c>
      <c r="N91" s="6">
        <f t="shared" si="51"/>
        <v>6.92634041100437</v>
      </c>
      <c r="O91" s="6">
        <f t="shared" si="52"/>
        <v>0.0713273151664086</v>
      </c>
      <c r="P91" s="6">
        <f t="shared" si="53"/>
        <v>0.62093177223427</v>
      </c>
      <c r="Q91" s="6">
        <f t="shared" si="54"/>
        <v>0.402548334959956</v>
      </c>
      <c r="R91" s="6">
        <f t="shared" si="55"/>
        <v>1.96540592465789</v>
      </c>
      <c r="S91" s="6">
        <f t="shared" si="56"/>
        <v>0.436126714731728</v>
      </c>
      <c r="T91" s="6">
        <f t="shared" si="57"/>
        <v>2.34755113598344</v>
      </c>
      <c r="U91" s="6">
        <f t="shared" si="58"/>
        <v>-0.160413523300749</v>
      </c>
      <c r="V91" s="6">
        <f t="shared" si="59"/>
        <v>0.825869411187626</v>
      </c>
      <c r="W91" s="6">
        <f t="shared" si="60"/>
        <v>1.38212507645764</v>
      </c>
      <c r="X91" s="6">
        <f t="shared" si="61"/>
        <v>0.371081263890562</v>
      </c>
      <c r="Y91" s="6">
        <f t="shared" si="62"/>
        <v>2.46645497527241</v>
      </c>
      <c r="Z91" s="6">
        <f t="shared" si="63"/>
        <v>4.52824124257793</v>
      </c>
      <c r="AA91" s="6">
        <f t="shared" si="64"/>
        <v>2.06178626730552</v>
      </c>
      <c r="AB91" s="6">
        <f t="shared" si="65"/>
        <v>0.0722551763414759</v>
      </c>
      <c r="AC91" s="6">
        <f t="shared" si="66"/>
        <v>0.810840159703679</v>
      </c>
      <c r="AD91" s="6">
        <f t="shared" si="67"/>
        <v>9.57306877013103</v>
      </c>
      <c r="AE91" s="6">
        <f t="shared" si="68"/>
        <v>0.449046115982783</v>
      </c>
    </row>
    <row r="92" spans="1:31">
      <c r="A92" s="2" t="s">
        <v>121</v>
      </c>
      <c r="B92" s="2">
        <v>19385</v>
      </c>
      <c r="C92" s="2">
        <v>2.6490784985</v>
      </c>
      <c r="D92" s="2">
        <v>0.173642439565839</v>
      </c>
      <c r="E92" s="2">
        <v>0.296858891443682</v>
      </c>
      <c r="F92" s="2">
        <v>0.460587591369464</v>
      </c>
      <c r="G92" s="2">
        <v>1.85003517785575</v>
      </c>
      <c r="H92" s="2">
        <v>4.19915564692078</v>
      </c>
      <c r="I92" s="2">
        <f t="shared" si="46"/>
        <v>0.858493619313652</v>
      </c>
      <c r="J92" s="2">
        <f t="shared" si="47"/>
        <v>0.882020722734464</v>
      </c>
      <c r="K92" s="2">
        <f t="shared" si="48"/>
        <v>0.171902024093941</v>
      </c>
      <c r="L92" s="2">
        <f t="shared" si="49"/>
        <v>0.431707206070699</v>
      </c>
      <c r="M92" s="6">
        <f t="shared" si="50"/>
        <v>0.802312029733869</v>
      </c>
      <c r="N92" s="6">
        <f t="shared" si="51"/>
        <v>9.11695348638343</v>
      </c>
      <c r="O92" s="6">
        <f t="shared" si="52"/>
        <v>0.0884572027058633</v>
      </c>
      <c r="P92" s="6">
        <f t="shared" si="53"/>
        <v>0.697764369120124</v>
      </c>
      <c r="Q92" s="6">
        <f t="shared" si="54"/>
        <v>0.388336314246098</v>
      </c>
      <c r="R92" s="6">
        <f t="shared" si="55"/>
        <v>1.9892067652969</v>
      </c>
      <c r="S92" s="6">
        <f t="shared" si="56"/>
        <v>0.411988638791789</v>
      </c>
      <c r="T92" s="6">
        <f t="shared" si="57"/>
        <v>2.26977070338075</v>
      </c>
      <c r="U92" s="6">
        <f t="shared" si="58"/>
        <v>-0.216158769815256</v>
      </c>
      <c r="V92" s="6">
        <f t="shared" si="59"/>
        <v>0.863891635546852</v>
      </c>
      <c r="W92" s="6">
        <f t="shared" si="60"/>
        <v>1.55153712637522</v>
      </c>
      <c r="X92" s="6">
        <f t="shared" si="61"/>
        <v>0.399221386213488</v>
      </c>
      <c r="Y92" s="6">
        <f t="shared" si="62"/>
        <v>2.39035695016497</v>
      </c>
      <c r="Z92" s="6">
        <f t="shared" si="63"/>
        <v>5.21843052226211</v>
      </c>
      <c r="AA92" s="6">
        <f t="shared" si="64"/>
        <v>2.82807357209714</v>
      </c>
      <c r="AB92" s="6">
        <f t="shared" si="65"/>
        <v>0.118755211101791</v>
      </c>
      <c r="AC92" s="6">
        <f t="shared" si="66"/>
        <v>0.86794576000118</v>
      </c>
      <c r="AD92" s="6">
        <f t="shared" si="67"/>
        <v>14.1452918135599</v>
      </c>
      <c r="AE92" s="6">
        <f t="shared" si="68"/>
        <v>0.45243072356644</v>
      </c>
    </row>
    <row r="93" spans="1:31">
      <c r="A93" s="2" t="s">
        <v>122</v>
      </c>
      <c r="B93" s="2">
        <v>14379</v>
      </c>
      <c r="C93" s="2">
        <v>1.9649780619</v>
      </c>
      <c r="D93" s="2">
        <v>0.0490962523258188</v>
      </c>
      <c r="E93" s="2">
        <v>0.0514167835350432</v>
      </c>
      <c r="F93" s="2">
        <v>0.249106117520126</v>
      </c>
      <c r="G93" s="2">
        <v>0.273430653943418</v>
      </c>
      <c r="H93" s="2">
        <v>3.0570810187202</v>
      </c>
      <c r="I93" s="2">
        <f t="shared" si="46"/>
        <v>0.860819711979731</v>
      </c>
      <c r="J93" s="2">
        <f t="shared" si="47"/>
        <v>0.872790470784969</v>
      </c>
      <c r="K93" s="2">
        <f t="shared" si="48"/>
        <v>0.104607164521287</v>
      </c>
      <c r="L93" s="2">
        <f t="shared" si="49"/>
        <v>0.296053732646038</v>
      </c>
      <c r="M93" s="6">
        <f t="shared" si="50"/>
        <v>0.849309124223742</v>
      </c>
      <c r="N93" s="6">
        <f t="shared" si="51"/>
        <v>12.2722037064112</v>
      </c>
      <c r="O93" s="6">
        <f t="shared" si="52"/>
        <v>0.0673805116345944</v>
      </c>
      <c r="P93" s="6">
        <f t="shared" si="53"/>
        <v>0.743815887965982</v>
      </c>
      <c r="Q93" s="6">
        <f t="shared" si="54"/>
        <v>0.835802614842819</v>
      </c>
      <c r="R93" s="6">
        <f t="shared" si="55"/>
        <v>9.32630645048694</v>
      </c>
      <c r="S93" s="6">
        <f t="shared" si="56"/>
        <v>0.861192914463596</v>
      </c>
      <c r="T93" s="6">
        <f t="shared" si="57"/>
        <v>11.1804619366226</v>
      </c>
      <c r="U93" s="6">
        <f t="shared" si="58"/>
        <v>-0.65781786775974</v>
      </c>
      <c r="V93" s="6">
        <f t="shared" si="59"/>
        <v>0.909804751649645</v>
      </c>
      <c r="W93" s="6">
        <f t="shared" si="60"/>
        <v>4.84484054414542</v>
      </c>
      <c r="X93" s="6">
        <f t="shared" si="61"/>
        <v>0.07338189607795</v>
      </c>
      <c r="Y93" s="6">
        <f t="shared" si="62"/>
        <v>0.919251117029404</v>
      </c>
      <c r="Z93" s="6">
        <f t="shared" si="63"/>
        <v>16.7109190023707</v>
      </c>
      <c r="AA93" s="6">
        <f t="shared" si="64"/>
        <v>15.7916678853413</v>
      </c>
      <c r="AB93" s="6">
        <f t="shared" si="65"/>
        <v>0.482764081462102</v>
      </c>
      <c r="AC93" s="6">
        <f t="shared" si="66"/>
        <v>0.966918565296884</v>
      </c>
      <c r="AD93" s="6">
        <f t="shared" si="67"/>
        <v>59.4568700828328</v>
      </c>
      <c r="AE93" s="6">
        <f t="shared" si="68"/>
        <v>0.670718563697649</v>
      </c>
    </row>
    <row r="94" spans="1:31">
      <c r="A94" s="2" t="s">
        <v>123</v>
      </c>
      <c r="B94" s="2">
        <v>656</v>
      </c>
      <c r="C94" s="2">
        <v>0.0896464016</v>
      </c>
      <c r="D94" s="2">
        <v>0.147920199005478</v>
      </c>
      <c r="E94" s="2">
        <v>0.172295860798529</v>
      </c>
      <c r="F94" s="2">
        <v>0.3569060141993</v>
      </c>
      <c r="G94" s="2">
        <v>1.26733225652175</v>
      </c>
      <c r="H94" s="2">
        <v>3.90587031686814</v>
      </c>
      <c r="I94" s="2">
        <f t="shared" si="46"/>
        <v>0.870922601773037</v>
      </c>
      <c r="J94" s="2">
        <f t="shared" si="47"/>
        <v>0.894858412872829</v>
      </c>
      <c r="K94" s="2">
        <f t="shared" si="48"/>
        <v>0.1543425718434</v>
      </c>
      <c r="L94" s="2">
        <f t="shared" si="49"/>
        <v>0.397355424635193</v>
      </c>
      <c r="M94" s="6">
        <f t="shared" si="50"/>
        <v>0.832547623201273</v>
      </c>
      <c r="N94" s="6">
        <f t="shared" si="51"/>
        <v>10.9436943101975</v>
      </c>
      <c r="O94" s="6">
        <f t="shared" si="52"/>
        <v>0.0845491508937773</v>
      </c>
      <c r="P94" s="6">
        <f t="shared" si="53"/>
        <v>0.746904325013686</v>
      </c>
      <c r="Q94" s="6">
        <f t="shared" si="54"/>
        <v>0.51003957856176</v>
      </c>
      <c r="R94" s="6">
        <f t="shared" si="55"/>
        <v>2.65532139031881</v>
      </c>
      <c r="S94" s="6">
        <f t="shared" si="56"/>
        <v>0.540976446995428</v>
      </c>
      <c r="T94" s="6">
        <f t="shared" si="57"/>
        <v>3.08196236367247</v>
      </c>
      <c r="U94" s="6">
        <f t="shared" si="58"/>
        <v>-0.348846370586892</v>
      </c>
      <c r="V94" s="6">
        <f t="shared" si="59"/>
        <v>0.88157337519082</v>
      </c>
      <c r="W94" s="6">
        <f t="shared" si="60"/>
        <v>2.07147178432012</v>
      </c>
      <c r="X94" s="6">
        <f t="shared" si="61"/>
        <v>0.286597343665484</v>
      </c>
      <c r="Y94" s="6">
        <f t="shared" si="62"/>
        <v>0.956431979606212</v>
      </c>
      <c r="Z94" s="6">
        <f t="shared" si="63"/>
        <v>5.97134287706587</v>
      </c>
      <c r="AA94" s="6">
        <f t="shared" si="64"/>
        <v>5.01491089745966</v>
      </c>
      <c r="AB94" s="6">
        <f t="shared" si="65"/>
        <v>0.195875916161263</v>
      </c>
      <c r="AC94" s="6">
        <f t="shared" si="66"/>
        <v>0.915503266275869</v>
      </c>
      <c r="AD94" s="6">
        <f t="shared" si="67"/>
        <v>22.6695539797987</v>
      </c>
      <c r="AE94" s="6">
        <f t="shared" si="68"/>
        <v>0.41397575983054</v>
      </c>
    </row>
    <row r="95" spans="1:31">
      <c r="A95" s="2" t="s">
        <v>124</v>
      </c>
      <c r="B95" s="2">
        <v>12720</v>
      </c>
      <c r="C95" s="2">
        <v>1.738265592</v>
      </c>
      <c r="D95" s="2">
        <v>0.0728980891856821</v>
      </c>
      <c r="E95" s="2">
        <v>0.0868296684290914</v>
      </c>
      <c r="F95" s="2">
        <v>0.221987347193823</v>
      </c>
      <c r="G95" s="2">
        <v>0.428445708294217</v>
      </c>
      <c r="H95" s="2">
        <v>3.1031774178241</v>
      </c>
      <c r="I95" s="2">
        <f t="shared" si="46"/>
        <v>0.881720626702139</v>
      </c>
      <c r="J95" s="2">
        <f t="shared" si="47"/>
        <v>0.899183482305687</v>
      </c>
      <c r="K95" s="2">
        <f t="shared" si="48"/>
        <v>0.11289207812947</v>
      </c>
      <c r="L95" s="2">
        <f t="shared" si="49"/>
        <v>0.315435540513861</v>
      </c>
      <c r="M95" s="6">
        <f t="shared" si="50"/>
        <v>0.866480392473047</v>
      </c>
      <c r="N95" s="6">
        <f t="shared" si="51"/>
        <v>13.9790733888749</v>
      </c>
      <c r="O95" s="6">
        <f t="shared" si="52"/>
        <v>0.0693337999773452</v>
      </c>
      <c r="P95" s="6">
        <f t="shared" si="53"/>
        <v>0.786384874138387</v>
      </c>
      <c r="Q95" s="6">
        <f t="shared" si="54"/>
        <v>0.757366121472236</v>
      </c>
      <c r="R95" s="6">
        <f t="shared" si="55"/>
        <v>6.04431398946332</v>
      </c>
      <c r="S95" s="6">
        <f t="shared" si="56"/>
        <v>0.789978859170503</v>
      </c>
      <c r="T95" s="6">
        <f t="shared" si="57"/>
        <v>7.2428719852951</v>
      </c>
      <c r="U95" s="6">
        <f t="shared" si="58"/>
        <v>-0.437662667298644</v>
      </c>
      <c r="V95" s="6">
        <f t="shared" si="59"/>
        <v>0.911317045253872</v>
      </c>
      <c r="W95" s="6">
        <f t="shared" si="60"/>
        <v>2.55658407097462</v>
      </c>
      <c r="X95" s="6">
        <f t="shared" si="61"/>
        <v>0.114575343667537</v>
      </c>
      <c r="Y95" s="6">
        <f t="shared" si="62"/>
        <v>2.20097982811219</v>
      </c>
      <c r="Z95" s="6">
        <f t="shared" si="63"/>
        <v>11.3837626764317</v>
      </c>
      <c r="AA95" s="6">
        <f t="shared" si="64"/>
        <v>9.18278284831953</v>
      </c>
      <c r="AB95" s="6">
        <f t="shared" si="65"/>
        <v>0.284958043676876</v>
      </c>
      <c r="AC95" s="6">
        <f t="shared" si="66"/>
        <v>0.945561457337653</v>
      </c>
      <c r="AD95" s="6">
        <f t="shared" si="67"/>
        <v>35.7386763529827</v>
      </c>
      <c r="AE95" s="6">
        <f t="shared" si="68"/>
        <v>0.505583659330905</v>
      </c>
    </row>
    <row r="96" spans="1:31">
      <c r="A96" s="2" t="s">
        <v>125</v>
      </c>
      <c r="B96" s="2">
        <v>15554</v>
      </c>
      <c r="C96" s="2">
        <v>2.1255489794</v>
      </c>
      <c r="D96" s="2">
        <v>0.177553821188407</v>
      </c>
      <c r="E96" s="2">
        <v>0.293414184087627</v>
      </c>
      <c r="F96" s="2">
        <v>0.45081150523386</v>
      </c>
      <c r="G96" s="2">
        <v>1.30852395263523</v>
      </c>
      <c r="H96" s="2">
        <v>3.29667079685141</v>
      </c>
      <c r="I96" s="2">
        <f t="shared" si="46"/>
        <v>0.821672884675345</v>
      </c>
      <c r="J96" s="2">
        <f t="shared" si="47"/>
        <v>0.851578097943025</v>
      </c>
      <c r="K96" s="2">
        <f t="shared" si="48"/>
        <v>0.134105760363266</v>
      </c>
      <c r="L96" s="2">
        <f t="shared" si="49"/>
        <v>0.365416214954399</v>
      </c>
      <c r="M96" s="6">
        <f t="shared" si="50"/>
        <v>0.759405665514146</v>
      </c>
      <c r="N96" s="6">
        <f t="shared" si="51"/>
        <v>7.3127476973802</v>
      </c>
      <c r="O96" s="6">
        <f t="shared" si="52"/>
        <v>0.0679722553393566</v>
      </c>
      <c r="P96" s="6">
        <f t="shared" si="53"/>
        <v>0.639832870677069</v>
      </c>
      <c r="Q96" s="6">
        <f t="shared" si="54"/>
        <v>0.431718299087744</v>
      </c>
      <c r="R96" s="6">
        <f t="shared" si="55"/>
        <v>2.09889215127523</v>
      </c>
      <c r="S96" s="6">
        <f t="shared" si="56"/>
        <v>0.467789669743539</v>
      </c>
      <c r="T96" s="6">
        <f t="shared" si="57"/>
        <v>2.51938131526921</v>
      </c>
      <c r="U96" s="6">
        <f t="shared" si="58"/>
        <v>-0.211491384138772</v>
      </c>
      <c r="V96" s="6">
        <f t="shared" si="59"/>
        <v>0.832323337171568</v>
      </c>
      <c r="W96" s="6">
        <f t="shared" si="60"/>
        <v>1.53643392065609</v>
      </c>
      <c r="X96" s="6">
        <f t="shared" si="61"/>
        <v>0.34306432189923</v>
      </c>
      <c r="Y96" s="6">
        <f t="shared" si="62"/>
        <v>2.2239435359474</v>
      </c>
      <c r="Z96" s="6">
        <f t="shared" si="63"/>
        <v>4.86787519831116</v>
      </c>
      <c r="AA96" s="6">
        <f t="shared" si="64"/>
        <v>2.64393166236377</v>
      </c>
      <c r="AB96" s="6">
        <f t="shared" si="65"/>
        <v>0.0871617230018543</v>
      </c>
      <c r="AC96" s="6">
        <f t="shared" si="66"/>
        <v>0.836541928313418</v>
      </c>
      <c r="AD96" s="6">
        <f t="shared" si="67"/>
        <v>11.2355536154546</v>
      </c>
      <c r="AE96" s="6">
        <f t="shared" si="68"/>
        <v>0.43487072337569</v>
      </c>
    </row>
    <row r="97" spans="1:31">
      <c r="A97" s="2" t="s">
        <v>126</v>
      </c>
      <c r="B97" s="2">
        <v>14719</v>
      </c>
      <c r="C97" s="2">
        <v>2.0114411359</v>
      </c>
      <c r="D97" s="2">
        <v>0.179706012193606</v>
      </c>
      <c r="E97" s="2">
        <v>0.361222782556016</v>
      </c>
      <c r="F97" s="2">
        <v>0.481318175827115</v>
      </c>
      <c r="G97" s="2">
        <v>1.35449753701788</v>
      </c>
      <c r="H97" s="2">
        <v>3.30359936475235</v>
      </c>
      <c r="I97" s="2">
        <f t="shared" si="46"/>
        <v>0.812695348182646</v>
      </c>
      <c r="J97" s="2">
        <f t="shared" si="47"/>
        <v>0.842141881885386</v>
      </c>
      <c r="K97" s="2">
        <f t="shared" si="48"/>
        <v>0.133878790164575</v>
      </c>
      <c r="L97" s="2">
        <f t="shared" si="49"/>
        <v>0.368316419934632</v>
      </c>
      <c r="M97" s="6">
        <f t="shared" si="50"/>
        <v>0.745665172006138</v>
      </c>
      <c r="N97" s="6">
        <f t="shared" si="51"/>
        <v>6.86364972416702</v>
      </c>
      <c r="O97" s="6">
        <f t="shared" si="52"/>
        <v>0.0672973395192696</v>
      </c>
      <c r="P97" s="6">
        <f t="shared" si="53"/>
        <v>0.616823859788187</v>
      </c>
      <c r="Q97" s="6">
        <f t="shared" si="54"/>
        <v>0.418433078752344</v>
      </c>
      <c r="R97" s="6">
        <f t="shared" si="55"/>
        <v>2.03616616202217</v>
      </c>
      <c r="S97" s="6">
        <f t="shared" si="56"/>
        <v>0.453418169354404</v>
      </c>
      <c r="T97" s="6">
        <f t="shared" si="57"/>
        <v>2.43898513985171</v>
      </c>
      <c r="U97" s="6">
        <f t="shared" si="58"/>
        <v>-0.142539531255035</v>
      </c>
      <c r="V97" s="6">
        <f t="shared" si="59"/>
        <v>0.825353080764999</v>
      </c>
      <c r="W97" s="6">
        <f t="shared" si="60"/>
        <v>1.33246904423166</v>
      </c>
      <c r="X97" s="6">
        <f t="shared" si="61"/>
        <v>0.355609562514957</v>
      </c>
      <c r="Y97" s="6">
        <f t="shared" si="62"/>
        <v>2.79626943131421</v>
      </c>
      <c r="Z97" s="6">
        <f t="shared" si="63"/>
        <v>4.82636294677073</v>
      </c>
      <c r="AA97" s="6">
        <f t="shared" si="64"/>
        <v>2.03009351545651</v>
      </c>
      <c r="AB97" s="6">
        <f t="shared" si="65"/>
        <v>0.0670661564805001</v>
      </c>
      <c r="AC97" s="6">
        <f t="shared" si="66"/>
        <v>0.802870225055087</v>
      </c>
      <c r="AD97" s="6">
        <f t="shared" si="67"/>
        <v>9.14560078790172</v>
      </c>
      <c r="AE97" s="6">
        <f t="shared" si="68"/>
        <v>0.456280071288487</v>
      </c>
    </row>
    <row r="98" spans="1:31">
      <c r="A98" s="2" t="s">
        <v>127</v>
      </c>
      <c r="B98" s="2">
        <v>15190</v>
      </c>
      <c r="C98" s="2">
        <v>2.075806159</v>
      </c>
      <c r="D98" s="2">
        <v>0.164008325338363</v>
      </c>
      <c r="E98" s="2">
        <v>0.354640548872939</v>
      </c>
      <c r="F98" s="2">
        <v>0.401166342642254</v>
      </c>
      <c r="G98" s="2">
        <v>1.31112984011171</v>
      </c>
      <c r="H98" s="2">
        <v>3.315403249179</v>
      </c>
      <c r="I98" s="2">
        <f t="shared" si="46"/>
        <v>0.840417531686845</v>
      </c>
      <c r="J98" s="2">
        <f t="shared" si="47"/>
        <v>0.868757216287718</v>
      </c>
      <c r="K98" s="2">
        <f t="shared" si="48"/>
        <v>0.137171783707203</v>
      </c>
      <c r="L98" s="2">
        <f t="shared" si="49"/>
        <v>0.374847190653227</v>
      </c>
      <c r="M98" s="6">
        <f t="shared" si="50"/>
        <v>0.784120096378624</v>
      </c>
      <c r="N98" s="6">
        <f t="shared" si="51"/>
        <v>8.26441028761867</v>
      </c>
      <c r="O98" s="6">
        <f t="shared" si="52"/>
        <v>0.0697236978852098</v>
      </c>
      <c r="P98" s="6">
        <f t="shared" si="53"/>
        <v>0.677102510313102</v>
      </c>
      <c r="Q98" s="6">
        <f t="shared" si="54"/>
        <v>0.433212811923185</v>
      </c>
      <c r="R98" s="6">
        <f t="shared" si="55"/>
        <v>2.13633881737385</v>
      </c>
      <c r="S98" s="6">
        <f t="shared" si="56"/>
        <v>0.466270965271346</v>
      </c>
      <c r="T98" s="6">
        <f t="shared" si="57"/>
        <v>2.52866127194277</v>
      </c>
      <c r="U98" s="6">
        <f t="shared" si="58"/>
        <v>-0.0615577792312042</v>
      </c>
      <c r="V98" s="6">
        <f t="shared" si="59"/>
        <v>0.847931095054873</v>
      </c>
      <c r="W98" s="6">
        <f t="shared" si="60"/>
        <v>1.13119141033696</v>
      </c>
      <c r="X98" s="6">
        <f t="shared" si="61"/>
        <v>0.345997584172426</v>
      </c>
      <c r="Y98" s="6">
        <f t="shared" si="62"/>
        <v>3.27749493299521</v>
      </c>
      <c r="Z98" s="6">
        <f t="shared" si="63"/>
        <v>5.33455048380965</v>
      </c>
      <c r="AA98" s="6">
        <f t="shared" si="64"/>
        <v>2.05705555081444</v>
      </c>
      <c r="AB98" s="6">
        <f t="shared" si="65"/>
        <v>0.0681996865691188</v>
      </c>
      <c r="AC98" s="6">
        <f t="shared" si="66"/>
        <v>0.806737702116153</v>
      </c>
      <c r="AD98" s="6">
        <f t="shared" si="67"/>
        <v>9.34862992885466</v>
      </c>
      <c r="AE98" s="6">
        <f t="shared" si="68"/>
        <v>0.419618979299377</v>
      </c>
    </row>
    <row r="99" spans="1:31">
      <c r="A99" s="2" t="s">
        <v>128</v>
      </c>
      <c r="B99" s="2">
        <v>18970</v>
      </c>
      <c r="C99" s="2">
        <v>2.592366217</v>
      </c>
      <c r="D99" s="2">
        <v>0.266363959794232</v>
      </c>
      <c r="E99" s="2">
        <v>-3.18080220547871</v>
      </c>
      <c r="F99" s="2">
        <v>-13.7452241052191</v>
      </c>
      <c r="G99" s="2">
        <v>1.59423738623771</v>
      </c>
      <c r="H99" s="2">
        <v>3.45315046392432</v>
      </c>
      <c r="I99" s="2">
        <f t="shared" si="46"/>
        <v>-2.16060769647794</v>
      </c>
      <c r="J99" s="2">
        <f t="shared" si="47"/>
        <v>-2.09640698611871</v>
      </c>
      <c r="K99" s="2">
        <f t="shared" si="48"/>
        <v>-0.345314766429047</v>
      </c>
      <c r="L99" s="2">
        <f t="shared" si="49"/>
        <v>-3.0343639272576</v>
      </c>
      <c r="M99" s="6">
        <f t="shared" si="50"/>
        <v>-1.67103104471956</v>
      </c>
      <c r="N99" s="6">
        <f t="shared" si="51"/>
        <v>-0.251225475662718</v>
      </c>
      <c r="O99" s="6">
        <f t="shared" si="52"/>
        <v>2.26484218241769</v>
      </c>
      <c r="P99" s="6">
        <f t="shared" si="53"/>
        <v>-1.28416709429658</v>
      </c>
      <c r="Q99" s="6">
        <f t="shared" si="54"/>
        <v>0.368292101354354</v>
      </c>
      <c r="R99" s="6">
        <f t="shared" si="55"/>
        <v>1.71277233079857</v>
      </c>
      <c r="S99" s="6">
        <f t="shared" si="56"/>
        <v>0.411750410058116</v>
      </c>
      <c r="T99" s="6">
        <f t="shared" si="57"/>
        <v>2.16602025127106</v>
      </c>
      <c r="U99" s="6">
        <f t="shared" si="58"/>
        <v>-0.624152515529491</v>
      </c>
      <c r="V99" s="6">
        <f t="shared" si="59"/>
        <v>-0.309635027419914</v>
      </c>
      <c r="W99" s="6">
        <f t="shared" si="60"/>
        <v>4.3213073989775</v>
      </c>
      <c r="X99" s="6">
        <f t="shared" si="61"/>
        <v>0.384539695074399</v>
      </c>
      <c r="Y99" s="6">
        <f t="shared" si="62"/>
        <v>4.06864775293314</v>
      </c>
      <c r="Z99" s="6">
        <f t="shared" si="63"/>
        <v>3.12700249535329</v>
      </c>
      <c r="AA99" s="6">
        <f t="shared" si="64"/>
        <v>-0.941645257579852</v>
      </c>
      <c r="AB99" s="6">
        <f t="shared" si="65"/>
        <v>-0.03251642758064</v>
      </c>
      <c r="AC99" s="6">
        <f t="shared" si="66"/>
        <v>24.3583443759303</v>
      </c>
      <c r="AD99" s="6">
        <f t="shared" si="67"/>
        <v>-1.08562250679294</v>
      </c>
      <c r="AE99" s="6">
        <f t="shared" si="68"/>
        <v>1.03952321738195</v>
      </c>
    </row>
    <row r="100" spans="1:31">
      <c r="A100" s="2" t="s">
        <v>129</v>
      </c>
      <c r="B100" s="2">
        <v>6133</v>
      </c>
      <c r="C100" s="2">
        <v>0.8381118613</v>
      </c>
      <c r="D100" s="2">
        <v>0.0809857969286341</v>
      </c>
      <c r="E100" s="2">
        <v>0.0913100058837605</v>
      </c>
      <c r="F100" s="2">
        <v>0.206779249962471</v>
      </c>
      <c r="G100" s="2">
        <v>0.396055458746783</v>
      </c>
      <c r="H100" s="2">
        <v>2.95340168949404</v>
      </c>
      <c r="I100" s="2">
        <f t="shared" si="46"/>
        <v>0.883708940121674</v>
      </c>
      <c r="J100" s="2">
        <f t="shared" si="47"/>
        <v>0.904302526305779</v>
      </c>
      <c r="K100" s="2">
        <f t="shared" si="48"/>
        <v>0.108432742665586</v>
      </c>
      <c r="L100" s="2">
        <f t="shared" si="49"/>
        <v>0.30605870958344</v>
      </c>
      <c r="M100" s="6">
        <f t="shared" si="50"/>
        <v>0.869134550252662</v>
      </c>
      <c r="N100" s="6">
        <f t="shared" si="51"/>
        <v>14.2828726288061</v>
      </c>
      <c r="O100" s="6">
        <f t="shared" si="52"/>
        <v>0.0662880193934938</v>
      </c>
      <c r="P100" s="6">
        <f t="shared" si="53"/>
        <v>0.797580465778213</v>
      </c>
      <c r="Q100" s="6">
        <f t="shared" si="54"/>
        <v>0.763510657865979</v>
      </c>
      <c r="R100" s="6">
        <f t="shared" si="55"/>
        <v>6.02131546987169</v>
      </c>
      <c r="S100" s="6">
        <f t="shared" si="56"/>
        <v>0.802308335870039</v>
      </c>
      <c r="T100" s="6">
        <f t="shared" si="57"/>
        <v>7.45704073575789</v>
      </c>
      <c r="U100" s="6">
        <f t="shared" si="58"/>
        <v>-0.387364662811849</v>
      </c>
      <c r="V100" s="6">
        <f t="shared" si="59"/>
        <v>0.908940325758501</v>
      </c>
      <c r="W100" s="6">
        <f t="shared" si="60"/>
        <v>2.26458478412218</v>
      </c>
      <c r="X100" s="6">
        <f t="shared" si="61"/>
        <v>0.106680260575095</v>
      </c>
      <c r="Y100" s="6">
        <f t="shared" si="62"/>
        <v>1.3961418802263</v>
      </c>
      <c r="Z100" s="6">
        <f t="shared" si="63"/>
        <v>9.8229452444701</v>
      </c>
      <c r="AA100" s="6">
        <f t="shared" si="64"/>
        <v>8.4268033642438</v>
      </c>
      <c r="AB100" s="6">
        <f t="shared" si="65"/>
        <v>0.248877352929917</v>
      </c>
      <c r="AC100" s="6">
        <f t="shared" si="66"/>
        <v>0.940020589783671</v>
      </c>
      <c r="AD100" s="6">
        <f t="shared" si="67"/>
        <v>32.3447760287496</v>
      </c>
      <c r="AE100" s="6">
        <f t="shared" si="68"/>
        <v>0.437139445505483</v>
      </c>
    </row>
    <row r="101" spans="1:31">
      <c r="A101" s="2" t="s">
        <v>130</v>
      </c>
      <c r="B101" s="2">
        <v>10225</v>
      </c>
      <c r="C101" s="2">
        <v>1.3973086225</v>
      </c>
      <c r="D101" s="2">
        <v>0.20236151827103</v>
      </c>
      <c r="E101" s="2">
        <v>0.354558054170864</v>
      </c>
      <c r="F101" s="2">
        <v>0.44851965634849</v>
      </c>
      <c r="G101" s="2">
        <v>1.66884144006848</v>
      </c>
      <c r="H101" s="2">
        <v>3.6819034479941</v>
      </c>
      <c r="I101" s="2">
        <f t="shared" si="46"/>
        <v>0.84531843549688</v>
      </c>
      <c r="J101" s="2">
        <f t="shared" si="47"/>
        <v>0.875881752608274</v>
      </c>
      <c r="K101" s="2">
        <f t="shared" si="48"/>
        <v>0.155506968718293</v>
      </c>
      <c r="L101" s="2">
        <f t="shared" si="49"/>
        <v>0.405883417576449</v>
      </c>
      <c r="M101" s="6">
        <f t="shared" si="50"/>
        <v>0.782821447092463</v>
      </c>
      <c r="N101" s="6">
        <f t="shared" si="51"/>
        <v>8.20901246105776</v>
      </c>
      <c r="O101" s="6">
        <f t="shared" si="52"/>
        <v>0.0770915605436395</v>
      </c>
      <c r="P101" s="6">
        <f t="shared" si="53"/>
        <v>0.682547744027791</v>
      </c>
      <c r="Q101" s="6">
        <f t="shared" si="54"/>
        <v>0.37622089074303</v>
      </c>
      <c r="R101" s="6">
        <f t="shared" si="55"/>
        <v>1.85952139195568</v>
      </c>
      <c r="S101" s="6">
        <f t="shared" si="56"/>
        <v>0.407006290784332</v>
      </c>
      <c r="T101" s="6">
        <f t="shared" si="57"/>
        <v>2.20626319528775</v>
      </c>
      <c r="U101" s="6">
        <f t="shared" si="58"/>
        <v>-0.117001880324708</v>
      </c>
      <c r="V101" s="6">
        <f t="shared" si="59"/>
        <v>0.842417796391076</v>
      </c>
      <c r="W101" s="6">
        <f t="shared" si="60"/>
        <v>1.26501048579296</v>
      </c>
      <c r="X101" s="6">
        <f t="shared" si="61"/>
        <v>0.398293964660151</v>
      </c>
      <c r="Y101" s="6">
        <f t="shared" si="62"/>
        <v>2.12123841395288</v>
      </c>
      <c r="Z101" s="6">
        <f t="shared" si="63"/>
        <v>4.34243290247508</v>
      </c>
      <c r="AA101" s="6">
        <f t="shared" si="64"/>
        <v>2.22119448852219</v>
      </c>
      <c r="AB101" s="6">
        <f t="shared" si="65"/>
        <v>0.0817822364595536</v>
      </c>
      <c r="AC101" s="6">
        <f t="shared" si="66"/>
        <v>0.824322340752812</v>
      </c>
      <c r="AD101" s="6">
        <f t="shared" si="67"/>
        <v>10.3844868412431</v>
      </c>
      <c r="AE101" s="6">
        <f t="shared" si="68"/>
        <v>0.378192130416669</v>
      </c>
    </row>
    <row r="102" spans="1:31">
      <c r="A102" s="2" t="s">
        <v>131</v>
      </c>
      <c r="B102" s="2">
        <v>3606</v>
      </c>
      <c r="C102" s="2">
        <v>0.4927818966</v>
      </c>
      <c r="D102" s="2">
        <v>0.0787862241660728</v>
      </c>
      <c r="E102" s="2">
        <v>0.0827270805710721</v>
      </c>
      <c r="F102" s="2">
        <v>0.228679169496264</v>
      </c>
      <c r="G102" s="2">
        <v>0.334503030841442</v>
      </c>
      <c r="H102" s="2">
        <v>2.27286046515288</v>
      </c>
      <c r="I102" s="2">
        <f t="shared" si="46"/>
        <v>0.838733618306333</v>
      </c>
      <c r="J102" s="2">
        <f t="shared" si="47"/>
        <v>0.862699707886221</v>
      </c>
      <c r="K102" s="2">
        <f t="shared" si="48"/>
        <v>0.0837902961200951</v>
      </c>
      <c r="L102" s="2">
        <f t="shared" si="49"/>
        <v>0.250143854569683</v>
      </c>
      <c r="M102" s="6">
        <f t="shared" si="50"/>
        <v>0.817169261419008</v>
      </c>
      <c r="N102" s="6">
        <f t="shared" si="51"/>
        <v>9.93907958542771</v>
      </c>
      <c r="O102" s="6">
        <f t="shared" si="52"/>
        <v>0.0495900335261548</v>
      </c>
      <c r="P102" s="6">
        <f t="shared" si="53"/>
        <v>0.714439569246444</v>
      </c>
      <c r="Q102" s="6">
        <f t="shared" si="54"/>
        <v>0.743416649534798</v>
      </c>
      <c r="R102" s="6">
        <f t="shared" si="55"/>
        <v>5.30881026884406</v>
      </c>
      <c r="S102" s="6">
        <f t="shared" si="56"/>
        <v>0.791233781412175</v>
      </c>
      <c r="T102" s="6">
        <f t="shared" si="57"/>
        <v>6.7947380310292</v>
      </c>
      <c r="U102" s="6">
        <f t="shared" si="58"/>
        <v>-0.468687089272076</v>
      </c>
      <c r="V102" s="6">
        <f t="shared" si="59"/>
        <v>0.877089537417839</v>
      </c>
      <c r="W102" s="6">
        <f t="shared" si="60"/>
        <v>2.76426011794049</v>
      </c>
      <c r="X102" s="6">
        <f t="shared" si="61"/>
        <v>0.112508801396292</v>
      </c>
      <c r="Y102" s="6">
        <f t="shared" si="62"/>
        <v>0.604634083283235</v>
      </c>
      <c r="Z102" s="6">
        <f t="shared" si="63"/>
        <v>9.70306471422569</v>
      </c>
      <c r="AA102" s="6">
        <f t="shared" si="64"/>
        <v>9.09843063094246</v>
      </c>
      <c r="AB102" s="6">
        <f t="shared" si="65"/>
        <v>0.206794632760051</v>
      </c>
      <c r="AC102" s="6">
        <f t="shared" si="66"/>
        <v>0.929760979827521</v>
      </c>
      <c r="AD102" s="6">
        <f t="shared" si="67"/>
        <v>27.4742013070343</v>
      </c>
      <c r="AE102" s="6">
        <f t="shared" si="68"/>
        <v>0.487511597792388</v>
      </c>
    </row>
    <row r="103" spans="1:31">
      <c r="A103" s="2" t="s">
        <v>132</v>
      </c>
      <c r="B103" s="2">
        <v>19624</v>
      </c>
      <c r="C103" s="2">
        <v>2.6817393064</v>
      </c>
      <c r="D103" s="2">
        <v>0.136094239474146</v>
      </c>
      <c r="E103" s="2">
        <v>0.188698285909675</v>
      </c>
      <c r="F103" s="2">
        <v>0.308818167767267</v>
      </c>
      <c r="G103" s="2">
        <v>1.3787925860488</v>
      </c>
      <c r="H103" s="2">
        <v>4.23146537868127</v>
      </c>
      <c r="I103" s="2">
        <f t="shared" si="46"/>
        <v>0.89565325369891</v>
      </c>
      <c r="J103" s="2">
        <f t="shared" si="47"/>
        <v>0.916731176931171</v>
      </c>
      <c r="K103" s="2">
        <f t="shared" si="48"/>
        <v>0.16860766515755</v>
      </c>
      <c r="L103" s="2">
        <f t="shared" si="49"/>
        <v>0.423240321002436</v>
      </c>
      <c r="M103" s="6">
        <f t="shared" si="50"/>
        <v>0.863965250360265</v>
      </c>
      <c r="N103" s="6">
        <f t="shared" si="51"/>
        <v>13.7021257825421</v>
      </c>
      <c r="O103" s="6">
        <f t="shared" si="52"/>
        <v>0.0933397648521685</v>
      </c>
      <c r="P103" s="6">
        <f t="shared" si="53"/>
        <v>0.795654007068264</v>
      </c>
      <c r="Q103" s="6">
        <f t="shared" si="54"/>
        <v>0.508474442809284</v>
      </c>
      <c r="R103" s="6">
        <f t="shared" si="55"/>
        <v>2.7034172257676</v>
      </c>
      <c r="S103" s="6">
        <f t="shared" si="56"/>
        <v>0.534401584735963</v>
      </c>
      <c r="T103" s="6">
        <f t="shared" si="57"/>
        <v>3.06896441241199</v>
      </c>
      <c r="U103" s="6">
        <f t="shared" si="58"/>
        <v>-0.241439013664442</v>
      </c>
      <c r="V103" s="6">
        <f t="shared" si="59"/>
        <v>0.902007792533259</v>
      </c>
      <c r="W103" s="6">
        <f t="shared" si="60"/>
        <v>1.63657113406473</v>
      </c>
      <c r="X103" s="6">
        <f t="shared" si="61"/>
        <v>0.293680376740301</v>
      </c>
      <c r="Y103" s="6">
        <f t="shared" si="62"/>
        <v>2.04838437458447</v>
      </c>
      <c r="Z103" s="6">
        <f t="shared" si="63"/>
        <v>6.62257732819727</v>
      </c>
      <c r="AA103" s="6">
        <f t="shared" si="64"/>
        <v>4.57419295361281</v>
      </c>
      <c r="AB103" s="6">
        <f t="shared" si="65"/>
        <v>0.193555391186204</v>
      </c>
      <c r="AC103" s="6">
        <f t="shared" si="66"/>
        <v>0.914619321713673</v>
      </c>
      <c r="AD103" s="6">
        <f t="shared" si="67"/>
        <v>22.4245035310324</v>
      </c>
      <c r="AE103" s="6">
        <f t="shared" si="68"/>
        <v>0.388220075416777</v>
      </c>
    </row>
    <row r="104" spans="1:31">
      <c r="A104" s="2" t="s">
        <v>133</v>
      </c>
      <c r="B104" s="2">
        <v>17291</v>
      </c>
      <c r="C104" s="2">
        <v>2.3629206251</v>
      </c>
      <c r="D104" s="2">
        <v>0.227458330680622</v>
      </c>
      <c r="E104" s="2">
        <v>0.291440897757215</v>
      </c>
      <c r="F104" s="2">
        <v>0.556494502240702</v>
      </c>
      <c r="G104" s="2">
        <v>1.5410311006147</v>
      </c>
      <c r="H104" s="2">
        <v>3.48075528345046</v>
      </c>
      <c r="I104" s="2">
        <f t="shared" si="46"/>
        <v>0.800478135259613</v>
      </c>
      <c r="J104" s="2">
        <f t="shared" si="47"/>
        <v>0.834505692424833</v>
      </c>
      <c r="K104" s="2">
        <f t="shared" si="48"/>
        <v>0.141062007546514</v>
      </c>
      <c r="L104" s="2">
        <f t="shared" si="49"/>
        <v>0.376256419360491</v>
      </c>
      <c r="M104" s="6">
        <f t="shared" si="50"/>
        <v>0.724320004071567</v>
      </c>
      <c r="N104" s="6">
        <f t="shared" si="51"/>
        <v>6.254788267333</v>
      </c>
      <c r="O104" s="6">
        <f t="shared" si="52"/>
        <v>0.069549887921614</v>
      </c>
      <c r="P104" s="6">
        <f t="shared" si="53"/>
        <v>0.594378067551828</v>
      </c>
      <c r="Q104" s="6">
        <f t="shared" si="54"/>
        <v>0.386261787038728</v>
      </c>
      <c r="R104" s="6">
        <f t="shared" si="55"/>
        <v>1.83959083678944</v>
      </c>
      <c r="S104" s="6">
        <f t="shared" si="56"/>
        <v>0.424738234417448</v>
      </c>
      <c r="T104" s="6">
        <f t="shared" si="57"/>
        <v>2.25871838800789</v>
      </c>
      <c r="U104" s="6">
        <f t="shared" si="58"/>
        <v>-0.312587025478755</v>
      </c>
      <c r="V104" s="6">
        <f t="shared" si="59"/>
        <v>0.805820081853787</v>
      </c>
      <c r="W104" s="6">
        <f t="shared" si="60"/>
        <v>1.90945919575189</v>
      </c>
      <c r="X104" s="6">
        <f t="shared" si="61"/>
        <v>0.377381534455918</v>
      </c>
      <c r="Y104" s="6">
        <f t="shared" si="62"/>
        <v>0.965182229050287</v>
      </c>
      <c r="Z104" s="6">
        <f t="shared" si="63"/>
        <v>3.74749347988086</v>
      </c>
      <c r="AA104" s="6">
        <f t="shared" si="64"/>
        <v>2.78231125083057</v>
      </c>
      <c r="AB104" s="6">
        <f t="shared" si="65"/>
        <v>0.0968454458653217</v>
      </c>
      <c r="AC104" s="6">
        <f t="shared" si="66"/>
        <v>0.845479458778356</v>
      </c>
      <c r="AD104" s="6">
        <f t="shared" si="67"/>
        <v>11.9432629745401</v>
      </c>
      <c r="AE104" s="6">
        <f t="shared" si="68"/>
        <v>0.419714245223094</v>
      </c>
    </row>
    <row r="105" spans="1:31">
      <c r="A105" s="2" t="s">
        <v>134</v>
      </c>
      <c r="B105" s="2">
        <v>11479</v>
      </c>
      <c r="C105" s="2">
        <v>1.5686753719</v>
      </c>
      <c r="D105" s="2">
        <v>0.0795038591176907</v>
      </c>
      <c r="E105" s="2">
        <v>0.0727506297380796</v>
      </c>
      <c r="F105" s="2">
        <v>0.22622353198778</v>
      </c>
      <c r="G105" s="2">
        <v>0.527644858019974</v>
      </c>
      <c r="H105" s="2">
        <v>3.39631551694699</v>
      </c>
      <c r="I105" s="2">
        <f t="shared" si="46"/>
        <v>0.890981442239857</v>
      </c>
      <c r="J105" s="2">
        <f t="shared" si="47"/>
        <v>0.908383071016345</v>
      </c>
      <c r="K105" s="2">
        <f t="shared" si="48"/>
        <v>0.124565741110486</v>
      </c>
      <c r="L105" s="2">
        <f t="shared" si="49"/>
        <v>0.338359665152755</v>
      </c>
      <c r="M105" s="6">
        <f t="shared" si="50"/>
        <v>0.875102225852167</v>
      </c>
      <c r="N105" s="6">
        <f t="shared" si="51"/>
        <v>15.0130956187637</v>
      </c>
      <c r="O105" s="6">
        <f t="shared" si="52"/>
        <v>0.0760889927571101</v>
      </c>
      <c r="P105" s="6">
        <f t="shared" si="53"/>
        <v>0.802113236376998</v>
      </c>
      <c r="Q105" s="6">
        <f t="shared" si="54"/>
        <v>0.731065144599267</v>
      </c>
      <c r="R105" s="6">
        <f t="shared" si="55"/>
        <v>5.46293118013333</v>
      </c>
      <c r="S105" s="6">
        <f t="shared" si="56"/>
        <v>0.76194069898806</v>
      </c>
      <c r="T105" s="6">
        <f t="shared" si="57"/>
        <v>6.43674521853944</v>
      </c>
      <c r="U105" s="6">
        <f t="shared" si="58"/>
        <v>-0.513331658373961</v>
      </c>
      <c r="V105" s="6">
        <f t="shared" si="59"/>
        <v>0.915604114413792</v>
      </c>
      <c r="W105" s="6">
        <f t="shared" si="60"/>
        <v>3.1095748971829</v>
      </c>
      <c r="X105" s="6">
        <f t="shared" si="61"/>
        <v>0.131949165696221</v>
      </c>
      <c r="Y105" s="6">
        <f t="shared" si="62"/>
        <v>-1.16757969680065</v>
      </c>
      <c r="Z105" s="6">
        <f t="shared" si="63"/>
        <v>10.6827916381789</v>
      </c>
      <c r="AA105" s="6">
        <f t="shared" si="64"/>
        <v>11.8503713349795</v>
      </c>
      <c r="AB105" s="6">
        <f t="shared" si="65"/>
        <v>0.402476000465747</v>
      </c>
      <c r="AC105" s="6">
        <f t="shared" si="66"/>
        <v>0.958057513658194</v>
      </c>
      <c r="AD105" s="6">
        <f t="shared" si="67"/>
        <v>46.6843452651142</v>
      </c>
      <c r="AE105" s="6">
        <f t="shared" si="68"/>
        <v>0.479903591037656</v>
      </c>
    </row>
    <row r="106" spans="1:31">
      <c r="A106" s="2" t="s">
        <v>135</v>
      </c>
      <c r="B106" s="2">
        <v>8150</v>
      </c>
      <c r="C106" s="2">
        <v>1.113747215</v>
      </c>
      <c r="D106" s="2">
        <v>0.0447801130578104</v>
      </c>
      <c r="E106" s="2">
        <v>0.0504057356760911</v>
      </c>
      <c r="F106" s="2">
        <v>0.187336511585427</v>
      </c>
      <c r="G106" s="2">
        <v>0.376058854912322</v>
      </c>
      <c r="H106" s="2">
        <v>3.20781256896586</v>
      </c>
      <c r="I106" s="2">
        <f t="shared" si="46"/>
        <v>0.900649067995559</v>
      </c>
      <c r="J106" s="2">
        <f t="shared" si="47"/>
        <v>0.911472078399183</v>
      </c>
      <c r="K106" s="2">
        <f t="shared" si="48"/>
        <v>0.115638374225676</v>
      </c>
      <c r="L106" s="2">
        <f t="shared" si="49"/>
        <v>0.31984725656117</v>
      </c>
      <c r="M106" s="6">
        <f t="shared" si="50"/>
        <v>0.889644603438145</v>
      </c>
      <c r="N106" s="6">
        <f t="shared" si="51"/>
        <v>17.1232641294437</v>
      </c>
      <c r="O106" s="6">
        <f t="shared" si="52"/>
        <v>0.0726104036526153</v>
      </c>
      <c r="P106" s="6">
        <f t="shared" si="53"/>
        <v>0.813498940449426</v>
      </c>
      <c r="Q106" s="6">
        <f t="shared" si="54"/>
        <v>0.790138199486308</v>
      </c>
      <c r="R106" s="6">
        <f t="shared" si="55"/>
        <v>7.51601609319728</v>
      </c>
      <c r="S106" s="6">
        <f t="shared" si="56"/>
        <v>0.810389674470532</v>
      </c>
      <c r="T106" s="6">
        <f t="shared" si="57"/>
        <v>8.5300812015549</v>
      </c>
      <c r="U106" s="6">
        <f t="shared" si="58"/>
        <v>-0.575963159626026</v>
      </c>
      <c r="V106" s="6">
        <f t="shared" si="59"/>
        <v>0.931632862317331</v>
      </c>
      <c r="W106" s="6">
        <f t="shared" si="60"/>
        <v>3.71657132016201</v>
      </c>
      <c r="X106" s="6">
        <f t="shared" si="61"/>
        <v>0.103272474539031</v>
      </c>
      <c r="Y106" s="6">
        <f t="shared" si="62"/>
        <v>2.49232946445292</v>
      </c>
      <c r="Z106" s="6">
        <f t="shared" si="63"/>
        <v>19.6721833320562</v>
      </c>
      <c r="AA106" s="6">
        <f t="shared" si="64"/>
        <v>17.1798538676033</v>
      </c>
      <c r="AB106" s="6">
        <f t="shared" si="65"/>
        <v>0.551097511694944</v>
      </c>
      <c r="AC106" s="6">
        <f t="shared" si="66"/>
        <v>0.969059325703082</v>
      </c>
      <c r="AD106" s="6">
        <f t="shared" si="67"/>
        <v>63.6398323710494</v>
      </c>
      <c r="AE106" s="6">
        <f t="shared" si="68"/>
        <v>0.614158502204335</v>
      </c>
    </row>
    <row r="107" spans="1:31">
      <c r="A107" s="2" t="s">
        <v>136</v>
      </c>
      <c r="B107" s="2">
        <v>5835</v>
      </c>
      <c r="C107" s="2">
        <v>0.7973883435</v>
      </c>
      <c r="D107" s="2">
        <v>0.143425039770823</v>
      </c>
      <c r="E107" s="2">
        <v>0.136403174045868</v>
      </c>
      <c r="F107" s="2">
        <v>0.332811586016145</v>
      </c>
      <c r="G107" s="2">
        <v>1.45684498812566</v>
      </c>
      <c r="H107" s="2">
        <v>3.60686783450428</v>
      </c>
      <c r="I107" s="2">
        <f t="shared" si="46"/>
        <v>0.876657062652055</v>
      </c>
      <c r="J107" s="2">
        <f t="shared" si="47"/>
        <v>0.900592374978569</v>
      </c>
      <c r="K107" s="2">
        <f t="shared" si="48"/>
        <v>0.152684116140476</v>
      </c>
      <c r="L107" s="2">
        <f t="shared" si="49"/>
        <v>0.392857129961255</v>
      </c>
      <c r="M107" s="6">
        <f t="shared" si="50"/>
        <v>0.831046361649303</v>
      </c>
      <c r="N107" s="6">
        <f t="shared" si="51"/>
        <v>10.8375669179056</v>
      </c>
      <c r="O107" s="6">
        <f t="shared" si="52"/>
        <v>0.0783056859500988</v>
      </c>
      <c r="P107" s="6">
        <f t="shared" si="53"/>
        <v>0.747062344624879</v>
      </c>
      <c r="Q107" s="6">
        <f t="shared" si="54"/>
        <v>0.424594150910391</v>
      </c>
      <c r="R107" s="6">
        <f t="shared" si="55"/>
        <v>2.16428648562897</v>
      </c>
      <c r="S107" s="6">
        <f t="shared" si="56"/>
        <v>0.45009098272491</v>
      </c>
      <c r="T107" s="6">
        <f t="shared" si="57"/>
        <v>2.47580755941975</v>
      </c>
      <c r="U107" s="6">
        <f t="shared" si="58"/>
        <v>-0.418589585596836</v>
      </c>
      <c r="V107" s="6">
        <f t="shared" si="59"/>
        <v>0.879117924340134</v>
      </c>
      <c r="W107" s="6">
        <f t="shared" si="60"/>
        <v>2.43991086236916</v>
      </c>
      <c r="X107" s="6">
        <f t="shared" si="61"/>
        <v>0.364144185098856</v>
      </c>
      <c r="Y107" s="6">
        <f t="shared" si="62"/>
        <v>-0.358924467862313</v>
      </c>
      <c r="Z107" s="6">
        <f t="shared" si="63"/>
        <v>6.28586840643076</v>
      </c>
      <c r="AA107" s="6">
        <f t="shared" si="64"/>
        <v>6.64479287429307</v>
      </c>
      <c r="AB107" s="6">
        <f t="shared" si="65"/>
        <v>0.239668896852309</v>
      </c>
      <c r="AC107" s="6">
        <f t="shared" si="66"/>
        <v>0.92712086635763</v>
      </c>
      <c r="AD107" s="6">
        <f t="shared" si="67"/>
        <v>26.4426972446507</v>
      </c>
      <c r="AE107" s="6">
        <f t="shared" si="68"/>
        <v>0.3976732069533</v>
      </c>
    </row>
    <row r="108" spans="1:31">
      <c r="A108" s="2" t="s">
        <v>137</v>
      </c>
      <c r="B108" s="2">
        <v>12309</v>
      </c>
      <c r="C108" s="2">
        <v>1.6820999349</v>
      </c>
      <c r="D108" s="2">
        <v>0.243815048498257</v>
      </c>
      <c r="E108" s="2">
        <v>0.463915393720092</v>
      </c>
      <c r="F108" s="2">
        <v>0.586873432634828</v>
      </c>
      <c r="G108" s="2">
        <v>1.65738892682833</v>
      </c>
      <c r="H108" s="2">
        <v>3.9516239463484</v>
      </c>
      <c r="I108" s="2">
        <f t="shared" si="46"/>
        <v>0.810560296406873</v>
      </c>
      <c r="J108" s="2">
        <f t="shared" si="47"/>
        <v>0.843763325980213</v>
      </c>
      <c r="K108" s="2">
        <f t="shared" si="48"/>
        <v>0.155476296139765</v>
      </c>
      <c r="L108" s="2">
        <f t="shared" si="49"/>
        <v>0.408919222787049</v>
      </c>
      <c r="M108" s="6">
        <f t="shared" si="50"/>
        <v>0.741379851687253</v>
      </c>
      <c r="N108" s="6">
        <f t="shared" si="51"/>
        <v>6.73334952070872</v>
      </c>
      <c r="O108" s="6">
        <f t="shared" si="52"/>
        <v>0.0796245526911351</v>
      </c>
      <c r="P108" s="6">
        <f t="shared" si="53"/>
        <v>0.619001866660198</v>
      </c>
      <c r="Q108" s="6">
        <f t="shared" si="54"/>
        <v>0.40902652060071</v>
      </c>
      <c r="R108" s="6">
        <f t="shared" si="55"/>
        <v>1.9502425547018</v>
      </c>
      <c r="S108" s="6">
        <f t="shared" si="56"/>
        <v>0.44797179195249</v>
      </c>
      <c r="T108" s="6">
        <f t="shared" si="57"/>
        <v>2.38424661971795</v>
      </c>
      <c r="U108" s="6">
        <f t="shared" si="58"/>
        <v>-0.117014985152883</v>
      </c>
      <c r="V108" s="6">
        <f t="shared" si="59"/>
        <v>0.816968390247438</v>
      </c>
      <c r="W108" s="6">
        <f t="shared" si="60"/>
        <v>1.26504410196167</v>
      </c>
      <c r="X108" s="6">
        <f t="shared" si="61"/>
        <v>0.357719736878384</v>
      </c>
      <c r="Y108" s="6">
        <f t="shared" si="62"/>
        <v>1.94590409927507</v>
      </c>
      <c r="Z108" s="6">
        <f t="shared" si="63"/>
        <v>3.49811087835613</v>
      </c>
      <c r="AA108" s="6">
        <f t="shared" si="64"/>
        <v>1.55220677908106</v>
      </c>
      <c r="AB108" s="6">
        <f t="shared" si="65"/>
        <v>0.0613373747790105</v>
      </c>
      <c r="AC108" s="6">
        <f t="shared" si="66"/>
        <v>0.789871470735035</v>
      </c>
      <c r="AD108" s="6">
        <f t="shared" si="67"/>
        <v>8.517984097619</v>
      </c>
      <c r="AE108" s="6">
        <f t="shared" si="68"/>
        <v>0.4129807887412</v>
      </c>
    </row>
    <row r="109" spans="1:31">
      <c r="A109" s="2" t="s">
        <v>138</v>
      </c>
      <c r="B109" s="2">
        <v>15492</v>
      </c>
      <c r="C109" s="2">
        <v>2.1170763012</v>
      </c>
      <c r="D109" s="2">
        <v>0.20696540885544</v>
      </c>
      <c r="E109" s="2">
        <v>0.215169083827223</v>
      </c>
      <c r="F109" s="2">
        <v>0.549976663912624</v>
      </c>
      <c r="G109" s="2">
        <v>1.54284258003486</v>
      </c>
      <c r="H109" s="2">
        <v>4.06062778259567</v>
      </c>
      <c r="I109" s="2">
        <f t="shared" si="46"/>
        <v>0.821245990567473</v>
      </c>
      <c r="J109" s="2">
        <f t="shared" si="47"/>
        <v>0.849829197098057</v>
      </c>
      <c r="K109" s="2">
        <f t="shared" si="48"/>
        <v>0.15620783513421</v>
      </c>
      <c r="L109" s="2">
        <f t="shared" si="49"/>
        <v>0.400304103340069</v>
      </c>
      <c r="M109" s="6">
        <f t="shared" si="50"/>
        <v>0.761429690925175</v>
      </c>
      <c r="N109" s="6">
        <f t="shared" si="51"/>
        <v>7.38327287144822</v>
      </c>
      <c r="O109" s="6">
        <f t="shared" si="52"/>
        <v>0.0829484282084977</v>
      </c>
      <c r="P109" s="6">
        <f t="shared" si="53"/>
        <v>0.639460154857148</v>
      </c>
      <c r="Q109" s="6">
        <f t="shared" si="54"/>
        <v>0.449326049683761</v>
      </c>
      <c r="R109" s="6">
        <f t="shared" si="55"/>
        <v>2.20233442652423</v>
      </c>
      <c r="S109" s="6">
        <f t="shared" si="56"/>
        <v>0.48516543341993</v>
      </c>
      <c r="T109" s="6">
        <f t="shared" si="57"/>
        <v>2.63191321988529</v>
      </c>
      <c r="U109" s="6">
        <f t="shared" si="58"/>
        <v>-0.437573600943852</v>
      </c>
      <c r="V109" s="6">
        <f t="shared" si="59"/>
        <v>0.83582584853027</v>
      </c>
      <c r="W109" s="6">
        <f t="shared" si="60"/>
        <v>2.55602084709458</v>
      </c>
      <c r="X109" s="6">
        <f t="shared" si="61"/>
        <v>0.328982916608399</v>
      </c>
      <c r="Y109" s="6">
        <f t="shared" si="62"/>
        <v>0.184217468059193</v>
      </c>
      <c r="Z109" s="6">
        <f t="shared" si="63"/>
        <v>4.18357102342083</v>
      </c>
      <c r="AA109" s="6">
        <f t="shared" si="64"/>
        <v>3.99935355536164</v>
      </c>
      <c r="AB109" s="6">
        <f t="shared" si="65"/>
        <v>0.162398861593242</v>
      </c>
      <c r="AC109" s="6">
        <f t="shared" si="66"/>
        <v>0.899354861538485</v>
      </c>
      <c r="AD109" s="6">
        <f t="shared" si="67"/>
        <v>18.8717993792095</v>
      </c>
      <c r="AE109" s="6">
        <f t="shared" si="68"/>
        <v>0.453153903577885</v>
      </c>
    </row>
    <row r="110" spans="1:31">
      <c r="A110" s="2" t="s">
        <v>139</v>
      </c>
      <c r="B110" s="2">
        <v>11584</v>
      </c>
      <c r="C110" s="2">
        <v>1.5830242624</v>
      </c>
      <c r="D110" s="2">
        <v>0.21346086769002</v>
      </c>
      <c r="E110" s="2">
        <v>0.299245740886126</v>
      </c>
      <c r="F110" s="2">
        <v>0.555857856203518</v>
      </c>
      <c r="G110" s="2">
        <v>1.72932777042084</v>
      </c>
      <c r="H110" s="2">
        <v>3.81009088050656</v>
      </c>
      <c r="I110" s="2">
        <f t="shared" si="46"/>
        <v>0.817610290344264</v>
      </c>
      <c r="J110" s="2">
        <f t="shared" si="47"/>
        <v>0.847282727004616</v>
      </c>
      <c r="K110" s="2">
        <f t="shared" si="48"/>
        <v>0.15441597347896</v>
      </c>
      <c r="L110" s="2">
        <f t="shared" si="49"/>
        <v>0.400787643967328</v>
      </c>
      <c r="M110" s="6">
        <f t="shared" si="50"/>
        <v>0.74536675086003</v>
      </c>
      <c r="N110" s="6">
        <f t="shared" si="51"/>
        <v>6.85443380530644</v>
      </c>
      <c r="O110" s="6">
        <f t="shared" si="52"/>
        <v>0.0770821729454166</v>
      </c>
      <c r="P110" s="6">
        <f t="shared" si="53"/>
        <v>0.618441424169478</v>
      </c>
      <c r="Q110" s="6">
        <f t="shared" si="54"/>
        <v>0.37562842623158</v>
      </c>
      <c r="R110" s="6">
        <f t="shared" si="55"/>
        <v>1.85127189971311</v>
      </c>
      <c r="S110" s="6">
        <f t="shared" si="56"/>
        <v>0.406995474903469</v>
      </c>
      <c r="T110" s="6">
        <f t="shared" si="57"/>
        <v>2.20322078074266</v>
      </c>
      <c r="U110" s="6">
        <f t="shared" si="58"/>
        <v>-0.300094767687535</v>
      </c>
      <c r="V110" s="6">
        <f t="shared" si="59"/>
        <v>0.823791168818612</v>
      </c>
      <c r="W110" s="6">
        <f t="shared" si="60"/>
        <v>1.85752971640469</v>
      </c>
      <c r="X110" s="6">
        <f t="shared" si="61"/>
        <v>0.397855838685213</v>
      </c>
      <c r="Y110" s="6">
        <f t="shared" si="62"/>
        <v>1.34296429177819</v>
      </c>
      <c r="Z110" s="6">
        <f t="shared" si="63"/>
        <v>4.10644002817404</v>
      </c>
      <c r="AA110" s="6">
        <f t="shared" si="64"/>
        <v>2.76347573639585</v>
      </c>
      <c r="AB110" s="6">
        <f t="shared" si="65"/>
        <v>0.10529093701743</v>
      </c>
      <c r="AC110" s="6">
        <f t="shared" si="66"/>
        <v>0.854358127135027</v>
      </c>
      <c r="AD110" s="6">
        <f t="shared" si="67"/>
        <v>12.7323144824856</v>
      </c>
      <c r="AE110" s="6">
        <f t="shared" si="68"/>
        <v>0.445065195840574</v>
      </c>
    </row>
    <row r="111" spans="1:31">
      <c r="A111" s="2" t="s">
        <v>140</v>
      </c>
      <c r="B111" s="2">
        <v>14376</v>
      </c>
      <c r="C111" s="2">
        <v>1.9645680936</v>
      </c>
      <c r="D111" s="2">
        <v>0.0573482947033023</v>
      </c>
      <c r="E111" s="2">
        <v>0.0642207090018092</v>
      </c>
      <c r="F111" s="2">
        <v>0.226232585261908</v>
      </c>
      <c r="G111" s="2">
        <v>0.331800048839162</v>
      </c>
      <c r="H111" s="2">
        <v>2.79559847715833</v>
      </c>
      <c r="I111" s="2">
        <f t="shared" si="46"/>
        <v>0.865082009465883</v>
      </c>
      <c r="J111" s="2">
        <f t="shared" si="47"/>
        <v>0.880132592435341</v>
      </c>
      <c r="K111" s="2">
        <f t="shared" si="48"/>
        <v>0.0998519260331465</v>
      </c>
      <c r="L111" s="2">
        <f t="shared" si="49"/>
        <v>0.286220321475901</v>
      </c>
      <c r="M111" s="6">
        <f t="shared" si="50"/>
        <v>0.850267880242972</v>
      </c>
      <c r="N111" s="6">
        <f t="shared" si="51"/>
        <v>12.3571875109056</v>
      </c>
      <c r="O111" s="6">
        <f t="shared" si="52"/>
        <v>0.0619286180600056</v>
      </c>
      <c r="P111" s="6">
        <f t="shared" si="53"/>
        <v>0.752333359695259</v>
      </c>
      <c r="Q111" s="6">
        <f t="shared" si="54"/>
        <v>0.787810829939984</v>
      </c>
      <c r="R111" s="6">
        <f t="shared" si="55"/>
        <v>7.03652020596672</v>
      </c>
      <c r="S111" s="6">
        <f t="shared" si="56"/>
        <v>0.817803579701998</v>
      </c>
      <c r="T111" s="6">
        <f t="shared" si="57"/>
        <v>8.42555173496517</v>
      </c>
      <c r="U111" s="6">
        <f t="shared" si="58"/>
        <v>-0.557789770196237</v>
      </c>
      <c r="V111" s="6">
        <f t="shared" si="59"/>
        <v>0.90615594515132</v>
      </c>
      <c r="W111" s="6">
        <f t="shared" si="60"/>
        <v>3.52273571528982</v>
      </c>
      <c r="X111" s="6">
        <f t="shared" si="61"/>
        <v>0.0981728085697179</v>
      </c>
      <c r="Y111" s="6">
        <f t="shared" si="62"/>
        <v>1.86600897603589</v>
      </c>
      <c r="Z111" s="6">
        <f t="shared" si="63"/>
        <v>14.4234467973354</v>
      </c>
      <c r="AA111" s="6">
        <f t="shared" si="64"/>
        <v>12.5574378212995</v>
      </c>
      <c r="AB111" s="6">
        <f t="shared" si="65"/>
        <v>0.351055540502353</v>
      </c>
      <c r="AC111" s="6">
        <f t="shared" si="66"/>
        <v>0.955087573849004</v>
      </c>
      <c r="AD111" s="6">
        <f t="shared" si="67"/>
        <v>43.5311057852004</v>
      </c>
      <c r="AE111" s="6">
        <f t="shared" si="68"/>
        <v>0.595541880606776</v>
      </c>
    </row>
    <row r="112" spans="1:31">
      <c r="A112" s="2" t="s">
        <v>141</v>
      </c>
      <c r="B112" s="2">
        <v>12853</v>
      </c>
      <c r="C112" s="2">
        <v>1.7564408533</v>
      </c>
      <c r="D112" s="2">
        <v>0.2351155957784</v>
      </c>
      <c r="E112" s="2">
        <v>0.507571618445493</v>
      </c>
      <c r="F112" s="2">
        <v>0.540986705823282</v>
      </c>
      <c r="G112" s="2">
        <v>1.62275549661813</v>
      </c>
      <c r="H112" s="2">
        <v>3.80407837234767</v>
      </c>
      <c r="I112" s="2">
        <f t="shared" si="46"/>
        <v>0.818698736316347</v>
      </c>
      <c r="J112" s="2">
        <f t="shared" si="47"/>
        <v>0.852276051363399</v>
      </c>
      <c r="K112" s="2">
        <f t="shared" si="48"/>
        <v>0.153116295915836</v>
      </c>
      <c r="L112" s="2">
        <f t="shared" si="49"/>
        <v>0.407349404061864</v>
      </c>
      <c r="M112" s="6">
        <f t="shared" si="50"/>
        <v>0.750987984718052</v>
      </c>
      <c r="N112" s="6">
        <f t="shared" si="51"/>
        <v>7.03174094926892</v>
      </c>
      <c r="O112" s="6">
        <f t="shared" si="52"/>
        <v>0.0774811487396196</v>
      </c>
      <c r="P112" s="6">
        <f t="shared" si="53"/>
        <v>0.635833397149647</v>
      </c>
      <c r="Q112" s="6">
        <f t="shared" si="54"/>
        <v>0.40195129027328</v>
      </c>
      <c r="R112" s="6">
        <f t="shared" si="55"/>
        <v>1.92099591364304</v>
      </c>
      <c r="S112" s="6">
        <f t="shared" si="56"/>
        <v>0.44008427096073</v>
      </c>
      <c r="T112" s="6">
        <f t="shared" si="57"/>
        <v>2.34420920482197</v>
      </c>
      <c r="U112" s="6">
        <f t="shared" si="58"/>
        <v>-0.03186764780213</v>
      </c>
      <c r="V112" s="6">
        <f t="shared" si="59"/>
        <v>0.821383043144573</v>
      </c>
      <c r="W112" s="6">
        <f t="shared" si="60"/>
        <v>1.06583324631138</v>
      </c>
      <c r="X112" s="6">
        <f t="shared" si="61"/>
        <v>0.364776896008942</v>
      </c>
      <c r="Y112" s="6">
        <f t="shared" si="62"/>
        <v>2.28306167978802</v>
      </c>
      <c r="Z112" s="6">
        <f t="shared" si="63"/>
        <v>3.63699121914697</v>
      </c>
      <c r="AA112" s="6">
        <f t="shared" si="64"/>
        <v>1.35392953935894</v>
      </c>
      <c r="AB112" s="6">
        <f t="shared" si="65"/>
        <v>0.05150454078358</v>
      </c>
      <c r="AC112" s="6">
        <f t="shared" si="66"/>
        <v>0.764558060357714</v>
      </c>
      <c r="AD112" s="6">
        <f t="shared" si="67"/>
        <v>7.49466328317997</v>
      </c>
      <c r="AE112" s="6">
        <f t="shared" si="68"/>
        <v>0.394111845066868</v>
      </c>
    </row>
    <row r="113" spans="1:31">
      <c r="A113" s="2" t="s">
        <v>142</v>
      </c>
      <c r="B113" s="2">
        <v>6432</v>
      </c>
      <c r="C113" s="2">
        <v>0.8789720352</v>
      </c>
      <c r="D113" s="2">
        <v>0.147299161937263</v>
      </c>
      <c r="E113" s="2">
        <v>0.133854834287571</v>
      </c>
      <c r="F113" s="2">
        <v>0.326037001631579</v>
      </c>
      <c r="G113" s="2">
        <v>1.12902550659471</v>
      </c>
      <c r="H113" s="2">
        <v>3.24197171626622</v>
      </c>
      <c r="I113" s="2">
        <f t="shared" si="46"/>
        <v>0.861173248459008</v>
      </c>
      <c r="J113" s="2">
        <f t="shared" si="47"/>
        <v>0.889054014269921</v>
      </c>
      <c r="K113" s="2">
        <f t="shared" si="48"/>
        <v>0.133839473831456</v>
      </c>
      <c r="L113" s="2">
        <f t="shared" si="49"/>
        <v>0.357665331667122</v>
      </c>
      <c r="M113" s="6">
        <f t="shared" si="50"/>
        <v>0.817244279703625</v>
      </c>
      <c r="N113" s="6">
        <f t="shared" si="51"/>
        <v>9.94356990170594</v>
      </c>
      <c r="O113" s="6">
        <f t="shared" si="52"/>
        <v>0.0700316569945506</v>
      </c>
      <c r="P113" s="6">
        <f t="shared" si="53"/>
        <v>0.730552983199219</v>
      </c>
      <c r="Q113" s="6">
        <f t="shared" si="54"/>
        <v>0.483401407491294</v>
      </c>
      <c r="R113" s="6">
        <f t="shared" si="55"/>
        <v>2.42467503028712</v>
      </c>
      <c r="S113" s="6">
        <f t="shared" si="56"/>
        <v>0.518336468542589</v>
      </c>
      <c r="T113" s="6">
        <f t="shared" si="57"/>
        <v>2.87147783405216</v>
      </c>
      <c r="U113" s="6">
        <f t="shared" si="58"/>
        <v>-0.417885581638797</v>
      </c>
      <c r="V113" s="6">
        <f t="shared" si="59"/>
        <v>0.867338843317703</v>
      </c>
      <c r="W113" s="6">
        <f t="shared" si="60"/>
        <v>2.43575066501616</v>
      </c>
      <c r="X113" s="6">
        <f t="shared" si="61"/>
        <v>0.302817677196796</v>
      </c>
      <c r="Y113" s="6">
        <f t="shared" si="62"/>
        <v>-0.6818749740297</v>
      </c>
      <c r="Z113" s="6">
        <f t="shared" si="63"/>
        <v>5.90318530257565</v>
      </c>
      <c r="AA113" s="6">
        <f t="shared" si="64"/>
        <v>6.58506027660535</v>
      </c>
      <c r="AB113" s="6">
        <f t="shared" si="65"/>
        <v>0.213485791666628</v>
      </c>
      <c r="AC113" s="6">
        <f t="shared" si="66"/>
        <v>0.920698038075675</v>
      </c>
      <c r="AD113" s="6">
        <f t="shared" si="67"/>
        <v>24.2200570007149</v>
      </c>
      <c r="AE113" s="6">
        <f t="shared" si="68"/>
        <v>0.377612896396242</v>
      </c>
    </row>
    <row r="114" spans="1:31">
      <c r="A114" s="2" t="s">
        <v>143</v>
      </c>
      <c r="B114" s="2">
        <v>17114</v>
      </c>
      <c r="C114" s="2">
        <v>2.3387324954</v>
      </c>
      <c r="D114" s="2">
        <v>0.138612060770531</v>
      </c>
      <c r="E114" s="2">
        <v>0.212903527325491</v>
      </c>
      <c r="F114" s="2">
        <v>0.233262266847481</v>
      </c>
      <c r="G114" s="2">
        <v>1.19398536921884</v>
      </c>
      <c r="H114" s="2">
        <v>2.47982900345995</v>
      </c>
      <c r="I114" s="2">
        <f t="shared" si="46"/>
        <v>0.88059498782918</v>
      </c>
      <c r="J114" s="2">
        <f t="shared" si="47"/>
        <v>0.912985125355033</v>
      </c>
      <c r="K114" s="2">
        <f t="shared" si="48"/>
        <v>0.118501622245595</v>
      </c>
      <c r="L114" s="2">
        <f t="shared" si="49"/>
        <v>0.33269585336399</v>
      </c>
      <c r="M114" s="6">
        <f t="shared" si="50"/>
        <v>0.828046870814597</v>
      </c>
      <c r="N114" s="6">
        <f t="shared" si="51"/>
        <v>10.6310765001756</v>
      </c>
      <c r="O114" s="6">
        <f t="shared" si="52"/>
        <v>0.0546132545769977</v>
      </c>
      <c r="P114" s="6">
        <f t="shared" si="53"/>
        <v>0.766422602876747</v>
      </c>
      <c r="Q114" s="6">
        <f t="shared" si="54"/>
        <v>0.350002341926581</v>
      </c>
      <c r="R114" s="6">
        <f t="shared" si="55"/>
        <v>1.75688237873016</v>
      </c>
      <c r="S114" s="6">
        <f t="shared" si="56"/>
        <v>0.378568958622666</v>
      </c>
      <c r="T114" s="6">
        <f t="shared" si="57"/>
        <v>2.07693416300601</v>
      </c>
      <c r="U114" s="6">
        <f t="shared" si="58"/>
        <v>-0.0456304355642674</v>
      </c>
      <c r="V114" s="6">
        <f t="shared" si="59"/>
        <v>0.862933351454898</v>
      </c>
      <c r="W114" s="6">
        <f t="shared" si="60"/>
        <v>1.09562424717776</v>
      </c>
      <c r="X114" s="6">
        <f t="shared" si="61"/>
        <v>0.425583097453822</v>
      </c>
      <c r="Y114" s="6">
        <f t="shared" si="62"/>
        <v>2.51741638518653</v>
      </c>
      <c r="Z114" s="6">
        <f t="shared" si="63"/>
        <v>6.37684822941234</v>
      </c>
      <c r="AA114" s="6">
        <f t="shared" si="64"/>
        <v>3.85943184422581</v>
      </c>
      <c r="AB114" s="6">
        <f t="shared" si="65"/>
        <v>0.095707310241881</v>
      </c>
      <c r="AC114" s="6">
        <f t="shared" si="66"/>
        <v>0.841868046758146</v>
      </c>
      <c r="AD114" s="6">
        <f t="shared" si="67"/>
        <v>11.6476651871941</v>
      </c>
      <c r="AE114" s="6">
        <f t="shared" si="68"/>
        <v>0.254522022757576</v>
      </c>
    </row>
    <row r="115" spans="1:31">
      <c r="A115" s="2" t="s">
        <v>144</v>
      </c>
      <c r="B115" s="2">
        <v>5736</v>
      </c>
      <c r="C115" s="2">
        <v>0.7838593896</v>
      </c>
      <c r="D115" s="2">
        <v>0.180904918625649</v>
      </c>
      <c r="E115" s="2">
        <v>0.304636304888931</v>
      </c>
      <c r="F115" s="2">
        <v>0.581891365331107</v>
      </c>
      <c r="G115" s="2">
        <v>1.38593239865085</v>
      </c>
      <c r="H115" s="2">
        <v>3.27156682648128</v>
      </c>
      <c r="I115" s="2">
        <f t="shared" si="46"/>
        <v>0.777878226376072</v>
      </c>
      <c r="J115" s="2">
        <f t="shared" si="47"/>
        <v>0.805697223279963</v>
      </c>
      <c r="K115" s="2">
        <f t="shared" si="48"/>
        <v>0.128195775680695</v>
      </c>
      <c r="L115" s="2">
        <f t="shared" si="49"/>
        <v>0.35429919505249</v>
      </c>
      <c r="M115" s="6">
        <f t="shared" si="50"/>
        <v>0.697990046152582</v>
      </c>
      <c r="N115" s="6">
        <f t="shared" si="51"/>
        <v>5.62229828693144</v>
      </c>
      <c r="O115" s="6">
        <f t="shared" si="52"/>
        <v>0.0637931472509875</v>
      </c>
      <c r="P115" s="6">
        <f t="shared" si="53"/>
        <v>0.537952472979421</v>
      </c>
      <c r="Q115" s="6">
        <f t="shared" si="54"/>
        <v>0.404859847889065</v>
      </c>
      <c r="R115" s="6">
        <f t="shared" si="55"/>
        <v>1.97254805829355</v>
      </c>
      <c r="S115" s="6">
        <f t="shared" si="56"/>
        <v>0.438959677380366</v>
      </c>
      <c r="T115" s="6">
        <f t="shared" si="57"/>
        <v>2.36055296035075</v>
      </c>
      <c r="U115" s="6">
        <f t="shared" si="58"/>
        <v>-0.312742703646645</v>
      </c>
      <c r="V115" s="6">
        <f t="shared" si="59"/>
        <v>0.802048901016364</v>
      </c>
      <c r="W115" s="6">
        <f t="shared" si="60"/>
        <v>1.91011824917999</v>
      </c>
      <c r="X115" s="6">
        <f t="shared" si="61"/>
        <v>0.368333445085474</v>
      </c>
      <c r="Y115" s="6">
        <f t="shared" si="62"/>
        <v>2.24516283578642</v>
      </c>
      <c r="Z115" s="6">
        <f t="shared" si="63"/>
        <v>4.80622976311619</v>
      </c>
      <c r="AA115" s="6">
        <f t="shared" si="64"/>
        <v>2.56106692732976</v>
      </c>
      <c r="AB115" s="6">
        <f t="shared" si="65"/>
        <v>0.083787015998504</v>
      </c>
      <c r="AC115" s="6">
        <f t="shared" si="66"/>
        <v>0.829631431046698</v>
      </c>
      <c r="AD115" s="6">
        <f t="shared" si="67"/>
        <v>10.7392545602011</v>
      </c>
      <c r="AE115" s="6">
        <f t="shared" si="68"/>
        <v>0.525679601669625</v>
      </c>
    </row>
    <row r="116" spans="1:31">
      <c r="A116" s="2" t="s">
        <v>145</v>
      </c>
      <c r="B116" s="2">
        <v>9860</v>
      </c>
      <c r="C116" s="2">
        <v>1.347429146</v>
      </c>
      <c r="D116" s="2">
        <v>0.175468284176175</v>
      </c>
      <c r="E116" s="2">
        <v>0.194919442372211</v>
      </c>
      <c r="F116" s="2">
        <v>0.355175672982334</v>
      </c>
      <c r="G116" s="2">
        <v>1.24136791722527</v>
      </c>
      <c r="H116" s="2">
        <v>2.61843595986555</v>
      </c>
      <c r="I116" s="2">
        <f t="shared" si="46"/>
        <v>0.831469800143552</v>
      </c>
      <c r="J116" s="2">
        <f t="shared" si="47"/>
        <v>0.867587184047692</v>
      </c>
      <c r="K116" s="2">
        <f t="shared" si="48"/>
        <v>0.118100974463626</v>
      </c>
      <c r="L116" s="2">
        <f t="shared" si="49"/>
        <v>0.329304416267183</v>
      </c>
      <c r="M116" s="6">
        <f t="shared" si="50"/>
        <v>0.761114955928407</v>
      </c>
      <c r="N116" s="6">
        <f t="shared" si="51"/>
        <v>7.37222777077919</v>
      </c>
      <c r="O116" s="6">
        <f t="shared" si="52"/>
        <v>0.0547032820893281</v>
      </c>
      <c r="P116" s="6">
        <f t="shared" si="53"/>
        <v>0.660749161048776</v>
      </c>
      <c r="Q116" s="6">
        <f t="shared" si="54"/>
        <v>0.356771506141445</v>
      </c>
      <c r="R116" s="6">
        <f t="shared" si="55"/>
        <v>1.72424142838314</v>
      </c>
      <c r="S116" s="6">
        <f t="shared" si="56"/>
        <v>0.39245372408664</v>
      </c>
      <c r="T116" s="6">
        <f t="shared" si="57"/>
        <v>2.10931499318778</v>
      </c>
      <c r="U116" s="6">
        <f t="shared" si="58"/>
        <v>-0.291324583943697</v>
      </c>
      <c r="V116" s="6">
        <f t="shared" si="59"/>
        <v>0.821549004148097</v>
      </c>
      <c r="W116" s="6">
        <f t="shared" si="60"/>
        <v>1.82216647379949</v>
      </c>
      <c r="X116" s="6">
        <f t="shared" si="61"/>
        <v>0.407074929227533</v>
      </c>
      <c r="Y116" s="6">
        <f t="shared" si="62"/>
        <v>0.568711062744065</v>
      </c>
      <c r="Z116" s="6">
        <f t="shared" si="63"/>
        <v>4.89347266146617</v>
      </c>
      <c r="AA116" s="6">
        <f t="shared" si="64"/>
        <v>4.3247615987221</v>
      </c>
      <c r="AB116" s="6">
        <f t="shared" si="65"/>
        <v>0.113241112879396</v>
      </c>
      <c r="AC116" s="6">
        <f t="shared" si="66"/>
        <v>0.861432763015173</v>
      </c>
      <c r="AD116" s="6">
        <f t="shared" si="67"/>
        <v>13.4334262811274</v>
      </c>
      <c r="AE116" s="6">
        <f t="shared" si="68"/>
        <v>0.33865906957361</v>
      </c>
    </row>
    <row r="117" spans="1:31">
      <c r="A117" s="2" t="s">
        <v>146</v>
      </c>
      <c r="B117" s="2">
        <v>11501</v>
      </c>
      <c r="C117" s="2">
        <v>1.5716818061</v>
      </c>
      <c r="D117" s="2">
        <v>0.101507245167719</v>
      </c>
      <c r="E117" s="2">
        <v>0.173666787546514</v>
      </c>
      <c r="F117" s="2">
        <v>0.29995956102255</v>
      </c>
      <c r="G117" s="2">
        <v>0.533646698300345</v>
      </c>
      <c r="H117" s="2">
        <v>3.18129539655587</v>
      </c>
      <c r="I117" s="2">
        <f t="shared" si="46"/>
        <v>0.85057688245821</v>
      </c>
      <c r="J117" s="2">
        <f t="shared" si="47"/>
        <v>0.872639497947558</v>
      </c>
      <c r="K117" s="2">
        <f t="shared" si="48"/>
        <v>0.114776230403426</v>
      </c>
      <c r="L117" s="2">
        <f t="shared" si="49"/>
        <v>0.323679039666902</v>
      </c>
      <c r="M117" s="6">
        <f t="shared" si="50"/>
        <v>0.827671592757341</v>
      </c>
      <c r="N117" s="6">
        <f t="shared" si="51"/>
        <v>10.6057476071473</v>
      </c>
      <c r="O117" s="6">
        <f t="shared" si="52"/>
        <v>0.0691168391573195</v>
      </c>
      <c r="P117" s="6">
        <f t="shared" si="53"/>
        <v>0.72910243133968</v>
      </c>
      <c r="Q117" s="6">
        <f t="shared" si="54"/>
        <v>0.712702548425052</v>
      </c>
      <c r="R117" s="6">
        <f t="shared" si="55"/>
        <v>4.84888456264935</v>
      </c>
      <c r="S117" s="6">
        <f t="shared" si="56"/>
        <v>0.75390184434534</v>
      </c>
      <c r="T117" s="6">
        <f t="shared" si="57"/>
        <v>5.96142617707228</v>
      </c>
      <c r="U117" s="6">
        <f t="shared" si="58"/>
        <v>-0.266650649520653</v>
      </c>
      <c r="V117" s="6">
        <f t="shared" si="59"/>
        <v>0.884677562809266</v>
      </c>
      <c r="W117" s="6">
        <f t="shared" si="60"/>
        <v>1.72721316067536</v>
      </c>
      <c r="X117" s="6">
        <f t="shared" si="61"/>
        <v>0.135837575347598</v>
      </c>
      <c r="Y117" s="6">
        <f t="shared" si="62"/>
        <v>4.09336015654721</v>
      </c>
      <c r="Z117" s="6">
        <f t="shared" si="63"/>
        <v>7.97761456504118</v>
      </c>
      <c r="AA117" s="6">
        <f t="shared" si="64"/>
        <v>3.88425440849398</v>
      </c>
      <c r="AB117" s="6">
        <f t="shared" si="65"/>
        <v>0.123569606687937</v>
      </c>
      <c r="AC117" s="6">
        <f t="shared" si="66"/>
        <v>0.896471687001755</v>
      </c>
      <c r="AD117" s="6">
        <f t="shared" si="67"/>
        <v>18.318386845866</v>
      </c>
      <c r="AE117" s="6">
        <f t="shared" si="68"/>
        <v>0.494318117450481</v>
      </c>
    </row>
    <row r="118" spans="1:31">
      <c r="A118" s="2" t="s">
        <v>147</v>
      </c>
      <c r="B118" s="2">
        <v>13218</v>
      </c>
      <c r="C118" s="2">
        <v>1.8063203298</v>
      </c>
      <c r="D118" s="2">
        <v>0.233907448049234</v>
      </c>
      <c r="E118" s="2">
        <v>0.436255989950513</v>
      </c>
      <c r="F118" s="2">
        <v>0.571364572458561</v>
      </c>
      <c r="G118" s="2">
        <v>1.71293960884608</v>
      </c>
      <c r="H118" s="2">
        <v>4.00642235345551</v>
      </c>
      <c r="I118" s="2">
        <f t="shared" si="46"/>
        <v>0.818347032158712</v>
      </c>
      <c r="J118" s="2">
        <f t="shared" si="47"/>
        <v>0.84995066158375</v>
      </c>
      <c r="K118" s="2">
        <f t="shared" si="48"/>
        <v>0.158921948770372</v>
      </c>
      <c r="L118" s="2">
        <f t="shared" si="49"/>
        <v>0.413860691359559</v>
      </c>
      <c r="M118" s="6">
        <f t="shared" si="50"/>
        <v>0.750375200198085</v>
      </c>
      <c r="N118" s="6">
        <f t="shared" si="51"/>
        <v>7.01202445264679</v>
      </c>
      <c r="O118" s="6">
        <f t="shared" si="52"/>
        <v>0.0812605957147543</v>
      </c>
      <c r="P118" s="6">
        <f t="shared" si="53"/>
        <v>0.630202819000171</v>
      </c>
      <c r="Q118" s="6">
        <f t="shared" si="54"/>
        <v>0.401003251713498</v>
      </c>
      <c r="R118" s="6">
        <f t="shared" si="55"/>
        <v>1.93775617455148</v>
      </c>
      <c r="S118" s="6">
        <f t="shared" si="56"/>
        <v>0.436725162261113</v>
      </c>
      <c r="T118" s="6">
        <f t="shared" si="57"/>
        <v>2.33891628914719</v>
      </c>
      <c r="U118" s="6">
        <f t="shared" si="58"/>
        <v>-0.134086765939972</v>
      </c>
      <c r="V118" s="6">
        <f t="shared" si="59"/>
        <v>0.82409141501338</v>
      </c>
      <c r="W118" s="6">
        <f t="shared" si="60"/>
        <v>1.30970023477127</v>
      </c>
      <c r="X118" s="6">
        <f t="shared" si="61"/>
        <v>0.369165312668843</v>
      </c>
      <c r="Y118" s="6">
        <f t="shared" si="62"/>
        <v>1.9829630669408</v>
      </c>
      <c r="Z118" s="6">
        <f t="shared" si="63"/>
        <v>3.69140346060092</v>
      </c>
      <c r="AA118" s="6">
        <f t="shared" si="64"/>
        <v>1.70844039366012</v>
      </c>
      <c r="AB118" s="6">
        <f t="shared" si="65"/>
        <v>0.0684473378270622</v>
      </c>
      <c r="AC118" s="6">
        <f t="shared" si="66"/>
        <v>0.803606763204895</v>
      </c>
      <c r="AD118" s="6">
        <f t="shared" si="67"/>
        <v>9.18365007185341</v>
      </c>
      <c r="AE118" s="6">
        <f t="shared" si="68"/>
        <v>0.419059790748138</v>
      </c>
    </row>
    <row r="119" spans="1:31">
      <c r="A119" s="2" t="s">
        <v>148</v>
      </c>
      <c r="B119" s="2">
        <v>4429</v>
      </c>
      <c r="C119" s="2">
        <v>0.6052498669</v>
      </c>
      <c r="D119" s="2">
        <v>0.0722250608888409</v>
      </c>
      <c r="E119" s="2">
        <v>0.0614810705026807</v>
      </c>
      <c r="F119" s="2">
        <v>0.289116935893223</v>
      </c>
      <c r="G119" s="2">
        <v>0.300147200105461</v>
      </c>
      <c r="H119" s="2">
        <v>2.65679546389253</v>
      </c>
      <c r="I119" s="2">
        <f t="shared" si="46"/>
        <v>0.821865910346864</v>
      </c>
      <c r="J119" s="2">
        <f t="shared" si="47"/>
        <v>0.840568623008099</v>
      </c>
      <c r="K119" s="2">
        <f t="shared" si="48"/>
        <v>0.0915207452996445</v>
      </c>
      <c r="L119" s="2">
        <f t="shared" si="49"/>
        <v>0.266655851439781</v>
      </c>
      <c r="M119" s="6">
        <f t="shared" si="50"/>
        <v>0.803716542342366</v>
      </c>
      <c r="N119" s="6">
        <f t="shared" si="51"/>
        <v>9.18934567317682</v>
      </c>
      <c r="O119" s="6">
        <f t="shared" si="52"/>
        <v>0.0569976620083257</v>
      </c>
      <c r="P119" s="6">
        <f t="shared" si="53"/>
        <v>0.680025213744103</v>
      </c>
      <c r="Q119" s="6">
        <f t="shared" si="54"/>
        <v>0.796988150118784</v>
      </c>
      <c r="R119" s="6">
        <f t="shared" si="55"/>
        <v>6.94082420667537</v>
      </c>
      <c r="S119" s="6">
        <f t="shared" si="56"/>
        <v>0.83792160455886</v>
      </c>
      <c r="T119" s="6">
        <f t="shared" si="57"/>
        <v>8.85164167101684</v>
      </c>
      <c r="U119" s="6">
        <f t="shared" si="58"/>
        <v>-0.649278835697344</v>
      </c>
      <c r="V119" s="6">
        <f t="shared" si="59"/>
        <v>0.877341228202053</v>
      </c>
      <c r="W119" s="6">
        <f t="shared" si="60"/>
        <v>4.70253581353332</v>
      </c>
      <c r="X119" s="6">
        <f t="shared" si="61"/>
        <v>0.085788365086519</v>
      </c>
      <c r="Y119" s="6">
        <f t="shared" si="62"/>
        <v>-2.41955931722924</v>
      </c>
      <c r="Z119" s="6">
        <f t="shared" si="63"/>
        <v>10.5139110710748</v>
      </c>
      <c r="AA119" s="6">
        <f t="shared" si="64"/>
        <v>12.9334703883041</v>
      </c>
      <c r="AB119" s="6">
        <f t="shared" si="65"/>
        <v>0.343615854600346</v>
      </c>
      <c r="AC119" s="6">
        <f t="shared" si="66"/>
        <v>0.954764668182401</v>
      </c>
      <c r="AD119" s="6">
        <f t="shared" si="67"/>
        <v>43.2132271310515</v>
      </c>
      <c r="AE119" s="6">
        <f t="shared" si="68"/>
        <v>0.600239875065494</v>
      </c>
    </row>
    <row r="120" spans="1:31">
      <c r="A120" s="2" t="s">
        <v>149</v>
      </c>
      <c r="B120" s="2">
        <v>15623</v>
      </c>
      <c r="C120" s="2">
        <v>2.1349782503</v>
      </c>
      <c r="D120" s="2">
        <v>0.0585720973602122</v>
      </c>
      <c r="E120" s="2">
        <v>0.0493830911949771</v>
      </c>
      <c r="F120" s="2">
        <v>0.278827709852666</v>
      </c>
      <c r="G120" s="2">
        <v>0.319305643555417</v>
      </c>
      <c r="H120" s="2">
        <v>3.04502752914491</v>
      </c>
      <c r="I120" s="2">
        <f t="shared" si="46"/>
        <v>0.846930882911065</v>
      </c>
      <c r="J120" s="2">
        <f t="shared" si="47"/>
        <v>0.860769713835313</v>
      </c>
      <c r="K120" s="2">
        <f t="shared" si="48"/>
        <v>0.104247062495097</v>
      </c>
      <c r="L120" s="2">
        <f t="shared" si="49"/>
        <v>0.294799402376032</v>
      </c>
      <c r="M120" s="6">
        <f t="shared" si="50"/>
        <v>0.832226321663301</v>
      </c>
      <c r="N120" s="6">
        <f t="shared" si="51"/>
        <v>10.9208210717433</v>
      </c>
      <c r="O120" s="6">
        <f t="shared" si="52"/>
        <v>0.0663174679529747</v>
      </c>
      <c r="P120" s="6">
        <f t="shared" si="53"/>
        <v>0.718359078901106</v>
      </c>
      <c r="Q120" s="6">
        <f t="shared" si="54"/>
        <v>0.810181912929193</v>
      </c>
      <c r="R120" s="6">
        <f t="shared" si="55"/>
        <v>7.90323194096659</v>
      </c>
      <c r="S120" s="6">
        <f t="shared" si="56"/>
        <v>0.839409687601608</v>
      </c>
      <c r="T120" s="6">
        <f t="shared" si="57"/>
        <v>9.53640372665831</v>
      </c>
      <c r="U120" s="6">
        <f t="shared" si="58"/>
        <v>-0.699076989316944</v>
      </c>
      <c r="V120" s="6">
        <f t="shared" si="59"/>
        <v>0.898491425482587</v>
      </c>
      <c r="W120" s="6">
        <f t="shared" si="60"/>
        <v>5.64621823190012</v>
      </c>
      <c r="X120" s="6">
        <f t="shared" si="61"/>
        <v>0.0856260062346375</v>
      </c>
      <c r="Y120" s="6">
        <f t="shared" si="62"/>
        <v>-3.17687038145018</v>
      </c>
      <c r="Z120" s="6">
        <f t="shared" si="63"/>
        <v>13.9411802164618</v>
      </c>
      <c r="AA120" s="6">
        <f t="shared" si="64"/>
        <v>17.118050597912</v>
      </c>
      <c r="AB120" s="6">
        <f t="shared" si="65"/>
        <v>0.521249353159375</v>
      </c>
      <c r="AC120" s="6">
        <f t="shared" si="66"/>
        <v>0.968082392898747</v>
      </c>
      <c r="AD120" s="6">
        <f t="shared" si="67"/>
        <v>61.6613390425958</v>
      </c>
      <c r="AE120" s="6">
        <f t="shared" si="68"/>
        <v>0.652803018211229</v>
      </c>
    </row>
    <row r="121" spans="1:31">
      <c r="A121" s="2" t="s">
        <v>150</v>
      </c>
      <c r="B121" s="2">
        <v>4907</v>
      </c>
      <c r="C121" s="2">
        <v>0.6705714827</v>
      </c>
      <c r="D121" s="2">
        <v>0.20969744115333</v>
      </c>
      <c r="E121" s="2">
        <v>0.265795584042281</v>
      </c>
      <c r="F121" s="2">
        <v>0.481466768131446</v>
      </c>
      <c r="G121" s="2">
        <v>1.51744222036988</v>
      </c>
      <c r="H121" s="2">
        <v>3.86279748829314</v>
      </c>
      <c r="I121" s="2">
        <f t="shared" si="46"/>
        <v>0.835724709165328</v>
      </c>
      <c r="J121" s="2">
        <f t="shared" si="47"/>
        <v>0.866731264872418</v>
      </c>
      <c r="K121" s="2">
        <f t="shared" si="48"/>
        <v>0.154553416989168</v>
      </c>
      <c r="L121" s="2">
        <f t="shared" si="49"/>
        <v>0.399802340771154</v>
      </c>
      <c r="M121" s="6">
        <f t="shared" si="50"/>
        <v>0.77834370115979</v>
      </c>
      <c r="N121" s="6">
        <f t="shared" si="51"/>
        <v>8.02297841507215</v>
      </c>
      <c r="O121" s="6">
        <f t="shared" si="52"/>
        <v>0.0803709625168589</v>
      </c>
      <c r="P121" s="6">
        <f t="shared" si="53"/>
        <v>0.673643581009515</v>
      </c>
      <c r="Q121" s="6">
        <f t="shared" si="54"/>
        <v>0.43592021822873</v>
      </c>
      <c r="R121" s="6">
        <f t="shared" si="55"/>
        <v>2.11511560328482</v>
      </c>
      <c r="S121" s="6">
        <f t="shared" si="56"/>
        <v>0.472773358171309</v>
      </c>
      <c r="T121" s="6">
        <f t="shared" si="57"/>
        <v>2.5455977410142</v>
      </c>
      <c r="U121" s="6">
        <f t="shared" si="58"/>
        <v>-0.288615080716692</v>
      </c>
      <c r="V121" s="6">
        <f t="shared" si="59"/>
        <v>0.840901895352559</v>
      </c>
      <c r="W121" s="6">
        <f t="shared" si="60"/>
        <v>1.81141748410259</v>
      </c>
      <c r="X121" s="6">
        <f t="shared" si="61"/>
        <v>0.338548625233368</v>
      </c>
      <c r="Y121" s="6">
        <f t="shared" si="62"/>
        <v>1.00648566105968</v>
      </c>
      <c r="Z121" s="6">
        <f t="shared" si="63"/>
        <v>4.10977173053521</v>
      </c>
      <c r="AA121" s="6">
        <f t="shared" si="64"/>
        <v>3.10328606947552</v>
      </c>
      <c r="AB121" s="6">
        <f t="shared" si="65"/>
        <v>0.119873656346251</v>
      </c>
      <c r="AC121" s="6">
        <f t="shared" si="66"/>
        <v>0.871241568551134</v>
      </c>
      <c r="AD121" s="6">
        <f t="shared" si="67"/>
        <v>14.5329633756393</v>
      </c>
      <c r="AE121" s="6">
        <f t="shared" si="68"/>
        <v>0.393205150566673</v>
      </c>
    </row>
    <row r="122" spans="1:31">
      <c r="A122" s="2" t="s">
        <v>151</v>
      </c>
      <c r="B122" s="2">
        <v>18304</v>
      </c>
      <c r="C122" s="2">
        <v>2.5013532544</v>
      </c>
      <c r="D122" s="2">
        <v>0.189793126502113</v>
      </c>
      <c r="E122" s="2">
        <v>-0.957974680436046</v>
      </c>
      <c r="F122" s="2">
        <v>0.467795248490585</v>
      </c>
      <c r="G122" s="2">
        <v>1.52833012078719</v>
      </c>
      <c r="H122" s="2">
        <v>3.91086725763312</v>
      </c>
      <c r="I122" s="2">
        <f t="shared" si="46"/>
        <v>0.841613058272862</v>
      </c>
      <c r="J122" s="2">
        <f t="shared" si="47"/>
        <v>0.869551977252896</v>
      </c>
      <c r="K122" s="2">
        <f t="shared" si="48"/>
        <v>0.156222765017439</v>
      </c>
      <c r="L122" s="2">
        <f t="shared" si="49"/>
        <v>0.341300341726351</v>
      </c>
      <c r="M122" s="6">
        <f t="shared" si="50"/>
        <v>0.786329616481582</v>
      </c>
      <c r="N122" s="6">
        <f t="shared" si="51"/>
        <v>8.36021158883539</v>
      </c>
      <c r="O122" s="6">
        <f t="shared" si="52"/>
        <v>0.0817488600116222</v>
      </c>
      <c r="P122" s="6">
        <f t="shared" si="53"/>
        <v>0.679686028503451</v>
      </c>
      <c r="Q122" s="6">
        <f t="shared" si="54"/>
        <v>0.438031012865704</v>
      </c>
      <c r="R122" s="6">
        <f t="shared" si="55"/>
        <v>2.16577834972071</v>
      </c>
      <c r="S122" s="6">
        <f t="shared" si="56"/>
        <v>0.470893331085795</v>
      </c>
      <c r="T122" s="6">
        <f t="shared" si="57"/>
        <v>2.55891525295514</v>
      </c>
      <c r="U122" s="6">
        <f t="shared" si="58"/>
        <v>2.90866943002469</v>
      </c>
      <c r="V122" s="6">
        <f t="shared" si="59"/>
        <v>0.849819808201011</v>
      </c>
      <c r="W122" s="6">
        <f t="shared" si="60"/>
        <v>-0.488316923238155</v>
      </c>
      <c r="X122" s="6">
        <f t="shared" si="61"/>
        <v>0.342260911994023</v>
      </c>
      <c r="Y122" s="6">
        <f t="shared" si="62"/>
        <v>6.31276363399661</v>
      </c>
      <c r="Z122" s="6">
        <f t="shared" si="63"/>
        <v>4.61458580894443</v>
      </c>
      <c r="AA122" s="6">
        <f t="shared" si="64"/>
        <v>-1.69817782505218</v>
      </c>
      <c r="AB122" s="6">
        <f t="shared" si="65"/>
        <v>-0.0664134805363521</v>
      </c>
      <c r="AC122" s="6">
        <f t="shared" si="66"/>
        <v>1.64883815133253</v>
      </c>
      <c r="AD122" s="6">
        <f t="shared" si="67"/>
        <v>-4.08243280068007</v>
      </c>
      <c r="AE122" s="6">
        <f t="shared" si="68"/>
        <v>0.422760092119267</v>
      </c>
    </row>
    <row r="123" spans="1:31">
      <c r="A123" s="2" t="s">
        <v>152</v>
      </c>
      <c r="B123" s="2">
        <v>14874</v>
      </c>
      <c r="C123" s="2">
        <v>2.0326228314</v>
      </c>
      <c r="D123" s="2">
        <v>0.196612557859386</v>
      </c>
      <c r="E123" s="2">
        <v>0.332424284201789</v>
      </c>
      <c r="F123" s="2">
        <v>0.475905656763482</v>
      </c>
      <c r="G123" s="2">
        <v>1.45023335491607</v>
      </c>
      <c r="H123" s="2">
        <v>3.71055410548501</v>
      </c>
      <c r="I123" s="2">
        <f t="shared" si="46"/>
        <v>0.831140121744688</v>
      </c>
      <c r="J123" s="2">
        <f t="shared" si="47"/>
        <v>0.8611787550874</v>
      </c>
      <c r="K123" s="2">
        <f t="shared" si="48"/>
        <v>0.148530124061169</v>
      </c>
      <c r="L123" s="2">
        <f t="shared" si="49"/>
        <v>0.392820840493945</v>
      </c>
      <c r="M123" s="6">
        <f t="shared" si="50"/>
        <v>0.772645297559063</v>
      </c>
      <c r="N123" s="6">
        <f t="shared" si="51"/>
        <v>7.79682706593483</v>
      </c>
      <c r="O123" s="6">
        <f t="shared" si="52"/>
        <v>0.0769484619493527</v>
      </c>
      <c r="P123" s="6">
        <f t="shared" si="53"/>
        <v>0.661782109692176</v>
      </c>
      <c r="Q123" s="6">
        <f t="shared" si="54"/>
        <v>0.437979817598083</v>
      </c>
      <c r="R123" s="6">
        <f t="shared" si="55"/>
        <v>2.13374033378965</v>
      </c>
      <c r="S123" s="6">
        <f t="shared" si="56"/>
        <v>0.474104078175313</v>
      </c>
      <c r="T123" s="6">
        <f t="shared" si="57"/>
        <v>2.55859106598728</v>
      </c>
      <c r="U123" s="6">
        <f t="shared" si="58"/>
        <v>-0.177503473878939</v>
      </c>
      <c r="V123" s="6">
        <f t="shared" si="59"/>
        <v>0.839358729615099</v>
      </c>
      <c r="W123" s="6">
        <f t="shared" si="60"/>
        <v>1.43162121234981</v>
      </c>
      <c r="X123" s="6">
        <f t="shared" si="61"/>
        <v>0.337852719949174</v>
      </c>
      <c r="Y123" s="6">
        <f t="shared" si="62"/>
        <v>2.07794129622134</v>
      </c>
      <c r="Z123" s="6">
        <f t="shared" si="63"/>
        <v>4.39660091040411</v>
      </c>
      <c r="AA123" s="6">
        <f t="shared" si="64"/>
        <v>2.31865961418276</v>
      </c>
      <c r="AB123" s="6">
        <f t="shared" si="65"/>
        <v>0.0860351195062814</v>
      </c>
      <c r="AC123" s="6">
        <f t="shared" si="66"/>
        <v>0.835554755845459</v>
      </c>
      <c r="AD123" s="6">
        <f t="shared" si="67"/>
        <v>11.1621030166154</v>
      </c>
      <c r="AE123" s="6">
        <f t="shared" si="68"/>
        <v>0.415294475051084</v>
      </c>
    </row>
    <row r="124" spans="1:31">
      <c r="A124" s="2" t="s">
        <v>153</v>
      </c>
      <c r="B124" s="2">
        <v>6459</v>
      </c>
      <c r="C124" s="2">
        <v>0.8826617499</v>
      </c>
      <c r="D124" s="2">
        <v>0.2484412144268</v>
      </c>
      <c r="E124" s="2">
        <v>0.458940330182809</v>
      </c>
      <c r="F124" s="2">
        <v>0.762381858077464</v>
      </c>
      <c r="G124" s="2">
        <v>1.3508177893849</v>
      </c>
      <c r="H124" s="2">
        <v>2.96147618770488</v>
      </c>
      <c r="I124" s="2">
        <f t="shared" ref="I124:I185" si="69">(H124+G124-F124)/SUM(F124:H124)</f>
        <v>0.699534755385084</v>
      </c>
      <c r="J124" s="2">
        <f t="shared" ref="J124:J185" si="70">(H124+G124-F124)/(H124+G124+F124-D124)</f>
        <v>0.735544870478694</v>
      </c>
      <c r="K124" s="2">
        <f t="shared" ref="K124:K185" si="71">(H124+G124-F124)/(H124+G124+6*F124-7.5*D124+25)</f>
        <v>0.110854121142653</v>
      </c>
      <c r="L124" s="2">
        <f t="shared" ref="L124:L185" si="72">(H124+G124+E124-F124)/(H124+G124+E124+F124-D124+7)</f>
        <v>0.326316268609089</v>
      </c>
      <c r="M124" s="6">
        <f t="shared" ref="M124:M185" si="73">(H124-F124)/(H124+F124)</f>
        <v>0.590541933282908</v>
      </c>
      <c r="N124" s="6">
        <f t="shared" ref="N124:N185" si="74">H124/F124</f>
        <v>3.88450506308345</v>
      </c>
      <c r="O124" s="6">
        <f t="shared" ref="O124:O185" si="75">2.5*((H124/100-F124/100)/(H124/100+6*F124/100-7.5*D124/100+1))</f>
        <v>0.052026194112076</v>
      </c>
      <c r="P124" s="6">
        <f t="shared" ref="P124:P185" si="76">(H124-(2*F124-D124))/(H124+(2*F124-D124))</f>
        <v>0.397648356959168</v>
      </c>
      <c r="Q124" s="6">
        <f t="shared" ref="Q124:Q185" si="77">(H124-G124)/(H124+G124)</f>
        <v>0.373503848966939</v>
      </c>
      <c r="R124" s="6">
        <f t="shared" ref="R124:R185" si="78">(H124-D124)/(G124+D124)</f>
        <v>1.69643251456568</v>
      </c>
      <c r="S124" s="6">
        <f t="shared" ref="S124:S185" si="79">(H124-G124)/(H124+G124-2*D124)</f>
        <v>0.422145390597397</v>
      </c>
      <c r="T124" s="6">
        <f t="shared" ref="T124:T185" si="80">H124/G124</f>
        <v>2.19235800044757</v>
      </c>
      <c r="U124" s="6">
        <f t="shared" ref="U124:U185" si="81">(E124-F124)/(E124+F124)</f>
        <v>-0.248453299883871</v>
      </c>
      <c r="V124" s="6">
        <f t="shared" ref="V124:V185" si="82">(H124-D124)/(H124+F124)</f>
        <v>0.728554885799386</v>
      </c>
      <c r="W124" s="6">
        <f t="shared" ref="W124:W185" si="83">F124/E124</f>
        <v>1.66117860632075</v>
      </c>
      <c r="X124" s="6">
        <f t="shared" ref="X124:X185" si="84">(G124-D124)/H124</f>
        <v>0.372238878548077</v>
      </c>
      <c r="Y124" s="6">
        <f t="shared" ref="Y124:Y185" si="85">1/D124-1/E124</f>
        <v>1.84616455503729</v>
      </c>
      <c r="Z124" s="6">
        <f t="shared" ref="Z124:Z185" si="86">1/D124-1/G124</f>
        <v>3.284804758926</v>
      </c>
      <c r="AA124" s="6">
        <f t="shared" ref="AA124:AA185" si="87">1/E124-1/G124</f>
        <v>1.43864020388871</v>
      </c>
      <c r="AB124" s="6">
        <f t="shared" ref="AB124:AB185" si="88">(1/E124-1/G124)*H124/100</f>
        <v>0.0426049870649131</v>
      </c>
      <c r="AC124" s="6">
        <f t="shared" ref="AC124:AC185" si="89">(H124-E124)/(H124+E124)</f>
        <v>0.73164652446116</v>
      </c>
      <c r="AD124" s="6">
        <f t="shared" ref="AD124:AD185" si="90">H124/E124</f>
        <v>6.45285670693887</v>
      </c>
      <c r="AE124" s="6">
        <f t="shared" ref="AE124:AE185" si="91">(F124-D124)/(F124+D124)</f>
        <v>0.508437784643559</v>
      </c>
    </row>
    <row r="125" spans="1:31">
      <c r="A125" s="2" t="s">
        <v>154</v>
      </c>
      <c r="B125" s="2">
        <v>16901</v>
      </c>
      <c r="C125" s="2">
        <v>2.3096247461</v>
      </c>
      <c r="D125" s="2">
        <v>0.0788772776062755</v>
      </c>
      <c r="E125" s="2">
        <v>0.140929245474583</v>
      </c>
      <c r="F125" s="2">
        <v>0.121077721049323</v>
      </c>
      <c r="G125" s="2">
        <v>0.943279077659929</v>
      </c>
      <c r="H125" s="2">
        <v>2.04324958150002</v>
      </c>
      <c r="I125" s="2">
        <f t="shared" si="69"/>
        <v>0.922076539795771</v>
      </c>
      <c r="J125" s="2">
        <f t="shared" si="70"/>
        <v>0.946090205178125</v>
      </c>
      <c r="K125" s="2">
        <f t="shared" si="71"/>
        <v>0.10189568686373</v>
      </c>
      <c r="L125" s="2">
        <f t="shared" si="72"/>
        <v>0.295622535259852</v>
      </c>
      <c r="M125" s="6">
        <f t="shared" si="73"/>
        <v>0.888115146995829</v>
      </c>
      <c r="N125" s="6">
        <f t="shared" si="74"/>
        <v>16.8755206473342</v>
      </c>
      <c r="O125" s="6">
        <f t="shared" si="75"/>
        <v>0.0470299207240069</v>
      </c>
      <c r="P125" s="6">
        <f t="shared" si="76"/>
        <v>0.852004431134914</v>
      </c>
      <c r="Q125" s="6">
        <f t="shared" si="77"/>
        <v>0.368310714335985</v>
      </c>
      <c r="R125" s="6">
        <f t="shared" si="78"/>
        <v>1.92179238897571</v>
      </c>
      <c r="S125" s="6">
        <f t="shared" si="79"/>
        <v>0.388850598676346</v>
      </c>
      <c r="T125" s="6">
        <f t="shared" si="80"/>
        <v>2.16611353934498</v>
      </c>
      <c r="U125" s="6">
        <f t="shared" si="81"/>
        <v>0.075767162563018</v>
      </c>
      <c r="V125" s="6">
        <f t="shared" si="82"/>
        <v>0.907613327050824</v>
      </c>
      <c r="W125" s="6">
        <f t="shared" si="83"/>
        <v>0.859138361534475</v>
      </c>
      <c r="X125" s="6">
        <f t="shared" si="84"/>
        <v>0.423052478698694</v>
      </c>
      <c r="Y125" s="6">
        <f t="shared" si="85"/>
        <v>5.58216307141527</v>
      </c>
      <c r="Z125" s="6">
        <f t="shared" si="86"/>
        <v>11.6177906967949</v>
      </c>
      <c r="AA125" s="6">
        <f t="shared" si="87"/>
        <v>6.03562762537964</v>
      </c>
      <c r="AB125" s="6">
        <f t="shared" si="88"/>
        <v>0.123322936196469</v>
      </c>
      <c r="AC125" s="6">
        <f t="shared" si="89"/>
        <v>0.870954480709997</v>
      </c>
      <c r="AD125" s="6">
        <f t="shared" si="90"/>
        <v>14.4984071589919</v>
      </c>
      <c r="AE125" s="6">
        <f t="shared" si="91"/>
        <v>0.211049704817499</v>
      </c>
    </row>
    <row r="126" spans="1:31">
      <c r="A126" s="2" t="s">
        <v>155</v>
      </c>
      <c r="B126" s="2">
        <v>14699</v>
      </c>
      <c r="C126" s="2">
        <v>2.0087080139</v>
      </c>
      <c r="D126" s="2">
        <v>0.207352031131795</v>
      </c>
      <c r="E126" s="2">
        <v>0.276037742564796</v>
      </c>
      <c r="F126" s="2">
        <v>0.530506002292907</v>
      </c>
      <c r="G126" s="2">
        <v>1.62740304642765</v>
      </c>
      <c r="H126" s="2">
        <v>3.9948917206343</v>
      </c>
      <c r="I126" s="2">
        <f t="shared" si="69"/>
        <v>0.827556255377165</v>
      </c>
      <c r="J126" s="2">
        <f t="shared" si="70"/>
        <v>0.856417907034355</v>
      </c>
      <c r="K126" s="2">
        <f t="shared" si="71"/>
        <v>0.157883990089803</v>
      </c>
      <c r="L126" s="2">
        <f t="shared" si="72"/>
        <v>0.405992663164904</v>
      </c>
      <c r="M126" s="6">
        <f t="shared" si="73"/>
        <v>0.765542816444538</v>
      </c>
      <c r="N126" s="6">
        <f t="shared" si="74"/>
        <v>7.53034217024487</v>
      </c>
      <c r="O126" s="6">
        <f t="shared" si="75"/>
        <v>0.0819990127204266</v>
      </c>
      <c r="P126" s="6">
        <f t="shared" si="76"/>
        <v>0.647870115731731</v>
      </c>
      <c r="Q126" s="6">
        <f t="shared" si="77"/>
        <v>0.421089390061246</v>
      </c>
      <c r="R126" s="6">
        <f t="shared" si="78"/>
        <v>2.06432985842482</v>
      </c>
      <c r="S126" s="6">
        <f t="shared" si="79"/>
        <v>0.454622647671832</v>
      </c>
      <c r="T126" s="6">
        <f t="shared" si="80"/>
        <v>2.45476480420974</v>
      </c>
      <c r="U126" s="6">
        <f t="shared" si="81"/>
        <v>-0.315504597674372</v>
      </c>
      <c r="V126" s="6">
        <f t="shared" si="82"/>
        <v>0.836951782229778</v>
      </c>
      <c r="W126" s="6">
        <f t="shared" si="83"/>
        <v>1.92186038533618</v>
      </c>
      <c r="X126" s="6">
        <f t="shared" si="84"/>
        <v>0.355466709638474</v>
      </c>
      <c r="Y126" s="6">
        <f t="shared" si="85"/>
        <v>1.20002319348493</v>
      </c>
      <c r="Z126" s="6">
        <f t="shared" si="86"/>
        <v>4.20824027199493</v>
      </c>
      <c r="AA126" s="6">
        <f t="shared" si="87"/>
        <v>3.00821707851001</v>
      </c>
      <c r="AB126" s="6">
        <f t="shared" si="88"/>
        <v>0.120175015008103</v>
      </c>
      <c r="AC126" s="6">
        <f t="shared" si="89"/>
        <v>0.870736454468142</v>
      </c>
      <c r="AD126" s="6">
        <f t="shared" si="90"/>
        <v>14.4722663050201</v>
      </c>
      <c r="AE126" s="6">
        <f t="shared" si="91"/>
        <v>0.43796225902864</v>
      </c>
    </row>
    <row r="127" spans="1:31">
      <c r="A127" s="2" t="s">
        <v>156</v>
      </c>
      <c r="B127" s="2">
        <v>14747</v>
      </c>
      <c r="C127" s="2">
        <v>2.0152675067</v>
      </c>
      <c r="D127" s="2">
        <v>0.162867018494851</v>
      </c>
      <c r="E127" s="2">
        <v>0.173234915584623</v>
      </c>
      <c r="F127" s="2">
        <v>0.435987638866484</v>
      </c>
      <c r="G127" s="2">
        <v>1.35652785000962</v>
      </c>
      <c r="H127" s="2">
        <v>3.46495404568108</v>
      </c>
      <c r="I127" s="2">
        <f t="shared" si="69"/>
        <v>0.83414544354437</v>
      </c>
      <c r="J127" s="2">
        <f t="shared" si="70"/>
        <v>0.860811857843192</v>
      </c>
      <c r="K127" s="2">
        <f t="shared" si="71"/>
        <v>0.140489095035212</v>
      </c>
      <c r="L127" s="2">
        <f t="shared" si="72"/>
        <v>0.371600063809847</v>
      </c>
      <c r="M127" s="6">
        <f t="shared" si="73"/>
        <v>0.776470568327888</v>
      </c>
      <c r="N127" s="6">
        <f t="shared" si="74"/>
        <v>7.94736762420501</v>
      </c>
      <c r="O127" s="6">
        <f t="shared" si="75"/>
        <v>0.0722149627085112</v>
      </c>
      <c r="P127" s="6">
        <f t="shared" si="76"/>
        <v>0.660231109438677</v>
      </c>
      <c r="Q127" s="6">
        <f t="shared" si="77"/>
        <v>0.437298374500983</v>
      </c>
      <c r="R127" s="6">
        <f t="shared" si="78"/>
        <v>2.17329089075867</v>
      </c>
      <c r="S127" s="6">
        <f t="shared" si="79"/>
        <v>0.46898230548914</v>
      </c>
      <c r="T127" s="6">
        <f t="shared" si="80"/>
        <v>2.55428153993042</v>
      </c>
      <c r="U127" s="6">
        <f t="shared" si="81"/>
        <v>-0.431291851166926</v>
      </c>
      <c r="V127" s="6">
        <f t="shared" si="82"/>
        <v>0.846484591212034</v>
      </c>
      <c r="W127" s="6">
        <f t="shared" si="83"/>
        <v>2.51674229409896</v>
      </c>
      <c r="X127" s="6">
        <f t="shared" si="84"/>
        <v>0.344495429312437</v>
      </c>
      <c r="Y127" s="6">
        <f t="shared" si="85"/>
        <v>0.367470180714455</v>
      </c>
      <c r="Z127" s="6">
        <f t="shared" si="86"/>
        <v>5.40280238328906</v>
      </c>
      <c r="AA127" s="6">
        <f t="shared" si="87"/>
        <v>5.0353322025746</v>
      </c>
      <c r="AB127" s="6">
        <f t="shared" si="88"/>
        <v>0.174471946866591</v>
      </c>
      <c r="AC127" s="6">
        <f t="shared" si="89"/>
        <v>0.904768599196477</v>
      </c>
      <c r="AD127" s="6">
        <f t="shared" si="90"/>
        <v>20.0014762265895</v>
      </c>
      <c r="AE127" s="6">
        <f t="shared" si="91"/>
        <v>0.456071631095019</v>
      </c>
    </row>
    <row r="128" spans="1:31">
      <c r="A128" s="2" t="s">
        <v>157</v>
      </c>
      <c r="B128" s="2">
        <v>17005</v>
      </c>
      <c r="C128" s="2">
        <v>2.3238369805</v>
      </c>
      <c r="D128" s="2">
        <v>0.178134863791887</v>
      </c>
      <c r="E128" s="2">
        <v>0.312723344998197</v>
      </c>
      <c r="F128" s="2">
        <v>0.403718055316768</v>
      </c>
      <c r="G128" s="2">
        <v>1.32546526243566</v>
      </c>
      <c r="H128" s="2">
        <v>3.35696277989601</v>
      </c>
      <c r="I128" s="2">
        <f t="shared" si="69"/>
        <v>0.841247951763153</v>
      </c>
      <c r="J128" s="2">
        <f t="shared" si="70"/>
        <v>0.871780805532679</v>
      </c>
      <c r="K128" s="2">
        <f t="shared" si="71"/>
        <v>0.139060360853625</v>
      </c>
      <c r="L128" s="2">
        <f t="shared" si="72"/>
        <v>0.375708456998776</v>
      </c>
      <c r="M128" s="6">
        <f t="shared" si="73"/>
        <v>0.785295230833421</v>
      </c>
      <c r="N128" s="6">
        <f t="shared" si="74"/>
        <v>8.31511678927029</v>
      </c>
      <c r="O128" s="6">
        <f t="shared" si="75"/>
        <v>0.0706901703122454</v>
      </c>
      <c r="P128" s="6">
        <f t="shared" si="76"/>
        <v>0.684265145198289</v>
      </c>
      <c r="Q128" s="6">
        <f t="shared" si="77"/>
        <v>0.433855576443358</v>
      </c>
      <c r="R128" s="6">
        <f t="shared" si="78"/>
        <v>2.11414448606069</v>
      </c>
      <c r="S128" s="6">
        <f t="shared" si="79"/>
        <v>0.469584645234772</v>
      </c>
      <c r="T128" s="6">
        <f t="shared" si="80"/>
        <v>2.53266749045335</v>
      </c>
      <c r="U128" s="6">
        <f t="shared" si="81"/>
        <v>-0.127009285446887</v>
      </c>
      <c r="V128" s="6">
        <f t="shared" si="82"/>
        <v>0.845279898878807</v>
      </c>
      <c r="W128" s="6">
        <f t="shared" si="83"/>
        <v>1.2909751119447</v>
      </c>
      <c r="X128" s="6">
        <f t="shared" si="84"/>
        <v>0.341776323977984</v>
      </c>
      <c r="Y128" s="6">
        <f t="shared" si="85"/>
        <v>2.41600964334132</v>
      </c>
      <c r="Z128" s="6">
        <f t="shared" si="86"/>
        <v>4.85927216222518</v>
      </c>
      <c r="AA128" s="6">
        <f t="shared" si="87"/>
        <v>2.44326251888387</v>
      </c>
      <c r="AB128" s="6">
        <f t="shared" si="88"/>
        <v>0.0820194133740811</v>
      </c>
      <c r="AC128" s="6">
        <f t="shared" si="89"/>
        <v>0.829563982120017</v>
      </c>
      <c r="AD128" s="6">
        <f t="shared" si="90"/>
        <v>10.7346088278615</v>
      </c>
      <c r="AE128" s="6">
        <f t="shared" si="91"/>
        <v>0.387697963035837</v>
      </c>
    </row>
    <row r="129" spans="1:31">
      <c r="A129" s="2" t="s">
        <v>158</v>
      </c>
      <c r="B129" s="2">
        <v>8772</v>
      </c>
      <c r="C129" s="2">
        <v>1.1987473092</v>
      </c>
      <c r="D129" s="2">
        <v>0.14617536075662</v>
      </c>
      <c r="E129" s="2">
        <v>0.231096592071821</v>
      </c>
      <c r="F129" s="2">
        <v>0.348142249017913</v>
      </c>
      <c r="G129" s="2">
        <v>1.26778168045239</v>
      </c>
      <c r="H129" s="2">
        <v>3.38173687678192</v>
      </c>
      <c r="I129" s="2">
        <f t="shared" si="69"/>
        <v>0.860677920125201</v>
      </c>
      <c r="J129" s="2">
        <f t="shared" si="70"/>
        <v>0.88661016435905</v>
      </c>
      <c r="K129" s="2">
        <f t="shared" si="71"/>
        <v>0.140374920974818</v>
      </c>
      <c r="L129" s="2">
        <f t="shared" si="72"/>
        <v>0.37512452935935</v>
      </c>
      <c r="M129" s="6">
        <f t="shared" si="73"/>
        <v>0.813322503343452</v>
      </c>
      <c r="N129" s="6">
        <f t="shared" si="74"/>
        <v>9.71366413103145</v>
      </c>
      <c r="O129" s="6">
        <f t="shared" si="75"/>
        <v>0.0726614537672743</v>
      </c>
      <c r="P129" s="6">
        <f t="shared" si="76"/>
        <v>0.720177679740306</v>
      </c>
      <c r="Q129" s="6">
        <f t="shared" si="77"/>
        <v>0.454661094542869</v>
      </c>
      <c r="R129" s="6">
        <f t="shared" si="78"/>
        <v>2.2883025592197</v>
      </c>
      <c r="S129" s="6">
        <f t="shared" si="79"/>
        <v>0.485167263697955</v>
      </c>
      <c r="T129" s="6">
        <f t="shared" si="80"/>
        <v>2.66744418926703</v>
      </c>
      <c r="U129" s="6">
        <f t="shared" si="81"/>
        <v>-0.202068039370239</v>
      </c>
      <c r="V129" s="6">
        <f t="shared" si="82"/>
        <v>0.867470876909843</v>
      </c>
      <c r="W129" s="6">
        <f t="shared" si="83"/>
        <v>1.50647937252885</v>
      </c>
      <c r="X129" s="6">
        <f t="shared" si="84"/>
        <v>0.331665756551437</v>
      </c>
      <c r="Y129" s="6">
        <f t="shared" si="85"/>
        <v>2.51390329480682</v>
      </c>
      <c r="Z129" s="6">
        <f t="shared" si="86"/>
        <v>6.05231887585349</v>
      </c>
      <c r="AA129" s="6">
        <f t="shared" si="87"/>
        <v>3.53841558104667</v>
      </c>
      <c r="AB129" s="6">
        <f t="shared" si="88"/>
        <v>0.119659904558052</v>
      </c>
      <c r="AC129" s="6">
        <f t="shared" si="89"/>
        <v>0.87206905933301</v>
      </c>
      <c r="AD129" s="6">
        <f t="shared" si="90"/>
        <v>14.6334346450723</v>
      </c>
      <c r="AE129" s="6">
        <f t="shared" si="91"/>
        <v>0.408577166315021</v>
      </c>
    </row>
    <row r="130" spans="1:31">
      <c r="A130" s="2" t="s">
        <v>159</v>
      </c>
      <c r="B130" s="2">
        <v>10025</v>
      </c>
      <c r="C130" s="2">
        <v>1.3699774025</v>
      </c>
      <c r="D130" s="2">
        <v>0.133203927320137</v>
      </c>
      <c r="E130" s="2">
        <v>0.144820243209749</v>
      </c>
      <c r="F130" s="2">
        <v>0.327654574677682</v>
      </c>
      <c r="G130" s="2">
        <v>1.6098470396829</v>
      </c>
      <c r="H130" s="2">
        <v>4.22283512082777</v>
      </c>
      <c r="I130" s="2">
        <f t="shared" si="69"/>
        <v>0.893624459583161</v>
      </c>
      <c r="J130" s="2">
        <f t="shared" si="70"/>
        <v>0.913374196541076</v>
      </c>
      <c r="K130" s="2">
        <f t="shared" si="71"/>
        <v>0.173116360632097</v>
      </c>
      <c r="L130" s="2">
        <f t="shared" si="72"/>
        <v>0.42893015235735</v>
      </c>
      <c r="M130" s="6">
        <f t="shared" si="73"/>
        <v>0.855991510099975</v>
      </c>
      <c r="N130" s="6">
        <f t="shared" si="74"/>
        <v>12.8880700810658</v>
      </c>
      <c r="O130" s="6">
        <f t="shared" si="75"/>
        <v>0.0925751123906962</v>
      </c>
      <c r="P130" s="6">
        <f t="shared" si="76"/>
        <v>0.779931807648313</v>
      </c>
      <c r="Q130" s="6">
        <f t="shared" si="77"/>
        <v>0.4479908229589</v>
      </c>
      <c r="R130" s="6">
        <f t="shared" si="78"/>
        <v>2.3462487735165</v>
      </c>
      <c r="S130" s="6">
        <f t="shared" si="79"/>
        <v>0.469432143936765</v>
      </c>
      <c r="T130" s="6">
        <f t="shared" si="80"/>
        <v>2.62312817102149</v>
      </c>
      <c r="U130" s="6">
        <f t="shared" si="81"/>
        <v>-0.386971589904912</v>
      </c>
      <c r="V130" s="6">
        <f t="shared" si="82"/>
        <v>0.898723317085409</v>
      </c>
      <c r="W130" s="6">
        <f t="shared" si="83"/>
        <v>2.26249153720262</v>
      </c>
      <c r="X130" s="6">
        <f t="shared" si="84"/>
        <v>0.349680503763857</v>
      </c>
      <c r="Y130" s="6">
        <f t="shared" si="85"/>
        <v>0.602174154475874</v>
      </c>
      <c r="Z130" s="6">
        <f t="shared" si="86"/>
        <v>6.88610913156834</v>
      </c>
      <c r="AA130" s="6">
        <f t="shared" si="87"/>
        <v>6.28393497709247</v>
      </c>
      <c r="AB130" s="6">
        <f t="shared" si="88"/>
        <v>0.265360213182641</v>
      </c>
      <c r="AC130" s="6">
        <f t="shared" si="89"/>
        <v>0.933685132576085</v>
      </c>
      <c r="AD130" s="6">
        <f t="shared" si="90"/>
        <v>29.1591494892856</v>
      </c>
      <c r="AE130" s="6">
        <f t="shared" si="91"/>
        <v>0.42193134446821</v>
      </c>
    </row>
    <row r="131" spans="1:31">
      <c r="A131" s="2" t="s">
        <v>160</v>
      </c>
      <c r="B131" s="2">
        <v>1418</v>
      </c>
      <c r="C131" s="2">
        <v>0.1937783498</v>
      </c>
      <c r="D131" s="2">
        <v>0.152271878946315</v>
      </c>
      <c r="E131" s="2">
        <v>0.152881668977786</v>
      </c>
      <c r="F131" s="2">
        <v>0.363424153265521</v>
      </c>
      <c r="G131" s="2">
        <v>1.21597624890642</v>
      </c>
      <c r="H131" s="2">
        <v>3.53005786179151</v>
      </c>
      <c r="I131" s="2">
        <f t="shared" si="69"/>
        <v>0.857744545707039</v>
      </c>
      <c r="J131" s="2">
        <f t="shared" si="70"/>
        <v>0.88409222834119</v>
      </c>
      <c r="K131" s="2">
        <f t="shared" si="71"/>
        <v>0.142363990698948</v>
      </c>
      <c r="L131" s="2">
        <f t="shared" si="72"/>
        <v>0.374522389650321</v>
      </c>
      <c r="M131" s="6">
        <f t="shared" si="73"/>
        <v>0.813316639522118</v>
      </c>
      <c r="N131" s="6">
        <f t="shared" si="74"/>
        <v>9.71332760927537</v>
      </c>
      <c r="O131" s="6">
        <f t="shared" si="75"/>
        <v>0.075707114949366</v>
      </c>
      <c r="P131" s="6">
        <f t="shared" si="76"/>
        <v>0.720035264007872</v>
      </c>
      <c r="Q131" s="6">
        <f t="shared" si="77"/>
        <v>0.487582170483977</v>
      </c>
      <c r="R131" s="6">
        <f t="shared" si="78"/>
        <v>2.46869402857955</v>
      </c>
      <c r="S131" s="6">
        <f t="shared" si="79"/>
        <v>0.52101466603963</v>
      </c>
      <c r="T131" s="6">
        <f t="shared" si="80"/>
        <v>2.90306481312134</v>
      </c>
      <c r="U131" s="6">
        <f t="shared" si="81"/>
        <v>-0.40778638399417</v>
      </c>
      <c r="V131" s="6">
        <f t="shared" si="82"/>
        <v>0.867548885491826</v>
      </c>
      <c r="W131" s="6">
        <f t="shared" si="83"/>
        <v>2.37715977131521</v>
      </c>
      <c r="X131" s="6">
        <f t="shared" si="84"/>
        <v>0.301327743511908</v>
      </c>
      <c r="Y131" s="6">
        <f t="shared" si="85"/>
        <v>0.0261942035845459</v>
      </c>
      <c r="Z131" s="6">
        <f t="shared" si="86"/>
        <v>5.74481628163978</v>
      </c>
      <c r="AA131" s="6">
        <f t="shared" si="87"/>
        <v>5.71862207805524</v>
      </c>
      <c r="AB131" s="6">
        <f t="shared" si="88"/>
        <v>0.201870668252534</v>
      </c>
      <c r="AC131" s="6">
        <f t="shared" si="89"/>
        <v>0.916978452836095</v>
      </c>
      <c r="AD131" s="6">
        <f t="shared" si="90"/>
        <v>23.0901316383747</v>
      </c>
      <c r="AE131" s="6">
        <f t="shared" si="91"/>
        <v>0.409451035358111</v>
      </c>
    </row>
    <row r="132" spans="1:31">
      <c r="A132" s="2" t="s">
        <v>161</v>
      </c>
      <c r="B132" s="2">
        <v>17170</v>
      </c>
      <c r="C132" s="2">
        <v>2.346385237</v>
      </c>
      <c r="D132" s="2">
        <v>0.229719328924571</v>
      </c>
      <c r="E132" s="2">
        <v>0.268328683737429</v>
      </c>
      <c r="F132" s="2">
        <v>0.728917240048989</v>
      </c>
      <c r="G132" s="2">
        <v>1.59500938727193</v>
      </c>
      <c r="H132" s="2">
        <v>3.40949774283826</v>
      </c>
      <c r="I132" s="2">
        <f t="shared" si="69"/>
        <v>0.74573058159002</v>
      </c>
      <c r="J132" s="2">
        <f t="shared" si="70"/>
        <v>0.776856655294537</v>
      </c>
      <c r="K132" s="2">
        <f t="shared" si="71"/>
        <v>0.130931702768398</v>
      </c>
      <c r="L132" s="2">
        <f t="shared" si="72"/>
        <v>0.355770950159199</v>
      </c>
      <c r="M132" s="6">
        <f t="shared" si="73"/>
        <v>0.647731199957891</v>
      </c>
      <c r="N132" s="6">
        <f t="shared" si="74"/>
        <v>4.67748264893435</v>
      </c>
      <c r="O132" s="6">
        <f t="shared" si="75"/>
        <v>0.0631854096328418</v>
      </c>
      <c r="P132" s="6">
        <f t="shared" si="76"/>
        <v>0.470367545010402</v>
      </c>
      <c r="Q132" s="6">
        <f t="shared" si="77"/>
        <v>0.362570840322967</v>
      </c>
      <c r="R132" s="6">
        <f t="shared" si="78"/>
        <v>1.74260337204627</v>
      </c>
      <c r="S132" s="6">
        <f t="shared" si="79"/>
        <v>0.399221346529829</v>
      </c>
      <c r="T132" s="6">
        <f t="shared" si="80"/>
        <v>2.13760355897954</v>
      </c>
      <c r="U132" s="6">
        <f t="shared" si="81"/>
        <v>-0.461860555481403</v>
      </c>
      <c r="V132" s="6">
        <f t="shared" si="82"/>
        <v>0.768356587500863</v>
      </c>
      <c r="W132" s="6">
        <f t="shared" si="83"/>
        <v>2.71650883497146</v>
      </c>
      <c r="X132" s="6">
        <f t="shared" si="84"/>
        <v>0.400437296436165</v>
      </c>
      <c r="Y132" s="6">
        <f t="shared" si="85"/>
        <v>0.626365609974558</v>
      </c>
      <c r="Z132" s="6">
        <f t="shared" si="86"/>
        <v>3.72618270311574</v>
      </c>
      <c r="AA132" s="6">
        <f t="shared" si="87"/>
        <v>3.09981709314119</v>
      </c>
      <c r="AB132" s="6">
        <f t="shared" si="88"/>
        <v>0.105688193822763</v>
      </c>
      <c r="AC132" s="6">
        <f t="shared" si="89"/>
        <v>0.854083008486476</v>
      </c>
      <c r="AD132" s="6">
        <f t="shared" si="90"/>
        <v>12.7064229412559</v>
      </c>
      <c r="AE132" s="6">
        <f t="shared" si="91"/>
        <v>0.520737396507754</v>
      </c>
    </row>
    <row r="133" spans="1:31">
      <c r="A133" s="2" t="s">
        <v>162</v>
      </c>
      <c r="B133" s="2">
        <v>10597</v>
      </c>
      <c r="C133" s="2">
        <v>1.4481446917</v>
      </c>
      <c r="D133" s="2">
        <v>0.170634413933395</v>
      </c>
      <c r="E133" s="2">
        <v>0.223673144513434</v>
      </c>
      <c r="F133" s="2">
        <v>0.369994101570081</v>
      </c>
      <c r="G133" s="2">
        <v>1.37643307711511</v>
      </c>
      <c r="H133" s="2">
        <v>3.57497178610511</v>
      </c>
      <c r="I133" s="2">
        <f t="shared" si="69"/>
        <v>0.860941040497736</v>
      </c>
      <c r="J133" s="2">
        <f t="shared" si="70"/>
        <v>0.8894622762145</v>
      </c>
      <c r="K133" s="2">
        <f t="shared" si="71"/>
        <v>0.148305982069136</v>
      </c>
      <c r="L133" s="2">
        <f t="shared" si="72"/>
        <v>0.388307252778145</v>
      </c>
      <c r="M133" s="6">
        <f t="shared" si="73"/>
        <v>0.812422154155496</v>
      </c>
      <c r="N133" s="6">
        <f t="shared" si="74"/>
        <v>9.66223994094666</v>
      </c>
      <c r="O133" s="6">
        <f t="shared" si="75"/>
        <v>0.0766629722338197</v>
      </c>
      <c r="P133" s="6">
        <f t="shared" si="76"/>
        <v>0.725236939588695</v>
      </c>
      <c r="Q133" s="6">
        <f t="shared" si="77"/>
        <v>0.444023215576871</v>
      </c>
      <c r="R133" s="6">
        <f t="shared" si="78"/>
        <v>2.20050992724595</v>
      </c>
      <c r="S133" s="6">
        <f t="shared" si="79"/>
        <v>0.476892371966948</v>
      </c>
      <c r="T133" s="6">
        <f t="shared" si="80"/>
        <v>2.59727250495749</v>
      </c>
      <c r="U133" s="6">
        <f t="shared" si="81"/>
        <v>-0.246469647806817</v>
      </c>
      <c r="V133" s="6">
        <f t="shared" si="82"/>
        <v>0.862957366198653</v>
      </c>
      <c r="W133" s="6">
        <f t="shared" si="83"/>
        <v>1.65417311217645</v>
      </c>
      <c r="X133" s="6">
        <f t="shared" si="84"/>
        <v>0.337289001235844</v>
      </c>
      <c r="Y133" s="6">
        <f t="shared" si="85"/>
        <v>1.38967310568971</v>
      </c>
      <c r="Z133" s="6">
        <f t="shared" si="86"/>
        <v>5.13396699376469</v>
      </c>
      <c r="AA133" s="6">
        <f t="shared" si="87"/>
        <v>3.74429388807499</v>
      </c>
      <c r="AB133" s="6">
        <f t="shared" si="88"/>
        <v>0.133857450087539</v>
      </c>
      <c r="AC133" s="6">
        <f t="shared" si="89"/>
        <v>0.882235297797621</v>
      </c>
      <c r="AD133" s="6">
        <f t="shared" si="90"/>
        <v>15.9830175137114</v>
      </c>
      <c r="AE133" s="6">
        <f t="shared" si="91"/>
        <v>0.368755405828023</v>
      </c>
    </row>
    <row r="134" spans="1:31">
      <c r="A134" s="2" t="s">
        <v>163</v>
      </c>
      <c r="B134" s="2">
        <v>10867</v>
      </c>
      <c r="C134" s="2">
        <v>1.4850418387</v>
      </c>
      <c r="D134" s="2">
        <v>0.194308425068685</v>
      </c>
      <c r="E134" s="2">
        <v>0.266496494849844</v>
      </c>
      <c r="F134" s="2">
        <v>0.443540085988446</v>
      </c>
      <c r="G134" s="2">
        <v>1.15082730670592</v>
      </c>
      <c r="H134" s="2">
        <v>3.16233185870761</v>
      </c>
      <c r="I134" s="2">
        <f t="shared" si="69"/>
        <v>0.813509300232627</v>
      </c>
      <c r="J134" s="2">
        <f t="shared" si="70"/>
        <v>0.848155983720278</v>
      </c>
      <c r="K134" s="2">
        <f t="shared" si="71"/>
        <v>0.126801720743262</v>
      </c>
      <c r="L134" s="2">
        <f t="shared" si="72"/>
        <v>0.349662268476257</v>
      </c>
      <c r="M134" s="6">
        <f t="shared" si="73"/>
        <v>0.753990106808503</v>
      </c>
      <c r="N134" s="6">
        <f t="shared" si="74"/>
        <v>7.12975435277791</v>
      </c>
      <c r="O134" s="6">
        <f t="shared" si="75"/>
        <v>0.0651262149737862</v>
      </c>
      <c r="P134" s="6">
        <f t="shared" si="76"/>
        <v>0.640595004554985</v>
      </c>
      <c r="Q134" s="6">
        <f t="shared" si="77"/>
        <v>0.466364554346057</v>
      </c>
      <c r="R134" s="6">
        <f t="shared" si="78"/>
        <v>2.20648620323488</v>
      </c>
      <c r="S134" s="6">
        <f t="shared" si="79"/>
        <v>0.512545002807581</v>
      </c>
      <c r="T134" s="6">
        <f t="shared" si="80"/>
        <v>2.74787697535553</v>
      </c>
      <c r="U134" s="6">
        <f t="shared" si="81"/>
        <v>-0.249344323822836</v>
      </c>
      <c r="V134" s="6">
        <f t="shared" si="82"/>
        <v>0.823108385200602</v>
      </c>
      <c r="W134" s="6">
        <f t="shared" si="83"/>
        <v>1.66433740990986</v>
      </c>
      <c r="X134" s="6">
        <f t="shared" si="84"/>
        <v>0.302472644989305</v>
      </c>
      <c r="Y134" s="6">
        <f t="shared" si="85"/>
        <v>1.39406266566186</v>
      </c>
      <c r="Z134" s="6">
        <f t="shared" si="86"/>
        <v>4.27751713054745</v>
      </c>
      <c r="AA134" s="6">
        <f t="shared" si="87"/>
        <v>2.88345446488559</v>
      </c>
      <c r="AB134" s="6">
        <f t="shared" si="88"/>
        <v>0.0911843991744041</v>
      </c>
      <c r="AC134" s="6">
        <f t="shared" si="89"/>
        <v>0.84455535980776</v>
      </c>
      <c r="AD134" s="6">
        <f t="shared" si="90"/>
        <v>11.8663168927959</v>
      </c>
      <c r="AE134" s="6">
        <f t="shared" si="91"/>
        <v>0.390738014746949</v>
      </c>
    </row>
    <row r="135" spans="1:31">
      <c r="A135" s="2" t="s">
        <v>164</v>
      </c>
      <c r="B135" s="2">
        <v>14996</v>
      </c>
      <c r="C135" s="2">
        <v>2.0492948756</v>
      </c>
      <c r="D135" s="2">
        <v>0.188792364711076</v>
      </c>
      <c r="E135" s="2">
        <v>0.23324691280961</v>
      </c>
      <c r="F135" s="2">
        <v>0.472388015181585</v>
      </c>
      <c r="G135" s="2">
        <v>1.29027196017403</v>
      </c>
      <c r="H135" s="2">
        <v>3.49364125490919</v>
      </c>
      <c r="I135" s="2">
        <f t="shared" si="69"/>
        <v>0.820258392931644</v>
      </c>
      <c r="J135" s="2">
        <f t="shared" si="70"/>
        <v>0.850817495201464</v>
      </c>
      <c r="K135" s="2">
        <f t="shared" si="71"/>
        <v>0.138179730256508</v>
      </c>
      <c r="L135" s="2">
        <f t="shared" si="72"/>
        <v>0.369470965410545</v>
      </c>
      <c r="M135" s="6">
        <f t="shared" si="73"/>
        <v>0.761782890134458</v>
      </c>
      <c r="N135" s="6">
        <f t="shared" si="74"/>
        <v>7.39570256363562</v>
      </c>
      <c r="O135" s="6">
        <f t="shared" si="75"/>
        <v>0.0719949213005779</v>
      </c>
      <c r="P135" s="6">
        <f t="shared" si="76"/>
        <v>0.644211581123614</v>
      </c>
      <c r="Q135" s="6">
        <f t="shared" si="77"/>
        <v>0.460578859956771</v>
      </c>
      <c r="R135" s="6">
        <f t="shared" si="78"/>
        <v>2.23441863521036</v>
      </c>
      <c r="S135" s="6">
        <f t="shared" si="79"/>
        <v>0.500046535773557</v>
      </c>
      <c r="T135" s="6">
        <f t="shared" si="80"/>
        <v>2.70767819711278</v>
      </c>
      <c r="U135" s="6">
        <f t="shared" si="81"/>
        <v>-0.338902019848653</v>
      </c>
      <c r="V135" s="6">
        <f t="shared" si="82"/>
        <v>0.833289082135915</v>
      </c>
      <c r="W135" s="6">
        <f t="shared" si="83"/>
        <v>2.02527017181649</v>
      </c>
      <c r="X135" s="6">
        <f t="shared" si="84"/>
        <v>0.315281253882372</v>
      </c>
      <c r="Y135" s="6">
        <f t="shared" si="85"/>
        <v>1.00952218958134</v>
      </c>
      <c r="Z135" s="6">
        <f t="shared" si="86"/>
        <v>4.52179397404198</v>
      </c>
      <c r="AA135" s="6">
        <f t="shared" si="87"/>
        <v>3.51227178446064</v>
      </c>
      <c r="AB135" s="6">
        <f t="shared" si="88"/>
        <v>0.122706176046452</v>
      </c>
      <c r="AC135" s="6">
        <f t="shared" si="89"/>
        <v>0.874830205623058</v>
      </c>
      <c r="AD135" s="6">
        <f t="shared" si="90"/>
        <v>14.978295801758</v>
      </c>
      <c r="AE135" s="6">
        <f t="shared" si="91"/>
        <v>0.428923269799006</v>
      </c>
    </row>
    <row r="136" spans="1:31">
      <c r="A136" s="2" t="s">
        <v>165</v>
      </c>
      <c r="B136" s="2">
        <v>17207</v>
      </c>
      <c r="C136" s="2">
        <v>2.3514415127</v>
      </c>
      <c r="D136" s="2">
        <v>0.124598823870744</v>
      </c>
      <c r="E136" s="2">
        <v>0.157714307912444</v>
      </c>
      <c r="F136" s="2">
        <v>0.334382126770839</v>
      </c>
      <c r="G136" s="2">
        <v>1.09639731171036</v>
      </c>
      <c r="H136" s="2">
        <v>3.56021751511649</v>
      </c>
      <c r="I136" s="2">
        <f t="shared" si="69"/>
        <v>0.866005878232482</v>
      </c>
      <c r="J136" s="2">
        <f t="shared" si="70"/>
        <v>0.888179015533719</v>
      </c>
      <c r="K136" s="2">
        <f t="shared" si="71"/>
        <v>0.140659142423997</v>
      </c>
      <c r="L136" s="2">
        <f t="shared" si="72"/>
        <v>0.372580265795317</v>
      </c>
      <c r="M136" s="6">
        <f t="shared" si="73"/>
        <v>0.828284210179408</v>
      </c>
      <c r="N136" s="6">
        <f t="shared" si="74"/>
        <v>10.6471525541687</v>
      </c>
      <c r="O136" s="6">
        <f t="shared" si="75"/>
        <v>0.0770757225224724</v>
      </c>
      <c r="P136" s="6">
        <f t="shared" si="76"/>
        <v>0.734836911179535</v>
      </c>
      <c r="Q136" s="6">
        <f t="shared" si="77"/>
        <v>0.529101137850615</v>
      </c>
      <c r="R136" s="6">
        <f t="shared" si="78"/>
        <v>2.81378342742309</v>
      </c>
      <c r="S136" s="6">
        <f t="shared" si="79"/>
        <v>0.559016789946222</v>
      </c>
      <c r="T136" s="6">
        <f t="shared" si="80"/>
        <v>3.24719650175228</v>
      </c>
      <c r="U136" s="6">
        <f t="shared" si="81"/>
        <v>-0.359010564610369</v>
      </c>
      <c r="V136" s="6">
        <f t="shared" si="82"/>
        <v>0.882149388166852</v>
      </c>
      <c r="W136" s="6">
        <f t="shared" si="83"/>
        <v>2.1201762300252</v>
      </c>
      <c r="X136" s="6">
        <f t="shared" si="84"/>
        <v>0.272960425511479</v>
      </c>
      <c r="Y136" s="6">
        <f t="shared" si="85"/>
        <v>1.68517912232426</v>
      </c>
      <c r="Z136" s="6">
        <f t="shared" si="86"/>
        <v>7.11367981897786</v>
      </c>
      <c r="AA136" s="6">
        <f t="shared" si="87"/>
        <v>5.4285006966536</v>
      </c>
      <c r="AB136" s="6">
        <f t="shared" si="88"/>
        <v>0.193266432610482</v>
      </c>
      <c r="AC136" s="6">
        <f t="shared" si="89"/>
        <v>0.91516019366705</v>
      </c>
      <c r="AD136" s="6">
        <f t="shared" si="90"/>
        <v>22.5738397628005</v>
      </c>
      <c r="AE136" s="6">
        <f t="shared" si="91"/>
        <v>0.457063201875483</v>
      </c>
    </row>
    <row r="137" spans="1:31">
      <c r="A137" s="2" t="s">
        <v>166</v>
      </c>
      <c r="B137" s="2">
        <v>20813</v>
      </c>
      <c r="C137" s="2">
        <v>2.8442234093</v>
      </c>
      <c r="D137" s="2">
        <v>0.163285208416917</v>
      </c>
      <c r="E137" s="2">
        <v>0.223682902708426</v>
      </c>
      <c r="F137" s="2">
        <v>0.375965606835233</v>
      </c>
      <c r="G137" s="2">
        <v>1.4906622028569</v>
      </c>
      <c r="H137" s="2">
        <v>4.17827265206645</v>
      </c>
      <c r="I137" s="2">
        <f t="shared" si="69"/>
        <v>0.875608999945102</v>
      </c>
      <c r="J137" s="2">
        <f t="shared" si="70"/>
        <v>0.899917628083696</v>
      </c>
      <c r="K137" s="2">
        <f t="shared" si="71"/>
        <v>0.166970167680668</v>
      </c>
      <c r="L137" s="2">
        <f t="shared" si="72"/>
        <v>0.420948236744218</v>
      </c>
      <c r="M137" s="6">
        <f t="shared" si="73"/>
        <v>0.834894186266881</v>
      </c>
      <c r="N137" s="6">
        <f t="shared" si="74"/>
        <v>11.1134438259869</v>
      </c>
      <c r="O137" s="6">
        <f t="shared" si="75"/>
        <v>0.0903509111621886</v>
      </c>
      <c r="P137" s="6">
        <f t="shared" si="76"/>
        <v>0.75302871831067</v>
      </c>
      <c r="Q137" s="6">
        <f t="shared" si="77"/>
        <v>0.474094431844708</v>
      </c>
      <c r="R137" s="6">
        <f t="shared" si="78"/>
        <v>2.42751820056801</v>
      </c>
      <c r="S137" s="6">
        <f t="shared" si="79"/>
        <v>0.503075086013912</v>
      </c>
      <c r="T137" s="6">
        <f t="shared" si="80"/>
        <v>2.80296410820551</v>
      </c>
      <c r="U137" s="6">
        <f t="shared" si="81"/>
        <v>-0.25395327713346</v>
      </c>
      <c r="V137" s="6">
        <f t="shared" si="82"/>
        <v>0.88159363111973</v>
      </c>
      <c r="W137" s="6">
        <f t="shared" si="83"/>
        <v>1.68079724593573</v>
      </c>
      <c r="X137" s="6">
        <f t="shared" si="84"/>
        <v>0.317685585641115</v>
      </c>
      <c r="Y137" s="6">
        <f t="shared" si="85"/>
        <v>1.65363907028698</v>
      </c>
      <c r="Z137" s="6">
        <f t="shared" si="86"/>
        <v>5.45341064802803</v>
      </c>
      <c r="AA137" s="6">
        <f t="shared" si="87"/>
        <v>3.79977157774105</v>
      </c>
      <c r="AB137" s="6">
        <f t="shared" si="88"/>
        <v>0.158764816673748</v>
      </c>
      <c r="AC137" s="6">
        <f t="shared" si="89"/>
        <v>0.898371121686682</v>
      </c>
      <c r="AD137" s="6">
        <f t="shared" si="90"/>
        <v>18.6794457755803</v>
      </c>
      <c r="AE137" s="6">
        <f t="shared" si="91"/>
        <v>0.394399771688557</v>
      </c>
    </row>
    <row r="138" spans="1:31">
      <c r="A138" s="2" t="s">
        <v>167</v>
      </c>
      <c r="B138" s="2">
        <v>6734</v>
      </c>
      <c r="C138" s="2">
        <v>0.9202421774</v>
      </c>
      <c r="D138" s="2">
        <v>0.0573654415907146</v>
      </c>
      <c r="E138" s="2">
        <v>0.0676275070576605</v>
      </c>
      <c r="F138" s="2">
        <v>0.252322666385751</v>
      </c>
      <c r="G138" s="2">
        <v>0.374311993675838</v>
      </c>
      <c r="H138" s="2">
        <v>2.72090648390399</v>
      </c>
      <c r="I138" s="2">
        <f t="shared" si="69"/>
        <v>0.84924895286763</v>
      </c>
      <c r="J138" s="2">
        <f t="shared" si="70"/>
        <v>0.864055925384794</v>
      </c>
      <c r="K138" s="2">
        <f t="shared" si="71"/>
        <v>0.0974298030397567</v>
      </c>
      <c r="L138" s="2">
        <f t="shared" si="72"/>
        <v>0.280998128599433</v>
      </c>
      <c r="M138" s="6">
        <f t="shared" si="73"/>
        <v>0.830270286189571</v>
      </c>
      <c r="N138" s="6">
        <f t="shared" si="74"/>
        <v>10.783440595639</v>
      </c>
      <c r="O138" s="6">
        <f t="shared" si="75"/>
        <v>0.0594526585959825</v>
      </c>
      <c r="P138" s="6">
        <f t="shared" si="76"/>
        <v>0.717642942537546</v>
      </c>
      <c r="Q138" s="6">
        <f t="shared" si="77"/>
        <v>0.758135332683517</v>
      </c>
      <c r="R138" s="6">
        <f t="shared" si="78"/>
        <v>6.17021142341756</v>
      </c>
      <c r="S138" s="6">
        <f t="shared" si="79"/>
        <v>0.787318992583092</v>
      </c>
      <c r="T138" s="6">
        <f t="shared" si="80"/>
        <v>7.26908709812903</v>
      </c>
      <c r="U138" s="6">
        <f t="shared" si="81"/>
        <v>-0.57726225724568</v>
      </c>
      <c r="V138" s="6">
        <f t="shared" si="82"/>
        <v>0.895841157098071</v>
      </c>
      <c r="W138" s="6">
        <f t="shared" si="83"/>
        <v>3.73106561758392</v>
      </c>
      <c r="X138" s="6">
        <f t="shared" si="84"/>
        <v>0.116485646956291</v>
      </c>
      <c r="Y138" s="6">
        <f t="shared" si="85"/>
        <v>2.64521551588768</v>
      </c>
      <c r="Z138" s="6">
        <f t="shared" si="86"/>
        <v>14.7605298578273</v>
      </c>
      <c r="AA138" s="6">
        <f t="shared" si="87"/>
        <v>12.1153143419396</v>
      </c>
      <c r="AB138" s="6">
        <f t="shared" si="88"/>
        <v>0.329646373475184</v>
      </c>
      <c r="AC138" s="6">
        <f t="shared" si="89"/>
        <v>0.951496013836045</v>
      </c>
      <c r="AD138" s="6">
        <f t="shared" si="90"/>
        <v>40.2337244456474</v>
      </c>
      <c r="AE138" s="6">
        <f t="shared" si="91"/>
        <v>0.629527643372899</v>
      </c>
    </row>
    <row r="139" spans="1:31">
      <c r="A139" s="2" t="s">
        <v>168</v>
      </c>
      <c r="B139" s="2">
        <v>20983</v>
      </c>
      <c r="C139" s="2">
        <v>2.8674549463</v>
      </c>
      <c r="D139" s="2">
        <v>0.152637844463363</v>
      </c>
      <c r="E139" s="2">
        <v>0.246302430592404</v>
      </c>
      <c r="F139" s="2">
        <v>0.350266589296454</v>
      </c>
      <c r="G139" s="2">
        <v>1.52123885408703</v>
      </c>
      <c r="H139" s="2">
        <v>3.35475713980412</v>
      </c>
      <c r="I139" s="2">
        <f t="shared" si="69"/>
        <v>0.865959054402192</v>
      </c>
      <c r="J139" s="2">
        <f t="shared" si="70"/>
        <v>0.892011064604807</v>
      </c>
      <c r="K139" s="2">
        <f t="shared" si="71"/>
        <v>0.146782896389344</v>
      </c>
      <c r="L139" s="2">
        <f t="shared" si="72"/>
        <v>0.387342536169538</v>
      </c>
      <c r="M139" s="6">
        <f t="shared" si="73"/>
        <v>0.810923429966002</v>
      </c>
      <c r="N139" s="6">
        <f t="shared" si="74"/>
        <v>9.57772520223094</v>
      </c>
      <c r="O139" s="6">
        <f t="shared" si="75"/>
        <v>0.0720076034865146</v>
      </c>
      <c r="P139" s="6">
        <f t="shared" si="76"/>
        <v>0.719218998981328</v>
      </c>
      <c r="Q139" s="6">
        <f t="shared" si="77"/>
        <v>0.376029489772797</v>
      </c>
      <c r="R139" s="6">
        <f t="shared" si="78"/>
        <v>1.91299592025736</v>
      </c>
      <c r="S139" s="6">
        <f t="shared" si="79"/>
        <v>0.401144275602609</v>
      </c>
      <c r="T139" s="6">
        <f t="shared" si="80"/>
        <v>2.20527968424622</v>
      </c>
      <c r="U139" s="6">
        <f t="shared" si="81"/>
        <v>-0.174270126738091</v>
      </c>
      <c r="V139" s="6">
        <f t="shared" si="82"/>
        <v>0.864264180061837</v>
      </c>
      <c r="W139" s="6">
        <f t="shared" si="83"/>
        <v>1.42209960516425</v>
      </c>
      <c r="X139" s="6">
        <f t="shared" si="84"/>
        <v>0.407958297006137</v>
      </c>
      <c r="Y139" s="6">
        <f t="shared" si="85"/>
        <v>2.49140594545344</v>
      </c>
      <c r="Z139" s="6">
        <f t="shared" si="86"/>
        <v>5.89409623524433</v>
      </c>
      <c r="AA139" s="6">
        <f t="shared" si="87"/>
        <v>3.40269028979089</v>
      </c>
      <c r="AB139" s="6">
        <f t="shared" si="88"/>
        <v>0.114151995442181</v>
      </c>
      <c r="AC139" s="6">
        <f t="shared" si="89"/>
        <v>0.863205578370767</v>
      </c>
      <c r="AD139" s="6">
        <f t="shared" si="90"/>
        <v>13.6204792284643</v>
      </c>
      <c r="AE139" s="6">
        <f t="shared" si="91"/>
        <v>0.392974751396757</v>
      </c>
    </row>
    <row r="140" spans="1:31">
      <c r="A140" s="2" t="s">
        <v>169</v>
      </c>
      <c r="B140" s="2">
        <v>12120</v>
      </c>
      <c r="C140" s="2">
        <v>1.656271932</v>
      </c>
      <c r="D140" s="2">
        <v>0.151536680693144</v>
      </c>
      <c r="E140" s="2">
        <v>0.269684149063939</v>
      </c>
      <c r="F140" s="2">
        <v>0.346828156620534</v>
      </c>
      <c r="G140" s="2">
        <v>1.53155604891552</v>
      </c>
      <c r="H140" s="2">
        <v>4.07430724806517</v>
      </c>
      <c r="I140" s="2">
        <f t="shared" si="69"/>
        <v>0.883471817975477</v>
      </c>
      <c r="J140" s="2">
        <f t="shared" si="70"/>
        <v>0.906549703676297</v>
      </c>
      <c r="K140" s="2">
        <f t="shared" si="71"/>
        <v>0.166687288286605</v>
      </c>
      <c r="L140" s="2">
        <f t="shared" si="72"/>
        <v>0.422981212026899</v>
      </c>
      <c r="M140" s="6">
        <f t="shared" si="73"/>
        <v>0.843104485669925</v>
      </c>
      <c r="N140" s="6">
        <f t="shared" si="74"/>
        <v>11.7473370321628</v>
      </c>
      <c r="O140" s="6">
        <f t="shared" si="75"/>
        <v>0.0887336559666673</v>
      </c>
      <c r="P140" s="6">
        <f t="shared" si="76"/>
        <v>0.76513453085347</v>
      </c>
      <c r="Q140" s="6">
        <f t="shared" si="77"/>
        <v>0.453587799852196</v>
      </c>
      <c r="R140" s="6">
        <f t="shared" si="78"/>
        <v>2.33069188545786</v>
      </c>
      <c r="S140" s="6">
        <f t="shared" si="79"/>
        <v>0.479511960691052</v>
      </c>
      <c r="T140" s="6">
        <f t="shared" si="80"/>
        <v>2.6602403816368</v>
      </c>
      <c r="U140" s="6">
        <f t="shared" si="81"/>
        <v>-0.125129712489594</v>
      </c>
      <c r="V140" s="6">
        <f t="shared" si="82"/>
        <v>0.887276730591538</v>
      </c>
      <c r="W140" s="6">
        <f t="shared" si="83"/>
        <v>1.2860531767416</v>
      </c>
      <c r="X140" s="6">
        <f t="shared" si="84"/>
        <v>0.338712640996264</v>
      </c>
      <c r="Y140" s="6">
        <f t="shared" si="85"/>
        <v>2.89102088387606</v>
      </c>
      <c r="Z140" s="6">
        <f t="shared" si="86"/>
        <v>5.94613159815554</v>
      </c>
      <c r="AA140" s="6">
        <f t="shared" si="87"/>
        <v>3.05511071427948</v>
      </c>
      <c r="AB140" s="6">
        <f t="shared" si="88"/>
        <v>0.124474597268305</v>
      </c>
      <c r="AC140" s="6">
        <f t="shared" si="89"/>
        <v>0.875835781239268</v>
      </c>
      <c r="AD140" s="6">
        <f t="shared" si="90"/>
        <v>15.1077001084673</v>
      </c>
      <c r="AE140" s="6">
        <f t="shared" si="91"/>
        <v>0.391864476193915</v>
      </c>
    </row>
    <row r="141" spans="1:31">
      <c r="A141" s="2" t="s">
        <v>170</v>
      </c>
      <c r="B141" s="2">
        <v>10273</v>
      </c>
      <c r="C141" s="2">
        <v>1.4038681153</v>
      </c>
      <c r="D141" s="2">
        <v>0.167229557535533</v>
      </c>
      <c r="E141" s="2">
        <v>0.23890076388516</v>
      </c>
      <c r="F141" s="2">
        <v>0.388066537351875</v>
      </c>
      <c r="G141" s="2">
        <v>1.43136173778843</v>
      </c>
      <c r="H141" s="2">
        <v>3.84204329932477</v>
      </c>
      <c r="I141" s="2">
        <f t="shared" si="69"/>
        <v>0.862909657940465</v>
      </c>
      <c r="J141" s="2">
        <f t="shared" si="70"/>
        <v>0.889174245456973</v>
      </c>
      <c r="K141" s="2">
        <f t="shared" si="71"/>
        <v>0.155844186304934</v>
      </c>
      <c r="L141" s="2">
        <f t="shared" si="72"/>
        <v>0.40243318965741</v>
      </c>
      <c r="M141" s="6">
        <f t="shared" si="73"/>
        <v>0.816521767833454</v>
      </c>
      <c r="N141" s="6">
        <f t="shared" si="74"/>
        <v>9.90047563890066</v>
      </c>
      <c r="O141" s="6">
        <f t="shared" si="75"/>
        <v>0.0823032114161143</v>
      </c>
      <c r="P141" s="6">
        <f t="shared" si="76"/>
        <v>0.72639371249644</v>
      </c>
      <c r="Q141" s="6">
        <f t="shared" si="77"/>
        <v>0.457139465785471</v>
      </c>
      <c r="R141" s="6">
        <f t="shared" si="78"/>
        <v>2.29878252967999</v>
      </c>
      <c r="S141" s="6">
        <f t="shared" si="79"/>
        <v>0.488096367036062</v>
      </c>
      <c r="T141" s="6">
        <f t="shared" si="80"/>
        <v>2.68418751032219</v>
      </c>
      <c r="U141" s="6">
        <f t="shared" si="81"/>
        <v>-0.237916352531311</v>
      </c>
      <c r="V141" s="6">
        <f t="shared" si="82"/>
        <v>0.868727736080803</v>
      </c>
      <c r="W141" s="6">
        <f t="shared" si="83"/>
        <v>1.62438382799989</v>
      </c>
      <c r="X141" s="6">
        <f t="shared" si="84"/>
        <v>0.329026010840395</v>
      </c>
      <c r="Y141" s="6">
        <f t="shared" si="85"/>
        <v>1.79396570053671</v>
      </c>
      <c r="Z141" s="6">
        <f t="shared" si="86"/>
        <v>5.28116872330578</v>
      </c>
      <c r="AA141" s="6">
        <f t="shared" si="87"/>
        <v>3.48720302276906</v>
      </c>
      <c r="AB141" s="6">
        <f t="shared" si="88"/>
        <v>0.13397985007015</v>
      </c>
      <c r="AC141" s="6">
        <f t="shared" si="89"/>
        <v>0.882918873581791</v>
      </c>
      <c r="AD141" s="6">
        <f t="shared" si="90"/>
        <v>16.0821725173371</v>
      </c>
      <c r="AE141" s="6">
        <f t="shared" si="91"/>
        <v>0.397692297586063</v>
      </c>
    </row>
    <row r="142" spans="1:31">
      <c r="A142" s="2" t="s">
        <v>171</v>
      </c>
      <c r="B142" s="2">
        <v>8555</v>
      </c>
      <c r="C142" s="2">
        <v>1.1690929355</v>
      </c>
      <c r="D142" s="2">
        <v>0.135475957742443</v>
      </c>
      <c r="E142" s="2">
        <v>0.290437626440245</v>
      </c>
      <c r="F142" s="2">
        <v>0.285473159488567</v>
      </c>
      <c r="G142" s="2">
        <v>1.12244716714795</v>
      </c>
      <c r="H142" s="2">
        <v>3.37044537755775</v>
      </c>
      <c r="I142" s="2">
        <f t="shared" si="69"/>
        <v>0.880514310891697</v>
      </c>
      <c r="J142" s="2">
        <f t="shared" si="70"/>
        <v>0.906207042377544</v>
      </c>
      <c r="K142" s="2">
        <f t="shared" si="71"/>
        <v>0.139366231079451</v>
      </c>
      <c r="L142" s="2">
        <f t="shared" si="72"/>
        <v>0.376915580299488</v>
      </c>
      <c r="M142" s="6">
        <f t="shared" si="73"/>
        <v>0.843829583949534</v>
      </c>
      <c r="N142" s="6">
        <f t="shared" si="74"/>
        <v>11.8065228394711</v>
      </c>
      <c r="O142" s="6">
        <f t="shared" si="75"/>
        <v>0.0741100890516402</v>
      </c>
      <c r="P142" s="6">
        <f t="shared" si="76"/>
        <v>0.771161322991949</v>
      </c>
      <c r="Q142" s="6">
        <f t="shared" si="77"/>
        <v>0.50034542069313</v>
      </c>
      <c r="R142" s="6">
        <f t="shared" si="78"/>
        <v>2.57167497425344</v>
      </c>
      <c r="S142" s="6">
        <f t="shared" si="79"/>
        <v>0.532456139920822</v>
      </c>
      <c r="T142" s="6">
        <f t="shared" si="80"/>
        <v>3.00276527591208</v>
      </c>
      <c r="U142" s="6">
        <f t="shared" si="81"/>
        <v>0.00862020138009999</v>
      </c>
      <c r="V142" s="6">
        <f t="shared" si="82"/>
        <v>0.884858179151031</v>
      </c>
      <c r="W142" s="6">
        <f t="shared" si="83"/>
        <v>0.982906942834766</v>
      </c>
      <c r="X142" s="6">
        <f t="shared" si="84"/>
        <v>0.292831094661049</v>
      </c>
      <c r="Y142" s="6">
        <f t="shared" si="85"/>
        <v>3.93830344737578</v>
      </c>
      <c r="Z142" s="6">
        <f t="shared" si="86"/>
        <v>6.4904729769631</v>
      </c>
      <c r="AA142" s="6">
        <f t="shared" si="87"/>
        <v>2.55216952958732</v>
      </c>
      <c r="AB142" s="6">
        <f t="shared" si="88"/>
        <v>0.0860194799374132</v>
      </c>
      <c r="AC142" s="6">
        <f t="shared" si="89"/>
        <v>0.84132919510235</v>
      </c>
      <c r="AD142" s="6">
        <f t="shared" si="90"/>
        <v>11.6047132696534</v>
      </c>
      <c r="AE142" s="6">
        <f t="shared" si="91"/>
        <v>0.356330956892845</v>
      </c>
    </row>
    <row r="143" spans="1:31">
      <c r="A143" s="2" t="s">
        <v>172</v>
      </c>
      <c r="B143" s="2">
        <v>12146</v>
      </c>
      <c r="C143" s="2">
        <v>1.6598249906</v>
      </c>
      <c r="D143" s="2">
        <v>0.15503195387773</v>
      </c>
      <c r="E143" s="2">
        <v>0.269060598865762</v>
      </c>
      <c r="F143" s="2">
        <v>0.407987022854936</v>
      </c>
      <c r="G143" s="2">
        <v>1.374872398189</v>
      </c>
      <c r="H143" s="2">
        <v>3.54935500934099</v>
      </c>
      <c r="I143" s="2">
        <f t="shared" si="69"/>
        <v>0.846972762186729</v>
      </c>
      <c r="J143" s="2">
        <f t="shared" si="70"/>
        <v>0.872335561894653</v>
      </c>
      <c r="K143" s="2">
        <f t="shared" si="71"/>
        <v>0.14470765068963</v>
      </c>
      <c r="L143" s="2">
        <f t="shared" si="72"/>
        <v>0.384477545116354</v>
      </c>
      <c r="M143" s="6">
        <f t="shared" si="73"/>
        <v>0.7938075508583</v>
      </c>
      <c r="N143" s="6">
        <f t="shared" si="74"/>
        <v>8.69967624093524</v>
      </c>
      <c r="O143" s="6">
        <f t="shared" si="75"/>
        <v>0.0749125255289594</v>
      </c>
      <c r="P143" s="6">
        <f t="shared" si="76"/>
        <v>0.686035414627637</v>
      </c>
      <c r="Q143" s="6">
        <f t="shared" si="77"/>
        <v>0.441588584602497</v>
      </c>
      <c r="R143" s="6">
        <f t="shared" si="78"/>
        <v>2.21865049986812</v>
      </c>
      <c r="S143" s="6">
        <f t="shared" si="79"/>
        <v>0.471262583403957</v>
      </c>
      <c r="T143" s="6">
        <f t="shared" si="80"/>
        <v>2.58158867253154</v>
      </c>
      <c r="U143" s="6">
        <f t="shared" si="81"/>
        <v>-0.205194464218183</v>
      </c>
      <c r="V143" s="6">
        <f t="shared" si="82"/>
        <v>0.85772799718799</v>
      </c>
      <c r="W143" s="6">
        <f t="shared" si="83"/>
        <v>1.51633878975526</v>
      </c>
      <c r="X143" s="6">
        <f t="shared" si="84"/>
        <v>0.343679468833341</v>
      </c>
      <c r="Y143" s="6">
        <f t="shared" si="85"/>
        <v>2.73364829568006</v>
      </c>
      <c r="Z143" s="6">
        <f t="shared" si="86"/>
        <v>5.72294292582775</v>
      </c>
      <c r="AA143" s="6">
        <f t="shared" si="87"/>
        <v>2.98929463014769</v>
      </c>
      <c r="AB143" s="6">
        <f t="shared" si="88"/>
        <v>0.106100678699108</v>
      </c>
      <c r="AC143" s="6">
        <f t="shared" si="89"/>
        <v>0.859072124947592</v>
      </c>
      <c r="AD143" s="6">
        <f t="shared" si="90"/>
        <v>13.1916565424424</v>
      </c>
      <c r="AE143" s="6">
        <f t="shared" si="91"/>
        <v>0.449283380189359</v>
      </c>
    </row>
    <row r="144" spans="1:31">
      <c r="A144" s="2" t="s">
        <v>173</v>
      </c>
      <c r="B144" s="2">
        <v>6024</v>
      </c>
      <c r="C144" s="2">
        <v>0.8232163464</v>
      </c>
      <c r="D144" s="2">
        <v>0.217636518352287</v>
      </c>
      <c r="E144" s="2">
        <v>0.335609524322804</v>
      </c>
      <c r="F144" s="2">
        <v>0.636330519435534</v>
      </c>
      <c r="G144" s="2">
        <v>1.15836707988424</v>
      </c>
      <c r="H144" s="2">
        <v>1.73628192200049</v>
      </c>
      <c r="I144" s="2">
        <f t="shared" si="69"/>
        <v>0.639572806586199</v>
      </c>
      <c r="J144" s="2">
        <f t="shared" si="70"/>
        <v>0.681583065932586</v>
      </c>
      <c r="K144" s="2">
        <f t="shared" si="71"/>
        <v>0.0750761831065117</v>
      </c>
      <c r="L144" s="2">
        <f t="shared" si="72"/>
        <v>0.243585272835461</v>
      </c>
      <c r="M144" s="6">
        <f t="shared" si="73"/>
        <v>0.463603487596655</v>
      </c>
      <c r="N144" s="6">
        <f t="shared" si="74"/>
        <v>2.72858501827114</v>
      </c>
      <c r="O144" s="6">
        <f t="shared" si="75"/>
        <v>0.0264609874768232</v>
      </c>
      <c r="P144" s="6">
        <f t="shared" si="76"/>
        <v>0.244063994946698</v>
      </c>
      <c r="Q144" s="6">
        <f t="shared" si="77"/>
        <v>0.199649367415519</v>
      </c>
      <c r="R144" s="6">
        <f t="shared" si="78"/>
        <v>1.10366383168945</v>
      </c>
      <c r="S144" s="6">
        <f t="shared" si="79"/>
        <v>0.234984341677876</v>
      </c>
      <c r="T144" s="6">
        <f t="shared" si="80"/>
        <v>1.49890475321001</v>
      </c>
      <c r="U144" s="6">
        <f t="shared" si="81"/>
        <v>-0.309402824838752</v>
      </c>
      <c r="V144" s="6">
        <f t="shared" si="82"/>
        <v>0.64007310133173</v>
      </c>
      <c r="W144" s="6">
        <f t="shared" si="83"/>
        <v>1.8960442815785</v>
      </c>
      <c r="X144" s="6">
        <f t="shared" si="84"/>
        <v>0.541807496589075</v>
      </c>
      <c r="Y144" s="6">
        <f t="shared" si="85"/>
        <v>1.61516389731307</v>
      </c>
      <c r="Z144" s="6">
        <f t="shared" si="86"/>
        <v>3.7315329160321</v>
      </c>
      <c r="AA144" s="6">
        <f t="shared" si="87"/>
        <v>2.11636901871902</v>
      </c>
      <c r="AB144" s="6">
        <f t="shared" si="88"/>
        <v>0.0367461326748375</v>
      </c>
      <c r="AC144" s="6">
        <f t="shared" si="89"/>
        <v>0.676035609955951</v>
      </c>
      <c r="AD144" s="6">
        <f t="shared" si="90"/>
        <v>5.17351802069377</v>
      </c>
      <c r="AE144" s="6">
        <f t="shared" si="91"/>
        <v>0.49029293000332</v>
      </c>
    </row>
    <row r="145" spans="1:31">
      <c r="A145" s="2" t="s">
        <v>174</v>
      </c>
      <c r="B145" s="2">
        <v>15886</v>
      </c>
      <c r="C145" s="2">
        <v>2.1709188046</v>
      </c>
      <c r="D145" s="2">
        <v>0.182764477515903</v>
      </c>
      <c r="E145" s="2">
        <v>0.276951957471742</v>
      </c>
      <c r="F145" s="2">
        <v>0.504715251378845</v>
      </c>
      <c r="G145" s="2">
        <v>1.71112562907923</v>
      </c>
      <c r="H145" s="2">
        <v>3.98540574963561</v>
      </c>
      <c r="I145" s="2">
        <f t="shared" si="69"/>
        <v>0.83722135838638</v>
      </c>
      <c r="J145" s="2">
        <f t="shared" si="70"/>
        <v>0.862645430478228</v>
      </c>
      <c r="K145" s="2">
        <f t="shared" si="71"/>
        <v>0.160468622012315</v>
      </c>
      <c r="L145" s="2">
        <f t="shared" si="72"/>
        <v>0.411326778767915</v>
      </c>
      <c r="M145" s="6">
        <f t="shared" si="73"/>
        <v>0.775188574532929</v>
      </c>
      <c r="N145" s="6">
        <f t="shared" si="74"/>
        <v>7.89634499601067</v>
      </c>
      <c r="O145" s="6">
        <f t="shared" si="75"/>
        <v>0.0823691985041721</v>
      </c>
      <c r="P145" s="6">
        <f t="shared" si="76"/>
        <v>0.656419910626604</v>
      </c>
      <c r="Q145" s="6">
        <f t="shared" si="77"/>
        <v>0.399239461587846</v>
      </c>
      <c r="R145" s="6">
        <f t="shared" si="78"/>
        <v>2.00784684331878</v>
      </c>
      <c r="S145" s="6">
        <f t="shared" si="79"/>
        <v>0.426613972346527</v>
      </c>
      <c r="T145" s="6">
        <f t="shared" si="80"/>
        <v>2.32911346888083</v>
      </c>
      <c r="U145" s="6">
        <f t="shared" si="81"/>
        <v>-0.29138141056476</v>
      </c>
      <c r="V145" s="6">
        <f t="shared" si="82"/>
        <v>0.846890600779038</v>
      </c>
      <c r="W145" s="6">
        <f t="shared" si="83"/>
        <v>1.82239279327117</v>
      </c>
      <c r="X145" s="6">
        <f t="shared" si="84"/>
        <v>0.383489473236964</v>
      </c>
      <c r="Y145" s="6">
        <f t="shared" si="85"/>
        <v>1.86078822402957</v>
      </c>
      <c r="Z145" s="6">
        <f t="shared" si="86"/>
        <v>4.8871121425251</v>
      </c>
      <c r="AA145" s="6">
        <f t="shared" si="87"/>
        <v>3.02632391849553</v>
      </c>
      <c r="AB145" s="6">
        <f t="shared" si="88"/>
        <v>0.120611287450319</v>
      </c>
      <c r="AC145" s="6">
        <f t="shared" si="89"/>
        <v>0.870047529324002</v>
      </c>
      <c r="AD145" s="6">
        <f t="shared" si="90"/>
        <v>14.3902422139127</v>
      </c>
      <c r="AE145" s="6">
        <f t="shared" si="91"/>
        <v>0.468305842821777</v>
      </c>
    </row>
    <row r="146" spans="1:31">
      <c r="A146" s="2" t="s">
        <v>175</v>
      </c>
      <c r="B146" s="2">
        <v>15460</v>
      </c>
      <c r="C146" s="2">
        <v>2.112703306</v>
      </c>
      <c r="D146" s="2">
        <v>0.192240394143939</v>
      </c>
      <c r="E146" s="2">
        <v>0.260926847223958</v>
      </c>
      <c r="F146" s="2">
        <v>0.410695804788081</v>
      </c>
      <c r="G146" s="2">
        <v>1.46608062226609</v>
      </c>
      <c r="H146" s="2">
        <v>3.50006908838375</v>
      </c>
      <c r="I146" s="2">
        <f t="shared" si="69"/>
        <v>0.847235408341602</v>
      </c>
      <c r="J146" s="2">
        <f t="shared" si="70"/>
        <v>0.87865011882039</v>
      </c>
      <c r="K146" s="2">
        <f t="shared" si="71"/>
        <v>0.147004557594542</v>
      </c>
      <c r="L146" s="2">
        <f t="shared" si="72"/>
        <v>0.38699677645513</v>
      </c>
      <c r="M146" s="6">
        <f t="shared" si="73"/>
        <v>0.789966507316687</v>
      </c>
      <c r="N146" s="6">
        <f t="shared" si="74"/>
        <v>8.52229082347161</v>
      </c>
      <c r="O146" s="6">
        <f t="shared" si="75"/>
        <v>0.0738925836210481</v>
      </c>
      <c r="P146" s="6">
        <f t="shared" si="76"/>
        <v>0.695268758195924</v>
      </c>
      <c r="Q146" s="6">
        <f t="shared" si="77"/>
        <v>0.40957050927317</v>
      </c>
      <c r="R146" s="6">
        <f t="shared" si="78"/>
        <v>1.99468538449852</v>
      </c>
      <c r="S146" s="6">
        <f t="shared" si="79"/>
        <v>0.443940516127274</v>
      </c>
      <c r="T146" s="6">
        <f t="shared" si="80"/>
        <v>2.38736467505707</v>
      </c>
      <c r="U146" s="6">
        <f t="shared" si="81"/>
        <v>-0.222995691279094</v>
      </c>
      <c r="V146" s="6">
        <f t="shared" si="82"/>
        <v>0.845826528722107</v>
      </c>
      <c r="W146" s="6">
        <f t="shared" si="83"/>
        <v>1.5739883003897</v>
      </c>
      <c r="X146" s="6">
        <f t="shared" si="84"/>
        <v>0.363947166743037</v>
      </c>
      <c r="Y146" s="6">
        <f t="shared" si="85"/>
        <v>1.36932858853355</v>
      </c>
      <c r="Z146" s="6">
        <f t="shared" si="86"/>
        <v>4.51972965067304</v>
      </c>
      <c r="AA146" s="6">
        <f t="shared" si="87"/>
        <v>3.15040106213949</v>
      </c>
      <c r="AB146" s="6">
        <f t="shared" si="88"/>
        <v>0.110266213736058</v>
      </c>
      <c r="AC146" s="6">
        <f t="shared" si="89"/>
        <v>0.861245876522439</v>
      </c>
      <c r="AD146" s="6">
        <f t="shared" si="90"/>
        <v>13.4139860486628</v>
      </c>
      <c r="AE146" s="6">
        <f t="shared" si="91"/>
        <v>0.362319281925835</v>
      </c>
    </row>
    <row r="147" spans="1:31">
      <c r="A147" s="2" t="s">
        <v>176</v>
      </c>
      <c r="B147" s="2">
        <v>16317</v>
      </c>
      <c r="C147" s="2">
        <v>2.2298175837</v>
      </c>
      <c r="D147" s="2">
        <v>0.191620238249523</v>
      </c>
      <c r="E147" s="2">
        <v>0.220584202526295</v>
      </c>
      <c r="F147" s="2">
        <v>0.485868342483336</v>
      </c>
      <c r="G147" s="2">
        <v>1.37041512790951</v>
      </c>
      <c r="H147" s="2">
        <v>3.39004846842052</v>
      </c>
      <c r="I147" s="2">
        <f t="shared" si="69"/>
        <v>0.814777887426913</v>
      </c>
      <c r="J147" s="2">
        <f t="shared" si="70"/>
        <v>0.845665491341449</v>
      </c>
      <c r="K147" s="2">
        <f t="shared" si="71"/>
        <v>0.136837308513107</v>
      </c>
      <c r="L147" s="2">
        <f t="shared" si="72"/>
        <v>0.3661972380838</v>
      </c>
      <c r="M147" s="6">
        <f t="shared" si="73"/>
        <v>0.749288560003932</v>
      </c>
      <c r="N147" s="6">
        <f t="shared" si="74"/>
        <v>6.97729852308044</v>
      </c>
      <c r="O147" s="6">
        <f t="shared" si="75"/>
        <v>0.0692341126467523</v>
      </c>
      <c r="P147" s="6">
        <f t="shared" si="76"/>
        <v>0.625858227387923</v>
      </c>
      <c r="Q147" s="6">
        <f t="shared" si="77"/>
        <v>0.424251398974671</v>
      </c>
      <c r="R147" s="6">
        <f t="shared" si="78"/>
        <v>2.04760295410966</v>
      </c>
      <c r="S147" s="6">
        <f t="shared" si="79"/>
        <v>0.461396023282677</v>
      </c>
      <c r="T147" s="6">
        <f t="shared" si="80"/>
        <v>2.47373835809288</v>
      </c>
      <c r="U147" s="6">
        <f t="shared" si="81"/>
        <v>-0.375515867033113</v>
      </c>
      <c r="V147" s="6">
        <f t="shared" si="82"/>
        <v>0.825205592951086</v>
      </c>
      <c r="W147" s="6">
        <f t="shared" si="83"/>
        <v>2.20264342105558</v>
      </c>
      <c r="X147" s="6">
        <f t="shared" si="84"/>
        <v>0.34772213454789</v>
      </c>
      <c r="Y147" s="6">
        <f t="shared" si="85"/>
        <v>0.685239233789253</v>
      </c>
      <c r="Z147" s="6">
        <f t="shared" si="86"/>
        <v>4.48894954962405</v>
      </c>
      <c r="AA147" s="6">
        <f t="shared" si="87"/>
        <v>3.80371031583479</v>
      </c>
      <c r="AB147" s="6">
        <f t="shared" si="88"/>
        <v>0.128947623305111</v>
      </c>
      <c r="AC147" s="6">
        <f t="shared" si="89"/>
        <v>0.877814099284461</v>
      </c>
      <c r="AD147" s="6">
        <f t="shared" si="90"/>
        <v>15.368500688604</v>
      </c>
      <c r="AE147" s="6">
        <f t="shared" si="91"/>
        <v>0.434321865492576</v>
      </c>
    </row>
    <row r="148" spans="1:31">
      <c r="A148" s="2" t="s">
        <v>177</v>
      </c>
      <c r="B148" s="2">
        <v>11240</v>
      </c>
      <c r="C148" s="2">
        <v>1.536014564</v>
      </c>
      <c r="D148" s="2">
        <v>0.202453461345749</v>
      </c>
      <c r="E148" s="2">
        <v>0.352180800576995</v>
      </c>
      <c r="F148" s="2">
        <v>0.478251469105455</v>
      </c>
      <c r="G148" s="2">
        <v>1.60661574198178</v>
      </c>
      <c r="H148" s="2">
        <v>3.33139008564669</v>
      </c>
      <c r="I148" s="2">
        <f t="shared" si="69"/>
        <v>0.823401495570069</v>
      </c>
      <c r="J148" s="2">
        <f t="shared" si="70"/>
        <v>0.855374405966883</v>
      </c>
      <c r="K148" s="2">
        <f t="shared" si="71"/>
        <v>0.142533738853225</v>
      </c>
      <c r="L148" s="2">
        <f t="shared" si="72"/>
        <v>0.382933395074171</v>
      </c>
      <c r="M148" s="6">
        <f t="shared" si="73"/>
        <v>0.748925738953638</v>
      </c>
      <c r="N148" s="6">
        <f t="shared" si="74"/>
        <v>6.96577073119689</v>
      </c>
      <c r="O148" s="6">
        <f t="shared" si="75"/>
        <v>0.068137909217916</v>
      </c>
      <c r="P148" s="6">
        <f t="shared" si="76"/>
        <v>0.630860050514834</v>
      </c>
      <c r="Q148" s="6">
        <f t="shared" si="77"/>
        <v>0.349285603110204</v>
      </c>
      <c r="R148" s="6">
        <f t="shared" si="78"/>
        <v>1.72958370997953</v>
      </c>
      <c r="S148" s="6">
        <f t="shared" si="79"/>
        <v>0.380484604425125</v>
      </c>
      <c r="T148" s="6">
        <f t="shared" si="80"/>
        <v>2.07354502921612</v>
      </c>
      <c r="U148" s="6">
        <f t="shared" si="81"/>
        <v>-0.151813306311746</v>
      </c>
      <c r="V148" s="6">
        <f t="shared" si="82"/>
        <v>0.82132047840509</v>
      </c>
      <c r="W148" s="6">
        <f t="shared" si="83"/>
        <v>1.35797144058368</v>
      </c>
      <c r="X148" s="6">
        <f t="shared" si="84"/>
        <v>0.42149440459881</v>
      </c>
      <c r="Y148" s="6">
        <f t="shared" si="85"/>
        <v>2.09995614079516</v>
      </c>
      <c r="Z148" s="6">
        <f t="shared" si="86"/>
        <v>4.31698041460343</v>
      </c>
      <c r="AA148" s="6">
        <f t="shared" si="87"/>
        <v>2.21702427380827</v>
      </c>
      <c r="AB148" s="6">
        <f t="shared" si="88"/>
        <v>0.0738577268540293</v>
      </c>
      <c r="AC148" s="6">
        <f t="shared" si="89"/>
        <v>0.808782938374213</v>
      </c>
      <c r="AD148" s="6">
        <f t="shared" si="90"/>
        <v>9.45931771461906</v>
      </c>
      <c r="AE148" s="6">
        <f t="shared" si="91"/>
        <v>0.405165285899859</v>
      </c>
    </row>
    <row r="149" spans="1:31">
      <c r="A149" s="2" t="s">
        <v>178</v>
      </c>
      <c r="B149" s="2">
        <v>4984</v>
      </c>
      <c r="C149" s="2">
        <v>0.6810940024</v>
      </c>
      <c r="D149" s="2">
        <v>0.104443915343034</v>
      </c>
      <c r="E149" s="2">
        <v>0.101882334819876</v>
      </c>
      <c r="F149" s="2">
        <v>0.385049328414265</v>
      </c>
      <c r="G149" s="2">
        <v>0.399295023409276</v>
      </c>
      <c r="H149" s="2">
        <v>2.71987045045649</v>
      </c>
      <c r="I149" s="2">
        <f t="shared" si="69"/>
        <v>0.780236458014086</v>
      </c>
      <c r="J149" s="2">
        <f t="shared" si="70"/>
        <v>0.804205999868064</v>
      </c>
      <c r="K149" s="2">
        <f t="shared" si="71"/>
        <v>0.0922250544570208</v>
      </c>
      <c r="L149" s="2">
        <f t="shared" si="72"/>
        <v>0.270052573664866</v>
      </c>
      <c r="M149" s="6">
        <f t="shared" si="73"/>
        <v>0.751974700902382</v>
      </c>
      <c r="N149" s="6">
        <f t="shared" si="74"/>
        <v>7.06369353157331</v>
      </c>
      <c r="O149" s="6">
        <f t="shared" si="75"/>
        <v>0.0559926130130672</v>
      </c>
      <c r="P149" s="6">
        <f t="shared" si="76"/>
        <v>0.606764266253374</v>
      </c>
      <c r="Q149" s="6">
        <f t="shared" si="77"/>
        <v>0.743973170545257</v>
      </c>
      <c r="R149" s="6">
        <f t="shared" si="78"/>
        <v>5.19202772291437</v>
      </c>
      <c r="S149" s="6">
        <f t="shared" si="79"/>
        <v>0.797372523025608</v>
      </c>
      <c r="T149" s="6">
        <f t="shared" si="80"/>
        <v>6.81168131581904</v>
      </c>
      <c r="U149" s="6">
        <f t="shared" si="81"/>
        <v>-0.581533334089692</v>
      </c>
      <c r="V149" s="6">
        <f t="shared" si="82"/>
        <v>0.842349149537343</v>
      </c>
      <c r="W149" s="6">
        <f t="shared" si="83"/>
        <v>3.7793532028395</v>
      </c>
      <c r="X149" s="6">
        <f t="shared" si="84"/>
        <v>0.10840630590209</v>
      </c>
      <c r="Y149" s="6">
        <f t="shared" si="85"/>
        <v>-0.240727651703612</v>
      </c>
      <c r="Z149" s="6">
        <f t="shared" si="86"/>
        <v>7.0701027054084</v>
      </c>
      <c r="AA149" s="6">
        <f t="shared" si="87"/>
        <v>7.31083035711201</v>
      </c>
      <c r="AB149" s="6">
        <f t="shared" si="88"/>
        <v>0.198845114566092</v>
      </c>
      <c r="AC149" s="6">
        <f t="shared" si="89"/>
        <v>0.927787908741341</v>
      </c>
      <c r="AD149" s="6">
        <f t="shared" si="90"/>
        <v>26.6961927724283</v>
      </c>
      <c r="AE149" s="6">
        <f t="shared" si="91"/>
        <v>0.573256968609685</v>
      </c>
    </row>
    <row r="150" spans="1:31">
      <c r="A150" s="2" t="s">
        <v>179</v>
      </c>
      <c r="B150" s="2">
        <v>11310</v>
      </c>
      <c r="C150" s="2">
        <v>1.545580491</v>
      </c>
      <c r="D150" s="2">
        <v>0.213862265770963</v>
      </c>
      <c r="E150" s="2">
        <v>0.295451554864855</v>
      </c>
      <c r="F150" s="2">
        <v>0.553834626765034</v>
      </c>
      <c r="G150" s="2">
        <v>1.61549909076366</v>
      </c>
      <c r="H150" s="2">
        <v>3.66979088545583</v>
      </c>
      <c r="I150" s="2">
        <f t="shared" si="69"/>
        <v>0.810302172184524</v>
      </c>
      <c r="J150" s="2">
        <f t="shared" si="70"/>
        <v>0.84110839029743</v>
      </c>
      <c r="K150" s="2">
        <f t="shared" si="71"/>
        <v>0.147837971909828</v>
      </c>
      <c r="L150" s="2">
        <f t="shared" si="72"/>
        <v>0.389057984435463</v>
      </c>
      <c r="M150" s="6">
        <f t="shared" si="73"/>
        <v>0.737744444831797</v>
      </c>
      <c r="N150" s="6">
        <f t="shared" si="74"/>
        <v>6.62614922958356</v>
      </c>
      <c r="O150" s="6">
        <f t="shared" si="75"/>
        <v>0.073915713122176</v>
      </c>
      <c r="P150" s="6">
        <f t="shared" si="76"/>
        <v>0.608288454596267</v>
      </c>
      <c r="Q150" s="6">
        <f t="shared" si="77"/>
        <v>0.388681000273439</v>
      </c>
      <c r="R150" s="6">
        <f t="shared" si="78"/>
        <v>1.88914486869421</v>
      </c>
      <c r="S150" s="6">
        <f t="shared" si="79"/>
        <v>0.422905634126465</v>
      </c>
      <c r="T150" s="6">
        <f t="shared" si="80"/>
        <v>2.27161433047981</v>
      </c>
      <c r="U150" s="6">
        <f t="shared" si="81"/>
        <v>-0.304235577463781</v>
      </c>
      <c r="V150" s="6">
        <f t="shared" si="82"/>
        <v>0.818237462030026</v>
      </c>
      <c r="W150" s="6">
        <f t="shared" si="83"/>
        <v>1.87453617232906</v>
      </c>
      <c r="X150" s="6">
        <f t="shared" si="84"/>
        <v>0.38193915368521</v>
      </c>
      <c r="Y150" s="6">
        <f t="shared" si="85"/>
        <v>1.29125704944906</v>
      </c>
      <c r="Z150" s="6">
        <f t="shared" si="86"/>
        <v>4.05690294056752</v>
      </c>
      <c r="AA150" s="6">
        <f t="shared" si="87"/>
        <v>2.76564589111846</v>
      </c>
      <c r="AB150" s="6">
        <f t="shared" si="88"/>
        <v>0.101493420836249</v>
      </c>
      <c r="AC150" s="6">
        <f t="shared" si="89"/>
        <v>0.850979323806006</v>
      </c>
      <c r="AD150" s="6">
        <f t="shared" si="90"/>
        <v>12.4209564141047</v>
      </c>
      <c r="AE150" s="6">
        <f t="shared" si="91"/>
        <v>0.442847124040078</v>
      </c>
    </row>
    <row r="151" spans="1:31">
      <c r="A151" s="2" t="s">
        <v>180</v>
      </c>
      <c r="B151" s="2">
        <v>2014</v>
      </c>
      <c r="C151" s="2">
        <v>0.2752253854</v>
      </c>
      <c r="D151" s="2">
        <v>0.163454257035045</v>
      </c>
      <c r="E151" s="2">
        <v>0.278914768296888</v>
      </c>
      <c r="F151" s="2">
        <v>0.490773343678116</v>
      </c>
      <c r="G151" s="2">
        <v>1.29885374110232</v>
      </c>
      <c r="H151" s="2">
        <v>3.23505939754852</v>
      </c>
      <c r="I151" s="2">
        <f t="shared" si="69"/>
        <v>0.804655138025391</v>
      </c>
      <c r="J151" s="2">
        <f t="shared" si="70"/>
        <v>0.831710892957449</v>
      </c>
      <c r="K151" s="2">
        <f t="shared" si="71"/>
        <v>0.129369518333278</v>
      </c>
      <c r="L151" s="2">
        <f t="shared" si="72"/>
        <v>0.356013363392665</v>
      </c>
      <c r="M151" s="6">
        <f t="shared" si="73"/>
        <v>0.736556427642245</v>
      </c>
      <c r="N151" s="6">
        <f t="shared" si="74"/>
        <v>6.59175857699049</v>
      </c>
      <c r="O151" s="6">
        <f t="shared" si="75"/>
        <v>0.0653689111100366</v>
      </c>
      <c r="P151" s="6">
        <f t="shared" si="76"/>
        <v>0.596317895275506</v>
      </c>
      <c r="Q151" s="6">
        <f t="shared" si="77"/>
        <v>0.427049570037056</v>
      </c>
      <c r="R151" s="6">
        <f t="shared" si="78"/>
        <v>2.10051859418534</v>
      </c>
      <c r="S151" s="6">
        <f t="shared" si="79"/>
        <v>0.460233783707607</v>
      </c>
      <c r="T151" s="6">
        <f t="shared" si="80"/>
        <v>2.49070337573418</v>
      </c>
      <c r="U151" s="6">
        <f t="shared" si="81"/>
        <v>-0.275252497843059</v>
      </c>
      <c r="V151" s="6">
        <f t="shared" si="82"/>
        <v>0.824407683824859</v>
      </c>
      <c r="W151" s="6">
        <f t="shared" si="83"/>
        <v>1.75958177716756</v>
      </c>
      <c r="X151" s="6">
        <f t="shared" si="84"/>
        <v>0.350967121323233</v>
      </c>
      <c r="Y151" s="6">
        <f t="shared" si="85"/>
        <v>2.53259491133249</v>
      </c>
      <c r="Z151" s="6">
        <f t="shared" si="86"/>
        <v>5.34800995525043</v>
      </c>
      <c r="AA151" s="6">
        <f t="shared" si="87"/>
        <v>2.81541504391795</v>
      </c>
      <c r="AB151" s="6">
        <f t="shared" si="88"/>
        <v>0.0910803489582623</v>
      </c>
      <c r="AC151" s="6">
        <f t="shared" si="89"/>
        <v>0.841253944887904</v>
      </c>
      <c r="AD151" s="6">
        <f t="shared" si="90"/>
        <v>11.5987382715604</v>
      </c>
      <c r="AE151" s="6">
        <f t="shared" si="91"/>
        <v>0.500313784203336</v>
      </c>
    </row>
    <row r="152" spans="1:31">
      <c r="A152" s="2" t="s">
        <v>181</v>
      </c>
      <c r="B152" s="2">
        <v>8145</v>
      </c>
      <c r="C152" s="2">
        <v>1.1130639345</v>
      </c>
      <c r="D152" s="2">
        <v>0.0974357948251448</v>
      </c>
      <c r="E152" s="2">
        <v>0.126352721094362</v>
      </c>
      <c r="F152" s="2">
        <v>0.449781622097783</v>
      </c>
      <c r="G152" s="2">
        <v>0.408730321255397</v>
      </c>
      <c r="H152" s="2">
        <v>2.63891589806224</v>
      </c>
      <c r="I152" s="2">
        <f t="shared" si="69"/>
        <v>0.742792908107145</v>
      </c>
      <c r="J152" s="2">
        <f t="shared" si="70"/>
        <v>0.764079610075899</v>
      </c>
      <c r="K152" s="2">
        <f t="shared" si="71"/>
        <v>0.0865505740653883</v>
      </c>
      <c r="L152" s="2">
        <f t="shared" si="72"/>
        <v>0.258799932781741</v>
      </c>
      <c r="M152" s="6">
        <f t="shared" si="73"/>
        <v>0.708756445613697</v>
      </c>
      <c r="N152" s="6">
        <f t="shared" si="74"/>
        <v>5.86710476465074</v>
      </c>
      <c r="O152" s="6">
        <f t="shared" si="75"/>
        <v>0.0523181451423227</v>
      </c>
      <c r="P152" s="6">
        <f t="shared" si="76"/>
        <v>0.533788233171266</v>
      </c>
      <c r="Q152" s="6">
        <f t="shared" si="77"/>
        <v>0.731773118110204</v>
      </c>
      <c r="R152" s="6">
        <f t="shared" si="78"/>
        <v>5.02103958067531</v>
      </c>
      <c r="S152" s="6">
        <f t="shared" si="79"/>
        <v>0.781760169069821</v>
      </c>
      <c r="T152" s="6">
        <f t="shared" si="80"/>
        <v>6.45637419303008</v>
      </c>
      <c r="U152" s="6">
        <f t="shared" si="81"/>
        <v>-0.561377575951162</v>
      </c>
      <c r="V152" s="6">
        <f t="shared" si="82"/>
        <v>0.822832306060654</v>
      </c>
      <c r="W152" s="6">
        <f t="shared" si="83"/>
        <v>3.55973039758977</v>
      </c>
      <c r="X152" s="6">
        <f t="shared" si="84"/>
        <v>0.117963034236459</v>
      </c>
      <c r="Y152" s="6">
        <f t="shared" si="85"/>
        <v>2.34881599780623</v>
      </c>
      <c r="Z152" s="6">
        <f t="shared" si="86"/>
        <v>7.81656773409162</v>
      </c>
      <c r="AA152" s="6">
        <f t="shared" si="87"/>
        <v>5.46775173628539</v>
      </c>
      <c r="AB152" s="6">
        <f t="shared" si="88"/>
        <v>0.144289369835409</v>
      </c>
      <c r="AC152" s="6">
        <f t="shared" si="89"/>
        <v>0.908614504776105</v>
      </c>
      <c r="AD152" s="6">
        <f t="shared" si="90"/>
        <v>20.885311176571</v>
      </c>
      <c r="AE152" s="6">
        <f t="shared" si="91"/>
        <v>0.64388635371645</v>
      </c>
    </row>
    <row r="153" spans="1:31">
      <c r="A153" s="2" t="s">
        <v>182</v>
      </c>
      <c r="B153" s="2">
        <v>8937</v>
      </c>
      <c r="C153" s="2">
        <v>1.2212955657</v>
      </c>
      <c r="D153" s="2">
        <v>0.263477279716381</v>
      </c>
      <c r="E153" s="2">
        <v>0.394833646058582</v>
      </c>
      <c r="F153" s="2">
        <v>0.836615322481416</v>
      </c>
      <c r="G153" s="2">
        <v>1.30561677580166</v>
      </c>
      <c r="H153" s="2">
        <v>2.78682225447073</v>
      </c>
      <c r="I153" s="2">
        <f t="shared" si="69"/>
        <v>0.660537189242391</v>
      </c>
      <c r="J153" s="2">
        <f t="shared" si="70"/>
        <v>0.697839443400586</v>
      </c>
      <c r="K153" s="2">
        <f t="shared" si="71"/>
        <v>0.101313744821342</v>
      </c>
      <c r="L153" s="2">
        <f t="shared" si="72"/>
        <v>0.302697597857861</v>
      </c>
      <c r="M153" s="6">
        <f t="shared" si="73"/>
        <v>0.538220099166088</v>
      </c>
      <c r="N153" s="6">
        <f t="shared" si="74"/>
        <v>3.33106767182433</v>
      </c>
      <c r="O153" s="6">
        <f t="shared" si="75"/>
        <v>0.0460691421025829</v>
      </c>
      <c r="P153" s="6">
        <f t="shared" si="76"/>
        <v>0.328141087879904</v>
      </c>
      <c r="Q153" s="6">
        <f t="shared" si="77"/>
        <v>0.361937091233949</v>
      </c>
      <c r="R153" s="6">
        <f t="shared" si="78"/>
        <v>1.60815405926782</v>
      </c>
      <c r="S153" s="6">
        <f t="shared" si="79"/>
        <v>0.415428952441985</v>
      </c>
      <c r="T153" s="6">
        <f t="shared" si="80"/>
        <v>2.13448716815054</v>
      </c>
      <c r="U153" s="6">
        <f t="shared" si="81"/>
        <v>-0.358749479441774</v>
      </c>
      <c r="V153" s="6">
        <f t="shared" si="82"/>
        <v>0.696395321063282</v>
      </c>
      <c r="W153" s="6">
        <f t="shared" si="83"/>
        <v>2.11890585017997</v>
      </c>
      <c r="X153" s="6">
        <f t="shared" si="84"/>
        <v>0.373952624503926</v>
      </c>
      <c r="Y153" s="6">
        <f t="shared" si="85"/>
        <v>1.26268145203281</v>
      </c>
      <c r="Z153" s="6">
        <f t="shared" si="86"/>
        <v>3.02947214028878</v>
      </c>
      <c r="AA153" s="6">
        <f t="shared" si="87"/>
        <v>1.76679068825597</v>
      </c>
      <c r="AB153" s="6">
        <f t="shared" si="88"/>
        <v>0.0492373160902339</v>
      </c>
      <c r="AC153" s="6">
        <f t="shared" si="89"/>
        <v>0.751806192496872</v>
      </c>
      <c r="AD153" s="6">
        <f t="shared" si="90"/>
        <v>7.05821877717393</v>
      </c>
      <c r="AE153" s="6">
        <f t="shared" si="91"/>
        <v>0.520990725344397</v>
      </c>
    </row>
    <row r="154" spans="1:31">
      <c r="A154" s="2" t="s">
        <v>183</v>
      </c>
      <c r="B154" s="2">
        <v>2367</v>
      </c>
      <c r="C154" s="2">
        <v>0.3234649887</v>
      </c>
      <c r="D154" s="2">
        <v>0.170050460598138</v>
      </c>
      <c r="E154" s="2">
        <v>0.30174799203986</v>
      </c>
      <c r="F154" s="2">
        <v>0.508628857786715</v>
      </c>
      <c r="G154" s="2">
        <v>1.28031516362203</v>
      </c>
      <c r="H154" s="2">
        <v>3.03376330954644</v>
      </c>
      <c r="I154" s="2">
        <f t="shared" si="69"/>
        <v>0.789069158511024</v>
      </c>
      <c r="J154" s="2">
        <f t="shared" si="70"/>
        <v>0.817908932770648</v>
      </c>
      <c r="K154" s="2">
        <f t="shared" si="71"/>
        <v>0.12239921840805</v>
      </c>
      <c r="L154" s="2">
        <f t="shared" si="72"/>
        <v>0.343571901294809</v>
      </c>
      <c r="M154" s="6">
        <f t="shared" si="73"/>
        <v>0.712833117418713</v>
      </c>
      <c r="N154" s="6">
        <f t="shared" si="74"/>
        <v>5.96459139724746</v>
      </c>
      <c r="O154" s="6">
        <f t="shared" si="75"/>
        <v>0.0602311479130874</v>
      </c>
      <c r="P154" s="6">
        <f t="shared" si="76"/>
        <v>0.563404441806326</v>
      </c>
      <c r="Q154" s="6">
        <f t="shared" si="77"/>
        <v>0.40644790233419</v>
      </c>
      <c r="R154" s="6">
        <f t="shared" si="78"/>
        <v>1.97447650518335</v>
      </c>
      <c r="S154" s="6">
        <f t="shared" si="79"/>
        <v>0.441232524087665</v>
      </c>
      <c r="T154" s="6">
        <f t="shared" si="80"/>
        <v>2.36954415267869</v>
      </c>
      <c r="U154" s="6">
        <f t="shared" si="81"/>
        <v>-0.255289703538704</v>
      </c>
      <c r="V154" s="6">
        <f t="shared" si="82"/>
        <v>0.808412144583137</v>
      </c>
      <c r="W154" s="6">
        <f t="shared" si="83"/>
        <v>1.68560809418585</v>
      </c>
      <c r="X154" s="6">
        <f t="shared" si="84"/>
        <v>0.365969454350702</v>
      </c>
      <c r="Y154" s="6">
        <f t="shared" si="85"/>
        <v>2.56658370805232</v>
      </c>
      <c r="Z154" s="6">
        <f t="shared" si="86"/>
        <v>5.09954973109442</v>
      </c>
      <c r="AA154" s="6">
        <f t="shared" si="87"/>
        <v>2.53296602304211</v>
      </c>
      <c r="AB154" s="6">
        <f t="shared" si="88"/>
        <v>0.076844193850329</v>
      </c>
      <c r="AC154" s="6">
        <f t="shared" si="89"/>
        <v>0.819069423091833</v>
      </c>
      <c r="AD154" s="6">
        <f t="shared" si="90"/>
        <v>10.0539635377116</v>
      </c>
      <c r="AE154" s="6">
        <f t="shared" si="91"/>
        <v>0.498878318547173</v>
      </c>
    </row>
    <row r="155" spans="1:31">
      <c r="A155" s="2" t="s">
        <v>184</v>
      </c>
      <c r="B155" s="2">
        <v>1211</v>
      </c>
      <c r="C155" s="2">
        <v>0.1654905371</v>
      </c>
      <c r="D155" s="2">
        <v>0.145735397716502</v>
      </c>
      <c r="E155" s="2">
        <v>0.186946102963263</v>
      </c>
      <c r="F155" s="2">
        <v>0.463381899094699</v>
      </c>
      <c r="G155" s="2">
        <v>1.25171597847064</v>
      </c>
      <c r="H155" s="2">
        <v>3.0080238927208</v>
      </c>
      <c r="I155" s="2">
        <f t="shared" si="69"/>
        <v>0.80378151500988</v>
      </c>
      <c r="J155" s="2">
        <f t="shared" si="70"/>
        <v>0.829372411043719</v>
      </c>
      <c r="K155" s="2">
        <f t="shared" si="71"/>
        <v>0.122672828899909</v>
      </c>
      <c r="L155" s="2">
        <f t="shared" si="72"/>
        <v>0.338591593134958</v>
      </c>
      <c r="M155" s="6">
        <f t="shared" si="73"/>
        <v>0.733029252767158</v>
      </c>
      <c r="N155" s="6">
        <f t="shared" si="74"/>
        <v>6.49145747513557</v>
      </c>
      <c r="O155" s="6">
        <f t="shared" si="75"/>
        <v>0.0607630428104182</v>
      </c>
      <c r="P155" s="6">
        <f t="shared" si="76"/>
        <v>0.587744723462454</v>
      </c>
      <c r="Q155" s="6">
        <f t="shared" si="77"/>
        <v>0.412304029672808</v>
      </c>
      <c r="R155" s="6">
        <f t="shared" si="78"/>
        <v>2.04822045602322</v>
      </c>
      <c r="S155" s="6">
        <f t="shared" si="79"/>
        <v>0.442587909418538</v>
      </c>
      <c r="T155" s="6">
        <f t="shared" si="80"/>
        <v>2.40312015222178</v>
      </c>
      <c r="U155" s="6">
        <f t="shared" si="81"/>
        <v>-0.425071341318005</v>
      </c>
      <c r="V155" s="6">
        <f t="shared" si="82"/>
        <v>0.824532960609989</v>
      </c>
      <c r="W155" s="6">
        <f t="shared" si="83"/>
        <v>2.47869247740221</v>
      </c>
      <c r="X155" s="6">
        <f t="shared" si="84"/>
        <v>0.367676793868071</v>
      </c>
      <c r="Y155" s="6">
        <f t="shared" si="85"/>
        <v>1.51261561669455</v>
      </c>
      <c r="Z155" s="6">
        <f t="shared" si="86"/>
        <v>6.06284764506877</v>
      </c>
      <c r="AA155" s="6">
        <f t="shared" si="87"/>
        <v>4.55023202837423</v>
      </c>
      <c r="AB155" s="6">
        <f t="shared" si="88"/>
        <v>0.136872066587731</v>
      </c>
      <c r="AC155" s="6">
        <f t="shared" si="89"/>
        <v>0.88297473640391</v>
      </c>
      <c r="AD155" s="6">
        <f t="shared" si="90"/>
        <v>16.0903268109949</v>
      </c>
      <c r="AE155" s="6">
        <f t="shared" si="91"/>
        <v>0.521486588939623</v>
      </c>
    </row>
    <row r="156" spans="1:31">
      <c r="A156" s="2" t="s">
        <v>185</v>
      </c>
      <c r="B156" s="2">
        <v>7762</v>
      </c>
      <c r="C156" s="2">
        <v>1.0607246482</v>
      </c>
      <c r="D156" s="2">
        <v>0.197194789007644</v>
      </c>
      <c r="E156" s="2">
        <v>0.389958733417759</v>
      </c>
      <c r="F156" s="2">
        <v>0.535979105183157</v>
      </c>
      <c r="G156" s="2">
        <v>1.53088117914965</v>
      </c>
      <c r="H156" s="2">
        <v>3.15957975801473</v>
      </c>
      <c r="I156" s="2">
        <f t="shared" si="69"/>
        <v>0.794897061540798</v>
      </c>
      <c r="J156" s="2">
        <f t="shared" si="70"/>
        <v>0.826064672273092</v>
      </c>
      <c r="K156" s="2">
        <f t="shared" si="71"/>
        <v>0.132193092110158</v>
      </c>
      <c r="L156" s="2">
        <f t="shared" si="72"/>
        <v>0.365920438237799</v>
      </c>
      <c r="M156" s="6">
        <f t="shared" si="73"/>
        <v>0.709933395719555</v>
      </c>
      <c r="N156" s="6">
        <f t="shared" si="74"/>
        <v>5.89496815726618</v>
      </c>
      <c r="O156" s="6">
        <f t="shared" si="75"/>
        <v>0.0625283211574414</v>
      </c>
      <c r="P156" s="6">
        <f t="shared" si="76"/>
        <v>0.566341591448581</v>
      </c>
      <c r="Q156" s="6">
        <f t="shared" si="77"/>
        <v>0.347236359215841</v>
      </c>
      <c r="R156" s="6">
        <f t="shared" si="78"/>
        <v>1.71426778891323</v>
      </c>
      <c r="S156" s="6">
        <f t="shared" si="79"/>
        <v>0.379113483624181</v>
      </c>
      <c r="T156" s="6">
        <f t="shared" si="80"/>
        <v>2.06389614102498</v>
      </c>
      <c r="U156" s="6">
        <f t="shared" si="81"/>
        <v>-0.157699972587829</v>
      </c>
      <c r="V156" s="6">
        <f t="shared" si="82"/>
        <v>0.801606760619594</v>
      </c>
      <c r="W156" s="6">
        <f t="shared" si="83"/>
        <v>1.37445083095233</v>
      </c>
      <c r="X156" s="6">
        <f t="shared" si="84"/>
        <v>0.422108790499407</v>
      </c>
      <c r="Y156" s="6">
        <f t="shared" si="85"/>
        <v>2.50675401391743</v>
      </c>
      <c r="Z156" s="6">
        <f t="shared" si="86"/>
        <v>4.41790935850072</v>
      </c>
      <c r="AA156" s="6">
        <f t="shared" si="87"/>
        <v>1.9111553445833</v>
      </c>
      <c r="AB156" s="6">
        <f t="shared" si="88"/>
        <v>0.0603844774116705</v>
      </c>
      <c r="AC156" s="6">
        <f t="shared" si="89"/>
        <v>0.780276374317956</v>
      </c>
      <c r="AD156" s="6">
        <f t="shared" si="90"/>
        <v>8.10234388219202</v>
      </c>
      <c r="AE156" s="6">
        <f t="shared" si="91"/>
        <v>0.46207907681905</v>
      </c>
    </row>
    <row r="157" spans="1:31">
      <c r="A157" s="2" t="s">
        <v>186</v>
      </c>
      <c r="B157" s="2">
        <v>12645</v>
      </c>
      <c r="C157" s="2">
        <v>1.7280163845</v>
      </c>
      <c r="D157" s="2">
        <v>0.174687944670801</v>
      </c>
      <c r="E157" s="2">
        <v>0.338074851412872</v>
      </c>
      <c r="F157" s="2">
        <v>0.480761003778262</v>
      </c>
      <c r="G157" s="2">
        <v>1.8232645265596</v>
      </c>
      <c r="H157" s="2">
        <v>4.07452445815042</v>
      </c>
      <c r="I157" s="2">
        <f t="shared" si="69"/>
        <v>0.849256961332617</v>
      </c>
      <c r="J157" s="2">
        <f t="shared" si="70"/>
        <v>0.873170283715472</v>
      </c>
      <c r="K157" s="2">
        <f t="shared" si="71"/>
        <v>0.166820503217456</v>
      </c>
      <c r="L157" s="2">
        <f t="shared" si="72"/>
        <v>0.424983728462924</v>
      </c>
      <c r="M157" s="6">
        <f t="shared" si="73"/>
        <v>0.788921678873354</v>
      </c>
      <c r="N157" s="6">
        <f t="shared" si="74"/>
        <v>8.47515590101747</v>
      </c>
      <c r="O157" s="6">
        <f t="shared" si="75"/>
        <v>0.085040222932237</v>
      </c>
      <c r="P157" s="6">
        <f t="shared" si="76"/>
        <v>0.676290460997302</v>
      </c>
      <c r="Q157" s="6">
        <f t="shared" si="77"/>
        <v>0.381712526071583</v>
      </c>
      <c r="R157" s="6">
        <f t="shared" si="78"/>
        <v>1.95191655939542</v>
      </c>
      <c r="S157" s="6">
        <f t="shared" si="79"/>
        <v>0.405748435254411</v>
      </c>
      <c r="T157" s="6">
        <f t="shared" si="80"/>
        <v>2.23474125602543</v>
      </c>
      <c r="U157" s="6">
        <f t="shared" si="81"/>
        <v>-0.174254890599635</v>
      </c>
      <c r="V157" s="6">
        <f t="shared" si="82"/>
        <v>0.856112431607843</v>
      </c>
      <c r="W157" s="6">
        <f t="shared" si="83"/>
        <v>1.42205491407918</v>
      </c>
      <c r="X157" s="6">
        <f t="shared" si="84"/>
        <v>0.404605886851677</v>
      </c>
      <c r="Y157" s="6">
        <f t="shared" si="85"/>
        <v>2.76656864055555</v>
      </c>
      <c r="Z157" s="6">
        <f t="shared" si="86"/>
        <v>5.17602671141471</v>
      </c>
      <c r="AA157" s="6">
        <f t="shared" si="87"/>
        <v>2.40945807085916</v>
      </c>
      <c r="AB157" s="6">
        <f t="shared" si="88"/>
        <v>0.0981739584060359</v>
      </c>
      <c r="AC157" s="6">
        <f t="shared" si="89"/>
        <v>0.846768388564004</v>
      </c>
      <c r="AD157" s="6">
        <f t="shared" si="90"/>
        <v>12.052137096629</v>
      </c>
      <c r="AE157" s="6">
        <f t="shared" si="91"/>
        <v>0.46696704576565</v>
      </c>
    </row>
    <row r="158" spans="1:31">
      <c r="A158" s="2" t="s">
        <v>187</v>
      </c>
      <c r="B158" s="2">
        <v>2858</v>
      </c>
      <c r="C158" s="2">
        <v>0.3905631338</v>
      </c>
      <c r="D158" s="2">
        <v>0.186437737011592</v>
      </c>
      <c r="E158" s="2">
        <v>0.287169506588261</v>
      </c>
      <c r="F158" s="2">
        <v>0.373892537209331</v>
      </c>
      <c r="G158" s="2">
        <v>1.58236018656391</v>
      </c>
      <c r="H158" s="2">
        <v>4.0474559772757</v>
      </c>
      <c r="I158" s="2">
        <f t="shared" si="69"/>
        <v>0.875446143100179</v>
      </c>
      <c r="J158" s="2">
        <f t="shared" si="70"/>
        <v>0.903503319532931</v>
      </c>
      <c r="K158" s="2">
        <f t="shared" si="71"/>
        <v>0.166987840166316</v>
      </c>
      <c r="L158" s="2">
        <f t="shared" si="72"/>
        <v>0.422993499466361</v>
      </c>
      <c r="M158" s="6">
        <f t="shared" si="73"/>
        <v>0.830869457142136</v>
      </c>
      <c r="N158" s="6">
        <f t="shared" si="74"/>
        <v>10.8251852456998</v>
      </c>
      <c r="O158" s="6">
        <f t="shared" si="75"/>
        <v>0.0875554127651845</v>
      </c>
      <c r="P158" s="6">
        <f t="shared" si="76"/>
        <v>0.756402129108559</v>
      </c>
      <c r="Q158" s="6">
        <f t="shared" si="77"/>
        <v>0.437864349202934</v>
      </c>
      <c r="R158" s="6">
        <f t="shared" si="78"/>
        <v>2.18284869560415</v>
      </c>
      <c r="S158" s="6">
        <f t="shared" si="79"/>
        <v>0.468922123372457</v>
      </c>
      <c r="T158" s="6">
        <f t="shared" si="80"/>
        <v>2.55786009509297</v>
      </c>
      <c r="U158" s="6">
        <f t="shared" si="81"/>
        <v>-0.131187430037389</v>
      </c>
      <c r="V158" s="6">
        <f t="shared" si="82"/>
        <v>0.873267110162161</v>
      </c>
      <c r="W158" s="6">
        <f t="shared" si="83"/>
        <v>1.30199247702651</v>
      </c>
      <c r="X158" s="6">
        <f t="shared" si="84"/>
        <v>0.344888852995481</v>
      </c>
      <c r="Y158" s="6">
        <f t="shared" si="85"/>
        <v>1.88145709290028</v>
      </c>
      <c r="Z158" s="6">
        <f t="shared" si="86"/>
        <v>4.7317536055733</v>
      </c>
      <c r="AA158" s="6">
        <f t="shared" si="87"/>
        <v>2.85029651267302</v>
      </c>
      <c r="AB158" s="6">
        <f t="shared" si="88"/>
        <v>0.115364496572265</v>
      </c>
      <c r="AC158" s="6">
        <f t="shared" si="89"/>
        <v>0.867499737794061</v>
      </c>
      <c r="AD158" s="6">
        <f t="shared" si="90"/>
        <v>14.0943097523195</v>
      </c>
      <c r="AE158" s="6">
        <f t="shared" si="91"/>
        <v>0.334543409167699</v>
      </c>
    </row>
    <row r="159" spans="1:31">
      <c r="A159" s="2" t="s">
        <v>188</v>
      </c>
      <c r="B159" s="2">
        <v>15842</v>
      </c>
      <c r="C159" s="2">
        <v>2.1649059362</v>
      </c>
      <c r="D159" s="2">
        <v>0.0992992707682081</v>
      </c>
      <c r="E159" s="2">
        <v>0.258222042499097</v>
      </c>
      <c r="F159" s="2">
        <v>0.379129439938741</v>
      </c>
      <c r="G159" s="2">
        <v>1.00283514538218</v>
      </c>
      <c r="H159" s="2">
        <v>3.81238102423408</v>
      </c>
      <c r="I159" s="2">
        <f t="shared" si="69"/>
        <v>0.854022250948673</v>
      </c>
      <c r="J159" s="2">
        <f t="shared" si="70"/>
        <v>0.870666611195889</v>
      </c>
      <c r="K159" s="2">
        <f t="shared" si="71"/>
        <v>0.141523419762545</v>
      </c>
      <c r="L159" s="2">
        <f t="shared" si="72"/>
        <v>0.380005406446773</v>
      </c>
      <c r="M159" s="6">
        <f t="shared" si="73"/>
        <v>0.819096507963241</v>
      </c>
      <c r="N159" s="6">
        <f t="shared" si="74"/>
        <v>10.0556185371679</v>
      </c>
      <c r="O159" s="6">
        <f t="shared" si="75"/>
        <v>0.0814783780384181</v>
      </c>
      <c r="P159" s="6">
        <f t="shared" si="76"/>
        <v>0.705251886114277</v>
      </c>
      <c r="Q159" s="6">
        <f t="shared" si="77"/>
        <v>0.583472429873445</v>
      </c>
      <c r="R159" s="6">
        <f t="shared" si="78"/>
        <v>3.36899174824354</v>
      </c>
      <c r="S159" s="6">
        <f t="shared" si="79"/>
        <v>0.608572358638342</v>
      </c>
      <c r="T159" s="6">
        <f t="shared" si="80"/>
        <v>3.80160292725</v>
      </c>
      <c r="U159" s="6">
        <f t="shared" si="81"/>
        <v>-0.189702857483251</v>
      </c>
      <c r="V159" s="6">
        <f t="shared" si="82"/>
        <v>0.885857684289149</v>
      </c>
      <c r="W159" s="6">
        <f t="shared" si="83"/>
        <v>1.46823035039724</v>
      </c>
      <c r="X159" s="6">
        <f t="shared" si="84"/>
        <v>0.237000412306767</v>
      </c>
      <c r="Y159" s="6">
        <f t="shared" si="85"/>
        <v>6.19793132357943</v>
      </c>
      <c r="Z159" s="6">
        <f t="shared" si="86"/>
        <v>9.07339453970416</v>
      </c>
      <c r="AA159" s="6">
        <f t="shared" si="87"/>
        <v>2.87546321612472</v>
      </c>
      <c r="AB159" s="6">
        <f t="shared" si="88"/>
        <v>0.10962361401037</v>
      </c>
      <c r="AC159" s="6">
        <f t="shared" si="89"/>
        <v>0.873128360458722</v>
      </c>
      <c r="AD159" s="6">
        <f t="shared" si="90"/>
        <v>14.763964328287</v>
      </c>
      <c r="AE159" s="6">
        <f t="shared" si="91"/>
        <v>0.58489418153238</v>
      </c>
    </row>
    <row r="160" spans="1:31">
      <c r="A160" s="2" t="s">
        <v>189</v>
      </c>
      <c r="B160" s="2">
        <v>7360</v>
      </c>
      <c r="C160" s="2">
        <v>1.005788896</v>
      </c>
      <c r="D160" s="2">
        <v>0.176323523107187</v>
      </c>
      <c r="E160" s="2">
        <v>0.391682367754654</v>
      </c>
      <c r="F160" s="2">
        <v>0.447490700111603</v>
      </c>
      <c r="G160" s="2">
        <v>1.63956508247343</v>
      </c>
      <c r="H160" s="2">
        <v>3.64626508659642</v>
      </c>
      <c r="I160" s="2">
        <f t="shared" si="69"/>
        <v>0.843898253622253</v>
      </c>
      <c r="J160" s="2">
        <f t="shared" si="70"/>
        <v>0.870675144802127</v>
      </c>
      <c r="K160" s="2">
        <f t="shared" si="71"/>
        <v>0.152878105269415</v>
      </c>
      <c r="L160" s="2">
        <f t="shared" si="72"/>
        <v>0.403903869143303</v>
      </c>
      <c r="M160" s="6">
        <f t="shared" si="73"/>
        <v>0.781378898289655</v>
      </c>
      <c r="N160" s="6">
        <f t="shared" si="74"/>
        <v>8.14824774165597</v>
      </c>
      <c r="O160" s="6">
        <f t="shared" si="75"/>
        <v>0.07615492483683</v>
      </c>
      <c r="P160" s="6">
        <f t="shared" si="76"/>
        <v>0.670712228788208</v>
      </c>
      <c r="Q160" s="6">
        <f t="shared" si="77"/>
        <v>0.379637623596997</v>
      </c>
      <c r="R160" s="6">
        <f t="shared" si="78"/>
        <v>1.91087798713278</v>
      </c>
      <c r="S160" s="6">
        <f t="shared" si="79"/>
        <v>0.406775899890262</v>
      </c>
      <c r="T160" s="6">
        <f t="shared" si="80"/>
        <v>2.22392213982485</v>
      </c>
      <c r="U160" s="6">
        <f t="shared" si="81"/>
        <v>-0.0665039602603685</v>
      </c>
      <c r="V160" s="6">
        <f t="shared" si="82"/>
        <v>0.847618115070702</v>
      </c>
      <c r="W160" s="6">
        <f t="shared" si="83"/>
        <v>1.14248364734127</v>
      </c>
      <c r="X160" s="6">
        <f t="shared" si="84"/>
        <v>0.401298732981615</v>
      </c>
      <c r="Y160" s="6">
        <f t="shared" si="85"/>
        <v>3.11830388872118</v>
      </c>
      <c r="Z160" s="6">
        <f t="shared" si="86"/>
        <v>5.06147518626288</v>
      </c>
      <c r="AA160" s="6">
        <f t="shared" si="87"/>
        <v>1.9431712975417</v>
      </c>
      <c r="AB160" s="6">
        <f t="shared" si="88"/>
        <v>0.0708531765950256</v>
      </c>
      <c r="AC160" s="6">
        <f t="shared" si="89"/>
        <v>0.80599927454103</v>
      </c>
      <c r="AD160" s="6">
        <f t="shared" si="90"/>
        <v>9.30923979932741</v>
      </c>
      <c r="AE160" s="6">
        <f t="shared" si="91"/>
        <v>0.434692199875202</v>
      </c>
    </row>
    <row r="161" spans="1:31">
      <c r="A161" s="2" t="s">
        <v>190</v>
      </c>
      <c r="B161" s="2">
        <v>17898</v>
      </c>
      <c r="C161" s="2">
        <v>2.4458708778</v>
      </c>
      <c r="D161" s="2">
        <v>0.173222949077515</v>
      </c>
      <c r="E161" s="2">
        <v>0.348535965524504</v>
      </c>
      <c r="F161" s="2">
        <v>0.571388276881453</v>
      </c>
      <c r="G161" s="2">
        <v>1.58298557621431</v>
      </c>
      <c r="H161" s="2">
        <v>3.85481811532203</v>
      </c>
      <c r="I161" s="2">
        <f t="shared" si="69"/>
        <v>0.809828582649891</v>
      </c>
      <c r="J161" s="2">
        <f t="shared" si="70"/>
        <v>0.833865875320395</v>
      </c>
      <c r="K161" s="2">
        <f t="shared" si="71"/>
        <v>0.149427985607181</v>
      </c>
      <c r="L161" s="2">
        <f t="shared" si="72"/>
        <v>0.395536380483448</v>
      </c>
      <c r="M161" s="6">
        <f t="shared" si="73"/>
        <v>0.741815800597134</v>
      </c>
      <c r="N161" s="6">
        <f t="shared" si="74"/>
        <v>6.74640742781952</v>
      </c>
      <c r="O161" s="6">
        <f t="shared" si="75"/>
        <v>0.07745109149848</v>
      </c>
      <c r="P161" s="6">
        <f t="shared" si="76"/>
        <v>0.598060157485585</v>
      </c>
      <c r="Q161" s="6">
        <f t="shared" si="77"/>
        <v>0.417784949214645</v>
      </c>
      <c r="R161" s="6">
        <f t="shared" si="78"/>
        <v>2.09633145109164</v>
      </c>
      <c r="S161" s="6">
        <f t="shared" si="79"/>
        <v>0.44621349182355</v>
      </c>
      <c r="T161" s="6">
        <f t="shared" si="80"/>
        <v>2.43515681585727</v>
      </c>
      <c r="U161" s="6">
        <f t="shared" si="81"/>
        <v>-0.242250721400823</v>
      </c>
      <c r="V161" s="6">
        <f t="shared" si="82"/>
        <v>0.83177214075002</v>
      </c>
      <c r="W161" s="6">
        <f t="shared" si="83"/>
        <v>1.63939545240786</v>
      </c>
      <c r="X161" s="6">
        <f t="shared" si="84"/>
        <v>0.36571443449778</v>
      </c>
      <c r="Y161" s="6">
        <f t="shared" si="85"/>
        <v>2.90376278190635</v>
      </c>
      <c r="Z161" s="6">
        <f t="shared" si="86"/>
        <v>5.14118944728356</v>
      </c>
      <c r="AA161" s="6">
        <f t="shared" si="87"/>
        <v>2.23742666537721</v>
      </c>
      <c r="AB161" s="6">
        <f t="shared" si="88"/>
        <v>0.0862487284140062</v>
      </c>
      <c r="AC161" s="6">
        <f t="shared" si="89"/>
        <v>0.834162928546666</v>
      </c>
      <c r="AD161" s="6">
        <f t="shared" si="90"/>
        <v>11.0600296572579</v>
      </c>
      <c r="AE161" s="6">
        <f t="shared" si="91"/>
        <v>0.534729149820633</v>
      </c>
    </row>
    <row r="162" spans="1:31">
      <c r="A162" s="2" t="s">
        <v>191</v>
      </c>
      <c r="B162" s="2">
        <v>21104</v>
      </c>
      <c r="C162" s="2">
        <v>2.8839903344</v>
      </c>
      <c r="D162" s="2">
        <v>0.175146730723483</v>
      </c>
      <c r="E162" s="2">
        <v>0.321206543982237</v>
      </c>
      <c r="F162" s="2">
        <v>0.470818443689142</v>
      </c>
      <c r="G162" s="2">
        <v>1.41702037998295</v>
      </c>
      <c r="H162" s="2">
        <v>3.57635955251555</v>
      </c>
      <c r="I162" s="2">
        <f t="shared" si="69"/>
        <v>0.827671540718245</v>
      </c>
      <c r="J162" s="2">
        <f t="shared" si="70"/>
        <v>0.855079850220004</v>
      </c>
      <c r="K162" s="2">
        <f t="shared" si="71"/>
        <v>0.14355200677787</v>
      </c>
      <c r="L162" s="2">
        <f t="shared" si="72"/>
        <v>0.384113311561327</v>
      </c>
      <c r="M162" s="6">
        <f t="shared" si="73"/>
        <v>0.767334945915075</v>
      </c>
      <c r="N162" s="6">
        <f t="shared" si="74"/>
        <v>7.59604811674889</v>
      </c>
      <c r="O162" s="6">
        <f t="shared" si="75"/>
        <v>0.0738797690699724</v>
      </c>
      <c r="P162" s="6">
        <f t="shared" si="76"/>
        <v>0.647010507853273</v>
      </c>
      <c r="Q162" s="6">
        <f t="shared" si="77"/>
        <v>0.432440391422839</v>
      </c>
      <c r="R162" s="6">
        <f t="shared" si="78"/>
        <v>2.13621597816009</v>
      </c>
      <c r="S162" s="6">
        <f t="shared" si="79"/>
        <v>0.465065465826564</v>
      </c>
      <c r="T162" s="6">
        <f t="shared" si="80"/>
        <v>2.52385893882386</v>
      </c>
      <c r="U162" s="6">
        <f t="shared" si="81"/>
        <v>-0.188897954023871</v>
      </c>
      <c r="V162" s="6">
        <f t="shared" si="82"/>
        <v>0.840391212094356</v>
      </c>
      <c r="W162" s="6">
        <f t="shared" si="83"/>
        <v>1.4657809827037</v>
      </c>
      <c r="X162" s="6">
        <f t="shared" si="84"/>
        <v>0.347245189143791</v>
      </c>
      <c r="Y162" s="6">
        <f t="shared" si="85"/>
        <v>2.59623691790269</v>
      </c>
      <c r="Z162" s="6">
        <f t="shared" si="86"/>
        <v>5.00379236862704</v>
      </c>
      <c r="AA162" s="6">
        <f t="shared" si="87"/>
        <v>2.40755545072435</v>
      </c>
      <c r="AB162" s="6">
        <f t="shared" si="88"/>
        <v>0.086102839344089</v>
      </c>
      <c r="AC162" s="6">
        <f t="shared" si="89"/>
        <v>0.835175832286276</v>
      </c>
      <c r="AD162" s="6">
        <f t="shared" si="90"/>
        <v>11.1341428732328</v>
      </c>
      <c r="AE162" s="6">
        <f t="shared" si="91"/>
        <v>0.457720825638182</v>
      </c>
    </row>
    <row r="163" spans="1:31">
      <c r="A163" s="2" t="s">
        <v>192</v>
      </c>
      <c r="B163" s="2">
        <v>809</v>
      </c>
      <c r="C163" s="2">
        <v>0.1105547849</v>
      </c>
      <c r="D163" s="2">
        <v>0.1543970554054</v>
      </c>
      <c r="E163" s="2">
        <v>0.234746155921917</v>
      </c>
      <c r="F163" s="2">
        <v>0.529790143920995</v>
      </c>
      <c r="G163" s="2">
        <v>1.01295940425104</v>
      </c>
      <c r="H163" s="2">
        <v>2.48267296682329</v>
      </c>
      <c r="I163" s="2">
        <f t="shared" si="69"/>
        <v>0.736777870175146</v>
      </c>
      <c r="J163" s="2">
        <f t="shared" si="70"/>
        <v>0.766164484866891</v>
      </c>
      <c r="K163" s="2">
        <f t="shared" si="71"/>
        <v>0.0971884849486447</v>
      </c>
      <c r="L163" s="2">
        <f t="shared" si="72"/>
        <v>0.28819144620306</v>
      </c>
      <c r="M163" s="6">
        <f t="shared" si="73"/>
        <v>0.648267796520768</v>
      </c>
      <c r="N163" s="6">
        <f t="shared" si="74"/>
        <v>4.68614411821432</v>
      </c>
      <c r="O163" s="6">
        <f t="shared" si="75"/>
        <v>0.0467181486859027</v>
      </c>
      <c r="P163" s="6">
        <f t="shared" si="76"/>
        <v>0.465630664823177</v>
      </c>
      <c r="Q163" s="6">
        <f t="shared" si="77"/>
        <v>0.420442828809414</v>
      </c>
      <c r="R163" s="6">
        <f t="shared" si="78"/>
        <v>1.9944858249237</v>
      </c>
      <c r="S163" s="6">
        <f t="shared" si="79"/>
        <v>0.461182351454107</v>
      </c>
      <c r="T163" s="6">
        <f t="shared" si="80"/>
        <v>2.45091062524754</v>
      </c>
      <c r="U163" s="6">
        <f t="shared" si="81"/>
        <v>-0.385912334129459</v>
      </c>
      <c r="V163" s="6">
        <f t="shared" si="82"/>
        <v>0.772881136075604</v>
      </c>
      <c r="W163" s="6">
        <f t="shared" si="83"/>
        <v>2.25686398075553</v>
      </c>
      <c r="X163" s="6">
        <f t="shared" si="84"/>
        <v>0.345821765620711</v>
      </c>
      <c r="Y163" s="6">
        <f t="shared" si="85"/>
        <v>2.21688679610058</v>
      </c>
      <c r="Z163" s="6">
        <f t="shared" si="86"/>
        <v>5.48960106509921</v>
      </c>
      <c r="AA163" s="6">
        <f t="shared" si="87"/>
        <v>3.27271426899862</v>
      </c>
      <c r="AB163" s="6">
        <f t="shared" si="88"/>
        <v>0.0812507924377973</v>
      </c>
      <c r="AC163" s="6">
        <f t="shared" si="89"/>
        <v>0.827228597931724</v>
      </c>
      <c r="AD163" s="6">
        <f t="shared" si="90"/>
        <v>10.5759898690273</v>
      </c>
      <c r="AE163" s="6">
        <f t="shared" si="91"/>
        <v>0.548670143032758</v>
      </c>
    </row>
    <row r="164" spans="1:31">
      <c r="A164" s="2" t="s">
        <v>193</v>
      </c>
      <c r="B164" s="2">
        <v>14975</v>
      </c>
      <c r="C164" s="2">
        <v>2.0464250975</v>
      </c>
      <c r="D164" s="2">
        <v>0.186268687948012</v>
      </c>
      <c r="E164" s="2">
        <v>0.289680321003638</v>
      </c>
      <c r="F164" s="2">
        <v>0.542274516910463</v>
      </c>
      <c r="G164" s="2">
        <v>1.51980177179799</v>
      </c>
      <c r="H164" s="2">
        <v>3.53064046443802</v>
      </c>
      <c r="I164" s="2">
        <f t="shared" si="69"/>
        <v>0.806078319054732</v>
      </c>
      <c r="J164" s="2">
        <f t="shared" si="70"/>
        <v>0.833850184993881</v>
      </c>
      <c r="K164" s="2">
        <f t="shared" si="71"/>
        <v>0.141290539338182</v>
      </c>
      <c r="L164" s="2">
        <f t="shared" si="72"/>
        <v>0.377898513183231</v>
      </c>
      <c r="M164" s="6">
        <f t="shared" si="73"/>
        <v>0.733716751076928</v>
      </c>
      <c r="N164" s="6">
        <f t="shared" si="74"/>
        <v>6.51079915123686</v>
      </c>
      <c r="O164" s="6">
        <f t="shared" si="75"/>
        <v>0.0708901055909</v>
      </c>
      <c r="P164" s="6">
        <f t="shared" si="76"/>
        <v>0.594357007340644</v>
      </c>
      <c r="Q164" s="6">
        <f t="shared" si="77"/>
        <v>0.398151013036567</v>
      </c>
      <c r="R164" s="6">
        <f t="shared" si="78"/>
        <v>1.96027764116373</v>
      </c>
      <c r="S164" s="6">
        <f t="shared" si="79"/>
        <v>0.429858826263919</v>
      </c>
      <c r="T164" s="6">
        <f t="shared" si="80"/>
        <v>2.32309274140477</v>
      </c>
      <c r="U164" s="6">
        <f t="shared" si="81"/>
        <v>-0.303615273805169</v>
      </c>
      <c r="V164" s="6">
        <f t="shared" si="82"/>
        <v>0.821124868013507</v>
      </c>
      <c r="W164" s="6">
        <f t="shared" si="83"/>
        <v>1.87197568351097</v>
      </c>
      <c r="X164" s="6">
        <f t="shared" si="84"/>
        <v>0.377702883451838</v>
      </c>
      <c r="Y164" s="6">
        <f t="shared" si="85"/>
        <v>1.91650760942586</v>
      </c>
      <c r="Z164" s="6">
        <f t="shared" si="86"/>
        <v>4.71060829719009</v>
      </c>
      <c r="AA164" s="6">
        <f t="shared" si="87"/>
        <v>2.79410068776423</v>
      </c>
      <c r="AB164" s="6">
        <f t="shared" si="88"/>
        <v>0.098649649499345</v>
      </c>
      <c r="AC164" s="6">
        <f t="shared" si="89"/>
        <v>0.848347645513151</v>
      </c>
      <c r="AD164" s="6">
        <f t="shared" si="90"/>
        <v>12.1880576913393</v>
      </c>
      <c r="AE164" s="6">
        <f t="shared" si="91"/>
        <v>0.488654381220408</v>
      </c>
    </row>
    <row r="165" spans="1:31">
      <c r="A165" s="2" t="s">
        <v>194</v>
      </c>
      <c r="B165" s="2">
        <v>12231</v>
      </c>
      <c r="C165" s="2">
        <v>1.6714407591</v>
      </c>
      <c r="D165" s="2">
        <v>0.176445713274801</v>
      </c>
      <c r="E165" s="2">
        <v>0.267069496808011</v>
      </c>
      <c r="F165" s="2">
        <v>0.448965895836014</v>
      </c>
      <c r="G165" s="2">
        <v>1.64755484356034</v>
      </c>
      <c r="H165" s="2">
        <v>3.78600177095016</v>
      </c>
      <c r="I165" s="2">
        <f t="shared" si="69"/>
        <v>0.847355995647668</v>
      </c>
      <c r="J165" s="2">
        <f t="shared" si="70"/>
        <v>0.873558295120128</v>
      </c>
      <c r="K165" s="2">
        <f t="shared" si="71"/>
        <v>0.156728376499262</v>
      </c>
      <c r="L165" s="2">
        <f t="shared" si="72"/>
        <v>0.404810066618924</v>
      </c>
      <c r="M165" s="6">
        <f t="shared" si="73"/>
        <v>0.787971984127697</v>
      </c>
      <c r="N165" s="6">
        <f t="shared" si="74"/>
        <v>8.43271572755051</v>
      </c>
      <c r="O165" s="6">
        <f t="shared" si="75"/>
        <v>0.0793350226917128</v>
      </c>
      <c r="P165" s="6">
        <f t="shared" si="76"/>
        <v>0.679872202649781</v>
      </c>
      <c r="Q165" s="6">
        <f t="shared" si="77"/>
        <v>0.393563015737984</v>
      </c>
      <c r="R165" s="6">
        <f t="shared" si="78"/>
        <v>1.97892267310399</v>
      </c>
      <c r="S165" s="6">
        <f t="shared" si="79"/>
        <v>0.420899005991788</v>
      </c>
      <c r="T165" s="6">
        <f t="shared" si="80"/>
        <v>2.29795189261723</v>
      </c>
      <c r="U165" s="6">
        <f t="shared" si="81"/>
        <v>-0.254032692932027</v>
      </c>
      <c r="V165" s="6">
        <f t="shared" si="82"/>
        <v>0.852321987245436</v>
      </c>
      <c r="W165" s="6">
        <f t="shared" si="83"/>
        <v>1.68108264403839</v>
      </c>
      <c r="X165" s="6">
        <f t="shared" si="84"/>
        <v>0.388565357146238</v>
      </c>
      <c r="Y165" s="6">
        <f t="shared" si="85"/>
        <v>1.92312179634587</v>
      </c>
      <c r="Z165" s="6">
        <f t="shared" si="86"/>
        <v>5.06050547382273</v>
      </c>
      <c r="AA165" s="6">
        <f t="shared" si="87"/>
        <v>3.13738367747686</v>
      </c>
      <c r="AB165" s="6">
        <f t="shared" si="88"/>
        <v>0.118781401590775</v>
      </c>
      <c r="AC165" s="6">
        <f t="shared" si="89"/>
        <v>0.868213767207833</v>
      </c>
      <c r="AD165" s="6">
        <f t="shared" si="90"/>
        <v>14.1760920516947</v>
      </c>
      <c r="AE165" s="6">
        <f t="shared" si="91"/>
        <v>0.435745321307149</v>
      </c>
    </row>
    <row r="166" spans="1:31">
      <c r="A166" s="2" t="s">
        <v>195</v>
      </c>
      <c r="B166" s="2">
        <v>19358</v>
      </c>
      <c r="C166" s="2">
        <v>2.6453887838</v>
      </c>
      <c r="D166" s="2">
        <v>0.158702469508129</v>
      </c>
      <c r="E166" s="2">
        <v>0.425109573123896</v>
      </c>
      <c r="F166" s="2">
        <v>0.430529988272979</v>
      </c>
      <c r="G166" s="2">
        <v>1.75696080000437</v>
      </c>
      <c r="H166" s="2">
        <v>3.9919668938801</v>
      </c>
      <c r="I166" s="2">
        <f t="shared" si="69"/>
        <v>0.86065767890406</v>
      </c>
      <c r="J166" s="2">
        <f t="shared" si="70"/>
        <v>0.883343952339698</v>
      </c>
      <c r="K166" s="2">
        <f t="shared" si="71"/>
        <v>0.165466502669587</v>
      </c>
      <c r="L166" s="2">
        <f t="shared" si="72"/>
        <v>0.42715789354155</v>
      </c>
      <c r="M166" s="6">
        <f t="shared" si="73"/>
        <v>0.805300037627894</v>
      </c>
      <c r="N166" s="6">
        <f t="shared" si="74"/>
        <v>9.27221564726167</v>
      </c>
      <c r="O166" s="6">
        <f t="shared" si="75"/>
        <v>0.084486431141339</v>
      </c>
      <c r="P166" s="6">
        <f t="shared" si="76"/>
        <v>0.700763114325678</v>
      </c>
      <c r="Q166" s="6">
        <f t="shared" si="77"/>
        <v>0.388769212779152</v>
      </c>
      <c r="R166" s="6">
        <f t="shared" si="78"/>
        <v>2.00101160020021</v>
      </c>
      <c r="S166" s="6">
        <f t="shared" si="79"/>
        <v>0.411487937130065</v>
      </c>
      <c r="T166" s="6">
        <f t="shared" si="80"/>
        <v>2.27208648813916</v>
      </c>
      <c r="U166" s="6">
        <f t="shared" si="81"/>
        <v>-0.00633492815623658</v>
      </c>
      <c r="V166" s="6">
        <f t="shared" si="82"/>
        <v>0.866764754508037</v>
      </c>
      <c r="W166" s="6">
        <f t="shared" si="83"/>
        <v>1.01275063064153</v>
      </c>
      <c r="X166" s="6">
        <f t="shared" si="84"/>
        <v>0.400368633554165</v>
      </c>
      <c r="Y166" s="6">
        <f t="shared" si="85"/>
        <v>3.94876447734506</v>
      </c>
      <c r="Z166" s="6">
        <f t="shared" si="86"/>
        <v>5.73193451489779</v>
      </c>
      <c r="AA166" s="6">
        <f t="shared" si="87"/>
        <v>1.78317003755272</v>
      </c>
      <c r="AB166" s="6">
        <f t="shared" si="88"/>
        <v>0.071183557560694</v>
      </c>
      <c r="AC166" s="6">
        <f t="shared" si="89"/>
        <v>0.807515411472042</v>
      </c>
      <c r="AD166" s="6">
        <f t="shared" si="90"/>
        <v>9.39044224420856</v>
      </c>
      <c r="AE166" s="6">
        <f t="shared" si="91"/>
        <v>0.461324754220906</v>
      </c>
    </row>
    <row r="167" spans="1:31">
      <c r="A167" s="2" t="s">
        <v>196</v>
      </c>
      <c r="B167" s="2">
        <v>10214</v>
      </c>
      <c r="C167" s="2">
        <v>1.3958054054</v>
      </c>
      <c r="D167" s="2">
        <v>0.217100046381036</v>
      </c>
      <c r="E167" s="2">
        <v>0.348011924262082</v>
      </c>
      <c r="F167" s="2">
        <v>0.570359184813547</v>
      </c>
      <c r="G167" s="2">
        <v>1.61493352147751</v>
      </c>
      <c r="H167" s="2">
        <v>3.6148210531675</v>
      </c>
      <c r="I167" s="2">
        <f t="shared" si="69"/>
        <v>0.803328276489946</v>
      </c>
      <c r="J167" s="2">
        <f t="shared" si="70"/>
        <v>0.834566352383732</v>
      </c>
      <c r="K167" s="2">
        <f t="shared" si="71"/>
        <v>0.145498530976494</v>
      </c>
      <c r="L167" s="2">
        <f t="shared" si="72"/>
        <v>0.387239763846277</v>
      </c>
      <c r="M167" s="6">
        <f t="shared" si="73"/>
        <v>0.72743865144088</v>
      </c>
      <c r="N167" s="6">
        <f t="shared" si="74"/>
        <v>6.33779756584301</v>
      </c>
      <c r="O167" s="6">
        <f t="shared" si="75"/>
        <v>0.0722061158798317</v>
      </c>
      <c r="P167" s="6">
        <f t="shared" si="76"/>
        <v>0.592979768311487</v>
      </c>
      <c r="Q167" s="6">
        <f t="shared" si="77"/>
        <v>0.382405618302985</v>
      </c>
      <c r="R167" s="6">
        <f t="shared" si="78"/>
        <v>1.85461722230234</v>
      </c>
      <c r="S167" s="6">
        <f t="shared" si="79"/>
        <v>0.417029467446432</v>
      </c>
      <c r="T167" s="6">
        <f t="shared" si="80"/>
        <v>2.2383714283547</v>
      </c>
      <c r="U167" s="6">
        <f t="shared" si="81"/>
        <v>-0.242110469671966</v>
      </c>
      <c r="V167" s="6">
        <f t="shared" si="82"/>
        <v>0.811845801992399</v>
      </c>
      <c r="W167" s="6">
        <f t="shared" si="83"/>
        <v>1.63890701740444</v>
      </c>
      <c r="X167" s="6">
        <f t="shared" si="84"/>
        <v>0.386695068590357</v>
      </c>
      <c r="Y167" s="6">
        <f t="shared" si="85"/>
        <v>1.73270652801154</v>
      </c>
      <c r="Z167" s="6">
        <f t="shared" si="86"/>
        <v>3.98695075126398</v>
      </c>
      <c r="AA167" s="6">
        <f t="shared" si="87"/>
        <v>2.25424422325244</v>
      </c>
      <c r="AB167" s="6">
        <f t="shared" si="88"/>
        <v>0.0814868947719415</v>
      </c>
      <c r="AC167" s="6">
        <f t="shared" si="89"/>
        <v>0.824362052983715</v>
      </c>
      <c r="AD167" s="6">
        <f t="shared" si="90"/>
        <v>10.3870609055489</v>
      </c>
      <c r="AE167" s="6">
        <f t="shared" si="91"/>
        <v>0.448606257236471</v>
      </c>
    </row>
    <row r="168" spans="1:31">
      <c r="A168" s="2" t="s">
        <v>197</v>
      </c>
      <c r="B168" s="2">
        <v>10364</v>
      </c>
      <c r="C168" s="2">
        <v>1.4163038204</v>
      </c>
      <c r="D168" s="2">
        <v>0.187129561372736</v>
      </c>
      <c r="E168" s="2">
        <v>0.283078843675588</v>
      </c>
      <c r="F168" s="2">
        <v>0.403537050888103</v>
      </c>
      <c r="G168" s="2">
        <v>1.17771099237074</v>
      </c>
      <c r="H168" s="2">
        <v>3.08859771012753</v>
      </c>
      <c r="I168" s="2">
        <f t="shared" si="69"/>
        <v>0.827173284858295</v>
      </c>
      <c r="J168" s="2">
        <f t="shared" si="70"/>
        <v>0.861703370490428</v>
      </c>
      <c r="K168" s="2">
        <f t="shared" si="71"/>
        <v>0.127551317135515</v>
      </c>
      <c r="L168" s="2">
        <f t="shared" si="72"/>
        <v>0.352364670870955</v>
      </c>
      <c r="M168" s="6">
        <f t="shared" si="73"/>
        <v>0.768888042126564</v>
      </c>
      <c r="N168" s="6">
        <f t="shared" si="74"/>
        <v>7.65381444734791</v>
      </c>
      <c r="O168" s="6">
        <f t="shared" si="75"/>
        <v>0.0644787926709539</v>
      </c>
      <c r="P168" s="6">
        <f t="shared" si="76"/>
        <v>0.665666723729679</v>
      </c>
      <c r="Q168" s="6">
        <f t="shared" si="77"/>
        <v>0.447901652460782</v>
      </c>
      <c r="R168" s="6">
        <f t="shared" si="78"/>
        <v>2.12586601474924</v>
      </c>
      <c r="S168" s="6">
        <f t="shared" si="79"/>
        <v>0.490971833374784</v>
      </c>
      <c r="T168" s="6">
        <f t="shared" si="80"/>
        <v>2.6225429924112</v>
      </c>
      <c r="U168" s="6">
        <f t="shared" si="81"/>
        <v>-0.175437545454814</v>
      </c>
      <c r="V168" s="6">
        <f t="shared" si="82"/>
        <v>0.830858013025519</v>
      </c>
      <c r="W168" s="6">
        <f t="shared" si="83"/>
        <v>1.42552882316618</v>
      </c>
      <c r="X168" s="6">
        <f t="shared" si="84"/>
        <v>0.320722063527368</v>
      </c>
      <c r="Y168" s="6">
        <f t="shared" si="85"/>
        <v>1.81130638496207</v>
      </c>
      <c r="Z168" s="6">
        <f t="shared" si="86"/>
        <v>4.49478636109231</v>
      </c>
      <c r="AA168" s="6">
        <f t="shared" si="87"/>
        <v>2.68347997613024</v>
      </c>
      <c r="AB168" s="6">
        <f t="shared" si="88"/>
        <v>0.0828819010944894</v>
      </c>
      <c r="AC168" s="6">
        <f t="shared" si="89"/>
        <v>0.832084223288686</v>
      </c>
      <c r="AD168" s="6">
        <f t="shared" si="90"/>
        <v>10.9107331018601</v>
      </c>
      <c r="AE168" s="6">
        <f t="shared" si="91"/>
        <v>0.366378402000825</v>
      </c>
    </row>
    <row r="169" spans="1:31">
      <c r="A169" s="2" t="s">
        <v>198</v>
      </c>
      <c r="B169" s="2">
        <v>15847</v>
      </c>
      <c r="C169" s="2">
        <v>2.1655892167</v>
      </c>
      <c r="D169" s="2">
        <v>0.158873059935484</v>
      </c>
      <c r="E169" s="2">
        <v>0.367245889572243</v>
      </c>
      <c r="F169" s="2">
        <v>0.395676329091352</v>
      </c>
      <c r="G169" s="2">
        <v>1.54204310442458</v>
      </c>
      <c r="H169" s="2">
        <v>3.86102138798101</v>
      </c>
      <c r="I169" s="2">
        <f t="shared" si="69"/>
        <v>0.863530258974669</v>
      </c>
      <c r="J169" s="2">
        <f t="shared" si="70"/>
        <v>0.887855597863856</v>
      </c>
      <c r="K169" s="2">
        <f t="shared" si="71"/>
        <v>0.158534021933012</v>
      </c>
      <c r="L169" s="2">
        <f t="shared" si="72"/>
        <v>0.413207280034647</v>
      </c>
      <c r="M169" s="6">
        <f t="shared" si="73"/>
        <v>0.814092352621418</v>
      </c>
      <c r="N169" s="6">
        <f t="shared" si="74"/>
        <v>9.75802974326926</v>
      </c>
      <c r="O169" s="6">
        <f t="shared" si="75"/>
        <v>0.0824740232043542</v>
      </c>
      <c r="P169" s="6">
        <f t="shared" si="76"/>
        <v>0.718491394489217</v>
      </c>
      <c r="Q169" s="6">
        <f t="shared" si="77"/>
        <v>0.429196854269633</v>
      </c>
      <c r="R169" s="6">
        <f t="shared" si="78"/>
        <v>2.17656131772866</v>
      </c>
      <c r="S169" s="6">
        <f t="shared" si="79"/>
        <v>0.456014375831617</v>
      </c>
      <c r="T169" s="6">
        <f t="shared" si="80"/>
        <v>2.50383492971279</v>
      </c>
      <c r="U169" s="6">
        <f t="shared" si="81"/>
        <v>-0.0372651874904238</v>
      </c>
      <c r="V169" s="6">
        <f t="shared" si="82"/>
        <v>0.869723098541223</v>
      </c>
      <c r="W169" s="6">
        <f t="shared" si="83"/>
        <v>1.0774152695139</v>
      </c>
      <c r="X169" s="6">
        <f t="shared" si="84"/>
        <v>0.358239415299478</v>
      </c>
      <c r="Y169" s="6">
        <f t="shared" si="85"/>
        <v>3.57136209995483</v>
      </c>
      <c r="Z169" s="6">
        <f t="shared" si="86"/>
        <v>5.64584304973396</v>
      </c>
      <c r="AA169" s="6">
        <f t="shared" si="87"/>
        <v>2.07448094977913</v>
      </c>
      <c r="AB169" s="6">
        <f t="shared" si="88"/>
        <v>0.0800961531605636</v>
      </c>
      <c r="AC169" s="6">
        <f t="shared" si="89"/>
        <v>0.826290125261544</v>
      </c>
      <c r="AD169" s="6">
        <f t="shared" si="90"/>
        <v>10.5134502457692</v>
      </c>
      <c r="AE169" s="6">
        <f t="shared" si="91"/>
        <v>0.427019258954424</v>
      </c>
    </row>
    <row r="170" spans="1:31">
      <c r="A170" s="2" t="s">
        <v>199</v>
      </c>
      <c r="B170" s="2">
        <v>18424</v>
      </c>
      <c r="C170" s="2">
        <v>2.5177519864</v>
      </c>
      <c r="D170" s="2">
        <v>0.166059801947039</v>
      </c>
      <c r="E170" s="2">
        <v>0.269249426243851</v>
      </c>
      <c r="F170" s="2">
        <v>0.355149341907911</v>
      </c>
      <c r="G170" s="2">
        <v>1.25026254695599</v>
      </c>
      <c r="H170" s="2">
        <v>2.52070811825035</v>
      </c>
      <c r="I170" s="2">
        <f t="shared" si="69"/>
        <v>0.827853120463989</v>
      </c>
      <c r="J170" s="2">
        <f t="shared" si="70"/>
        <v>0.862568028344962</v>
      </c>
      <c r="K170" s="2">
        <f t="shared" si="71"/>
        <v>0.115179833924186</v>
      </c>
      <c r="L170" s="2">
        <f t="shared" si="72"/>
        <v>0.328165387766516</v>
      </c>
      <c r="M170" s="6">
        <f t="shared" si="73"/>
        <v>0.753013251297673</v>
      </c>
      <c r="N170" s="6">
        <f t="shared" si="74"/>
        <v>7.09760041989311</v>
      </c>
      <c r="O170" s="6">
        <f t="shared" si="75"/>
        <v>0.0523556543279089</v>
      </c>
      <c r="P170" s="6">
        <f t="shared" si="76"/>
        <v>0.644862451554543</v>
      </c>
      <c r="Q170" s="6">
        <f t="shared" si="77"/>
        <v>0.336901472879754</v>
      </c>
      <c r="R170" s="6">
        <f t="shared" si="78"/>
        <v>1.66250876301361</v>
      </c>
      <c r="S170" s="6">
        <f t="shared" si="79"/>
        <v>0.369438963375622</v>
      </c>
      <c r="T170" s="6">
        <f t="shared" si="80"/>
        <v>2.01614302882823</v>
      </c>
      <c r="U170" s="6">
        <f t="shared" si="81"/>
        <v>-0.13757220552873</v>
      </c>
      <c r="V170" s="6">
        <f t="shared" si="82"/>
        <v>0.818763916127377</v>
      </c>
      <c r="W170" s="6">
        <f t="shared" si="83"/>
        <v>1.31903472130805</v>
      </c>
      <c r="X170" s="6">
        <f t="shared" si="84"/>
        <v>0.430118321577632</v>
      </c>
      <c r="Y170" s="6">
        <f t="shared" si="85"/>
        <v>2.30789862864255</v>
      </c>
      <c r="Z170" s="6">
        <f t="shared" si="86"/>
        <v>5.22209496490071</v>
      </c>
      <c r="AA170" s="6">
        <f t="shared" si="87"/>
        <v>2.91419633625817</v>
      </c>
      <c r="AB170" s="6">
        <f t="shared" si="88"/>
        <v>0.0734583836298139</v>
      </c>
      <c r="AC170" s="6">
        <f t="shared" si="89"/>
        <v>0.806986721518256</v>
      </c>
      <c r="AD170" s="6">
        <f t="shared" si="90"/>
        <v>9.36198139180962</v>
      </c>
      <c r="AE170" s="6">
        <f t="shared" si="91"/>
        <v>0.36279014324717</v>
      </c>
    </row>
    <row r="171" spans="1:31">
      <c r="A171" s="2" t="s">
        <v>200</v>
      </c>
      <c r="B171" s="2">
        <v>16156</v>
      </c>
      <c r="C171" s="2">
        <v>2.2078159516</v>
      </c>
      <c r="D171" s="2">
        <v>0.163968515618353</v>
      </c>
      <c r="E171" s="2">
        <v>0.18075300007851</v>
      </c>
      <c r="F171" s="2">
        <v>0.378938093697539</v>
      </c>
      <c r="G171" s="2">
        <v>1.18096828461984</v>
      </c>
      <c r="H171" s="2">
        <v>3.22531843968298</v>
      </c>
      <c r="I171" s="2">
        <f t="shared" si="69"/>
        <v>0.841621613148831</v>
      </c>
      <c r="J171" s="2">
        <f t="shared" si="70"/>
        <v>0.871483502988008</v>
      </c>
      <c r="K171" s="2">
        <f t="shared" si="71"/>
        <v>0.132260381077974</v>
      </c>
      <c r="L171" s="2">
        <f t="shared" si="72"/>
        <v>0.356558067600105</v>
      </c>
      <c r="M171" s="6">
        <f t="shared" si="73"/>
        <v>0.789727456862165</v>
      </c>
      <c r="N171" s="6">
        <f t="shared" si="74"/>
        <v>8.51146531142199</v>
      </c>
      <c r="O171" s="6">
        <f t="shared" si="75"/>
        <v>0.0682459634863427</v>
      </c>
      <c r="P171" s="6">
        <f t="shared" si="76"/>
        <v>0.688990568013406</v>
      </c>
      <c r="Q171" s="6">
        <f t="shared" si="77"/>
        <v>0.463962125702704</v>
      </c>
      <c r="R171" s="6">
        <f t="shared" si="78"/>
        <v>2.27620355359631</v>
      </c>
      <c r="S171" s="6">
        <f t="shared" si="79"/>
        <v>0.501268971255428</v>
      </c>
      <c r="T171" s="6">
        <f t="shared" si="80"/>
        <v>2.7310796417545</v>
      </c>
      <c r="U171" s="6">
        <f t="shared" si="81"/>
        <v>-0.354097279415222</v>
      </c>
      <c r="V171" s="6">
        <f t="shared" si="82"/>
        <v>0.849370708136946</v>
      </c>
      <c r="W171" s="6">
        <f t="shared" si="83"/>
        <v>2.0964415170589</v>
      </c>
      <c r="X171" s="6">
        <f t="shared" si="84"/>
        <v>0.315317630807781</v>
      </c>
      <c r="Y171" s="6">
        <f t="shared" si="85"/>
        <v>0.566320166405605</v>
      </c>
      <c r="Z171" s="6">
        <f t="shared" si="86"/>
        <v>5.2519690072074</v>
      </c>
      <c r="AA171" s="6">
        <f t="shared" si="87"/>
        <v>4.6856488408018</v>
      </c>
      <c r="AB171" s="6">
        <f t="shared" si="88"/>
        <v>0.151127096081172</v>
      </c>
      <c r="AC171" s="6">
        <f t="shared" si="89"/>
        <v>0.893864234338451</v>
      </c>
      <c r="AD171" s="6">
        <f t="shared" si="90"/>
        <v>17.8437892498717</v>
      </c>
      <c r="AE171" s="6">
        <f t="shared" si="91"/>
        <v>0.395960510316988</v>
      </c>
    </row>
    <row r="172" spans="1:31">
      <c r="A172" s="2" t="s">
        <v>201</v>
      </c>
      <c r="B172" s="2">
        <v>20418</v>
      </c>
      <c r="C172" s="2">
        <v>2.7902442498</v>
      </c>
      <c r="D172" s="2">
        <v>0.0668614375131701</v>
      </c>
      <c r="E172" s="2">
        <v>0.0714208262603344</v>
      </c>
      <c r="F172" s="2">
        <v>0.251642777804803</v>
      </c>
      <c r="G172" s="2">
        <v>0.24205058667207</v>
      </c>
      <c r="H172" s="2">
        <v>2.61016440249374</v>
      </c>
      <c r="I172" s="2">
        <f t="shared" si="69"/>
        <v>0.837851604875304</v>
      </c>
      <c r="J172" s="2">
        <f t="shared" si="70"/>
        <v>0.856297449600671</v>
      </c>
      <c r="K172" s="2">
        <f t="shared" si="71"/>
        <v>0.0901080099328604</v>
      </c>
      <c r="L172" s="2">
        <f t="shared" si="72"/>
        <v>0.264333475405686</v>
      </c>
      <c r="M172" s="6">
        <f t="shared" si="73"/>
        <v>0.824137153937428</v>
      </c>
      <c r="N172" s="6">
        <f t="shared" si="74"/>
        <v>10.3724987669562</v>
      </c>
      <c r="O172" s="6">
        <f t="shared" si="75"/>
        <v>0.0569039373384025</v>
      </c>
      <c r="P172" s="6">
        <f t="shared" si="76"/>
        <v>0.713499794838134</v>
      </c>
      <c r="Q172" s="6">
        <f t="shared" si="77"/>
        <v>0.830271850059337</v>
      </c>
      <c r="R172" s="6">
        <f t="shared" si="78"/>
        <v>8.23309798862174</v>
      </c>
      <c r="S172" s="6">
        <f t="shared" si="79"/>
        <v>0.87111299808618</v>
      </c>
      <c r="T172" s="6">
        <f t="shared" si="80"/>
        <v>10.7835491678853</v>
      </c>
      <c r="U172" s="6">
        <f t="shared" si="81"/>
        <v>-0.557852847788238</v>
      </c>
      <c r="V172" s="6">
        <f t="shared" si="82"/>
        <v>0.888705214833954</v>
      </c>
      <c r="W172" s="6">
        <f t="shared" si="83"/>
        <v>3.52338093776101</v>
      </c>
      <c r="X172" s="6">
        <f t="shared" si="84"/>
        <v>0.0671180516413161</v>
      </c>
      <c r="Y172" s="6">
        <f t="shared" si="85"/>
        <v>0.954786001900711</v>
      </c>
      <c r="Z172" s="6">
        <f t="shared" si="86"/>
        <v>10.8249364184584</v>
      </c>
      <c r="AA172" s="6">
        <f t="shared" si="87"/>
        <v>9.87015041655767</v>
      </c>
      <c r="AB172" s="6">
        <f t="shared" si="88"/>
        <v>0.257627152645576</v>
      </c>
      <c r="AC172" s="6">
        <f t="shared" si="89"/>
        <v>0.946732383894046</v>
      </c>
      <c r="AD172" s="6">
        <f t="shared" si="90"/>
        <v>36.5462644324429</v>
      </c>
      <c r="AE172" s="6">
        <f t="shared" si="91"/>
        <v>0.58015351573027</v>
      </c>
    </row>
    <row r="173" spans="1:31">
      <c r="A173" s="2" t="s">
        <v>202</v>
      </c>
      <c r="B173" s="2">
        <v>17062</v>
      </c>
      <c r="C173" s="2">
        <v>2.3316263782</v>
      </c>
      <c r="D173" s="2">
        <v>0.0953064428908983</v>
      </c>
      <c r="E173" s="2">
        <v>0.0802074411956328</v>
      </c>
      <c r="F173" s="2">
        <v>0.36541114975404</v>
      </c>
      <c r="G173" s="2">
        <v>0.36624667901306</v>
      </c>
      <c r="H173" s="2">
        <v>2.68649121228827</v>
      </c>
      <c r="I173" s="2">
        <f t="shared" si="69"/>
        <v>0.786193553665982</v>
      </c>
      <c r="J173" s="2">
        <f t="shared" si="70"/>
        <v>0.808743316048663</v>
      </c>
      <c r="K173" s="2">
        <f t="shared" si="71"/>
        <v>0.0910020234379864</v>
      </c>
      <c r="L173" s="2">
        <f t="shared" si="72"/>
        <v>0.266031036308767</v>
      </c>
      <c r="M173" s="6">
        <f t="shared" si="73"/>
        <v>0.760535491371677</v>
      </c>
      <c r="N173" s="6">
        <f t="shared" si="74"/>
        <v>7.35196836247761</v>
      </c>
      <c r="O173" s="6">
        <f t="shared" si="75"/>
        <v>0.0557072621531487</v>
      </c>
      <c r="P173" s="6">
        <f t="shared" si="76"/>
        <v>0.6173904248635</v>
      </c>
      <c r="Q173" s="6">
        <f t="shared" si="77"/>
        <v>0.76005363574995</v>
      </c>
      <c r="R173" s="6">
        <f t="shared" si="78"/>
        <v>5.61405534147065</v>
      </c>
      <c r="S173" s="6">
        <f t="shared" si="79"/>
        <v>0.810671975822397</v>
      </c>
      <c r="T173" s="6">
        <f t="shared" si="80"/>
        <v>7.33519610205796</v>
      </c>
      <c r="U173" s="6">
        <f t="shared" si="81"/>
        <v>-0.640017526985577</v>
      </c>
      <c r="V173" s="6">
        <f t="shared" si="82"/>
        <v>0.84903920965</v>
      </c>
      <c r="W173" s="6">
        <f t="shared" si="83"/>
        <v>4.55582604689721</v>
      </c>
      <c r="X173" s="6">
        <f t="shared" si="84"/>
        <v>0.100852827987248</v>
      </c>
      <c r="Y173" s="6">
        <f t="shared" si="85"/>
        <v>-1.9752010672616</v>
      </c>
      <c r="Z173" s="6">
        <f t="shared" si="86"/>
        <v>7.76206989049457</v>
      </c>
      <c r="AA173" s="6">
        <f t="shared" si="87"/>
        <v>9.73727095775617</v>
      </c>
      <c r="AB173" s="6">
        <f t="shared" si="88"/>
        <v>0.261590928596817</v>
      </c>
      <c r="AC173" s="6">
        <f t="shared" si="89"/>
        <v>0.942019387550839</v>
      </c>
      <c r="AD173" s="6">
        <f t="shared" si="90"/>
        <v>33.4942889617397</v>
      </c>
      <c r="AE173" s="6">
        <f t="shared" si="91"/>
        <v>0.586269574192934</v>
      </c>
    </row>
    <row r="174" spans="1:31">
      <c r="A174" s="2" t="s">
        <v>203</v>
      </c>
      <c r="B174" s="2">
        <v>21802</v>
      </c>
      <c r="C174" s="2">
        <v>2.9793762922</v>
      </c>
      <c r="D174" s="2">
        <v>0.239832662802564</v>
      </c>
      <c r="E174" s="2">
        <v>0.338707208929026</v>
      </c>
      <c r="F174" s="2">
        <v>0.630716063074016</v>
      </c>
      <c r="G174" s="2">
        <v>1.79345945761997</v>
      </c>
      <c r="H174" s="2">
        <v>3.96435296432697</v>
      </c>
      <c r="I174" s="2">
        <f t="shared" si="69"/>
        <v>0.802547311308749</v>
      </c>
      <c r="J174" s="2">
        <f t="shared" si="70"/>
        <v>0.83385103233536</v>
      </c>
      <c r="K174" s="2">
        <f t="shared" si="71"/>
        <v>0.156584289433139</v>
      </c>
      <c r="L174" s="2">
        <f t="shared" si="72"/>
        <v>0.405252483015402</v>
      </c>
      <c r="M174" s="6">
        <f t="shared" si="73"/>
        <v>0.725481354333101</v>
      </c>
      <c r="N174" s="6">
        <f t="shared" si="74"/>
        <v>6.28547962613368</v>
      </c>
      <c r="O174" s="6">
        <f t="shared" si="75"/>
        <v>0.0786606868835873</v>
      </c>
      <c r="P174" s="6">
        <f t="shared" si="76"/>
        <v>0.590208900640324</v>
      </c>
      <c r="Q174" s="6">
        <f t="shared" si="77"/>
        <v>0.377034426900093</v>
      </c>
      <c r="R174" s="6">
        <f t="shared" si="78"/>
        <v>1.83176842329494</v>
      </c>
      <c r="S174" s="6">
        <f t="shared" si="79"/>
        <v>0.411298409665696</v>
      </c>
      <c r="T174" s="6">
        <f t="shared" si="80"/>
        <v>2.21045028226504</v>
      </c>
      <c r="U174" s="6">
        <f t="shared" si="81"/>
        <v>-0.301219150167125</v>
      </c>
      <c r="V174" s="6">
        <f t="shared" si="82"/>
        <v>0.810547192939783</v>
      </c>
      <c r="W174" s="6">
        <f t="shared" si="83"/>
        <v>1.86212766202499</v>
      </c>
      <c r="X174" s="6">
        <f t="shared" si="84"/>
        <v>0.391899209983984</v>
      </c>
      <c r="Y174" s="6">
        <f t="shared" si="85"/>
        <v>1.21717138408108</v>
      </c>
      <c r="Z174" s="6">
        <f t="shared" si="86"/>
        <v>3.61199224995339</v>
      </c>
      <c r="AA174" s="6">
        <f t="shared" si="87"/>
        <v>2.3948208658723</v>
      </c>
      <c r="AB174" s="6">
        <f t="shared" si="88"/>
        <v>0.0949391519865295</v>
      </c>
      <c r="AC174" s="6">
        <f t="shared" si="89"/>
        <v>0.842573798510126</v>
      </c>
      <c r="AD174" s="6">
        <f t="shared" si="90"/>
        <v>11.704365480918</v>
      </c>
      <c r="AE174" s="6">
        <f t="shared" si="91"/>
        <v>0.449008066582213</v>
      </c>
    </row>
    <row r="175" spans="1:31">
      <c r="A175" s="2" t="s">
        <v>204</v>
      </c>
      <c r="B175" s="2">
        <v>16843</v>
      </c>
      <c r="C175" s="2">
        <v>2.3016986923</v>
      </c>
      <c r="D175" s="2">
        <v>0.155368855819021</v>
      </c>
      <c r="E175" s="2">
        <v>0.332945654535769</v>
      </c>
      <c r="F175" s="2">
        <v>0.365182949453795</v>
      </c>
      <c r="G175" s="2">
        <v>1.41087975443552</v>
      </c>
      <c r="H175" s="2">
        <v>4.11456647897668</v>
      </c>
      <c r="I175" s="2">
        <f t="shared" si="69"/>
        <v>0.87601224313491</v>
      </c>
      <c r="J175" s="2">
        <f t="shared" si="70"/>
        <v>0.899743514627063</v>
      </c>
      <c r="K175" s="2">
        <f t="shared" si="71"/>
        <v>0.163551643260049</v>
      </c>
      <c r="L175" s="2">
        <f t="shared" si="72"/>
        <v>0.42034912414419</v>
      </c>
      <c r="M175" s="6">
        <f t="shared" si="73"/>
        <v>0.836962778705353</v>
      </c>
      <c r="N175" s="6">
        <f t="shared" si="74"/>
        <v>11.2671374310626</v>
      </c>
      <c r="O175" s="6">
        <f t="shared" si="75"/>
        <v>0.0891518295894794</v>
      </c>
      <c r="P175" s="6">
        <f t="shared" si="76"/>
        <v>0.754775880363661</v>
      </c>
      <c r="Q175" s="6">
        <f t="shared" si="77"/>
        <v>0.489315543094429</v>
      </c>
      <c r="R175" s="6">
        <f t="shared" si="78"/>
        <v>2.52782195446879</v>
      </c>
      <c r="S175" s="6">
        <f t="shared" si="79"/>
        <v>0.518473221130547</v>
      </c>
      <c r="T175" s="6">
        <f t="shared" si="80"/>
        <v>2.91631265247185</v>
      </c>
      <c r="U175" s="6">
        <f t="shared" si="81"/>
        <v>-0.04617672837612</v>
      </c>
      <c r="V175" s="6">
        <f t="shared" si="82"/>
        <v>0.883798901347213</v>
      </c>
      <c r="W175" s="6">
        <f t="shared" si="83"/>
        <v>1.09682449516566</v>
      </c>
      <c r="X175" s="6">
        <f t="shared" si="84"/>
        <v>0.305138075914319</v>
      </c>
      <c r="Y175" s="6">
        <f t="shared" si="85"/>
        <v>3.43280318063551</v>
      </c>
      <c r="Z175" s="6">
        <f t="shared" si="86"/>
        <v>5.72751872856942</v>
      </c>
      <c r="AA175" s="6">
        <f t="shared" si="87"/>
        <v>2.29471554793391</v>
      </c>
      <c r="AB175" s="6">
        <f t="shared" si="88"/>
        <v>0.0944175967231545</v>
      </c>
      <c r="AC175" s="6">
        <f t="shared" si="89"/>
        <v>0.850277798220272</v>
      </c>
      <c r="AD175" s="6">
        <f t="shared" si="90"/>
        <v>12.3580723247873</v>
      </c>
      <c r="AE175" s="6">
        <f t="shared" si="91"/>
        <v>0.403060927864447</v>
      </c>
    </row>
    <row r="176" spans="1:31">
      <c r="A176" s="2" t="s">
        <v>205</v>
      </c>
      <c r="B176" s="2">
        <v>1979</v>
      </c>
      <c r="C176" s="2">
        <v>0.2704424219</v>
      </c>
      <c r="D176" s="2">
        <v>0.0614285379038307</v>
      </c>
      <c r="E176" s="2">
        <v>0.0655488105591512</v>
      </c>
      <c r="F176" s="2">
        <v>0.271424484206245</v>
      </c>
      <c r="G176" s="2">
        <v>0.328243573400003</v>
      </c>
      <c r="H176" s="2">
        <v>2.63363110799269</v>
      </c>
      <c r="I176" s="2">
        <f t="shared" si="69"/>
        <v>0.832106792285665</v>
      </c>
      <c r="J176" s="2">
        <f t="shared" si="70"/>
        <v>0.848221921062874</v>
      </c>
      <c r="K176" s="2">
        <f t="shared" si="71"/>
        <v>0.0923610438708049</v>
      </c>
      <c r="L176" s="2">
        <f t="shared" si="72"/>
        <v>0.269208370758673</v>
      </c>
      <c r="M176" s="6">
        <f t="shared" si="73"/>
        <v>0.813136461185037</v>
      </c>
      <c r="N176" s="6">
        <f t="shared" si="74"/>
        <v>9.70299756005613</v>
      </c>
      <c r="O176" s="6">
        <f t="shared" si="75"/>
        <v>0.0568924207144479</v>
      </c>
      <c r="P176" s="6">
        <f t="shared" si="76"/>
        <v>0.690906924294247</v>
      </c>
      <c r="Q176" s="6">
        <f t="shared" si="77"/>
        <v>0.778354178546365</v>
      </c>
      <c r="R176" s="6">
        <f t="shared" si="78"/>
        <v>6.60094088202086</v>
      </c>
      <c r="S176" s="6">
        <f t="shared" si="79"/>
        <v>0.812037068758374</v>
      </c>
      <c r="T176" s="6">
        <f t="shared" si="80"/>
        <v>8.02340493893937</v>
      </c>
      <c r="U176" s="6">
        <f t="shared" si="81"/>
        <v>-0.610955458029475</v>
      </c>
      <c r="V176" s="6">
        <f t="shared" si="82"/>
        <v>0.885422839065834</v>
      </c>
      <c r="W176" s="6">
        <f t="shared" si="83"/>
        <v>4.14079953382696</v>
      </c>
      <c r="X176" s="6">
        <f t="shared" si="84"/>
        <v>0.101310709266164</v>
      </c>
      <c r="Y176" s="6">
        <f t="shared" si="85"/>
        <v>1.0232716970843</v>
      </c>
      <c r="Z176" s="6">
        <f t="shared" si="86"/>
        <v>13.2325605139122</v>
      </c>
      <c r="AA176" s="6">
        <f t="shared" si="87"/>
        <v>12.2092888168279</v>
      </c>
      <c r="AB176" s="6">
        <f t="shared" si="88"/>
        <v>0.321547628344652</v>
      </c>
      <c r="AC176" s="6">
        <f t="shared" si="89"/>
        <v>0.951430573331829</v>
      </c>
      <c r="AD176" s="6">
        <f t="shared" si="90"/>
        <v>40.1781677734046</v>
      </c>
      <c r="AE176" s="6">
        <f t="shared" si="91"/>
        <v>0.630896919520736</v>
      </c>
    </row>
    <row r="177" spans="1:31">
      <c r="A177" s="2" t="s">
        <v>206</v>
      </c>
      <c r="B177" s="2">
        <v>20040</v>
      </c>
      <c r="C177" s="2">
        <v>2.738588244</v>
      </c>
      <c r="D177" s="2">
        <v>0.164334387167871</v>
      </c>
      <c r="E177" s="2">
        <v>0.197555879748309</v>
      </c>
      <c r="F177" s="2">
        <v>0.355345956077</v>
      </c>
      <c r="G177" s="2">
        <v>1.48866486800109</v>
      </c>
      <c r="H177" s="2">
        <v>3.86096939086437</v>
      </c>
      <c r="I177" s="2">
        <f t="shared" si="69"/>
        <v>0.875426051383569</v>
      </c>
      <c r="J177" s="2">
        <f t="shared" si="70"/>
        <v>0.9013910035095</v>
      </c>
      <c r="K177" s="2">
        <f t="shared" si="71"/>
        <v>0.159821306417805</v>
      </c>
      <c r="L177" s="2">
        <f t="shared" si="72"/>
        <v>0.407580622582745</v>
      </c>
      <c r="M177" s="6">
        <f t="shared" si="73"/>
        <v>0.83144241982053</v>
      </c>
      <c r="N177" s="6">
        <f t="shared" si="74"/>
        <v>10.8653815382881</v>
      </c>
      <c r="O177" s="6">
        <f t="shared" si="75"/>
        <v>0.0836580149285148</v>
      </c>
      <c r="P177" s="6">
        <f t="shared" si="76"/>
        <v>0.752068527968184</v>
      </c>
      <c r="Q177" s="6">
        <f t="shared" si="77"/>
        <v>0.443451721756843</v>
      </c>
      <c r="R177" s="6">
        <f t="shared" si="78"/>
        <v>2.23631982418446</v>
      </c>
      <c r="S177" s="6">
        <f t="shared" si="79"/>
        <v>0.472479751189821</v>
      </c>
      <c r="T177" s="6">
        <f t="shared" si="80"/>
        <v>2.59357863133339</v>
      </c>
      <c r="U177" s="6">
        <f t="shared" si="81"/>
        <v>-0.285385336247184</v>
      </c>
      <c r="V177" s="6">
        <f t="shared" si="82"/>
        <v>0.876745380626745</v>
      </c>
      <c r="W177" s="6">
        <f t="shared" si="83"/>
        <v>1.79871111165975</v>
      </c>
      <c r="X177" s="6">
        <f t="shared" si="84"/>
        <v>0.34300465680116</v>
      </c>
      <c r="Y177" s="6">
        <f t="shared" si="85"/>
        <v>1.02329471500264</v>
      </c>
      <c r="Z177" s="6">
        <f t="shared" si="86"/>
        <v>5.41341081230052</v>
      </c>
      <c r="AA177" s="6">
        <f t="shared" si="87"/>
        <v>4.39011609729789</v>
      </c>
      <c r="AB177" s="6">
        <f t="shared" si="88"/>
        <v>0.169501038740081</v>
      </c>
      <c r="AC177" s="6">
        <f t="shared" si="89"/>
        <v>0.902646470540032</v>
      </c>
      <c r="AD177" s="6">
        <f t="shared" si="90"/>
        <v>19.5436825053415</v>
      </c>
      <c r="AE177" s="6">
        <f t="shared" si="91"/>
        <v>0.367555885828695</v>
      </c>
    </row>
    <row r="178" spans="1:31">
      <c r="A178" s="2" t="s">
        <v>207</v>
      </c>
      <c r="B178" s="2">
        <v>15806</v>
      </c>
      <c r="C178" s="2">
        <v>2.1599863166</v>
      </c>
      <c r="D178" s="2">
        <v>0.236055492363727</v>
      </c>
      <c r="E178" s="2">
        <v>0.44130501194263</v>
      </c>
      <c r="F178" s="2">
        <v>0.606348321808582</v>
      </c>
      <c r="G178" s="2">
        <v>1.75320726891009</v>
      </c>
      <c r="H178" s="2">
        <v>3.79792200701079</v>
      </c>
      <c r="I178" s="2">
        <f t="shared" si="69"/>
        <v>0.803053015724436</v>
      </c>
      <c r="J178" s="2">
        <f t="shared" si="70"/>
        <v>0.835066452977833</v>
      </c>
      <c r="K178" s="2">
        <f t="shared" si="71"/>
        <v>0.152528177921009</v>
      </c>
      <c r="L178" s="2">
        <f t="shared" si="72"/>
        <v>0.4030678707102</v>
      </c>
      <c r="M178" s="6">
        <f t="shared" si="73"/>
        <v>0.724654357458062</v>
      </c>
      <c r="N178" s="6">
        <f t="shared" si="74"/>
        <v>6.2635977876257</v>
      </c>
      <c r="O178" s="6">
        <f t="shared" si="75"/>
        <v>0.0755111837182154</v>
      </c>
      <c r="P178" s="6">
        <f t="shared" si="76"/>
        <v>0.590898216703665</v>
      </c>
      <c r="Q178" s="6">
        <f t="shared" si="77"/>
        <v>0.368342122200262</v>
      </c>
      <c r="R178" s="6">
        <f t="shared" si="78"/>
        <v>1.79054601734274</v>
      </c>
      <c r="S178" s="6">
        <f t="shared" si="79"/>
        <v>0.40258069982659</v>
      </c>
      <c r="T178" s="6">
        <f t="shared" si="80"/>
        <v>2.16627096770585</v>
      </c>
      <c r="U178" s="6">
        <f t="shared" si="81"/>
        <v>-0.157536185443137</v>
      </c>
      <c r="V178" s="6">
        <f t="shared" si="82"/>
        <v>0.808730220608841</v>
      </c>
      <c r="W178" s="6">
        <f t="shared" si="83"/>
        <v>1.37398920338437</v>
      </c>
      <c r="X178" s="6">
        <f t="shared" si="84"/>
        <v>0.399468913196682</v>
      </c>
      <c r="Y178" s="6">
        <f t="shared" si="85"/>
        <v>1.97028558390976</v>
      </c>
      <c r="Z178" s="6">
        <f t="shared" si="86"/>
        <v>3.66590881022836</v>
      </c>
      <c r="AA178" s="6">
        <f t="shared" si="87"/>
        <v>1.6956232263186</v>
      </c>
      <c r="AB178" s="6">
        <f t="shared" si="88"/>
        <v>0.0643984476683406</v>
      </c>
      <c r="AC178" s="6">
        <f t="shared" si="89"/>
        <v>0.7917993021041</v>
      </c>
      <c r="AD178" s="6">
        <f t="shared" si="90"/>
        <v>8.60611573453991</v>
      </c>
      <c r="AE178" s="6">
        <f t="shared" si="91"/>
        <v>0.439566895608943</v>
      </c>
    </row>
    <row r="179" spans="1:31">
      <c r="A179" s="2" t="s">
        <v>208</v>
      </c>
      <c r="B179" s="2">
        <v>14881</v>
      </c>
      <c r="C179" s="2">
        <v>2.0335794241</v>
      </c>
      <c r="D179" s="2">
        <v>0.0930627403570158</v>
      </c>
      <c r="E179" s="2">
        <v>0.0714705664236803</v>
      </c>
      <c r="F179" s="2">
        <v>0.344092311897723</v>
      </c>
      <c r="G179" s="2">
        <v>0.373847403616568</v>
      </c>
      <c r="H179" s="2">
        <v>2.7127604582811</v>
      </c>
      <c r="I179" s="2">
        <f t="shared" si="69"/>
        <v>0.799404031558343</v>
      </c>
      <c r="J179" s="2">
        <f t="shared" si="70"/>
        <v>0.821693669457277</v>
      </c>
      <c r="K179" s="2">
        <f t="shared" si="71"/>
        <v>0.0931143770867779</v>
      </c>
      <c r="L179" s="2">
        <f t="shared" si="72"/>
        <v>0.270338833688815</v>
      </c>
      <c r="M179" s="6">
        <f t="shared" si="73"/>
        <v>0.774871518017144</v>
      </c>
      <c r="N179" s="6">
        <f t="shared" si="74"/>
        <v>7.88381595427053</v>
      </c>
      <c r="O179" s="6">
        <f t="shared" si="75"/>
        <v>0.0568957311899157</v>
      </c>
      <c r="P179" s="6">
        <f t="shared" si="76"/>
        <v>0.640179533635366</v>
      </c>
      <c r="Q179" s="6">
        <f t="shared" si="77"/>
        <v>0.757761646219145</v>
      </c>
      <c r="R179" s="6">
        <f t="shared" si="78"/>
        <v>5.61071065115325</v>
      </c>
      <c r="S179" s="6">
        <f t="shared" si="79"/>
        <v>0.806387609812014</v>
      </c>
      <c r="T179" s="6">
        <f t="shared" si="80"/>
        <v>7.25633087735286</v>
      </c>
      <c r="U179" s="6">
        <f t="shared" si="81"/>
        <v>-0.656030073175094</v>
      </c>
      <c r="V179" s="6">
        <f t="shared" si="82"/>
        <v>0.856991786938706</v>
      </c>
      <c r="W179" s="6">
        <f t="shared" si="83"/>
        <v>4.8144618003715</v>
      </c>
      <c r="X179" s="6">
        <f t="shared" si="84"/>
        <v>0.103505144511531</v>
      </c>
      <c r="Y179" s="6">
        <f t="shared" si="85"/>
        <v>-3.24633481392999</v>
      </c>
      <c r="Z179" s="6">
        <f t="shared" si="86"/>
        <v>8.07055082627674</v>
      </c>
      <c r="AA179" s="6">
        <f t="shared" si="87"/>
        <v>11.3168856402067</v>
      </c>
      <c r="AB179" s="6">
        <f t="shared" si="88"/>
        <v>0.30699999875642</v>
      </c>
      <c r="AC179" s="6">
        <f t="shared" si="89"/>
        <v>0.948660462591276</v>
      </c>
      <c r="AD179" s="6">
        <f t="shared" si="90"/>
        <v>37.9563307529949</v>
      </c>
      <c r="AE179" s="6">
        <f t="shared" si="91"/>
        <v>0.574234634246952</v>
      </c>
    </row>
    <row r="180" spans="1:31">
      <c r="A180" s="2" t="s">
        <v>209</v>
      </c>
      <c r="B180" s="2">
        <v>8101</v>
      </c>
      <c r="C180" s="2">
        <v>1.1070510661</v>
      </c>
      <c r="D180" s="2">
        <v>0.160231059133167</v>
      </c>
      <c r="E180" s="2">
        <v>0.22102555203408</v>
      </c>
      <c r="F180" s="2">
        <v>0.378431001803879</v>
      </c>
      <c r="G180" s="2">
        <v>1.32221826132896</v>
      </c>
      <c r="H180" s="2">
        <v>3.475588606112</v>
      </c>
      <c r="I180" s="2">
        <f t="shared" si="69"/>
        <v>0.853781448471537</v>
      </c>
      <c r="J180" s="2">
        <f t="shared" si="70"/>
        <v>0.881054598396507</v>
      </c>
      <c r="K180" s="2">
        <f t="shared" si="71"/>
        <v>0.143176355166938</v>
      </c>
      <c r="L180" s="2">
        <f t="shared" si="72"/>
        <v>0.379209703818865</v>
      </c>
      <c r="M180" s="6">
        <f t="shared" si="73"/>
        <v>0.803617500530299</v>
      </c>
      <c r="N180" s="6">
        <f t="shared" si="74"/>
        <v>9.18420686874173</v>
      </c>
      <c r="O180" s="6">
        <f t="shared" si="75"/>
        <v>0.0740631820002122</v>
      </c>
      <c r="P180" s="6">
        <f t="shared" si="76"/>
        <v>0.706975060129728</v>
      </c>
      <c r="Q180" s="6">
        <f t="shared" si="77"/>
        <v>0.448823890639766</v>
      </c>
      <c r="R180" s="6">
        <f t="shared" si="78"/>
        <v>2.23640532004516</v>
      </c>
      <c r="S180" s="6">
        <f t="shared" si="79"/>
        <v>0.480948076464293</v>
      </c>
      <c r="T180" s="6">
        <f t="shared" si="80"/>
        <v>2.62860429912584</v>
      </c>
      <c r="U180" s="6">
        <f t="shared" si="81"/>
        <v>-0.262580246661792</v>
      </c>
      <c r="V180" s="6">
        <f t="shared" si="82"/>
        <v>0.860233699945202</v>
      </c>
      <c r="W180" s="6">
        <f t="shared" si="83"/>
        <v>1.71215951423358</v>
      </c>
      <c r="X180" s="6">
        <f t="shared" si="84"/>
        <v>0.334328176859706</v>
      </c>
      <c r="Y180" s="6">
        <f t="shared" si="85"/>
        <v>1.71662349747268</v>
      </c>
      <c r="Z180" s="6">
        <f t="shared" si="86"/>
        <v>5.48468248145293</v>
      </c>
      <c r="AA180" s="6">
        <f t="shared" si="87"/>
        <v>3.76805898398024</v>
      </c>
      <c r="AB180" s="6">
        <f t="shared" si="88"/>
        <v>0.130962228718797</v>
      </c>
      <c r="AC180" s="6">
        <f t="shared" si="89"/>
        <v>0.880417299410589</v>
      </c>
      <c r="AD180" s="6">
        <f t="shared" si="90"/>
        <v>15.7248271710055</v>
      </c>
      <c r="AE180" s="6">
        <f t="shared" si="91"/>
        <v>0.405077614508688</v>
      </c>
    </row>
    <row r="181" spans="1:31">
      <c r="A181" s="2" t="s">
        <v>210</v>
      </c>
      <c r="B181" s="2">
        <v>15886</v>
      </c>
      <c r="C181" s="2">
        <v>2.1709188046</v>
      </c>
      <c r="D181" s="2">
        <v>0.162751206790485</v>
      </c>
      <c r="E181" s="2">
        <v>0.30855583580241</v>
      </c>
      <c r="F181" s="2">
        <v>0.393900278708533</v>
      </c>
      <c r="G181" s="2">
        <v>1.31836087006128</v>
      </c>
      <c r="H181" s="2">
        <v>3.32896160200307</v>
      </c>
      <c r="I181" s="2">
        <f t="shared" si="69"/>
        <v>0.843728278561727</v>
      </c>
      <c r="J181" s="2">
        <f t="shared" si="70"/>
        <v>0.871875987183408</v>
      </c>
      <c r="K181" s="2">
        <f t="shared" si="71"/>
        <v>0.138142570562642</v>
      </c>
      <c r="L181" s="2">
        <f t="shared" si="72"/>
        <v>0.374330662186367</v>
      </c>
      <c r="M181" s="6">
        <f t="shared" si="73"/>
        <v>0.788388454189312</v>
      </c>
      <c r="N181" s="6">
        <f t="shared" si="74"/>
        <v>8.45128013851023</v>
      </c>
      <c r="O181" s="6">
        <f t="shared" si="75"/>
        <v>0.0702357792178484</v>
      </c>
      <c r="P181" s="6">
        <f t="shared" si="76"/>
        <v>0.683840354457852</v>
      </c>
      <c r="Q181" s="6">
        <f t="shared" si="77"/>
        <v>0.432636371594131</v>
      </c>
      <c r="R181" s="6">
        <f t="shared" si="78"/>
        <v>2.13772505450273</v>
      </c>
      <c r="S181" s="6">
        <f t="shared" si="79"/>
        <v>0.465220833985243</v>
      </c>
      <c r="T181" s="6">
        <f t="shared" si="80"/>
        <v>2.52507615904008</v>
      </c>
      <c r="U181" s="6">
        <f t="shared" si="81"/>
        <v>-0.121494341273605</v>
      </c>
      <c r="V181" s="6">
        <f t="shared" si="82"/>
        <v>0.850477534935404</v>
      </c>
      <c r="W181" s="6">
        <f t="shared" si="83"/>
        <v>1.27659318996246</v>
      </c>
      <c r="X181" s="6">
        <f t="shared" si="84"/>
        <v>0.347138177435106</v>
      </c>
      <c r="Y181" s="6">
        <f t="shared" si="85"/>
        <v>2.90344317033599</v>
      </c>
      <c r="Z181" s="6">
        <f t="shared" si="86"/>
        <v>5.38583002252279</v>
      </c>
      <c r="AA181" s="6">
        <f t="shared" si="87"/>
        <v>2.4823868521868</v>
      </c>
      <c r="AB181" s="6">
        <f t="shared" si="88"/>
        <v>0.0826377051224712</v>
      </c>
      <c r="AC181" s="6">
        <f t="shared" si="89"/>
        <v>0.830348120069185</v>
      </c>
      <c r="AD181" s="6">
        <f t="shared" si="90"/>
        <v>10.7888466712872</v>
      </c>
      <c r="AE181" s="6">
        <f t="shared" si="91"/>
        <v>0.415249178237315</v>
      </c>
    </row>
    <row r="182" spans="1:31">
      <c r="A182" s="2" t="s">
        <v>211</v>
      </c>
      <c r="B182" s="2">
        <v>21054</v>
      </c>
      <c r="C182" s="2">
        <v>2.8771575294</v>
      </c>
      <c r="D182" s="2">
        <v>0.0619098501049663</v>
      </c>
      <c r="E182" s="2">
        <v>0.138533606029848</v>
      </c>
      <c r="F182" s="2">
        <v>0.257143553825548</v>
      </c>
      <c r="G182" s="2">
        <v>0.438736657969709</v>
      </c>
      <c r="H182" s="2">
        <v>3.56872032655659</v>
      </c>
      <c r="I182" s="2">
        <f t="shared" si="69"/>
        <v>0.879405561429241</v>
      </c>
      <c r="J182" s="2">
        <f t="shared" si="70"/>
        <v>0.892360087595493</v>
      </c>
      <c r="K182" s="2">
        <f t="shared" si="71"/>
        <v>0.124653131848958</v>
      </c>
      <c r="L182" s="2">
        <f t="shared" si="72"/>
        <v>0.342894817686754</v>
      </c>
      <c r="M182" s="6">
        <f t="shared" si="73"/>
        <v>0.865576213966157</v>
      </c>
      <c r="N182" s="6">
        <f t="shared" si="74"/>
        <v>13.8783192246681</v>
      </c>
      <c r="O182" s="6">
        <f t="shared" si="75"/>
        <v>0.0791128416353638</v>
      </c>
      <c r="P182" s="6">
        <f t="shared" si="76"/>
        <v>0.774998120247273</v>
      </c>
      <c r="Q182" s="6">
        <f t="shared" si="77"/>
        <v>0.781039866596811</v>
      </c>
      <c r="R182" s="6">
        <f t="shared" si="78"/>
        <v>7.00456393861146</v>
      </c>
      <c r="S182" s="6">
        <f t="shared" si="79"/>
        <v>0.805941296636267</v>
      </c>
      <c r="T182" s="6">
        <f t="shared" si="80"/>
        <v>8.13408285296046</v>
      </c>
      <c r="U182" s="6">
        <f t="shared" si="81"/>
        <v>-0.299764454028752</v>
      </c>
      <c r="V182" s="6">
        <f t="shared" si="82"/>
        <v>0.916606179961989</v>
      </c>
      <c r="W182" s="6">
        <f t="shared" si="83"/>
        <v>1.85618176841614</v>
      </c>
      <c r="X182" s="6">
        <f t="shared" si="84"/>
        <v>0.105591577199421</v>
      </c>
      <c r="Y182" s="6">
        <f t="shared" si="85"/>
        <v>8.93405341587768</v>
      </c>
      <c r="Z182" s="6">
        <f t="shared" si="86"/>
        <v>13.8732469236904</v>
      </c>
      <c r="AA182" s="6">
        <f t="shared" si="87"/>
        <v>4.93919350781276</v>
      </c>
      <c r="AB182" s="6">
        <f t="shared" si="88"/>
        <v>0.176266002681278</v>
      </c>
      <c r="AC182" s="6">
        <f t="shared" si="89"/>
        <v>0.9252634923051</v>
      </c>
      <c r="AD182" s="6">
        <f t="shared" si="90"/>
        <v>25.7606831210882</v>
      </c>
      <c r="AE182" s="6">
        <f t="shared" si="91"/>
        <v>0.611915438968647</v>
      </c>
    </row>
    <row r="183" spans="1:31">
      <c r="A183" s="2" t="s">
        <v>212</v>
      </c>
      <c r="B183" s="2">
        <v>14835</v>
      </c>
      <c r="C183" s="2">
        <v>2.0272932435</v>
      </c>
      <c r="D183" s="2">
        <v>0.0780358741188595</v>
      </c>
      <c r="E183" s="2">
        <v>0.116428237557562</v>
      </c>
      <c r="F183" s="2">
        <v>0.238661863767853</v>
      </c>
      <c r="G183" s="2">
        <v>0.352348835337913</v>
      </c>
      <c r="H183" s="2">
        <v>3.3993269821229</v>
      </c>
      <c r="I183" s="2">
        <f t="shared" si="69"/>
        <v>0.880380116755248</v>
      </c>
      <c r="J183" s="2">
        <f t="shared" si="70"/>
        <v>0.897940426607369</v>
      </c>
      <c r="K183" s="2">
        <f t="shared" si="71"/>
        <v>0.11868940792359</v>
      </c>
      <c r="L183" s="2">
        <f t="shared" si="72"/>
        <v>0.329089766142697</v>
      </c>
      <c r="M183" s="6">
        <f t="shared" si="73"/>
        <v>0.868794614894199</v>
      </c>
      <c r="N183" s="6">
        <f t="shared" si="74"/>
        <v>14.2432767785197</v>
      </c>
      <c r="O183" s="6">
        <f t="shared" si="75"/>
        <v>0.0757982137395166</v>
      </c>
      <c r="P183" s="6">
        <f t="shared" si="76"/>
        <v>0.789771866480845</v>
      </c>
      <c r="Q183" s="6">
        <f t="shared" si="77"/>
        <v>0.812164561928281</v>
      </c>
      <c r="R183" s="6">
        <f t="shared" si="78"/>
        <v>7.7170285909928</v>
      </c>
      <c r="S183" s="6">
        <f t="shared" si="79"/>
        <v>0.847417593295624</v>
      </c>
      <c r="T183" s="6">
        <f t="shared" si="80"/>
        <v>9.64761804551687</v>
      </c>
      <c r="U183" s="6">
        <f t="shared" si="81"/>
        <v>-0.344232705316312</v>
      </c>
      <c r="V183" s="6">
        <f t="shared" si="82"/>
        <v>0.912947028893606</v>
      </c>
      <c r="W183" s="6">
        <f t="shared" si="83"/>
        <v>2.04986237681266</v>
      </c>
      <c r="X183" s="6">
        <f t="shared" si="84"/>
        <v>0.0806962562476833</v>
      </c>
      <c r="Y183" s="6">
        <f t="shared" si="85"/>
        <v>4.22563737694591</v>
      </c>
      <c r="Z183" s="6">
        <f t="shared" si="86"/>
        <v>9.97652255160233</v>
      </c>
      <c r="AA183" s="6">
        <f t="shared" si="87"/>
        <v>5.75088517465642</v>
      </c>
      <c r="AB183" s="6">
        <f t="shared" si="88"/>
        <v>0.195491391453002</v>
      </c>
      <c r="AC183" s="6">
        <f t="shared" si="89"/>
        <v>0.933767722561673</v>
      </c>
      <c r="AD183" s="6">
        <f t="shared" si="90"/>
        <v>29.196757190817</v>
      </c>
      <c r="AE183" s="6">
        <f t="shared" si="91"/>
        <v>0.507190201991439</v>
      </c>
    </row>
    <row r="184" spans="1:31">
      <c r="A184" s="2" t="s">
        <v>213</v>
      </c>
      <c r="B184" s="2">
        <v>3608</v>
      </c>
      <c r="C184" s="2">
        <v>0.4930552088</v>
      </c>
      <c r="D184" s="2">
        <v>0.123952227102555</v>
      </c>
      <c r="E184" s="2">
        <v>0.141407115529487</v>
      </c>
      <c r="F184" s="2">
        <v>0.185223216220877</v>
      </c>
      <c r="G184" s="2">
        <v>0.728268496968893</v>
      </c>
      <c r="H184" s="2">
        <v>1.4958292925338</v>
      </c>
      <c r="I184" s="2">
        <f t="shared" si="69"/>
        <v>0.84624446822913</v>
      </c>
      <c r="J184" s="2">
        <f t="shared" si="70"/>
        <v>0.892142481491354</v>
      </c>
      <c r="K184" s="2">
        <f t="shared" si="71"/>
        <v>0.074395745306665</v>
      </c>
      <c r="L184" s="2">
        <f t="shared" si="72"/>
        <v>0.231286042364093</v>
      </c>
      <c r="M184" s="6">
        <f t="shared" si="73"/>
        <v>0.7796342288462</v>
      </c>
      <c r="N184" s="6">
        <f t="shared" si="74"/>
        <v>8.07581966803793</v>
      </c>
      <c r="O184" s="6">
        <f t="shared" si="75"/>
        <v>0.0322245759816414</v>
      </c>
      <c r="P184" s="6">
        <f t="shared" si="76"/>
        <v>0.717051161118914</v>
      </c>
      <c r="Q184" s="6">
        <f t="shared" si="77"/>
        <v>0.345111082429758</v>
      </c>
      <c r="R184" s="6">
        <f t="shared" si="78"/>
        <v>1.60976731342223</v>
      </c>
      <c r="S184" s="6">
        <f t="shared" si="79"/>
        <v>0.388403696063131</v>
      </c>
      <c r="T184" s="6">
        <f t="shared" si="80"/>
        <v>2.05395303896784</v>
      </c>
      <c r="U184" s="6">
        <f t="shared" si="81"/>
        <v>-0.134145841436666</v>
      </c>
      <c r="V184" s="6">
        <f t="shared" si="82"/>
        <v>0.816082221279055</v>
      </c>
      <c r="W184" s="6">
        <f t="shared" si="83"/>
        <v>1.30985782099666</v>
      </c>
      <c r="X184" s="6">
        <f t="shared" si="84"/>
        <v>0.404000826085362</v>
      </c>
      <c r="Y184" s="6">
        <f t="shared" si="85"/>
        <v>0.995844385782598</v>
      </c>
      <c r="Z184" s="6">
        <f t="shared" si="86"/>
        <v>6.69450435769091</v>
      </c>
      <c r="AA184" s="6">
        <f t="shared" si="87"/>
        <v>5.69865997190831</v>
      </c>
      <c r="AB184" s="6">
        <f t="shared" si="88"/>
        <v>0.085242225141703</v>
      </c>
      <c r="AC184" s="6">
        <f t="shared" si="89"/>
        <v>0.827261213062371</v>
      </c>
      <c r="AD184" s="6">
        <f t="shared" si="90"/>
        <v>10.5781755531381</v>
      </c>
      <c r="AE184" s="6">
        <f t="shared" si="91"/>
        <v>0.198175471051967</v>
      </c>
    </row>
    <row r="185" spans="1:31">
      <c r="A185" s="2" t="s">
        <v>214</v>
      </c>
      <c r="B185" s="2">
        <v>5524</v>
      </c>
      <c r="C185" s="2">
        <v>0.7548882964</v>
      </c>
      <c r="D185" s="2">
        <v>0.231189400518743</v>
      </c>
      <c r="E185" s="2">
        <v>0.352806333057274</v>
      </c>
      <c r="F185" s="2">
        <v>0.641906562740769</v>
      </c>
      <c r="G185" s="2">
        <v>1.43605628863764</v>
      </c>
      <c r="H185" s="2">
        <v>3.37142569482715</v>
      </c>
      <c r="I185" s="2">
        <f t="shared" si="69"/>
        <v>0.764411527165655</v>
      </c>
      <c r="J185" s="2">
        <f t="shared" si="70"/>
        <v>0.798278353206804</v>
      </c>
      <c r="K185" s="2">
        <f t="shared" si="71"/>
        <v>0.130480041003309</v>
      </c>
      <c r="L185" s="2">
        <f t="shared" si="72"/>
        <v>0.359428827027502</v>
      </c>
      <c r="M185" s="6">
        <f t="shared" si="73"/>
        <v>0.680112922855899</v>
      </c>
      <c r="N185" s="6">
        <f t="shared" si="74"/>
        <v>5.25220630309817</v>
      </c>
      <c r="O185" s="6">
        <f t="shared" si="75"/>
        <v>0.0646873267924038</v>
      </c>
      <c r="P185" s="6">
        <f t="shared" si="76"/>
        <v>0.524135639057678</v>
      </c>
      <c r="Q185" s="6">
        <f t="shared" si="77"/>
        <v>0.402574448088659</v>
      </c>
      <c r="R185" s="6">
        <f t="shared" si="78"/>
        <v>1.88348742763722</v>
      </c>
      <c r="S185" s="6">
        <f t="shared" si="79"/>
        <v>0.445413911921962</v>
      </c>
      <c r="T185" s="6">
        <f t="shared" si="80"/>
        <v>2.34769745552631</v>
      </c>
      <c r="U185" s="6">
        <f t="shared" si="81"/>
        <v>-0.29063685703155</v>
      </c>
      <c r="V185" s="6">
        <f t="shared" si="82"/>
        <v>0.782451113631791</v>
      </c>
      <c r="W185" s="6">
        <f t="shared" si="83"/>
        <v>1.81943038600887</v>
      </c>
      <c r="X185" s="6">
        <f t="shared" si="84"/>
        <v>0.35737607682339</v>
      </c>
      <c r="Y185" s="6">
        <f t="shared" si="85"/>
        <v>1.49104157835677</v>
      </c>
      <c r="Z185" s="6">
        <f t="shared" si="86"/>
        <v>3.62910628403238</v>
      </c>
      <c r="AA185" s="6">
        <f t="shared" si="87"/>
        <v>2.13806470567561</v>
      </c>
      <c r="AB185" s="6">
        <f t="shared" si="88"/>
        <v>0.072083262859178</v>
      </c>
      <c r="AC185" s="6">
        <f t="shared" si="89"/>
        <v>0.810534719418281</v>
      </c>
      <c r="AD185" s="6">
        <f t="shared" si="90"/>
        <v>9.55602374144411</v>
      </c>
      <c r="AE185" s="6">
        <f t="shared" si="91"/>
        <v>0.47041468464555</v>
      </c>
    </row>
    <row r="186" spans="1:31">
      <c r="A186" s="2" t="s">
        <v>215</v>
      </c>
      <c r="B186" s="2">
        <v>10128</v>
      </c>
      <c r="C186" s="2">
        <v>1.3840529808</v>
      </c>
      <c r="D186" s="2">
        <v>0.175163442265289</v>
      </c>
      <c r="E186" s="2">
        <v>0.192501342665966</v>
      </c>
      <c r="F186" s="2">
        <v>0.400306016156717</v>
      </c>
      <c r="G186" s="2">
        <v>1.34551310147001</v>
      </c>
      <c r="H186" s="2">
        <v>3.43404445255772</v>
      </c>
      <c r="I186" s="2">
        <f t="shared" ref="I186:I229" si="92">(H186+G186-F186)/SUM(F186:H186)</f>
        <v>0.845437621770234</v>
      </c>
      <c r="J186" s="2">
        <f t="shared" ref="J186:J229" si="93">(H186+G186-F186)/(H186+G186+F186-D186)</f>
        <v>0.875027759094091</v>
      </c>
      <c r="K186" s="2">
        <f t="shared" ref="K186:K229" si="94">(H186+G186-F186)/(H186+G186+6*F186-7.5*D186+25)</f>
        <v>0.141871798071199</v>
      </c>
      <c r="L186" s="2">
        <f t="shared" ref="L186:L229" si="95">(H186+G186+E186-F186)/(H186+G186+E186+F186-D186+7)</f>
        <v>0.374819821707648</v>
      </c>
      <c r="M186" s="6">
        <f t="shared" ref="M186:M229" si="96">(H186-F186)/(H186+F186)</f>
        <v>0.791200090120646</v>
      </c>
      <c r="N186" s="6">
        <f t="shared" ref="N186:N229" si="97">H186/F186</f>
        <v>8.57854819552179</v>
      </c>
      <c r="O186" s="6">
        <f t="shared" ref="O186:O229" si="98">2.5*((H186/100-F186/100)/(H186/100+6*F186/100-7.5*D186/100+1))</f>
        <v>0.0725620908831459</v>
      </c>
      <c r="P186" s="6">
        <f t="shared" ref="P186:P229" si="99">(H186-(2*F186-D186))/(H186+(2*F186-D186))</f>
        <v>0.691858769810007</v>
      </c>
      <c r="Q186" s="6">
        <f t="shared" ref="Q186:Q229" si="100">(H186-G186)/(H186+G186)</f>
        <v>0.436971691935733</v>
      </c>
      <c r="R186" s="6">
        <f t="shared" ref="R186:R229" si="101">(H186-D186)/(G186+D186)</f>
        <v>2.14304680618504</v>
      </c>
      <c r="S186" s="6">
        <f t="shared" ref="S186:S229" si="102">(H186-G186)/(H186+G186-2*D186)</f>
        <v>0.471533660567924</v>
      </c>
      <c r="T186" s="6">
        <f t="shared" ref="T186:T229" si="103">H186/G186</f>
        <v>2.55221926029998</v>
      </c>
      <c r="U186" s="6">
        <f t="shared" ref="U186:U229" si="104">(E186-F186)/(E186+F186)</f>
        <v>-0.350543343293598</v>
      </c>
      <c r="V186" s="6">
        <f t="shared" ref="V186:V229" si="105">(H186-D186)/(H186+F186)</f>
        <v>0.849917355464132</v>
      </c>
      <c r="W186" s="6">
        <f t="shared" ref="W186:W229" si="106">F186/E186</f>
        <v>2.07949726798186</v>
      </c>
      <c r="X186" s="6">
        <f t="shared" ref="X186:X229" si="107">(G186-D186)/H186</f>
        <v>0.340807952655659</v>
      </c>
      <c r="Y186" s="6">
        <f t="shared" ref="Y186:Y229" si="108">1/D186-1/E186</f>
        <v>0.514184841886536</v>
      </c>
      <c r="Z186" s="6">
        <f t="shared" ref="Z186:Z229" si="109">1/D186-1/G186</f>
        <v>4.96574290606724</v>
      </c>
      <c r="AA186" s="6">
        <f t="shared" ref="AA186:AA229" si="110">1/E186-1/G186</f>
        <v>4.4515580641807</v>
      </c>
      <c r="AB186" s="6">
        <f t="shared" ref="AB186:AB229" si="111">(1/E186-1/G186)*H186/100</f>
        <v>0.152868482755383</v>
      </c>
      <c r="AC186" s="6">
        <f t="shared" ref="AC186:AC229" si="112">(H186-E186)/(H186+E186)</f>
        <v>0.893837633089041</v>
      </c>
      <c r="AD186" s="6">
        <f t="shared" ref="AD186:AD229" si="113">H186/E186</f>
        <v>17.8390675358383</v>
      </c>
      <c r="AE186" s="6">
        <f t="shared" ref="AE186:AE229" si="114">(F186-D186)/(F186+D186)</f>
        <v>0.391232880557712</v>
      </c>
    </row>
    <row r="187" spans="1:31">
      <c r="A187" s="2" t="s">
        <v>216</v>
      </c>
      <c r="B187" s="2">
        <v>20089</v>
      </c>
      <c r="C187" s="2">
        <v>2.7452843929</v>
      </c>
      <c r="D187" s="2">
        <v>0.0834313748014312</v>
      </c>
      <c r="E187" s="2">
        <v>0.0993930759256368</v>
      </c>
      <c r="F187" s="2">
        <v>0.262882970622862</v>
      </c>
      <c r="G187" s="2">
        <v>0.332783504840817</v>
      </c>
      <c r="H187" s="2">
        <v>3.03355890618686</v>
      </c>
      <c r="I187" s="2">
        <f t="shared" si="92"/>
        <v>0.855129983410782</v>
      </c>
      <c r="J187" s="2">
        <f t="shared" si="93"/>
        <v>0.875250912605224</v>
      </c>
      <c r="K187" s="2">
        <f t="shared" si="94"/>
        <v>0.105855430272929</v>
      </c>
      <c r="L187" s="2">
        <f t="shared" si="95"/>
        <v>0.300873295267217</v>
      </c>
      <c r="M187" s="6">
        <f t="shared" si="96"/>
        <v>0.840505016956478</v>
      </c>
      <c r="N187" s="6">
        <f t="shared" si="97"/>
        <v>11.5395793763259</v>
      </c>
      <c r="O187" s="6">
        <f t="shared" si="98"/>
        <v>0.0666123166890887</v>
      </c>
      <c r="P187" s="6">
        <f t="shared" si="99"/>
        <v>0.745484394198388</v>
      </c>
      <c r="Q187" s="6">
        <f t="shared" si="100"/>
        <v>0.802287786441056</v>
      </c>
      <c r="R187" s="6">
        <f t="shared" si="101"/>
        <v>7.08799150554437</v>
      </c>
      <c r="S187" s="6">
        <f t="shared" si="102"/>
        <v>0.844129573289212</v>
      </c>
      <c r="T187" s="6">
        <f t="shared" si="103"/>
        <v>9.11571295469686</v>
      </c>
      <c r="U187" s="6">
        <f t="shared" si="104"/>
        <v>-0.451285411373005</v>
      </c>
      <c r="V187" s="6">
        <f t="shared" si="105"/>
        <v>0.894942984476506</v>
      </c>
      <c r="W187" s="6">
        <f t="shared" si="106"/>
        <v>2.64488213263008</v>
      </c>
      <c r="X187" s="6">
        <f t="shared" si="107"/>
        <v>0.0821978862948199</v>
      </c>
      <c r="Y187" s="6">
        <f t="shared" si="108"/>
        <v>1.92483560526906</v>
      </c>
      <c r="Z187" s="6">
        <f t="shared" si="109"/>
        <v>8.98094198650956</v>
      </c>
      <c r="AA187" s="6">
        <f t="shared" si="110"/>
        <v>7.0561063812405</v>
      </c>
      <c r="AB187" s="6">
        <f t="shared" si="111"/>
        <v>0.214051143558141</v>
      </c>
      <c r="AC187" s="6">
        <f t="shared" si="112"/>
        <v>0.936549888735532</v>
      </c>
      <c r="AD187" s="6">
        <f t="shared" si="113"/>
        <v>30.5208273105109</v>
      </c>
      <c r="AE187" s="6">
        <f t="shared" si="114"/>
        <v>0.518175461664958</v>
      </c>
    </row>
    <row r="188" spans="1:31">
      <c r="A188" s="2" t="s">
        <v>217</v>
      </c>
      <c r="B188" s="2">
        <v>16820</v>
      </c>
      <c r="C188" s="2">
        <v>2.298555602</v>
      </c>
      <c r="D188" s="2">
        <v>0.229583576479295</v>
      </c>
      <c r="E188" s="2">
        <v>0.405339540798088</v>
      </c>
      <c r="F188" s="2">
        <v>0.727088325489733</v>
      </c>
      <c r="G188" s="2">
        <v>1.71909712120518</v>
      </c>
      <c r="H188" s="2">
        <v>3.88239085458476</v>
      </c>
      <c r="I188" s="2">
        <f t="shared" si="92"/>
        <v>0.77022057066999</v>
      </c>
      <c r="J188" s="2">
        <f t="shared" si="93"/>
        <v>0.79921388174139</v>
      </c>
      <c r="K188" s="2">
        <f t="shared" si="94"/>
        <v>0.146633143601795</v>
      </c>
      <c r="L188" s="2">
        <f t="shared" si="95"/>
        <v>0.390966327490929</v>
      </c>
      <c r="M188" s="6">
        <f t="shared" si="96"/>
        <v>0.684524738225205</v>
      </c>
      <c r="N188" s="6">
        <f t="shared" si="97"/>
        <v>5.33964130419748</v>
      </c>
      <c r="O188" s="6">
        <f t="shared" si="98"/>
        <v>0.0740521114279057</v>
      </c>
      <c r="P188" s="6">
        <f t="shared" si="99"/>
        <v>0.520424151904628</v>
      </c>
      <c r="Q188" s="6">
        <f t="shared" si="100"/>
        <v>0.386199835245474</v>
      </c>
      <c r="R188" s="6">
        <f t="shared" si="101"/>
        <v>1.87450272507236</v>
      </c>
      <c r="S188" s="6">
        <f t="shared" si="102"/>
        <v>0.420684318989743</v>
      </c>
      <c r="T188" s="6">
        <f t="shared" si="103"/>
        <v>2.25838948055651</v>
      </c>
      <c r="U188" s="6">
        <f t="shared" si="104"/>
        <v>-0.284122984138814</v>
      </c>
      <c r="V188" s="6">
        <f t="shared" si="105"/>
        <v>0.792455532480881</v>
      </c>
      <c r="W188" s="6">
        <f t="shared" si="106"/>
        <v>1.79377596387005</v>
      </c>
      <c r="X188" s="6">
        <f t="shared" si="107"/>
        <v>0.383658833053066</v>
      </c>
      <c r="Y188" s="6">
        <f t="shared" si="108"/>
        <v>1.88864478404756</v>
      </c>
      <c r="Z188" s="6">
        <f t="shared" si="109"/>
        <v>3.77401156466335</v>
      </c>
      <c r="AA188" s="6">
        <f t="shared" si="110"/>
        <v>1.88536678061579</v>
      </c>
      <c r="AB188" s="6">
        <f t="shared" si="111"/>
        <v>0.0731973074660065</v>
      </c>
      <c r="AC188" s="6">
        <f t="shared" si="112"/>
        <v>0.810930490762866</v>
      </c>
      <c r="AD188" s="6">
        <f t="shared" si="113"/>
        <v>9.57812022715716</v>
      </c>
      <c r="AE188" s="6">
        <f t="shared" si="114"/>
        <v>0.520036961456138</v>
      </c>
    </row>
    <row r="189" spans="1:31">
      <c r="A189" s="2" t="s">
        <v>218</v>
      </c>
      <c r="B189" s="2">
        <v>10964</v>
      </c>
      <c r="C189" s="2">
        <v>1.4982974804</v>
      </c>
      <c r="D189" s="2">
        <v>0.107157394914476</v>
      </c>
      <c r="E189" s="2">
        <v>0.0916214491001479</v>
      </c>
      <c r="F189" s="2">
        <v>0.269138245863397</v>
      </c>
      <c r="G189" s="2">
        <v>0.81032270904996</v>
      </c>
      <c r="H189" s="2">
        <v>3.3198890585788</v>
      </c>
      <c r="I189" s="2">
        <f t="shared" si="92"/>
        <v>0.877646359103963</v>
      </c>
      <c r="J189" s="2">
        <f t="shared" si="93"/>
        <v>0.899557374255217</v>
      </c>
      <c r="K189" s="2">
        <f t="shared" si="94"/>
        <v>0.128954510451705</v>
      </c>
      <c r="L189" s="2">
        <f t="shared" si="95"/>
        <v>0.347220619325507</v>
      </c>
      <c r="M189" s="6">
        <f t="shared" si="96"/>
        <v>0.850021622554791</v>
      </c>
      <c r="N189" s="6">
        <f t="shared" si="97"/>
        <v>12.3352556153013</v>
      </c>
      <c r="O189" s="6">
        <f t="shared" si="98"/>
        <v>0.0732430711631078</v>
      </c>
      <c r="P189" s="6">
        <f t="shared" si="99"/>
        <v>0.770131613181009</v>
      </c>
      <c r="Q189" s="6">
        <f t="shared" si="100"/>
        <v>0.60761202832213</v>
      </c>
      <c r="R189" s="6">
        <f t="shared" si="101"/>
        <v>3.50169082662621</v>
      </c>
      <c r="S189" s="6">
        <f t="shared" si="102"/>
        <v>0.640866285235846</v>
      </c>
      <c r="T189" s="6">
        <f t="shared" si="103"/>
        <v>4.09699619855293</v>
      </c>
      <c r="U189" s="6">
        <f t="shared" si="104"/>
        <v>-0.492063828752232</v>
      </c>
      <c r="V189" s="6">
        <f t="shared" si="105"/>
        <v>0.895153865139971</v>
      </c>
      <c r="W189" s="6">
        <f t="shared" si="106"/>
        <v>2.93750260999706</v>
      </c>
      <c r="X189" s="6">
        <f t="shared" si="107"/>
        <v>0.211803859023078</v>
      </c>
      <c r="Y189" s="6">
        <f t="shared" si="108"/>
        <v>-1.58240772529525</v>
      </c>
      <c r="Z189" s="6">
        <f t="shared" si="109"/>
        <v>8.09799086613635</v>
      </c>
      <c r="AA189" s="6">
        <f t="shared" si="110"/>
        <v>9.6803985914316</v>
      </c>
      <c r="AB189" s="6">
        <f t="shared" si="111"/>
        <v>0.321378493663754</v>
      </c>
      <c r="AC189" s="6">
        <f t="shared" si="112"/>
        <v>0.946286872695296</v>
      </c>
      <c r="AD189" s="6">
        <f t="shared" si="113"/>
        <v>36.2348455649283</v>
      </c>
      <c r="AE189" s="6">
        <f t="shared" si="114"/>
        <v>0.430461672673317</v>
      </c>
    </row>
    <row r="190" spans="1:31">
      <c r="A190" s="2" t="s">
        <v>219</v>
      </c>
      <c r="B190" s="2">
        <v>17757</v>
      </c>
      <c r="C190" s="2">
        <v>2.4266023677</v>
      </c>
      <c r="D190" s="2">
        <v>0.158154275291918</v>
      </c>
      <c r="E190" s="2">
        <v>0.201074301515095</v>
      </c>
      <c r="F190" s="2">
        <v>0.37809810936518</v>
      </c>
      <c r="G190" s="2">
        <v>1.50823938402498</v>
      </c>
      <c r="H190" s="2">
        <v>3.64575356452148</v>
      </c>
      <c r="I190" s="2">
        <f t="shared" si="92"/>
        <v>0.863307344218621</v>
      </c>
      <c r="J190" s="2">
        <f t="shared" si="93"/>
        <v>0.888714369440925</v>
      </c>
      <c r="K190" s="2">
        <f t="shared" si="94"/>
        <v>0.152895054715949</v>
      </c>
      <c r="L190" s="2">
        <f t="shared" si="95"/>
        <v>0.395782485390851</v>
      </c>
      <c r="M190" s="6">
        <f t="shared" si="96"/>
        <v>0.812071547359014</v>
      </c>
      <c r="N190" s="6">
        <f t="shared" si="97"/>
        <v>9.64234804200062</v>
      </c>
      <c r="O190" s="6">
        <f t="shared" si="98"/>
        <v>0.0780032483683398</v>
      </c>
      <c r="P190" s="6">
        <f t="shared" si="99"/>
        <v>0.718157040169953</v>
      </c>
      <c r="Q190" s="6">
        <f t="shared" si="100"/>
        <v>0.414729744847502</v>
      </c>
      <c r="R190" s="6">
        <f t="shared" si="101"/>
        <v>2.0929024001803</v>
      </c>
      <c r="S190" s="6">
        <f t="shared" si="102"/>
        <v>0.441846553982874</v>
      </c>
      <c r="T190" s="6">
        <f t="shared" si="103"/>
        <v>2.41722474770033</v>
      </c>
      <c r="U190" s="6">
        <f t="shared" si="104"/>
        <v>-0.305649586417677</v>
      </c>
      <c r="V190" s="6">
        <f t="shared" si="105"/>
        <v>0.86673157260314</v>
      </c>
      <c r="W190" s="6">
        <f t="shared" si="106"/>
        <v>1.88039001760151</v>
      </c>
      <c r="X190" s="6">
        <f t="shared" si="107"/>
        <v>0.370317160729504</v>
      </c>
      <c r="Y190" s="6">
        <f t="shared" si="108"/>
        <v>1.34965408483311</v>
      </c>
      <c r="Z190" s="6">
        <f t="shared" si="109"/>
        <v>5.6599153185157</v>
      </c>
      <c r="AA190" s="6">
        <f t="shared" si="110"/>
        <v>4.31026123368259</v>
      </c>
      <c r="AB190" s="6">
        <f t="shared" si="111"/>
        <v>0.157141502567171</v>
      </c>
      <c r="AC190" s="6">
        <f t="shared" si="112"/>
        <v>0.895459683397654</v>
      </c>
      <c r="AD190" s="6">
        <f t="shared" si="113"/>
        <v>18.1313750044174</v>
      </c>
      <c r="AE190" s="6">
        <f t="shared" si="114"/>
        <v>0.410149848030798</v>
      </c>
    </row>
    <row r="191" spans="1:31">
      <c r="A191" s="2" t="s">
        <v>220</v>
      </c>
      <c r="B191" s="2">
        <v>17153</v>
      </c>
      <c r="C191" s="2">
        <v>2.3440620833</v>
      </c>
      <c r="D191" s="2">
        <v>0.067747811877123</v>
      </c>
      <c r="E191" s="2">
        <v>0.0768349217220537</v>
      </c>
      <c r="F191" s="2">
        <v>0.213771685225794</v>
      </c>
      <c r="G191" s="2">
        <v>0.388232256692244</v>
      </c>
      <c r="H191" s="2">
        <v>2.77958289568037</v>
      </c>
      <c r="I191" s="2">
        <f t="shared" si="92"/>
        <v>0.873567236039034</v>
      </c>
      <c r="J191" s="2">
        <f t="shared" si="93"/>
        <v>0.891426362058684</v>
      </c>
      <c r="K191" s="2">
        <f t="shared" si="94"/>
        <v>0.10206651592628</v>
      </c>
      <c r="L191" s="2">
        <f t="shared" si="95"/>
        <v>0.291692185145953</v>
      </c>
      <c r="M191" s="6">
        <f t="shared" si="96"/>
        <v>0.857169152903309</v>
      </c>
      <c r="N191" s="6">
        <f t="shared" si="97"/>
        <v>13.002577458958</v>
      </c>
      <c r="O191" s="6">
        <f t="shared" si="98"/>
        <v>0.0619437352308764</v>
      </c>
      <c r="P191" s="6">
        <f t="shared" si="99"/>
        <v>0.770785482657034</v>
      </c>
      <c r="Q191" s="6">
        <f t="shared" si="100"/>
        <v>0.754889576557857</v>
      </c>
      <c r="R191" s="6">
        <f t="shared" si="101"/>
        <v>5.94726671345878</v>
      </c>
      <c r="S191" s="6">
        <f t="shared" si="102"/>
        <v>0.788620927451439</v>
      </c>
      <c r="T191" s="6">
        <f t="shared" si="103"/>
        <v>7.1595877152572</v>
      </c>
      <c r="U191" s="6">
        <f t="shared" si="104"/>
        <v>-0.471210083424962</v>
      </c>
      <c r="V191" s="6">
        <f t="shared" si="105"/>
        <v>0.905951837814786</v>
      </c>
      <c r="W191" s="6">
        <f t="shared" si="106"/>
        <v>2.7822203814966</v>
      </c>
      <c r="X191" s="6">
        <f t="shared" si="107"/>
        <v>0.115299473641593</v>
      </c>
      <c r="Y191" s="6">
        <f t="shared" si="108"/>
        <v>1.74570900341053</v>
      </c>
      <c r="Z191" s="6">
        <f t="shared" si="109"/>
        <v>12.184846597809</v>
      </c>
      <c r="AA191" s="6">
        <f t="shared" si="110"/>
        <v>10.4391375943985</v>
      </c>
      <c r="AB191" s="6">
        <f t="shared" si="111"/>
        <v>0.29016448303044</v>
      </c>
      <c r="AC191" s="6">
        <f t="shared" si="112"/>
        <v>0.946201902779107</v>
      </c>
      <c r="AD191" s="6">
        <f t="shared" si="113"/>
        <v>36.1760360183012</v>
      </c>
      <c r="AE191" s="6">
        <f t="shared" si="114"/>
        <v>0.518698970591327</v>
      </c>
    </row>
    <row r="192" spans="1:31">
      <c r="A192" s="2" t="s">
        <v>221</v>
      </c>
      <c r="B192" s="2">
        <v>23107</v>
      </c>
      <c r="C192" s="2">
        <v>3.1577125027</v>
      </c>
      <c r="D192" s="2">
        <v>0.215007122782412</v>
      </c>
      <c r="E192" s="2">
        <v>0.435758046169365</v>
      </c>
      <c r="F192" s="2">
        <v>0.515581294540825</v>
      </c>
      <c r="G192" s="2">
        <v>1.5013978798817</v>
      </c>
      <c r="H192" s="2">
        <v>3.38532395120793</v>
      </c>
      <c r="I192" s="2">
        <f t="shared" si="92"/>
        <v>0.809125373918867</v>
      </c>
      <c r="J192" s="2">
        <f t="shared" si="93"/>
        <v>0.842662638520891</v>
      </c>
      <c r="K192" s="2">
        <f t="shared" si="94"/>
        <v>0.139351837823602</v>
      </c>
      <c r="L192" s="2">
        <f t="shared" si="95"/>
        <v>0.380803137184725</v>
      </c>
      <c r="M192" s="6">
        <f t="shared" si="96"/>
        <v>0.735660693064662</v>
      </c>
      <c r="N192" s="6">
        <f t="shared" si="97"/>
        <v>6.56603330464672</v>
      </c>
      <c r="O192" s="6">
        <f t="shared" si="98"/>
        <v>0.0684143475521811</v>
      </c>
      <c r="P192" s="6">
        <f t="shared" si="99"/>
        <v>0.611491389010073</v>
      </c>
      <c r="Q192" s="6">
        <f t="shared" si="100"/>
        <v>0.385519400621614</v>
      </c>
      <c r="R192" s="6">
        <f t="shared" si="101"/>
        <v>1.8470680425102</v>
      </c>
      <c r="S192" s="6">
        <f t="shared" si="102"/>
        <v>0.422717002444841</v>
      </c>
      <c r="T192" s="6">
        <f t="shared" si="103"/>
        <v>2.25478135847286</v>
      </c>
      <c r="U192" s="6">
        <f t="shared" si="104"/>
        <v>-0.0839061783273576</v>
      </c>
      <c r="V192" s="6">
        <f t="shared" si="105"/>
        <v>0.812713108548474</v>
      </c>
      <c r="W192" s="6">
        <f t="shared" si="106"/>
        <v>1.18318250018139</v>
      </c>
      <c r="X192" s="6">
        <f t="shared" si="107"/>
        <v>0.379990445712082</v>
      </c>
      <c r="Y192" s="6">
        <f t="shared" si="108"/>
        <v>2.3561572199186</v>
      </c>
      <c r="Z192" s="6">
        <f t="shared" si="109"/>
        <v>3.98496274124125</v>
      </c>
      <c r="AA192" s="6">
        <f t="shared" si="110"/>
        <v>1.62880552132265</v>
      </c>
      <c r="AB192" s="6">
        <f t="shared" si="111"/>
        <v>0.055140343431933</v>
      </c>
      <c r="AC192" s="6">
        <f t="shared" si="112"/>
        <v>0.771919028972181</v>
      </c>
      <c r="AD192" s="6">
        <f t="shared" si="113"/>
        <v>7.76881570166616</v>
      </c>
      <c r="AE192" s="6">
        <f t="shared" si="114"/>
        <v>0.411413820191224</v>
      </c>
    </row>
    <row r="193" spans="1:31">
      <c r="A193" s="2" t="s">
        <v>222</v>
      </c>
      <c r="B193" s="2">
        <v>28675</v>
      </c>
      <c r="C193" s="2">
        <v>3.9186136675</v>
      </c>
      <c r="D193" s="2">
        <v>0.131666233558224</v>
      </c>
      <c r="E193" s="2">
        <v>0.208807920610114</v>
      </c>
      <c r="F193" s="2">
        <v>0.332908426249609</v>
      </c>
      <c r="G193" s="2">
        <v>1.16420340032087</v>
      </c>
      <c r="H193" s="2">
        <v>3.46037465964178</v>
      </c>
      <c r="I193" s="2">
        <f t="shared" si="92"/>
        <v>0.865694671210706</v>
      </c>
      <c r="J193" s="2">
        <f t="shared" si="93"/>
        <v>0.889314025186241</v>
      </c>
      <c r="K193" s="2">
        <f t="shared" si="94"/>
        <v>0.140092548256234</v>
      </c>
      <c r="L193" s="2">
        <f t="shared" si="95"/>
        <v>0.373960664968554</v>
      </c>
      <c r="M193" s="6">
        <f t="shared" si="96"/>
        <v>0.824474778859602</v>
      </c>
      <c r="N193" s="6">
        <f t="shared" si="97"/>
        <v>10.3943739082388</v>
      </c>
      <c r="O193" s="6">
        <f t="shared" si="98"/>
        <v>0.0748410165673594</v>
      </c>
      <c r="P193" s="6">
        <f t="shared" si="99"/>
        <v>0.732558648806195</v>
      </c>
      <c r="Q193" s="6">
        <f t="shared" si="100"/>
        <v>0.496514758654426</v>
      </c>
      <c r="R193" s="6">
        <f t="shared" si="101"/>
        <v>2.56870624872913</v>
      </c>
      <c r="S193" s="6">
        <f t="shared" si="102"/>
        <v>0.526494371949001</v>
      </c>
      <c r="T193" s="6">
        <f t="shared" si="103"/>
        <v>2.97231107441196</v>
      </c>
      <c r="U193" s="6">
        <f t="shared" si="104"/>
        <v>-0.229087614503224</v>
      </c>
      <c r="V193" s="6">
        <f t="shared" si="105"/>
        <v>0.877527026249173</v>
      </c>
      <c r="W193" s="6">
        <f t="shared" si="106"/>
        <v>1.59432853541612</v>
      </c>
      <c r="X193" s="6">
        <f t="shared" si="107"/>
        <v>0.298388835985042</v>
      </c>
      <c r="Y193" s="6">
        <f t="shared" si="108"/>
        <v>2.80587133045882</v>
      </c>
      <c r="Z193" s="6">
        <f t="shared" si="109"/>
        <v>6.7360052589872</v>
      </c>
      <c r="AA193" s="6">
        <f t="shared" si="110"/>
        <v>3.93013392852837</v>
      </c>
      <c r="AB193" s="6">
        <f t="shared" si="111"/>
        <v>0.13599735855278</v>
      </c>
      <c r="AC193" s="6">
        <f t="shared" si="112"/>
        <v>0.886182867141063</v>
      </c>
      <c r="AD193" s="6">
        <f t="shared" si="113"/>
        <v>16.5720469296899</v>
      </c>
      <c r="AE193" s="6">
        <f t="shared" si="114"/>
        <v>0.433175138684118</v>
      </c>
    </row>
    <row r="194" spans="1:31">
      <c r="A194" s="2" t="s">
        <v>223</v>
      </c>
      <c r="B194" s="2">
        <v>16404</v>
      </c>
      <c r="C194" s="2">
        <v>2.2417066644</v>
      </c>
      <c r="D194" s="2">
        <v>0.208470592857537</v>
      </c>
      <c r="E194" s="2">
        <v>0.275581408126047</v>
      </c>
      <c r="F194" s="2">
        <v>0.518557510151823</v>
      </c>
      <c r="G194" s="2">
        <v>1.51543628361454</v>
      </c>
      <c r="H194" s="2">
        <v>3.75848563810116</v>
      </c>
      <c r="I194" s="2">
        <f t="shared" si="92"/>
        <v>0.820954906702314</v>
      </c>
      <c r="J194" s="2">
        <f t="shared" si="93"/>
        <v>0.851604026545018</v>
      </c>
      <c r="K194" s="2">
        <f t="shared" si="94"/>
        <v>0.149437610254782</v>
      </c>
      <c r="L194" s="2">
        <f t="shared" si="95"/>
        <v>0.391221315998802</v>
      </c>
      <c r="M194" s="6">
        <f t="shared" si="96"/>
        <v>0.757515885541798</v>
      </c>
      <c r="N194" s="6">
        <f t="shared" si="97"/>
        <v>7.24796298293077</v>
      </c>
      <c r="O194" s="6">
        <f t="shared" si="98"/>
        <v>0.0769167677862473</v>
      </c>
      <c r="P194" s="6">
        <f t="shared" si="99"/>
        <v>0.638708989888977</v>
      </c>
      <c r="Q194" s="6">
        <f t="shared" si="100"/>
        <v>0.425309549094901</v>
      </c>
      <c r="R194" s="6">
        <f t="shared" si="101"/>
        <v>2.05928469437318</v>
      </c>
      <c r="S194" s="6">
        <f t="shared" si="102"/>
        <v>0.461819693428228</v>
      </c>
      <c r="T194" s="6">
        <f t="shared" si="103"/>
        <v>2.48013438686885</v>
      </c>
      <c r="U194" s="6">
        <f t="shared" si="104"/>
        <v>-0.305961710770556</v>
      </c>
      <c r="V194" s="6">
        <f t="shared" si="105"/>
        <v>0.830016186928971</v>
      </c>
      <c r="W194" s="6">
        <f t="shared" si="106"/>
        <v>1.8816853926323</v>
      </c>
      <c r="X194" s="6">
        <f t="shared" si="107"/>
        <v>0.347737311407501</v>
      </c>
      <c r="Y194" s="6">
        <f t="shared" si="108"/>
        <v>1.16814780788368</v>
      </c>
      <c r="Z194" s="6">
        <f t="shared" si="109"/>
        <v>4.13696364459629</v>
      </c>
      <c r="AA194" s="6">
        <f t="shared" si="110"/>
        <v>2.96881583671261</v>
      </c>
      <c r="AB194" s="6">
        <f t="shared" si="111"/>
        <v>0.111582516844516</v>
      </c>
      <c r="AC194" s="6">
        <f t="shared" si="112"/>
        <v>0.863372916231633</v>
      </c>
      <c r="AD194" s="6">
        <f t="shared" si="113"/>
        <v>13.6383860713205</v>
      </c>
      <c r="AE194" s="6">
        <f t="shared" si="114"/>
        <v>0.426512972484495</v>
      </c>
    </row>
    <row r="195" spans="1:31">
      <c r="A195" s="2" t="s">
        <v>224</v>
      </c>
      <c r="B195" s="2">
        <v>18844</v>
      </c>
      <c r="C195" s="2">
        <v>2.5751475484</v>
      </c>
      <c r="D195" s="2">
        <v>0.0633169210750575</v>
      </c>
      <c r="E195" s="2">
        <v>0.10744956931911</v>
      </c>
      <c r="F195" s="2">
        <v>0.245161510423352</v>
      </c>
      <c r="G195" s="2">
        <v>0.33475676877256</v>
      </c>
      <c r="H195" s="2">
        <v>3.6735534409199</v>
      </c>
      <c r="I195" s="2">
        <f t="shared" si="92"/>
        <v>0.88472404353182</v>
      </c>
      <c r="J195" s="2">
        <f t="shared" si="93"/>
        <v>0.898093001273032</v>
      </c>
      <c r="K195" s="2">
        <f t="shared" si="94"/>
        <v>0.125419885175348</v>
      </c>
      <c r="L195" s="2">
        <f t="shared" si="95"/>
        <v>0.342603453120401</v>
      </c>
      <c r="M195" s="6">
        <f t="shared" si="96"/>
        <v>0.87487657894621</v>
      </c>
      <c r="N195" s="6">
        <f t="shared" si="97"/>
        <v>14.9842176880714</v>
      </c>
      <c r="O195" s="6">
        <f t="shared" si="98"/>
        <v>0.0818860117227557</v>
      </c>
      <c r="P195" s="6">
        <f t="shared" si="99"/>
        <v>0.791732764499923</v>
      </c>
      <c r="Q195" s="6">
        <f t="shared" si="100"/>
        <v>0.832968632036968</v>
      </c>
      <c r="R195" s="6">
        <f t="shared" si="101"/>
        <v>9.06926685163956</v>
      </c>
      <c r="S195" s="6">
        <f t="shared" si="102"/>
        <v>0.86014297844755</v>
      </c>
      <c r="T195" s="6">
        <f t="shared" si="103"/>
        <v>10.9737988402433</v>
      </c>
      <c r="U195" s="6">
        <f t="shared" si="104"/>
        <v>-0.390549103575597</v>
      </c>
      <c r="V195" s="6">
        <f t="shared" si="105"/>
        <v>0.921280716936895</v>
      </c>
      <c r="W195" s="6">
        <f t="shared" si="106"/>
        <v>2.28164256010424</v>
      </c>
      <c r="X195" s="6">
        <f t="shared" si="107"/>
        <v>0.0738902678463637</v>
      </c>
      <c r="Y195" s="6">
        <f t="shared" si="108"/>
        <v>6.48687488269296</v>
      </c>
      <c r="Z195" s="6">
        <f t="shared" si="109"/>
        <v>12.8063228885763</v>
      </c>
      <c r="AA195" s="6">
        <f t="shared" si="110"/>
        <v>6.31944800588337</v>
      </c>
      <c r="AB195" s="6">
        <f t="shared" si="111"/>
        <v>0.232148299667273</v>
      </c>
      <c r="AC195" s="6">
        <f t="shared" si="112"/>
        <v>0.943163457406336</v>
      </c>
      <c r="AD195" s="6">
        <f t="shared" si="113"/>
        <v>34.1886288069705</v>
      </c>
      <c r="AE195" s="6">
        <f t="shared" si="114"/>
        <v>0.589488828975818</v>
      </c>
    </row>
    <row r="196" spans="1:31">
      <c r="A196" s="2" t="s">
        <v>225</v>
      </c>
      <c r="B196" s="2">
        <v>18127</v>
      </c>
      <c r="C196" s="2">
        <v>2.4771651247</v>
      </c>
      <c r="D196" s="2">
        <v>0.150270003247119</v>
      </c>
      <c r="E196" s="2">
        <v>0.1972912595563</v>
      </c>
      <c r="F196" s="2">
        <v>0.283580171600425</v>
      </c>
      <c r="G196" s="2">
        <v>1.22883882988418</v>
      </c>
      <c r="H196" s="2">
        <v>3.85128484846786</v>
      </c>
      <c r="I196" s="2">
        <f t="shared" si="92"/>
        <v>0.894259571544787</v>
      </c>
      <c r="J196" s="2">
        <f t="shared" si="93"/>
        <v>0.92003536398238</v>
      </c>
      <c r="K196" s="2">
        <f t="shared" si="94"/>
        <v>0.156470698873015</v>
      </c>
      <c r="L196" s="2">
        <f t="shared" si="95"/>
        <v>0.402380579986285</v>
      </c>
      <c r="M196" s="6">
        <f t="shared" si="96"/>
        <v>0.862834617224945</v>
      </c>
      <c r="N196" s="6">
        <f t="shared" si="97"/>
        <v>13.5809384229249</v>
      </c>
      <c r="O196" s="6">
        <f t="shared" si="98"/>
        <v>0.0854124818196213</v>
      </c>
      <c r="P196" s="6">
        <f t="shared" si="99"/>
        <v>0.804651720442665</v>
      </c>
      <c r="Q196" s="6">
        <f t="shared" si="100"/>
        <v>0.51621696333078</v>
      </c>
      <c r="R196" s="6">
        <f t="shared" si="101"/>
        <v>2.68362783002231</v>
      </c>
      <c r="S196" s="6">
        <f t="shared" si="102"/>
        <v>0.548676662786478</v>
      </c>
      <c r="T196" s="6">
        <f t="shared" si="103"/>
        <v>3.13408459661944</v>
      </c>
      <c r="U196" s="6">
        <f t="shared" si="104"/>
        <v>-0.179442791676268</v>
      </c>
      <c r="V196" s="6">
        <f t="shared" si="105"/>
        <v>0.895075129963885</v>
      </c>
      <c r="W196" s="6">
        <f t="shared" si="106"/>
        <v>1.43736814412451</v>
      </c>
      <c r="X196" s="6">
        <f t="shared" si="107"/>
        <v>0.28005428553698</v>
      </c>
      <c r="Y196" s="6">
        <f t="shared" si="108"/>
        <v>1.58603982133766</v>
      </c>
      <c r="Z196" s="6">
        <f t="shared" si="109"/>
        <v>5.84091171592848</v>
      </c>
      <c r="AA196" s="6">
        <f t="shared" si="110"/>
        <v>4.25487189459082</v>
      </c>
      <c r="AB196" s="6">
        <f t="shared" si="111"/>
        <v>0.163867236598094</v>
      </c>
      <c r="AC196" s="6">
        <f t="shared" si="112"/>
        <v>0.902537951965248</v>
      </c>
      <c r="AD196" s="6">
        <f t="shared" si="113"/>
        <v>19.5208082564288</v>
      </c>
      <c r="AE196" s="6">
        <f t="shared" si="114"/>
        <v>0.30727236286156</v>
      </c>
    </row>
    <row r="197" spans="1:31">
      <c r="A197" s="2" t="s">
        <v>226</v>
      </c>
      <c r="B197" s="2">
        <v>19496</v>
      </c>
      <c r="C197" s="2">
        <v>2.6642473256</v>
      </c>
      <c r="D197" s="2">
        <v>0.0453082085919563</v>
      </c>
      <c r="E197" s="2">
        <v>0.0520043569788181</v>
      </c>
      <c r="F197" s="2">
        <v>0.134738026174881</v>
      </c>
      <c r="G197" s="2">
        <v>0.341617731800915</v>
      </c>
      <c r="H197" s="2">
        <v>3.21019424620372</v>
      </c>
      <c r="I197" s="2">
        <f t="shared" si="92"/>
        <v>0.926902916807245</v>
      </c>
      <c r="J197" s="2">
        <f t="shared" si="93"/>
        <v>0.938436430113086</v>
      </c>
      <c r="K197" s="2">
        <f t="shared" si="94"/>
        <v>0.11774719120757</v>
      </c>
      <c r="L197" s="2">
        <f t="shared" si="95"/>
        <v>0.3244176987337</v>
      </c>
      <c r="M197" s="6">
        <f t="shared" si="96"/>
        <v>0.919437516097109</v>
      </c>
      <c r="N197" s="6">
        <f t="shared" si="97"/>
        <v>23.8254510425817</v>
      </c>
      <c r="O197" s="6">
        <f t="shared" si="98"/>
        <v>0.0741582632735383</v>
      </c>
      <c r="P197" s="6">
        <f t="shared" si="99"/>
        <v>0.869455905996029</v>
      </c>
      <c r="Q197" s="6">
        <f t="shared" si="100"/>
        <v>0.807637490995325</v>
      </c>
      <c r="R197" s="6">
        <f t="shared" si="101"/>
        <v>8.17956540830074</v>
      </c>
      <c r="S197" s="6">
        <f t="shared" si="102"/>
        <v>0.828781981253497</v>
      </c>
      <c r="T197" s="6">
        <f t="shared" si="103"/>
        <v>9.39703635780396</v>
      </c>
      <c r="U197" s="6">
        <f t="shared" si="104"/>
        <v>-0.443036378774114</v>
      </c>
      <c r="V197" s="6">
        <f t="shared" si="105"/>
        <v>0.946173428905092</v>
      </c>
      <c r="W197" s="6">
        <f t="shared" si="106"/>
        <v>2.59089880160928</v>
      </c>
      <c r="X197" s="6">
        <f t="shared" si="107"/>
        <v>0.0923026771851471</v>
      </c>
      <c r="Y197" s="6">
        <f t="shared" si="108"/>
        <v>2.8418977422816</v>
      </c>
      <c r="Z197" s="6">
        <f t="shared" si="109"/>
        <v>19.1438072787865</v>
      </c>
      <c r="AA197" s="6">
        <f t="shared" si="110"/>
        <v>16.3019095365049</v>
      </c>
      <c r="AB197" s="6">
        <f t="shared" si="111"/>
        <v>0.523322961962216</v>
      </c>
      <c r="AC197" s="6">
        <f t="shared" si="112"/>
        <v>0.968116988997492</v>
      </c>
      <c r="AD197" s="6">
        <f t="shared" si="113"/>
        <v>61.7293325540255</v>
      </c>
      <c r="AE197" s="6">
        <f t="shared" si="114"/>
        <v>0.496704736418052</v>
      </c>
    </row>
    <row r="198" spans="1:31">
      <c r="A198" s="2" t="s">
        <v>227</v>
      </c>
      <c r="B198" s="2">
        <v>20014</v>
      </c>
      <c r="C198" s="2">
        <v>2.7350351854</v>
      </c>
      <c r="D198" s="2">
        <v>0.132076263923223</v>
      </c>
      <c r="E198" s="2">
        <v>0.121338567649047</v>
      </c>
      <c r="F198" s="2">
        <v>0.349226624192749</v>
      </c>
      <c r="G198" s="2">
        <v>1.40684579284509</v>
      </c>
      <c r="H198" s="2">
        <v>3.78140907345909</v>
      </c>
      <c r="I198" s="2">
        <f t="shared" si="92"/>
        <v>0.873868066270896</v>
      </c>
      <c r="J198" s="2">
        <f t="shared" si="93"/>
        <v>0.89522025440796</v>
      </c>
      <c r="K198" s="2">
        <f t="shared" si="94"/>
        <v>0.15463591377201</v>
      </c>
      <c r="L198" s="2">
        <f t="shared" si="95"/>
        <v>0.395982139592267</v>
      </c>
      <c r="M198" s="6">
        <f t="shared" si="96"/>
        <v>0.830909017519373</v>
      </c>
      <c r="N198" s="6">
        <f t="shared" si="97"/>
        <v>10.827951855618</v>
      </c>
      <c r="O198" s="6">
        <f t="shared" si="98"/>
        <v>0.0818072957333096</v>
      </c>
      <c r="P198" s="6">
        <f t="shared" si="99"/>
        <v>0.739464188478007</v>
      </c>
      <c r="Q198" s="6">
        <f t="shared" si="100"/>
        <v>0.457680538409152</v>
      </c>
      <c r="R198" s="6">
        <f t="shared" si="101"/>
        <v>2.37135649169871</v>
      </c>
      <c r="S198" s="6">
        <f t="shared" si="102"/>
        <v>0.482232723326731</v>
      </c>
      <c r="T198" s="6">
        <f t="shared" si="103"/>
        <v>2.68786322757655</v>
      </c>
      <c r="U198" s="6">
        <f t="shared" si="104"/>
        <v>-0.484285834342626</v>
      </c>
      <c r="V198" s="6">
        <f t="shared" si="105"/>
        <v>0.883479705462871</v>
      </c>
      <c r="W198" s="6">
        <f t="shared" si="106"/>
        <v>2.87811724630567</v>
      </c>
      <c r="X198" s="6">
        <f t="shared" si="107"/>
        <v>0.337114949522178</v>
      </c>
      <c r="Y198" s="6">
        <f t="shared" si="108"/>
        <v>-0.670019551752588</v>
      </c>
      <c r="Z198" s="6">
        <f t="shared" si="109"/>
        <v>6.86057319741964</v>
      </c>
      <c r="AA198" s="6">
        <f t="shared" si="110"/>
        <v>7.53059274917223</v>
      </c>
      <c r="AB198" s="6">
        <f t="shared" si="111"/>
        <v>0.284762517502451</v>
      </c>
      <c r="AC198" s="6">
        <f t="shared" si="112"/>
        <v>0.937818901549784</v>
      </c>
      <c r="AD198" s="6">
        <f t="shared" si="113"/>
        <v>31.1641149778216</v>
      </c>
      <c r="AE198" s="6">
        <f t="shared" si="114"/>
        <v>0.451171945216341</v>
      </c>
    </row>
    <row r="199" spans="1:31">
      <c r="A199" s="2" t="s">
        <v>228</v>
      </c>
      <c r="B199" s="2">
        <v>17424</v>
      </c>
      <c r="C199" s="2">
        <v>2.3810958864</v>
      </c>
      <c r="D199" s="2">
        <v>0.184099260882044</v>
      </c>
      <c r="E199" s="2">
        <v>0.293784494821796</v>
      </c>
      <c r="F199" s="2">
        <v>0.413708931899007</v>
      </c>
      <c r="G199" s="2">
        <v>1.7353280267573</v>
      </c>
      <c r="H199" s="2">
        <v>4.04070584968252</v>
      </c>
      <c r="I199" s="2">
        <f t="shared" si="92"/>
        <v>0.866324354756176</v>
      </c>
      <c r="J199" s="2">
        <f t="shared" si="93"/>
        <v>0.892880988051914</v>
      </c>
      <c r="K199" s="2">
        <f t="shared" si="94"/>
        <v>0.168216381753565</v>
      </c>
      <c r="L199" s="2">
        <f t="shared" si="95"/>
        <v>0.425289675720036</v>
      </c>
      <c r="M199" s="6">
        <f t="shared" si="96"/>
        <v>0.814247683619566</v>
      </c>
      <c r="N199" s="6">
        <f t="shared" si="97"/>
        <v>9.76702589217707</v>
      </c>
      <c r="O199" s="6">
        <f t="shared" si="98"/>
        <v>0.0862402632073031</v>
      </c>
      <c r="P199" s="6">
        <f t="shared" si="99"/>
        <v>0.725313729923384</v>
      </c>
      <c r="Q199" s="6">
        <f t="shared" si="100"/>
        <v>0.399128168608697</v>
      </c>
      <c r="R199" s="6">
        <f t="shared" si="101"/>
        <v>2.00924859911918</v>
      </c>
      <c r="S199" s="6">
        <f t="shared" si="102"/>
        <v>0.426303256613007</v>
      </c>
      <c r="T199" s="6">
        <f t="shared" si="103"/>
        <v>2.32849685326246</v>
      </c>
      <c r="U199" s="6">
        <f t="shared" si="104"/>
        <v>-0.169506079559007</v>
      </c>
      <c r="V199" s="6">
        <f t="shared" si="105"/>
        <v>0.865794223911766</v>
      </c>
      <c r="W199" s="6">
        <f t="shared" si="106"/>
        <v>1.40820546758247</v>
      </c>
      <c r="X199" s="6">
        <f t="shared" si="107"/>
        <v>0.383900443036985</v>
      </c>
      <c r="Y199" s="6">
        <f t="shared" si="108"/>
        <v>2.02799672731576</v>
      </c>
      <c r="Z199" s="6">
        <f t="shared" si="109"/>
        <v>4.85559240865409</v>
      </c>
      <c r="AA199" s="6">
        <f t="shared" si="110"/>
        <v>2.82759568133834</v>
      </c>
      <c r="AB199" s="6">
        <f t="shared" si="111"/>
        <v>0.114254824101208</v>
      </c>
      <c r="AC199" s="6">
        <f t="shared" si="112"/>
        <v>0.864443350211042</v>
      </c>
      <c r="AD199" s="6">
        <f t="shared" si="113"/>
        <v>13.7539792633833</v>
      </c>
      <c r="AE199" s="6">
        <f t="shared" si="114"/>
        <v>0.384085855278765</v>
      </c>
    </row>
    <row r="200" spans="1:31">
      <c r="A200" s="2" t="s">
        <v>229</v>
      </c>
      <c r="B200" s="2">
        <v>14022</v>
      </c>
      <c r="C200" s="2">
        <v>1.9161918342</v>
      </c>
      <c r="D200" s="2">
        <v>0.165659147076018</v>
      </c>
      <c r="E200" s="2">
        <v>0.215138110638381</v>
      </c>
      <c r="F200" s="2">
        <v>0.430929373693655</v>
      </c>
      <c r="G200" s="2">
        <v>1.61333177162932</v>
      </c>
      <c r="H200" s="2">
        <v>3.75673736011041</v>
      </c>
      <c r="I200" s="2">
        <f t="shared" si="92"/>
        <v>0.851429241607274</v>
      </c>
      <c r="J200" s="2">
        <f t="shared" si="93"/>
        <v>0.876458265236714</v>
      </c>
      <c r="K200" s="2">
        <f t="shared" si="94"/>
        <v>0.155743964098538</v>
      </c>
      <c r="L200" s="2">
        <f t="shared" si="95"/>
        <v>0.401096214605266</v>
      </c>
      <c r="M200" s="6">
        <f t="shared" si="96"/>
        <v>0.794191180394052</v>
      </c>
      <c r="N200" s="6">
        <f t="shared" si="97"/>
        <v>8.7177565268063</v>
      </c>
      <c r="O200" s="6">
        <f t="shared" si="98"/>
        <v>0.0791106589009577</v>
      </c>
      <c r="P200" s="6">
        <f t="shared" si="99"/>
        <v>0.687307677382722</v>
      </c>
      <c r="Q200" s="6">
        <f t="shared" si="100"/>
        <v>0.399139291487425</v>
      </c>
      <c r="R200" s="6">
        <f t="shared" si="101"/>
        <v>2.01860401606086</v>
      </c>
      <c r="S200" s="6">
        <f t="shared" si="102"/>
        <v>0.425384317972596</v>
      </c>
      <c r="T200" s="6">
        <f t="shared" si="103"/>
        <v>2.32855846898524</v>
      </c>
      <c r="U200" s="6">
        <f t="shared" si="104"/>
        <v>-0.334007310828185</v>
      </c>
      <c r="V200" s="6">
        <f t="shared" si="105"/>
        <v>0.857536771980006</v>
      </c>
      <c r="W200" s="6">
        <f t="shared" si="106"/>
        <v>2.00303596798798</v>
      </c>
      <c r="X200" s="6">
        <f t="shared" si="107"/>
        <v>0.385353695449914</v>
      </c>
      <c r="Y200" s="6">
        <f t="shared" si="108"/>
        <v>1.38831438169707</v>
      </c>
      <c r="Z200" s="6">
        <f t="shared" si="109"/>
        <v>5.41665598871454</v>
      </c>
      <c r="AA200" s="6">
        <f t="shared" si="110"/>
        <v>4.02834160701748</v>
      </c>
      <c r="AB200" s="6">
        <f t="shared" si="111"/>
        <v>0.151334214143698</v>
      </c>
      <c r="AC200" s="6">
        <f t="shared" si="112"/>
        <v>0.891669256892476</v>
      </c>
      <c r="AD200" s="6">
        <f t="shared" si="113"/>
        <v>17.461979883355</v>
      </c>
      <c r="AE200" s="6">
        <f t="shared" si="114"/>
        <v>0.444645207513221</v>
      </c>
    </row>
    <row r="201" spans="1:31">
      <c r="A201" s="2" t="s">
        <v>230</v>
      </c>
      <c r="B201" s="2">
        <v>12769</v>
      </c>
      <c r="C201" s="2">
        <v>1.7449617409</v>
      </c>
      <c r="D201" s="2">
        <v>0.200004661611688</v>
      </c>
      <c r="E201" s="2">
        <v>0.282076426834446</v>
      </c>
      <c r="F201" s="2">
        <v>0.503389531266148</v>
      </c>
      <c r="G201" s="2">
        <v>1.5686168958128</v>
      </c>
      <c r="H201" s="2">
        <v>3.53180534964823</v>
      </c>
      <c r="I201" s="2">
        <f t="shared" si="92"/>
        <v>0.820340314299369</v>
      </c>
      <c r="J201" s="2">
        <f t="shared" si="93"/>
        <v>0.850702591018857</v>
      </c>
      <c r="K201" s="2">
        <f t="shared" si="94"/>
        <v>0.145380372875872</v>
      </c>
      <c r="L201" s="2">
        <f t="shared" si="95"/>
        <v>0.384609327753561</v>
      </c>
      <c r="M201" s="6">
        <f t="shared" si="96"/>
        <v>0.750500510571584</v>
      </c>
      <c r="N201" s="6">
        <f t="shared" si="97"/>
        <v>7.01604846800225</v>
      </c>
      <c r="O201" s="6">
        <f t="shared" si="98"/>
        <v>0.0720693731969028</v>
      </c>
      <c r="P201" s="6">
        <f t="shared" si="99"/>
        <v>0.628092856509169</v>
      </c>
      <c r="Q201" s="6">
        <f t="shared" si="100"/>
        <v>0.384907044820164</v>
      </c>
      <c r="R201" s="6">
        <f t="shared" si="101"/>
        <v>1.88384036938258</v>
      </c>
      <c r="S201" s="6">
        <f t="shared" si="102"/>
        <v>0.417662976915833</v>
      </c>
      <c r="T201" s="6">
        <f t="shared" si="103"/>
        <v>2.25154106083894</v>
      </c>
      <c r="U201" s="6">
        <f t="shared" si="104"/>
        <v>-0.28176027509439</v>
      </c>
      <c r="V201" s="6">
        <f t="shared" si="105"/>
        <v>0.825685198946712</v>
      </c>
      <c r="W201" s="6">
        <f t="shared" si="106"/>
        <v>1.78458560651576</v>
      </c>
      <c r="X201" s="6">
        <f t="shared" si="107"/>
        <v>0.387510663445092</v>
      </c>
      <c r="Y201" s="6">
        <f t="shared" si="108"/>
        <v>1.45474496495256</v>
      </c>
      <c r="Z201" s="6">
        <f t="shared" si="109"/>
        <v>4.36237917270912</v>
      </c>
      <c r="AA201" s="6">
        <f t="shared" si="110"/>
        <v>2.90763420775656</v>
      </c>
      <c r="AB201" s="6">
        <f t="shared" si="111"/>
        <v>0.102691980497748</v>
      </c>
      <c r="AC201" s="6">
        <f t="shared" si="112"/>
        <v>0.852079092449169</v>
      </c>
      <c r="AD201" s="6">
        <f t="shared" si="113"/>
        <v>12.5207391106138</v>
      </c>
      <c r="AE201" s="6">
        <f t="shared" si="114"/>
        <v>0.431315573438564</v>
      </c>
    </row>
    <row r="202" spans="1:31">
      <c r="A202" s="2" t="s">
        <v>231</v>
      </c>
      <c r="B202" s="2">
        <v>12399</v>
      </c>
      <c r="C202" s="2">
        <v>1.6943989839</v>
      </c>
      <c r="D202" s="2">
        <v>0.136206559642322</v>
      </c>
      <c r="E202" s="2">
        <v>0.262944511211438</v>
      </c>
      <c r="F202" s="2">
        <v>0.367654175342033</v>
      </c>
      <c r="G202" s="2">
        <v>1.07955618092601</v>
      </c>
      <c r="H202" s="2">
        <v>4.04160974519715</v>
      </c>
      <c r="I202" s="2">
        <f t="shared" si="92"/>
        <v>0.866035261296361</v>
      </c>
      <c r="J202" s="2">
        <f t="shared" si="93"/>
        <v>0.888073034535253</v>
      </c>
      <c r="K202" s="2">
        <f t="shared" si="94"/>
        <v>0.151842500732177</v>
      </c>
      <c r="L202" s="2">
        <f t="shared" si="95"/>
        <v>0.397640456403433</v>
      </c>
      <c r="M202" s="6">
        <f t="shared" si="96"/>
        <v>0.833235577653027</v>
      </c>
      <c r="N202" s="6">
        <f t="shared" si="97"/>
        <v>10.9929657168648</v>
      </c>
      <c r="O202" s="6">
        <f t="shared" si="98"/>
        <v>0.0872872691310171</v>
      </c>
      <c r="P202" s="6">
        <f t="shared" si="99"/>
        <v>0.741806062986931</v>
      </c>
      <c r="Q202" s="6">
        <f t="shared" si="100"/>
        <v>0.578394374835943</v>
      </c>
      <c r="R202" s="6">
        <f t="shared" si="101"/>
        <v>3.21230701948406</v>
      </c>
      <c r="S202" s="6">
        <f t="shared" si="102"/>
        <v>0.610889785945277</v>
      </c>
      <c r="T202" s="6">
        <f t="shared" si="103"/>
        <v>3.74376972371219</v>
      </c>
      <c r="U202" s="6">
        <f t="shared" si="104"/>
        <v>-0.166048021290505</v>
      </c>
      <c r="V202" s="6">
        <f t="shared" si="105"/>
        <v>0.885726791576871</v>
      </c>
      <c r="W202" s="6">
        <f t="shared" si="106"/>
        <v>1.39821962302303</v>
      </c>
      <c r="X202" s="6">
        <f t="shared" si="107"/>
        <v>0.233409379122939</v>
      </c>
      <c r="Y202" s="6">
        <f t="shared" si="108"/>
        <v>3.53870655331036</v>
      </c>
      <c r="Z202" s="6">
        <f t="shared" si="109"/>
        <v>6.41548372622873</v>
      </c>
      <c r="AA202" s="6">
        <f t="shared" si="110"/>
        <v>2.87677717291837</v>
      </c>
      <c r="AB202" s="6">
        <f t="shared" si="111"/>
        <v>0.116268106568276</v>
      </c>
      <c r="AC202" s="6">
        <f t="shared" si="112"/>
        <v>0.877829621582784</v>
      </c>
      <c r="AD202" s="6">
        <f t="shared" si="113"/>
        <v>15.3705803805398</v>
      </c>
      <c r="AE202" s="6">
        <f t="shared" si="114"/>
        <v>0.459348386626907</v>
      </c>
    </row>
    <row r="203" spans="1:31">
      <c r="A203" s="2" t="s">
        <v>232</v>
      </c>
      <c r="B203" s="2">
        <v>9015</v>
      </c>
      <c r="C203" s="2">
        <v>1.2319547415</v>
      </c>
      <c r="D203" s="2">
        <v>0.175022094509979</v>
      </c>
      <c r="E203" s="2">
        <v>0.190824029706645</v>
      </c>
      <c r="F203" s="2">
        <v>0.386261411474039</v>
      </c>
      <c r="G203" s="2">
        <v>1.38088372918346</v>
      </c>
      <c r="H203" s="2">
        <v>3.61767877610074</v>
      </c>
      <c r="I203" s="2">
        <f t="shared" si="92"/>
        <v>0.85653703168568</v>
      </c>
      <c r="J203" s="2">
        <f t="shared" si="93"/>
        <v>0.885312196351405</v>
      </c>
      <c r="K203" s="2">
        <f t="shared" si="94"/>
        <v>0.148767276636391</v>
      </c>
      <c r="L203" s="2">
        <f t="shared" si="95"/>
        <v>0.387329251028053</v>
      </c>
      <c r="M203" s="6">
        <f t="shared" si="96"/>
        <v>0.807059349851077</v>
      </c>
      <c r="N203" s="6">
        <f t="shared" si="97"/>
        <v>9.36588193548785</v>
      </c>
      <c r="O203" s="6">
        <f t="shared" si="98"/>
        <v>0.077216058836951</v>
      </c>
      <c r="P203" s="6">
        <f t="shared" si="99"/>
        <v>0.71650045850018</v>
      </c>
      <c r="Q203" s="6">
        <f t="shared" si="100"/>
        <v>0.447487661613247</v>
      </c>
      <c r="R203" s="6">
        <f t="shared" si="101"/>
        <v>2.21263821316544</v>
      </c>
      <c r="S203" s="6">
        <f t="shared" si="102"/>
        <v>0.481184518320855</v>
      </c>
      <c r="T203" s="6">
        <f t="shared" si="103"/>
        <v>2.61982866453205</v>
      </c>
      <c r="U203" s="6">
        <f t="shared" si="104"/>
        <v>-0.338662818052627</v>
      </c>
      <c r="V203" s="6">
        <f t="shared" si="105"/>
        <v>0.859817210125711</v>
      </c>
      <c r="W203" s="6">
        <f t="shared" si="106"/>
        <v>2.0241759492651</v>
      </c>
      <c r="X203" s="6">
        <f t="shared" si="107"/>
        <v>0.333324683949193</v>
      </c>
      <c r="Y203" s="6">
        <f t="shared" si="108"/>
        <v>0.473134194737774</v>
      </c>
      <c r="Z203" s="6">
        <f t="shared" si="109"/>
        <v>4.9893904198272</v>
      </c>
      <c r="AA203" s="6">
        <f t="shared" si="110"/>
        <v>4.51625622508943</v>
      </c>
      <c r="AB203" s="6">
        <f t="shared" si="111"/>
        <v>0.163383642929389</v>
      </c>
      <c r="AC203" s="6">
        <f t="shared" si="112"/>
        <v>0.899790526914846</v>
      </c>
      <c r="AD203" s="6">
        <f t="shared" si="113"/>
        <v>18.9581929574709</v>
      </c>
      <c r="AE203" s="6">
        <f t="shared" si="114"/>
        <v>0.376350480126303</v>
      </c>
    </row>
    <row r="204" spans="1:31">
      <c r="A204" s="2" t="s">
        <v>233</v>
      </c>
      <c r="B204" s="2">
        <v>12247</v>
      </c>
      <c r="C204" s="2">
        <v>1.6736272567</v>
      </c>
      <c r="D204" s="2">
        <v>0.191505038469112</v>
      </c>
      <c r="E204" s="2">
        <v>0.293471016634641</v>
      </c>
      <c r="F204" s="2">
        <v>0.459719983013861</v>
      </c>
      <c r="G204" s="2">
        <v>1.45652055014705</v>
      </c>
      <c r="H204" s="2">
        <v>3.64826026063184</v>
      </c>
      <c r="I204" s="2">
        <f t="shared" si="92"/>
        <v>0.834766855087277</v>
      </c>
      <c r="J204" s="2">
        <f t="shared" si="93"/>
        <v>0.864519727781776</v>
      </c>
      <c r="K204" s="2">
        <f t="shared" si="94"/>
        <v>0.147805660075639</v>
      </c>
      <c r="L204" s="2">
        <f t="shared" si="95"/>
        <v>0.389890245899738</v>
      </c>
      <c r="M204" s="6">
        <f t="shared" si="96"/>
        <v>0.776181989324333</v>
      </c>
      <c r="N204" s="6">
        <f t="shared" si="97"/>
        <v>7.93583136568123</v>
      </c>
      <c r="O204" s="6">
        <f t="shared" si="98"/>
        <v>0.0759391110956664</v>
      </c>
      <c r="P204" s="6">
        <f t="shared" si="99"/>
        <v>0.66732063070541</v>
      </c>
      <c r="Q204" s="6">
        <f t="shared" si="100"/>
        <v>0.429350405380162</v>
      </c>
      <c r="R204" s="6">
        <f t="shared" si="101"/>
        <v>2.09751307627775</v>
      </c>
      <c r="S204" s="6">
        <f t="shared" si="102"/>
        <v>0.464177494848853</v>
      </c>
      <c r="T204" s="6">
        <f t="shared" si="103"/>
        <v>2.50477774602186</v>
      </c>
      <c r="U204" s="6">
        <f t="shared" si="104"/>
        <v>-0.220726172321237</v>
      </c>
      <c r="V204" s="6">
        <f t="shared" si="105"/>
        <v>0.841473185639025</v>
      </c>
      <c r="W204" s="6">
        <f t="shared" si="106"/>
        <v>1.56649194283534</v>
      </c>
      <c r="X204" s="6">
        <f t="shared" si="107"/>
        <v>0.346744865032971</v>
      </c>
      <c r="Y204" s="6">
        <f t="shared" si="108"/>
        <v>1.81430320849273</v>
      </c>
      <c r="Z204" s="6">
        <f t="shared" si="109"/>
        <v>4.53522700198836</v>
      </c>
      <c r="AA204" s="6">
        <f t="shared" si="110"/>
        <v>2.72092379349563</v>
      </c>
      <c r="AB204" s="6">
        <f t="shared" si="111"/>
        <v>0.0992663814801776</v>
      </c>
      <c r="AC204" s="6">
        <f t="shared" si="112"/>
        <v>0.851095371048146</v>
      </c>
      <c r="AD204" s="6">
        <f t="shared" si="113"/>
        <v>12.4314158940396</v>
      </c>
      <c r="AE204" s="6">
        <f t="shared" si="114"/>
        <v>0.411862160845676</v>
      </c>
    </row>
    <row r="205" spans="1:31">
      <c r="A205" s="2" t="s">
        <v>234</v>
      </c>
      <c r="B205" s="2">
        <v>15736</v>
      </c>
      <c r="C205" s="2">
        <v>2.1504203896</v>
      </c>
      <c r="D205" s="2">
        <v>0.164241308774884</v>
      </c>
      <c r="E205" s="2">
        <v>0.239532728484643</v>
      </c>
      <c r="F205" s="2">
        <v>0.356587893895361</v>
      </c>
      <c r="G205" s="2">
        <v>1.31361028706597</v>
      </c>
      <c r="H205" s="2">
        <v>3.34560521975364</v>
      </c>
      <c r="I205" s="2">
        <f t="shared" si="92"/>
        <v>0.857814246130727</v>
      </c>
      <c r="J205" s="2">
        <f t="shared" si="93"/>
        <v>0.886854075323949</v>
      </c>
      <c r="K205" s="2">
        <f t="shared" si="94"/>
        <v>0.140760854393526</v>
      </c>
      <c r="L205" s="2">
        <f t="shared" si="95"/>
        <v>0.375661626086672</v>
      </c>
      <c r="M205" s="6">
        <f t="shared" si="96"/>
        <v>0.807363968896859</v>
      </c>
      <c r="N205" s="6">
        <f t="shared" si="97"/>
        <v>9.38227370314314</v>
      </c>
      <c r="O205" s="6">
        <f t="shared" si="98"/>
        <v>0.0716767880034277</v>
      </c>
      <c r="P205" s="6">
        <f t="shared" si="99"/>
        <v>0.718100457833679</v>
      </c>
      <c r="Q205" s="6">
        <f t="shared" si="100"/>
        <v>0.436123834519669</v>
      </c>
      <c r="R205" s="6">
        <f t="shared" si="101"/>
        <v>2.15269511494397</v>
      </c>
      <c r="S205" s="6">
        <f t="shared" si="102"/>
        <v>0.469203477712121</v>
      </c>
      <c r="T205" s="6">
        <f t="shared" si="103"/>
        <v>2.54687806017891</v>
      </c>
      <c r="U205" s="6">
        <f t="shared" si="104"/>
        <v>-0.196361543312118</v>
      </c>
      <c r="V205" s="6">
        <f t="shared" si="105"/>
        <v>0.859318737115553</v>
      </c>
      <c r="W205" s="6">
        <f t="shared" si="106"/>
        <v>1.48868130109503</v>
      </c>
      <c r="X205" s="6">
        <f t="shared" si="107"/>
        <v>0.343545906583599</v>
      </c>
      <c r="Y205" s="6">
        <f t="shared" si="108"/>
        <v>1.91380739227231</v>
      </c>
      <c r="Z205" s="6">
        <f t="shared" si="109"/>
        <v>5.32734145062928</v>
      </c>
      <c r="AA205" s="6">
        <f t="shared" si="110"/>
        <v>3.41353405835697</v>
      </c>
      <c r="AB205" s="6">
        <f t="shared" si="111"/>
        <v>0.114203373634459</v>
      </c>
      <c r="AC205" s="6">
        <f t="shared" si="112"/>
        <v>0.866374609879462</v>
      </c>
      <c r="AD205" s="6">
        <f t="shared" si="113"/>
        <v>13.9672154236248</v>
      </c>
      <c r="AE205" s="6">
        <f t="shared" si="114"/>
        <v>0.369308372369163</v>
      </c>
    </row>
    <row r="206" spans="1:31">
      <c r="A206" s="2" t="s">
        <v>235</v>
      </c>
      <c r="B206" s="2">
        <v>14210</v>
      </c>
      <c r="C206" s="2">
        <v>1.941883181</v>
      </c>
      <c r="D206" s="2">
        <v>0.236749136017178</v>
      </c>
      <c r="E206" s="2">
        <v>0.293874640984593</v>
      </c>
      <c r="F206" s="2">
        <v>0.64503260011628</v>
      </c>
      <c r="G206" s="2">
        <v>1.53643411026086</v>
      </c>
      <c r="H206" s="2">
        <v>3.48616556680009</v>
      </c>
      <c r="I206" s="2">
        <f t="shared" si="92"/>
        <v>0.772380222085425</v>
      </c>
      <c r="J206" s="2">
        <f t="shared" si="93"/>
        <v>0.806050685157922</v>
      </c>
      <c r="K206" s="2">
        <f t="shared" si="94"/>
        <v>0.136299871871669</v>
      </c>
      <c r="L206" s="2">
        <f t="shared" si="95"/>
        <v>0.367114392109233</v>
      </c>
      <c r="M206" s="6">
        <f t="shared" si="96"/>
        <v>0.687726139461498</v>
      </c>
      <c r="N206" s="6">
        <f t="shared" si="97"/>
        <v>5.40463469004766</v>
      </c>
      <c r="O206" s="6">
        <f t="shared" si="98"/>
        <v>0.0672739387752974</v>
      </c>
      <c r="P206" s="6">
        <f t="shared" si="99"/>
        <v>0.535931126136198</v>
      </c>
      <c r="Q206" s="6">
        <f t="shared" si="100"/>
        <v>0.38819168994176</v>
      </c>
      <c r="R206" s="6">
        <f t="shared" si="101"/>
        <v>1.83253278396552</v>
      </c>
      <c r="S206" s="6">
        <f t="shared" si="102"/>
        <v>0.428597053120172</v>
      </c>
      <c r="T206" s="6">
        <f t="shared" si="103"/>
        <v>2.26899776796038</v>
      </c>
      <c r="U206" s="6">
        <f t="shared" si="104"/>
        <v>-0.374007083724216</v>
      </c>
      <c r="V206" s="6">
        <f t="shared" si="105"/>
        <v>0.786555449410542</v>
      </c>
      <c r="W206" s="6">
        <f t="shared" si="106"/>
        <v>2.19492433220904</v>
      </c>
      <c r="X206" s="6">
        <f t="shared" si="107"/>
        <v>0.372812176972033</v>
      </c>
      <c r="Y206" s="6">
        <f t="shared" si="108"/>
        <v>0.821068777613271</v>
      </c>
      <c r="Z206" s="6">
        <f t="shared" si="109"/>
        <v>3.57302253198768</v>
      </c>
      <c r="AA206" s="6">
        <f t="shared" si="110"/>
        <v>2.75195375437441</v>
      </c>
      <c r="AB206" s="6">
        <f t="shared" si="111"/>
        <v>0.0959376641992631</v>
      </c>
      <c r="AC206" s="6">
        <f t="shared" si="112"/>
        <v>0.844512425884052</v>
      </c>
      <c r="AD206" s="6">
        <f t="shared" si="113"/>
        <v>11.8627641878867</v>
      </c>
      <c r="AE206" s="6">
        <f t="shared" si="114"/>
        <v>0.463021003235327</v>
      </c>
    </row>
    <row r="207" spans="1:31">
      <c r="A207" s="2" t="s">
        <v>236</v>
      </c>
      <c r="B207" s="2">
        <v>19000</v>
      </c>
      <c r="C207" s="2">
        <v>2.5964659</v>
      </c>
      <c r="D207" s="2">
        <v>0.161899526684495</v>
      </c>
      <c r="E207" s="2">
        <v>0.301861500711817</v>
      </c>
      <c r="F207" s="2">
        <v>0.413346335203239</v>
      </c>
      <c r="G207" s="2">
        <v>1.66442339412319</v>
      </c>
      <c r="H207" s="2">
        <v>4.11194790169753</v>
      </c>
      <c r="I207" s="2">
        <f t="shared" si="92"/>
        <v>0.866440971997988</v>
      </c>
      <c r="J207" s="2">
        <f t="shared" si="93"/>
        <v>0.889712474362258</v>
      </c>
      <c r="K207" s="2">
        <f t="shared" si="94"/>
        <v>0.167373790889709</v>
      </c>
      <c r="L207" s="2">
        <f t="shared" si="95"/>
        <v>0.424982942514431</v>
      </c>
      <c r="M207" s="6">
        <f t="shared" si="96"/>
        <v>0.817317366091834</v>
      </c>
      <c r="N207" s="6">
        <f t="shared" si="97"/>
        <v>9.94794812847613</v>
      </c>
      <c r="O207" s="6">
        <f t="shared" si="98"/>
        <v>0.0877462398939746</v>
      </c>
      <c r="P207" s="6">
        <f t="shared" si="99"/>
        <v>0.721654099562519</v>
      </c>
      <c r="Q207" s="6">
        <f t="shared" si="100"/>
        <v>0.423713155237295</v>
      </c>
      <c r="R207" s="6">
        <f t="shared" si="101"/>
        <v>2.16284224986134</v>
      </c>
      <c r="S207" s="6">
        <f t="shared" si="102"/>
        <v>0.44887520948715</v>
      </c>
      <c r="T207" s="6">
        <f t="shared" si="103"/>
        <v>2.47049393574745</v>
      </c>
      <c r="U207" s="6">
        <f t="shared" si="104"/>
        <v>-0.155877535022789</v>
      </c>
      <c r="V207" s="6">
        <f t="shared" si="105"/>
        <v>0.872882108483248</v>
      </c>
      <c r="W207" s="6">
        <f t="shared" si="106"/>
        <v>1.36932445584657</v>
      </c>
      <c r="X207" s="6">
        <f t="shared" si="107"/>
        <v>0.365404402818044</v>
      </c>
      <c r="Y207" s="6">
        <f t="shared" si="108"/>
        <v>2.86389277117418</v>
      </c>
      <c r="Z207" s="6">
        <f t="shared" si="109"/>
        <v>5.57586164545501</v>
      </c>
      <c r="AA207" s="6">
        <f t="shared" si="110"/>
        <v>2.71196887428083</v>
      </c>
      <c r="AB207" s="6">
        <f t="shared" si="111"/>
        <v>0.111514747220681</v>
      </c>
      <c r="AC207" s="6">
        <f t="shared" si="112"/>
        <v>0.863219512583828</v>
      </c>
      <c r="AD207" s="6">
        <f t="shared" si="113"/>
        <v>13.6219686578155</v>
      </c>
      <c r="AE207" s="6">
        <f t="shared" si="114"/>
        <v>0.437111894544696</v>
      </c>
    </row>
    <row r="208" spans="1:31">
      <c r="A208" s="2" t="s">
        <v>237</v>
      </c>
      <c r="B208" s="2">
        <v>18120</v>
      </c>
      <c r="C208" s="2">
        <v>2.476208532</v>
      </c>
      <c r="D208" s="2">
        <v>0.207340854668278</v>
      </c>
      <c r="E208" s="2">
        <v>0.427007656005389</v>
      </c>
      <c r="F208" s="2">
        <v>0.479954821118883</v>
      </c>
      <c r="G208" s="2">
        <v>1.51788885234372</v>
      </c>
      <c r="H208" s="2">
        <v>3.55414889088069</v>
      </c>
      <c r="I208" s="2">
        <f t="shared" si="92"/>
        <v>0.827105380435374</v>
      </c>
      <c r="J208" s="2">
        <f t="shared" si="93"/>
        <v>0.859192174074286</v>
      </c>
      <c r="K208" s="2">
        <f t="shared" si="94"/>
        <v>0.146260002531756</v>
      </c>
      <c r="L208" s="2">
        <f t="shared" si="95"/>
        <v>0.392986567712419</v>
      </c>
      <c r="M208" s="6">
        <f t="shared" si="96"/>
        <v>0.762051322730627</v>
      </c>
      <c r="N208" s="6">
        <f t="shared" si="97"/>
        <v>7.40517385072863</v>
      </c>
      <c r="O208" s="6">
        <f t="shared" si="98"/>
        <v>0.0732796676322005</v>
      </c>
      <c r="P208" s="6">
        <f t="shared" si="99"/>
        <v>0.650513990580265</v>
      </c>
      <c r="Q208" s="6">
        <f t="shared" si="100"/>
        <v>0.401467840269358</v>
      </c>
      <c r="R208" s="6">
        <f t="shared" si="101"/>
        <v>1.93992024517645</v>
      </c>
      <c r="S208" s="6">
        <f t="shared" si="102"/>
        <v>0.437213737519901</v>
      </c>
      <c r="T208" s="6">
        <f t="shared" si="103"/>
        <v>2.34150800000465</v>
      </c>
      <c r="U208" s="6">
        <f t="shared" si="104"/>
        <v>-0.0583785619018935</v>
      </c>
      <c r="V208" s="6">
        <f t="shared" si="105"/>
        <v>0.82962865487499</v>
      </c>
      <c r="W208" s="6">
        <f t="shared" si="106"/>
        <v>1.12399582154758</v>
      </c>
      <c r="X208" s="6">
        <f t="shared" si="107"/>
        <v>0.368737505915431</v>
      </c>
      <c r="Y208" s="6">
        <f t="shared" si="108"/>
        <v>2.48109777913625</v>
      </c>
      <c r="Z208" s="6">
        <f t="shared" si="109"/>
        <v>4.16416639829178</v>
      </c>
      <c r="AA208" s="6">
        <f t="shared" si="110"/>
        <v>1.68306861915553</v>
      </c>
      <c r="AB208" s="6">
        <f t="shared" si="111"/>
        <v>0.0598187646604773</v>
      </c>
      <c r="AC208" s="6">
        <f t="shared" si="112"/>
        <v>0.785485624101178</v>
      </c>
      <c r="AD208" s="6">
        <f t="shared" si="113"/>
        <v>8.32338446605237</v>
      </c>
      <c r="AE208" s="6">
        <f t="shared" si="114"/>
        <v>0.39664728886644</v>
      </c>
    </row>
    <row r="209" spans="1:31">
      <c r="A209" s="2" t="s">
        <v>238</v>
      </c>
      <c r="B209" s="2">
        <v>5360</v>
      </c>
      <c r="C209" s="2">
        <v>0.732476696</v>
      </c>
      <c r="D209" s="2">
        <v>0.166996146003896</v>
      </c>
      <c r="E209" s="2">
        <v>0.237309316679168</v>
      </c>
      <c r="F209" s="2">
        <v>0.40128359274049</v>
      </c>
      <c r="G209" s="2">
        <v>1.23808979845758</v>
      </c>
      <c r="H209" s="2">
        <v>3.41927435322484</v>
      </c>
      <c r="I209" s="2">
        <f t="shared" si="92"/>
        <v>0.841347485330284</v>
      </c>
      <c r="J209" s="2">
        <f t="shared" si="93"/>
        <v>0.870070256090499</v>
      </c>
      <c r="K209" s="2">
        <f t="shared" si="94"/>
        <v>0.138127951001341</v>
      </c>
      <c r="L209" s="2">
        <f t="shared" si="95"/>
        <v>0.370467833730729</v>
      </c>
      <c r="M209" s="6">
        <f t="shared" si="96"/>
        <v>0.789934560126611</v>
      </c>
      <c r="N209" s="6">
        <f t="shared" si="97"/>
        <v>8.52084265362946</v>
      </c>
      <c r="O209" s="6">
        <f t="shared" si="98"/>
        <v>0.0721492959931732</v>
      </c>
      <c r="P209" s="6">
        <f t="shared" si="99"/>
        <v>0.686512812241369</v>
      </c>
      <c r="Q209" s="6">
        <f t="shared" si="100"/>
        <v>0.468330258002122</v>
      </c>
      <c r="R209" s="6">
        <f t="shared" si="101"/>
        <v>2.31464717161301</v>
      </c>
      <c r="S209" s="6">
        <f t="shared" si="102"/>
        <v>0.504510050387249</v>
      </c>
      <c r="T209" s="6">
        <f t="shared" si="103"/>
        <v>2.76173372681416</v>
      </c>
      <c r="U209" s="6">
        <f t="shared" si="104"/>
        <v>-0.256774345036714</v>
      </c>
      <c r="V209" s="6">
        <f t="shared" si="105"/>
        <v>0.851257395704595</v>
      </c>
      <c r="W209" s="6">
        <f t="shared" si="106"/>
        <v>1.69097277071093</v>
      </c>
      <c r="X209" s="6">
        <f t="shared" si="107"/>
        <v>0.31325174344185</v>
      </c>
      <c r="Y209" s="6">
        <f t="shared" si="108"/>
        <v>1.77425257837716</v>
      </c>
      <c r="Z209" s="6">
        <f t="shared" si="109"/>
        <v>5.18046628948256</v>
      </c>
      <c r="AA209" s="6">
        <f t="shared" si="110"/>
        <v>3.4062137111054</v>
      </c>
      <c r="AB209" s="6">
        <f t="shared" si="111"/>
        <v>0.116467791839855</v>
      </c>
      <c r="AC209" s="6">
        <f t="shared" si="112"/>
        <v>0.870201620910593</v>
      </c>
      <c r="AD209" s="6">
        <f t="shared" si="113"/>
        <v>14.4085129107997</v>
      </c>
      <c r="AE209" s="6">
        <f t="shared" si="114"/>
        <v>0.41227485472956</v>
      </c>
    </row>
    <row r="210" spans="1:31">
      <c r="A210" s="2" t="s">
        <v>239</v>
      </c>
      <c r="B210" s="2">
        <v>4829</v>
      </c>
      <c r="C210" s="2">
        <v>0.6599123069</v>
      </c>
      <c r="D210" s="2">
        <v>0.155334519287565</v>
      </c>
      <c r="E210" s="2">
        <v>0.186487430383</v>
      </c>
      <c r="F210" s="2">
        <v>0.26837467927417</v>
      </c>
      <c r="G210" s="2">
        <v>0.868499076747208</v>
      </c>
      <c r="H210" s="2">
        <v>1.81650749345723</v>
      </c>
      <c r="I210" s="2">
        <f t="shared" si="92"/>
        <v>0.818259373508551</v>
      </c>
      <c r="J210" s="2">
        <f t="shared" si="93"/>
        <v>0.863685321926438</v>
      </c>
      <c r="K210" s="2">
        <f t="shared" si="94"/>
        <v>0.0859086661490614</v>
      </c>
      <c r="L210" s="2">
        <f t="shared" si="95"/>
        <v>0.260715149995902</v>
      </c>
      <c r="M210" s="6">
        <f t="shared" si="96"/>
        <v>0.742551706005934</v>
      </c>
      <c r="N210" s="6">
        <f t="shared" si="97"/>
        <v>6.76855021632461</v>
      </c>
      <c r="O210" s="6">
        <f t="shared" si="98"/>
        <v>0.0378473100775309</v>
      </c>
      <c r="P210" s="6">
        <f t="shared" si="99"/>
        <v>0.652931467519957</v>
      </c>
      <c r="Q210" s="6">
        <f t="shared" si="100"/>
        <v>0.353074896437903</v>
      </c>
      <c r="R210" s="6">
        <f t="shared" si="101"/>
        <v>1.6225028955909</v>
      </c>
      <c r="S210" s="6">
        <f t="shared" si="102"/>
        <v>0.399272809396853</v>
      </c>
      <c r="T210" s="6">
        <f t="shared" si="103"/>
        <v>2.09154798443839</v>
      </c>
      <c r="U210" s="6">
        <f t="shared" si="104"/>
        <v>-0.180026533651898</v>
      </c>
      <c r="V210" s="6">
        <f t="shared" si="105"/>
        <v>0.796770674092035</v>
      </c>
      <c r="W210" s="6">
        <f t="shared" si="106"/>
        <v>1.43910331502232</v>
      </c>
      <c r="X210" s="6">
        <f t="shared" si="107"/>
        <v>0.392602045424171</v>
      </c>
      <c r="Y210" s="6">
        <f t="shared" si="108"/>
        <v>1.07542738953223</v>
      </c>
      <c r="Z210" s="6">
        <f t="shared" si="109"/>
        <v>5.28630738717619</v>
      </c>
      <c r="AA210" s="6">
        <f t="shared" si="110"/>
        <v>4.21087999764396</v>
      </c>
      <c r="AB210" s="6">
        <f t="shared" si="111"/>
        <v>0.0764909506976941</v>
      </c>
      <c r="AC210" s="6">
        <f t="shared" si="112"/>
        <v>0.813791409889888</v>
      </c>
      <c r="AD210" s="6">
        <f t="shared" si="113"/>
        <v>9.7406430542078</v>
      </c>
      <c r="AE210" s="6">
        <f t="shared" si="114"/>
        <v>0.266787127516503</v>
      </c>
    </row>
    <row r="211" spans="1:31">
      <c r="A211" s="2" t="s">
        <v>240</v>
      </c>
      <c r="B211" s="2">
        <v>15036</v>
      </c>
      <c r="C211" s="2">
        <v>2.0547611196</v>
      </c>
      <c r="D211" s="2">
        <v>0.159276836060421</v>
      </c>
      <c r="E211" s="2">
        <v>0.335298695962258</v>
      </c>
      <c r="F211" s="2">
        <v>0.405927016872275</v>
      </c>
      <c r="G211" s="2">
        <v>1.39443970547434</v>
      </c>
      <c r="H211" s="2">
        <v>4.00224266238322</v>
      </c>
      <c r="I211" s="2">
        <f t="shared" si="92"/>
        <v>0.860088112103319</v>
      </c>
      <c r="J211" s="2">
        <f t="shared" si="93"/>
        <v>0.884363150309476</v>
      </c>
      <c r="K211" s="2">
        <f t="shared" si="94"/>
        <v>0.157747256202659</v>
      </c>
      <c r="L211" s="2">
        <f t="shared" si="95"/>
        <v>0.410371012671352</v>
      </c>
      <c r="M211" s="6">
        <f t="shared" si="96"/>
        <v>0.815829676982474</v>
      </c>
      <c r="N211" s="6">
        <f t="shared" si="97"/>
        <v>9.85951290756911</v>
      </c>
      <c r="O211" s="6">
        <f t="shared" si="98"/>
        <v>0.0854286707325914</v>
      </c>
      <c r="P211" s="6">
        <f t="shared" si="99"/>
        <v>0.719612265435902</v>
      </c>
      <c r="Q211" s="6">
        <f t="shared" si="100"/>
        <v>0.483223354489206</v>
      </c>
      <c r="R211" s="6">
        <f t="shared" si="101"/>
        <v>2.47340214485116</v>
      </c>
      <c r="S211" s="6">
        <f t="shared" si="102"/>
        <v>0.513536208544346</v>
      </c>
      <c r="T211" s="6">
        <f t="shared" si="103"/>
        <v>2.87014393427774</v>
      </c>
      <c r="U211" s="6">
        <f t="shared" si="104"/>
        <v>-0.0952858484090172</v>
      </c>
      <c r="V211" s="6">
        <f t="shared" si="105"/>
        <v>0.871782645846755</v>
      </c>
      <c r="W211" s="6">
        <f t="shared" si="106"/>
        <v>1.21064299312982</v>
      </c>
      <c r="X211" s="6">
        <f t="shared" si="107"/>
        <v>0.308617686034663</v>
      </c>
      <c r="Y211" s="6">
        <f t="shared" si="108"/>
        <v>3.29596143175991</v>
      </c>
      <c r="Z211" s="6">
        <f t="shared" si="109"/>
        <v>5.56124293709103</v>
      </c>
      <c r="AA211" s="6">
        <f t="shared" si="110"/>
        <v>2.26528150533111</v>
      </c>
      <c r="AB211" s="6">
        <f t="shared" si="111"/>
        <v>0.0906620628294386</v>
      </c>
      <c r="AC211" s="6">
        <f t="shared" si="112"/>
        <v>0.845396888116288</v>
      </c>
      <c r="AD211" s="6">
        <f t="shared" si="113"/>
        <v>11.9363502172216</v>
      </c>
      <c r="AE211" s="6">
        <f t="shared" si="114"/>
        <v>0.436391541798681</v>
      </c>
    </row>
    <row r="212" spans="1:31">
      <c r="A212" s="2" t="s">
        <v>241</v>
      </c>
      <c r="B212" s="2">
        <v>21749</v>
      </c>
      <c r="C212" s="2">
        <v>2.9721335189</v>
      </c>
      <c r="D212" s="2">
        <v>0.0681646023803098</v>
      </c>
      <c r="E212" s="2">
        <v>0.0614282726521516</v>
      </c>
      <c r="F212" s="2">
        <v>0.264639955051159</v>
      </c>
      <c r="G212" s="2">
        <v>0.321657905690558</v>
      </c>
      <c r="H212" s="2">
        <v>2.6152159102051</v>
      </c>
      <c r="I212" s="2">
        <f t="shared" si="92"/>
        <v>0.834678234119921</v>
      </c>
      <c r="J212" s="2">
        <f t="shared" si="93"/>
        <v>0.852836283824389</v>
      </c>
      <c r="K212" s="2">
        <f t="shared" si="94"/>
        <v>0.09210318618575</v>
      </c>
      <c r="L212" s="2">
        <f t="shared" si="95"/>
        <v>0.268143385106588</v>
      </c>
      <c r="M212" s="6">
        <f t="shared" si="96"/>
        <v>0.81621305549081</v>
      </c>
      <c r="N212" s="6">
        <f t="shared" si="97"/>
        <v>9.88216578898503</v>
      </c>
      <c r="O212" s="6">
        <f t="shared" si="98"/>
        <v>0.0566721639591367</v>
      </c>
      <c r="P212" s="6">
        <f t="shared" si="99"/>
        <v>0.700217385543604</v>
      </c>
      <c r="Q212" s="6">
        <f t="shared" si="100"/>
        <v>0.78095217850382</v>
      </c>
      <c r="R212" s="6">
        <f t="shared" si="101"/>
        <v>6.53387440460916</v>
      </c>
      <c r="S212" s="6">
        <f t="shared" si="102"/>
        <v>0.818968566112211</v>
      </c>
      <c r="T212" s="6">
        <f t="shared" si="103"/>
        <v>8.13042634407063</v>
      </c>
      <c r="U212" s="6">
        <f t="shared" si="104"/>
        <v>-0.623218287259529</v>
      </c>
      <c r="V212" s="6">
        <f t="shared" si="105"/>
        <v>0.884437078450155</v>
      </c>
      <c r="W212" s="6">
        <f t="shared" si="106"/>
        <v>4.3081132453411</v>
      </c>
      <c r="X212" s="6">
        <f t="shared" si="107"/>
        <v>0.0969301625617473</v>
      </c>
      <c r="Y212" s="6">
        <f t="shared" si="108"/>
        <v>-1.6087780338281</v>
      </c>
      <c r="Z212" s="6">
        <f t="shared" si="109"/>
        <v>11.561477947603</v>
      </c>
      <c r="AA212" s="6">
        <f t="shared" si="110"/>
        <v>13.1702559814311</v>
      </c>
      <c r="AB212" s="6">
        <f t="shared" si="111"/>
        <v>0.344430629841125</v>
      </c>
      <c r="AC212" s="6">
        <f t="shared" si="112"/>
        <v>0.9541005315196</v>
      </c>
      <c r="AD212" s="6">
        <f t="shared" si="113"/>
        <v>42.5734893281831</v>
      </c>
      <c r="AE212" s="6">
        <f t="shared" si="114"/>
        <v>0.590362566508145</v>
      </c>
    </row>
    <row r="213" spans="1:31">
      <c r="A213" s="2" t="s">
        <v>242</v>
      </c>
      <c r="B213" s="2">
        <v>14752</v>
      </c>
      <c r="C213" s="2">
        <v>2.0159507872</v>
      </c>
      <c r="D213" s="2">
        <v>0.145439682908178</v>
      </c>
      <c r="E213" s="2">
        <v>0.292946217594256</v>
      </c>
      <c r="F213" s="2">
        <v>0.346895610573732</v>
      </c>
      <c r="G213" s="2">
        <v>1.29069033910777</v>
      </c>
      <c r="H213" s="2">
        <v>3.64983991229676</v>
      </c>
      <c r="I213" s="2">
        <f t="shared" si="92"/>
        <v>0.868784690460343</v>
      </c>
      <c r="J213" s="2">
        <f t="shared" si="93"/>
        <v>0.893358029535106</v>
      </c>
      <c r="K213" s="2">
        <f t="shared" si="94"/>
        <v>0.148511811938168</v>
      </c>
      <c r="L213" s="2">
        <f t="shared" si="95"/>
        <v>0.392972048624557</v>
      </c>
      <c r="M213" s="6">
        <f t="shared" si="96"/>
        <v>0.826410524995365</v>
      </c>
      <c r="N213" s="6">
        <f t="shared" si="97"/>
        <v>10.5214358471134</v>
      </c>
      <c r="O213" s="6">
        <f t="shared" si="98"/>
        <v>0.0789117730375155</v>
      </c>
      <c r="P213" s="6">
        <f t="shared" si="99"/>
        <v>0.738767731438608</v>
      </c>
      <c r="Q213" s="6">
        <f t="shared" si="100"/>
        <v>0.477509387280508</v>
      </c>
      <c r="R213" s="6">
        <f t="shared" si="101"/>
        <v>2.44016918779354</v>
      </c>
      <c r="S213" s="6">
        <f t="shared" si="102"/>
        <v>0.507382087653353</v>
      </c>
      <c r="T213" s="6">
        <f t="shared" si="103"/>
        <v>2.82781996711917</v>
      </c>
      <c r="U213" s="6">
        <f t="shared" si="104"/>
        <v>-0.0843167648697575</v>
      </c>
      <c r="V213" s="6">
        <f t="shared" si="105"/>
        <v>0.876815643500896</v>
      </c>
      <c r="W213" s="6">
        <f t="shared" si="106"/>
        <v>1.1841614253378</v>
      </c>
      <c r="X213" s="6">
        <f t="shared" si="107"/>
        <v>0.31378106539443</v>
      </c>
      <c r="Y213" s="6">
        <f t="shared" si="108"/>
        <v>3.4621066842508</v>
      </c>
      <c r="Z213" s="6">
        <f t="shared" si="109"/>
        <v>6.10092338132018</v>
      </c>
      <c r="AA213" s="6">
        <f t="shared" si="110"/>
        <v>2.63881669706937</v>
      </c>
      <c r="AB213" s="6">
        <f t="shared" si="111"/>
        <v>0.096312585021989</v>
      </c>
      <c r="AC213" s="6">
        <f t="shared" si="112"/>
        <v>0.851401416184675</v>
      </c>
      <c r="AD213" s="6">
        <f t="shared" si="113"/>
        <v>12.4590784693181</v>
      </c>
      <c r="AE213" s="6">
        <f t="shared" si="114"/>
        <v>0.40918441219359</v>
      </c>
    </row>
    <row r="214" spans="1:31">
      <c r="A214" s="2" t="s">
        <v>243</v>
      </c>
      <c r="B214" s="2">
        <v>18315</v>
      </c>
      <c r="C214" s="2">
        <v>2.5028564715</v>
      </c>
      <c r="D214" s="2">
        <v>0.136577447049203</v>
      </c>
      <c r="E214" s="2">
        <v>0.278989639558526</v>
      </c>
      <c r="F214" s="2">
        <v>0.333926301252441</v>
      </c>
      <c r="G214" s="2">
        <v>1.25181680929862</v>
      </c>
      <c r="H214" s="2">
        <v>3.68741843511327</v>
      </c>
      <c r="I214" s="2">
        <f t="shared" si="92"/>
        <v>0.873348730790545</v>
      </c>
      <c r="J214" s="2">
        <f t="shared" si="93"/>
        <v>0.896570338330698</v>
      </c>
      <c r="K214" s="2">
        <f t="shared" si="94"/>
        <v>0.148950129327578</v>
      </c>
      <c r="L214" s="2">
        <f t="shared" si="95"/>
        <v>0.393400956389186</v>
      </c>
      <c r="M214" s="6">
        <f t="shared" si="96"/>
        <v>0.833923066464465</v>
      </c>
      <c r="N214" s="6">
        <f t="shared" si="97"/>
        <v>11.0426115621413</v>
      </c>
      <c r="O214" s="6">
        <f t="shared" si="98"/>
        <v>0.0800993506903048</v>
      </c>
      <c r="P214" s="6">
        <f t="shared" si="99"/>
        <v>0.74813285485186</v>
      </c>
      <c r="Q214" s="6">
        <f t="shared" si="100"/>
        <v>0.493113104618821</v>
      </c>
      <c r="R214" s="6">
        <f t="shared" si="101"/>
        <v>2.55751633358421</v>
      </c>
      <c r="S214" s="6">
        <f t="shared" si="102"/>
        <v>0.521980215289481</v>
      </c>
      <c r="T214" s="6">
        <f t="shared" si="103"/>
        <v>2.94565339570675</v>
      </c>
      <c r="U214" s="6">
        <f t="shared" si="104"/>
        <v>-0.0896316412022612</v>
      </c>
      <c r="V214" s="6">
        <f t="shared" si="105"/>
        <v>0.882998404974635</v>
      </c>
      <c r="W214" s="6">
        <f t="shared" si="106"/>
        <v>1.19691290967237</v>
      </c>
      <c r="X214" s="6">
        <f t="shared" si="107"/>
        <v>0.302444483010011</v>
      </c>
      <c r="Y214" s="6">
        <f t="shared" si="108"/>
        <v>3.73749057710937</v>
      </c>
      <c r="Z214" s="6">
        <f t="shared" si="109"/>
        <v>6.5230141406162</v>
      </c>
      <c r="AA214" s="6">
        <f t="shared" si="110"/>
        <v>2.78552356350683</v>
      </c>
      <c r="AB214" s="6">
        <f t="shared" si="111"/>
        <v>0.102713909395175</v>
      </c>
      <c r="AC214" s="6">
        <f t="shared" si="112"/>
        <v>0.859323783984778</v>
      </c>
      <c r="AD214" s="6">
        <f t="shared" si="113"/>
        <v>13.2170443352242</v>
      </c>
      <c r="AE214" s="6">
        <f t="shared" si="114"/>
        <v>0.419441619573912</v>
      </c>
    </row>
    <row r="215" spans="1:31">
      <c r="A215" s="2" t="s">
        <v>244</v>
      </c>
      <c r="B215" s="2">
        <v>18589</v>
      </c>
      <c r="C215" s="2">
        <v>2.5403002429</v>
      </c>
      <c r="D215" s="2">
        <v>0.0992081909612253</v>
      </c>
      <c r="E215" s="2">
        <v>0.100579201048675</v>
      </c>
      <c r="F215" s="2">
        <v>0.386746261348614</v>
      </c>
      <c r="G215" s="2">
        <v>0.510691194670671</v>
      </c>
      <c r="H215" s="2">
        <v>3.36322429527852</v>
      </c>
      <c r="I215" s="2">
        <f t="shared" si="92"/>
        <v>0.818457186266518</v>
      </c>
      <c r="J215" s="2">
        <f t="shared" si="93"/>
        <v>0.837969036068862</v>
      </c>
      <c r="K215" s="2">
        <f t="shared" si="94"/>
        <v>0.114519909715608</v>
      </c>
      <c r="L215" s="2">
        <f t="shared" si="95"/>
        <v>0.318570235557364</v>
      </c>
      <c r="M215" s="6">
        <f t="shared" si="96"/>
        <v>0.793733707767312</v>
      </c>
      <c r="N215" s="6">
        <f t="shared" si="97"/>
        <v>8.69620376820373</v>
      </c>
      <c r="O215" s="6">
        <f t="shared" si="98"/>
        <v>0.070909287036352</v>
      </c>
      <c r="P215" s="6">
        <f t="shared" si="99"/>
        <v>0.665989899204454</v>
      </c>
      <c r="Q215" s="6">
        <f t="shared" si="100"/>
        <v>0.736343657472317</v>
      </c>
      <c r="R215" s="6">
        <f t="shared" si="101"/>
        <v>5.35172879529229</v>
      </c>
      <c r="S215" s="6">
        <f t="shared" si="102"/>
        <v>0.776094080495991</v>
      </c>
      <c r="T215" s="6">
        <f t="shared" si="103"/>
        <v>6.58563204217249</v>
      </c>
      <c r="U215" s="6">
        <f t="shared" si="104"/>
        <v>-0.587219594256791</v>
      </c>
      <c r="V215" s="6">
        <f t="shared" si="105"/>
        <v>0.87041112857512</v>
      </c>
      <c r="W215" s="6">
        <f t="shared" si="106"/>
        <v>3.845191225584</v>
      </c>
      <c r="X215" s="6">
        <f t="shared" si="107"/>
        <v>0.122347773321901</v>
      </c>
      <c r="Y215" s="6">
        <f t="shared" si="108"/>
        <v>0.137399432282756</v>
      </c>
      <c r="Z215" s="6">
        <f t="shared" si="109"/>
        <v>8.12168237794077</v>
      </c>
      <c r="AA215" s="6">
        <f t="shared" si="110"/>
        <v>7.98428294565801</v>
      </c>
      <c r="AB215" s="6">
        <f t="shared" si="111"/>
        <v>0.26852934383215</v>
      </c>
      <c r="AC215" s="6">
        <f t="shared" si="112"/>
        <v>0.94192557334426</v>
      </c>
      <c r="AD215" s="6">
        <f t="shared" si="113"/>
        <v>33.4385664253875</v>
      </c>
      <c r="AE215" s="6">
        <f t="shared" si="114"/>
        <v>0.591697573755446</v>
      </c>
    </row>
    <row r="216" spans="1:31">
      <c r="A216" s="2" t="s">
        <v>245</v>
      </c>
      <c r="B216" s="2">
        <v>12747</v>
      </c>
      <c r="C216" s="2">
        <v>1.7419553067</v>
      </c>
      <c r="D216" s="2">
        <v>0.177346503155878</v>
      </c>
      <c r="E216" s="2">
        <v>0.204556908784328</v>
      </c>
      <c r="F216" s="2">
        <v>0.429189045303375</v>
      </c>
      <c r="G216" s="2">
        <v>1.57203360637085</v>
      </c>
      <c r="H216" s="2">
        <v>3.74680409947124</v>
      </c>
      <c r="I216" s="2">
        <f t="shared" si="92"/>
        <v>0.850665606168988</v>
      </c>
      <c r="J216" s="2">
        <f t="shared" si="93"/>
        <v>0.877747140899596</v>
      </c>
      <c r="K216" s="2">
        <f t="shared" si="94"/>
        <v>0.154912821659672</v>
      </c>
      <c r="L216" s="2">
        <f t="shared" si="95"/>
        <v>0.398756242785043</v>
      </c>
      <c r="M216" s="6">
        <f t="shared" si="96"/>
        <v>0.794449353519454</v>
      </c>
      <c r="N216" s="6">
        <f t="shared" si="97"/>
        <v>8.72996210055359</v>
      </c>
      <c r="O216" s="6">
        <f t="shared" si="98"/>
        <v>0.0789969741191913</v>
      </c>
      <c r="P216" s="6">
        <f t="shared" si="99"/>
        <v>0.692386242126219</v>
      </c>
      <c r="Q216" s="6">
        <f t="shared" si="100"/>
        <v>0.408880776849362</v>
      </c>
      <c r="R216" s="6">
        <f t="shared" si="101"/>
        <v>2.04041281644675</v>
      </c>
      <c r="S216" s="6">
        <f t="shared" si="102"/>
        <v>0.438095709278206</v>
      </c>
      <c r="T216" s="6">
        <f t="shared" si="103"/>
        <v>2.38341221478146</v>
      </c>
      <c r="U216" s="6">
        <f t="shared" si="104"/>
        <v>-0.354451393448992</v>
      </c>
      <c r="V216" s="6">
        <f t="shared" si="105"/>
        <v>0.854756574680156</v>
      </c>
      <c r="W216" s="6">
        <f t="shared" si="106"/>
        <v>2.0981400621178</v>
      </c>
      <c r="X216" s="6">
        <f t="shared" si="107"/>
        <v>0.372233793437931</v>
      </c>
      <c r="Y216" s="6">
        <f t="shared" si="108"/>
        <v>0.750063848929156</v>
      </c>
      <c r="Z216" s="6">
        <f t="shared" si="109"/>
        <v>5.00256026618476</v>
      </c>
      <c r="AA216" s="6">
        <f t="shared" si="110"/>
        <v>4.25249641725561</v>
      </c>
      <c r="AB216" s="6">
        <f t="shared" si="111"/>
        <v>0.159332710091601</v>
      </c>
      <c r="AC216" s="6">
        <f t="shared" si="112"/>
        <v>0.896462556391609</v>
      </c>
      <c r="AD216" s="6">
        <f t="shared" si="113"/>
        <v>18.3166832239415</v>
      </c>
      <c r="AE216" s="6">
        <f t="shared" si="114"/>
        <v>0.415214809399446</v>
      </c>
    </row>
    <row r="217" spans="1:31">
      <c r="A217" s="2" t="s">
        <v>246</v>
      </c>
      <c r="B217" s="2">
        <v>8464</v>
      </c>
      <c r="C217" s="2">
        <v>1.1566572304</v>
      </c>
      <c r="D217" s="2">
        <v>0.23922702227455</v>
      </c>
      <c r="E217" s="2">
        <v>0.300149188724668</v>
      </c>
      <c r="F217" s="2">
        <v>0.696611844708294</v>
      </c>
      <c r="G217" s="2">
        <v>1.55747031735604</v>
      </c>
      <c r="H217" s="2">
        <v>3.42085689829489</v>
      </c>
      <c r="I217" s="2">
        <f t="shared" si="92"/>
        <v>0.754495392003664</v>
      </c>
      <c r="J217" s="2">
        <f t="shared" si="93"/>
        <v>0.787700919574713</v>
      </c>
      <c r="K217" s="2">
        <f t="shared" si="94"/>
        <v>0.132299543033652</v>
      </c>
      <c r="L217" s="2">
        <f t="shared" si="95"/>
        <v>0.359760873494943</v>
      </c>
      <c r="M217" s="6">
        <f t="shared" si="96"/>
        <v>0.661631022267238</v>
      </c>
      <c r="N217" s="6">
        <f t="shared" si="97"/>
        <v>4.91070733907399</v>
      </c>
      <c r="O217" s="6">
        <f t="shared" si="98"/>
        <v>0.0643686718604866</v>
      </c>
      <c r="P217" s="6">
        <f t="shared" si="99"/>
        <v>0.49550443500072</v>
      </c>
      <c r="Q217" s="6">
        <f t="shared" si="100"/>
        <v>0.374299739695838</v>
      </c>
      <c r="R217" s="6">
        <f t="shared" si="101"/>
        <v>1.77082127626153</v>
      </c>
      <c r="S217" s="6">
        <f t="shared" si="102"/>
        <v>0.414097577884086</v>
      </c>
      <c r="T217" s="6">
        <f t="shared" si="103"/>
        <v>2.19641867981287</v>
      </c>
      <c r="U217" s="6">
        <f t="shared" si="104"/>
        <v>-0.397750958038721</v>
      </c>
      <c r="V217" s="6">
        <f t="shared" si="105"/>
        <v>0.772715003951611</v>
      </c>
      <c r="W217" s="6">
        <f t="shared" si="106"/>
        <v>2.32088531595968</v>
      </c>
      <c r="X217" s="6">
        <f t="shared" si="107"/>
        <v>0.385354703302135</v>
      </c>
      <c r="Y217" s="6">
        <f t="shared" si="108"/>
        <v>0.848453275268597</v>
      </c>
      <c r="Z217" s="6">
        <f t="shared" si="109"/>
        <v>3.53806296897004</v>
      </c>
      <c r="AA217" s="6">
        <f t="shared" si="110"/>
        <v>2.68960969370145</v>
      </c>
      <c r="AB217" s="6">
        <f t="shared" si="111"/>
        <v>0.092007698744194</v>
      </c>
      <c r="AC217" s="6">
        <f t="shared" si="112"/>
        <v>0.838673099852368</v>
      </c>
      <c r="AD217" s="6">
        <f t="shared" si="113"/>
        <v>11.3971885542323</v>
      </c>
      <c r="AE217" s="6">
        <f t="shared" si="114"/>
        <v>0.488743135779729</v>
      </c>
    </row>
    <row r="218" spans="1:31">
      <c r="A218" s="2" t="s">
        <v>247</v>
      </c>
      <c r="B218" s="2">
        <v>14769</v>
      </c>
      <c r="C218" s="2">
        <v>2.0182739409</v>
      </c>
      <c r="D218" s="2">
        <v>0.0812169172305999</v>
      </c>
      <c r="E218" s="2">
        <v>0.0920000543975022</v>
      </c>
      <c r="F218" s="2">
        <v>0.404690906343398</v>
      </c>
      <c r="G218" s="2">
        <v>0.262134713955852</v>
      </c>
      <c r="H218" s="2">
        <v>2.48766308857032</v>
      </c>
      <c r="I218" s="2">
        <f t="shared" si="92"/>
        <v>0.743419017347872</v>
      </c>
      <c r="J218" s="2">
        <f t="shared" si="93"/>
        <v>0.763065246153232</v>
      </c>
      <c r="K218" s="2">
        <f t="shared" si="94"/>
        <v>0.079310137664068</v>
      </c>
      <c r="L218" s="2">
        <f t="shared" si="95"/>
        <v>0.239748330147268</v>
      </c>
      <c r="M218" s="6">
        <f t="shared" si="96"/>
        <v>0.720165023330438</v>
      </c>
      <c r="N218" s="6">
        <f t="shared" si="97"/>
        <v>6.14706940427129</v>
      </c>
      <c r="O218" s="6">
        <f t="shared" si="98"/>
        <v>0.0499242270324592</v>
      </c>
      <c r="P218" s="6">
        <f t="shared" si="99"/>
        <v>0.547136912127703</v>
      </c>
      <c r="Q218" s="6">
        <f t="shared" si="100"/>
        <v>0.809342553321531</v>
      </c>
      <c r="R218" s="6">
        <f t="shared" si="101"/>
        <v>7.00869299214989</v>
      </c>
      <c r="S218" s="6">
        <f t="shared" si="102"/>
        <v>0.860152804971961</v>
      </c>
      <c r="T218" s="6">
        <f t="shared" si="103"/>
        <v>9.49001775090836</v>
      </c>
      <c r="U218" s="6">
        <f t="shared" si="104"/>
        <v>-0.62954810266622</v>
      </c>
      <c r="V218" s="6">
        <f t="shared" si="105"/>
        <v>0.832002644064841</v>
      </c>
      <c r="W218" s="6">
        <f t="shared" si="106"/>
        <v>4.39881159846777</v>
      </c>
      <c r="X218" s="6">
        <f t="shared" si="107"/>
        <v>0.0727260044000681</v>
      </c>
      <c r="Y218" s="6">
        <f t="shared" si="108"/>
        <v>1.44314691295838</v>
      </c>
      <c r="Z218" s="6">
        <f t="shared" si="109"/>
        <v>8.49787330328824</v>
      </c>
      <c r="AA218" s="6">
        <f t="shared" si="110"/>
        <v>7.05472639032986</v>
      </c>
      <c r="AB218" s="6">
        <f t="shared" si="111"/>
        <v>0.175497824411865</v>
      </c>
      <c r="AC218" s="6">
        <f t="shared" si="112"/>
        <v>0.928672815558656</v>
      </c>
      <c r="AD218" s="6">
        <f t="shared" si="113"/>
        <v>27.0398001920949</v>
      </c>
      <c r="AE218" s="6">
        <f t="shared" si="114"/>
        <v>0.665710600692843</v>
      </c>
    </row>
    <row r="219" spans="1:31">
      <c r="A219" s="2" t="s">
        <v>248</v>
      </c>
      <c r="B219" s="2">
        <v>10265</v>
      </c>
      <c r="C219" s="2">
        <v>1.4027748665</v>
      </c>
      <c r="D219" s="2">
        <v>0.113787832500524</v>
      </c>
      <c r="E219" s="2">
        <v>0.169122002286499</v>
      </c>
      <c r="F219" s="2">
        <v>0.377343974209127</v>
      </c>
      <c r="G219" s="2">
        <v>0.78966955615437</v>
      </c>
      <c r="H219" s="2">
        <v>3.47295899192008</v>
      </c>
      <c r="I219" s="2">
        <f t="shared" si="92"/>
        <v>0.837350772058704</v>
      </c>
      <c r="J219" s="2">
        <f t="shared" si="93"/>
        <v>0.858401687106487</v>
      </c>
      <c r="K219" s="2">
        <f t="shared" si="94"/>
        <v>0.126666731160983</v>
      </c>
      <c r="L219" s="2">
        <f t="shared" si="95"/>
        <v>0.346669538721979</v>
      </c>
      <c r="M219" s="6">
        <f t="shared" si="96"/>
        <v>0.803992580569067</v>
      </c>
      <c r="N219" s="6">
        <f t="shared" si="97"/>
        <v>9.20369537952483</v>
      </c>
      <c r="O219" s="6">
        <f t="shared" si="98"/>
        <v>0.0737869076229977</v>
      </c>
      <c r="P219" s="6">
        <f t="shared" si="99"/>
        <v>0.688419024999338</v>
      </c>
      <c r="Q219" s="6">
        <f t="shared" si="100"/>
        <v>0.629491733915644</v>
      </c>
      <c r="R219" s="6">
        <f t="shared" si="101"/>
        <v>3.71812904692808</v>
      </c>
      <c r="S219" s="6">
        <f t="shared" si="102"/>
        <v>0.664994862154548</v>
      </c>
      <c r="T219" s="6">
        <f t="shared" si="103"/>
        <v>4.39799022876496</v>
      </c>
      <c r="U219" s="6">
        <f t="shared" si="104"/>
        <v>-0.381033734721991</v>
      </c>
      <c r="V219" s="6">
        <f t="shared" si="105"/>
        <v>0.872443334711555</v>
      </c>
      <c r="W219" s="6">
        <f t="shared" si="106"/>
        <v>2.23119386660224</v>
      </c>
      <c r="X219" s="6">
        <f t="shared" si="107"/>
        <v>0.194612641619524</v>
      </c>
      <c r="Y219" s="6">
        <f t="shared" si="108"/>
        <v>2.87539465959467</v>
      </c>
      <c r="Z219" s="6">
        <f t="shared" si="109"/>
        <v>7.52193338626836</v>
      </c>
      <c r="AA219" s="6">
        <f t="shared" si="110"/>
        <v>4.64653872667368</v>
      </c>
      <c r="AB219" s="6">
        <f t="shared" si="111"/>
        <v>0.161372384521063</v>
      </c>
      <c r="AC219" s="6">
        <f t="shared" si="112"/>
        <v>0.90712891747574</v>
      </c>
      <c r="AD219" s="6">
        <f t="shared" si="113"/>
        <v>20.5352286808712</v>
      </c>
      <c r="AE219" s="6">
        <f t="shared" si="114"/>
        <v>0.536630163446965</v>
      </c>
    </row>
    <row r="220" spans="1:31">
      <c r="A220" s="2" t="s">
        <v>249</v>
      </c>
      <c r="B220" s="2">
        <v>15831</v>
      </c>
      <c r="C220" s="2">
        <v>2.1634027191</v>
      </c>
      <c r="D220" s="2">
        <v>0.0576118369778607</v>
      </c>
      <c r="E220" s="2">
        <v>0.0898339629436126</v>
      </c>
      <c r="F220" s="2">
        <v>0.250079289089066</v>
      </c>
      <c r="G220" s="2">
        <v>0.388460021506255</v>
      </c>
      <c r="H220" s="2">
        <v>2.93903807719202</v>
      </c>
      <c r="I220" s="2">
        <f t="shared" si="92"/>
        <v>0.86019629375859</v>
      </c>
      <c r="J220" s="2">
        <f t="shared" si="93"/>
        <v>0.874275263546685</v>
      </c>
      <c r="K220" s="2">
        <f t="shared" si="94"/>
        <v>0.10468876183715</v>
      </c>
      <c r="L220" s="2">
        <f t="shared" si="95"/>
        <v>0.298521453534275</v>
      </c>
      <c r="M220" s="6">
        <f t="shared" si="96"/>
        <v>0.843167083323315</v>
      </c>
      <c r="N220" s="6">
        <f t="shared" si="97"/>
        <v>11.7524249524929</v>
      </c>
      <c r="O220" s="6">
        <f t="shared" si="98"/>
        <v>0.0646338179032359</v>
      </c>
      <c r="P220" s="6">
        <f t="shared" si="99"/>
        <v>0.738260747568253</v>
      </c>
      <c r="Q220" s="6">
        <f t="shared" si="100"/>
        <v>0.766515255616091</v>
      </c>
      <c r="R220" s="6">
        <f t="shared" si="101"/>
        <v>6.45955620246052</v>
      </c>
      <c r="S220" s="6">
        <f t="shared" si="102"/>
        <v>0.794010012357578</v>
      </c>
      <c r="T220" s="6">
        <f t="shared" si="103"/>
        <v>7.56587013972735</v>
      </c>
      <c r="U220" s="6">
        <f t="shared" si="104"/>
        <v>-0.471430063956576</v>
      </c>
      <c r="V220" s="6">
        <f t="shared" si="105"/>
        <v>0.903518406277492</v>
      </c>
      <c r="W220" s="6">
        <f t="shared" si="106"/>
        <v>2.78379446809039</v>
      </c>
      <c r="X220" s="6">
        <f t="shared" si="107"/>
        <v>0.112570227346115</v>
      </c>
      <c r="Y220" s="6">
        <f t="shared" si="108"/>
        <v>6.22589668257148</v>
      </c>
      <c r="Z220" s="6">
        <f t="shared" si="109"/>
        <v>14.7832766038615</v>
      </c>
      <c r="AA220" s="6">
        <f t="shared" si="110"/>
        <v>8.55737992129002</v>
      </c>
      <c r="AB220" s="6">
        <f t="shared" si="111"/>
        <v>0.251504654296698</v>
      </c>
      <c r="AC220" s="6">
        <f t="shared" si="112"/>
        <v>0.94068157270877</v>
      </c>
      <c r="AD220" s="6">
        <f t="shared" si="113"/>
        <v>32.7163355693972</v>
      </c>
      <c r="AE220" s="6">
        <f t="shared" si="114"/>
        <v>0.625521621541146</v>
      </c>
    </row>
    <row r="221" spans="1:31">
      <c r="A221" s="2" t="s">
        <v>250</v>
      </c>
      <c r="B221" s="2">
        <v>12575</v>
      </c>
      <c r="C221" s="2">
        <v>1.7184504575</v>
      </c>
      <c r="D221" s="2">
        <v>0.0792661100088305</v>
      </c>
      <c r="E221" s="2">
        <v>0.0710871354526067</v>
      </c>
      <c r="F221" s="2">
        <v>0.284095073155688</v>
      </c>
      <c r="G221" s="2">
        <v>0.295431478716744</v>
      </c>
      <c r="H221" s="2">
        <v>2.58015772354531</v>
      </c>
      <c r="I221" s="2">
        <f t="shared" si="92"/>
        <v>0.820175024849198</v>
      </c>
      <c r="J221" s="2">
        <f t="shared" si="93"/>
        <v>0.841279978870128</v>
      </c>
      <c r="K221" s="2">
        <f t="shared" si="94"/>
        <v>0.0894060645133216</v>
      </c>
      <c r="L221" s="2">
        <f t="shared" si="95"/>
        <v>0.262284379079525</v>
      </c>
      <c r="M221" s="6">
        <f t="shared" si="96"/>
        <v>0.80162709556719</v>
      </c>
      <c r="N221" s="6">
        <f t="shared" si="97"/>
        <v>9.08202206706819</v>
      </c>
      <c r="O221" s="6">
        <f t="shared" si="98"/>
        <v>0.0553587015534433</v>
      </c>
      <c r="P221" s="6">
        <f t="shared" si="99"/>
        <v>0.68138741515522</v>
      </c>
      <c r="Q221" s="6">
        <f t="shared" si="100"/>
        <v>0.79452455970808</v>
      </c>
      <c r="R221" s="6">
        <f t="shared" si="101"/>
        <v>6.67442676117169</v>
      </c>
      <c r="S221" s="6">
        <f t="shared" si="102"/>
        <v>0.840882712346097</v>
      </c>
      <c r="T221" s="6">
        <f t="shared" si="103"/>
        <v>8.73352336979342</v>
      </c>
      <c r="U221" s="6">
        <f t="shared" si="104"/>
        <v>-0.599714548027918</v>
      </c>
      <c r="V221" s="6">
        <f t="shared" si="105"/>
        <v>0.873139276120099</v>
      </c>
      <c r="W221" s="6">
        <f t="shared" si="106"/>
        <v>3.99643439487152</v>
      </c>
      <c r="X221" s="6">
        <f t="shared" si="107"/>
        <v>0.0837799049008864</v>
      </c>
      <c r="Y221" s="6">
        <f t="shared" si="108"/>
        <v>-1.45151088621055</v>
      </c>
      <c r="Z221" s="6">
        <f t="shared" si="109"/>
        <v>9.23085234395188</v>
      </c>
      <c r="AA221" s="6">
        <f t="shared" si="110"/>
        <v>10.6823632301624</v>
      </c>
      <c r="AB221" s="6">
        <f t="shared" si="111"/>
        <v>0.2756218199402</v>
      </c>
      <c r="AC221" s="6">
        <f t="shared" si="112"/>
        <v>0.946374522736859</v>
      </c>
      <c r="AD221" s="6">
        <f t="shared" si="113"/>
        <v>36.2957053638134</v>
      </c>
      <c r="AE221" s="6">
        <f t="shared" si="114"/>
        <v>0.563706231257282</v>
      </c>
    </row>
    <row r="222" spans="1:31">
      <c r="A222" s="2" t="s">
        <v>251</v>
      </c>
      <c r="B222" s="2">
        <v>18528</v>
      </c>
      <c r="C222" s="2">
        <v>2.5319642208</v>
      </c>
      <c r="D222" s="2">
        <v>0.161750982297763</v>
      </c>
      <c r="E222" s="2">
        <v>0.377821061809246</v>
      </c>
      <c r="F222" s="2">
        <v>0.406961293564948</v>
      </c>
      <c r="G222" s="2">
        <v>1.63477802575068</v>
      </c>
      <c r="H222" s="2">
        <v>4.06299454156817</v>
      </c>
      <c r="I222" s="2">
        <f t="shared" si="92"/>
        <v>0.866673534722763</v>
      </c>
      <c r="J222" s="2">
        <f t="shared" si="93"/>
        <v>0.890261907504048</v>
      </c>
      <c r="K222" s="2">
        <f t="shared" si="94"/>
        <v>0.165718964693371</v>
      </c>
      <c r="L222" s="2">
        <f t="shared" si="95"/>
        <v>0.425547313880437</v>
      </c>
      <c r="M222" s="6">
        <f t="shared" si="96"/>
        <v>0.817912610963044</v>
      </c>
      <c r="N222" s="6">
        <f t="shared" si="97"/>
        <v>9.98373704284421</v>
      </c>
      <c r="O222" s="6">
        <f t="shared" si="98"/>
        <v>0.0868073096179404</v>
      </c>
      <c r="P222" s="6">
        <f t="shared" si="99"/>
        <v>0.723372799777153</v>
      </c>
      <c r="Q222" s="6">
        <f t="shared" si="100"/>
        <v>0.426169435007848</v>
      </c>
      <c r="R222" s="6">
        <f t="shared" si="101"/>
        <v>2.1715449857992</v>
      </c>
      <c r="S222" s="6">
        <f t="shared" si="102"/>
        <v>0.451822525383636</v>
      </c>
      <c r="T222" s="6">
        <f t="shared" si="103"/>
        <v>2.48534937316794</v>
      </c>
      <c r="U222" s="6">
        <f t="shared" si="104"/>
        <v>-0.0371316092368151</v>
      </c>
      <c r="V222" s="6">
        <f t="shared" si="105"/>
        <v>0.872770045870985</v>
      </c>
      <c r="W222" s="6">
        <f t="shared" si="106"/>
        <v>1.07712707072539</v>
      </c>
      <c r="X222" s="6">
        <f t="shared" si="107"/>
        <v>0.362547138171734</v>
      </c>
      <c r="Y222" s="6">
        <f t="shared" si="108"/>
        <v>3.53558710088699</v>
      </c>
      <c r="Z222" s="6">
        <f t="shared" si="109"/>
        <v>5.57063882888958</v>
      </c>
      <c r="AA222" s="6">
        <f t="shared" si="110"/>
        <v>2.03505172800258</v>
      </c>
      <c r="AB222" s="6">
        <f t="shared" si="111"/>
        <v>0.0826840406268338</v>
      </c>
      <c r="AC222" s="6">
        <f t="shared" si="112"/>
        <v>0.829841589674699</v>
      </c>
      <c r="AD222" s="6">
        <f t="shared" si="113"/>
        <v>10.7537534358513</v>
      </c>
      <c r="AE222" s="6">
        <f t="shared" si="114"/>
        <v>0.431167607372659</v>
      </c>
    </row>
    <row r="223" spans="1:31">
      <c r="A223" s="2" t="s">
        <v>252</v>
      </c>
      <c r="B223" s="2">
        <v>12347</v>
      </c>
      <c r="C223" s="2">
        <v>1.6872928667</v>
      </c>
      <c r="D223" s="2">
        <v>0.153594930655122</v>
      </c>
      <c r="E223" s="2">
        <v>0.313340088335212</v>
      </c>
      <c r="F223" s="2">
        <v>0.42907719630659</v>
      </c>
      <c r="G223" s="2">
        <v>1.49459932663522</v>
      </c>
      <c r="H223" s="2">
        <v>3.50912058157429</v>
      </c>
      <c r="I223" s="2">
        <f t="shared" si="92"/>
        <v>0.842041884483441</v>
      </c>
      <c r="J223" s="2">
        <f t="shared" si="93"/>
        <v>0.866540541779863</v>
      </c>
      <c r="K223" s="2">
        <f t="shared" si="94"/>
        <v>0.145567699547871</v>
      </c>
      <c r="L223" s="2">
        <f t="shared" si="95"/>
        <v>0.388164891446284</v>
      </c>
      <c r="M223" s="6">
        <f t="shared" si="96"/>
        <v>0.782094643028582</v>
      </c>
      <c r="N223" s="6">
        <f t="shared" si="97"/>
        <v>8.17829661370982</v>
      </c>
      <c r="O223" s="6">
        <f t="shared" si="98"/>
        <v>0.0733821543266527</v>
      </c>
      <c r="P223" s="6">
        <f t="shared" si="99"/>
        <v>0.66558473606011</v>
      </c>
      <c r="Q223" s="6">
        <f t="shared" si="100"/>
        <v>0.402604720466844</v>
      </c>
      <c r="R223" s="6">
        <f t="shared" si="101"/>
        <v>2.03587995533713</v>
      </c>
      <c r="S223" s="6">
        <f t="shared" si="102"/>
        <v>0.428938223501645</v>
      </c>
      <c r="T223" s="6">
        <f t="shared" si="103"/>
        <v>2.34786709657788</v>
      </c>
      <c r="U223" s="6">
        <f t="shared" si="104"/>
        <v>-0.155892259468633</v>
      </c>
      <c r="V223" s="6">
        <f t="shared" si="105"/>
        <v>0.852045996715979</v>
      </c>
      <c r="W223" s="6">
        <f t="shared" si="106"/>
        <v>1.36936578586638</v>
      </c>
      <c r="X223" s="6">
        <f t="shared" si="107"/>
        <v>0.382148280404342</v>
      </c>
      <c r="Y223" s="6">
        <f t="shared" si="108"/>
        <v>3.3192109811943</v>
      </c>
      <c r="Z223" s="6">
        <f t="shared" si="109"/>
        <v>5.84155590128033</v>
      </c>
      <c r="AA223" s="6">
        <f t="shared" si="110"/>
        <v>2.52234492008604</v>
      </c>
      <c r="AB223" s="6">
        <f t="shared" si="111"/>
        <v>0.0885121247290326</v>
      </c>
      <c r="AC223" s="6">
        <f t="shared" si="112"/>
        <v>0.836053204784116</v>
      </c>
      <c r="AD223" s="6">
        <f t="shared" si="113"/>
        <v>11.1990795694811</v>
      </c>
      <c r="AE223" s="6">
        <f t="shared" si="114"/>
        <v>0.472791219803054</v>
      </c>
    </row>
    <row r="224" spans="1:31">
      <c r="A224" s="2" t="s">
        <v>253</v>
      </c>
      <c r="B224" s="2">
        <v>14998</v>
      </c>
      <c r="C224" s="2">
        <v>2.0495681878</v>
      </c>
      <c r="D224" s="2">
        <v>0.184170055283989</v>
      </c>
      <c r="E224" s="2">
        <v>0.287494779393426</v>
      </c>
      <c r="F224" s="2">
        <v>0.420355844456349</v>
      </c>
      <c r="G224" s="2">
        <v>1.62665434747413</v>
      </c>
      <c r="H224" s="2">
        <v>3.7567907293203</v>
      </c>
      <c r="I224" s="2">
        <f t="shared" si="92"/>
        <v>0.855144637054243</v>
      </c>
      <c r="J224" s="2">
        <f t="shared" si="93"/>
        <v>0.883169971607066</v>
      </c>
      <c r="K224" s="2">
        <f t="shared" si="94"/>
        <v>0.157436913359987</v>
      </c>
      <c r="L224" s="2">
        <f t="shared" si="95"/>
        <v>0.406797311500486</v>
      </c>
      <c r="M224" s="6">
        <f t="shared" si="96"/>
        <v>0.798735410868623</v>
      </c>
      <c r="N224" s="6">
        <f t="shared" si="97"/>
        <v>8.9371678278412</v>
      </c>
      <c r="O224" s="6">
        <f t="shared" si="98"/>
        <v>0.0795164351330087</v>
      </c>
      <c r="P224" s="6">
        <f t="shared" si="99"/>
        <v>0.702473514507752</v>
      </c>
      <c r="Q224" s="6">
        <f t="shared" si="100"/>
        <v>0.395682755458621</v>
      </c>
      <c r="R224" s="6">
        <f t="shared" si="101"/>
        <v>1.9729249664378</v>
      </c>
      <c r="S224" s="6">
        <f t="shared" si="102"/>
        <v>0.424744127229896</v>
      </c>
      <c r="T224" s="6">
        <f t="shared" si="103"/>
        <v>2.30951998816088</v>
      </c>
      <c r="U224" s="6">
        <f t="shared" si="104"/>
        <v>-0.187696472372001</v>
      </c>
      <c r="V224" s="6">
        <f t="shared" si="105"/>
        <v>0.855277786148219</v>
      </c>
      <c r="W224" s="6">
        <f t="shared" si="106"/>
        <v>1.46213383541517</v>
      </c>
      <c r="X224" s="6">
        <f t="shared" si="107"/>
        <v>0.383967166691535</v>
      </c>
      <c r="Y224" s="6">
        <f t="shared" si="108"/>
        <v>1.95144031601474</v>
      </c>
      <c r="Z224" s="6">
        <f t="shared" si="109"/>
        <v>4.81500559308728</v>
      </c>
      <c r="AA224" s="6">
        <f t="shared" si="110"/>
        <v>2.86356527707255</v>
      </c>
      <c r="AB224" s="6">
        <f t="shared" si="111"/>
        <v>0.107578154857097</v>
      </c>
      <c r="AC224" s="6">
        <f t="shared" si="112"/>
        <v>0.857826664920666</v>
      </c>
      <c r="AD224" s="6">
        <f t="shared" si="113"/>
        <v>13.0673354738705</v>
      </c>
      <c r="AE224" s="6">
        <f t="shared" si="114"/>
        <v>0.390695897849553</v>
      </c>
    </row>
    <row r="225" spans="1:31">
      <c r="A225" s="2" t="s">
        <v>254</v>
      </c>
      <c r="B225" s="2">
        <v>11421</v>
      </c>
      <c r="C225" s="2">
        <v>1.5607493181</v>
      </c>
      <c r="D225" s="2">
        <v>0.218425603463258</v>
      </c>
      <c r="E225" s="2">
        <v>0.293456358646406</v>
      </c>
      <c r="F225" s="2">
        <v>0.559206254092707</v>
      </c>
      <c r="G225" s="2">
        <v>1.42497587682288</v>
      </c>
      <c r="H225" s="2">
        <v>3.34394668760383</v>
      </c>
      <c r="I225" s="2">
        <f t="shared" si="92"/>
        <v>0.790092817520091</v>
      </c>
      <c r="J225" s="2">
        <f t="shared" si="93"/>
        <v>0.823867088391695</v>
      </c>
      <c r="K225" s="2">
        <f t="shared" si="94"/>
        <v>0.133701346006249</v>
      </c>
      <c r="L225" s="2">
        <f t="shared" si="95"/>
        <v>0.36306657527233</v>
      </c>
      <c r="M225" s="6">
        <f t="shared" si="96"/>
        <v>0.713459214924003</v>
      </c>
      <c r="N225" s="6">
        <f t="shared" si="97"/>
        <v>5.9798091726089</v>
      </c>
      <c r="O225" s="6">
        <f t="shared" si="98"/>
        <v>0.0662648518628136</v>
      </c>
      <c r="P225" s="6">
        <f t="shared" si="99"/>
        <v>0.575871353713196</v>
      </c>
      <c r="Q225" s="6">
        <f t="shared" si="100"/>
        <v>0.402390851362385</v>
      </c>
      <c r="R225" s="6">
        <f t="shared" si="101"/>
        <v>1.9018609400281</v>
      </c>
      <c r="S225" s="6">
        <f t="shared" si="102"/>
        <v>0.442968421436226</v>
      </c>
      <c r="T225" s="6">
        <f t="shared" si="103"/>
        <v>2.34666898015107</v>
      </c>
      <c r="U225" s="6">
        <f t="shared" si="104"/>
        <v>-0.311670632059965</v>
      </c>
      <c r="V225" s="6">
        <f t="shared" si="105"/>
        <v>0.800768284212311</v>
      </c>
      <c r="W225" s="6">
        <f t="shared" si="106"/>
        <v>1.90558574594225</v>
      </c>
      <c r="X225" s="6">
        <f t="shared" si="107"/>
        <v>0.360816240830741</v>
      </c>
      <c r="Y225" s="6">
        <f t="shared" si="108"/>
        <v>1.17055614472265</v>
      </c>
      <c r="Z225" s="6">
        <f t="shared" si="109"/>
        <v>3.87645159938701</v>
      </c>
      <c r="AA225" s="6">
        <f t="shared" si="110"/>
        <v>2.70589545466436</v>
      </c>
      <c r="AB225" s="6">
        <f t="shared" si="111"/>
        <v>0.0904837014262714</v>
      </c>
      <c r="AC225" s="6">
        <f t="shared" si="112"/>
        <v>0.838645124054137</v>
      </c>
      <c r="AD225" s="6">
        <f t="shared" si="113"/>
        <v>11.3950391227782</v>
      </c>
      <c r="AE225" s="6">
        <f t="shared" si="114"/>
        <v>0.438228767659411</v>
      </c>
    </row>
    <row r="226" spans="1:31">
      <c r="A226" s="2" t="s">
        <v>255</v>
      </c>
      <c r="B226" s="2">
        <v>13846</v>
      </c>
      <c r="C226" s="2">
        <v>1.8921403606</v>
      </c>
      <c r="D226" s="2">
        <v>0.189072573856681</v>
      </c>
      <c r="E226" s="2">
        <v>0.337781529141251</v>
      </c>
      <c r="F226" s="2">
        <v>0.421159785255955</v>
      </c>
      <c r="G226" s="2">
        <v>1.64075709765105</v>
      </c>
      <c r="H226" s="2">
        <v>3.72085363066266</v>
      </c>
      <c r="I226" s="2">
        <f t="shared" si="92"/>
        <v>0.854339789459853</v>
      </c>
      <c r="J226" s="2">
        <f t="shared" si="93"/>
        <v>0.88321732712497</v>
      </c>
      <c r="K226" s="2">
        <f t="shared" si="94"/>
        <v>0.156986606410902</v>
      </c>
      <c r="L226" s="2">
        <f t="shared" si="95"/>
        <v>0.408169265157305</v>
      </c>
      <c r="M226" s="6">
        <f t="shared" si="96"/>
        <v>0.796640067056591</v>
      </c>
      <c r="N226" s="6">
        <f t="shared" si="97"/>
        <v>8.83477901006468</v>
      </c>
      <c r="O226" s="6">
        <f t="shared" si="98"/>
        <v>0.0786917186586254</v>
      </c>
      <c r="P226" s="6">
        <f t="shared" si="99"/>
        <v>0.701311399845053</v>
      </c>
      <c r="Q226" s="6">
        <f t="shared" si="100"/>
        <v>0.387961125567545</v>
      </c>
      <c r="R226" s="6">
        <f t="shared" si="101"/>
        <v>1.93011465045044</v>
      </c>
      <c r="S226" s="6">
        <f t="shared" si="102"/>
        <v>0.417399598606443</v>
      </c>
      <c r="T226" s="6">
        <f t="shared" si="103"/>
        <v>2.26776628666701</v>
      </c>
      <c r="U226" s="6">
        <f t="shared" si="104"/>
        <v>-0.1098612692879</v>
      </c>
      <c r="V226" s="6">
        <f t="shared" si="105"/>
        <v>0.852672529555943</v>
      </c>
      <c r="W226" s="6">
        <f t="shared" si="106"/>
        <v>1.24684077997598</v>
      </c>
      <c r="X226" s="6">
        <f t="shared" si="107"/>
        <v>0.390148247657846</v>
      </c>
      <c r="Y226" s="6">
        <f t="shared" si="108"/>
        <v>2.32848094830121</v>
      </c>
      <c r="Z226" s="6">
        <f t="shared" si="109"/>
        <v>4.67949964816861</v>
      </c>
      <c r="AA226" s="6">
        <f t="shared" si="110"/>
        <v>2.3510186998674</v>
      </c>
      <c r="AB226" s="6">
        <f t="shared" si="111"/>
        <v>0.0874779646515741</v>
      </c>
      <c r="AC226" s="6">
        <f t="shared" si="112"/>
        <v>0.833549202704108</v>
      </c>
      <c r="AD226" s="6">
        <f t="shared" si="113"/>
        <v>11.0155627518244</v>
      </c>
      <c r="AE226" s="6">
        <f t="shared" si="114"/>
        <v>0.380325965893978</v>
      </c>
    </row>
    <row r="227" spans="1:31">
      <c r="A227" s="2" t="s">
        <v>256</v>
      </c>
      <c r="B227" s="2">
        <v>12337</v>
      </c>
      <c r="C227" s="2">
        <v>1.6859263057</v>
      </c>
      <c r="D227" s="2">
        <v>0.0553068252233701</v>
      </c>
      <c r="E227" s="2">
        <v>0.0585454294662307</v>
      </c>
      <c r="F227" s="2">
        <v>0.214009093265786</v>
      </c>
      <c r="G227" s="2">
        <v>0.264030434099732</v>
      </c>
      <c r="H227" s="2">
        <v>2.37558261198501</v>
      </c>
      <c r="I227" s="2">
        <f t="shared" si="92"/>
        <v>0.850008807883378</v>
      </c>
      <c r="J227" s="2">
        <f t="shared" si="93"/>
        <v>0.866808661830714</v>
      </c>
      <c r="K227" s="2">
        <f t="shared" si="94"/>
        <v>0.0850824412792064</v>
      </c>
      <c r="L227" s="2">
        <f t="shared" si="95"/>
        <v>0.252022367658973</v>
      </c>
      <c r="M227" s="6">
        <f t="shared" si="96"/>
        <v>0.834715957089413</v>
      </c>
      <c r="N227" s="6">
        <f t="shared" si="97"/>
        <v>11.1003816507679</v>
      </c>
      <c r="O227" s="6">
        <f t="shared" si="98"/>
        <v>0.0523409596749132</v>
      </c>
      <c r="P227" s="6">
        <f t="shared" si="99"/>
        <v>0.728768927247189</v>
      </c>
      <c r="Q227" s="6">
        <f t="shared" si="100"/>
        <v>0.799947621495991</v>
      </c>
      <c r="R227" s="6">
        <f t="shared" si="101"/>
        <v>7.26591000273479</v>
      </c>
      <c r="S227" s="6">
        <f t="shared" si="102"/>
        <v>0.834935817512359</v>
      </c>
      <c r="T227" s="6">
        <f t="shared" si="103"/>
        <v>8.99738176049691</v>
      </c>
      <c r="U227" s="6">
        <f t="shared" si="104"/>
        <v>-0.570394731451261</v>
      </c>
      <c r="V227" s="6">
        <f t="shared" si="105"/>
        <v>0.896000625139833</v>
      </c>
      <c r="W227" s="6">
        <f t="shared" si="106"/>
        <v>3.6554363887488</v>
      </c>
      <c r="X227" s="6">
        <f t="shared" si="107"/>
        <v>0.0878620713181407</v>
      </c>
      <c r="Y227" s="6">
        <f t="shared" si="108"/>
        <v>1.00019839880065</v>
      </c>
      <c r="Z227" s="6">
        <f t="shared" si="109"/>
        <v>14.2935088883619</v>
      </c>
      <c r="AA227" s="6">
        <f t="shared" si="110"/>
        <v>13.2933104895612</v>
      </c>
      <c r="AB227" s="6">
        <f t="shared" si="111"/>
        <v>0.315793572547196</v>
      </c>
      <c r="AC227" s="6">
        <f t="shared" si="112"/>
        <v>0.95189617927303</v>
      </c>
      <c r="AD227" s="6">
        <f t="shared" si="113"/>
        <v>40.5767390152165</v>
      </c>
      <c r="AE227" s="6">
        <f t="shared" si="114"/>
        <v>0.589279196464601</v>
      </c>
    </row>
    <row r="228" spans="1:31">
      <c r="A228" s="2" t="s">
        <v>257</v>
      </c>
      <c r="B228" s="2">
        <v>14183</v>
      </c>
      <c r="C228" s="2">
        <v>1.9381934663</v>
      </c>
      <c r="D228" s="2">
        <v>0.0630111257041147</v>
      </c>
      <c r="E228" s="2">
        <v>0.0668062153654171</v>
      </c>
      <c r="F228" s="2">
        <v>0.175790675272066</v>
      </c>
      <c r="G228" s="2">
        <v>0.460516975259235</v>
      </c>
      <c r="H228" s="2">
        <v>3.36098895408383</v>
      </c>
      <c r="I228" s="2">
        <f t="shared" si="92"/>
        <v>0.912045218226186</v>
      </c>
      <c r="J228" s="2">
        <f t="shared" si="93"/>
        <v>0.926652443909614</v>
      </c>
      <c r="K228" s="2">
        <f t="shared" si="94"/>
        <v>0.123988457335255</v>
      </c>
      <c r="L228" s="2">
        <f t="shared" si="95"/>
        <v>0.337468459731859</v>
      </c>
      <c r="M228" s="6">
        <f t="shared" si="96"/>
        <v>0.900592802665469</v>
      </c>
      <c r="N228" s="6">
        <f t="shared" si="97"/>
        <v>19.1192675543349</v>
      </c>
      <c r="O228" s="6">
        <f t="shared" si="98"/>
        <v>0.0766091438494269</v>
      </c>
      <c r="P228" s="6">
        <f t="shared" si="99"/>
        <v>0.841860229856523</v>
      </c>
      <c r="Q228" s="6">
        <f t="shared" si="100"/>
        <v>0.758986648837465</v>
      </c>
      <c r="R228" s="6">
        <f t="shared" si="101"/>
        <v>6.29952398412057</v>
      </c>
      <c r="S228" s="6">
        <f t="shared" si="102"/>
        <v>0.784869378842847</v>
      </c>
      <c r="T228" s="6">
        <f t="shared" si="103"/>
        <v>7.29829546932956</v>
      </c>
      <c r="U228" s="6">
        <f t="shared" si="104"/>
        <v>-0.449240959437961</v>
      </c>
      <c r="V228" s="6">
        <f t="shared" si="105"/>
        <v>0.932480440965537</v>
      </c>
      <c r="W228" s="6">
        <f t="shared" si="106"/>
        <v>2.6313521026528</v>
      </c>
      <c r="X228" s="6">
        <f t="shared" si="107"/>
        <v>0.118270501624864</v>
      </c>
      <c r="Y228" s="6">
        <f t="shared" si="108"/>
        <v>0.901546087815619</v>
      </c>
      <c r="Z228" s="6">
        <f t="shared" si="109"/>
        <v>13.6987406036409</v>
      </c>
      <c r="AA228" s="6">
        <f t="shared" si="110"/>
        <v>12.7971945158253</v>
      </c>
      <c r="AB228" s="6">
        <f t="shared" si="111"/>
        <v>0.43011229410951</v>
      </c>
      <c r="AC228" s="6">
        <f t="shared" si="112"/>
        <v>0.961020882483972</v>
      </c>
      <c r="AD228" s="6">
        <f t="shared" si="113"/>
        <v>50.3095248802805</v>
      </c>
      <c r="AE228" s="6">
        <f t="shared" si="114"/>
        <v>0.472272608945694</v>
      </c>
    </row>
    <row r="229" spans="1:31">
      <c r="A229" s="2" t="s">
        <v>258</v>
      </c>
      <c r="B229" s="2">
        <v>3679</v>
      </c>
      <c r="C229" s="2">
        <v>0.5027577919</v>
      </c>
      <c r="D229" s="2">
        <v>0.0561399864375623</v>
      </c>
      <c r="E229" s="2">
        <v>0.060717217880877</v>
      </c>
      <c r="F229" s="2">
        <v>0.2688178745126</v>
      </c>
      <c r="G229" s="2">
        <v>0.308255989008313</v>
      </c>
      <c r="H229" s="2">
        <v>2.48835646553705</v>
      </c>
      <c r="I229" s="2">
        <f t="shared" si="92"/>
        <v>0.824613287103993</v>
      </c>
      <c r="J229" s="2">
        <f t="shared" si="93"/>
        <v>0.83999690698892</v>
      </c>
      <c r="K229" s="2">
        <f t="shared" si="94"/>
        <v>0.0872000004547181</v>
      </c>
      <c r="L229" s="2">
        <f t="shared" si="95"/>
        <v>0.257051624078898</v>
      </c>
      <c r="M229" s="6">
        <f t="shared" si="96"/>
        <v>0.805004804659716</v>
      </c>
      <c r="N229" s="6">
        <f t="shared" si="97"/>
        <v>9.25666297320722</v>
      </c>
      <c r="O229" s="6">
        <f t="shared" si="98"/>
        <v>0.0535188564280734</v>
      </c>
      <c r="P229" s="6">
        <f t="shared" si="99"/>
        <v>0.675744295943184</v>
      </c>
      <c r="Q229" s="6">
        <f t="shared" si="100"/>
        <v>0.779550442531069</v>
      </c>
      <c r="R229" s="6">
        <f t="shared" si="101"/>
        <v>6.67465241931782</v>
      </c>
      <c r="S229" s="6">
        <f t="shared" si="102"/>
        <v>0.812157395335857</v>
      </c>
      <c r="T229" s="6">
        <f t="shared" si="103"/>
        <v>8.07237021912312</v>
      </c>
      <c r="U229" s="6">
        <f t="shared" si="104"/>
        <v>-0.631497711276355</v>
      </c>
      <c r="V229" s="6">
        <f t="shared" si="105"/>
        <v>0.882140981718149</v>
      </c>
      <c r="W229" s="6">
        <f t="shared" si="106"/>
        <v>4.42737470349847</v>
      </c>
      <c r="X229" s="6">
        <f t="shared" si="107"/>
        <v>0.101318282192474</v>
      </c>
      <c r="Y229" s="6">
        <f t="shared" si="108"/>
        <v>1.34282279729276</v>
      </c>
      <c r="Z229" s="6">
        <f t="shared" si="109"/>
        <v>14.5685586285787</v>
      </c>
      <c r="AA229" s="6">
        <f t="shared" si="110"/>
        <v>13.225735831286</v>
      </c>
      <c r="AB229" s="6">
        <f t="shared" si="111"/>
        <v>0.329103452672655</v>
      </c>
      <c r="AC229" s="6">
        <f t="shared" si="112"/>
        <v>0.952361347358571</v>
      </c>
      <c r="AD229" s="6">
        <f t="shared" si="113"/>
        <v>40.9827154863886</v>
      </c>
      <c r="AE229" s="6">
        <f t="shared" si="114"/>
        <v>0.654478360527045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9"/>
  <sheetViews>
    <sheetView topLeftCell="A145" workbookViewId="0">
      <selection activeCell="A191" sqref="$A10:$XFD10 $A28:$XFD28 $A74:$XFD74 $A75:$XFD75 $A113:$XFD113 $A114:$XFD114 $A190:$XFD190 $A191:$XFD191"/>
    </sheetView>
  </sheetViews>
  <sheetFormatPr defaultColWidth="9" defaultRowHeight="13.5"/>
  <cols>
    <col min="1" max="1" width="11.5" style="2" customWidth="1"/>
    <col min="2" max="2" width="7" style="2" customWidth="1"/>
    <col min="3" max="6" width="12.625" style="2" customWidth="1"/>
    <col min="7" max="9" width="12.625" customWidth="1"/>
    <col min="10" max="10" width="14.125" customWidth="1"/>
  </cols>
  <sheetData>
    <row r="1" s="4" customFormat="1" spans="1:10">
      <c r="A1" s="3" t="s">
        <v>0</v>
      </c>
      <c r="B1" s="3" t="s">
        <v>1</v>
      </c>
      <c r="C1" s="3" t="s">
        <v>2</v>
      </c>
      <c r="D1" s="3" t="s">
        <v>259</v>
      </c>
      <c r="E1" s="3" t="s">
        <v>260</v>
      </c>
      <c r="F1" s="3" t="s">
        <v>261</v>
      </c>
      <c r="G1" s="3" t="s">
        <v>262</v>
      </c>
      <c r="H1" s="3" t="s">
        <v>263</v>
      </c>
      <c r="I1" s="3" t="s">
        <v>264</v>
      </c>
      <c r="J1" s="3" t="s">
        <v>265</v>
      </c>
    </row>
    <row r="2" spans="1:10">
      <c r="A2" s="2" t="s">
        <v>31</v>
      </c>
      <c r="B2" s="2">
        <v>9788</v>
      </c>
      <c r="C2" s="2">
        <v>1.3375899068</v>
      </c>
      <c r="D2" s="2">
        <v>114.401512055578</v>
      </c>
      <c r="E2" s="2">
        <v>128.728034327748</v>
      </c>
      <c r="F2" s="2">
        <v>84.9981610134859</v>
      </c>
      <c r="G2">
        <f t="shared" ref="G2:G26" si="0">D2/SUM(D2:F2)</f>
        <v>0.34864935047143</v>
      </c>
      <c r="H2">
        <f t="shared" ref="H2:H26" si="1">E2/SUM(D2:F2)</f>
        <v>0.39231077237886</v>
      </c>
      <c r="I2">
        <f t="shared" ref="I2:I26" si="2">F2/SUM(D2:F2)</f>
        <v>0.259039877149709</v>
      </c>
      <c r="J2">
        <f t="shared" ref="J2:J26" si="3">2*E2-D2-F2</f>
        <v>58.0563955864321</v>
      </c>
    </row>
    <row r="3" spans="1:10">
      <c r="A3" s="2" t="s">
        <v>32</v>
      </c>
      <c r="B3" s="2">
        <v>18274</v>
      </c>
      <c r="C3" s="2">
        <v>2.4972535714</v>
      </c>
      <c r="D3" s="2">
        <v>88.8306336872058</v>
      </c>
      <c r="E3" s="2">
        <v>110.211764705882</v>
      </c>
      <c r="F3" s="2">
        <v>80.9718163410496</v>
      </c>
      <c r="G3">
        <f t="shared" si="0"/>
        <v>0.317236158069857</v>
      </c>
      <c r="H3">
        <f t="shared" si="1"/>
        <v>0.393593463855125</v>
      </c>
      <c r="I3">
        <f t="shared" si="2"/>
        <v>0.289170378075017</v>
      </c>
      <c r="J3">
        <f t="shared" si="3"/>
        <v>50.6210793835086</v>
      </c>
    </row>
    <row r="4" spans="1:10">
      <c r="A4" s="2" t="s">
        <v>33</v>
      </c>
      <c r="B4" s="2">
        <v>12335</v>
      </c>
      <c r="C4" s="2">
        <v>1.6856529935</v>
      </c>
      <c r="D4" s="2">
        <v>122.369031211998</v>
      </c>
      <c r="E4" s="2">
        <v>134.264450749898</v>
      </c>
      <c r="F4" s="2">
        <v>111.178840697203</v>
      </c>
      <c r="G4">
        <f t="shared" si="0"/>
        <v>0.332694212981586</v>
      </c>
      <c r="H4">
        <f t="shared" si="1"/>
        <v>0.365035216273433</v>
      </c>
      <c r="I4">
        <f t="shared" si="2"/>
        <v>0.302270570744981</v>
      </c>
      <c r="J4">
        <f t="shared" si="3"/>
        <v>34.981029590595</v>
      </c>
    </row>
    <row r="5" spans="1:10">
      <c r="A5" s="2" t="s">
        <v>34</v>
      </c>
      <c r="B5" s="2">
        <v>8581</v>
      </c>
      <c r="C5" s="2">
        <v>1.1726459941</v>
      </c>
      <c r="D5" s="2">
        <v>90.6278988462883</v>
      </c>
      <c r="E5" s="2">
        <v>83.0307656450296</v>
      </c>
      <c r="F5" s="2">
        <v>90.5545973662743</v>
      </c>
      <c r="G5">
        <f t="shared" si="0"/>
        <v>0.343010408369038</v>
      </c>
      <c r="H5">
        <f t="shared" si="1"/>
        <v>0.314256616270012</v>
      </c>
      <c r="I5">
        <f t="shared" si="2"/>
        <v>0.34273297536095</v>
      </c>
      <c r="J5">
        <f t="shared" si="3"/>
        <v>-15.1209649225034</v>
      </c>
    </row>
    <row r="6" spans="1:10">
      <c r="A6" s="2" t="s">
        <v>35</v>
      </c>
      <c r="B6" s="2">
        <v>11276</v>
      </c>
      <c r="C6" s="2">
        <v>1.5409341836</v>
      </c>
      <c r="D6" s="2">
        <v>94.7758957076977</v>
      </c>
      <c r="E6" s="2">
        <v>121.27261440227</v>
      </c>
      <c r="F6" s="2">
        <v>75.9894428672818</v>
      </c>
      <c r="G6">
        <f t="shared" si="0"/>
        <v>0.324532803841016</v>
      </c>
      <c r="H6">
        <f t="shared" si="1"/>
        <v>0.415263198382018</v>
      </c>
      <c r="I6">
        <f t="shared" si="2"/>
        <v>0.260203997776966</v>
      </c>
      <c r="J6">
        <f t="shared" si="3"/>
        <v>71.7798902295605</v>
      </c>
    </row>
    <row r="7" spans="1:10">
      <c r="A7" s="2" t="s">
        <v>36</v>
      </c>
      <c r="B7" s="2">
        <v>9141</v>
      </c>
      <c r="C7" s="2">
        <v>1.2491734101</v>
      </c>
      <c r="D7" s="2">
        <v>57.5555190898151</v>
      </c>
      <c r="E7" s="2">
        <v>51.5920577617328</v>
      </c>
      <c r="F7" s="2">
        <v>61.8243080625752</v>
      </c>
      <c r="G7">
        <f t="shared" si="0"/>
        <v>0.336637331446188</v>
      </c>
      <c r="H7">
        <f t="shared" si="1"/>
        <v>0.301757553808609</v>
      </c>
      <c r="I7">
        <f t="shared" si="2"/>
        <v>0.361605114745203</v>
      </c>
      <c r="J7">
        <f t="shared" si="3"/>
        <v>-16.1957116289247</v>
      </c>
    </row>
    <row r="8" spans="1:10">
      <c r="A8" s="2" t="s">
        <v>37</v>
      </c>
      <c r="B8" s="2">
        <v>7217</v>
      </c>
      <c r="C8" s="2">
        <v>0.9862470737</v>
      </c>
      <c r="D8" s="2">
        <v>98.9017597339615</v>
      </c>
      <c r="E8" s="2">
        <v>116.050713592905</v>
      </c>
      <c r="F8" s="2">
        <v>85.4359152002217</v>
      </c>
      <c r="G8">
        <f t="shared" si="0"/>
        <v>0.329246280852972</v>
      </c>
      <c r="H8">
        <f t="shared" si="1"/>
        <v>0.386335550990979</v>
      </c>
      <c r="I8">
        <f t="shared" si="2"/>
        <v>0.284418168156048</v>
      </c>
      <c r="J8">
        <f t="shared" si="3"/>
        <v>47.7637522516268</v>
      </c>
    </row>
    <row r="9" spans="1:10">
      <c r="A9" s="2" t="s">
        <v>38</v>
      </c>
      <c r="B9" s="2">
        <v>9089</v>
      </c>
      <c r="C9" s="2">
        <v>1.2420672929</v>
      </c>
      <c r="D9" s="2">
        <v>104.756738915172</v>
      </c>
      <c r="E9" s="2">
        <v>123.329189129717</v>
      </c>
      <c r="F9" s="2">
        <v>95.8464077456265</v>
      </c>
      <c r="G9">
        <f t="shared" si="0"/>
        <v>0.323390805241862</v>
      </c>
      <c r="H9">
        <f t="shared" si="1"/>
        <v>0.38072515616185</v>
      </c>
      <c r="I9">
        <f t="shared" si="2"/>
        <v>0.295884038596288</v>
      </c>
      <c r="J9">
        <f t="shared" si="3"/>
        <v>46.0552315986355</v>
      </c>
    </row>
    <row r="10" spans="1:10">
      <c r="A10" s="2" t="s">
        <v>39</v>
      </c>
      <c r="B10" s="2">
        <v>25262</v>
      </c>
      <c r="C10" s="2">
        <v>3.4522063982</v>
      </c>
      <c r="D10" s="2">
        <v>94.2576201409231</v>
      </c>
      <c r="E10" s="2">
        <v>95.8236877523554</v>
      </c>
      <c r="F10" s="2">
        <v>71.9328210409569</v>
      </c>
      <c r="G10">
        <f t="shared" si="0"/>
        <v>0.35974250901783</v>
      </c>
      <c r="H10">
        <f t="shared" si="1"/>
        <v>0.365719543988434</v>
      </c>
      <c r="I10">
        <f t="shared" si="2"/>
        <v>0.274537946993736</v>
      </c>
      <c r="J10">
        <f t="shared" si="3"/>
        <v>25.4569343228308</v>
      </c>
    </row>
    <row r="11" spans="1:10">
      <c r="A11" s="2" t="s">
        <v>40</v>
      </c>
      <c r="B11" s="2">
        <v>21112</v>
      </c>
      <c r="C11" s="2">
        <v>2.8850835832</v>
      </c>
      <c r="D11" s="2">
        <v>85.6922129594543</v>
      </c>
      <c r="E11" s="2">
        <v>102.874100037893</v>
      </c>
      <c r="F11" s="2">
        <v>75.754346899133</v>
      </c>
      <c r="G11">
        <f t="shared" si="0"/>
        <v>0.324197938189982</v>
      </c>
      <c r="H11">
        <f t="shared" si="1"/>
        <v>0.389201888638531</v>
      </c>
      <c r="I11">
        <f t="shared" si="2"/>
        <v>0.286600173171487</v>
      </c>
      <c r="J11">
        <f t="shared" si="3"/>
        <v>44.3016402171987</v>
      </c>
    </row>
    <row r="12" spans="1:10">
      <c r="A12" s="2" t="s">
        <v>41</v>
      </c>
      <c r="B12" s="2">
        <v>29861</v>
      </c>
      <c r="C12" s="2">
        <v>4.0806878021</v>
      </c>
      <c r="D12" s="2">
        <v>123.346036636415</v>
      </c>
      <c r="E12" s="2">
        <v>121.452128193965</v>
      </c>
      <c r="F12" s="2">
        <v>98.475249514368</v>
      </c>
      <c r="G12">
        <f t="shared" si="0"/>
        <v>0.359323010410993</v>
      </c>
      <c r="H12">
        <f t="shared" si="1"/>
        <v>0.353805809359857</v>
      </c>
      <c r="I12">
        <f t="shared" si="2"/>
        <v>0.28687118022915</v>
      </c>
      <c r="J12">
        <f t="shared" si="3"/>
        <v>21.082970237147</v>
      </c>
    </row>
    <row r="13" spans="1:10">
      <c r="A13" s="2" t="s">
        <v>42</v>
      </c>
      <c r="B13" s="2">
        <v>26714</v>
      </c>
      <c r="C13" s="2">
        <v>3.6506310554</v>
      </c>
      <c r="D13" s="2">
        <v>108.633226023807</v>
      </c>
      <c r="E13" s="2">
        <v>105.806693119712</v>
      </c>
      <c r="F13" s="2">
        <v>82.2566706640682</v>
      </c>
      <c r="G13">
        <f t="shared" si="0"/>
        <v>0.366142482777633</v>
      </c>
      <c r="H13">
        <f t="shared" si="1"/>
        <v>0.356615804678879</v>
      </c>
      <c r="I13">
        <f t="shared" si="2"/>
        <v>0.277241712543488</v>
      </c>
      <c r="J13">
        <f t="shared" si="3"/>
        <v>20.7234895515488</v>
      </c>
    </row>
    <row r="14" spans="1:10">
      <c r="A14" s="2" t="s">
        <v>43</v>
      </c>
      <c r="B14" s="2">
        <v>11631</v>
      </c>
      <c r="C14" s="2">
        <v>1.5894470991</v>
      </c>
      <c r="D14" s="2">
        <v>99.2846702777061</v>
      </c>
      <c r="E14" s="2">
        <v>100.709139368927</v>
      </c>
      <c r="F14" s="2">
        <v>77.0419893305799</v>
      </c>
      <c r="G14">
        <f t="shared" si="0"/>
        <v>0.358382095903326</v>
      </c>
      <c r="H14">
        <f t="shared" si="1"/>
        <v>0.36352391907737</v>
      </c>
      <c r="I14">
        <f t="shared" si="2"/>
        <v>0.278093985019304</v>
      </c>
      <c r="J14">
        <f t="shared" si="3"/>
        <v>25.091619129568</v>
      </c>
    </row>
    <row r="15" spans="1:10">
      <c r="A15" s="2" t="s">
        <v>44</v>
      </c>
      <c r="B15" s="2">
        <v>9552</v>
      </c>
      <c r="C15" s="2">
        <v>1.3053390672</v>
      </c>
      <c r="D15" s="2">
        <v>96.4488065326633</v>
      </c>
      <c r="E15" s="2">
        <v>91.6759840871021</v>
      </c>
      <c r="F15" s="2">
        <v>82.3848408710217</v>
      </c>
      <c r="G15">
        <f t="shared" si="0"/>
        <v>0.356544815063075</v>
      </c>
      <c r="H15">
        <f t="shared" si="1"/>
        <v>0.338900998023149</v>
      </c>
      <c r="I15">
        <f t="shared" si="2"/>
        <v>0.304554186913775</v>
      </c>
      <c r="J15">
        <f t="shared" si="3"/>
        <v>4.5183207705192</v>
      </c>
    </row>
    <row r="16" spans="1:10">
      <c r="A16" s="2" t="s">
        <v>45</v>
      </c>
      <c r="B16" s="2">
        <v>17174</v>
      </c>
      <c r="C16" s="2">
        <v>2.3469318614</v>
      </c>
      <c r="D16" s="2">
        <v>83.5677768720157</v>
      </c>
      <c r="E16" s="2">
        <v>97.1596902835185</v>
      </c>
      <c r="F16" s="2">
        <v>73.6969220006994</v>
      </c>
      <c r="G16">
        <f t="shared" si="0"/>
        <v>0.328458199896471</v>
      </c>
      <c r="H16">
        <f t="shared" si="1"/>
        <v>0.381880410937553</v>
      </c>
      <c r="I16">
        <f t="shared" si="2"/>
        <v>0.289661389165976</v>
      </c>
      <c r="J16">
        <f t="shared" si="3"/>
        <v>37.0546816943219</v>
      </c>
    </row>
    <row r="17" spans="1:10">
      <c r="A17" s="2" t="s">
        <v>46</v>
      </c>
      <c r="B17" s="2">
        <v>9392</v>
      </c>
      <c r="C17" s="2">
        <v>1.2834740912</v>
      </c>
      <c r="D17" s="2">
        <v>89.2942930153321</v>
      </c>
      <c r="E17" s="2">
        <v>101.507453151618</v>
      </c>
      <c r="F17" s="2">
        <v>81.327369542066</v>
      </c>
      <c r="G17">
        <f t="shared" si="0"/>
        <v>0.328132080915639</v>
      </c>
      <c r="H17">
        <f t="shared" si="1"/>
        <v>0.373012100844654</v>
      </c>
      <c r="I17">
        <f t="shared" si="2"/>
        <v>0.298855818239707</v>
      </c>
      <c r="J17">
        <f t="shared" si="3"/>
        <v>32.3932437458379</v>
      </c>
    </row>
    <row r="18" spans="1:10">
      <c r="A18" s="2" t="s">
        <v>47</v>
      </c>
      <c r="B18" s="2">
        <v>938</v>
      </c>
      <c r="C18" s="2">
        <v>0.1281834218</v>
      </c>
      <c r="D18" s="2">
        <v>155.305970149253</v>
      </c>
      <c r="E18" s="2">
        <v>136.098081023454</v>
      </c>
      <c r="F18" s="2">
        <v>119.138592750533</v>
      </c>
      <c r="G18">
        <f t="shared" si="0"/>
        <v>0.378294368314856</v>
      </c>
      <c r="H18">
        <f t="shared" si="1"/>
        <v>0.331507781318085</v>
      </c>
      <c r="I18">
        <f t="shared" si="2"/>
        <v>0.290197850367059</v>
      </c>
      <c r="J18">
        <f t="shared" si="3"/>
        <v>-2.24840085287799</v>
      </c>
    </row>
    <row r="19" spans="1:10">
      <c r="A19" s="2" t="s">
        <v>48</v>
      </c>
      <c r="B19" s="2">
        <v>26057</v>
      </c>
      <c r="C19" s="2">
        <v>3.5608479977</v>
      </c>
      <c r="D19" s="2">
        <v>107.047434470583</v>
      </c>
      <c r="E19" s="2">
        <v>98.0928349387881</v>
      </c>
      <c r="F19" s="2">
        <v>79.3659809640773</v>
      </c>
      <c r="G19">
        <f t="shared" si="0"/>
        <v>0.376256881281415</v>
      </c>
      <c r="H19">
        <f t="shared" si="1"/>
        <v>0.344782706214818</v>
      </c>
      <c r="I19">
        <f t="shared" si="2"/>
        <v>0.278960412503767</v>
      </c>
      <c r="J19">
        <f t="shared" si="3"/>
        <v>9.77225444291591</v>
      </c>
    </row>
    <row r="20" spans="1:10">
      <c r="A20" s="2" t="s">
        <v>49</v>
      </c>
      <c r="B20" s="2">
        <v>14966</v>
      </c>
      <c r="C20" s="2">
        <v>2.0451951926</v>
      </c>
      <c r="D20" s="2">
        <v>84.3655619403982</v>
      </c>
      <c r="E20" s="2">
        <v>103.193625977149</v>
      </c>
      <c r="F20" s="2">
        <v>75.6464889423398</v>
      </c>
      <c r="G20">
        <f t="shared" si="0"/>
        <v>0.32053093590876</v>
      </c>
      <c r="H20">
        <f t="shared" si="1"/>
        <v>0.392064590734805</v>
      </c>
      <c r="I20">
        <f t="shared" si="2"/>
        <v>0.287404473356435</v>
      </c>
      <c r="J20">
        <f t="shared" si="3"/>
        <v>46.37520107156</v>
      </c>
    </row>
    <row r="21" spans="1:10">
      <c r="A21" s="2" t="s">
        <v>50</v>
      </c>
      <c r="B21" s="2">
        <v>7991</v>
      </c>
      <c r="C21" s="2">
        <v>1.0920188951</v>
      </c>
      <c r="D21" s="2">
        <v>92.1021148792391</v>
      </c>
      <c r="E21" s="2">
        <v>109.795269678388</v>
      </c>
      <c r="F21" s="2">
        <v>79.3274934301088</v>
      </c>
      <c r="G21">
        <f t="shared" si="0"/>
        <v>0.327503439732155</v>
      </c>
      <c r="H21">
        <f t="shared" si="1"/>
        <v>0.39041805427746</v>
      </c>
      <c r="I21">
        <f t="shared" si="2"/>
        <v>0.282078505990385</v>
      </c>
      <c r="J21">
        <f t="shared" si="3"/>
        <v>48.1609310474281</v>
      </c>
    </row>
    <row r="22" spans="1:10">
      <c r="A22" s="2" t="s">
        <v>51</v>
      </c>
      <c r="B22" s="2">
        <v>10867</v>
      </c>
      <c r="C22" s="2">
        <v>1.4850418387</v>
      </c>
      <c r="D22" s="2">
        <v>105.140793227201</v>
      </c>
      <c r="E22" s="2">
        <v>123.257292721082</v>
      </c>
      <c r="F22" s="2">
        <v>94.8383178430109</v>
      </c>
      <c r="G22">
        <f t="shared" si="0"/>
        <v>0.325275222697651</v>
      </c>
      <c r="H22">
        <f t="shared" si="1"/>
        <v>0.381322435453979</v>
      </c>
      <c r="I22">
        <f t="shared" si="2"/>
        <v>0.29340234184837</v>
      </c>
      <c r="J22">
        <f t="shared" si="3"/>
        <v>46.5354743719521</v>
      </c>
    </row>
    <row r="23" spans="1:10">
      <c r="A23" s="2" t="s">
        <v>52</v>
      </c>
      <c r="B23" s="2">
        <v>19989</v>
      </c>
      <c r="C23" s="2">
        <v>2.7316187829</v>
      </c>
      <c r="D23" s="2">
        <v>75.3727049877432</v>
      </c>
      <c r="E23" s="2">
        <v>66.1885602762347</v>
      </c>
      <c r="F23" s="2">
        <v>68.875125075045</v>
      </c>
      <c r="G23">
        <f t="shared" si="0"/>
        <v>0.358173340962151</v>
      </c>
      <c r="H23">
        <f t="shared" si="1"/>
        <v>0.314530011513702</v>
      </c>
      <c r="I23">
        <f t="shared" si="2"/>
        <v>0.327296647524147</v>
      </c>
      <c r="J23">
        <f t="shared" si="3"/>
        <v>-11.8707095103188</v>
      </c>
    </row>
    <row r="24" spans="1:10">
      <c r="A24" s="2" t="s">
        <v>53</v>
      </c>
      <c r="B24" s="2">
        <v>8794</v>
      </c>
      <c r="C24" s="2">
        <v>1.2017537434</v>
      </c>
      <c r="D24" s="2">
        <v>110.180463952695</v>
      </c>
      <c r="E24" s="2">
        <v>126.414373436434</v>
      </c>
      <c r="F24" s="2">
        <v>91.0648169206277</v>
      </c>
      <c r="G24">
        <f t="shared" si="0"/>
        <v>0.336264970384589</v>
      </c>
      <c r="H24">
        <f t="shared" si="1"/>
        <v>0.385810006736218</v>
      </c>
      <c r="I24">
        <f t="shared" si="2"/>
        <v>0.277925022879193</v>
      </c>
      <c r="J24">
        <f t="shared" si="3"/>
        <v>51.5834659995453</v>
      </c>
    </row>
    <row r="25" spans="1:10">
      <c r="A25" s="2" t="s">
        <v>54</v>
      </c>
      <c r="B25" s="2">
        <v>8997</v>
      </c>
      <c r="C25" s="2">
        <v>1.2294949317</v>
      </c>
      <c r="D25" s="2">
        <v>84.6941202623096</v>
      </c>
      <c r="E25" s="2">
        <v>74.7726161369193</v>
      </c>
      <c r="F25" s="2">
        <v>75.1559235385641</v>
      </c>
      <c r="G25">
        <f t="shared" si="0"/>
        <v>0.360980138426378</v>
      </c>
      <c r="H25">
        <f t="shared" si="1"/>
        <v>0.318693071490811</v>
      </c>
      <c r="I25">
        <f t="shared" si="2"/>
        <v>0.320326790082811</v>
      </c>
      <c r="J25">
        <f t="shared" si="3"/>
        <v>-10.3048115270351</v>
      </c>
    </row>
    <row r="26" spans="1:10">
      <c r="A26" s="2" t="s">
        <v>55</v>
      </c>
      <c r="B26" s="2">
        <v>4543</v>
      </c>
      <c r="C26" s="2">
        <v>0.6208286623</v>
      </c>
      <c r="D26" s="2">
        <v>118.1093990755</v>
      </c>
      <c r="E26" s="2">
        <v>128.551837992516</v>
      </c>
      <c r="F26" s="2">
        <v>81.7294143549097</v>
      </c>
      <c r="G26">
        <f t="shared" si="0"/>
        <v>0.359661271000647</v>
      </c>
      <c r="H26">
        <f t="shared" si="1"/>
        <v>0.391460102276046</v>
      </c>
      <c r="I26">
        <f t="shared" si="2"/>
        <v>0.248878626723306</v>
      </c>
      <c r="J26">
        <f t="shared" si="3"/>
        <v>57.2648625546223</v>
      </c>
    </row>
    <row r="27" spans="1:10">
      <c r="A27" s="2" t="s">
        <v>56</v>
      </c>
      <c r="B27" s="2">
        <v>19026</v>
      </c>
      <c r="C27" s="2">
        <v>2.6000189586</v>
      </c>
      <c r="D27" s="2">
        <v>97.9585304320404</v>
      </c>
      <c r="E27" s="2">
        <v>95.7237990118784</v>
      </c>
      <c r="F27" s="2">
        <v>84.3609986859395</v>
      </c>
      <c r="G27">
        <f t="shared" ref="G27:G71" si="4">D27/SUM(D27:F27)</f>
        <v>0.352313904062785</v>
      </c>
      <c r="H27">
        <f t="shared" ref="H27:H71" si="5">E27/SUM(D27:F27)</f>
        <v>0.344276554505819</v>
      </c>
      <c r="I27">
        <f t="shared" ref="I27:I71" si="6">F27/SUM(D27:F27)</f>
        <v>0.303409541431396</v>
      </c>
      <c r="J27">
        <f t="shared" ref="J27:J71" si="7">2*E27-D27-F27</f>
        <v>9.12806890577689</v>
      </c>
    </row>
    <row r="28" spans="1:10">
      <c r="A28" s="2" t="s">
        <v>57</v>
      </c>
      <c r="B28" s="2">
        <v>7476</v>
      </c>
      <c r="C28" s="2">
        <v>1.0216410036</v>
      </c>
      <c r="D28" s="2">
        <v>108.396736222578</v>
      </c>
      <c r="E28" s="2">
        <v>110.496522204387</v>
      </c>
      <c r="F28" s="2">
        <v>82.3976725521669</v>
      </c>
      <c r="G28">
        <f t="shared" si="4"/>
        <v>0.359774308075957</v>
      </c>
      <c r="H28">
        <f t="shared" si="5"/>
        <v>0.366743605077314</v>
      </c>
      <c r="I28">
        <f t="shared" si="6"/>
        <v>0.273482086846729</v>
      </c>
      <c r="J28">
        <f t="shared" si="7"/>
        <v>30.1986356340291</v>
      </c>
    </row>
    <row r="29" spans="1:10">
      <c r="A29" s="2" t="s">
        <v>58</v>
      </c>
      <c r="B29" s="2">
        <v>11640</v>
      </c>
      <c r="C29" s="2">
        <v>1.590677004</v>
      </c>
      <c r="D29" s="2">
        <v>82.125</v>
      </c>
      <c r="E29" s="2">
        <v>100.355412371134</v>
      </c>
      <c r="F29" s="2">
        <v>80.3906357388316</v>
      </c>
      <c r="G29">
        <f t="shared" si="4"/>
        <v>0.312415538304717</v>
      </c>
      <c r="H29">
        <f t="shared" si="5"/>
        <v>0.381766699272081</v>
      </c>
      <c r="I29">
        <f t="shared" si="6"/>
        <v>0.305817762423202</v>
      </c>
      <c r="J29">
        <f t="shared" si="7"/>
        <v>38.1951890034364</v>
      </c>
    </row>
    <row r="30" spans="1:10">
      <c r="A30" s="2" t="s">
        <v>59</v>
      </c>
      <c r="B30" s="2">
        <v>20524</v>
      </c>
      <c r="C30" s="2">
        <v>2.8047297964</v>
      </c>
      <c r="D30" s="2">
        <v>98.0516468524654</v>
      </c>
      <c r="E30" s="2">
        <v>101.886035860456</v>
      </c>
      <c r="F30" s="2">
        <v>86.2233430799221</v>
      </c>
      <c r="G30">
        <f t="shared" si="4"/>
        <v>0.342645007582013</v>
      </c>
      <c r="H30">
        <f t="shared" si="5"/>
        <v>0.356044417922282</v>
      </c>
      <c r="I30">
        <f t="shared" si="6"/>
        <v>0.301310574495706</v>
      </c>
      <c r="J30">
        <f t="shared" si="7"/>
        <v>19.4970817885245</v>
      </c>
    </row>
    <row r="31" spans="1:10">
      <c r="A31" s="2" t="s">
        <v>60</v>
      </c>
      <c r="B31" s="2">
        <v>18020</v>
      </c>
      <c r="C31" s="2">
        <v>2.462542922</v>
      </c>
      <c r="D31" s="2">
        <v>92.5873473917869</v>
      </c>
      <c r="E31" s="2">
        <v>108.761471453143</v>
      </c>
      <c r="F31" s="2">
        <v>80.4149739149739</v>
      </c>
      <c r="G31">
        <f t="shared" si="4"/>
        <v>0.328599166290618</v>
      </c>
      <c r="H31">
        <f t="shared" si="5"/>
        <v>0.386002297838959</v>
      </c>
      <c r="I31">
        <f t="shared" si="6"/>
        <v>0.285398535870423</v>
      </c>
      <c r="J31">
        <f t="shared" si="7"/>
        <v>44.5206215995252</v>
      </c>
    </row>
    <row r="32" spans="1:10">
      <c r="A32" s="2" t="s">
        <v>61</v>
      </c>
      <c r="B32" s="2">
        <v>12582</v>
      </c>
      <c r="C32" s="2">
        <v>1.7194070502</v>
      </c>
      <c r="D32" s="2">
        <v>94.42083929423</v>
      </c>
      <c r="E32" s="2">
        <v>102.404705134318</v>
      </c>
      <c r="F32" s="2">
        <v>77.9809129950691</v>
      </c>
      <c r="G32">
        <f t="shared" si="4"/>
        <v>0.343590322365239</v>
      </c>
      <c r="H32">
        <f t="shared" si="5"/>
        <v>0.372643008808414</v>
      </c>
      <c r="I32">
        <f t="shared" si="6"/>
        <v>0.283766668826347</v>
      </c>
      <c r="J32">
        <f t="shared" si="7"/>
        <v>32.4076579793369</v>
      </c>
    </row>
    <row r="33" spans="1:10">
      <c r="A33" s="2" t="s">
        <v>62</v>
      </c>
      <c r="B33" s="2">
        <v>20491</v>
      </c>
      <c r="C33" s="2">
        <v>2.8002201451</v>
      </c>
      <c r="D33" s="2">
        <v>108.906837148016</v>
      </c>
      <c r="E33" s="2">
        <v>114.675711287882</v>
      </c>
      <c r="F33" s="2">
        <v>86.763525390625</v>
      </c>
      <c r="G33">
        <f t="shared" si="4"/>
        <v>0.350920621631233</v>
      </c>
      <c r="H33">
        <f t="shared" si="5"/>
        <v>0.369509141436677</v>
      </c>
      <c r="I33">
        <f t="shared" si="6"/>
        <v>0.27957023693209</v>
      </c>
      <c r="J33">
        <f t="shared" si="7"/>
        <v>33.681060037123</v>
      </c>
    </row>
    <row r="34" spans="1:10">
      <c r="A34" s="2" t="s">
        <v>63</v>
      </c>
      <c r="B34" s="2">
        <v>5291</v>
      </c>
      <c r="C34" s="2">
        <v>0.7230474251</v>
      </c>
      <c r="D34" s="2">
        <v>109.518994518994</v>
      </c>
      <c r="E34" s="2">
        <v>117.384993384993</v>
      </c>
      <c r="F34" s="2">
        <v>92.1041391041391</v>
      </c>
      <c r="G34">
        <f t="shared" si="4"/>
        <v>0.343310985667159</v>
      </c>
      <c r="H34">
        <f t="shared" si="5"/>
        <v>0.367968661130702</v>
      </c>
      <c r="I34">
        <f t="shared" si="6"/>
        <v>0.288720353202139</v>
      </c>
      <c r="J34">
        <f t="shared" si="7"/>
        <v>33.1468531468529</v>
      </c>
    </row>
    <row r="35" spans="1:10">
      <c r="A35" s="2" t="s">
        <v>64</v>
      </c>
      <c r="B35" s="2">
        <v>20031</v>
      </c>
      <c r="C35" s="2">
        <v>2.7373583391</v>
      </c>
      <c r="D35" s="2">
        <v>99.3170086366132</v>
      </c>
      <c r="E35" s="2">
        <v>106.998152863062</v>
      </c>
      <c r="F35" s="2">
        <v>79.1869532616846</v>
      </c>
      <c r="G35">
        <f t="shared" si="4"/>
        <v>0.347867856319133</v>
      </c>
      <c r="H35">
        <f t="shared" si="5"/>
        <v>0.37477183996517</v>
      </c>
      <c r="I35">
        <f t="shared" si="6"/>
        <v>0.277360303715697</v>
      </c>
      <c r="J35">
        <f t="shared" si="7"/>
        <v>35.4923438278262</v>
      </c>
    </row>
    <row r="36" spans="1:10">
      <c r="A36" s="2" t="s">
        <v>65</v>
      </c>
      <c r="B36" s="2">
        <v>17621</v>
      </c>
      <c r="C36" s="2">
        <v>2.4080171381</v>
      </c>
      <c r="D36" s="2">
        <v>95.6001929515918</v>
      </c>
      <c r="E36" s="2">
        <v>101.176437205606</v>
      </c>
      <c r="F36" s="2">
        <v>84.2006356773936</v>
      </c>
      <c r="G36">
        <f t="shared" si="4"/>
        <v>0.340241736880843</v>
      </c>
      <c r="H36">
        <f t="shared" si="5"/>
        <v>0.360087628104288</v>
      </c>
      <c r="I36">
        <f t="shared" si="6"/>
        <v>0.299670635014869</v>
      </c>
      <c r="J36">
        <f t="shared" si="7"/>
        <v>22.5520457822266</v>
      </c>
    </row>
    <row r="37" spans="1:10">
      <c r="A37" s="2" t="s">
        <v>66</v>
      </c>
      <c r="B37" s="2">
        <v>19873</v>
      </c>
      <c r="C37" s="2">
        <v>2.7157666753</v>
      </c>
      <c r="D37" s="2">
        <v>89.6576259246212</v>
      </c>
      <c r="E37" s="2">
        <v>105.725067927946</v>
      </c>
      <c r="F37" s="2">
        <v>68.3115456332208</v>
      </c>
      <c r="G37">
        <f t="shared" si="4"/>
        <v>0.340006008851222</v>
      </c>
      <c r="H37">
        <f t="shared" si="5"/>
        <v>0.400938102152376</v>
      </c>
      <c r="I37">
        <f t="shared" si="6"/>
        <v>0.259055888996401</v>
      </c>
      <c r="J37">
        <f t="shared" si="7"/>
        <v>53.48096429805</v>
      </c>
    </row>
    <row r="38" spans="1:10">
      <c r="A38" s="2" t="s">
        <v>67</v>
      </c>
      <c r="B38" s="2">
        <v>5633</v>
      </c>
      <c r="C38" s="2">
        <v>0.7697838113</v>
      </c>
      <c r="D38" s="2">
        <v>112.184448783951</v>
      </c>
      <c r="E38" s="2">
        <v>106.754837564353</v>
      </c>
      <c r="F38" s="2">
        <v>111.24427480916</v>
      </c>
      <c r="G38">
        <f t="shared" si="4"/>
        <v>0.339763882825319</v>
      </c>
      <c r="H38">
        <f t="shared" si="5"/>
        <v>0.323319662523846</v>
      </c>
      <c r="I38">
        <f t="shared" si="6"/>
        <v>0.336916454650835</v>
      </c>
      <c r="J38">
        <f t="shared" si="7"/>
        <v>-9.91904846440501</v>
      </c>
    </row>
    <row r="39" spans="1:10">
      <c r="A39" s="2" t="s">
        <v>68</v>
      </c>
      <c r="B39" s="2">
        <v>19363</v>
      </c>
      <c r="C39" s="2">
        <v>2.6460720643</v>
      </c>
      <c r="D39" s="2">
        <v>117.472292516655</v>
      </c>
      <c r="E39" s="2">
        <v>131.895109228941</v>
      </c>
      <c r="F39" s="2">
        <v>98.6189640035118</v>
      </c>
      <c r="G39">
        <f t="shared" si="4"/>
        <v>0.337577284856472</v>
      </c>
      <c r="H39">
        <f t="shared" si="5"/>
        <v>0.379023784293995</v>
      </c>
      <c r="I39">
        <f t="shared" si="6"/>
        <v>0.283398930849533</v>
      </c>
      <c r="J39">
        <f t="shared" si="7"/>
        <v>47.6989619377152</v>
      </c>
    </row>
    <row r="40" spans="1:10">
      <c r="A40" s="2" t="s">
        <v>69</v>
      </c>
      <c r="B40" s="2">
        <v>17179</v>
      </c>
      <c r="C40" s="2">
        <v>2.3476151419</v>
      </c>
      <c r="D40" s="2">
        <v>85.8144245881599</v>
      </c>
      <c r="E40" s="2">
        <v>106.609173991501</v>
      </c>
      <c r="F40" s="2">
        <v>69.3628529839883</v>
      </c>
      <c r="G40">
        <f t="shared" si="4"/>
        <v>0.327803154348098</v>
      </c>
      <c r="H40">
        <f t="shared" si="5"/>
        <v>0.407237171193257</v>
      </c>
      <c r="I40">
        <f t="shared" si="6"/>
        <v>0.264959674458645</v>
      </c>
      <c r="J40">
        <f t="shared" si="7"/>
        <v>58.0410704108538</v>
      </c>
    </row>
    <row r="41" spans="1:10">
      <c r="A41" s="2" t="s">
        <v>70</v>
      </c>
      <c r="B41" s="2">
        <v>5387</v>
      </c>
      <c r="C41" s="2">
        <v>0.7361664107</v>
      </c>
      <c r="D41" s="2">
        <v>81.2747354742899</v>
      </c>
      <c r="E41" s="2">
        <v>104.043212166172</v>
      </c>
      <c r="F41" s="2">
        <v>80.0144739283726</v>
      </c>
      <c r="G41">
        <f t="shared" si="4"/>
        <v>0.30631286969657</v>
      </c>
      <c r="H41">
        <f t="shared" si="5"/>
        <v>0.392124006372815</v>
      </c>
      <c r="I41">
        <f t="shared" si="6"/>
        <v>0.301563123930615</v>
      </c>
      <c r="J41">
        <f t="shared" si="7"/>
        <v>46.7972149296815</v>
      </c>
    </row>
    <row r="42" spans="1:10">
      <c r="A42" s="2" t="s">
        <v>71</v>
      </c>
      <c r="B42" s="2">
        <v>20314</v>
      </c>
      <c r="C42" s="2">
        <v>2.7760320154</v>
      </c>
      <c r="D42" s="2">
        <v>92.0963867283646</v>
      </c>
      <c r="E42" s="2">
        <v>109.655427024366</v>
      </c>
      <c r="F42" s="2">
        <v>84.5582082205266</v>
      </c>
      <c r="G42">
        <f t="shared" si="4"/>
        <v>0.3216666538378</v>
      </c>
      <c r="H42">
        <f t="shared" si="5"/>
        <v>0.382995419680448</v>
      </c>
      <c r="I42">
        <f t="shared" si="6"/>
        <v>0.295337926481752</v>
      </c>
      <c r="J42">
        <f t="shared" si="7"/>
        <v>42.6562590998408</v>
      </c>
    </row>
    <row r="43" spans="1:10">
      <c r="A43" s="2" t="s">
        <v>72</v>
      </c>
      <c r="B43" s="2">
        <v>17677</v>
      </c>
      <c r="C43" s="2">
        <v>2.4156698797</v>
      </c>
      <c r="D43" s="2">
        <v>95.2265655937093</v>
      </c>
      <c r="E43" s="2">
        <v>119.46676472252</v>
      </c>
      <c r="F43" s="2">
        <v>78.2102909543756</v>
      </c>
      <c r="G43">
        <f t="shared" si="4"/>
        <v>0.325112284991971</v>
      </c>
      <c r="H43">
        <f t="shared" si="5"/>
        <v>0.407870562351799</v>
      </c>
      <c r="I43">
        <f t="shared" si="6"/>
        <v>0.26701715265623</v>
      </c>
      <c r="J43">
        <f t="shared" si="7"/>
        <v>65.4966728969551</v>
      </c>
    </row>
    <row r="44" spans="1:10">
      <c r="A44" s="2" t="s">
        <v>73</v>
      </c>
      <c r="B44" s="2">
        <v>18832</v>
      </c>
      <c r="C44" s="2">
        <v>2.5735076752</v>
      </c>
      <c r="D44" s="2">
        <v>104.645550127442</v>
      </c>
      <c r="E44" s="2">
        <v>110.320677570093</v>
      </c>
      <c r="F44" s="2">
        <v>83.320407946457</v>
      </c>
      <c r="G44">
        <f t="shared" si="4"/>
        <v>0.350822120815153</v>
      </c>
      <c r="H44">
        <f t="shared" si="5"/>
        <v>0.369847872439588</v>
      </c>
      <c r="I44">
        <f t="shared" si="6"/>
        <v>0.279330006745259</v>
      </c>
      <c r="J44">
        <f t="shared" si="7"/>
        <v>32.675397066287</v>
      </c>
    </row>
    <row r="45" spans="1:10">
      <c r="A45" s="2" t="s">
        <v>74</v>
      </c>
      <c r="B45" s="2">
        <v>16391</v>
      </c>
      <c r="C45" s="2">
        <v>2.2399301351</v>
      </c>
      <c r="D45" s="2">
        <v>83.6784820938319</v>
      </c>
      <c r="E45" s="2">
        <v>88.8587639558294</v>
      </c>
      <c r="F45" s="2">
        <v>79.6941004209627</v>
      </c>
      <c r="G45">
        <f t="shared" si="4"/>
        <v>0.331752905674543</v>
      </c>
      <c r="H45">
        <f t="shared" si="5"/>
        <v>0.352290725158454</v>
      </c>
      <c r="I45">
        <f t="shared" si="6"/>
        <v>0.315956369167003</v>
      </c>
      <c r="J45">
        <f t="shared" si="7"/>
        <v>14.3449453968642</v>
      </c>
    </row>
    <row r="46" spans="1:10">
      <c r="A46" s="2" t="s">
        <v>75</v>
      </c>
      <c r="B46" s="2">
        <v>3180</v>
      </c>
      <c r="C46" s="2">
        <v>0.434566398</v>
      </c>
      <c r="D46" s="2">
        <v>118.966037735849</v>
      </c>
      <c r="E46" s="2">
        <v>126.457232704402</v>
      </c>
      <c r="F46" s="2">
        <v>81.3317610062893</v>
      </c>
      <c r="G46">
        <f t="shared" si="4"/>
        <v>0.364083262036358</v>
      </c>
      <c r="H46">
        <f t="shared" si="5"/>
        <v>0.387009289939859</v>
      </c>
      <c r="I46">
        <f t="shared" si="6"/>
        <v>0.248907448023783</v>
      </c>
      <c r="J46">
        <f t="shared" si="7"/>
        <v>52.6166666666657</v>
      </c>
    </row>
    <row r="47" spans="1:10">
      <c r="A47" s="2" t="s">
        <v>76</v>
      </c>
      <c r="B47" s="2">
        <v>11853</v>
      </c>
      <c r="C47" s="2">
        <v>1.6197847533</v>
      </c>
      <c r="D47" s="2">
        <v>84.9410275879523</v>
      </c>
      <c r="E47" s="2">
        <v>97.4101071458702</v>
      </c>
      <c r="F47" s="2">
        <v>77.1339745212182</v>
      </c>
      <c r="G47">
        <f t="shared" si="4"/>
        <v>0.327344516345507</v>
      </c>
      <c r="H47">
        <f t="shared" si="5"/>
        <v>0.375397676674111</v>
      </c>
      <c r="I47">
        <f t="shared" si="6"/>
        <v>0.297257806980382</v>
      </c>
      <c r="J47">
        <f t="shared" si="7"/>
        <v>32.7452121825699</v>
      </c>
    </row>
    <row r="48" spans="1:10">
      <c r="A48" s="2" t="s">
        <v>77</v>
      </c>
      <c r="B48" s="2">
        <v>11086</v>
      </c>
      <c r="C48" s="2">
        <v>1.5149695246</v>
      </c>
      <c r="D48" s="2">
        <v>87.6726501894281</v>
      </c>
      <c r="E48" s="2">
        <v>87.3535143914102</v>
      </c>
      <c r="F48" s="2">
        <v>74.5122325539406</v>
      </c>
      <c r="G48">
        <f t="shared" si="4"/>
        <v>0.351339317700574</v>
      </c>
      <c r="H48">
        <f t="shared" si="5"/>
        <v>0.350060413124436</v>
      </c>
      <c r="I48">
        <f t="shared" si="6"/>
        <v>0.29860026917499</v>
      </c>
      <c r="J48">
        <f t="shared" si="7"/>
        <v>12.5221460394517</v>
      </c>
    </row>
    <row r="49" spans="1:10">
      <c r="A49" s="2" t="s">
        <v>78</v>
      </c>
      <c r="B49" s="2">
        <v>1664</v>
      </c>
      <c r="C49" s="2">
        <v>0.2273957504</v>
      </c>
      <c r="D49" s="2">
        <v>98.7554086538461</v>
      </c>
      <c r="E49" s="2">
        <v>87.0757211538461</v>
      </c>
      <c r="F49" s="2">
        <v>71.8731971153846</v>
      </c>
      <c r="G49">
        <f t="shared" si="4"/>
        <v>0.38321207033254</v>
      </c>
      <c r="H49">
        <f t="shared" si="5"/>
        <v>0.337890023786204</v>
      </c>
      <c r="I49">
        <f t="shared" si="6"/>
        <v>0.278897905881256</v>
      </c>
      <c r="J49">
        <f t="shared" si="7"/>
        <v>3.5228365384615</v>
      </c>
    </row>
    <row r="50" spans="1:10">
      <c r="A50" s="2" t="s">
        <v>79</v>
      </c>
      <c r="B50" s="2">
        <v>26838</v>
      </c>
      <c r="C50" s="2">
        <v>3.6675764118</v>
      </c>
      <c r="D50" s="2">
        <v>123.703927267307</v>
      </c>
      <c r="E50" s="2">
        <v>135.703629182502</v>
      </c>
      <c r="F50" s="2">
        <v>83.9419787590833</v>
      </c>
      <c r="G50">
        <f t="shared" si="4"/>
        <v>0.36028569892208</v>
      </c>
      <c r="H50">
        <f t="shared" si="5"/>
        <v>0.395234637786652</v>
      </c>
      <c r="I50">
        <f t="shared" si="6"/>
        <v>0.244479663291268</v>
      </c>
      <c r="J50">
        <f t="shared" si="7"/>
        <v>63.7613523386137</v>
      </c>
    </row>
    <row r="51" spans="1:10">
      <c r="A51" s="2" t="s">
        <v>80</v>
      </c>
      <c r="B51" s="2">
        <v>19123</v>
      </c>
      <c r="C51" s="2">
        <v>2.6132746003</v>
      </c>
      <c r="D51" s="2">
        <v>114.81660827276</v>
      </c>
      <c r="E51" s="2">
        <v>124.688228834387</v>
      </c>
      <c r="F51" s="2">
        <v>80.2450903377846</v>
      </c>
      <c r="G51">
        <f t="shared" si="4"/>
        <v>0.359082515484023</v>
      </c>
      <c r="H51">
        <f t="shared" si="5"/>
        <v>0.389955456224024</v>
      </c>
      <c r="I51">
        <f t="shared" si="6"/>
        <v>0.250962028291952</v>
      </c>
      <c r="J51">
        <f t="shared" si="7"/>
        <v>54.3147590582294</v>
      </c>
    </row>
    <row r="52" spans="1:10">
      <c r="A52" s="2" t="s">
        <v>81</v>
      </c>
      <c r="B52" s="2">
        <v>23594</v>
      </c>
      <c r="C52" s="2">
        <v>3.2242640234</v>
      </c>
      <c r="D52" s="2">
        <v>106.073323726371</v>
      </c>
      <c r="E52" s="2">
        <v>119.006060862931</v>
      </c>
      <c r="F52" s="2">
        <v>81.0573526914586</v>
      </c>
      <c r="G52">
        <f t="shared" si="4"/>
        <v>0.346490018377279</v>
      </c>
      <c r="H52">
        <f t="shared" si="5"/>
        <v>0.38873498790114</v>
      </c>
      <c r="I52">
        <f t="shared" si="6"/>
        <v>0.264774993721581</v>
      </c>
      <c r="J52">
        <f t="shared" si="7"/>
        <v>50.8814453080324</v>
      </c>
    </row>
    <row r="53" spans="1:10">
      <c r="A53" s="2" t="s">
        <v>82</v>
      </c>
      <c r="B53" s="2">
        <v>16369</v>
      </c>
      <c r="C53" s="2">
        <v>2.2369237009</v>
      </c>
      <c r="D53" s="2">
        <v>125.65868409799</v>
      </c>
      <c r="E53" s="2">
        <v>126.662044107764</v>
      </c>
      <c r="F53" s="2">
        <v>89.4484633714181</v>
      </c>
      <c r="G53">
        <f t="shared" si="4"/>
        <v>0.367671186270797</v>
      </c>
      <c r="H53">
        <f t="shared" si="5"/>
        <v>0.370606968765245</v>
      </c>
      <c r="I53">
        <f t="shared" si="6"/>
        <v>0.261721844963959</v>
      </c>
      <c r="J53">
        <f t="shared" si="7"/>
        <v>38.2169407461199</v>
      </c>
    </row>
    <row r="54" spans="1:10">
      <c r="A54" s="2" t="s">
        <v>83</v>
      </c>
      <c r="B54" s="2">
        <v>20020</v>
      </c>
      <c r="C54" s="2">
        <v>2.735855122</v>
      </c>
      <c r="D54" s="2">
        <v>93.4045454545454</v>
      </c>
      <c r="E54" s="2">
        <v>81.4145183852917</v>
      </c>
      <c r="F54" s="2">
        <v>77.2644120291738</v>
      </c>
      <c r="G54">
        <f t="shared" si="4"/>
        <v>0.370530218740243</v>
      </c>
      <c r="H54">
        <f t="shared" si="5"/>
        <v>0.322966501888433</v>
      </c>
      <c r="I54">
        <f t="shared" si="6"/>
        <v>0.306503279371324</v>
      </c>
      <c r="J54">
        <f t="shared" si="7"/>
        <v>-7.8399207131358</v>
      </c>
    </row>
    <row r="55" spans="1:10">
      <c r="A55" s="2" t="s">
        <v>84</v>
      </c>
      <c r="B55" s="2">
        <v>11121</v>
      </c>
      <c r="C55" s="2">
        <v>1.5197524881</v>
      </c>
      <c r="D55" s="2">
        <v>128.198543296466</v>
      </c>
      <c r="E55" s="2">
        <v>125.320115097563</v>
      </c>
      <c r="F55" s="2">
        <v>97.4626382519557</v>
      </c>
      <c r="G55">
        <f t="shared" si="4"/>
        <v>0.365257478166344</v>
      </c>
      <c r="H55">
        <f t="shared" si="5"/>
        <v>0.357056391024638</v>
      </c>
      <c r="I55">
        <f t="shared" si="6"/>
        <v>0.277686130809018</v>
      </c>
      <c r="J55">
        <f t="shared" si="7"/>
        <v>24.9790486467043</v>
      </c>
    </row>
    <row r="56" spans="1:10">
      <c r="A56" s="2" t="s">
        <v>85</v>
      </c>
      <c r="B56" s="2">
        <v>13480</v>
      </c>
      <c r="C56" s="2">
        <v>1.842124228</v>
      </c>
      <c r="D56" s="2">
        <v>129.105637982195</v>
      </c>
      <c r="E56" s="2">
        <v>130.737982195845</v>
      </c>
      <c r="F56" s="2">
        <v>104.323219584569</v>
      </c>
      <c r="G56">
        <f t="shared" si="4"/>
        <v>0.354523322514361</v>
      </c>
      <c r="H56">
        <f t="shared" si="5"/>
        <v>0.35900573012378</v>
      </c>
      <c r="I56">
        <f t="shared" si="6"/>
        <v>0.286470947361859</v>
      </c>
      <c r="J56">
        <f t="shared" si="7"/>
        <v>28.047106824926</v>
      </c>
    </row>
    <row r="57" spans="1:10">
      <c r="A57" s="2" t="s">
        <v>86</v>
      </c>
      <c r="B57" s="2">
        <v>8389</v>
      </c>
      <c r="C57" s="2">
        <v>1.1464080229</v>
      </c>
      <c r="D57" s="2">
        <v>115.379187030635</v>
      </c>
      <c r="E57" s="2">
        <v>119.708308499225</v>
      </c>
      <c r="F57" s="2">
        <v>92.7463344856359</v>
      </c>
      <c r="G57">
        <f t="shared" si="4"/>
        <v>0.351944114569205</v>
      </c>
      <c r="H57">
        <f t="shared" si="5"/>
        <v>0.365149345610753</v>
      </c>
      <c r="I57">
        <f t="shared" si="6"/>
        <v>0.282906539820042</v>
      </c>
      <c r="J57">
        <f t="shared" si="7"/>
        <v>31.2910954821791</v>
      </c>
    </row>
    <row r="58" spans="1:10">
      <c r="A58" s="2" t="s">
        <v>87</v>
      </c>
      <c r="B58" s="2">
        <v>5534</v>
      </c>
      <c r="C58" s="2">
        <v>0.7562548574</v>
      </c>
      <c r="D58" s="2">
        <v>66.2580411998554</v>
      </c>
      <c r="E58" s="2">
        <v>56.8445970365016</v>
      </c>
      <c r="F58" s="2">
        <v>67.3801951572099</v>
      </c>
      <c r="G58">
        <f t="shared" si="4"/>
        <v>0.347842585179086</v>
      </c>
      <c r="H58">
        <f t="shared" si="5"/>
        <v>0.298423726819791</v>
      </c>
      <c r="I58">
        <f t="shared" si="6"/>
        <v>0.353733688001123</v>
      </c>
      <c r="J58">
        <f t="shared" si="7"/>
        <v>-19.9490422840621</v>
      </c>
    </row>
    <row r="59" spans="1:10">
      <c r="A59" s="2" t="s">
        <v>88</v>
      </c>
      <c r="B59" s="2">
        <v>4507</v>
      </c>
      <c r="C59" s="2">
        <v>0.6159090427</v>
      </c>
      <c r="D59" s="2">
        <v>87.7133348125139</v>
      </c>
      <c r="E59" s="2">
        <v>71.9966718437985</v>
      </c>
      <c r="F59" s="2">
        <v>78.520523629909</v>
      </c>
      <c r="G59">
        <f t="shared" si="4"/>
        <v>0.368186792461617</v>
      </c>
      <c r="H59">
        <f t="shared" si="5"/>
        <v>0.302214295360457</v>
      </c>
      <c r="I59">
        <f t="shared" si="6"/>
        <v>0.329598912177926</v>
      </c>
      <c r="J59">
        <f t="shared" si="7"/>
        <v>-22.2405147548259</v>
      </c>
    </row>
    <row r="60" spans="1:10">
      <c r="A60" s="2" t="s">
        <v>89</v>
      </c>
      <c r="B60" s="2">
        <v>9489</v>
      </c>
      <c r="C60" s="2">
        <v>1.2967297329</v>
      </c>
      <c r="D60" s="2">
        <v>64.6044894087891</v>
      </c>
      <c r="E60" s="2">
        <v>60.9190471171076</v>
      </c>
      <c r="F60" s="2">
        <v>66.9924122668352</v>
      </c>
      <c r="G60">
        <f t="shared" si="4"/>
        <v>0.335579934098572</v>
      </c>
      <c r="H60">
        <f t="shared" si="5"/>
        <v>0.316436365397938</v>
      </c>
      <c r="I60">
        <f t="shared" si="6"/>
        <v>0.34798370050349</v>
      </c>
      <c r="J60">
        <f t="shared" si="7"/>
        <v>-9.7588074414091</v>
      </c>
    </row>
    <row r="61" spans="1:10">
      <c r="A61" s="2" t="s">
        <v>90</v>
      </c>
      <c r="B61" s="2">
        <v>15329</v>
      </c>
      <c r="C61" s="2">
        <v>2.0948013569</v>
      </c>
      <c r="D61" s="2">
        <v>103.79431143584</v>
      </c>
      <c r="E61" s="2">
        <v>109.458412159958</v>
      </c>
      <c r="F61" s="2">
        <v>85.9591570431265</v>
      </c>
      <c r="G61">
        <f t="shared" si="4"/>
        <v>0.346892346701615</v>
      </c>
      <c r="H61">
        <f t="shared" si="5"/>
        <v>0.365822412954409</v>
      </c>
      <c r="I61">
        <f t="shared" si="6"/>
        <v>0.287285240343976</v>
      </c>
      <c r="J61">
        <f t="shared" si="7"/>
        <v>29.1633558409495</v>
      </c>
    </row>
    <row r="62" spans="1:10">
      <c r="A62" s="2" t="s">
        <v>91</v>
      </c>
      <c r="B62" s="2">
        <v>5081</v>
      </c>
      <c r="C62" s="2">
        <v>0.6943496441</v>
      </c>
      <c r="D62" s="2">
        <v>75.3619366266482</v>
      </c>
      <c r="E62" s="2">
        <v>83.2155087581184</v>
      </c>
      <c r="F62" s="2">
        <v>78.3154890769533</v>
      </c>
      <c r="G62">
        <f t="shared" si="4"/>
        <v>0.318126569700736</v>
      </c>
      <c r="H62">
        <f t="shared" si="5"/>
        <v>0.351278981566947</v>
      </c>
      <c r="I62">
        <f t="shared" si="6"/>
        <v>0.330594448732317</v>
      </c>
      <c r="J62">
        <f t="shared" si="7"/>
        <v>12.7535918126353</v>
      </c>
    </row>
    <row r="63" spans="1:10">
      <c r="A63" s="2" t="s">
        <v>92</v>
      </c>
      <c r="B63" s="2">
        <v>16673</v>
      </c>
      <c r="C63" s="2">
        <v>2.2784671553</v>
      </c>
      <c r="D63" s="2">
        <v>97.3538655310982</v>
      </c>
      <c r="E63" s="2">
        <v>99.7552929886643</v>
      </c>
      <c r="F63" s="2">
        <v>90.808012955077</v>
      </c>
      <c r="G63">
        <f t="shared" si="4"/>
        <v>0.338131501613497</v>
      </c>
      <c r="H63">
        <f t="shared" si="5"/>
        <v>0.346472190170782</v>
      </c>
      <c r="I63">
        <f t="shared" si="6"/>
        <v>0.315396308215721</v>
      </c>
      <c r="J63">
        <f t="shared" si="7"/>
        <v>11.3487074911534</v>
      </c>
    </row>
    <row r="64" spans="1:10">
      <c r="A64" s="2" t="s">
        <v>93</v>
      </c>
      <c r="B64" s="2">
        <v>17558</v>
      </c>
      <c r="C64" s="2">
        <v>2.3994078038</v>
      </c>
      <c r="D64" s="2">
        <v>130.444014124615</v>
      </c>
      <c r="E64" s="2">
        <v>137.483768082925</v>
      </c>
      <c r="F64" s="2">
        <v>101.751509283517</v>
      </c>
      <c r="G64">
        <f t="shared" si="4"/>
        <v>0.352857239036801</v>
      </c>
      <c r="H64">
        <f t="shared" si="5"/>
        <v>0.371900107058745</v>
      </c>
      <c r="I64">
        <f t="shared" si="6"/>
        <v>0.275242653904455</v>
      </c>
      <c r="J64">
        <f t="shared" si="7"/>
        <v>42.772012757718</v>
      </c>
    </row>
    <row r="65" spans="1:10">
      <c r="A65" s="2" t="s">
        <v>94</v>
      </c>
      <c r="B65" s="2">
        <v>18945</v>
      </c>
      <c r="C65" s="2">
        <v>2.5889498145</v>
      </c>
      <c r="D65" s="2">
        <v>119.078173660596</v>
      </c>
      <c r="E65" s="2">
        <v>134.21541303774</v>
      </c>
      <c r="F65" s="2">
        <v>105.69026128266</v>
      </c>
      <c r="G65">
        <f t="shared" si="4"/>
        <v>0.331709001199686</v>
      </c>
      <c r="H65">
        <f t="shared" si="5"/>
        <v>0.373875910553071</v>
      </c>
      <c r="I65">
        <f t="shared" si="6"/>
        <v>0.294415088247244</v>
      </c>
      <c r="J65">
        <f t="shared" si="7"/>
        <v>43.662391132224</v>
      </c>
    </row>
    <row r="66" spans="1:10">
      <c r="A66" s="2" t="s">
        <v>95</v>
      </c>
      <c r="B66" s="2">
        <v>6752</v>
      </c>
      <c r="C66" s="2">
        <v>0.9227019872</v>
      </c>
      <c r="D66" s="2">
        <v>73.314721563981</v>
      </c>
      <c r="E66" s="2">
        <v>65.4035841232227</v>
      </c>
      <c r="F66" s="2">
        <v>69.2359300947867</v>
      </c>
      <c r="G66">
        <f t="shared" si="4"/>
        <v>0.35255219153526</v>
      </c>
      <c r="H66">
        <f t="shared" si="5"/>
        <v>0.314509506754115</v>
      </c>
      <c r="I66">
        <f t="shared" si="6"/>
        <v>0.332938301710625</v>
      </c>
      <c r="J66">
        <f t="shared" si="7"/>
        <v>-11.7434834123223</v>
      </c>
    </row>
    <row r="67" spans="1:10">
      <c r="A67" s="2" t="s">
        <v>96</v>
      </c>
      <c r="B67" s="2">
        <v>16033</v>
      </c>
      <c r="C67" s="2">
        <v>2.1910072513</v>
      </c>
      <c r="D67" s="2">
        <v>90.7504521923532</v>
      </c>
      <c r="E67" s="2">
        <v>103.316160419135</v>
      </c>
      <c r="F67" s="2">
        <v>85.8673361192541</v>
      </c>
      <c r="G67">
        <f t="shared" si="4"/>
        <v>0.324185232280071</v>
      </c>
      <c r="H67">
        <f t="shared" si="5"/>
        <v>0.36907335065141</v>
      </c>
      <c r="I67">
        <f t="shared" si="6"/>
        <v>0.306741417068519</v>
      </c>
      <c r="J67">
        <f t="shared" si="7"/>
        <v>30.0145325266627</v>
      </c>
    </row>
    <row r="68" spans="1:10">
      <c r="A68" s="2" t="s">
        <v>97</v>
      </c>
      <c r="B68" s="2">
        <v>17020</v>
      </c>
      <c r="C68" s="2">
        <v>2.325886822</v>
      </c>
      <c r="D68" s="2">
        <v>78.8779670975323</v>
      </c>
      <c r="E68" s="2">
        <v>81.2530552291421</v>
      </c>
      <c r="F68" s="2">
        <v>73.7725616921269</v>
      </c>
      <c r="G68">
        <f t="shared" si="4"/>
        <v>0.337224277380855</v>
      </c>
      <c r="H68">
        <f t="shared" si="5"/>
        <v>0.347378410510422</v>
      </c>
      <c r="I68">
        <f t="shared" si="6"/>
        <v>0.315397312108723</v>
      </c>
      <c r="J68">
        <f t="shared" si="7"/>
        <v>9.85558166862501</v>
      </c>
    </row>
    <row r="69" spans="1:10">
      <c r="A69" s="2" t="s">
        <v>98</v>
      </c>
      <c r="B69" s="2">
        <v>15911</v>
      </c>
      <c r="C69" s="2">
        <v>2.1743352071</v>
      </c>
      <c r="D69" s="2">
        <v>121.827854943121</v>
      </c>
      <c r="E69" s="2">
        <v>137.135000942744</v>
      </c>
      <c r="F69" s="2">
        <v>107.094148702155</v>
      </c>
      <c r="G69">
        <f t="shared" si="4"/>
        <v>0.33281115623025</v>
      </c>
      <c r="H69">
        <f t="shared" si="5"/>
        <v>0.374627446610626</v>
      </c>
      <c r="I69">
        <f t="shared" si="6"/>
        <v>0.292561397159124</v>
      </c>
      <c r="J69">
        <f t="shared" si="7"/>
        <v>45.347998240212</v>
      </c>
    </row>
    <row r="70" spans="1:10">
      <c r="A70" s="2" t="s">
        <v>99</v>
      </c>
      <c r="B70" s="2">
        <v>14530</v>
      </c>
      <c r="C70" s="2">
        <v>1.985613133</v>
      </c>
      <c r="D70" s="2">
        <v>124.043152099105</v>
      </c>
      <c r="E70" s="2">
        <v>128.020509291121</v>
      </c>
      <c r="F70" s="2">
        <v>102.071025464556</v>
      </c>
      <c r="G70">
        <f t="shared" si="4"/>
        <v>0.350271116339334</v>
      </c>
      <c r="H70">
        <f t="shared" si="5"/>
        <v>0.361502315483763</v>
      </c>
      <c r="I70">
        <f t="shared" si="6"/>
        <v>0.288226568176903</v>
      </c>
      <c r="J70">
        <f t="shared" si="7"/>
        <v>29.926841018581</v>
      </c>
    </row>
    <row r="71" spans="1:10">
      <c r="A71" s="2" t="s">
        <v>100</v>
      </c>
      <c r="B71" s="2">
        <v>14351</v>
      </c>
      <c r="C71" s="2">
        <v>1.9611516911</v>
      </c>
      <c r="D71" s="2">
        <v>114.178663507769</v>
      </c>
      <c r="E71" s="2">
        <v>130.476621838199</v>
      </c>
      <c r="F71" s="2">
        <v>80.5349096742694</v>
      </c>
      <c r="G71">
        <f t="shared" si="4"/>
        <v>0.351113487602735</v>
      </c>
      <c r="H71">
        <f t="shared" si="5"/>
        <v>0.401231721731583</v>
      </c>
      <c r="I71">
        <f t="shared" si="6"/>
        <v>0.247654790665683</v>
      </c>
      <c r="J71">
        <f t="shared" si="7"/>
        <v>66.2396704943596</v>
      </c>
    </row>
    <row r="72" spans="1:10">
      <c r="A72" s="2" t="s">
        <v>101</v>
      </c>
      <c r="B72" s="2">
        <v>3923</v>
      </c>
      <c r="C72" s="2">
        <v>0.5361018803</v>
      </c>
      <c r="D72" s="2">
        <v>97.1509049197043</v>
      </c>
      <c r="E72" s="2">
        <v>88.0229416263063</v>
      </c>
      <c r="F72" s="2">
        <v>95.9801172572011</v>
      </c>
      <c r="G72">
        <f t="shared" ref="G72:G124" si="8">D72/SUM(D72:F72)</f>
        <v>0.3455434296765</v>
      </c>
      <c r="H72">
        <f t="shared" ref="H72:H124" si="9">E72/SUM(D72:F72)</f>
        <v>0.313077363148671</v>
      </c>
      <c r="I72">
        <f t="shared" ref="I72:I124" si="10">F72/SUM(D72:F72)</f>
        <v>0.341379207174829</v>
      </c>
      <c r="J72">
        <f t="shared" ref="J72:J124" si="11">2*E72-D72-F72</f>
        <v>-17.0851389242928</v>
      </c>
    </row>
    <row r="73" spans="1:10">
      <c r="A73" s="2" t="s">
        <v>102</v>
      </c>
      <c r="B73" s="2">
        <v>11186</v>
      </c>
      <c r="C73" s="2">
        <v>1.5286351346</v>
      </c>
      <c r="D73" s="2">
        <v>107.512158054711</v>
      </c>
      <c r="E73" s="2">
        <v>119.902109780082</v>
      </c>
      <c r="F73" s="2">
        <v>85.2624050067054</v>
      </c>
      <c r="G73">
        <f t="shared" si="8"/>
        <v>0.343844512216653</v>
      </c>
      <c r="H73">
        <f t="shared" si="9"/>
        <v>0.383469955370999</v>
      </c>
      <c r="I73">
        <f t="shared" si="10"/>
        <v>0.272685532412347</v>
      </c>
      <c r="J73">
        <f t="shared" si="11"/>
        <v>47.0296564987476</v>
      </c>
    </row>
    <row r="74" spans="1:10">
      <c r="A74" s="2" t="s">
        <v>103</v>
      </c>
      <c r="B74" s="2">
        <v>508</v>
      </c>
      <c r="C74" s="2">
        <v>0.0694212988</v>
      </c>
      <c r="D74" s="2">
        <v>81.9645669291338</v>
      </c>
      <c r="E74" s="2">
        <v>97.0964566929133</v>
      </c>
      <c r="F74" s="2">
        <v>79.5334645669291</v>
      </c>
      <c r="G74">
        <f t="shared" si="8"/>
        <v>0.316961770930073</v>
      </c>
      <c r="H74">
        <f t="shared" si="9"/>
        <v>0.37547767306609</v>
      </c>
      <c r="I74">
        <f t="shared" si="10"/>
        <v>0.307560556003837</v>
      </c>
      <c r="J74">
        <f t="shared" si="11"/>
        <v>32.6948818897637</v>
      </c>
    </row>
    <row r="75" spans="1:10">
      <c r="A75" s="2" t="s">
        <v>104</v>
      </c>
      <c r="B75" s="2">
        <v>14692</v>
      </c>
      <c r="C75" s="2">
        <v>2.0077514212</v>
      </c>
      <c r="D75" s="2">
        <v>121.446229240403</v>
      </c>
      <c r="E75" s="2">
        <v>132.096991560032</v>
      </c>
      <c r="F75" s="2">
        <v>92.1581132589164</v>
      </c>
      <c r="G75">
        <f t="shared" si="8"/>
        <v>0.351303906798209</v>
      </c>
      <c r="H75">
        <f t="shared" si="9"/>
        <v>0.382113051196247</v>
      </c>
      <c r="I75">
        <f t="shared" si="10"/>
        <v>0.266583042005543</v>
      </c>
      <c r="J75">
        <f t="shared" si="11"/>
        <v>50.5896406207446</v>
      </c>
    </row>
    <row r="76" spans="1:10">
      <c r="A76" s="2" t="s">
        <v>105</v>
      </c>
      <c r="B76" s="2">
        <v>19450</v>
      </c>
      <c r="C76" s="2">
        <v>2.657961145</v>
      </c>
      <c r="D76" s="2">
        <v>103.892699228791</v>
      </c>
      <c r="E76" s="2">
        <v>113.270577348208</v>
      </c>
      <c r="F76" s="2">
        <v>87.4868522616167</v>
      </c>
      <c r="G76">
        <f t="shared" si="8"/>
        <v>0.341022994557231</v>
      </c>
      <c r="H76">
        <f t="shared" si="9"/>
        <v>0.37180544705501</v>
      </c>
      <c r="I76">
        <f t="shared" si="10"/>
        <v>0.287171558387759</v>
      </c>
      <c r="J76">
        <f t="shared" si="11"/>
        <v>35.1616032060083</v>
      </c>
    </row>
    <row r="77" spans="1:10">
      <c r="A77" s="2" t="s">
        <v>106</v>
      </c>
      <c r="B77" s="2">
        <v>7530</v>
      </c>
      <c r="C77" s="2">
        <v>1.029020433</v>
      </c>
      <c r="D77" s="2">
        <v>129.477954847277</v>
      </c>
      <c r="E77" s="2">
        <v>125.360292164674</v>
      </c>
      <c r="F77" s="2">
        <v>107.795086321381</v>
      </c>
      <c r="G77">
        <f t="shared" si="8"/>
        <v>0.357049236641081</v>
      </c>
      <c r="H77">
        <f t="shared" si="9"/>
        <v>0.345694343684184</v>
      </c>
      <c r="I77">
        <f t="shared" si="10"/>
        <v>0.297256419674735</v>
      </c>
      <c r="J77">
        <f t="shared" si="11"/>
        <v>13.44754316069</v>
      </c>
    </row>
    <row r="78" spans="1:10">
      <c r="A78" s="2" t="s">
        <v>107</v>
      </c>
      <c r="B78" s="2">
        <v>18375</v>
      </c>
      <c r="C78" s="2">
        <v>2.5110558375</v>
      </c>
      <c r="D78" s="2">
        <v>110.31744217687</v>
      </c>
      <c r="E78" s="2">
        <v>110.615183673469</v>
      </c>
      <c r="F78" s="2">
        <v>86.5664217687075</v>
      </c>
      <c r="G78">
        <f t="shared" si="8"/>
        <v>0.358757020651133</v>
      </c>
      <c r="H78">
        <f t="shared" si="9"/>
        <v>0.359725288679618</v>
      </c>
      <c r="I78">
        <f t="shared" si="10"/>
        <v>0.281517690669249</v>
      </c>
      <c r="J78">
        <f t="shared" si="11"/>
        <v>24.3465034013605</v>
      </c>
    </row>
    <row r="79" spans="1:10">
      <c r="A79" s="2" t="s">
        <v>108</v>
      </c>
      <c r="B79" s="2">
        <v>17751</v>
      </c>
      <c r="C79" s="2">
        <v>2.4257824311</v>
      </c>
      <c r="D79" s="2">
        <v>103.573883161512</v>
      </c>
      <c r="E79" s="2">
        <v>107.647343811616</v>
      </c>
      <c r="F79" s="2">
        <v>91.6027829418061</v>
      </c>
      <c r="G79">
        <f t="shared" si="8"/>
        <v>0.342026654988839</v>
      </c>
      <c r="H79">
        <f t="shared" si="9"/>
        <v>0.355478232528045</v>
      </c>
      <c r="I79">
        <f t="shared" si="10"/>
        <v>0.302495112483116</v>
      </c>
      <c r="J79">
        <f t="shared" si="11"/>
        <v>20.1180215199139</v>
      </c>
    </row>
    <row r="80" spans="1:10">
      <c r="A80" s="2" t="s">
        <v>109</v>
      </c>
      <c r="B80" s="2">
        <v>25868</v>
      </c>
      <c r="C80" s="2">
        <v>3.5350199948</v>
      </c>
      <c r="D80" s="2">
        <v>94.7774083810113</v>
      </c>
      <c r="E80" s="2">
        <v>103.485851244781</v>
      </c>
      <c r="F80" s="2">
        <v>72.3202058106696</v>
      </c>
      <c r="G80">
        <f t="shared" si="8"/>
        <v>0.350270509796789</v>
      </c>
      <c r="H80">
        <f t="shared" si="9"/>
        <v>0.382454452927692</v>
      </c>
      <c r="I80">
        <f t="shared" si="10"/>
        <v>0.26727503727552</v>
      </c>
      <c r="J80">
        <f t="shared" si="11"/>
        <v>39.8740882978811</v>
      </c>
    </row>
    <row r="81" spans="1:10">
      <c r="A81" s="2" t="s">
        <v>110</v>
      </c>
      <c r="B81" s="2">
        <v>5167</v>
      </c>
      <c r="C81" s="2">
        <v>0.7061020687</v>
      </c>
      <c r="D81" s="2">
        <v>103.678343332688</v>
      </c>
      <c r="E81" s="2">
        <v>110.075672537255</v>
      </c>
      <c r="F81" s="2">
        <v>88.0667828106852</v>
      </c>
      <c r="G81">
        <f t="shared" si="8"/>
        <v>0.343509604990461</v>
      </c>
      <c r="H81">
        <f t="shared" si="9"/>
        <v>0.364705391472148</v>
      </c>
      <c r="I81">
        <f t="shared" si="10"/>
        <v>0.291785003537391</v>
      </c>
      <c r="J81">
        <f t="shared" si="11"/>
        <v>28.4062189311368</v>
      </c>
    </row>
    <row r="82" spans="1:10">
      <c r="A82" s="2" t="s">
        <v>111</v>
      </c>
      <c r="B82" s="2">
        <v>3013</v>
      </c>
      <c r="C82" s="2">
        <v>0.4117448293</v>
      </c>
      <c r="D82" s="2">
        <v>108.62230335214</v>
      </c>
      <c r="E82" s="2">
        <v>102.358446730833</v>
      </c>
      <c r="F82" s="2">
        <v>82.3282442748091</v>
      </c>
      <c r="G82">
        <f t="shared" si="8"/>
        <v>0.37033403489714</v>
      </c>
      <c r="H82">
        <f t="shared" si="9"/>
        <v>0.348978206259761</v>
      </c>
      <c r="I82">
        <f t="shared" si="10"/>
        <v>0.280687758843099</v>
      </c>
      <c r="J82">
        <f t="shared" si="11"/>
        <v>13.7663458347169</v>
      </c>
    </row>
    <row r="83" spans="1:10">
      <c r="A83" s="2" t="s">
        <v>112</v>
      </c>
      <c r="B83" s="2">
        <v>10015</v>
      </c>
      <c r="C83" s="2">
        <v>1.3686108415</v>
      </c>
      <c r="D83" s="2">
        <v>92.1870194707938</v>
      </c>
      <c r="E83" s="2">
        <v>98.8641038442336</v>
      </c>
      <c r="F83" s="2">
        <v>88.0062905641537</v>
      </c>
      <c r="G83">
        <f t="shared" si="8"/>
        <v>0.330351443415535</v>
      </c>
      <c r="H83">
        <f t="shared" si="9"/>
        <v>0.35427872160758</v>
      </c>
      <c r="I83">
        <f t="shared" si="10"/>
        <v>0.315369834976885</v>
      </c>
      <c r="J83">
        <f t="shared" si="11"/>
        <v>17.5348976535197</v>
      </c>
    </row>
    <row r="84" spans="1:10">
      <c r="A84" s="2" t="s">
        <v>113</v>
      </c>
      <c r="B84" s="2">
        <v>2726</v>
      </c>
      <c r="C84" s="2">
        <v>0.3725245286</v>
      </c>
      <c r="D84" s="2">
        <v>122.812179016874</v>
      </c>
      <c r="E84" s="2">
        <v>128.252384446074</v>
      </c>
      <c r="F84" s="2">
        <v>90.4471753484959</v>
      </c>
      <c r="G84">
        <f t="shared" si="8"/>
        <v>0.359613345779254</v>
      </c>
      <c r="H84">
        <f t="shared" si="9"/>
        <v>0.375543121570076</v>
      </c>
      <c r="I84">
        <f t="shared" si="10"/>
        <v>0.264843532650671</v>
      </c>
      <c r="J84">
        <f t="shared" si="11"/>
        <v>43.2454145267781</v>
      </c>
    </row>
    <row r="85" spans="1:10">
      <c r="A85" s="2" t="s">
        <v>114</v>
      </c>
      <c r="B85" s="2">
        <v>21632</v>
      </c>
      <c r="C85" s="2">
        <v>2.9561447552</v>
      </c>
      <c r="D85" s="2">
        <v>96.4215051775148</v>
      </c>
      <c r="E85" s="2">
        <v>97.1472818047336</v>
      </c>
      <c r="F85" s="2">
        <v>83.0951368343194</v>
      </c>
      <c r="G85">
        <f t="shared" si="8"/>
        <v>0.348514919644687</v>
      </c>
      <c r="H85">
        <f t="shared" si="9"/>
        <v>0.351138234666055</v>
      </c>
      <c r="I85">
        <f t="shared" si="10"/>
        <v>0.300346845689258</v>
      </c>
      <c r="J85">
        <f t="shared" si="11"/>
        <v>14.777921597633</v>
      </c>
    </row>
    <row r="86" spans="1:10">
      <c r="A86" s="2" t="s">
        <v>115</v>
      </c>
      <c r="B86" s="2">
        <v>19799</v>
      </c>
      <c r="C86" s="2">
        <v>2.7056541239</v>
      </c>
      <c r="D86" s="2">
        <v>87.288297388757</v>
      </c>
      <c r="E86" s="2">
        <v>102.628049088429</v>
      </c>
      <c r="F86" s="2">
        <v>71.8012655024045</v>
      </c>
      <c r="G86">
        <f t="shared" si="8"/>
        <v>0.333520914884261</v>
      </c>
      <c r="H86">
        <f t="shared" si="9"/>
        <v>0.392132758327446</v>
      </c>
      <c r="I86">
        <f t="shared" si="10"/>
        <v>0.274346326788293</v>
      </c>
      <c r="J86">
        <f t="shared" si="11"/>
        <v>46.1665352856965</v>
      </c>
    </row>
    <row r="87" spans="1:10">
      <c r="A87" s="2" t="s">
        <v>116</v>
      </c>
      <c r="B87" s="2">
        <v>11544</v>
      </c>
      <c r="C87" s="2">
        <v>1.5775580184</v>
      </c>
      <c r="D87" s="2">
        <v>109.303707553707</v>
      </c>
      <c r="E87" s="2">
        <v>116.618503118503</v>
      </c>
      <c r="F87" s="2">
        <v>87.4074844074844</v>
      </c>
      <c r="G87">
        <f t="shared" si="8"/>
        <v>0.348845670455544</v>
      </c>
      <c r="H87">
        <f t="shared" si="9"/>
        <v>0.372191033757083</v>
      </c>
      <c r="I87">
        <f t="shared" si="10"/>
        <v>0.278963295787374</v>
      </c>
      <c r="J87">
        <f t="shared" si="11"/>
        <v>36.5258142758146</v>
      </c>
    </row>
    <row r="88" spans="1:10">
      <c r="A88" s="2" t="s">
        <v>117</v>
      </c>
      <c r="B88" s="2">
        <v>17244</v>
      </c>
      <c r="C88" s="2">
        <v>2.3564977884</v>
      </c>
      <c r="D88" s="2">
        <v>135.424263511946</v>
      </c>
      <c r="E88" s="2">
        <v>143.689921131987</v>
      </c>
      <c r="F88" s="2">
        <v>115.57353282301</v>
      </c>
      <c r="G88">
        <f t="shared" si="8"/>
        <v>0.343117501555615</v>
      </c>
      <c r="H88">
        <f t="shared" si="9"/>
        <v>0.364059773772975</v>
      </c>
      <c r="I88">
        <f t="shared" si="10"/>
        <v>0.29282272467141</v>
      </c>
      <c r="J88">
        <f t="shared" si="11"/>
        <v>36.382045929018</v>
      </c>
    </row>
    <row r="89" spans="1:10">
      <c r="A89" s="2" t="s">
        <v>118</v>
      </c>
      <c r="B89" s="2">
        <v>8845</v>
      </c>
      <c r="C89" s="2">
        <v>1.2087232045</v>
      </c>
      <c r="D89" s="2">
        <v>75.6056529112492</v>
      </c>
      <c r="E89" s="2">
        <v>75.0026003391747</v>
      </c>
      <c r="F89" s="2">
        <v>84.943357829282</v>
      </c>
      <c r="G89">
        <f t="shared" si="8"/>
        <v>0.320972769257204</v>
      </c>
      <c r="H89">
        <f t="shared" si="9"/>
        <v>0.318412597542351</v>
      </c>
      <c r="I89">
        <f t="shared" si="10"/>
        <v>0.360614633200445</v>
      </c>
      <c r="J89">
        <f t="shared" si="11"/>
        <v>-10.5438100621818</v>
      </c>
    </row>
    <row r="90" spans="1:10">
      <c r="A90" s="2" t="s">
        <v>119</v>
      </c>
      <c r="B90" s="2">
        <v>19458</v>
      </c>
      <c r="C90" s="2">
        <v>2.6590543938</v>
      </c>
      <c r="D90" s="2">
        <v>128.92501798746</v>
      </c>
      <c r="E90" s="2">
        <v>139.280450200431</v>
      </c>
      <c r="F90" s="2">
        <v>98.1841915921472</v>
      </c>
      <c r="G90">
        <f t="shared" si="8"/>
        <v>0.351879521012847</v>
      </c>
      <c r="H90">
        <f t="shared" si="9"/>
        <v>0.380142961141556</v>
      </c>
      <c r="I90">
        <f t="shared" si="10"/>
        <v>0.267977517845596</v>
      </c>
      <c r="J90">
        <f t="shared" si="11"/>
        <v>51.4516908212548</v>
      </c>
    </row>
    <row r="91" spans="1:10">
      <c r="A91" s="2" t="s">
        <v>120</v>
      </c>
      <c r="B91" s="2">
        <v>15513</v>
      </c>
      <c r="C91" s="2">
        <v>2.1199460793</v>
      </c>
      <c r="D91" s="2">
        <v>113.459743440985</v>
      </c>
      <c r="E91" s="2">
        <v>121.505898278862</v>
      </c>
      <c r="F91" s="2">
        <v>93.6663443563463</v>
      </c>
      <c r="G91">
        <f t="shared" si="8"/>
        <v>0.345248631442343</v>
      </c>
      <c r="H91">
        <f t="shared" si="9"/>
        <v>0.369732416280048</v>
      </c>
      <c r="I91">
        <f t="shared" si="10"/>
        <v>0.285018952277609</v>
      </c>
      <c r="J91">
        <f t="shared" si="11"/>
        <v>35.8857087603927</v>
      </c>
    </row>
    <row r="92" spans="1:10">
      <c r="A92" s="2" t="s">
        <v>121</v>
      </c>
      <c r="B92" s="2">
        <v>19385</v>
      </c>
      <c r="C92" s="2">
        <v>2.6490784985</v>
      </c>
      <c r="D92" s="2">
        <v>127.219602785658</v>
      </c>
      <c r="E92" s="2">
        <v>147.554139798813</v>
      </c>
      <c r="F92" s="2">
        <v>85.6947183643966</v>
      </c>
      <c r="G92">
        <f t="shared" si="8"/>
        <v>0.352928526536762</v>
      </c>
      <c r="H92">
        <f t="shared" si="9"/>
        <v>0.409339944500009</v>
      </c>
      <c r="I92">
        <f t="shared" si="10"/>
        <v>0.23773152896323</v>
      </c>
      <c r="J92">
        <f t="shared" si="11"/>
        <v>82.1939584475714</v>
      </c>
    </row>
    <row r="93" spans="1:10">
      <c r="A93" s="2" t="s">
        <v>122</v>
      </c>
      <c r="B93" s="2">
        <v>14379</v>
      </c>
      <c r="C93" s="2">
        <v>1.9649780619</v>
      </c>
      <c r="D93" s="2">
        <v>77.4854996870436</v>
      </c>
      <c r="E93" s="2">
        <v>66.4866086956521</v>
      </c>
      <c r="F93" s="2">
        <v>63.1873695924328</v>
      </c>
      <c r="G93">
        <f t="shared" si="8"/>
        <v>0.374037917282001</v>
      </c>
      <c r="H93">
        <f t="shared" si="9"/>
        <v>0.320944083010455</v>
      </c>
      <c r="I93">
        <f t="shared" si="10"/>
        <v>0.305017999707544</v>
      </c>
      <c r="J93">
        <f t="shared" si="11"/>
        <v>-7.69965188817221</v>
      </c>
    </row>
    <row r="94" spans="1:10">
      <c r="A94" s="2" t="s">
        <v>123</v>
      </c>
      <c r="B94" s="2">
        <v>656</v>
      </c>
      <c r="C94" s="2">
        <v>0.0896464016</v>
      </c>
      <c r="D94" s="2">
        <v>64.4283536585365</v>
      </c>
      <c r="E94" s="2">
        <v>60.592987804878</v>
      </c>
      <c r="F94" s="2">
        <v>69.4542682926829</v>
      </c>
      <c r="G94">
        <f t="shared" si="8"/>
        <v>0.331292719633787</v>
      </c>
      <c r="H94">
        <f t="shared" si="9"/>
        <v>0.311571141907569</v>
      </c>
      <c r="I94">
        <f t="shared" si="10"/>
        <v>0.357136138458644</v>
      </c>
      <c r="J94">
        <f t="shared" si="11"/>
        <v>-12.6966463414634</v>
      </c>
    </row>
    <row r="95" spans="1:10">
      <c r="A95" s="2" t="s">
        <v>124</v>
      </c>
      <c r="B95" s="2">
        <v>12739</v>
      </c>
      <c r="C95" s="2">
        <v>1.7408620579</v>
      </c>
      <c r="D95" s="2">
        <v>101.20943559149</v>
      </c>
      <c r="E95" s="2">
        <v>93.4468168616061</v>
      </c>
      <c r="F95" s="2">
        <v>87.9777830114617</v>
      </c>
      <c r="G95">
        <f t="shared" si="8"/>
        <v>0.358093587083859</v>
      </c>
      <c r="H95">
        <f t="shared" si="9"/>
        <v>0.330628321914628</v>
      </c>
      <c r="I95">
        <f t="shared" si="10"/>
        <v>0.311278091001514</v>
      </c>
      <c r="J95">
        <f t="shared" si="11"/>
        <v>-2.29358487973951</v>
      </c>
    </row>
    <row r="96" spans="1:10">
      <c r="A96" s="2" t="s">
        <v>125</v>
      </c>
      <c r="B96" s="2">
        <v>15596</v>
      </c>
      <c r="C96" s="2">
        <v>2.1312885356</v>
      </c>
      <c r="D96" s="2">
        <v>106.770646319569</v>
      </c>
      <c r="E96" s="2">
        <v>117.505065401385</v>
      </c>
      <c r="F96" s="2">
        <v>92.0302641703001</v>
      </c>
      <c r="G96">
        <f t="shared" si="8"/>
        <v>0.337554945077221</v>
      </c>
      <c r="H96">
        <f t="shared" si="9"/>
        <v>0.371491765434692</v>
      </c>
      <c r="I96">
        <f t="shared" si="10"/>
        <v>0.290953289488088</v>
      </c>
      <c r="J96">
        <f t="shared" si="11"/>
        <v>36.2092203129009</v>
      </c>
    </row>
    <row r="97" spans="1:10">
      <c r="A97" s="2" t="s">
        <v>126</v>
      </c>
      <c r="B97" s="2">
        <v>14712</v>
      </c>
      <c r="C97" s="2">
        <v>2.0104845432</v>
      </c>
      <c r="D97" s="2">
        <v>105.107327351821</v>
      </c>
      <c r="E97" s="2">
        <v>110.542414355628</v>
      </c>
      <c r="F97" s="2">
        <v>86.4219472395975</v>
      </c>
      <c r="G97">
        <f t="shared" si="8"/>
        <v>0.347954910035433</v>
      </c>
      <c r="H97">
        <f t="shared" si="9"/>
        <v>0.365947615749605</v>
      </c>
      <c r="I97">
        <f t="shared" si="10"/>
        <v>0.286097474214962</v>
      </c>
      <c r="J97">
        <f t="shared" si="11"/>
        <v>29.5555541198375</v>
      </c>
    </row>
    <row r="98" spans="1:10">
      <c r="A98" s="2" t="s">
        <v>127</v>
      </c>
      <c r="B98" s="2">
        <v>15224</v>
      </c>
      <c r="C98" s="2">
        <v>2.0804524664</v>
      </c>
      <c r="D98" s="2">
        <v>92.7628087230687</v>
      </c>
      <c r="E98" s="2">
        <v>103.265107724645</v>
      </c>
      <c r="F98" s="2">
        <v>80.1997503941145</v>
      </c>
      <c r="G98">
        <f t="shared" si="8"/>
        <v>0.335820121798972</v>
      </c>
      <c r="H98">
        <f t="shared" si="9"/>
        <v>0.373840567475727</v>
      </c>
      <c r="I98">
        <f t="shared" si="10"/>
        <v>0.290339310725301</v>
      </c>
      <c r="J98">
        <f t="shared" si="11"/>
        <v>33.5676563321068</v>
      </c>
    </row>
    <row r="99" spans="1:10">
      <c r="A99" s="2" t="s">
        <v>128</v>
      </c>
      <c r="B99" s="2">
        <v>18961</v>
      </c>
      <c r="C99" s="2">
        <v>2.5911363121</v>
      </c>
      <c r="D99" s="2">
        <v>131.272559464163</v>
      </c>
      <c r="E99" s="2">
        <v>134.467485892094</v>
      </c>
      <c r="F99" s="2">
        <v>107.56579294341</v>
      </c>
      <c r="G99">
        <f t="shared" si="8"/>
        <v>0.351648825161918</v>
      </c>
      <c r="H99">
        <f t="shared" si="9"/>
        <v>0.360207294117248</v>
      </c>
      <c r="I99">
        <f t="shared" si="10"/>
        <v>0.288143880720833</v>
      </c>
      <c r="J99">
        <f t="shared" si="11"/>
        <v>30.096619376615</v>
      </c>
    </row>
    <row r="100" spans="1:10">
      <c r="A100" s="2" t="s">
        <v>129</v>
      </c>
      <c r="B100" s="2">
        <v>6156</v>
      </c>
      <c r="C100" s="2">
        <v>0.8412549516</v>
      </c>
      <c r="D100" s="2">
        <v>85.6400259909031</v>
      </c>
      <c r="E100" s="2">
        <v>87.5139701104613</v>
      </c>
      <c r="F100" s="2">
        <v>93.7529239766081</v>
      </c>
      <c r="G100">
        <f t="shared" si="8"/>
        <v>0.320861017638227</v>
      </c>
      <c r="H100">
        <f t="shared" si="9"/>
        <v>0.327881982546183</v>
      </c>
      <c r="I100">
        <f t="shared" si="10"/>
        <v>0.35125699981559</v>
      </c>
      <c r="J100">
        <f t="shared" si="11"/>
        <v>-4.3650097465886</v>
      </c>
    </row>
    <row r="101" spans="1:10">
      <c r="A101" s="2" t="s">
        <v>130</v>
      </c>
      <c r="B101" s="2">
        <v>10228</v>
      </c>
      <c r="C101" s="2">
        <v>1.3977185908</v>
      </c>
      <c r="D101" s="2">
        <v>109.386781384434</v>
      </c>
      <c r="E101" s="2">
        <v>125.026104810324</v>
      </c>
      <c r="F101" s="2">
        <v>90.0498631208447</v>
      </c>
      <c r="G101">
        <f t="shared" si="8"/>
        <v>0.33713201782074</v>
      </c>
      <c r="H101">
        <f t="shared" si="9"/>
        <v>0.385332692501819</v>
      </c>
      <c r="I101">
        <f t="shared" si="10"/>
        <v>0.277535289677441</v>
      </c>
      <c r="J101">
        <f t="shared" si="11"/>
        <v>50.6155651153693</v>
      </c>
    </row>
    <row r="102" spans="1:10">
      <c r="A102" s="2" t="s">
        <v>131</v>
      </c>
      <c r="B102" s="2">
        <v>3538</v>
      </c>
      <c r="C102" s="2">
        <v>0.4834892818</v>
      </c>
      <c r="D102" s="2">
        <v>92.0746184284906</v>
      </c>
      <c r="E102" s="2">
        <v>88.3872244205766</v>
      </c>
      <c r="F102" s="2">
        <v>96.5282645562464</v>
      </c>
      <c r="G102">
        <f t="shared" si="8"/>
        <v>0.332411216021372</v>
      </c>
      <c r="H102">
        <f t="shared" si="9"/>
        <v>0.31909884886698</v>
      </c>
      <c r="I102">
        <f t="shared" si="10"/>
        <v>0.348489935111649</v>
      </c>
      <c r="J102">
        <f t="shared" si="11"/>
        <v>-11.8284341435838</v>
      </c>
    </row>
    <row r="103" spans="1:10">
      <c r="A103" s="2" t="s">
        <v>132</v>
      </c>
      <c r="B103" s="2">
        <v>19627</v>
      </c>
      <c r="C103" s="2">
        <v>2.6821492747</v>
      </c>
      <c r="D103" s="2">
        <v>87.031538187191</v>
      </c>
      <c r="E103" s="2">
        <v>106.054964087412</v>
      </c>
      <c r="F103" s="2">
        <v>74.7006893030381</v>
      </c>
      <c r="G103">
        <f t="shared" si="8"/>
        <v>0.325002617468197</v>
      </c>
      <c r="H103">
        <f t="shared" si="9"/>
        <v>0.39604195952241</v>
      </c>
      <c r="I103">
        <f t="shared" si="10"/>
        <v>0.278955423009392</v>
      </c>
      <c r="J103">
        <f t="shared" si="11"/>
        <v>50.3777006845949</v>
      </c>
    </row>
    <row r="104" spans="1:10">
      <c r="A104" s="2" t="s">
        <v>133</v>
      </c>
      <c r="B104" s="2">
        <v>17278</v>
      </c>
      <c r="C104" s="2">
        <v>2.3611440958</v>
      </c>
      <c r="D104" s="2">
        <v>118.845931242041</v>
      </c>
      <c r="E104" s="2">
        <v>128.183180923718</v>
      </c>
      <c r="F104" s="2">
        <v>97.7426917510853</v>
      </c>
      <c r="G104">
        <f t="shared" si="8"/>
        <v>0.34470896370257</v>
      </c>
      <c r="H104">
        <f t="shared" si="9"/>
        <v>0.371791368863315</v>
      </c>
      <c r="I104">
        <f t="shared" si="10"/>
        <v>0.283499667434115</v>
      </c>
      <c r="J104">
        <f t="shared" si="11"/>
        <v>39.7777388543097</v>
      </c>
    </row>
    <row r="105" spans="1:10">
      <c r="A105" s="2" t="s">
        <v>134</v>
      </c>
      <c r="B105" s="2">
        <v>11371</v>
      </c>
      <c r="C105" s="2">
        <v>1.5539165131</v>
      </c>
      <c r="D105" s="2">
        <v>70.2902119426611</v>
      </c>
      <c r="E105" s="2">
        <v>65.9243423946511</v>
      </c>
      <c r="F105" s="2">
        <v>76.0438835634508</v>
      </c>
      <c r="G105">
        <f t="shared" si="8"/>
        <v>0.331153911419643</v>
      </c>
      <c r="H105">
        <f t="shared" si="9"/>
        <v>0.310585261281686</v>
      </c>
      <c r="I105">
        <f t="shared" si="10"/>
        <v>0.35826082729867</v>
      </c>
      <c r="J105">
        <f t="shared" si="11"/>
        <v>-14.4854107168097</v>
      </c>
    </row>
    <row r="106" spans="1:10">
      <c r="A106" s="2" t="s">
        <v>135</v>
      </c>
      <c r="B106" s="2">
        <v>8100</v>
      </c>
      <c r="C106" s="2">
        <v>1.10691441</v>
      </c>
      <c r="D106" s="2">
        <v>73.1271604938271</v>
      </c>
      <c r="E106" s="2">
        <v>57.6328144304423</v>
      </c>
      <c r="F106" s="2">
        <v>62.2489816072089</v>
      </c>
      <c r="G106">
        <f t="shared" si="8"/>
        <v>0.378879622002933</v>
      </c>
      <c r="H106">
        <f t="shared" si="9"/>
        <v>0.298601761628833</v>
      </c>
      <c r="I106">
        <f t="shared" si="10"/>
        <v>0.322518616368233</v>
      </c>
      <c r="J106">
        <f t="shared" si="11"/>
        <v>-20.1105132401514</v>
      </c>
    </row>
    <row r="107" spans="1:10">
      <c r="A107" s="2" t="s">
        <v>136</v>
      </c>
      <c r="B107" s="2">
        <v>5834</v>
      </c>
      <c r="C107" s="2">
        <v>0.7972516874</v>
      </c>
      <c r="D107" s="2">
        <v>74.3392183750428</v>
      </c>
      <c r="E107" s="2">
        <v>63.4418166238217</v>
      </c>
      <c r="F107" s="2">
        <v>66.0008568980291</v>
      </c>
      <c r="G107">
        <f t="shared" si="8"/>
        <v>0.364797959637433</v>
      </c>
      <c r="H107">
        <f t="shared" si="9"/>
        <v>0.311322149545657</v>
      </c>
      <c r="I107">
        <f t="shared" si="10"/>
        <v>0.323879890816909</v>
      </c>
      <c r="J107">
        <f t="shared" si="11"/>
        <v>-13.4564420254285</v>
      </c>
    </row>
    <row r="108" spans="1:10">
      <c r="A108" s="2" t="s">
        <v>137</v>
      </c>
      <c r="B108" s="2">
        <v>12312</v>
      </c>
      <c r="C108" s="2">
        <v>1.6825099032</v>
      </c>
      <c r="D108" s="2">
        <v>128.274528914879</v>
      </c>
      <c r="E108" s="2">
        <v>140.282407407407</v>
      </c>
      <c r="F108" s="2">
        <v>114.382066276803</v>
      </c>
      <c r="G108">
        <f t="shared" si="8"/>
        <v>0.334973789674732</v>
      </c>
      <c r="H108">
        <f t="shared" si="9"/>
        <v>0.366330946848663</v>
      </c>
      <c r="I108">
        <f t="shared" si="10"/>
        <v>0.298695263476604</v>
      </c>
      <c r="J108">
        <f t="shared" si="11"/>
        <v>37.908219623132</v>
      </c>
    </row>
    <row r="109" spans="1:10">
      <c r="A109" s="2" t="s">
        <v>138</v>
      </c>
      <c r="B109" s="2">
        <v>15492</v>
      </c>
      <c r="C109" s="2">
        <v>2.1170763012</v>
      </c>
      <c r="D109" s="2">
        <v>122.046023754195</v>
      </c>
      <c r="E109" s="2">
        <v>137.585657113348</v>
      </c>
      <c r="F109" s="2">
        <v>105.795894655306</v>
      </c>
      <c r="G109">
        <f t="shared" si="8"/>
        <v>0.333981428685488</v>
      </c>
      <c r="H109">
        <f t="shared" si="9"/>
        <v>0.376505951737474</v>
      </c>
      <c r="I109">
        <f t="shared" si="10"/>
        <v>0.289512619577038</v>
      </c>
      <c r="J109">
        <f t="shared" si="11"/>
        <v>47.329395817195</v>
      </c>
    </row>
    <row r="110" spans="1:10">
      <c r="A110" s="2" t="s">
        <v>139</v>
      </c>
      <c r="B110" s="2">
        <v>11584</v>
      </c>
      <c r="C110" s="2">
        <v>1.5830242624</v>
      </c>
      <c r="D110" s="2">
        <v>122.556975138121</v>
      </c>
      <c r="E110" s="2">
        <v>129.684996546961</v>
      </c>
      <c r="F110" s="2">
        <v>92.0992748618784</v>
      </c>
      <c r="G110">
        <f t="shared" si="8"/>
        <v>0.355917208197151</v>
      </c>
      <c r="H110">
        <f t="shared" si="9"/>
        <v>0.376617665898108</v>
      </c>
      <c r="I110">
        <f t="shared" si="10"/>
        <v>0.267465125904741</v>
      </c>
      <c r="J110">
        <f t="shared" si="11"/>
        <v>44.7137430939226</v>
      </c>
    </row>
    <row r="111" spans="1:10">
      <c r="A111" s="2" t="s">
        <v>140</v>
      </c>
      <c r="B111" s="2">
        <v>14374</v>
      </c>
      <c r="C111" s="2">
        <v>1.9642947814</v>
      </c>
      <c r="D111" s="2">
        <v>83.7334075413941</v>
      </c>
      <c r="E111" s="2">
        <v>74.4111590371504</v>
      </c>
      <c r="F111" s="2">
        <v>77.6874434782608</v>
      </c>
      <c r="G111">
        <f t="shared" si="8"/>
        <v>0.3550553104357</v>
      </c>
      <c r="H111">
        <f t="shared" si="9"/>
        <v>0.315526119712192</v>
      </c>
      <c r="I111">
        <f t="shared" si="10"/>
        <v>0.329418569852108</v>
      </c>
      <c r="J111">
        <f t="shared" si="11"/>
        <v>-12.5985329453541</v>
      </c>
    </row>
    <row r="112" spans="1:10">
      <c r="A112" s="2" t="s">
        <v>141</v>
      </c>
      <c r="B112" s="2">
        <v>12850</v>
      </c>
      <c r="C112" s="2">
        <v>1.756030885</v>
      </c>
      <c r="D112" s="2">
        <v>117.494396887159</v>
      </c>
      <c r="E112" s="2">
        <v>128.392996108949</v>
      </c>
      <c r="F112" s="2">
        <v>102.627704280155</v>
      </c>
      <c r="G112">
        <f t="shared" si="8"/>
        <v>0.33712857148918</v>
      </c>
      <c r="H112">
        <f t="shared" si="9"/>
        <v>0.368400098338276</v>
      </c>
      <c r="I112">
        <f t="shared" si="10"/>
        <v>0.294471330172545</v>
      </c>
      <c r="J112">
        <f t="shared" si="11"/>
        <v>36.663891050584</v>
      </c>
    </row>
    <row r="113" spans="1:10">
      <c r="A113" s="2" t="s">
        <v>142</v>
      </c>
      <c r="B113" s="2">
        <v>6432</v>
      </c>
      <c r="C113" s="2">
        <v>0.8789720352</v>
      </c>
      <c r="D113" s="2">
        <v>73.9046952736318</v>
      </c>
      <c r="E113" s="2">
        <v>68.1351477449455</v>
      </c>
      <c r="F113" s="2">
        <v>72.676461442786</v>
      </c>
      <c r="G113">
        <f t="shared" si="8"/>
        <v>0.344196941443403</v>
      </c>
      <c r="H113">
        <f t="shared" si="9"/>
        <v>0.317326380573982</v>
      </c>
      <c r="I113">
        <f t="shared" si="10"/>
        <v>0.338476677982615</v>
      </c>
      <c r="J113">
        <f t="shared" si="11"/>
        <v>-10.3108612265268</v>
      </c>
    </row>
    <row r="114" spans="1:10">
      <c r="A114" s="2" t="s">
        <v>143</v>
      </c>
      <c r="B114" s="2">
        <v>17026</v>
      </c>
      <c r="C114" s="2">
        <v>2.3267067586</v>
      </c>
      <c r="D114" s="2">
        <v>118.973334899565</v>
      </c>
      <c r="E114" s="2">
        <v>128.915482203688</v>
      </c>
      <c r="F114" s="2">
        <v>103.420415834605</v>
      </c>
      <c r="G114">
        <f t="shared" si="8"/>
        <v>0.338657011387486</v>
      </c>
      <c r="H114">
        <f t="shared" si="9"/>
        <v>0.366957284685118</v>
      </c>
      <c r="I114">
        <f t="shared" si="10"/>
        <v>0.294385703927396</v>
      </c>
      <c r="J114">
        <f t="shared" si="11"/>
        <v>35.437213673206</v>
      </c>
    </row>
    <row r="115" spans="1:10">
      <c r="A115" s="2" t="s">
        <v>144</v>
      </c>
      <c r="B115" s="2">
        <v>5702</v>
      </c>
      <c r="C115" s="2">
        <v>0.7792130822</v>
      </c>
      <c r="D115" s="2">
        <v>111.595229743949</v>
      </c>
      <c r="E115" s="2">
        <v>109.90740091196</v>
      </c>
      <c r="F115" s="2">
        <v>82.6669589617678</v>
      </c>
      <c r="G115">
        <f t="shared" si="8"/>
        <v>0.366884900900901</v>
      </c>
      <c r="H115">
        <f t="shared" si="9"/>
        <v>0.361335927927927</v>
      </c>
      <c r="I115">
        <f t="shared" si="10"/>
        <v>0.271779171171172</v>
      </c>
      <c r="J115">
        <f t="shared" si="11"/>
        <v>25.5526131182032</v>
      </c>
    </row>
    <row r="116" spans="1:10">
      <c r="A116" s="2" t="s">
        <v>145</v>
      </c>
      <c r="B116" s="2">
        <v>9860</v>
      </c>
      <c r="C116" s="2">
        <v>1.347429146</v>
      </c>
      <c r="D116" s="2">
        <v>93.4655172413793</v>
      </c>
      <c r="E116" s="2">
        <v>97.519574036511</v>
      </c>
      <c r="F116" s="2">
        <v>90.9559837728194</v>
      </c>
      <c r="G116">
        <f t="shared" si="8"/>
        <v>0.331507274080475</v>
      </c>
      <c r="H116">
        <f t="shared" si="9"/>
        <v>0.345886366571353</v>
      </c>
      <c r="I116">
        <f t="shared" si="10"/>
        <v>0.322606359348173</v>
      </c>
      <c r="J116">
        <f t="shared" si="11"/>
        <v>10.6176470588233</v>
      </c>
    </row>
    <row r="117" spans="1:10">
      <c r="A117" s="2" t="s">
        <v>146</v>
      </c>
      <c r="B117" s="2">
        <v>11501</v>
      </c>
      <c r="C117" s="2">
        <v>1.5716818061</v>
      </c>
      <c r="D117" s="2">
        <v>102.158681853751</v>
      </c>
      <c r="E117" s="2">
        <v>112.592383271019</v>
      </c>
      <c r="F117" s="2">
        <v>88.5850795582993</v>
      </c>
      <c r="G117">
        <f t="shared" si="8"/>
        <v>0.336783741879782</v>
      </c>
      <c r="H117">
        <f t="shared" si="9"/>
        <v>0.371180240945758</v>
      </c>
      <c r="I117">
        <f t="shared" si="10"/>
        <v>0.29203601717446</v>
      </c>
      <c r="J117">
        <f t="shared" si="11"/>
        <v>34.4410051299877</v>
      </c>
    </row>
    <row r="118" spans="1:10">
      <c r="A118" s="2" t="s">
        <v>147</v>
      </c>
      <c r="B118" s="2">
        <v>13218</v>
      </c>
      <c r="C118" s="2">
        <v>1.8063203298</v>
      </c>
      <c r="D118" s="2">
        <v>116.585640792858</v>
      </c>
      <c r="E118" s="2">
        <v>129.417612346799</v>
      </c>
      <c r="F118" s="2">
        <v>101.363670752004</v>
      </c>
      <c r="G118">
        <f t="shared" si="8"/>
        <v>0.335626776109574</v>
      </c>
      <c r="H118">
        <f t="shared" si="9"/>
        <v>0.372567459494683</v>
      </c>
      <c r="I118">
        <f t="shared" si="10"/>
        <v>0.291805764395743</v>
      </c>
      <c r="J118">
        <f t="shared" si="11"/>
        <v>40.885913148736</v>
      </c>
    </row>
    <row r="119" spans="1:10">
      <c r="A119" s="2" t="s">
        <v>148</v>
      </c>
      <c r="B119" s="2">
        <v>4429</v>
      </c>
      <c r="C119" s="2">
        <v>0.6052498669</v>
      </c>
      <c r="D119" s="2">
        <v>85.9234590200948</v>
      </c>
      <c r="E119" s="2">
        <v>72.0365771054414</v>
      </c>
      <c r="F119" s="2">
        <v>79.5016933845111</v>
      </c>
      <c r="G119">
        <f t="shared" si="8"/>
        <v>0.361841292057377</v>
      </c>
      <c r="H119">
        <f t="shared" si="9"/>
        <v>0.303360786826887</v>
      </c>
      <c r="I119">
        <f t="shared" si="10"/>
        <v>0.334797921115736</v>
      </c>
      <c r="J119">
        <f t="shared" si="11"/>
        <v>-21.3519981937231</v>
      </c>
    </row>
    <row r="120" spans="1:10">
      <c r="A120" s="2" t="s">
        <v>149</v>
      </c>
      <c r="B120" s="2">
        <v>15624</v>
      </c>
      <c r="C120" s="2">
        <v>2.1351149064</v>
      </c>
      <c r="D120" s="2">
        <v>73.7917946748592</v>
      </c>
      <c r="E120" s="2">
        <v>59.1242879999999</v>
      </c>
      <c r="F120" s="2">
        <v>65.8161397670548</v>
      </c>
      <c r="G120">
        <f t="shared" si="8"/>
        <v>0.371312682805765</v>
      </c>
      <c r="H120">
        <f t="shared" si="9"/>
        <v>0.297507305425928</v>
      </c>
      <c r="I120">
        <f t="shared" si="10"/>
        <v>0.331180011768307</v>
      </c>
      <c r="J120">
        <f t="shared" si="11"/>
        <v>-21.3593584419142</v>
      </c>
    </row>
    <row r="121" spans="1:10">
      <c r="A121" s="2" t="s">
        <v>150</v>
      </c>
      <c r="B121" s="2">
        <v>4910</v>
      </c>
      <c r="C121" s="2">
        <v>0.670981451</v>
      </c>
      <c r="D121" s="2">
        <v>106.899796334012</v>
      </c>
      <c r="E121" s="2">
        <v>118.820570264765</v>
      </c>
      <c r="F121" s="2">
        <v>93.8651731160896</v>
      </c>
      <c r="G121">
        <f t="shared" si="8"/>
        <v>0.334495097711204</v>
      </c>
      <c r="H121">
        <f t="shared" si="9"/>
        <v>0.371795827717288</v>
      </c>
      <c r="I121">
        <f t="shared" si="10"/>
        <v>0.293709074571509</v>
      </c>
      <c r="J121">
        <f t="shared" si="11"/>
        <v>36.8761710794284</v>
      </c>
    </row>
    <row r="122" spans="1:10">
      <c r="A122" s="2" t="s">
        <v>151</v>
      </c>
      <c r="B122" s="2">
        <v>18304</v>
      </c>
      <c r="C122" s="2">
        <v>2.5013532544</v>
      </c>
      <c r="D122" s="2">
        <v>102.176955856643</v>
      </c>
      <c r="E122" s="2">
        <v>112.13641826923</v>
      </c>
      <c r="F122" s="2">
        <v>83.7102890552429</v>
      </c>
      <c r="G122">
        <f t="shared" si="8"/>
        <v>0.342848466346606</v>
      </c>
      <c r="H122">
        <f t="shared" si="9"/>
        <v>0.376266827513901</v>
      </c>
      <c r="I122">
        <f t="shared" si="10"/>
        <v>0.280884706139493</v>
      </c>
      <c r="J122">
        <f t="shared" si="11"/>
        <v>38.3855916265741</v>
      </c>
    </row>
    <row r="123" spans="1:10">
      <c r="A123" s="2" t="s">
        <v>152</v>
      </c>
      <c r="B123" s="2">
        <v>14870</v>
      </c>
      <c r="C123" s="2">
        <v>2.032076207</v>
      </c>
      <c r="D123" s="2">
        <v>110.249899125756</v>
      </c>
      <c r="E123" s="2">
        <v>123.101741644812</v>
      </c>
      <c r="F123" s="2">
        <v>92.0486984596758</v>
      </c>
      <c r="G123">
        <f t="shared" si="8"/>
        <v>0.338813104456374</v>
      </c>
      <c r="H123">
        <f t="shared" si="9"/>
        <v>0.378308584238165</v>
      </c>
      <c r="I123">
        <f t="shared" si="10"/>
        <v>0.282878311305462</v>
      </c>
      <c r="J123">
        <f t="shared" si="11"/>
        <v>43.9048857041922</v>
      </c>
    </row>
    <row r="124" spans="1:10">
      <c r="A124" s="2" t="s">
        <v>153</v>
      </c>
      <c r="B124" s="2">
        <v>6535</v>
      </c>
      <c r="C124" s="2">
        <v>0.8930476135</v>
      </c>
      <c r="D124" s="2">
        <v>131.533282325937</v>
      </c>
      <c r="E124" s="2">
        <v>125.416985462892</v>
      </c>
      <c r="F124" s="2">
        <v>108.843611323641</v>
      </c>
      <c r="G124">
        <f t="shared" si="8"/>
        <v>0.359583059850749</v>
      </c>
      <c r="H124">
        <f t="shared" si="9"/>
        <v>0.342862449659335</v>
      </c>
      <c r="I124">
        <f t="shared" si="10"/>
        <v>0.297554490489916</v>
      </c>
      <c r="J124">
        <f t="shared" si="11"/>
        <v>10.457077276206</v>
      </c>
    </row>
    <row r="125" spans="1:10">
      <c r="A125" s="2" t="s">
        <v>154</v>
      </c>
      <c r="B125" s="2">
        <v>16854</v>
      </c>
      <c r="C125" s="2">
        <v>2.3032019094</v>
      </c>
      <c r="D125" s="2">
        <v>93.6796012815948</v>
      </c>
      <c r="E125" s="2">
        <v>107.208437166251</v>
      </c>
      <c r="F125" s="2">
        <v>75.4954308093995</v>
      </c>
      <c r="G125">
        <f t="shared" ref="G125:G186" si="12">D125/SUM(D125:F125)</f>
        <v>0.338947917302543</v>
      </c>
      <c r="H125">
        <f t="shared" ref="H125:H186" si="13">E125/SUM(D125:F125)</f>
        <v>0.387897429084177</v>
      </c>
      <c r="I125">
        <f t="shared" ref="I125:I186" si="14">F125/SUM(D125:F125)</f>
        <v>0.27315465361328</v>
      </c>
      <c r="J125">
        <f t="shared" ref="J125:J186" si="15">2*E125-D125-F125</f>
        <v>45.2418422415077</v>
      </c>
    </row>
    <row r="126" spans="1:10">
      <c r="A126" s="2" t="s">
        <v>155</v>
      </c>
      <c r="B126" s="2">
        <v>14697</v>
      </c>
      <c r="C126" s="2">
        <v>2.0084347017</v>
      </c>
      <c r="D126" s="2">
        <v>109.649860515751</v>
      </c>
      <c r="E126" s="2">
        <v>120.0149690413</v>
      </c>
      <c r="F126" s="2">
        <v>89.178199632578</v>
      </c>
      <c r="G126">
        <f t="shared" si="12"/>
        <v>0.343899193262707</v>
      </c>
      <c r="H126">
        <f t="shared" si="13"/>
        <v>0.376407692984005</v>
      </c>
      <c r="I126">
        <f t="shared" si="14"/>
        <v>0.279693113753289</v>
      </c>
      <c r="J126">
        <f t="shared" si="15"/>
        <v>41.201877934271</v>
      </c>
    </row>
    <row r="127" spans="1:10">
      <c r="A127" s="2" t="s">
        <v>156</v>
      </c>
      <c r="B127" s="2">
        <v>14747</v>
      </c>
      <c r="C127" s="2">
        <v>2.0152675067</v>
      </c>
      <c r="D127" s="2">
        <v>103.842612056689</v>
      </c>
      <c r="E127" s="2">
        <v>115.710856445378</v>
      </c>
      <c r="F127" s="2">
        <v>83.6838714053174</v>
      </c>
      <c r="G127">
        <f t="shared" si="12"/>
        <v>0.342446652804714</v>
      </c>
      <c r="H127">
        <f t="shared" si="13"/>
        <v>0.381585119038172</v>
      </c>
      <c r="I127">
        <f t="shared" si="14"/>
        <v>0.275968228157114</v>
      </c>
      <c r="J127">
        <f t="shared" si="15"/>
        <v>43.8952294287496</v>
      </c>
    </row>
    <row r="128" spans="1:10">
      <c r="A128" s="2" t="s">
        <v>157</v>
      </c>
      <c r="B128" s="2">
        <v>17005</v>
      </c>
      <c r="C128" s="2">
        <v>2.3238369805</v>
      </c>
      <c r="D128" s="2">
        <v>99.4896206997941</v>
      </c>
      <c r="E128" s="2">
        <v>110.911731843575</v>
      </c>
      <c r="F128" s="2">
        <v>82.8031167303734</v>
      </c>
      <c r="G128">
        <f t="shared" si="12"/>
        <v>0.339318227127392</v>
      </c>
      <c r="H128">
        <f t="shared" si="13"/>
        <v>0.378274356179834</v>
      </c>
      <c r="I128">
        <f t="shared" si="14"/>
        <v>0.282407416692774</v>
      </c>
      <c r="J128">
        <f t="shared" si="15"/>
        <v>39.5307262569825</v>
      </c>
    </row>
    <row r="129" spans="1:10">
      <c r="A129" s="2" t="s">
        <v>158</v>
      </c>
      <c r="B129" s="2">
        <v>8768</v>
      </c>
      <c r="C129" s="2">
        <v>1.1982006848</v>
      </c>
      <c r="D129" s="2">
        <v>79.4969206204379</v>
      </c>
      <c r="E129" s="2">
        <v>80.5258895985401</v>
      </c>
      <c r="F129" s="2">
        <v>70.4951522755788</v>
      </c>
      <c r="G129">
        <f t="shared" si="12"/>
        <v>0.344862151999609</v>
      </c>
      <c r="H129">
        <f t="shared" si="13"/>
        <v>0.34932587780634</v>
      </c>
      <c r="I129">
        <f t="shared" si="14"/>
        <v>0.305811970194051</v>
      </c>
      <c r="J129">
        <f t="shared" si="15"/>
        <v>11.0597063010635</v>
      </c>
    </row>
    <row r="130" spans="1:10">
      <c r="A130" s="2" t="s">
        <v>159</v>
      </c>
      <c r="B130" s="2">
        <v>10025</v>
      </c>
      <c r="C130" s="2">
        <v>1.3699774025</v>
      </c>
      <c r="D130" s="2">
        <v>81.2076807980049</v>
      </c>
      <c r="E130" s="2">
        <v>72.4774019754564</v>
      </c>
      <c r="F130" s="2">
        <v>63.2074266320622</v>
      </c>
      <c r="G130">
        <f t="shared" si="12"/>
        <v>0.374414409333847</v>
      </c>
      <c r="H130">
        <f t="shared" si="13"/>
        <v>0.334162771107717</v>
      </c>
      <c r="I130">
        <f t="shared" si="14"/>
        <v>0.291422819558436</v>
      </c>
      <c r="J130">
        <f t="shared" si="15"/>
        <v>0.539696520845702</v>
      </c>
    </row>
    <row r="131" spans="1:10">
      <c r="A131" s="2" t="s">
        <v>160</v>
      </c>
      <c r="B131" s="2">
        <v>1402</v>
      </c>
      <c r="C131" s="2">
        <v>0.1915918522</v>
      </c>
      <c r="D131" s="2">
        <v>79.6319543509272</v>
      </c>
      <c r="E131" s="2">
        <v>74.6426533523537</v>
      </c>
      <c r="F131" s="2">
        <v>71.20970042796</v>
      </c>
      <c r="G131">
        <f t="shared" si="12"/>
        <v>0.353159627873431</v>
      </c>
      <c r="H131">
        <f t="shared" si="13"/>
        <v>0.331032584799243</v>
      </c>
      <c r="I131">
        <f t="shared" si="14"/>
        <v>0.315807787327325</v>
      </c>
      <c r="J131">
        <f t="shared" si="15"/>
        <v>-1.55634807417979</v>
      </c>
    </row>
    <row r="132" spans="1:10">
      <c r="A132" s="2" t="s">
        <v>161</v>
      </c>
      <c r="B132" s="2">
        <v>17202</v>
      </c>
      <c r="C132" s="2">
        <v>2.3507582322</v>
      </c>
      <c r="D132" s="2">
        <v>130.659865131961</v>
      </c>
      <c r="E132" s="2">
        <v>121.577200325543</v>
      </c>
      <c r="F132" s="2">
        <v>97.2780813953488</v>
      </c>
      <c r="G132">
        <f t="shared" si="12"/>
        <v>0.373831767545597</v>
      </c>
      <c r="H132">
        <f t="shared" si="13"/>
        <v>0.34784529775108</v>
      </c>
      <c r="I132">
        <f t="shared" si="14"/>
        <v>0.278322934703323</v>
      </c>
      <c r="J132">
        <f t="shared" si="15"/>
        <v>15.2164541237762</v>
      </c>
    </row>
    <row r="133" spans="1:10">
      <c r="A133" s="2" t="s">
        <v>162</v>
      </c>
      <c r="B133" s="2">
        <v>10577</v>
      </c>
      <c r="C133" s="2">
        <v>1.4454115697</v>
      </c>
      <c r="D133" s="2">
        <v>88.2779616148246</v>
      </c>
      <c r="E133" s="2">
        <v>104.259241750969</v>
      </c>
      <c r="F133" s="2">
        <v>79.104192296773</v>
      </c>
      <c r="G133">
        <f t="shared" si="12"/>
        <v>0.324979782258532</v>
      </c>
      <c r="H133">
        <f t="shared" si="13"/>
        <v>0.38381205300712</v>
      </c>
      <c r="I133">
        <f t="shared" si="14"/>
        <v>0.291208164734348</v>
      </c>
      <c r="J133">
        <f t="shared" si="15"/>
        <v>41.1363295903404</v>
      </c>
    </row>
    <row r="134" spans="1:10">
      <c r="A134" s="2" t="s">
        <v>163</v>
      </c>
      <c r="B134" s="2">
        <v>10896</v>
      </c>
      <c r="C134" s="2">
        <v>1.4890048656</v>
      </c>
      <c r="D134" s="2">
        <v>96.3445301027899</v>
      </c>
      <c r="E134" s="2">
        <v>103.241005873715</v>
      </c>
      <c r="F134" s="2">
        <v>90.8463656387665</v>
      </c>
      <c r="G134">
        <f t="shared" si="12"/>
        <v>0.331728469107417</v>
      </c>
      <c r="H134">
        <f t="shared" si="13"/>
        <v>0.355474055362128</v>
      </c>
      <c r="I134">
        <f t="shared" si="14"/>
        <v>0.312797475530455</v>
      </c>
      <c r="J134">
        <f t="shared" si="15"/>
        <v>19.2911160058736</v>
      </c>
    </row>
    <row r="135" spans="1:10">
      <c r="A135" s="2" t="s">
        <v>164</v>
      </c>
      <c r="B135" s="2">
        <v>15034</v>
      </c>
      <c r="C135" s="2">
        <v>2.0544878074</v>
      </c>
      <c r="D135" s="2">
        <v>98.1563788745509</v>
      </c>
      <c r="E135" s="2">
        <v>106.954902221631</v>
      </c>
      <c r="F135" s="2">
        <v>84.3173684560633</v>
      </c>
      <c r="G135">
        <f t="shared" si="12"/>
        <v>0.339138433691349</v>
      </c>
      <c r="H135">
        <f t="shared" si="13"/>
        <v>0.369538061926811</v>
      </c>
      <c r="I135">
        <f t="shared" si="14"/>
        <v>0.291323504381839</v>
      </c>
      <c r="J135">
        <f t="shared" si="15"/>
        <v>31.4360571126478</v>
      </c>
    </row>
    <row r="136" spans="1:10">
      <c r="A136" s="2" t="s">
        <v>165</v>
      </c>
      <c r="B136" s="2">
        <v>17206</v>
      </c>
      <c r="C136" s="2">
        <v>2.3513048566</v>
      </c>
      <c r="D136" s="2">
        <v>85.9437405556201</v>
      </c>
      <c r="E136" s="2">
        <v>86.525572474718</v>
      </c>
      <c r="F136" s="2">
        <v>73.7597930954319</v>
      </c>
      <c r="G136">
        <f t="shared" si="12"/>
        <v>0.349039729331273</v>
      </c>
      <c r="H136">
        <f t="shared" si="13"/>
        <v>0.351402699039658</v>
      </c>
      <c r="I136">
        <f t="shared" si="14"/>
        <v>0.299557571629069</v>
      </c>
      <c r="J136">
        <f t="shared" si="15"/>
        <v>13.347611298384</v>
      </c>
    </row>
    <row r="137" spans="1:10">
      <c r="A137" s="2" t="s">
        <v>166</v>
      </c>
      <c r="B137" s="2">
        <v>20815</v>
      </c>
      <c r="C137" s="2">
        <v>2.8444967215</v>
      </c>
      <c r="D137" s="2">
        <v>93.3298582752822</v>
      </c>
      <c r="E137" s="2">
        <v>105.075522459764</v>
      </c>
      <c r="F137" s="2">
        <v>75.7084236382026</v>
      </c>
      <c r="G137">
        <f t="shared" si="12"/>
        <v>0.340478504862889</v>
      </c>
      <c r="H137">
        <f t="shared" si="13"/>
        <v>0.383328095058968</v>
      </c>
      <c r="I137">
        <f t="shared" si="14"/>
        <v>0.276193400078143</v>
      </c>
      <c r="J137">
        <f t="shared" si="15"/>
        <v>41.1127630060432</v>
      </c>
    </row>
    <row r="138" spans="1:10">
      <c r="A138" s="2" t="s">
        <v>167</v>
      </c>
      <c r="B138" s="2">
        <v>6753</v>
      </c>
      <c r="C138" s="2">
        <v>0.9228386433</v>
      </c>
      <c r="D138" s="2">
        <v>96.1642233081593</v>
      </c>
      <c r="E138" s="2">
        <v>81.8671701466015</v>
      </c>
      <c r="F138" s="2">
        <v>83.9794165556049</v>
      </c>
      <c r="G138">
        <f t="shared" si="12"/>
        <v>0.367023877008566</v>
      </c>
      <c r="H138">
        <f t="shared" si="13"/>
        <v>0.312457223209083</v>
      </c>
      <c r="I138">
        <f t="shared" si="14"/>
        <v>0.320518899782351</v>
      </c>
      <c r="J138">
        <f t="shared" si="15"/>
        <v>-16.4092995705612</v>
      </c>
    </row>
    <row r="139" spans="1:10">
      <c r="A139" s="2" t="s">
        <v>168</v>
      </c>
      <c r="B139" s="2">
        <v>20994</v>
      </c>
      <c r="C139" s="2">
        <v>2.8689581634</v>
      </c>
      <c r="D139" s="2">
        <v>97.9758026102697</v>
      </c>
      <c r="E139" s="2">
        <v>97.1433198380566</v>
      </c>
      <c r="F139" s="2">
        <v>81.4183022103658</v>
      </c>
      <c r="G139">
        <f t="shared" si="12"/>
        <v>0.354294912275231</v>
      </c>
      <c r="H139">
        <f t="shared" si="13"/>
        <v>0.351284532131421</v>
      </c>
      <c r="I139">
        <f t="shared" si="14"/>
        <v>0.294420555593348</v>
      </c>
      <c r="J139">
        <f t="shared" si="15"/>
        <v>14.8925348554777</v>
      </c>
    </row>
    <row r="140" spans="1:10">
      <c r="A140" s="2" t="s">
        <v>169</v>
      </c>
      <c r="B140" s="2">
        <v>12120</v>
      </c>
      <c r="C140" s="2">
        <v>1.656271932</v>
      </c>
      <c r="D140" s="2">
        <v>100.529290429042</v>
      </c>
      <c r="E140" s="2">
        <v>125.303382838283</v>
      </c>
      <c r="F140" s="2">
        <v>77.9115365571876</v>
      </c>
      <c r="G140">
        <f t="shared" si="12"/>
        <v>0.330966935919939</v>
      </c>
      <c r="H140">
        <f t="shared" si="13"/>
        <v>0.412529288741592</v>
      </c>
      <c r="I140">
        <f t="shared" si="14"/>
        <v>0.256503775338469</v>
      </c>
      <c r="J140">
        <f t="shared" si="15"/>
        <v>72.1659386903364</v>
      </c>
    </row>
    <row r="141" spans="1:10">
      <c r="A141" s="2" t="s">
        <v>170</v>
      </c>
      <c r="B141" s="2">
        <v>10281</v>
      </c>
      <c r="C141" s="2">
        <v>1.4049613641</v>
      </c>
      <c r="D141" s="2">
        <v>97.2494893492852</v>
      </c>
      <c r="E141" s="2">
        <v>113.214667833868</v>
      </c>
      <c r="F141" s="2">
        <v>79.6221054679899</v>
      </c>
      <c r="G141">
        <f t="shared" si="12"/>
        <v>0.335243346101629</v>
      </c>
      <c r="H141">
        <f t="shared" si="13"/>
        <v>0.390279314846493</v>
      </c>
      <c r="I141">
        <f t="shared" si="14"/>
        <v>0.274477339051878</v>
      </c>
      <c r="J141">
        <f t="shared" si="15"/>
        <v>49.5577408504609</v>
      </c>
    </row>
    <row r="142" spans="1:10">
      <c r="A142" s="2" t="s">
        <v>171</v>
      </c>
      <c r="B142" s="2">
        <v>8551</v>
      </c>
      <c r="C142" s="2">
        <v>1.1685463111</v>
      </c>
      <c r="D142" s="2">
        <v>64.6612092152964</v>
      </c>
      <c r="E142" s="2">
        <v>81.4165107577175</v>
      </c>
      <c r="F142" s="2">
        <v>62.9343782898584</v>
      </c>
      <c r="G142">
        <f t="shared" si="12"/>
        <v>0.309365868065554</v>
      </c>
      <c r="H142">
        <f t="shared" si="13"/>
        <v>0.389530134544273</v>
      </c>
      <c r="I142">
        <f t="shared" si="14"/>
        <v>0.301103997390173</v>
      </c>
      <c r="J142">
        <f t="shared" si="15"/>
        <v>35.2374340102802</v>
      </c>
    </row>
    <row r="143" spans="1:10">
      <c r="A143" s="2" t="s">
        <v>172</v>
      </c>
      <c r="B143" s="2">
        <v>12124</v>
      </c>
      <c r="C143" s="2">
        <v>1.6568185564</v>
      </c>
      <c r="D143" s="2">
        <v>92.6644671725503</v>
      </c>
      <c r="E143" s="2">
        <v>102.034147146156</v>
      </c>
      <c r="F143" s="2">
        <v>69.6714509609833</v>
      </c>
      <c r="G143">
        <f t="shared" si="12"/>
        <v>0.350510437233187</v>
      </c>
      <c r="H143">
        <f t="shared" si="13"/>
        <v>0.385951968647469</v>
      </c>
      <c r="I143">
        <f t="shared" si="14"/>
        <v>0.263537594119344</v>
      </c>
      <c r="J143">
        <f t="shared" si="15"/>
        <v>41.7323761587784</v>
      </c>
    </row>
    <row r="144" spans="1:10">
      <c r="A144" s="2" t="s">
        <v>173</v>
      </c>
      <c r="B144" s="2">
        <v>6021</v>
      </c>
      <c r="C144" s="2">
        <v>0.8228063781</v>
      </c>
      <c r="D144" s="2">
        <v>139.033050988208</v>
      </c>
      <c r="E144" s="2">
        <v>124.581464872944</v>
      </c>
      <c r="F144" s="2">
        <v>112.967613353263</v>
      </c>
      <c r="G144">
        <f t="shared" si="12"/>
        <v>0.369197155686181</v>
      </c>
      <c r="H144">
        <f t="shared" si="13"/>
        <v>0.33082150003462</v>
      </c>
      <c r="I144">
        <f t="shared" si="14"/>
        <v>0.299981344279198</v>
      </c>
      <c r="J144">
        <f t="shared" si="15"/>
        <v>-2.83773459558301</v>
      </c>
    </row>
    <row r="145" spans="1:10">
      <c r="A145" s="2" t="s">
        <v>174</v>
      </c>
      <c r="B145" s="2">
        <v>15886</v>
      </c>
      <c r="C145" s="2">
        <v>2.1709188046</v>
      </c>
      <c r="D145" s="2">
        <v>122.563389147677</v>
      </c>
      <c r="E145" s="2">
        <v>120.966574342188</v>
      </c>
      <c r="F145" s="2">
        <v>85.8201561123001</v>
      </c>
      <c r="G145">
        <f t="shared" si="12"/>
        <v>0.372137071927365</v>
      </c>
      <c r="H145">
        <f t="shared" si="13"/>
        <v>0.367288691099637</v>
      </c>
      <c r="I145">
        <f t="shared" si="14"/>
        <v>0.260574236972999</v>
      </c>
      <c r="J145">
        <f t="shared" si="15"/>
        <v>33.5496034243989</v>
      </c>
    </row>
    <row r="146" spans="1:10">
      <c r="A146" s="2" t="s">
        <v>175</v>
      </c>
      <c r="B146" s="2">
        <v>15455</v>
      </c>
      <c r="C146" s="2">
        <v>2.1120200255</v>
      </c>
      <c r="D146" s="2">
        <v>95.4808799741184</v>
      </c>
      <c r="E146" s="2">
        <v>111.314590747331</v>
      </c>
      <c r="F146" s="2">
        <v>84.9648634657694</v>
      </c>
      <c r="G146">
        <f t="shared" si="12"/>
        <v>0.32725791955273</v>
      </c>
      <c r="H146">
        <f t="shared" si="13"/>
        <v>0.381527499471199</v>
      </c>
      <c r="I146">
        <f t="shared" si="14"/>
        <v>0.291214580976071</v>
      </c>
      <c r="J146">
        <f t="shared" si="15"/>
        <v>42.1834380547742</v>
      </c>
    </row>
    <row r="147" spans="1:10">
      <c r="A147" s="2" t="s">
        <v>176</v>
      </c>
      <c r="B147" s="2">
        <v>16316</v>
      </c>
      <c r="C147" s="2">
        <v>2.2296809276</v>
      </c>
      <c r="D147" s="2">
        <v>104.586540818828</v>
      </c>
      <c r="E147" s="2">
        <v>105.823925966783</v>
      </c>
      <c r="F147" s="2">
        <v>86.597217114135</v>
      </c>
      <c r="G147">
        <f t="shared" si="12"/>
        <v>0.352134124766048</v>
      </c>
      <c r="H147">
        <f t="shared" si="13"/>
        <v>0.356300296939468</v>
      </c>
      <c r="I147">
        <f t="shared" si="14"/>
        <v>0.291565578294485</v>
      </c>
      <c r="J147">
        <f t="shared" si="15"/>
        <v>20.464094000603</v>
      </c>
    </row>
    <row r="148" spans="1:10">
      <c r="A148" s="2" t="s">
        <v>177</v>
      </c>
      <c r="B148" s="2">
        <v>11240</v>
      </c>
      <c r="C148" s="2">
        <v>1.536014564</v>
      </c>
      <c r="D148" s="2">
        <v>116.681939501779</v>
      </c>
      <c r="E148" s="2">
        <v>120.109875444839</v>
      </c>
      <c r="F148" s="2">
        <v>99.3028469750889</v>
      </c>
      <c r="G148">
        <f t="shared" si="12"/>
        <v>0.347169868258604</v>
      </c>
      <c r="H148">
        <f t="shared" si="13"/>
        <v>0.357369185092319</v>
      </c>
      <c r="I148">
        <f t="shared" si="14"/>
        <v>0.295460946649077</v>
      </c>
      <c r="J148">
        <f t="shared" si="15"/>
        <v>24.2349644128101</v>
      </c>
    </row>
    <row r="149" spans="1:10">
      <c r="A149" s="2" t="s">
        <v>178</v>
      </c>
      <c r="B149" s="2">
        <v>4973</v>
      </c>
      <c r="C149" s="2">
        <v>0.6795907853</v>
      </c>
      <c r="D149" s="2">
        <v>121.209531469937</v>
      </c>
      <c r="E149" s="2">
        <v>113.028152020912</v>
      </c>
      <c r="F149" s="2">
        <v>103.975266438769</v>
      </c>
      <c r="G149">
        <f t="shared" si="12"/>
        <v>0.358382289900965</v>
      </c>
      <c r="H149">
        <f t="shared" si="13"/>
        <v>0.33419226568478</v>
      </c>
      <c r="I149">
        <f t="shared" si="14"/>
        <v>0.307425444414255</v>
      </c>
      <c r="J149">
        <f t="shared" si="15"/>
        <v>0.871506133118004</v>
      </c>
    </row>
    <row r="150" spans="1:10">
      <c r="A150" s="2" t="s">
        <v>179</v>
      </c>
      <c r="B150" s="2">
        <v>11316</v>
      </c>
      <c r="C150" s="2">
        <v>1.5464004276</v>
      </c>
      <c r="D150" s="2">
        <v>121.15075998586</v>
      </c>
      <c r="E150" s="2">
        <v>129.129109225874</v>
      </c>
      <c r="F150" s="2">
        <v>95.0505478967832</v>
      </c>
      <c r="G150">
        <f t="shared" si="12"/>
        <v>0.350825626657119</v>
      </c>
      <c r="H150">
        <f t="shared" si="13"/>
        <v>0.373929149673764</v>
      </c>
      <c r="I150">
        <f t="shared" si="14"/>
        <v>0.275245223669117</v>
      </c>
      <c r="J150">
        <f t="shared" si="15"/>
        <v>42.0569105691048</v>
      </c>
    </row>
    <row r="151" spans="1:10">
      <c r="A151" s="2" t="s">
        <v>180</v>
      </c>
      <c r="B151" s="2">
        <v>2022</v>
      </c>
      <c r="C151" s="2">
        <v>0.2763186342</v>
      </c>
      <c r="D151" s="2">
        <v>91.2794263105835</v>
      </c>
      <c r="E151" s="2">
        <v>84.1092977250247</v>
      </c>
      <c r="F151" s="2">
        <v>76.4070227497527</v>
      </c>
      <c r="G151">
        <f t="shared" si="12"/>
        <v>0.362513773468911</v>
      </c>
      <c r="H151">
        <f t="shared" si="13"/>
        <v>0.334037801665976</v>
      </c>
      <c r="I151">
        <f t="shared" si="14"/>
        <v>0.303448424865113</v>
      </c>
      <c r="J151">
        <f t="shared" si="15"/>
        <v>0.532146389713205</v>
      </c>
    </row>
    <row r="152" spans="1:10">
      <c r="A152" s="2" t="s">
        <v>181</v>
      </c>
      <c r="B152" s="2">
        <v>8148</v>
      </c>
      <c r="C152" s="2">
        <v>1.1134739028</v>
      </c>
      <c r="D152" s="2">
        <v>108.035837015218</v>
      </c>
      <c r="E152" s="2">
        <v>95.2396907216494</v>
      </c>
      <c r="F152" s="2">
        <v>88.953853706431</v>
      </c>
      <c r="G152">
        <f t="shared" si="12"/>
        <v>0.369695327970231</v>
      </c>
      <c r="H152">
        <f t="shared" si="13"/>
        <v>0.325907306963003</v>
      </c>
      <c r="I152">
        <f t="shared" si="14"/>
        <v>0.304397365066766</v>
      </c>
      <c r="J152">
        <f t="shared" si="15"/>
        <v>-6.51030927835021</v>
      </c>
    </row>
    <row r="153" spans="1:10">
      <c r="A153" s="2" t="s">
        <v>182</v>
      </c>
      <c r="B153" s="2">
        <v>8928</v>
      </c>
      <c r="C153" s="2">
        <v>1.2200656608</v>
      </c>
      <c r="D153" s="2">
        <v>141.293794802867</v>
      </c>
      <c r="E153" s="2">
        <v>133.728046594982</v>
      </c>
      <c r="F153" s="2">
        <v>119.479390681003</v>
      </c>
      <c r="G153">
        <f t="shared" si="12"/>
        <v>0.358158057094801</v>
      </c>
      <c r="H153">
        <f t="shared" si="13"/>
        <v>0.338980048022392</v>
      </c>
      <c r="I153">
        <f t="shared" si="14"/>
        <v>0.302861894882807</v>
      </c>
      <c r="J153">
        <f t="shared" si="15"/>
        <v>6.682907706094</v>
      </c>
    </row>
    <row r="154" spans="1:10">
      <c r="A154" s="2" t="s">
        <v>183</v>
      </c>
      <c r="B154" s="2">
        <v>2367</v>
      </c>
      <c r="C154" s="2">
        <v>0.3234649887</v>
      </c>
      <c r="D154" s="2">
        <v>112.886354034643</v>
      </c>
      <c r="E154" s="2">
        <v>110.108576256865</v>
      </c>
      <c r="F154" s="2">
        <v>88.7705956907478</v>
      </c>
      <c r="G154">
        <f t="shared" si="12"/>
        <v>0.362087352920053</v>
      </c>
      <c r="H154">
        <f t="shared" si="13"/>
        <v>0.353177523107965</v>
      </c>
      <c r="I154">
        <f t="shared" si="14"/>
        <v>0.284735123971982</v>
      </c>
      <c r="J154">
        <f t="shared" si="15"/>
        <v>18.5602027883392</v>
      </c>
    </row>
    <row r="155" spans="1:10">
      <c r="A155" s="2" t="s">
        <v>184</v>
      </c>
      <c r="B155" s="2">
        <v>1211</v>
      </c>
      <c r="C155" s="2">
        <v>0.1654905371</v>
      </c>
      <c r="D155" s="2">
        <v>101.67382328654</v>
      </c>
      <c r="E155" s="2">
        <v>96.0536746490503</v>
      </c>
      <c r="F155" s="2">
        <v>71.795210569777</v>
      </c>
      <c r="G155">
        <f t="shared" si="12"/>
        <v>0.377236574425844</v>
      </c>
      <c r="H155">
        <f t="shared" si="13"/>
        <v>0.35638434765558</v>
      </c>
      <c r="I155">
        <f t="shared" si="14"/>
        <v>0.266379077918576</v>
      </c>
      <c r="J155">
        <f t="shared" si="15"/>
        <v>18.6383154417836</v>
      </c>
    </row>
    <row r="156" spans="1:10">
      <c r="A156" s="2" t="s">
        <v>185</v>
      </c>
      <c r="B156" s="2">
        <v>7761</v>
      </c>
      <c r="C156" s="2">
        <v>1.0605879921</v>
      </c>
      <c r="D156" s="2">
        <v>113.495296997809</v>
      </c>
      <c r="E156" s="2">
        <v>118.289009148305</v>
      </c>
      <c r="F156" s="2">
        <v>95.4098698621312</v>
      </c>
      <c r="G156">
        <f t="shared" si="12"/>
        <v>0.346874441294912</v>
      </c>
      <c r="H156">
        <f t="shared" si="13"/>
        <v>0.361525411581055</v>
      </c>
      <c r="I156">
        <f t="shared" si="14"/>
        <v>0.291600147124033</v>
      </c>
      <c r="J156">
        <f t="shared" si="15"/>
        <v>27.6728514366698</v>
      </c>
    </row>
    <row r="157" spans="1:10">
      <c r="A157" s="2" t="s">
        <v>186</v>
      </c>
      <c r="B157" s="2">
        <v>12641</v>
      </c>
      <c r="C157" s="2">
        <v>1.7274697601</v>
      </c>
      <c r="D157" s="2">
        <v>127.729372676212</v>
      </c>
      <c r="E157" s="2">
        <v>145.636421169211</v>
      </c>
      <c r="F157" s="2">
        <v>88.3908846336445</v>
      </c>
      <c r="G157">
        <f t="shared" si="12"/>
        <v>0.353080897395521</v>
      </c>
      <c r="H157">
        <f t="shared" si="13"/>
        <v>0.402581154220869</v>
      </c>
      <c r="I157">
        <f t="shared" si="14"/>
        <v>0.24433794838361</v>
      </c>
      <c r="J157">
        <f t="shared" si="15"/>
        <v>75.1525850285655</v>
      </c>
    </row>
    <row r="158" spans="1:10">
      <c r="A158" s="2" t="s">
        <v>187</v>
      </c>
      <c r="B158" s="2">
        <v>2872</v>
      </c>
      <c r="C158" s="2">
        <v>0.3924763192</v>
      </c>
      <c r="D158" s="2">
        <v>93.5445682451253</v>
      </c>
      <c r="E158" s="2">
        <v>114.548050139275</v>
      </c>
      <c r="F158" s="2">
        <v>90.4153899721448</v>
      </c>
      <c r="G158">
        <f t="shared" si="12"/>
        <v>0.313373730775737</v>
      </c>
      <c r="H158">
        <f t="shared" si="13"/>
        <v>0.383735266500643</v>
      </c>
      <c r="I158">
        <f t="shared" si="14"/>
        <v>0.30289100272362</v>
      </c>
      <c r="J158">
        <f t="shared" si="15"/>
        <v>45.1361420612799</v>
      </c>
    </row>
    <row r="159" spans="1:10">
      <c r="A159" s="2" t="s">
        <v>188</v>
      </c>
      <c r="B159" s="2">
        <v>15847</v>
      </c>
      <c r="C159" s="2">
        <v>2.1655892167</v>
      </c>
      <c r="D159" s="2">
        <v>114.261626806335</v>
      </c>
      <c r="E159" s="2">
        <v>124.434656401842</v>
      </c>
      <c r="F159" s="2">
        <v>71.4813131313131</v>
      </c>
      <c r="G159">
        <f t="shared" si="12"/>
        <v>0.368374854131229</v>
      </c>
      <c r="H159">
        <f t="shared" si="13"/>
        <v>0.401172289263754</v>
      </c>
      <c r="I159">
        <f t="shared" si="14"/>
        <v>0.230452856605016</v>
      </c>
      <c r="J159">
        <f t="shared" si="15"/>
        <v>63.1263728660359</v>
      </c>
    </row>
    <row r="160" spans="1:10">
      <c r="A160" s="2" t="s">
        <v>189</v>
      </c>
      <c r="B160" s="2">
        <v>7343</v>
      </c>
      <c r="C160" s="2">
        <v>1.0034657423</v>
      </c>
      <c r="D160" s="2">
        <v>117.08634073267</v>
      </c>
      <c r="E160" s="2">
        <v>128.929048072994</v>
      </c>
      <c r="F160" s="2">
        <v>80.0867492850333</v>
      </c>
      <c r="G160">
        <f t="shared" si="12"/>
        <v>0.359048062113918</v>
      </c>
      <c r="H160">
        <f t="shared" si="13"/>
        <v>0.395364007202969</v>
      </c>
      <c r="I160">
        <f t="shared" si="14"/>
        <v>0.245587930683114</v>
      </c>
      <c r="J160">
        <f t="shared" si="15"/>
        <v>60.6850061282847</v>
      </c>
    </row>
    <row r="161" spans="1:10">
      <c r="A161" s="2" t="s">
        <v>190</v>
      </c>
      <c r="B161" s="2">
        <v>17898</v>
      </c>
      <c r="C161" s="2">
        <v>2.4458708778</v>
      </c>
      <c r="D161" s="2">
        <v>127.359090401162</v>
      </c>
      <c r="E161" s="2">
        <v>120.714325622974</v>
      </c>
      <c r="F161" s="2">
        <v>81.676968646957</v>
      </c>
      <c r="G161">
        <f t="shared" si="12"/>
        <v>0.386228784928319</v>
      </c>
      <c r="H161">
        <f t="shared" si="13"/>
        <v>0.366077891746448</v>
      </c>
      <c r="I161">
        <f t="shared" si="14"/>
        <v>0.247693323325233</v>
      </c>
      <c r="J161">
        <f t="shared" si="15"/>
        <v>32.392592197829</v>
      </c>
    </row>
    <row r="162" spans="1:10">
      <c r="A162" s="2" t="s">
        <v>191</v>
      </c>
      <c r="B162" s="2">
        <v>21104</v>
      </c>
      <c r="C162" s="2">
        <v>2.8839903344</v>
      </c>
      <c r="D162" s="2">
        <v>105.191006444275</v>
      </c>
      <c r="E162" s="2">
        <v>109.36040561031</v>
      </c>
      <c r="F162" s="2">
        <v>81.7673966628744</v>
      </c>
      <c r="G162">
        <f t="shared" si="12"/>
        <v>0.354992674611401</v>
      </c>
      <c r="H162">
        <f t="shared" si="13"/>
        <v>0.369063327716687</v>
      </c>
      <c r="I162">
        <f t="shared" si="14"/>
        <v>0.275943997671912</v>
      </c>
      <c r="J162">
        <f t="shared" si="15"/>
        <v>31.7624081134706</v>
      </c>
    </row>
    <row r="163" spans="1:10">
      <c r="A163" s="2" t="s">
        <v>192</v>
      </c>
      <c r="B163" s="2">
        <v>809</v>
      </c>
      <c r="C163" s="2">
        <v>0.1105547849</v>
      </c>
      <c r="D163" s="2">
        <v>105.604449938195</v>
      </c>
      <c r="E163" s="2">
        <v>92.6885043263288</v>
      </c>
      <c r="F163" s="2">
        <v>79.2608158220024</v>
      </c>
      <c r="G163">
        <f t="shared" si="12"/>
        <v>0.380482851684102</v>
      </c>
      <c r="H163">
        <f t="shared" si="13"/>
        <v>0.333947920424333</v>
      </c>
      <c r="I163">
        <f t="shared" si="14"/>
        <v>0.285569227891566</v>
      </c>
      <c r="J163">
        <f t="shared" si="15"/>
        <v>0.511742892460191</v>
      </c>
    </row>
    <row r="164" spans="1:10">
      <c r="A164" s="2" t="s">
        <v>193</v>
      </c>
      <c r="B164" s="2">
        <v>14997</v>
      </c>
      <c r="C164" s="2">
        <v>2.0494315317</v>
      </c>
      <c r="D164" s="2">
        <v>115.409481896379</v>
      </c>
      <c r="E164" s="2">
        <v>118.137694205507</v>
      </c>
      <c r="F164" s="2">
        <v>83.0338067613523</v>
      </c>
      <c r="G164">
        <f t="shared" si="12"/>
        <v>0.364549635460054</v>
      </c>
      <c r="H164">
        <f t="shared" si="13"/>
        <v>0.3731673745436</v>
      </c>
      <c r="I164">
        <f t="shared" si="14"/>
        <v>0.262282989996347</v>
      </c>
      <c r="J164">
        <f t="shared" si="15"/>
        <v>37.8320997532827</v>
      </c>
    </row>
    <row r="165" spans="1:10">
      <c r="A165" s="2" t="s">
        <v>194</v>
      </c>
      <c r="B165" s="2">
        <v>12231</v>
      </c>
      <c r="C165" s="2">
        <v>1.6714407591</v>
      </c>
      <c r="D165" s="2">
        <v>118.562096312648</v>
      </c>
      <c r="E165" s="2">
        <v>135.424985692093</v>
      </c>
      <c r="F165" s="2">
        <v>90.8673043904831</v>
      </c>
      <c r="G165">
        <f t="shared" si="12"/>
        <v>0.343803358721871</v>
      </c>
      <c r="H165">
        <f t="shared" si="13"/>
        <v>0.392701937498013</v>
      </c>
      <c r="I165">
        <f t="shared" si="14"/>
        <v>0.263494703780116</v>
      </c>
      <c r="J165">
        <f t="shared" si="15"/>
        <v>61.4205706810549</v>
      </c>
    </row>
    <row r="166" spans="1:10">
      <c r="A166" s="2" t="s">
        <v>195</v>
      </c>
      <c r="B166" s="2">
        <v>19358</v>
      </c>
      <c r="C166" s="2">
        <v>2.6453887838</v>
      </c>
      <c r="D166" s="2">
        <v>113.371009401797</v>
      </c>
      <c r="E166" s="2">
        <v>124.636945965492</v>
      </c>
      <c r="F166" s="2">
        <v>72.4725115290948</v>
      </c>
      <c r="G166">
        <f t="shared" si="12"/>
        <v>0.365146994704927</v>
      </c>
      <c r="H166">
        <f t="shared" si="13"/>
        <v>0.401432486917404</v>
      </c>
      <c r="I166">
        <f t="shared" si="14"/>
        <v>0.23342051837767</v>
      </c>
      <c r="J166">
        <f t="shared" si="15"/>
        <v>63.4303710000922</v>
      </c>
    </row>
    <row r="167" spans="1:10">
      <c r="A167" s="2" t="s">
        <v>196</v>
      </c>
      <c r="B167" s="2">
        <v>10236</v>
      </c>
      <c r="C167" s="2">
        <v>1.3988118396</v>
      </c>
      <c r="D167" s="2">
        <v>122.086557248925</v>
      </c>
      <c r="E167" s="2">
        <v>127.680148495506</v>
      </c>
      <c r="F167" s="2">
        <v>92.3927315357561</v>
      </c>
      <c r="G167">
        <f t="shared" si="12"/>
        <v>0.356811895119382</v>
      </c>
      <c r="H167">
        <f t="shared" si="13"/>
        <v>0.373159803834232</v>
      </c>
      <c r="I167">
        <f t="shared" si="14"/>
        <v>0.270028301046385</v>
      </c>
      <c r="J167">
        <f t="shared" si="15"/>
        <v>40.8810082063309</v>
      </c>
    </row>
    <row r="168" spans="1:10">
      <c r="A168" s="2" t="s">
        <v>197</v>
      </c>
      <c r="B168" s="2">
        <v>10358</v>
      </c>
      <c r="C168" s="2">
        <v>1.4154838838</v>
      </c>
      <c r="D168" s="2">
        <v>88.9263371307202</v>
      </c>
      <c r="E168" s="2">
        <v>104.216740683529</v>
      </c>
      <c r="F168" s="2">
        <v>89.7095964471905</v>
      </c>
      <c r="G168">
        <f t="shared" si="12"/>
        <v>0.314391007130892</v>
      </c>
      <c r="H168">
        <f t="shared" si="13"/>
        <v>0.368448843397541</v>
      </c>
      <c r="I168">
        <f t="shared" si="14"/>
        <v>0.317160149471566</v>
      </c>
      <c r="J168">
        <f t="shared" si="15"/>
        <v>29.7975477891473</v>
      </c>
    </row>
    <row r="169" spans="1:10">
      <c r="A169" s="2" t="s">
        <v>198</v>
      </c>
      <c r="B169" s="2">
        <v>15847</v>
      </c>
      <c r="C169" s="2">
        <v>2.1655892167</v>
      </c>
      <c r="D169" s="2">
        <v>97.5383353316085</v>
      </c>
      <c r="E169" s="2">
        <v>109.815043856881</v>
      </c>
      <c r="F169" s="2">
        <v>76.1598686702866</v>
      </c>
      <c r="G169">
        <f t="shared" si="12"/>
        <v>0.344034488928695</v>
      </c>
      <c r="H169">
        <f t="shared" si="13"/>
        <v>0.387336551946885</v>
      </c>
      <c r="I169">
        <f t="shared" si="14"/>
        <v>0.26862895912442</v>
      </c>
      <c r="J169">
        <f t="shared" si="15"/>
        <v>45.9318837118669</v>
      </c>
    </row>
    <row r="170" spans="1:10">
      <c r="A170" s="2" t="s">
        <v>199</v>
      </c>
      <c r="B170" s="2">
        <v>18424</v>
      </c>
      <c r="C170" s="2">
        <v>2.5177519864</v>
      </c>
      <c r="D170" s="2">
        <v>111.098947025618</v>
      </c>
      <c r="E170" s="2">
        <v>123.845798957881</v>
      </c>
      <c r="F170" s="2">
        <v>97.3036799826314</v>
      </c>
      <c r="G170">
        <f t="shared" si="12"/>
        <v>0.334385171886242</v>
      </c>
      <c r="H170">
        <f t="shared" si="13"/>
        <v>0.372750596478389</v>
      </c>
      <c r="I170">
        <f t="shared" si="14"/>
        <v>0.292864231635369</v>
      </c>
      <c r="J170">
        <f t="shared" si="15"/>
        <v>39.2889709075126</v>
      </c>
    </row>
    <row r="171" spans="1:10">
      <c r="A171" s="2" t="s">
        <v>200</v>
      </c>
      <c r="B171" s="2">
        <v>16156</v>
      </c>
      <c r="C171" s="2">
        <v>2.2078159516</v>
      </c>
      <c r="D171" s="2">
        <v>94.402822480812</v>
      </c>
      <c r="E171" s="2">
        <v>98.1199554345135</v>
      </c>
      <c r="F171" s="2">
        <v>89.9815548403069</v>
      </c>
      <c r="G171">
        <f t="shared" si="12"/>
        <v>0.334164157979378</v>
      </c>
      <c r="H171">
        <f t="shared" si="13"/>
        <v>0.347321948932329</v>
      </c>
      <c r="I171">
        <f t="shared" si="14"/>
        <v>0.318513893088292</v>
      </c>
      <c r="J171">
        <f t="shared" si="15"/>
        <v>11.8555335479081</v>
      </c>
    </row>
    <row r="172" spans="1:10">
      <c r="A172" s="2" t="s">
        <v>201</v>
      </c>
      <c r="B172" s="2">
        <v>20416</v>
      </c>
      <c r="C172" s="2">
        <v>2.7899709376</v>
      </c>
      <c r="D172" s="2">
        <v>90.3962578369906</v>
      </c>
      <c r="E172" s="2">
        <v>92.3979721786833</v>
      </c>
      <c r="F172" s="2">
        <v>83.6609521943574</v>
      </c>
      <c r="G172">
        <f t="shared" si="12"/>
        <v>0.339255018751095</v>
      </c>
      <c r="H172">
        <f t="shared" si="13"/>
        <v>0.34676740535619</v>
      </c>
      <c r="I172">
        <f t="shared" si="14"/>
        <v>0.313977575892715</v>
      </c>
      <c r="J172">
        <f t="shared" si="15"/>
        <v>10.7387343260186</v>
      </c>
    </row>
    <row r="173" spans="1:10">
      <c r="A173" s="2" t="s">
        <v>202</v>
      </c>
      <c r="B173" s="2">
        <v>17084</v>
      </c>
      <c r="C173" s="2">
        <v>2.3346328124</v>
      </c>
      <c r="D173" s="2">
        <v>104.255385155701</v>
      </c>
      <c r="E173" s="2">
        <v>107.733142121283</v>
      </c>
      <c r="F173" s="2">
        <v>97.2629946148442</v>
      </c>
      <c r="G173">
        <f t="shared" si="12"/>
        <v>0.337121655919184</v>
      </c>
      <c r="H173">
        <f t="shared" si="13"/>
        <v>0.348367378961409</v>
      </c>
      <c r="I173">
        <f t="shared" si="14"/>
        <v>0.314510965119407</v>
      </c>
      <c r="J173">
        <f t="shared" si="15"/>
        <v>13.9479044720208</v>
      </c>
    </row>
    <row r="174" spans="1:10">
      <c r="A174" s="2" t="s">
        <v>203</v>
      </c>
      <c r="B174" s="2">
        <v>21813</v>
      </c>
      <c r="C174" s="2">
        <v>2.9808795093</v>
      </c>
      <c r="D174" s="2">
        <v>127.376289368725</v>
      </c>
      <c r="E174" s="2">
        <v>135.307018750286</v>
      </c>
      <c r="F174" s="2">
        <v>95.5285314235871</v>
      </c>
      <c r="G174">
        <f t="shared" si="12"/>
        <v>0.355589277929429</v>
      </c>
      <c r="H174">
        <f t="shared" si="13"/>
        <v>0.377729052515573</v>
      </c>
      <c r="I174">
        <f t="shared" si="14"/>
        <v>0.266681669554998</v>
      </c>
      <c r="J174">
        <f t="shared" si="15"/>
        <v>47.7092167082599</v>
      </c>
    </row>
    <row r="175" spans="1:10">
      <c r="A175" s="2" t="s">
        <v>204</v>
      </c>
      <c r="B175" s="2">
        <v>16836</v>
      </c>
      <c r="C175" s="2">
        <v>2.3007420996</v>
      </c>
      <c r="D175" s="2">
        <v>89.805357567118</v>
      </c>
      <c r="E175" s="2">
        <v>108.158404084783</v>
      </c>
      <c r="F175" s="2">
        <v>72.8782401902496</v>
      </c>
      <c r="G175">
        <f t="shared" si="12"/>
        <v>0.331578399791394</v>
      </c>
      <c r="H175">
        <f t="shared" si="13"/>
        <v>0.399341325751309</v>
      </c>
      <c r="I175">
        <f t="shared" si="14"/>
        <v>0.269080274457297</v>
      </c>
      <c r="J175">
        <f t="shared" si="15"/>
        <v>53.6332104121984</v>
      </c>
    </row>
    <row r="176" spans="1:10">
      <c r="A176" s="2" t="s">
        <v>205</v>
      </c>
      <c r="B176" s="2">
        <v>1979</v>
      </c>
      <c r="C176" s="2">
        <v>0.2704424219</v>
      </c>
      <c r="D176" s="2">
        <v>91.1627084386053</v>
      </c>
      <c r="E176" s="2">
        <v>77.3415866599292</v>
      </c>
      <c r="F176" s="2">
        <v>81.4643759474482</v>
      </c>
      <c r="G176">
        <f t="shared" si="12"/>
        <v>0.364696535998447</v>
      </c>
      <c r="H176">
        <f t="shared" si="13"/>
        <v>0.309405119994825</v>
      </c>
      <c r="I176">
        <f t="shared" si="14"/>
        <v>0.325898344006728</v>
      </c>
      <c r="J176">
        <f t="shared" si="15"/>
        <v>-17.9439110661951</v>
      </c>
    </row>
    <row r="177" spans="1:10">
      <c r="A177" s="2" t="s">
        <v>206</v>
      </c>
      <c r="B177" s="2">
        <v>20038</v>
      </c>
      <c r="C177" s="2">
        <v>2.7383149318</v>
      </c>
      <c r="D177" s="2">
        <v>93.4906677313104</v>
      </c>
      <c r="E177" s="2">
        <v>115.174668130552</v>
      </c>
      <c r="F177" s="2">
        <v>87.2286612758311</v>
      </c>
      <c r="G177">
        <f t="shared" si="12"/>
        <v>0.315960001337252</v>
      </c>
      <c r="H177">
        <f t="shared" si="13"/>
        <v>0.389243003388662</v>
      </c>
      <c r="I177">
        <f t="shared" si="14"/>
        <v>0.294796995274086</v>
      </c>
      <c r="J177">
        <f t="shared" si="15"/>
        <v>49.6300072539625</v>
      </c>
    </row>
    <row r="178" spans="1:10">
      <c r="A178" s="2" t="s">
        <v>207</v>
      </c>
      <c r="B178" s="2">
        <v>15815</v>
      </c>
      <c r="C178" s="2">
        <v>2.1612162215</v>
      </c>
      <c r="D178" s="2">
        <v>133.498640531141</v>
      </c>
      <c r="E178" s="2">
        <v>139.837306354726</v>
      </c>
      <c r="F178" s="2">
        <v>101.951564969965</v>
      </c>
      <c r="G178">
        <f t="shared" si="12"/>
        <v>0.355723642044409</v>
      </c>
      <c r="H178">
        <f t="shared" si="13"/>
        <v>0.372613801251252</v>
      </c>
      <c r="I178">
        <f t="shared" si="14"/>
        <v>0.271662556704338</v>
      </c>
      <c r="J178">
        <f t="shared" si="15"/>
        <v>44.224407208346</v>
      </c>
    </row>
    <row r="179" spans="1:10">
      <c r="A179" s="2" t="s">
        <v>208</v>
      </c>
      <c r="B179" s="2">
        <v>14911</v>
      </c>
      <c r="C179" s="2">
        <v>2.0376791071</v>
      </c>
      <c r="D179" s="2">
        <v>97.7800281671249</v>
      </c>
      <c r="E179" s="2">
        <v>100.062302997786</v>
      </c>
      <c r="F179" s="2">
        <v>93.1303735497284</v>
      </c>
      <c r="G179">
        <f t="shared" si="12"/>
        <v>0.336045362959454</v>
      </c>
      <c r="H179">
        <f t="shared" si="13"/>
        <v>0.343888967509576</v>
      </c>
      <c r="I179">
        <f t="shared" si="14"/>
        <v>0.32006566953097</v>
      </c>
      <c r="J179">
        <f t="shared" si="15"/>
        <v>9.21420427871871</v>
      </c>
    </row>
    <row r="180" spans="1:10">
      <c r="A180" s="2" t="s">
        <v>209</v>
      </c>
      <c r="B180" s="2">
        <v>8081</v>
      </c>
      <c r="C180" s="2">
        <v>1.1043179441</v>
      </c>
      <c r="D180" s="2">
        <v>90.3935156540032</v>
      </c>
      <c r="E180" s="2">
        <v>102.423338695706</v>
      </c>
      <c r="F180" s="2">
        <v>77.0464051478777</v>
      </c>
      <c r="G180">
        <f t="shared" si="12"/>
        <v>0.334960438194854</v>
      </c>
      <c r="H180">
        <f t="shared" si="13"/>
        <v>0.379537914447453</v>
      </c>
      <c r="I180">
        <f t="shared" si="14"/>
        <v>0.285501647357693</v>
      </c>
      <c r="J180">
        <f t="shared" si="15"/>
        <v>37.4067565895311</v>
      </c>
    </row>
    <row r="181" spans="1:10">
      <c r="A181" s="2" t="s">
        <v>210</v>
      </c>
      <c r="B181" s="2">
        <v>15904</v>
      </c>
      <c r="C181" s="2">
        <v>2.1733786144</v>
      </c>
      <c r="D181" s="2">
        <v>95.3817278672032</v>
      </c>
      <c r="E181" s="2">
        <v>105.833637220999</v>
      </c>
      <c r="F181" s="2">
        <v>76.7383183447581</v>
      </c>
      <c r="G181">
        <f t="shared" si="12"/>
        <v>0.34315691265235</v>
      </c>
      <c r="H181">
        <f t="shared" si="13"/>
        <v>0.380759973798027</v>
      </c>
      <c r="I181">
        <f t="shared" si="14"/>
        <v>0.276083113549624</v>
      </c>
      <c r="J181">
        <f t="shared" si="15"/>
        <v>39.5472282300367</v>
      </c>
    </row>
    <row r="182" spans="1:10">
      <c r="A182" s="2" t="s">
        <v>211</v>
      </c>
      <c r="B182" s="2">
        <v>21049</v>
      </c>
      <c r="C182" s="2">
        <v>2.8764742489</v>
      </c>
      <c r="D182" s="2">
        <v>115.411658511093</v>
      </c>
      <c r="E182" s="2">
        <v>126.397976150886</v>
      </c>
      <c r="F182" s="2">
        <v>78.7298877900342</v>
      </c>
      <c r="G182">
        <f t="shared" si="12"/>
        <v>0.360054378406241</v>
      </c>
      <c r="H182">
        <f t="shared" si="13"/>
        <v>0.394328834035774</v>
      </c>
      <c r="I182">
        <f t="shared" si="14"/>
        <v>0.245616787557985</v>
      </c>
      <c r="J182">
        <f t="shared" si="15"/>
        <v>58.6544060006448</v>
      </c>
    </row>
    <row r="183" spans="1:10">
      <c r="A183" s="2" t="s">
        <v>212</v>
      </c>
      <c r="B183" s="2">
        <v>14835</v>
      </c>
      <c r="C183" s="2">
        <v>2.0272932435</v>
      </c>
      <c r="D183" s="2">
        <v>97.7996629592181</v>
      </c>
      <c r="E183" s="2">
        <v>116.502190765082</v>
      </c>
      <c r="F183" s="2">
        <v>86.9846973169745</v>
      </c>
      <c r="G183">
        <f t="shared" si="12"/>
        <v>0.324606799145907</v>
      </c>
      <c r="H183">
        <f t="shared" si="13"/>
        <v>0.38668234729509</v>
      </c>
      <c r="I183">
        <f t="shared" si="14"/>
        <v>0.288710853559003</v>
      </c>
      <c r="J183">
        <f t="shared" si="15"/>
        <v>48.2200212539714</v>
      </c>
    </row>
    <row r="184" spans="1:10">
      <c r="A184" s="2" t="s">
        <v>213</v>
      </c>
      <c r="B184" s="2">
        <v>3602</v>
      </c>
      <c r="C184" s="2">
        <v>0.4922352722</v>
      </c>
      <c r="D184" s="2">
        <v>108.096612992781</v>
      </c>
      <c r="E184" s="2">
        <v>109.867851193781</v>
      </c>
      <c r="F184" s="2">
        <v>106.829261521377</v>
      </c>
      <c r="G184">
        <f t="shared" si="12"/>
        <v>0.332816198210626</v>
      </c>
      <c r="H184">
        <f t="shared" si="13"/>
        <v>0.338269623140985</v>
      </c>
      <c r="I184">
        <f t="shared" si="14"/>
        <v>0.328914178648389</v>
      </c>
      <c r="J184">
        <f t="shared" si="15"/>
        <v>4.80982787340398</v>
      </c>
    </row>
    <row r="185" spans="1:10">
      <c r="A185" s="2" t="s">
        <v>214</v>
      </c>
      <c r="B185" s="2">
        <v>5546</v>
      </c>
      <c r="C185" s="2">
        <v>0.7578947306</v>
      </c>
      <c r="D185" s="2">
        <v>128.09466282005</v>
      </c>
      <c r="E185" s="2">
        <v>127.578434908041</v>
      </c>
      <c r="F185" s="2">
        <v>101.910926794085</v>
      </c>
      <c r="G185">
        <f t="shared" si="12"/>
        <v>0.358222554800141</v>
      </c>
      <c r="H185">
        <f t="shared" si="13"/>
        <v>0.356778899948113</v>
      </c>
      <c r="I185">
        <f t="shared" si="14"/>
        <v>0.284998545251747</v>
      </c>
      <c r="J185">
        <f t="shared" si="15"/>
        <v>25.151280201947</v>
      </c>
    </row>
    <row r="186" spans="1:10">
      <c r="A186" s="2" t="s">
        <v>215</v>
      </c>
      <c r="B186" s="2">
        <v>10127</v>
      </c>
      <c r="C186" s="2">
        <v>1.3839163247</v>
      </c>
      <c r="D186" s="2">
        <v>93.3149995062703</v>
      </c>
      <c r="E186" s="2">
        <v>92.2358052730325</v>
      </c>
      <c r="F186" s="2">
        <v>87.317665646292</v>
      </c>
      <c r="G186">
        <f t="shared" si="12"/>
        <v>0.34197794769299</v>
      </c>
      <c r="H186">
        <f t="shared" si="13"/>
        <v>0.338022949771997</v>
      </c>
      <c r="I186">
        <f t="shared" si="14"/>
        <v>0.319999102535013</v>
      </c>
      <c r="J186">
        <f t="shared" si="15"/>
        <v>3.8389453935027</v>
      </c>
    </row>
    <row r="187" spans="1:10">
      <c r="A187" s="2" t="s">
        <v>216</v>
      </c>
      <c r="B187" s="2">
        <v>20010</v>
      </c>
      <c r="C187" s="2">
        <v>2.734488561</v>
      </c>
      <c r="D187" s="2">
        <v>106.810244877561</v>
      </c>
      <c r="E187" s="2">
        <v>117.292853573213</v>
      </c>
      <c r="F187" s="2">
        <v>95.4920539730134</v>
      </c>
      <c r="G187">
        <f t="shared" ref="G187:G229" si="16">D187/SUM(D187:F187)</f>
        <v>0.334204834045572</v>
      </c>
      <c r="H187">
        <f t="shared" ref="H187:H229" si="17">E187/SUM(D187:F187)</f>
        <v>0.36700448265148</v>
      </c>
      <c r="I187">
        <f t="shared" ref="I187:I229" si="18">F187/SUM(D187:F187)</f>
        <v>0.298790683302948</v>
      </c>
      <c r="J187">
        <f t="shared" ref="J187:J229" si="19">2*E187-D187-F187</f>
        <v>32.2834082958516</v>
      </c>
    </row>
    <row r="188" spans="1:10">
      <c r="A188" s="2" t="s">
        <v>217</v>
      </c>
      <c r="B188" s="2">
        <v>16826</v>
      </c>
      <c r="C188" s="2">
        <v>2.2993755386</v>
      </c>
      <c r="D188" s="2">
        <v>135.143409009865</v>
      </c>
      <c r="E188" s="2">
        <v>134.042256032331</v>
      </c>
      <c r="F188" s="2">
        <v>100.606323546891</v>
      </c>
      <c r="G188">
        <f t="shared" si="16"/>
        <v>0.36545791466574</v>
      </c>
      <c r="H188">
        <f t="shared" si="17"/>
        <v>0.362480151459633</v>
      </c>
      <c r="I188">
        <f t="shared" si="18"/>
        <v>0.272061933874627</v>
      </c>
      <c r="J188">
        <f t="shared" si="19"/>
        <v>32.334779507906</v>
      </c>
    </row>
    <row r="189" spans="1:10">
      <c r="A189" s="2" t="s">
        <v>218</v>
      </c>
      <c r="B189" s="2">
        <v>10973</v>
      </c>
      <c r="C189" s="2">
        <v>1.4995273853</v>
      </c>
      <c r="D189" s="2">
        <v>74.6157841975758</v>
      </c>
      <c r="E189" s="2">
        <v>70.5258361432607</v>
      </c>
      <c r="F189" s="2">
        <v>79.7014762165117</v>
      </c>
      <c r="G189">
        <f t="shared" si="16"/>
        <v>0.331857127659441</v>
      </c>
      <c r="H189">
        <f t="shared" si="17"/>
        <v>0.313666895818047</v>
      </c>
      <c r="I189">
        <f t="shared" si="18"/>
        <v>0.354475976522513</v>
      </c>
      <c r="J189">
        <f t="shared" si="19"/>
        <v>-13.2655881275661</v>
      </c>
    </row>
    <row r="190" spans="1:10">
      <c r="A190" s="2" t="s">
        <v>219</v>
      </c>
      <c r="B190" s="2">
        <v>17789</v>
      </c>
      <c r="C190" s="2">
        <v>2.4309753629</v>
      </c>
      <c r="D190" s="2">
        <v>102.50238911687</v>
      </c>
      <c r="E190" s="2">
        <v>119.169880263083</v>
      </c>
      <c r="F190" s="2">
        <v>84.7736040038238</v>
      </c>
      <c r="G190">
        <f t="shared" si="16"/>
        <v>0.334487744883095</v>
      </c>
      <c r="H190">
        <f t="shared" si="17"/>
        <v>0.388877418864247</v>
      </c>
      <c r="I190">
        <f t="shared" si="18"/>
        <v>0.276634836252658</v>
      </c>
      <c r="J190">
        <f t="shared" si="19"/>
        <v>51.0637674054722</v>
      </c>
    </row>
    <row r="191" spans="1:10">
      <c r="A191" s="2" t="s">
        <v>220</v>
      </c>
      <c r="B191" s="2">
        <v>17178</v>
      </c>
      <c r="C191" s="2">
        <v>2.3474784858</v>
      </c>
      <c r="D191" s="2">
        <v>89.8745488415414</v>
      </c>
      <c r="E191" s="2">
        <v>82.8519445738239</v>
      </c>
      <c r="F191" s="2">
        <v>85.7929328210502</v>
      </c>
      <c r="G191">
        <f t="shared" si="16"/>
        <v>0.347651045609823</v>
      </c>
      <c r="H191">
        <f t="shared" si="17"/>
        <v>0.320486339382697</v>
      </c>
      <c r="I191">
        <f t="shared" si="18"/>
        <v>0.33186261500748</v>
      </c>
      <c r="J191">
        <f t="shared" si="19"/>
        <v>-9.9635925149438</v>
      </c>
    </row>
    <row r="192" spans="1:10">
      <c r="A192" s="2" t="s">
        <v>221</v>
      </c>
      <c r="B192" s="2">
        <v>23132</v>
      </c>
      <c r="C192" s="2">
        <v>3.1611289052</v>
      </c>
      <c r="D192" s="2">
        <v>113.018416047034</v>
      </c>
      <c r="E192" s="2">
        <v>121.424260764309</v>
      </c>
      <c r="F192" s="2">
        <v>94.1851643598615</v>
      </c>
      <c r="G192">
        <f t="shared" si="16"/>
        <v>0.343910046222027</v>
      </c>
      <c r="H192">
        <f t="shared" si="17"/>
        <v>0.369488660277724</v>
      </c>
      <c r="I192">
        <f t="shared" si="18"/>
        <v>0.286601293500249</v>
      </c>
      <c r="J192">
        <f t="shared" si="19"/>
        <v>35.6449411217225</v>
      </c>
    </row>
    <row r="193" spans="1:10">
      <c r="A193" s="2" t="s">
        <v>222</v>
      </c>
      <c r="B193" s="2">
        <v>28664</v>
      </c>
      <c r="C193" s="2">
        <v>3.9171104504</v>
      </c>
      <c r="D193" s="2">
        <v>85.0064889757187</v>
      </c>
      <c r="E193" s="2">
        <v>91.873787762506</v>
      </c>
      <c r="F193" s="2">
        <v>64.681991133452</v>
      </c>
      <c r="G193">
        <f t="shared" si="16"/>
        <v>0.351903009210346</v>
      </c>
      <c r="H193">
        <f t="shared" si="17"/>
        <v>0.380331699035511</v>
      </c>
      <c r="I193">
        <f t="shared" si="18"/>
        <v>0.267765291754143</v>
      </c>
      <c r="J193">
        <f t="shared" si="19"/>
        <v>34.0590954158413</v>
      </c>
    </row>
    <row r="194" spans="1:10">
      <c r="A194" s="2" t="s">
        <v>223</v>
      </c>
      <c r="B194" s="2">
        <v>16409</v>
      </c>
      <c r="C194" s="2">
        <v>2.2423899449</v>
      </c>
      <c r="D194" s="2">
        <v>109.443963678469</v>
      </c>
      <c r="E194" s="2">
        <v>119.693582789932</v>
      </c>
      <c r="F194" s="2">
        <v>91.0959229691023</v>
      </c>
      <c r="G194">
        <f t="shared" si="16"/>
        <v>0.341763038918791</v>
      </c>
      <c r="H194">
        <f t="shared" si="17"/>
        <v>0.373769746804343</v>
      </c>
      <c r="I194">
        <f t="shared" si="18"/>
        <v>0.284467214276865</v>
      </c>
      <c r="J194">
        <f t="shared" si="19"/>
        <v>38.8472789322927</v>
      </c>
    </row>
    <row r="195" spans="1:10">
      <c r="A195" s="2" t="s">
        <v>224</v>
      </c>
      <c r="B195" s="2">
        <v>18844</v>
      </c>
      <c r="C195" s="2">
        <v>2.5751475484</v>
      </c>
      <c r="D195" s="2">
        <v>95.9476225854383</v>
      </c>
      <c r="E195" s="2">
        <v>114.584536191891</v>
      </c>
      <c r="F195" s="2">
        <v>77.2860857567396</v>
      </c>
      <c r="G195">
        <f t="shared" si="16"/>
        <v>0.333361850430163</v>
      </c>
      <c r="H195">
        <f t="shared" si="17"/>
        <v>0.398114220929201</v>
      </c>
      <c r="I195">
        <f t="shared" si="18"/>
        <v>0.268523928640637</v>
      </c>
      <c r="J195">
        <f t="shared" si="19"/>
        <v>55.9353640416041</v>
      </c>
    </row>
    <row r="196" spans="1:10">
      <c r="A196" s="2" t="s">
        <v>225</v>
      </c>
      <c r="B196" s="2">
        <v>18117</v>
      </c>
      <c r="C196" s="2">
        <v>2.4757985637</v>
      </c>
      <c r="D196" s="2">
        <v>77.2648893304631</v>
      </c>
      <c r="E196" s="2">
        <v>102.624262150383</v>
      </c>
      <c r="F196" s="2">
        <v>79.8411323253503</v>
      </c>
      <c r="G196">
        <f t="shared" si="16"/>
        <v>0.297481249387599</v>
      </c>
      <c r="H196">
        <f t="shared" si="17"/>
        <v>0.395118584735226</v>
      </c>
      <c r="I196">
        <f t="shared" si="18"/>
        <v>0.307400165877174</v>
      </c>
      <c r="J196">
        <f t="shared" si="19"/>
        <v>48.1425026449526</v>
      </c>
    </row>
    <row r="197" spans="1:10">
      <c r="A197" s="2" t="s">
        <v>226</v>
      </c>
      <c r="B197" s="2">
        <v>19492</v>
      </c>
      <c r="C197" s="2">
        <v>2.6637007012</v>
      </c>
      <c r="D197" s="2">
        <v>67.2443566591422</v>
      </c>
      <c r="E197" s="2">
        <v>61.6557528481987</v>
      </c>
      <c r="F197" s="2">
        <v>67.2606197414324</v>
      </c>
      <c r="G197">
        <f t="shared" si="16"/>
        <v>0.342802338249172</v>
      </c>
      <c r="H197">
        <f t="shared" si="17"/>
        <v>0.314312416579601</v>
      </c>
      <c r="I197">
        <f t="shared" si="18"/>
        <v>0.342885245171227</v>
      </c>
      <c r="J197">
        <f t="shared" si="19"/>
        <v>-11.1934707041772</v>
      </c>
    </row>
    <row r="198" spans="1:10">
      <c r="A198" s="2" t="s">
        <v>227</v>
      </c>
      <c r="B198" s="2">
        <v>20014</v>
      </c>
      <c r="C198" s="2">
        <v>2.7350351854</v>
      </c>
      <c r="D198" s="2">
        <v>88.9298990706505</v>
      </c>
      <c r="E198" s="2">
        <v>82.3051931823862</v>
      </c>
      <c r="F198" s="2">
        <v>73.9273863068465</v>
      </c>
      <c r="G198">
        <f t="shared" si="16"/>
        <v>0.362738619682084</v>
      </c>
      <c r="H198">
        <f t="shared" si="17"/>
        <v>0.335716924000189</v>
      </c>
      <c r="I198">
        <f t="shared" si="18"/>
        <v>0.301544456317727</v>
      </c>
      <c r="J198">
        <f t="shared" si="19"/>
        <v>1.7531009872754</v>
      </c>
    </row>
    <row r="199" spans="1:10">
      <c r="A199" s="2" t="s">
        <v>228</v>
      </c>
      <c r="B199" s="2">
        <v>17415</v>
      </c>
      <c r="C199" s="2">
        <v>2.3798659815</v>
      </c>
      <c r="D199" s="2">
        <v>103.52460522538</v>
      </c>
      <c r="E199" s="2">
        <v>121.11754234855</v>
      </c>
      <c r="F199" s="2">
        <v>80.9921883974727</v>
      </c>
      <c r="G199">
        <f t="shared" si="16"/>
        <v>0.338720467699894</v>
      </c>
      <c r="H199">
        <f t="shared" si="17"/>
        <v>0.396282511791747</v>
      </c>
      <c r="I199">
        <f t="shared" si="18"/>
        <v>0.26499702050836</v>
      </c>
      <c r="J199">
        <f t="shared" si="19"/>
        <v>57.7182910742473</v>
      </c>
    </row>
    <row r="200" spans="1:10">
      <c r="A200" s="2" t="s">
        <v>229</v>
      </c>
      <c r="B200" s="2">
        <v>14022</v>
      </c>
      <c r="C200" s="2">
        <v>1.9161918342</v>
      </c>
      <c r="D200" s="2">
        <v>112.606261588931</v>
      </c>
      <c r="E200" s="2">
        <v>129.031593210669</v>
      </c>
      <c r="F200" s="2">
        <v>87.9860219654828</v>
      </c>
      <c r="G200">
        <f t="shared" si="16"/>
        <v>0.341620463584267</v>
      </c>
      <c r="H200">
        <f t="shared" si="17"/>
        <v>0.391450990980934</v>
      </c>
      <c r="I200">
        <f t="shared" si="18"/>
        <v>0.266928545434798</v>
      </c>
      <c r="J200">
        <f t="shared" si="19"/>
        <v>57.4709028669242</v>
      </c>
    </row>
    <row r="201" spans="1:10">
      <c r="A201" s="2" t="s">
        <v>230</v>
      </c>
      <c r="B201" s="2">
        <v>12769</v>
      </c>
      <c r="C201" s="2">
        <v>1.7449617409</v>
      </c>
      <c r="D201" s="2">
        <v>116.933980734591</v>
      </c>
      <c r="E201" s="2">
        <v>125.211527919179</v>
      </c>
      <c r="F201" s="2">
        <v>88.9839454929908</v>
      </c>
      <c r="G201">
        <f t="shared" si="16"/>
        <v>0.3531367544331</v>
      </c>
      <c r="H201">
        <f t="shared" si="17"/>
        <v>0.378134673165268</v>
      </c>
      <c r="I201">
        <f t="shared" si="18"/>
        <v>0.268728572401632</v>
      </c>
      <c r="J201">
        <f t="shared" si="19"/>
        <v>44.5051296107762</v>
      </c>
    </row>
    <row r="202" spans="1:10">
      <c r="A202" s="2" t="s">
        <v>231</v>
      </c>
      <c r="B202" s="2">
        <v>12399</v>
      </c>
      <c r="C202" s="2">
        <v>1.6943989839</v>
      </c>
      <c r="D202" s="2">
        <v>105.264376159367</v>
      </c>
      <c r="E202" s="2">
        <v>122.651262198564</v>
      </c>
      <c r="F202" s="2">
        <v>85.6186789257197</v>
      </c>
      <c r="G202">
        <f t="shared" si="16"/>
        <v>0.335734783583947</v>
      </c>
      <c r="H202">
        <f t="shared" si="17"/>
        <v>0.391189274785519</v>
      </c>
      <c r="I202">
        <f t="shared" si="18"/>
        <v>0.273075941630535</v>
      </c>
      <c r="J202">
        <f t="shared" si="19"/>
        <v>54.4194693120413</v>
      </c>
    </row>
    <row r="203" spans="1:10">
      <c r="A203" s="2" t="s">
        <v>232</v>
      </c>
      <c r="B203" s="2">
        <v>9059</v>
      </c>
      <c r="C203" s="2">
        <v>1.2379676099</v>
      </c>
      <c r="D203" s="2">
        <v>95.9130146815321</v>
      </c>
      <c r="E203" s="2">
        <v>114.042163355408</v>
      </c>
      <c r="F203" s="2">
        <v>90.8419426048565</v>
      </c>
      <c r="G203">
        <f t="shared" si="16"/>
        <v>0.318862808516541</v>
      </c>
      <c r="H203">
        <f t="shared" si="17"/>
        <v>0.379133161620968</v>
      </c>
      <c r="I203">
        <f t="shared" si="18"/>
        <v>0.302004029862491</v>
      </c>
      <c r="J203">
        <f t="shared" si="19"/>
        <v>41.3293694244274</v>
      </c>
    </row>
    <row r="204" spans="1:10">
      <c r="A204" s="2" t="s">
        <v>233</v>
      </c>
      <c r="B204" s="2">
        <v>12247</v>
      </c>
      <c r="C204" s="2">
        <v>1.6736272567</v>
      </c>
      <c r="D204" s="2">
        <v>110.757573283253</v>
      </c>
      <c r="E204" s="2">
        <v>127.897280966767</v>
      </c>
      <c r="F204" s="2">
        <v>98.8736833510247</v>
      </c>
      <c r="G204">
        <f t="shared" si="16"/>
        <v>0.32814284110746</v>
      </c>
      <c r="H204">
        <f t="shared" si="17"/>
        <v>0.378922866421269</v>
      </c>
      <c r="I204">
        <f t="shared" si="18"/>
        <v>0.292934292471271</v>
      </c>
      <c r="J204">
        <f t="shared" si="19"/>
        <v>46.1633052992563</v>
      </c>
    </row>
    <row r="205" spans="1:10">
      <c r="A205" s="2" t="s">
        <v>234</v>
      </c>
      <c r="B205" s="2">
        <v>15747</v>
      </c>
      <c r="C205" s="2">
        <v>2.1519236067</v>
      </c>
      <c r="D205" s="2">
        <v>88.9524353845176</v>
      </c>
      <c r="E205" s="2">
        <v>102.959547850384</v>
      </c>
      <c r="F205" s="2">
        <v>75.173821923028</v>
      </c>
      <c r="G205">
        <f t="shared" si="16"/>
        <v>0.33304815780801</v>
      </c>
      <c r="H205">
        <f t="shared" si="17"/>
        <v>0.385492399304049</v>
      </c>
      <c r="I205">
        <f t="shared" si="18"/>
        <v>0.281459442887941</v>
      </c>
      <c r="J205">
        <f t="shared" si="19"/>
        <v>41.7928383932224</v>
      </c>
    </row>
    <row r="206" spans="1:10">
      <c r="A206" s="2" t="s">
        <v>235</v>
      </c>
      <c r="B206" s="2">
        <v>14223</v>
      </c>
      <c r="C206" s="2">
        <v>1.9436597103</v>
      </c>
      <c r="D206" s="2">
        <v>131.185544540533</v>
      </c>
      <c r="E206" s="2">
        <v>138.058145257681</v>
      </c>
      <c r="F206" s="2">
        <v>111.272024186177</v>
      </c>
      <c r="G206">
        <f t="shared" si="16"/>
        <v>0.34475723266954</v>
      </c>
      <c r="H206">
        <f t="shared" si="17"/>
        <v>0.362818512308126</v>
      </c>
      <c r="I206">
        <f t="shared" si="18"/>
        <v>0.292424255022334</v>
      </c>
      <c r="J206">
        <f t="shared" si="19"/>
        <v>33.658721788652</v>
      </c>
    </row>
    <row r="207" spans="1:10">
      <c r="A207" s="2" t="s">
        <v>236</v>
      </c>
      <c r="B207" s="2">
        <v>18987</v>
      </c>
      <c r="C207" s="2">
        <v>2.5946893707</v>
      </c>
      <c r="D207" s="2">
        <v>110.710854795386</v>
      </c>
      <c r="E207" s="2">
        <v>122.801653763101</v>
      </c>
      <c r="F207" s="2">
        <v>74.4007376185458</v>
      </c>
      <c r="G207">
        <f t="shared" si="16"/>
        <v>0.359552101671305</v>
      </c>
      <c r="H207">
        <f t="shared" si="17"/>
        <v>0.398819002715125</v>
      </c>
      <c r="I207">
        <f t="shared" si="18"/>
        <v>0.24162889561357</v>
      </c>
      <c r="J207">
        <f t="shared" si="19"/>
        <v>60.4917151122702</v>
      </c>
    </row>
    <row r="208" spans="1:10">
      <c r="A208" s="2" t="s">
        <v>237</v>
      </c>
      <c r="B208" s="2">
        <v>18121</v>
      </c>
      <c r="C208" s="2">
        <v>2.4763451881</v>
      </c>
      <c r="D208" s="2">
        <v>114.533193532365</v>
      </c>
      <c r="E208" s="2">
        <v>127.949616467082</v>
      </c>
      <c r="F208" s="2">
        <v>98.4683774834436</v>
      </c>
      <c r="G208">
        <f t="shared" si="16"/>
        <v>0.33592255354181</v>
      </c>
      <c r="H208">
        <f t="shared" si="17"/>
        <v>0.3752725350854</v>
      </c>
      <c r="I208">
        <f t="shared" si="18"/>
        <v>0.28880491137279</v>
      </c>
      <c r="J208">
        <f t="shared" si="19"/>
        <v>42.8976619183554</v>
      </c>
    </row>
    <row r="209" spans="1:10">
      <c r="A209" s="2" t="s">
        <v>238</v>
      </c>
      <c r="B209" s="2">
        <v>5360</v>
      </c>
      <c r="C209" s="2">
        <v>0.732476696</v>
      </c>
      <c r="D209" s="2">
        <v>86.1690298507462</v>
      </c>
      <c r="E209" s="2">
        <v>91.9505597014925</v>
      </c>
      <c r="F209" s="2">
        <v>81.8839552238806</v>
      </c>
      <c r="G209">
        <f t="shared" si="16"/>
        <v>0.331414827151467</v>
      </c>
      <c r="H209">
        <f t="shared" si="17"/>
        <v>0.353651177258634</v>
      </c>
      <c r="I209">
        <f t="shared" si="18"/>
        <v>0.3149339955899</v>
      </c>
      <c r="J209">
        <f t="shared" si="19"/>
        <v>15.8481343283582</v>
      </c>
    </row>
    <row r="210" spans="1:10">
      <c r="A210" s="2" t="s">
        <v>239</v>
      </c>
      <c r="B210" s="2">
        <v>4827</v>
      </c>
      <c r="C210" s="2">
        <v>0.6596389947</v>
      </c>
      <c r="D210" s="2">
        <v>125.954215869069</v>
      </c>
      <c r="E210" s="2">
        <v>120.500310752019</v>
      </c>
      <c r="F210" s="2">
        <v>109.794903666873</v>
      </c>
      <c r="G210">
        <f t="shared" si="16"/>
        <v>0.353556259071793</v>
      </c>
      <c r="H210">
        <f t="shared" si="17"/>
        <v>0.338247027243291</v>
      </c>
      <c r="I210">
        <f t="shared" si="18"/>
        <v>0.308196713684916</v>
      </c>
      <c r="J210">
        <f t="shared" si="19"/>
        <v>5.25150196809601</v>
      </c>
    </row>
    <row r="211" spans="1:10">
      <c r="A211" s="2" t="s">
        <v>240</v>
      </c>
      <c r="B211" s="2">
        <v>15036</v>
      </c>
      <c r="C211" s="2">
        <v>2.0547611196</v>
      </c>
      <c r="D211" s="2">
        <v>94.764166001596</v>
      </c>
      <c r="E211" s="2">
        <v>112.135807395583</v>
      </c>
      <c r="F211" s="2">
        <v>76.485628742515</v>
      </c>
      <c r="G211">
        <f t="shared" si="16"/>
        <v>0.334400072855086</v>
      </c>
      <c r="H211">
        <f t="shared" si="17"/>
        <v>0.395700439785596</v>
      </c>
      <c r="I211">
        <f t="shared" si="18"/>
        <v>0.269899487359318</v>
      </c>
      <c r="J211">
        <f t="shared" si="19"/>
        <v>53.021820047055</v>
      </c>
    </row>
    <row r="212" spans="1:10">
      <c r="A212" s="2" t="s">
        <v>241</v>
      </c>
      <c r="B212" s="2">
        <v>21777</v>
      </c>
      <c r="C212" s="2">
        <v>2.9759598897</v>
      </c>
      <c r="D212" s="2">
        <v>85.2627542820407</v>
      </c>
      <c r="E212" s="2">
        <v>88.3842409771328</v>
      </c>
      <c r="F212" s="2">
        <v>74.9040598879397</v>
      </c>
      <c r="G212">
        <f t="shared" si="16"/>
        <v>0.343039196641411</v>
      </c>
      <c r="H212">
        <f t="shared" si="17"/>
        <v>0.355597931076252</v>
      </c>
      <c r="I212">
        <f t="shared" si="18"/>
        <v>0.301362872282337</v>
      </c>
      <c r="J212">
        <f t="shared" si="19"/>
        <v>16.6016677842852</v>
      </c>
    </row>
    <row r="213" spans="1:10">
      <c r="A213" s="2" t="s">
        <v>242</v>
      </c>
      <c r="B213" s="2">
        <v>14752</v>
      </c>
      <c r="C213" s="2">
        <v>2.0159507872</v>
      </c>
      <c r="D213" s="2">
        <v>84.7294604121475</v>
      </c>
      <c r="E213" s="2">
        <v>97.5555178958785</v>
      </c>
      <c r="F213" s="2">
        <v>68.7359962023599</v>
      </c>
      <c r="G213">
        <f t="shared" si="16"/>
        <v>0.337539365295715</v>
      </c>
      <c r="H213">
        <f t="shared" si="17"/>
        <v>0.388634926169654</v>
      </c>
      <c r="I213">
        <f t="shared" si="18"/>
        <v>0.273825708534631</v>
      </c>
      <c r="J213">
        <f t="shared" si="19"/>
        <v>41.6455791772496</v>
      </c>
    </row>
    <row r="214" spans="1:10">
      <c r="A214" s="2" t="s">
        <v>243</v>
      </c>
      <c r="B214" s="2">
        <v>18315</v>
      </c>
      <c r="C214" s="2">
        <v>2.5028564715</v>
      </c>
      <c r="D214" s="2">
        <v>81.7066885066884</v>
      </c>
      <c r="E214" s="2">
        <v>94.6533442533442</v>
      </c>
      <c r="F214" s="2">
        <v>66.8060728523837</v>
      </c>
      <c r="G214">
        <f t="shared" si="16"/>
        <v>0.33601183150468</v>
      </c>
      <c r="H214">
        <f t="shared" si="17"/>
        <v>0.389253855980293</v>
      </c>
      <c r="I214">
        <f t="shared" si="18"/>
        <v>0.274734312515027</v>
      </c>
      <c r="J214">
        <f t="shared" si="19"/>
        <v>40.7939271476163</v>
      </c>
    </row>
    <row r="215" spans="1:10">
      <c r="A215" s="2" t="s">
        <v>244</v>
      </c>
      <c r="B215" s="2">
        <v>18581</v>
      </c>
      <c r="C215" s="2">
        <v>2.5392069941</v>
      </c>
      <c r="D215" s="2">
        <v>120.329314891555</v>
      </c>
      <c r="E215" s="2">
        <v>107.778644852268</v>
      </c>
      <c r="F215" s="2">
        <v>97.0667348366611</v>
      </c>
      <c r="G215">
        <f t="shared" si="16"/>
        <v>0.370045138496385</v>
      </c>
      <c r="H215">
        <f t="shared" si="17"/>
        <v>0.331448438788621</v>
      </c>
      <c r="I215">
        <f t="shared" si="18"/>
        <v>0.298506422714994</v>
      </c>
      <c r="J215">
        <f t="shared" si="19"/>
        <v>-1.83876002368009</v>
      </c>
    </row>
    <row r="216" spans="1:10">
      <c r="A216" s="2" t="s">
        <v>245</v>
      </c>
      <c r="B216" s="2">
        <v>12757</v>
      </c>
      <c r="C216" s="2">
        <v>1.7433218677</v>
      </c>
      <c r="D216" s="2">
        <v>94.5544406992238</v>
      </c>
      <c r="E216" s="2">
        <v>94.3256251469781</v>
      </c>
      <c r="F216" s="2">
        <v>84.1431371011993</v>
      </c>
      <c r="G216">
        <f t="shared" si="16"/>
        <v>0.346323827713061</v>
      </c>
      <c r="H216">
        <f t="shared" si="17"/>
        <v>0.345485746737614</v>
      </c>
      <c r="I216">
        <f t="shared" si="18"/>
        <v>0.308190425549325</v>
      </c>
      <c r="J216">
        <f t="shared" si="19"/>
        <v>9.95367249353309</v>
      </c>
    </row>
    <row r="217" spans="1:10">
      <c r="A217" s="2" t="s">
        <v>246</v>
      </c>
      <c r="B217" s="2">
        <v>8470</v>
      </c>
      <c r="C217" s="2">
        <v>1.157477167</v>
      </c>
      <c r="D217" s="2">
        <v>129.334356552538</v>
      </c>
      <c r="E217" s="2">
        <v>127.238961038961</v>
      </c>
      <c r="F217" s="2">
        <v>100.04639905549</v>
      </c>
      <c r="G217">
        <f t="shared" si="16"/>
        <v>0.362667431202531</v>
      </c>
      <c r="H217">
        <f t="shared" si="17"/>
        <v>0.356791717057283</v>
      </c>
      <c r="I217">
        <f t="shared" si="18"/>
        <v>0.280540851740186</v>
      </c>
      <c r="J217">
        <f t="shared" si="19"/>
        <v>25.097166469894</v>
      </c>
    </row>
    <row r="218" spans="1:10">
      <c r="A218" s="2" t="s">
        <v>247</v>
      </c>
      <c r="B218" s="2">
        <v>14814</v>
      </c>
      <c r="C218" s="2">
        <v>2.0244234654</v>
      </c>
      <c r="D218" s="2">
        <v>109.853516943431</v>
      </c>
      <c r="E218" s="2">
        <v>104.48953692453</v>
      </c>
      <c r="F218" s="2">
        <v>96.9631429728635</v>
      </c>
      <c r="G218">
        <f t="shared" si="16"/>
        <v>0.352879313223568</v>
      </c>
      <c r="H218">
        <f t="shared" si="17"/>
        <v>0.335648753493838</v>
      </c>
      <c r="I218">
        <f t="shared" si="18"/>
        <v>0.311471933282594</v>
      </c>
      <c r="J218">
        <f t="shared" si="19"/>
        <v>2.1624139327655</v>
      </c>
    </row>
    <row r="219" spans="1:10">
      <c r="A219" s="2" t="s">
        <v>248</v>
      </c>
      <c r="B219" s="2">
        <v>10265</v>
      </c>
      <c r="C219" s="2">
        <v>1.4027748665</v>
      </c>
      <c r="D219" s="2">
        <v>103.726156843643</v>
      </c>
      <c r="E219" s="2">
        <v>98.7154408183146</v>
      </c>
      <c r="F219" s="2">
        <v>90.1471992206526</v>
      </c>
      <c r="G219">
        <f t="shared" si="16"/>
        <v>0.354511717293328</v>
      </c>
      <c r="H219">
        <f t="shared" si="17"/>
        <v>0.337386263144998</v>
      </c>
      <c r="I219">
        <f t="shared" si="18"/>
        <v>0.308102019561674</v>
      </c>
      <c r="J219">
        <f t="shared" si="19"/>
        <v>3.55752557233362</v>
      </c>
    </row>
    <row r="220" spans="1:10">
      <c r="A220" s="2" t="s">
        <v>249</v>
      </c>
      <c r="B220" s="2">
        <v>15857</v>
      </c>
      <c r="C220" s="2">
        <v>2.1669557777</v>
      </c>
      <c r="D220" s="2">
        <v>96.1552626600239</v>
      </c>
      <c r="E220" s="2">
        <v>92.0377120514599</v>
      </c>
      <c r="F220" s="2">
        <v>79.8343949044585</v>
      </c>
      <c r="G220">
        <f t="shared" si="16"/>
        <v>0.358751655839496</v>
      </c>
      <c r="H220">
        <f t="shared" si="17"/>
        <v>0.343389229925814</v>
      </c>
      <c r="I220">
        <f t="shared" si="18"/>
        <v>0.29785911423469</v>
      </c>
      <c r="J220">
        <f t="shared" si="19"/>
        <v>8.08576653843741</v>
      </c>
    </row>
    <row r="221" spans="1:10">
      <c r="A221" s="2" t="s">
        <v>250</v>
      </c>
      <c r="B221" s="2">
        <v>12571</v>
      </c>
      <c r="C221" s="2">
        <v>1.7179038331</v>
      </c>
      <c r="D221" s="2">
        <v>93.4846074297986</v>
      </c>
      <c r="E221" s="2">
        <v>95.3940020682523</v>
      </c>
      <c r="F221" s="2">
        <v>88.6649431230609</v>
      </c>
      <c r="G221">
        <f t="shared" si="16"/>
        <v>0.33682860418458</v>
      </c>
      <c r="H221">
        <f t="shared" si="17"/>
        <v>0.34370822585268</v>
      </c>
      <c r="I221">
        <f t="shared" si="18"/>
        <v>0.31946316996274</v>
      </c>
      <c r="J221">
        <f t="shared" si="19"/>
        <v>8.63845358364512</v>
      </c>
    </row>
    <row r="222" spans="1:10">
      <c r="A222" s="2" t="s">
        <v>251</v>
      </c>
      <c r="B222" s="2">
        <v>18528</v>
      </c>
      <c r="C222" s="2">
        <v>2.5319642208</v>
      </c>
      <c r="D222" s="2">
        <v>99.4907707253885</v>
      </c>
      <c r="E222" s="2">
        <v>114.920768566493</v>
      </c>
      <c r="F222" s="2">
        <v>76.4435266169959</v>
      </c>
      <c r="G222">
        <f t="shared" si="16"/>
        <v>0.342063049218328</v>
      </c>
      <c r="H222">
        <f t="shared" si="17"/>
        <v>0.395113518849614</v>
      </c>
      <c r="I222">
        <f t="shared" si="18"/>
        <v>0.262823431932057</v>
      </c>
      <c r="J222">
        <f t="shared" si="19"/>
        <v>53.9072397906016</v>
      </c>
    </row>
    <row r="223" spans="1:10">
      <c r="A223" s="2" t="s">
        <v>252</v>
      </c>
      <c r="B223" s="2">
        <v>12347</v>
      </c>
      <c r="C223" s="2">
        <v>1.6872928667</v>
      </c>
      <c r="D223" s="2">
        <v>107.296185308172</v>
      </c>
      <c r="E223" s="2">
        <v>110.193326314084</v>
      </c>
      <c r="F223" s="2">
        <v>73.894523655217</v>
      </c>
      <c r="G223">
        <f t="shared" si="16"/>
        <v>0.36822945775323</v>
      </c>
      <c r="H223">
        <f t="shared" si="17"/>
        <v>0.378172147314631</v>
      </c>
      <c r="I223">
        <f t="shared" si="18"/>
        <v>0.253598394932139</v>
      </c>
      <c r="J223">
        <f t="shared" si="19"/>
        <v>39.195943664779</v>
      </c>
    </row>
    <row r="224" spans="1:10">
      <c r="A224" s="2" t="s">
        <v>253</v>
      </c>
      <c r="B224" s="2">
        <v>14976</v>
      </c>
      <c r="C224" s="2">
        <v>2.0465617536</v>
      </c>
      <c r="D224" s="2">
        <v>106.209602029914</v>
      </c>
      <c r="E224" s="2">
        <v>121.251268696581</v>
      </c>
      <c r="F224" s="2">
        <v>82.6767946577629</v>
      </c>
      <c r="G224">
        <f t="shared" si="16"/>
        <v>0.342459539373656</v>
      </c>
      <c r="H224">
        <f t="shared" si="17"/>
        <v>0.390959506793061</v>
      </c>
      <c r="I224">
        <f t="shared" si="18"/>
        <v>0.266580953833283</v>
      </c>
      <c r="J224">
        <f t="shared" si="19"/>
        <v>53.6161407054851</v>
      </c>
    </row>
    <row r="225" spans="1:10">
      <c r="A225" s="2" t="s">
        <v>254</v>
      </c>
      <c r="B225" s="2">
        <v>11421</v>
      </c>
      <c r="C225" s="2">
        <v>1.5607493181</v>
      </c>
      <c r="D225" s="2">
        <v>116.121267839944</v>
      </c>
      <c r="E225" s="2">
        <v>121.315996847911</v>
      </c>
      <c r="F225" s="2">
        <v>96.8910778390683</v>
      </c>
      <c r="G225">
        <f t="shared" si="16"/>
        <v>0.347327022777295</v>
      </c>
      <c r="H225">
        <f t="shared" si="17"/>
        <v>0.362864829021014</v>
      </c>
      <c r="I225">
        <f t="shared" si="18"/>
        <v>0.289808148201691</v>
      </c>
      <c r="J225">
        <f t="shared" si="19"/>
        <v>29.6196480168097</v>
      </c>
    </row>
    <row r="226" spans="1:10">
      <c r="A226" s="2" t="s">
        <v>255</v>
      </c>
      <c r="B226" s="2">
        <v>13860</v>
      </c>
      <c r="C226" s="2">
        <v>1.894053546</v>
      </c>
      <c r="D226" s="2">
        <v>104.169985569985</v>
      </c>
      <c r="E226" s="2">
        <v>119.96443001443</v>
      </c>
      <c r="F226" s="2">
        <v>83.9483405483405</v>
      </c>
      <c r="G226">
        <f t="shared" si="16"/>
        <v>0.338123388915338</v>
      </c>
      <c r="H226">
        <f t="shared" si="17"/>
        <v>0.38939027786007</v>
      </c>
      <c r="I226">
        <f t="shared" si="18"/>
        <v>0.272486333224591</v>
      </c>
      <c r="J226">
        <f t="shared" si="19"/>
        <v>51.8105339105345</v>
      </c>
    </row>
    <row r="227" spans="1:10">
      <c r="A227" s="2" t="s">
        <v>256</v>
      </c>
      <c r="B227" s="2">
        <v>12337</v>
      </c>
      <c r="C227" s="2">
        <v>1.6859263057</v>
      </c>
      <c r="D227" s="2">
        <v>79.2816730161303</v>
      </c>
      <c r="E227" s="2">
        <v>74.273980377848</v>
      </c>
      <c r="F227" s="2">
        <v>83.6394585393531</v>
      </c>
      <c r="G227">
        <f t="shared" si="16"/>
        <v>0.334246656138572</v>
      </c>
      <c r="H227">
        <f t="shared" si="17"/>
        <v>0.313134532041808</v>
      </c>
      <c r="I227">
        <f t="shared" si="18"/>
        <v>0.35261881181962</v>
      </c>
      <c r="J227">
        <f t="shared" si="19"/>
        <v>-14.3731707997874</v>
      </c>
    </row>
    <row r="228" spans="1:10">
      <c r="A228" s="2" t="s">
        <v>257</v>
      </c>
      <c r="B228" s="2">
        <v>14210</v>
      </c>
      <c r="C228" s="2">
        <v>1.941883181</v>
      </c>
      <c r="D228" s="2">
        <v>76.4173821252638</v>
      </c>
      <c r="E228" s="2">
        <v>69.6845921024847</v>
      </c>
      <c r="F228" s="2">
        <v>77.6733990147783</v>
      </c>
      <c r="G228">
        <f t="shared" si="16"/>
        <v>0.341491474320738</v>
      </c>
      <c r="H228">
        <f t="shared" si="17"/>
        <v>0.311404204550073</v>
      </c>
      <c r="I228">
        <f t="shared" si="18"/>
        <v>0.34710432112919</v>
      </c>
      <c r="J228">
        <f t="shared" si="19"/>
        <v>-14.7215969350727</v>
      </c>
    </row>
    <row r="229" spans="1:10">
      <c r="A229" s="2" t="s">
        <v>258</v>
      </c>
      <c r="B229" s="2">
        <v>3679</v>
      </c>
      <c r="C229" s="2">
        <v>0.5027577919</v>
      </c>
      <c r="D229" s="2">
        <v>80.1541179668388</v>
      </c>
      <c r="E229" s="2">
        <v>66.5675455286763</v>
      </c>
      <c r="F229" s="2">
        <v>71.6012503397662</v>
      </c>
      <c r="G229">
        <f t="shared" si="16"/>
        <v>0.367135618331445</v>
      </c>
      <c r="H229">
        <f t="shared" si="17"/>
        <v>0.304904072409457</v>
      </c>
      <c r="I229">
        <f t="shared" si="18"/>
        <v>0.327960309259098</v>
      </c>
      <c r="J229">
        <f t="shared" si="19"/>
        <v>-18.6202772492524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29"/>
  <sheetViews>
    <sheetView topLeftCell="A157" workbookViewId="0">
      <selection activeCell="B209" sqref="B209"/>
    </sheetView>
  </sheetViews>
  <sheetFormatPr defaultColWidth="9" defaultRowHeight="13.5"/>
  <cols>
    <col min="1" max="1" width="11.5" style="2" customWidth="1"/>
    <col min="2" max="2" width="7" style="2" customWidth="1"/>
    <col min="3" max="3" width="12.625" style="2" customWidth="1"/>
    <col min="4" max="4" width="12.625" customWidth="1"/>
    <col min="5" max="5" width="16.625" customWidth="1"/>
    <col min="6" max="6" width="20.375" customWidth="1"/>
    <col min="7" max="7" width="16.625" customWidth="1"/>
    <col min="8" max="8" width="22.875" customWidth="1"/>
    <col min="9" max="9" width="15.375" customWidth="1"/>
    <col min="10" max="10" width="22.875" customWidth="1"/>
    <col min="11" max="11" width="20.375" customWidth="1"/>
    <col min="12" max="12" width="12.875" customWidth="1"/>
    <col min="13" max="13" width="17.875" customWidth="1"/>
    <col min="14" max="14" width="21.625" customWidth="1"/>
    <col min="15" max="15" width="17.875" customWidth="1"/>
    <col min="16" max="16" width="24.125" customWidth="1"/>
    <col min="17" max="17" width="16.625" customWidth="1"/>
    <col min="18" max="18" width="24.125" customWidth="1"/>
    <col min="19" max="19" width="21.625" customWidth="1"/>
    <col min="20" max="20" width="12.625" customWidth="1"/>
    <col min="21" max="21" width="15.375" customWidth="1"/>
    <col min="22" max="22" width="19.125" customWidth="1"/>
    <col min="23" max="23" width="15.375" customWidth="1"/>
    <col min="24" max="24" width="21.625" customWidth="1"/>
    <col min="25" max="25" width="14.125" customWidth="1"/>
    <col min="26" max="26" width="21.625" customWidth="1"/>
    <col min="27" max="27" width="19.125" customWidth="1"/>
  </cols>
  <sheetData>
    <row r="1" spans="1:27">
      <c r="A1" s="3" t="s">
        <v>0</v>
      </c>
      <c r="B1" s="3" t="s">
        <v>1</v>
      </c>
      <c r="C1" s="3" t="s">
        <v>2</v>
      </c>
      <c r="D1" s="3" t="s">
        <v>266</v>
      </c>
      <c r="E1" s="3" t="s">
        <v>267</v>
      </c>
      <c r="F1" s="3" t="s">
        <v>268</v>
      </c>
      <c r="G1" s="3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276</v>
      </c>
      <c r="O1" s="3" t="s">
        <v>277</v>
      </c>
      <c r="P1" s="3" t="s">
        <v>278</v>
      </c>
      <c r="Q1" s="3" t="s">
        <v>279</v>
      </c>
      <c r="R1" s="3" t="s">
        <v>280</v>
      </c>
      <c r="S1" s="3" t="s">
        <v>281</v>
      </c>
      <c r="T1" s="3" t="s">
        <v>282</v>
      </c>
      <c r="U1" s="3" t="s">
        <v>283</v>
      </c>
      <c r="V1" s="3" t="s">
        <v>284</v>
      </c>
      <c r="W1" s="3" t="s">
        <v>285</v>
      </c>
      <c r="X1" s="3" t="s">
        <v>286</v>
      </c>
      <c r="Y1" s="3" t="s">
        <v>287</v>
      </c>
      <c r="Z1" s="3" t="s">
        <v>288</v>
      </c>
      <c r="AA1" s="3" t="s">
        <v>289</v>
      </c>
    </row>
    <row r="2" spans="1:27">
      <c r="A2" s="2" t="s">
        <v>31</v>
      </c>
      <c r="B2" s="2">
        <v>9788</v>
      </c>
      <c r="C2" s="2">
        <v>1.3375899068</v>
      </c>
      <c r="D2" s="2">
        <v>37.4634250771234</v>
      </c>
      <c r="E2" s="2">
        <v>12.4491164546915</v>
      </c>
      <c r="F2" s="2">
        <v>0.333477561854819</v>
      </c>
      <c r="G2" s="2">
        <v>22.9165989110915</v>
      </c>
      <c r="H2" s="2">
        <v>3.22609327815649</v>
      </c>
      <c r="I2" s="2">
        <v>2.01606284583106</v>
      </c>
      <c r="J2" s="2">
        <v>0.145741575005154</v>
      </c>
      <c r="K2" s="2">
        <v>0.449762849644602</v>
      </c>
      <c r="L2" s="2">
        <v>37.7144695855083</v>
      </c>
      <c r="M2" s="2">
        <v>12.4751725234768</v>
      </c>
      <c r="N2" s="2">
        <v>0.333714491881344</v>
      </c>
      <c r="O2" s="2">
        <v>23.1478912706475</v>
      </c>
      <c r="P2" s="2">
        <v>3.24077111296127</v>
      </c>
      <c r="Q2" s="2">
        <v>2.01878384217881</v>
      </c>
      <c r="R2" s="2">
        <v>0.145128579503499</v>
      </c>
      <c r="S2" s="2">
        <v>0.446196283768043</v>
      </c>
      <c r="T2" s="2">
        <v>32.1736258039145</v>
      </c>
      <c r="U2" s="2">
        <v>11.2762592519101</v>
      </c>
      <c r="V2" s="2">
        <v>0.344617908923842</v>
      </c>
      <c r="W2" s="2">
        <v>19.8476936384688</v>
      </c>
      <c r="X2" s="2">
        <v>3.03547437523743</v>
      </c>
      <c r="Y2" s="2">
        <v>2.0064601721596</v>
      </c>
      <c r="Z2" s="2">
        <v>0.148102742896507</v>
      </c>
      <c r="AA2" s="2">
        <v>0.433811032986902</v>
      </c>
    </row>
    <row r="3" spans="1:27">
      <c r="A3" s="2" t="s">
        <v>32</v>
      </c>
      <c r="B3" s="2">
        <v>18275</v>
      </c>
      <c r="C3" s="2">
        <v>2.4973902275</v>
      </c>
      <c r="D3" s="2">
        <v>35.2798970788676</v>
      </c>
      <c r="E3" s="2">
        <v>17.4567510605441</v>
      </c>
      <c r="F3" s="2">
        <v>0.361115387498596</v>
      </c>
      <c r="G3" s="2">
        <v>27.9800825518316</v>
      </c>
      <c r="H3" s="2">
        <v>3.33971737590314</v>
      </c>
      <c r="I3" s="2">
        <v>1.95869870640836</v>
      </c>
      <c r="J3" s="2">
        <v>0.160492478162661</v>
      </c>
      <c r="K3" s="2">
        <v>0.468976199128095</v>
      </c>
      <c r="L3" s="2">
        <v>35.8966776132127</v>
      </c>
      <c r="M3" s="2">
        <v>18.1003152846181</v>
      </c>
      <c r="N3" s="2">
        <v>0.357082455246626</v>
      </c>
      <c r="O3" s="2">
        <v>29.2627211917005</v>
      </c>
      <c r="P3" s="2">
        <v>3.4191823402887</v>
      </c>
      <c r="Q3" s="2">
        <v>1.96773307289862</v>
      </c>
      <c r="R3" s="2">
        <v>0.15750384430308</v>
      </c>
      <c r="S3" s="2">
        <v>0.474049574082458</v>
      </c>
      <c r="T3" s="2">
        <v>34.4261138548374</v>
      </c>
      <c r="U3" s="2">
        <v>16.2762609688894</v>
      </c>
      <c r="V3" s="2">
        <v>0.35165147177796</v>
      </c>
      <c r="W3" s="2">
        <v>26.1217818559749</v>
      </c>
      <c r="X3" s="2">
        <v>3.31948330589423</v>
      </c>
      <c r="Y3" s="2">
        <v>1.97374075130627</v>
      </c>
      <c r="Z3" s="2">
        <v>0.156953946433135</v>
      </c>
      <c r="AA3" s="2">
        <v>0.477936874683073</v>
      </c>
    </row>
    <row r="4" spans="1:27">
      <c r="A4" s="2" t="s">
        <v>33</v>
      </c>
      <c r="B4" s="2">
        <v>12335</v>
      </c>
      <c r="C4" s="2">
        <v>1.6856529935</v>
      </c>
      <c r="D4" s="2">
        <v>33.5460978908194</v>
      </c>
      <c r="E4" s="2">
        <v>23.0849666894617</v>
      </c>
      <c r="F4" s="2">
        <v>0.328579376651148</v>
      </c>
      <c r="G4" s="2">
        <v>41.3017705776102</v>
      </c>
      <c r="H4" s="2">
        <v>4.26410856878994</v>
      </c>
      <c r="I4" s="2">
        <v>1.94792946741365</v>
      </c>
      <c r="J4" s="2">
        <v>0.172163924554315</v>
      </c>
      <c r="K4" s="2">
        <v>0.439566386181873</v>
      </c>
      <c r="L4" s="2">
        <v>34.3106611033224</v>
      </c>
      <c r="M4" s="2">
        <v>24.1869639498855</v>
      </c>
      <c r="N4" s="2">
        <v>0.325354076171105</v>
      </c>
      <c r="O4" s="2">
        <v>43.3028335443037</v>
      </c>
      <c r="P4" s="2">
        <v>4.36488773989554</v>
      </c>
      <c r="Q4" s="2">
        <v>1.94149456639786</v>
      </c>
      <c r="R4" s="2">
        <v>0.173781323718623</v>
      </c>
      <c r="S4" s="2">
        <v>0.435756840318457</v>
      </c>
      <c r="T4" s="2">
        <v>32.9843719875638</v>
      </c>
      <c r="U4" s="2">
        <v>22.4146508851229</v>
      </c>
      <c r="V4" s="2">
        <v>0.326364266979393</v>
      </c>
      <c r="W4" s="2">
        <v>39.439986116902</v>
      </c>
      <c r="X4" s="2">
        <v>4.2050714956419</v>
      </c>
      <c r="Y4" s="2">
        <v>1.94776389688724</v>
      </c>
      <c r="Z4" s="2">
        <v>0.173012658901116</v>
      </c>
      <c r="AA4" s="2">
        <v>0.442273398525461</v>
      </c>
    </row>
    <row r="5" spans="1:27">
      <c r="A5" s="2" t="s">
        <v>34</v>
      </c>
      <c r="B5" s="2">
        <v>8581</v>
      </c>
      <c r="C5" s="2">
        <v>1.1726459941</v>
      </c>
      <c r="D5" s="2">
        <v>32.8186695984979</v>
      </c>
      <c r="E5" s="2">
        <v>13.6046966814297</v>
      </c>
      <c r="F5" s="2">
        <v>0.345266336408823</v>
      </c>
      <c r="G5" s="2">
        <v>23.0465631654461</v>
      </c>
      <c r="H5" s="2">
        <v>3.14870071737513</v>
      </c>
      <c r="I5" s="2">
        <v>1.98460728296129</v>
      </c>
      <c r="J5" s="2">
        <v>0.153962028544413</v>
      </c>
      <c r="K5" s="2">
        <v>0.472645739779089</v>
      </c>
      <c r="L5" s="2">
        <v>32.8136845235154</v>
      </c>
      <c r="M5" s="2">
        <v>14.370508606636</v>
      </c>
      <c r="N5" s="2">
        <v>0.348286045690195</v>
      </c>
      <c r="O5" s="2">
        <v>24.261042162598</v>
      </c>
      <c r="P5" s="2">
        <v>3.18973452422987</v>
      </c>
      <c r="Q5" s="2">
        <v>1.98706128810922</v>
      </c>
      <c r="R5" s="2">
        <v>0.152537693021118</v>
      </c>
      <c r="S5" s="2">
        <v>0.470015199945603</v>
      </c>
      <c r="T5" s="2">
        <v>31.2260684120378</v>
      </c>
      <c r="U5" s="2">
        <v>13.3208999977821</v>
      </c>
      <c r="V5" s="2">
        <v>0.348966728158691</v>
      </c>
      <c r="W5" s="2">
        <v>22.5451971110142</v>
      </c>
      <c r="X5" s="2">
        <v>3.1141023130864</v>
      </c>
      <c r="Y5" s="2">
        <v>1.9801642824589</v>
      </c>
      <c r="Z5" s="2">
        <v>0.154166327079836</v>
      </c>
      <c r="AA5" s="2">
        <v>0.469033454911346</v>
      </c>
    </row>
    <row r="6" spans="1:27">
      <c r="A6" s="2" t="s">
        <v>35</v>
      </c>
      <c r="B6" s="2">
        <v>11276</v>
      </c>
      <c r="C6" s="2">
        <v>1.5409341836</v>
      </c>
      <c r="D6" s="2">
        <v>38.2843114639605</v>
      </c>
      <c r="E6" s="2">
        <v>13.2588082781347</v>
      </c>
      <c r="F6" s="2">
        <v>0.38412661563362</v>
      </c>
      <c r="G6" s="2">
        <v>22.0226344407138</v>
      </c>
      <c r="H6" s="2">
        <v>2.99760562594175</v>
      </c>
      <c r="I6" s="2">
        <v>1.90966525253631</v>
      </c>
      <c r="J6" s="2">
        <v>0.173965028357969</v>
      </c>
      <c r="K6" s="2">
        <v>0.456294012833095</v>
      </c>
      <c r="L6" s="2">
        <v>41.2578145563285</v>
      </c>
      <c r="M6" s="2">
        <v>13.8837847539216</v>
      </c>
      <c r="N6" s="2">
        <v>0.385245156903483</v>
      </c>
      <c r="O6" s="2">
        <v>23.48375149415</v>
      </c>
      <c r="P6" s="2">
        <v>3.08349108478003</v>
      </c>
      <c r="Q6" s="2">
        <v>1.90888382110687</v>
      </c>
      <c r="R6" s="2">
        <v>0.174889092989406</v>
      </c>
      <c r="S6" s="2">
        <v>0.452217078583109</v>
      </c>
      <c r="T6" s="2">
        <v>38.5294240139274</v>
      </c>
      <c r="U6" s="2">
        <v>13.2670811010533</v>
      </c>
      <c r="V6" s="2">
        <v>0.385045521502808</v>
      </c>
      <c r="W6" s="2">
        <v>21.5668680568104</v>
      </c>
      <c r="X6" s="2">
        <v>3.00191172589648</v>
      </c>
      <c r="Y6" s="2">
        <v>1.91146164007138</v>
      </c>
      <c r="Z6" s="2">
        <v>0.175281054236235</v>
      </c>
      <c r="AA6" s="2">
        <v>0.457761666749088</v>
      </c>
    </row>
    <row r="7" spans="1:27">
      <c r="A7" s="2" t="s">
        <v>36</v>
      </c>
      <c r="B7" s="2">
        <v>9141</v>
      </c>
      <c r="C7" s="2">
        <v>1.2491734101</v>
      </c>
      <c r="D7" s="2">
        <v>36.2006593041889</v>
      </c>
      <c r="E7" s="2">
        <v>6.75441138495969</v>
      </c>
      <c r="F7" s="2">
        <v>0.476738489020783</v>
      </c>
      <c r="G7" s="2">
        <v>12.5871107502793</v>
      </c>
      <c r="H7" s="2">
        <v>2.10389095740677</v>
      </c>
      <c r="I7" s="2">
        <v>1.7550268209733</v>
      </c>
      <c r="J7" s="2">
        <v>0.215024969011248</v>
      </c>
      <c r="K7" s="2">
        <v>0.448536480865423</v>
      </c>
      <c r="L7" s="2">
        <v>37.8643117991152</v>
      </c>
      <c r="M7" s="2">
        <v>6.97091525434444</v>
      </c>
      <c r="N7" s="2">
        <v>0.480964356119216</v>
      </c>
      <c r="O7" s="2">
        <v>13.053556210639</v>
      </c>
      <c r="P7" s="2">
        <v>2.11857449586429</v>
      </c>
      <c r="Q7" s="2">
        <v>1.74111523654056</v>
      </c>
      <c r="R7" s="2">
        <v>0.220746039068649</v>
      </c>
      <c r="S7" s="2">
        <v>0.442829584230061</v>
      </c>
      <c r="T7" s="2">
        <v>36.6619145958106</v>
      </c>
      <c r="U7" s="2">
        <v>6.06907427157305</v>
      </c>
      <c r="V7" s="2">
        <v>0.478307696844057</v>
      </c>
      <c r="W7" s="2">
        <v>11.0414009577437</v>
      </c>
      <c r="X7" s="2">
        <v>2.02903894779898</v>
      </c>
      <c r="Y7" s="2">
        <v>1.74615372828719</v>
      </c>
      <c r="Z7" s="2">
        <v>0.218506772417936</v>
      </c>
      <c r="AA7" s="2">
        <v>0.435557360565839</v>
      </c>
    </row>
    <row r="8" spans="1:27">
      <c r="A8" s="2" t="s">
        <v>37</v>
      </c>
      <c r="B8" s="2">
        <v>7217</v>
      </c>
      <c r="C8" s="2">
        <v>0.9862470737</v>
      </c>
      <c r="D8" s="2">
        <v>38.3806450185277</v>
      </c>
      <c r="E8" s="2">
        <v>9.11715999264536</v>
      </c>
      <c r="F8" s="2">
        <v>0.399590247174167</v>
      </c>
      <c r="G8" s="2">
        <v>15.2343697177303</v>
      </c>
      <c r="H8" s="2">
        <v>2.5677644678221</v>
      </c>
      <c r="I8" s="2">
        <v>1.89129493747603</v>
      </c>
      <c r="J8" s="2">
        <v>0.17986852275325</v>
      </c>
      <c r="K8" s="2">
        <v>0.454894410828939</v>
      </c>
      <c r="L8" s="2">
        <v>38.2629753873671</v>
      </c>
      <c r="M8" s="2">
        <v>9.04493342362807</v>
      </c>
      <c r="N8" s="2">
        <v>0.405462159459745</v>
      </c>
      <c r="O8" s="2">
        <v>15.3123646017292</v>
      </c>
      <c r="P8" s="2">
        <v>2.55892730415594</v>
      </c>
      <c r="Q8" s="2">
        <v>1.88512554900606</v>
      </c>
      <c r="R8" s="2">
        <v>0.182184727627872</v>
      </c>
      <c r="S8" s="2">
        <v>0.453800233734677</v>
      </c>
      <c r="T8" s="2">
        <v>35.6545046330225</v>
      </c>
      <c r="U8" s="2">
        <v>8.17397201119372</v>
      </c>
      <c r="V8" s="2">
        <v>0.405196639071043</v>
      </c>
      <c r="W8" s="2">
        <v>13.4574694908196</v>
      </c>
      <c r="X8" s="2">
        <v>2.46037912524248</v>
      </c>
      <c r="Y8" s="2">
        <v>1.88537951725348</v>
      </c>
      <c r="Z8" s="2">
        <v>0.18171259188823</v>
      </c>
      <c r="AA8" s="2">
        <v>0.444935688619195</v>
      </c>
    </row>
    <row r="9" spans="1:27">
      <c r="A9" s="2" t="s">
        <v>38</v>
      </c>
      <c r="B9" s="2">
        <v>9089</v>
      </c>
      <c r="C9" s="2">
        <v>1.2420672929</v>
      </c>
      <c r="D9" s="2">
        <v>35.8323618909263</v>
      </c>
      <c r="E9" s="2">
        <v>15.8984746460381</v>
      </c>
      <c r="F9" s="2">
        <v>0.371741392004936</v>
      </c>
      <c r="G9" s="2">
        <v>25.062982473949</v>
      </c>
      <c r="H9" s="2">
        <v>3.14112306470009</v>
      </c>
      <c r="I9" s="2">
        <v>1.9476380533138</v>
      </c>
      <c r="J9" s="2">
        <v>0.16351199412237</v>
      </c>
      <c r="K9" s="2">
        <v>0.505410216500718</v>
      </c>
      <c r="L9" s="2">
        <v>38.1634092432711</v>
      </c>
      <c r="M9" s="2">
        <v>17.3177401176558</v>
      </c>
      <c r="N9" s="2">
        <v>0.364376125990133</v>
      </c>
      <c r="O9" s="2">
        <v>27.9304779582533</v>
      </c>
      <c r="P9" s="2">
        <v>3.29598669978616</v>
      </c>
      <c r="Q9" s="2">
        <v>1.94228473871975</v>
      </c>
      <c r="R9" s="2">
        <v>0.164805105266096</v>
      </c>
      <c r="S9" s="2">
        <v>0.506767577683634</v>
      </c>
      <c r="T9" s="2">
        <v>35.1468936604416</v>
      </c>
      <c r="U9" s="2">
        <v>15.0483192915935</v>
      </c>
      <c r="V9" s="2">
        <v>0.364296526732793</v>
      </c>
      <c r="W9" s="2">
        <v>23.8795495207269</v>
      </c>
      <c r="X9" s="2">
        <v>3.14647752487357</v>
      </c>
      <c r="Y9" s="2">
        <v>1.94584112526599</v>
      </c>
      <c r="Z9" s="2">
        <v>0.164552459716042</v>
      </c>
      <c r="AA9" s="2">
        <v>0.508078969769978</v>
      </c>
    </row>
    <row r="10" spans="1:27">
      <c r="A10" s="2" t="s">
        <v>39</v>
      </c>
      <c r="B10" s="2">
        <v>25262</v>
      </c>
      <c r="C10" s="2">
        <v>3.4522063982</v>
      </c>
      <c r="D10" s="2">
        <v>34.6177751670804</v>
      </c>
      <c r="E10" s="2">
        <v>18.2446813210101</v>
      </c>
      <c r="F10" s="2">
        <v>0.35206780155502</v>
      </c>
      <c r="G10" s="2">
        <v>32.2292688683205</v>
      </c>
      <c r="H10" s="2">
        <v>3.62648344440818</v>
      </c>
      <c r="I10" s="2">
        <v>1.95264034826279</v>
      </c>
      <c r="J10" s="2">
        <v>0.16454910805316</v>
      </c>
      <c r="K10" s="2">
        <v>0.45286295898708</v>
      </c>
      <c r="L10" s="2">
        <v>34.3537510121324</v>
      </c>
      <c r="M10" s="2">
        <v>18.3989734888155</v>
      </c>
      <c r="N10" s="2">
        <v>0.35560676147192</v>
      </c>
      <c r="O10" s="2">
        <v>32.623514931203</v>
      </c>
      <c r="P10" s="2">
        <v>3.6385657144167</v>
      </c>
      <c r="Q10" s="2">
        <v>1.93705454723784</v>
      </c>
      <c r="R10" s="2">
        <v>0.168585815999367</v>
      </c>
      <c r="S10" s="2">
        <v>0.439148297097438</v>
      </c>
      <c r="T10" s="2">
        <v>32.2686911661818</v>
      </c>
      <c r="U10" s="2">
        <v>16.5731510484495</v>
      </c>
      <c r="V10" s="2">
        <v>0.358083914397554</v>
      </c>
      <c r="W10" s="2">
        <v>28.8196108903809</v>
      </c>
      <c r="X10" s="2">
        <v>3.47280950658451</v>
      </c>
      <c r="Y10" s="2">
        <v>1.93845548525283</v>
      </c>
      <c r="Z10" s="2">
        <v>0.169371654584563</v>
      </c>
      <c r="AA10" s="2">
        <v>0.445264983902668</v>
      </c>
    </row>
    <row r="11" spans="1:27">
      <c r="A11" s="2" t="s">
        <v>40</v>
      </c>
      <c r="B11" s="2">
        <v>21112</v>
      </c>
      <c r="C11" s="2">
        <v>2.8850835832</v>
      </c>
      <c r="D11" s="2">
        <v>35.5415356067059</v>
      </c>
      <c r="E11" s="2">
        <v>23.8973437318731</v>
      </c>
      <c r="F11" s="2">
        <v>0.298546482564698</v>
      </c>
      <c r="G11" s="2">
        <v>44.2548004030735</v>
      </c>
      <c r="H11" s="2">
        <v>4.52099922860154</v>
      </c>
      <c r="I11" s="2">
        <v>1.9922519778242</v>
      </c>
      <c r="J11" s="2">
        <v>0.15582852904671</v>
      </c>
      <c r="K11" s="2">
        <v>0.473508930306476</v>
      </c>
      <c r="L11" s="2">
        <v>38.2119862970957</v>
      </c>
      <c r="M11" s="2">
        <v>24.9026183527656</v>
      </c>
      <c r="N11" s="2">
        <v>0.30029743666633</v>
      </c>
      <c r="O11" s="2">
        <v>45.8615485615788</v>
      </c>
      <c r="P11" s="2">
        <v>4.58543335130228</v>
      </c>
      <c r="Q11" s="2">
        <v>1.98299069913805</v>
      </c>
      <c r="R11" s="2">
        <v>0.158123169240074</v>
      </c>
      <c r="S11" s="2">
        <v>0.473917534168288</v>
      </c>
      <c r="T11" s="2">
        <v>34.5252625092768</v>
      </c>
      <c r="U11" s="2">
        <v>23.3815338717732</v>
      </c>
      <c r="V11" s="2">
        <v>0.303449059714262</v>
      </c>
      <c r="W11" s="2">
        <v>42.6240690605236</v>
      </c>
      <c r="X11" s="2">
        <v>4.43684488019647</v>
      </c>
      <c r="Y11" s="2">
        <v>1.98547377057907</v>
      </c>
      <c r="Z11" s="2">
        <v>0.157744237996762</v>
      </c>
      <c r="AA11" s="2">
        <v>0.466386748979735</v>
      </c>
    </row>
    <row r="12" spans="1:27">
      <c r="A12" s="2" t="s">
        <v>41</v>
      </c>
      <c r="B12" s="2">
        <v>29861</v>
      </c>
      <c r="C12" s="2">
        <v>4.0806878021</v>
      </c>
      <c r="D12" s="2">
        <v>35.5416063218485</v>
      </c>
      <c r="E12" s="2">
        <v>12.6084960156055</v>
      </c>
      <c r="F12" s="2">
        <v>0.419650565218375</v>
      </c>
      <c r="G12" s="2">
        <v>21.4201097907972</v>
      </c>
      <c r="H12" s="2">
        <v>2.85434745081967</v>
      </c>
      <c r="I12" s="2">
        <v>1.83794283611185</v>
      </c>
      <c r="J12" s="2">
        <v>0.193258810078166</v>
      </c>
      <c r="K12" s="2">
        <v>0.451528425899068</v>
      </c>
      <c r="L12" s="2">
        <v>37.1624122535283</v>
      </c>
      <c r="M12" s="2">
        <v>13.2276131522354</v>
      </c>
      <c r="N12" s="2">
        <v>0.424818178777121</v>
      </c>
      <c r="O12" s="2">
        <v>22.3128870871609</v>
      </c>
      <c r="P12" s="2">
        <v>2.89772249687482</v>
      </c>
      <c r="Q12" s="2">
        <v>1.82315571215278</v>
      </c>
      <c r="R12" s="2">
        <v>0.198194435952233</v>
      </c>
      <c r="S12" s="2">
        <v>0.445368655104999</v>
      </c>
      <c r="T12" s="2">
        <v>37.7493689481142</v>
      </c>
      <c r="U12" s="2">
        <v>12.9445824388487</v>
      </c>
      <c r="V12" s="2">
        <v>0.420716740051663</v>
      </c>
      <c r="W12" s="2">
        <v>21.5563633235598</v>
      </c>
      <c r="X12" s="2">
        <v>2.8817336015908</v>
      </c>
      <c r="Y12" s="2">
        <v>1.8363546761983</v>
      </c>
      <c r="Z12" s="2">
        <v>0.19276433818289</v>
      </c>
      <c r="AA12" s="2">
        <v>0.446195839027026</v>
      </c>
    </row>
    <row r="13" spans="1:27">
      <c r="A13" s="2" t="s">
        <v>42</v>
      </c>
      <c r="B13" s="2">
        <v>26714</v>
      </c>
      <c r="C13" s="2">
        <v>3.6506310554</v>
      </c>
      <c r="D13" s="2">
        <v>36.1367953587383</v>
      </c>
      <c r="E13" s="2">
        <v>10.4598301919837</v>
      </c>
      <c r="F13" s="2">
        <v>0.480197859074119</v>
      </c>
      <c r="G13" s="2">
        <v>15.8853495736566</v>
      </c>
      <c r="H13" s="2">
        <v>2.34045826017292</v>
      </c>
      <c r="I13" s="2">
        <v>1.7180781511634</v>
      </c>
      <c r="J13" s="2">
        <v>0.227904732523786</v>
      </c>
      <c r="K13" s="2">
        <v>0.452488711226045</v>
      </c>
      <c r="L13" s="2">
        <v>37.3043644415758</v>
      </c>
      <c r="M13" s="2">
        <v>11.1831675778391</v>
      </c>
      <c r="N13" s="2">
        <v>0.484855645035702</v>
      </c>
      <c r="O13" s="2">
        <v>16.7964074596603</v>
      </c>
      <c r="P13" s="2">
        <v>2.37836597347851</v>
      </c>
      <c r="Q13" s="2">
        <v>1.70477949524297</v>
      </c>
      <c r="R13" s="2">
        <v>0.233064093306786</v>
      </c>
      <c r="S13" s="2">
        <v>0.45009957353936</v>
      </c>
      <c r="T13" s="2">
        <v>39.5011028252854</v>
      </c>
      <c r="U13" s="2">
        <v>11.1554667410685</v>
      </c>
      <c r="V13" s="2">
        <v>0.483800931968821</v>
      </c>
      <c r="W13" s="2">
        <v>16.7622930316671</v>
      </c>
      <c r="X13" s="2">
        <v>2.38551162603394</v>
      </c>
      <c r="Y13" s="2">
        <v>1.70109261921434</v>
      </c>
      <c r="Z13" s="2">
        <v>0.23487291976245</v>
      </c>
      <c r="AA13" s="2">
        <v>0.456360410429689</v>
      </c>
    </row>
    <row r="14" spans="1:27">
      <c r="A14" s="2" t="s">
        <v>43</v>
      </c>
      <c r="B14" s="2">
        <v>11631</v>
      </c>
      <c r="C14" s="2">
        <v>1.5894470991</v>
      </c>
      <c r="D14" s="2">
        <v>36.8521293623102</v>
      </c>
      <c r="E14" s="2">
        <v>20.7595094009937</v>
      </c>
      <c r="F14" s="2">
        <v>0.307381738069329</v>
      </c>
      <c r="G14" s="2">
        <v>37.1065739805159</v>
      </c>
      <c r="H14" s="2">
        <v>4.10251351251433</v>
      </c>
      <c r="I14" s="2">
        <v>2.01312091802343</v>
      </c>
      <c r="J14" s="2">
        <v>0.149488756923973</v>
      </c>
      <c r="K14" s="2">
        <v>0.455232233974347</v>
      </c>
      <c r="L14" s="2">
        <v>37.6962814277963</v>
      </c>
      <c r="M14" s="2">
        <v>21.3636823708977</v>
      </c>
      <c r="N14" s="2">
        <v>0.308957607410386</v>
      </c>
      <c r="O14" s="2">
        <v>38.4278896266426</v>
      </c>
      <c r="P14" s="2">
        <v>4.15971696194811</v>
      </c>
      <c r="Q14" s="2">
        <v>2.00555830658399</v>
      </c>
      <c r="R14" s="2">
        <v>0.152526615617194</v>
      </c>
      <c r="S14" s="2">
        <v>0.462115604299708</v>
      </c>
      <c r="T14" s="2">
        <v>34.3274108900186</v>
      </c>
      <c r="U14" s="2">
        <v>20.2170128034029</v>
      </c>
      <c r="V14" s="2">
        <v>0.305765594583087</v>
      </c>
      <c r="W14" s="2">
        <v>35.7931682443637</v>
      </c>
      <c r="X14" s="2">
        <v>4.0743512334921</v>
      </c>
      <c r="Y14" s="2">
        <v>2.01220874074155</v>
      </c>
      <c r="Z14" s="2">
        <v>0.150660593503678</v>
      </c>
      <c r="AA14" s="2">
        <v>0.464392454565681</v>
      </c>
    </row>
    <row r="15" spans="1:27">
      <c r="A15" s="2" t="s">
        <v>44</v>
      </c>
      <c r="B15" s="2">
        <v>9552</v>
      </c>
      <c r="C15" s="2">
        <v>1.3053390672</v>
      </c>
      <c r="D15" s="2">
        <v>37.5567309559514</v>
      </c>
      <c r="E15" s="2">
        <v>18.3172809943928</v>
      </c>
      <c r="F15" s="2">
        <v>0.384688069105871</v>
      </c>
      <c r="G15" s="2">
        <v>30.4100716402192</v>
      </c>
      <c r="H15" s="2">
        <v>3.38999404013001</v>
      </c>
      <c r="I15" s="2">
        <v>1.91003889124996</v>
      </c>
      <c r="J15" s="2">
        <v>0.173483159442212</v>
      </c>
      <c r="K15" s="2">
        <v>0.502751923561686</v>
      </c>
      <c r="L15" s="2">
        <v>39.9121657943156</v>
      </c>
      <c r="M15" s="2">
        <v>19.0881595800824</v>
      </c>
      <c r="N15" s="2">
        <v>0.383918287421888</v>
      </c>
      <c r="O15" s="2">
        <v>32.072992714827</v>
      </c>
      <c r="P15" s="2">
        <v>3.47667746259901</v>
      </c>
      <c r="Q15" s="2">
        <v>1.90874035359427</v>
      </c>
      <c r="R15" s="2">
        <v>0.174312925488037</v>
      </c>
      <c r="S15" s="2">
        <v>0.50194759067362</v>
      </c>
      <c r="T15" s="2">
        <v>37.68112624348</v>
      </c>
      <c r="U15" s="2">
        <v>17.5592522296939</v>
      </c>
      <c r="V15" s="2">
        <v>0.379701269251938</v>
      </c>
      <c r="W15" s="2">
        <v>29.227945711342</v>
      </c>
      <c r="X15" s="2">
        <v>3.38423608798826</v>
      </c>
      <c r="Y15" s="2">
        <v>1.91561459739329</v>
      </c>
      <c r="Z15" s="2">
        <v>0.172707677081732</v>
      </c>
      <c r="AA15" s="2">
        <v>0.504353812505458</v>
      </c>
    </row>
    <row r="16" spans="1:27">
      <c r="A16" s="2" t="s">
        <v>45</v>
      </c>
      <c r="B16" s="2">
        <v>17177</v>
      </c>
      <c r="C16" s="2">
        <v>2.3473418297</v>
      </c>
      <c r="D16" s="2">
        <v>31.5726978046802</v>
      </c>
      <c r="E16" s="2">
        <v>23.0744745958562</v>
      </c>
      <c r="F16" s="2">
        <v>0.339952778287242</v>
      </c>
      <c r="G16" s="2">
        <v>43.4528412975706</v>
      </c>
      <c r="H16" s="2">
        <v>4.29512989450281</v>
      </c>
      <c r="I16" s="2">
        <v>1.91980732203487</v>
      </c>
      <c r="J16" s="2">
        <v>0.176931256669853</v>
      </c>
      <c r="K16" s="2">
        <v>0.410190889581621</v>
      </c>
      <c r="L16" s="2">
        <v>34.2759833621945</v>
      </c>
      <c r="M16" s="2">
        <v>24.0416407439802</v>
      </c>
      <c r="N16" s="2">
        <v>0.343341014952419</v>
      </c>
      <c r="O16" s="2">
        <v>45.6849604503748</v>
      </c>
      <c r="P16" s="2">
        <v>4.37900173954404</v>
      </c>
      <c r="Q16" s="2">
        <v>1.90531159642342</v>
      </c>
      <c r="R16" s="2">
        <v>0.181515336688613</v>
      </c>
      <c r="S16" s="2">
        <v>0.401959026003331</v>
      </c>
      <c r="T16" s="2">
        <v>29.8771099992096</v>
      </c>
      <c r="U16" s="2">
        <v>21.3294437357009</v>
      </c>
      <c r="V16" s="2">
        <v>0.343989056835208</v>
      </c>
      <c r="W16" s="2">
        <v>39.9451339122706</v>
      </c>
      <c r="X16" s="2">
        <v>4.13712145625823</v>
      </c>
      <c r="Y16" s="2">
        <v>1.91948024352285</v>
      </c>
      <c r="Z16" s="2">
        <v>0.174537875581507</v>
      </c>
      <c r="AA16" s="2">
        <v>0.397142326322711</v>
      </c>
    </row>
    <row r="17" spans="1:27">
      <c r="A17" s="2" t="s">
        <v>46</v>
      </c>
      <c r="B17" s="2">
        <v>9392</v>
      </c>
      <c r="C17" s="2">
        <v>1.2834740912</v>
      </c>
      <c r="D17" s="2">
        <v>34.68007101625</v>
      </c>
      <c r="E17" s="2">
        <v>16.6082430704206</v>
      </c>
      <c r="F17" s="2">
        <v>0.373090762299032</v>
      </c>
      <c r="G17" s="2">
        <v>27.9264862983355</v>
      </c>
      <c r="H17" s="2">
        <v>3.29628061835243</v>
      </c>
      <c r="I17" s="2">
        <v>1.93381792684506</v>
      </c>
      <c r="J17" s="2">
        <v>0.168396536371903</v>
      </c>
      <c r="K17" s="2">
        <v>0.443160150069809</v>
      </c>
      <c r="L17" s="2">
        <v>35.9807050459759</v>
      </c>
      <c r="M17" s="2">
        <v>17.5444850977692</v>
      </c>
      <c r="N17" s="2">
        <v>0.370054778954417</v>
      </c>
      <c r="O17" s="2">
        <v>29.616742838393</v>
      </c>
      <c r="P17" s="2">
        <v>3.38103360657816</v>
      </c>
      <c r="Q17" s="2">
        <v>1.94056564240733</v>
      </c>
      <c r="R17" s="2">
        <v>0.165843799192255</v>
      </c>
      <c r="S17" s="2">
        <v>0.45835578377103</v>
      </c>
      <c r="T17" s="2">
        <v>32.6516542888771</v>
      </c>
      <c r="U17" s="2">
        <v>15.4218826778653</v>
      </c>
      <c r="V17" s="2">
        <v>0.369197016112959</v>
      </c>
      <c r="W17" s="2">
        <v>24.8459685999373</v>
      </c>
      <c r="X17" s="2">
        <v>3.1866364775565</v>
      </c>
      <c r="Y17" s="2">
        <v>1.9462793030327</v>
      </c>
      <c r="Z17" s="2">
        <v>0.164140221720729</v>
      </c>
      <c r="AA17" s="2">
        <v>0.455982622175182</v>
      </c>
    </row>
    <row r="18" spans="1:27">
      <c r="A18" s="2" t="s">
        <v>47</v>
      </c>
      <c r="B18" s="2">
        <v>938</v>
      </c>
      <c r="C18" s="2">
        <v>0.1281834218</v>
      </c>
      <c r="D18" s="2">
        <v>25.6651270745405</v>
      </c>
      <c r="E18" s="2">
        <v>32.1319858058254</v>
      </c>
      <c r="F18" s="2">
        <v>0.234885517073406</v>
      </c>
      <c r="G18" s="2">
        <v>52.6291168159418</v>
      </c>
      <c r="H18" s="2">
        <v>5.2581143069909</v>
      </c>
      <c r="I18" s="2">
        <v>2.0825595860161</v>
      </c>
      <c r="J18" s="2">
        <v>0.13503909220637</v>
      </c>
      <c r="K18" s="2">
        <v>0.511302667780082</v>
      </c>
      <c r="L18" s="2">
        <v>31.1010428278176</v>
      </c>
      <c r="M18" s="2">
        <v>34.2189584529555</v>
      </c>
      <c r="N18" s="2">
        <v>0.224478797127268</v>
      </c>
      <c r="O18" s="2">
        <v>56.9673070825302</v>
      </c>
      <c r="P18" s="2">
        <v>5.46932019868385</v>
      </c>
      <c r="Q18" s="2">
        <v>2.08416086975445</v>
      </c>
      <c r="R18" s="2">
        <v>0.138540104682892</v>
      </c>
      <c r="S18" s="2">
        <v>0.519181211740206</v>
      </c>
      <c r="T18" s="2">
        <v>22.9616207008931</v>
      </c>
      <c r="U18" s="2">
        <v>29.941904391164</v>
      </c>
      <c r="V18" s="2">
        <v>0.237644477042931</v>
      </c>
      <c r="W18" s="2">
        <v>47.4553429547594</v>
      </c>
      <c r="X18" s="2">
        <v>5.04501316653513</v>
      </c>
      <c r="Y18" s="2">
        <v>2.10196441716985</v>
      </c>
      <c r="Z18" s="2">
        <v>0.131301167994928</v>
      </c>
      <c r="AA18" s="2">
        <v>0.507689784410031</v>
      </c>
    </row>
    <row r="19" spans="1:27">
      <c r="A19" s="2" t="s">
        <v>48</v>
      </c>
      <c r="B19" s="2">
        <v>26057</v>
      </c>
      <c r="C19" s="2">
        <v>3.5608479977</v>
      </c>
      <c r="D19" s="2">
        <v>36.9332622442643</v>
      </c>
      <c r="E19" s="2">
        <v>13.8559322801556</v>
      </c>
      <c r="F19" s="2">
        <v>0.387961096162461</v>
      </c>
      <c r="G19" s="2">
        <v>25.4327397451328</v>
      </c>
      <c r="H19" s="2">
        <v>3.18002849101326</v>
      </c>
      <c r="I19" s="2">
        <v>1.8725082485039</v>
      </c>
      <c r="J19" s="2">
        <v>0.187620495288012</v>
      </c>
      <c r="K19" s="2">
        <v>0.456130329138314</v>
      </c>
      <c r="L19" s="2">
        <v>39.3022695063227</v>
      </c>
      <c r="M19" s="2">
        <v>14.8899531633768</v>
      </c>
      <c r="N19" s="2">
        <v>0.387240386894037</v>
      </c>
      <c r="O19" s="2">
        <v>27.199635387904</v>
      </c>
      <c r="P19" s="2">
        <v>3.26809184216215</v>
      </c>
      <c r="Q19" s="2">
        <v>1.86573466714978</v>
      </c>
      <c r="R19" s="2">
        <v>0.189310996396655</v>
      </c>
      <c r="S19" s="2">
        <v>0.460893294194511</v>
      </c>
      <c r="T19" s="2">
        <v>35.8546184961975</v>
      </c>
      <c r="U19" s="2">
        <v>13.2641527103913</v>
      </c>
      <c r="V19" s="2">
        <v>0.388422384428301</v>
      </c>
      <c r="W19" s="2">
        <v>23.4534251050722</v>
      </c>
      <c r="X19" s="2">
        <v>3.10927335054829</v>
      </c>
      <c r="Y19" s="2">
        <v>1.86539284065157</v>
      </c>
      <c r="Z19" s="2">
        <v>0.19026332456325</v>
      </c>
      <c r="AA19" s="2">
        <v>0.462440998339786</v>
      </c>
    </row>
    <row r="20" spans="1:27">
      <c r="A20" s="2" t="s">
        <v>49</v>
      </c>
      <c r="B20" s="2">
        <v>14967</v>
      </c>
      <c r="C20" s="2">
        <v>2.0453318487</v>
      </c>
      <c r="D20" s="2">
        <v>31.9292968274389</v>
      </c>
      <c r="E20" s="2">
        <v>26.0695689430946</v>
      </c>
      <c r="F20" s="2">
        <v>0.288026875344899</v>
      </c>
      <c r="G20" s="2">
        <v>47.1100279192771</v>
      </c>
      <c r="H20" s="2">
        <v>4.71607919788473</v>
      </c>
      <c r="I20" s="2">
        <v>2.01356417670663</v>
      </c>
      <c r="J20" s="2">
        <v>0.150108842375685</v>
      </c>
      <c r="K20" s="2">
        <v>0.449532235889467</v>
      </c>
      <c r="L20" s="2">
        <v>34.4562709764479</v>
      </c>
      <c r="M20" s="2">
        <v>26.686023028455</v>
      </c>
      <c r="N20" s="2">
        <v>0.289199065011857</v>
      </c>
      <c r="O20" s="2">
        <v>48.5522378510278</v>
      </c>
      <c r="P20" s="2">
        <v>4.77649358812608</v>
      </c>
      <c r="Q20" s="2">
        <v>2.01120607279628</v>
      </c>
      <c r="R20" s="2">
        <v>0.150783577903168</v>
      </c>
      <c r="S20" s="2">
        <v>0.448085799726663</v>
      </c>
      <c r="T20" s="2">
        <v>29.9820498063958</v>
      </c>
      <c r="U20" s="2">
        <v>23.4247428722614</v>
      </c>
      <c r="V20" s="2">
        <v>0.289739560280525</v>
      </c>
      <c r="W20" s="2">
        <v>41.9802905654896</v>
      </c>
      <c r="X20" s="2">
        <v>4.48053136525877</v>
      </c>
      <c r="Y20" s="2">
        <v>2.01320627938851</v>
      </c>
      <c r="Z20" s="2">
        <v>0.150432187641974</v>
      </c>
      <c r="AA20" s="2">
        <v>0.441476612424977</v>
      </c>
    </row>
    <row r="21" spans="1:27">
      <c r="A21" s="2" t="s">
        <v>50</v>
      </c>
      <c r="B21" s="2">
        <v>7991</v>
      </c>
      <c r="C21" s="2">
        <v>1.0920188951</v>
      </c>
      <c r="D21" s="2">
        <v>34.0761139035344</v>
      </c>
      <c r="E21" s="2">
        <v>20.0760023434923</v>
      </c>
      <c r="F21" s="2">
        <v>0.393705351445313</v>
      </c>
      <c r="G21" s="2">
        <v>30.8184072706345</v>
      </c>
      <c r="H21" s="2">
        <v>3.40537279807921</v>
      </c>
      <c r="I21" s="2">
        <v>1.87275590451753</v>
      </c>
      <c r="J21" s="2">
        <v>0.183844173521254</v>
      </c>
      <c r="K21" s="2">
        <v>0.513576432637601</v>
      </c>
      <c r="L21" s="2">
        <v>36.5051243343993</v>
      </c>
      <c r="M21" s="2">
        <v>21.0174936784505</v>
      </c>
      <c r="N21" s="2">
        <v>0.392058215997983</v>
      </c>
      <c r="O21" s="2">
        <v>32.6653461789528</v>
      </c>
      <c r="P21" s="2">
        <v>3.49625281808508</v>
      </c>
      <c r="Q21" s="2">
        <v>1.86795367701989</v>
      </c>
      <c r="R21" s="2">
        <v>0.185046143001876</v>
      </c>
      <c r="S21" s="2">
        <v>0.504437289030276</v>
      </c>
      <c r="T21" s="2">
        <v>34.9390986886091</v>
      </c>
      <c r="U21" s="2">
        <v>18.3384951369147</v>
      </c>
      <c r="V21" s="2">
        <v>0.391885535799674</v>
      </c>
      <c r="W21" s="2">
        <v>28.5588235052023</v>
      </c>
      <c r="X21" s="2">
        <v>3.33661489362744</v>
      </c>
      <c r="Y21" s="2">
        <v>1.87238725413817</v>
      </c>
      <c r="Z21" s="2">
        <v>0.184687715017695</v>
      </c>
      <c r="AA21" s="2">
        <v>0.505713878220325</v>
      </c>
    </row>
    <row r="22" spans="1:27">
      <c r="A22" s="2" t="s">
        <v>51</v>
      </c>
      <c r="B22" s="2">
        <v>10867</v>
      </c>
      <c r="C22" s="2">
        <v>1.4850418387</v>
      </c>
      <c r="D22" s="2">
        <v>39.7692509078382</v>
      </c>
      <c r="E22" s="2">
        <v>11.3733617495476</v>
      </c>
      <c r="F22" s="2">
        <v>0.329431530951461</v>
      </c>
      <c r="G22" s="2">
        <v>20.9164139188492</v>
      </c>
      <c r="H22" s="2">
        <v>3.13141733711701</v>
      </c>
      <c r="I22" s="2">
        <v>2.0107249514844</v>
      </c>
      <c r="J22" s="2">
        <v>0.148883187846672</v>
      </c>
      <c r="K22" s="2">
        <v>0.412441434779271</v>
      </c>
      <c r="L22" s="2">
        <v>40.3105841557938</v>
      </c>
      <c r="M22" s="2">
        <v>11.9831089851849</v>
      </c>
      <c r="N22" s="2">
        <v>0.329639536296561</v>
      </c>
      <c r="O22" s="2">
        <v>22.0908053028806</v>
      </c>
      <c r="P22" s="2">
        <v>3.20017801350173</v>
      </c>
      <c r="Q22" s="2">
        <v>2.01134159280962</v>
      </c>
      <c r="R22" s="2">
        <v>0.149019516367553</v>
      </c>
      <c r="S22" s="2">
        <v>0.412172823874066</v>
      </c>
      <c r="T22" s="2">
        <v>36.4781044702625</v>
      </c>
      <c r="U22" s="2">
        <v>11.0023892484711</v>
      </c>
      <c r="V22" s="2">
        <v>0.335452573998209</v>
      </c>
      <c r="W22" s="2">
        <v>19.452563185073</v>
      </c>
      <c r="X22" s="2">
        <v>3.06629664270704</v>
      </c>
      <c r="Y22" s="2">
        <v>2.01676312352516</v>
      </c>
      <c r="Z22" s="2">
        <v>0.147176809977797</v>
      </c>
      <c r="AA22" s="2">
        <v>0.404665541707692</v>
      </c>
    </row>
    <row r="23" spans="1:27">
      <c r="A23" s="2" t="s">
        <v>52</v>
      </c>
      <c r="B23" s="2">
        <v>19989</v>
      </c>
      <c r="C23" s="2">
        <v>2.7316187829</v>
      </c>
      <c r="D23" s="2">
        <v>35.9721796833453</v>
      </c>
      <c r="E23" s="2">
        <v>13.9006195642053</v>
      </c>
      <c r="F23" s="2">
        <v>0.375940001042386</v>
      </c>
      <c r="G23" s="2">
        <v>23.3388088884922</v>
      </c>
      <c r="H23" s="2">
        <v>3.09501901980396</v>
      </c>
      <c r="I23" s="2">
        <v>1.90961861276741</v>
      </c>
      <c r="J23" s="2">
        <v>0.175166097139338</v>
      </c>
      <c r="K23" s="2">
        <v>0.457167220010429</v>
      </c>
      <c r="L23" s="2">
        <v>36.1064535443758</v>
      </c>
      <c r="M23" s="2">
        <v>14.2012478450368</v>
      </c>
      <c r="N23" s="2">
        <v>0.373044492334032</v>
      </c>
      <c r="O23" s="2">
        <v>23.9795057691223</v>
      </c>
      <c r="P23" s="2">
        <v>3.1344962908724</v>
      </c>
      <c r="Q23" s="2">
        <v>1.91193263444793</v>
      </c>
      <c r="R23" s="2">
        <v>0.174399008639065</v>
      </c>
      <c r="S23" s="2">
        <v>0.463275360272288</v>
      </c>
      <c r="T23" s="2">
        <v>34.3739394842251</v>
      </c>
      <c r="U23" s="2">
        <v>13.556646389879</v>
      </c>
      <c r="V23" s="2">
        <v>0.369170106313448</v>
      </c>
      <c r="W23" s="2">
        <v>22.9251258298542</v>
      </c>
      <c r="X23" s="2">
        <v>3.10212293032204</v>
      </c>
      <c r="Y23" s="2">
        <v>1.92221317722915</v>
      </c>
      <c r="Z23" s="2">
        <v>0.171905044249512</v>
      </c>
      <c r="AA23" s="2">
        <v>0.467275571724666</v>
      </c>
    </row>
    <row r="24" spans="1:27">
      <c r="A24" s="2" t="s">
        <v>53</v>
      </c>
      <c r="B24" s="2">
        <v>8794</v>
      </c>
      <c r="C24" s="2">
        <v>1.2017537434</v>
      </c>
      <c r="D24" s="2">
        <v>37.0831254380438</v>
      </c>
      <c r="E24" s="2">
        <v>22.3736107331569</v>
      </c>
      <c r="F24" s="2">
        <v>0.328641557734847</v>
      </c>
      <c r="G24" s="2">
        <v>43.5071013932524</v>
      </c>
      <c r="H24" s="2">
        <v>4.33807152319993</v>
      </c>
      <c r="I24" s="2">
        <v>1.95321264341795</v>
      </c>
      <c r="J24" s="2">
        <v>0.164941306334613</v>
      </c>
      <c r="K24" s="2">
        <v>0.44371382120147</v>
      </c>
      <c r="L24" s="2">
        <v>39.1914946658789</v>
      </c>
      <c r="M24" s="2">
        <v>23.1786882519673</v>
      </c>
      <c r="N24" s="2">
        <v>0.33391074028776</v>
      </c>
      <c r="O24" s="2">
        <v>45.1714180217408</v>
      </c>
      <c r="P24" s="2">
        <v>4.38810564003747</v>
      </c>
      <c r="Q24" s="2">
        <v>1.94263286466676</v>
      </c>
      <c r="R24" s="2">
        <v>0.168585766928661</v>
      </c>
      <c r="S24" s="2">
        <v>0.450173667943553</v>
      </c>
      <c r="T24" s="2">
        <v>36.0049786269732</v>
      </c>
      <c r="U24" s="2">
        <v>22.3047197479411</v>
      </c>
      <c r="V24" s="2">
        <v>0.326144056199276</v>
      </c>
      <c r="W24" s="2">
        <v>42.839664015286</v>
      </c>
      <c r="X24" s="2">
        <v>4.33219631217218</v>
      </c>
      <c r="Y24" s="2">
        <v>1.95585541476275</v>
      </c>
      <c r="Z24" s="2">
        <v>0.165048001240451</v>
      </c>
      <c r="AA24" s="2">
        <v>0.45110969272687</v>
      </c>
    </row>
    <row r="25" spans="1:27">
      <c r="A25" s="2" t="s">
        <v>54</v>
      </c>
      <c r="B25" s="2">
        <v>8998</v>
      </c>
      <c r="C25" s="2">
        <v>1.2296315878</v>
      </c>
      <c r="D25" s="2">
        <v>35.3022405325266</v>
      </c>
      <c r="E25" s="2">
        <v>12.9639674124593</v>
      </c>
      <c r="F25" s="2">
        <v>0.425966461394752</v>
      </c>
      <c r="G25" s="2">
        <v>22.5180413607531</v>
      </c>
      <c r="H25" s="2">
        <v>2.84317510491756</v>
      </c>
      <c r="I25" s="2">
        <v>1.85027679512834</v>
      </c>
      <c r="J25" s="2">
        <v>0.189968143979174</v>
      </c>
      <c r="K25" s="2">
        <v>0.445604691694064</v>
      </c>
      <c r="L25" s="2">
        <v>36.6886969861202</v>
      </c>
      <c r="M25" s="2">
        <v>13.13832991892</v>
      </c>
      <c r="N25" s="2">
        <v>0.428731911498775</v>
      </c>
      <c r="O25" s="2">
        <v>22.7595024685863</v>
      </c>
      <c r="P25" s="2">
        <v>2.84850962225626</v>
      </c>
      <c r="Q25" s="2">
        <v>1.83225157456176</v>
      </c>
      <c r="R25" s="2">
        <v>0.194638592365961</v>
      </c>
      <c r="S25" s="2">
        <v>0.444316720773634</v>
      </c>
      <c r="T25" s="2">
        <v>36.5313160772004</v>
      </c>
      <c r="U25" s="2">
        <v>12.1370456558036</v>
      </c>
      <c r="V25" s="2">
        <v>0.425734910231042</v>
      </c>
      <c r="W25" s="2">
        <v>20.6176684679114</v>
      </c>
      <c r="X25" s="2">
        <v>2.7796548252789</v>
      </c>
      <c r="Y25" s="2">
        <v>1.83623009953241</v>
      </c>
      <c r="Z25" s="2">
        <v>0.19458096643078</v>
      </c>
      <c r="AA25" s="2">
        <v>0.450316534206216</v>
      </c>
    </row>
    <row r="26" spans="1:27">
      <c r="A26" s="2" t="s">
        <v>55</v>
      </c>
      <c r="B26" s="2">
        <v>4543</v>
      </c>
      <c r="C26" s="2">
        <v>0.6208286623</v>
      </c>
      <c r="D26" s="2">
        <v>36.1150982609252</v>
      </c>
      <c r="E26" s="2">
        <v>15.286554162672</v>
      </c>
      <c r="F26" s="2">
        <v>0.337657738785211</v>
      </c>
      <c r="G26" s="2">
        <v>25.2987750928316</v>
      </c>
      <c r="H26" s="2">
        <v>3.34279854407223</v>
      </c>
      <c r="I26" s="2">
        <v>1.99492529909069</v>
      </c>
      <c r="J26" s="2">
        <v>0.150422711462445</v>
      </c>
      <c r="K26" s="2">
        <v>0.47108999270505</v>
      </c>
      <c r="L26" s="2">
        <v>36.1685138093514</v>
      </c>
      <c r="M26" s="2">
        <v>15.4308379438449</v>
      </c>
      <c r="N26" s="2">
        <v>0.341289824804103</v>
      </c>
      <c r="O26" s="2">
        <v>25.5154943501676</v>
      </c>
      <c r="P26" s="2">
        <v>3.33788256288138</v>
      </c>
      <c r="Q26" s="2">
        <v>1.97341294134342</v>
      </c>
      <c r="R26" s="2">
        <v>0.155672954438463</v>
      </c>
      <c r="S26" s="2">
        <v>0.466933238283466</v>
      </c>
      <c r="T26" s="2">
        <v>33.595177504556</v>
      </c>
      <c r="U26" s="2">
        <v>15.5455878516837</v>
      </c>
      <c r="V26" s="2">
        <v>0.346504617515736</v>
      </c>
      <c r="W26" s="2">
        <v>24.9402259151653</v>
      </c>
      <c r="X26" s="2">
        <v>3.30386197019713</v>
      </c>
      <c r="Y26" s="2">
        <v>1.98016723911063</v>
      </c>
      <c r="Z26" s="2">
        <v>0.153890263314633</v>
      </c>
      <c r="AA26" s="2">
        <v>0.475448683394688</v>
      </c>
    </row>
    <row r="27" spans="1:27">
      <c r="A27" s="2" t="s">
        <v>56</v>
      </c>
      <c r="B27" s="2">
        <v>19026</v>
      </c>
      <c r="C27" s="2">
        <v>2.6000189586</v>
      </c>
      <c r="D27" s="2">
        <v>35.8113522344829</v>
      </c>
      <c r="E27" s="2">
        <v>25.9955735605409</v>
      </c>
      <c r="F27" s="2">
        <v>0.305142917082077</v>
      </c>
      <c r="G27" s="2">
        <v>44.1576270561923</v>
      </c>
      <c r="H27" s="2">
        <v>4.4282970651479</v>
      </c>
      <c r="I27" s="2">
        <v>2.00427837171577</v>
      </c>
      <c r="J27" s="2">
        <v>0.152617667599906</v>
      </c>
      <c r="K27" s="2">
        <v>0.485274429143554</v>
      </c>
      <c r="L27" s="2">
        <v>38.0094379908803</v>
      </c>
      <c r="M27" s="2">
        <v>27.2939086608599</v>
      </c>
      <c r="N27" s="2">
        <v>0.302358209078795</v>
      </c>
      <c r="O27" s="2">
        <v>46.724033178965</v>
      </c>
      <c r="P27" s="2">
        <v>4.55006026435033</v>
      </c>
      <c r="Q27" s="2">
        <v>2.00273409971714</v>
      </c>
      <c r="R27" s="2">
        <v>0.153439155706256</v>
      </c>
      <c r="S27" s="2">
        <v>0.482911986312734</v>
      </c>
      <c r="T27" s="2">
        <v>34.5553984661326</v>
      </c>
      <c r="U27" s="2">
        <v>24.2689810627072</v>
      </c>
      <c r="V27" s="2">
        <v>0.301082830983581</v>
      </c>
      <c r="W27" s="2">
        <v>40.6552267183809</v>
      </c>
      <c r="X27" s="2">
        <v>4.34326723105418</v>
      </c>
      <c r="Y27" s="2">
        <v>2.00385363032035</v>
      </c>
      <c r="Z27" s="2">
        <v>0.153529999590685</v>
      </c>
      <c r="AA27" s="2">
        <v>0.482503078010569</v>
      </c>
    </row>
    <row r="28" spans="1:27">
      <c r="A28" s="2" t="s">
        <v>57</v>
      </c>
      <c r="B28" s="2">
        <v>7476</v>
      </c>
      <c r="C28" s="2">
        <v>1.0216410036</v>
      </c>
      <c r="D28" s="2">
        <v>35.5671040834176</v>
      </c>
      <c r="E28" s="2">
        <v>18.7630707800354</v>
      </c>
      <c r="F28" s="2">
        <v>0.35296499522063</v>
      </c>
      <c r="G28" s="2">
        <v>31.9159536710095</v>
      </c>
      <c r="H28" s="2">
        <v>3.64914402891391</v>
      </c>
      <c r="I28" s="2">
        <v>1.94312547803435</v>
      </c>
      <c r="J28" s="2">
        <v>0.166200981552649</v>
      </c>
      <c r="K28" s="2">
        <v>0.471310410611566</v>
      </c>
      <c r="L28" s="2">
        <v>37.0195594062264</v>
      </c>
      <c r="M28" s="2">
        <v>19.3556336814935</v>
      </c>
      <c r="N28" s="2">
        <v>0.353997793048371</v>
      </c>
      <c r="O28" s="2">
        <v>33.1501104829832</v>
      </c>
      <c r="P28" s="2">
        <v>3.70661683078933</v>
      </c>
      <c r="Q28" s="2">
        <v>1.93415718866485</v>
      </c>
      <c r="R28" s="2">
        <v>0.168139695997637</v>
      </c>
      <c r="S28" s="2">
        <v>0.469045811299213</v>
      </c>
      <c r="T28" s="2">
        <v>34.8475273724161</v>
      </c>
      <c r="U28" s="2">
        <v>17.5396430528906</v>
      </c>
      <c r="V28" s="2">
        <v>0.35396674717303</v>
      </c>
      <c r="W28" s="2">
        <v>29.6698476388021</v>
      </c>
      <c r="X28" s="2">
        <v>3.55389107852464</v>
      </c>
      <c r="Y28" s="2">
        <v>1.93486510917201</v>
      </c>
      <c r="Z28" s="2">
        <v>0.16862189767353</v>
      </c>
      <c r="AA28" s="2">
        <v>0.456001937615892</v>
      </c>
    </row>
    <row r="29" spans="1:27">
      <c r="A29" s="2" t="s">
        <v>58</v>
      </c>
      <c r="B29" s="2">
        <v>11640</v>
      </c>
      <c r="C29" s="2">
        <v>1.590677004</v>
      </c>
      <c r="D29" s="2">
        <v>34.6479195666681</v>
      </c>
      <c r="E29" s="2">
        <v>16.5114039621812</v>
      </c>
      <c r="F29" s="2">
        <v>0.380627610186383</v>
      </c>
      <c r="G29" s="2">
        <v>26.3961057926915</v>
      </c>
      <c r="H29" s="2">
        <v>3.25099283598581</v>
      </c>
      <c r="I29" s="2">
        <v>1.89313893052413</v>
      </c>
      <c r="J29" s="2">
        <v>0.179389931401717</v>
      </c>
      <c r="K29" s="2">
        <v>0.515998177854074</v>
      </c>
      <c r="L29" s="2">
        <v>38.134250264602</v>
      </c>
      <c r="M29" s="2">
        <v>17.7192823375258</v>
      </c>
      <c r="N29" s="2">
        <v>0.377488127178024</v>
      </c>
      <c r="O29" s="2">
        <v>28.7852905954327</v>
      </c>
      <c r="P29" s="2">
        <v>3.38664575932912</v>
      </c>
      <c r="Q29" s="2">
        <v>1.89192869112766</v>
      </c>
      <c r="R29" s="2">
        <v>0.180734804428192</v>
      </c>
      <c r="S29" s="2">
        <v>0.524326632940806</v>
      </c>
      <c r="T29" s="2">
        <v>35.7091071008611</v>
      </c>
      <c r="U29" s="2">
        <v>15.3081245118681</v>
      </c>
      <c r="V29" s="2">
        <v>0.379224961520856</v>
      </c>
      <c r="W29" s="2">
        <v>23.8814531983513</v>
      </c>
      <c r="X29" s="2">
        <v>3.16864270366971</v>
      </c>
      <c r="Y29" s="2">
        <v>1.88905613611346</v>
      </c>
      <c r="Z29" s="2">
        <v>0.181623608844924</v>
      </c>
      <c r="AA29" s="2">
        <v>0.523390685888823</v>
      </c>
    </row>
    <row r="30" spans="1:27">
      <c r="A30" s="2" t="s">
        <v>59</v>
      </c>
      <c r="B30" s="2">
        <v>20524</v>
      </c>
      <c r="C30" s="2">
        <v>2.8047297964</v>
      </c>
      <c r="D30" s="2">
        <v>36.0479660665772</v>
      </c>
      <c r="E30" s="2">
        <v>17.7055938455273</v>
      </c>
      <c r="F30" s="2">
        <v>0.333293957573389</v>
      </c>
      <c r="G30" s="2">
        <v>29.9914684378901</v>
      </c>
      <c r="H30" s="2">
        <v>3.63763842789942</v>
      </c>
      <c r="I30" s="2">
        <v>1.9821638318733</v>
      </c>
      <c r="J30" s="2">
        <v>0.156445572570204</v>
      </c>
      <c r="K30" s="2">
        <v>0.462280294180772</v>
      </c>
      <c r="L30" s="2">
        <v>35.9677671620811</v>
      </c>
      <c r="M30" s="2">
        <v>19.0382570917575</v>
      </c>
      <c r="N30" s="2">
        <v>0.330959934920555</v>
      </c>
      <c r="O30" s="2">
        <v>31.9264659586385</v>
      </c>
      <c r="P30" s="2">
        <v>3.73952997502508</v>
      </c>
      <c r="Q30" s="2">
        <v>1.98219349617626</v>
      </c>
      <c r="R30" s="2">
        <v>0.157201086920059</v>
      </c>
      <c r="S30" s="2">
        <v>0.459650752181444</v>
      </c>
      <c r="T30" s="2">
        <v>34.181625186851</v>
      </c>
      <c r="U30" s="2">
        <v>17.7463795524032</v>
      </c>
      <c r="V30" s="2">
        <v>0.332566909062656</v>
      </c>
      <c r="W30" s="2">
        <v>29.6497709050141</v>
      </c>
      <c r="X30" s="2">
        <v>3.6290143750364</v>
      </c>
      <c r="Y30" s="2">
        <v>1.98859775779052</v>
      </c>
      <c r="Z30" s="2">
        <v>0.155418169798151</v>
      </c>
      <c r="AA30" s="2">
        <v>0.450940629653742</v>
      </c>
    </row>
    <row r="31" spans="1:27">
      <c r="A31" s="2" t="s">
        <v>60</v>
      </c>
      <c r="B31" s="2">
        <v>18023</v>
      </c>
      <c r="C31" s="2">
        <v>2.4629528903</v>
      </c>
      <c r="D31" s="2">
        <v>41.3448191954135</v>
      </c>
      <c r="E31" s="2">
        <v>10.8475467553093</v>
      </c>
      <c r="F31" s="2">
        <v>0.493349351713</v>
      </c>
      <c r="G31" s="2">
        <v>16.8200697044786</v>
      </c>
      <c r="H31" s="2">
        <v>2.33380194364033</v>
      </c>
      <c r="I31" s="2">
        <v>1.69215976150505</v>
      </c>
      <c r="J31" s="2">
        <v>0.235561149784851</v>
      </c>
      <c r="K31" s="2">
        <v>0.484465038732324</v>
      </c>
      <c r="L31" s="2">
        <v>42.4398337180954</v>
      </c>
      <c r="M31" s="2">
        <v>11.7612955232041</v>
      </c>
      <c r="N31" s="2">
        <v>0.498405035379334</v>
      </c>
      <c r="O31" s="2">
        <v>18.062790383833</v>
      </c>
      <c r="P31" s="2">
        <v>2.39402129247529</v>
      </c>
      <c r="Q31" s="2">
        <v>1.66627182142918</v>
      </c>
      <c r="R31" s="2">
        <v>0.244144147172167</v>
      </c>
      <c r="S31" s="2">
        <v>0.474591215917577</v>
      </c>
      <c r="T31" s="2">
        <v>42.7115610119029</v>
      </c>
      <c r="U31" s="2">
        <v>12.0640883195894</v>
      </c>
      <c r="V31" s="2">
        <v>0.494390894572244</v>
      </c>
      <c r="W31" s="2">
        <v>18.1637232086575</v>
      </c>
      <c r="X31" s="2">
        <v>2.42411863901382</v>
      </c>
      <c r="Y31" s="2">
        <v>1.67445043988241</v>
      </c>
      <c r="Z31" s="2">
        <v>0.242837175130364</v>
      </c>
      <c r="AA31" s="2">
        <v>0.477889295818959</v>
      </c>
    </row>
    <row r="32" spans="1:27">
      <c r="A32" s="2" t="s">
        <v>61</v>
      </c>
      <c r="B32" s="2">
        <v>12582</v>
      </c>
      <c r="C32" s="2">
        <v>1.7194070502</v>
      </c>
      <c r="D32" s="2">
        <v>34.0300169824094</v>
      </c>
      <c r="E32" s="2">
        <v>25.3215020271321</v>
      </c>
      <c r="F32" s="2">
        <v>0.280053152832913</v>
      </c>
      <c r="G32" s="2">
        <v>46.1037290696409</v>
      </c>
      <c r="H32" s="2">
        <v>4.65697039039712</v>
      </c>
      <c r="I32" s="2">
        <v>2.03045749794582</v>
      </c>
      <c r="J32" s="2">
        <v>0.145905086993602</v>
      </c>
      <c r="K32" s="2">
        <v>0.437661871760465</v>
      </c>
      <c r="L32" s="2">
        <v>35.3569124967944</v>
      </c>
      <c r="M32" s="2">
        <v>25.8253984906784</v>
      </c>
      <c r="N32" s="2">
        <v>0.281540389865654</v>
      </c>
      <c r="O32" s="2">
        <v>47.1593464762292</v>
      </c>
      <c r="P32" s="2">
        <v>4.70013611892333</v>
      </c>
      <c r="Q32" s="2">
        <v>2.02806650457198</v>
      </c>
      <c r="R32" s="2">
        <v>0.146529141484274</v>
      </c>
      <c r="S32" s="2">
        <v>0.436660909903805</v>
      </c>
      <c r="T32" s="2">
        <v>31.6003642227365</v>
      </c>
      <c r="U32" s="2">
        <v>23.1519279789254</v>
      </c>
      <c r="V32" s="2">
        <v>0.282332961346906</v>
      </c>
      <c r="W32" s="2">
        <v>41.7649646913832</v>
      </c>
      <c r="X32" s="2">
        <v>4.47354257531894</v>
      </c>
      <c r="Y32" s="2">
        <v>2.03361655603321</v>
      </c>
      <c r="Z32" s="2">
        <v>0.145173098934609</v>
      </c>
      <c r="AA32" s="2">
        <v>0.433823843873676</v>
      </c>
    </row>
    <row r="33" spans="1:27">
      <c r="A33" s="2" t="s">
        <v>62</v>
      </c>
      <c r="B33" s="2">
        <v>20491</v>
      </c>
      <c r="C33" s="2">
        <v>2.8002201451</v>
      </c>
      <c r="D33" s="2">
        <v>33.9843242375185</v>
      </c>
      <c r="E33" s="2">
        <v>20.4120630529726</v>
      </c>
      <c r="F33" s="2">
        <v>0.337285011468059</v>
      </c>
      <c r="G33" s="2">
        <v>34.7530139757252</v>
      </c>
      <c r="H33" s="2">
        <v>3.8413288151086</v>
      </c>
      <c r="I33" s="2">
        <v>1.9628426896421</v>
      </c>
      <c r="J33" s="2">
        <v>0.162198883987503</v>
      </c>
      <c r="K33" s="2">
        <v>0.479120250600756</v>
      </c>
      <c r="L33" s="2">
        <v>34.7096289841044</v>
      </c>
      <c r="M33" s="2">
        <v>21.6082172222778</v>
      </c>
      <c r="N33" s="2">
        <v>0.33810766738981</v>
      </c>
      <c r="O33" s="2">
        <v>36.6641565874912</v>
      </c>
      <c r="P33" s="2">
        <v>3.94207223206554</v>
      </c>
      <c r="Q33" s="2">
        <v>1.9556027864835</v>
      </c>
      <c r="R33" s="2">
        <v>0.164306403810272</v>
      </c>
      <c r="S33" s="2">
        <v>0.481317538026012</v>
      </c>
      <c r="T33" s="2">
        <v>33.5329173108179</v>
      </c>
      <c r="U33" s="2">
        <v>20.1459540619302</v>
      </c>
      <c r="V33" s="2">
        <v>0.336886468529169</v>
      </c>
      <c r="W33" s="2">
        <v>33.6547648870133</v>
      </c>
      <c r="X33" s="2">
        <v>3.82803300849874</v>
      </c>
      <c r="Y33" s="2">
        <v>1.9614032280491</v>
      </c>
      <c r="Z33" s="2">
        <v>0.162592914457403</v>
      </c>
      <c r="AA33" s="2">
        <v>0.475084426657367</v>
      </c>
    </row>
    <row r="34" spans="1:27">
      <c r="A34" s="2" t="s">
        <v>63</v>
      </c>
      <c r="B34" s="2">
        <v>5291</v>
      </c>
      <c r="C34" s="2">
        <v>0.7230474251</v>
      </c>
      <c r="D34" s="2">
        <v>36.6116051377386</v>
      </c>
      <c r="E34" s="2">
        <v>23.9111281419266</v>
      </c>
      <c r="F34" s="2">
        <v>0.278542581187715</v>
      </c>
      <c r="G34" s="2">
        <v>45.1995009468599</v>
      </c>
      <c r="H34" s="2">
        <v>4.69155181951833</v>
      </c>
      <c r="I34" s="2">
        <v>2.01383788175381</v>
      </c>
      <c r="J34" s="2">
        <v>0.149802485430562</v>
      </c>
      <c r="K34" s="2">
        <v>0.452642795199365</v>
      </c>
      <c r="L34" s="2">
        <v>37.874420377803</v>
      </c>
      <c r="M34" s="2">
        <v>25.0434399700372</v>
      </c>
      <c r="N34" s="2">
        <v>0.288127907854711</v>
      </c>
      <c r="O34" s="2">
        <v>47.2690739301312</v>
      </c>
      <c r="P34" s="2">
        <v>4.75532887711419</v>
      </c>
      <c r="Q34" s="2">
        <v>1.99395068987086</v>
      </c>
      <c r="R34" s="2">
        <v>0.157035826010292</v>
      </c>
      <c r="S34" s="2">
        <v>0.460439660897587</v>
      </c>
      <c r="T34" s="2">
        <v>34.4848279597019</v>
      </c>
      <c r="U34" s="2">
        <v>23.8422433981959</v>
      </c>
      <c r="V34" s="2">
        <v>0.286423979176321</v>
      </c>
      <c r="W34" s="2">
        <v>44.3717011041295</v>
      </c>
      <c r="X34" s="2">
        <v>4.64948877960758</v>
      </c>
      <c r="Y34" s="2">
        <v>1.98588438721014</v>
      </c>
      <c r="Z34" s="2">
        <v>0.159910495749066</v>
      </c>
      <c r="AA34" s="2">
        <v>0.462222725562852</v>
      </c>
    </row>
    <row r="35" spans="1:27">
      <c r="A35" s="2" t="s">
        <v>64</v>
      </c>
      <c r="B35" s="2">
        <v>20031</v>
      </c>
      <c r="C35" s="2">
        <v>2.7373583391</v>
      </c>
      <c r="D35" s="2">
        <v>30.9675896616776</v>
      </c>
      <c r="E35" s="2">
        <v>18.9903922220907</v>
      </c>
      <c r="F35" s="2">
        <v>0.365083132918988</v>
      </c>
      <c r="G35" s="2">
        <v>30.9671956554355</v>
      </c>
      <c r="H35" s="2">
        <v>3.51431402329049</v>
      </c>
      <c r="I35" s="2">
        <v>1.92088055850194</v>
      </c>
      <c r="J35" s="2">
        <v>0.172196678280544</v>
      </c>
      <c r="K35" s="2">
        <v>0.468487352491895</v>
      </c>
      <c r="L35" s="2">
        <v>34.0384963066506</v>
      </c>
      <c r="M35" s="2">
        <v>19.7764848974545</v>
      </c>
      <c r="N35" s="2">
        <v>0.368231550863132</v>
      </c>
      <c r="O35" s="2">
        <v>32.6147031851901</v>
      </c>
      <c r="P35" s="2">
        <v>3.59244292687845</v>
      </c>
      <c r="Q35" s="2">
        <v>1.89931255388852</v>
      </c>
      <c r="R35" s="2">
        <v>0.18008568508014</v>
      </c>
      <c r="S35" s="2">
        <v>0.477582691982307</v>
      </c>
      <c r="T35" s="2">
        <v>32.6316324829144</v>
      </c>
      <c r="U35" s="2">
        <v>18.1090829616191</v>
      </c>
      <c r="V35" s="2">
        <v>0.363603050504137</v>
      </c>
      <c r="W35" s="2">
        <v>29.403696959718</v>
      </c>
      <c r="X35" s="2">
        <v>3.50450700332814</v>
      </c>
      <c r="Y35" s="2">
        <v>1.90634792851804</v>
      </c>
      <c r="Z35" s="2">
        <v>0.178716202757352</v>
      </c>
      <c r="AA35" s="2">
        <v>0.483087785051635</v>
      </c>
    </row>
    <row r="36" spans="1:27">
      <c r="A36" s="2" t="s">
        <v>65</v>
      </c>
      <c r="B36" s="2">
        <v>17621</v>
      </c>
      <c r="C36" s="2">
        <v>2.4080171381</v>
      </c>
      <c r="D36" s="2">
        <v>37.3210316839137</v>
      </c>
      <c r="E36" s="2">
        <v>11.4143352481159</v>
      </c>
      <c r="F36" s="2">
        <v>0.508714583352392</v>
      </c>
      <c r="G36" s="2">
        <v>14.7088261809865</v>
      </c>
      <c r="H36" s="2">
        <v>2.1689525182334</v>
      </c>
      <c r="I36" s="2">
        <v>1.67248368403622</v>
      </c>
      <c r="J36" s="2">
        <v>0.242344821568234</v>
      </c>
      <c r="K36" s="2">
        <v>0.49308847066988</v>
      </c>
      <c r="L36" s="2">
        <v>39.9130460857553</v>
      </c>
      <c r="M36" s="2">
        <v>11.4571839639674</v>
      </c>
      <c r="N36" s="2">
        <v>0.513312421396032</v>
      </c>
      <c r="O36" s="2">
        <v>14.9551862700492</v>
      </c>
      <c r="P36" s="2">
        <v>2.18407336561632</v>
      </c>
      <c r="Q36" s="2">
        <v>1.65983517517615</v>
      </c>
      <c r="R36" s="2">
        <v>0.246397225583789</v>
      </c>
      <c r="S36" s="2">
        <v>0.489756429800722</v>
      </c>
      <c r="T36" s="2">
        <v>41.6227993962172</v>
      </c>
      <c r="U36" s="2">
        <v>11.29417983528</v>
      </c>
      <c r="V36" s="2">
        <v>0.502175640136861</v>
      </c>
      <c r="W36" s="2">
        <v>14.907932044525</v>
      </c>
      <c r="X36" s="2">
        <v>2.22586693525294</v>
      </c>
      <c r="Y36" s="2">
        <v>1.67933558490218</v>
      </c>
      <c r="Z36" s="2">
        <v>0.23995429590944</v>
      </c>
      <c r="AA36" s="2">
        <v>0.497671651923571</v>
      </c>
    </row>
    <row r="37" spans="1:27">
      <c r="A37" s="2" t="s">
        <v>66</v>
      </c>
      <c r="B37" s="2">
        <v>19874</v>
      </c>
      <c r="C37" s="2">
        <v>2.7159033314</v>
      </c>
      <c r="D37" s="2">
        <v>35.5135189804066</v>
      </c>
      <c r="E37" s="2">
        <v>18.0260693241344</v>
      </c>
      <c r="F37" s="2">
        <v>0.284314150157035</v>
      </c>
      <c r="G37" s="2">
        <v>30.5776340211895</v>
      </c>
      <c r="H37" s="2">
        <v>3.90759015283167</v>
      </c>
      <c r="I37" s="2">
        <v>2.05023249954696</v>
      </c>
      <c r="J37" s="2">
        <v>0.139499838609888</v>
      </c>
      <c r="K37" s="2">
        <v>0.487885912013955</v>
      </c>
      <c r="L37" s="2">
        <v>34.5262324395668</v>
      </c>
      <c r="M37" s="2">
        <v>18.0935139871483</v>
      </c>
      <c r="N37" s="2">
        <v>0.288362404270434</v>
      </c>
      <c r="O37" s="2">
        <v>31.181633655275</v>
      </c>
      <c r="P37" s="2">
        <v>3.93241879896913</v>
      </c>
      <c r="Q37" s="2">
        <v>2.0415801068205</v>
      </c>
      <c r="R37" s="2">
        <v>0.142244289239743</v>
      </c>
      <c r="S37" s="2">
        <v>0.479586596250186</v>
      </c>
      <c r="T37" s="2">
        <v>30.6307015865516</v>
      </c>
      <c r="U37" s="2">
        <v>16.9007116517505</v>
      </c>
      <c r="V37" s="2">
        <v>0.292775699732455</v>
      </c>
      <c r="W37" s="2">
        <v>28.7349473193281</v>
      </c>
      <c r="X37" s="2">
        <v>3.79553979374614</v>
      </c>
      <c r="Y37" s="2">
        <v>2.03833198532067</v>
      </c>
      <c r="Z37" s="2">
        <v>0.142881637882815</v>
      </c>
      <c r="AA37" s="2">
        <v>0.465521064444028</v>
      </c>
    </row>
    <row r="38" spans="1:27">
      <c r="A38" s="2" t="s">
        <v>67</v>
      </c>
      <c r="B38" s="2">
        <v>5633</v>
      </c>
      <c r="C38" s="2">
        <v>0.7697838113</v>
      </c>
      <c r="D38" s="2">
        <v>31.3074151204107</v>
      </c>
      <c r="E38" s="2">
        <v>23.6832643958572</v>
      </c>
      <c r="F38" s="2">
        <v>0.302152644875929</v>
      </c>
      <c r="G38" s="2">
        <v>43.1299294768698</v>
      </c>
      <c r="H38" s="2">
        <v>4.4329645889726</v>
      </c>
      <c r="I38" s="2">
        <v>2.00327736255692</v>
      </c>
      <c r="J38" s="2">
        <v>0.151608797787202</v>
      </c>
      <c r="K38" s="2">
        <v>0.48551837127951</v>
      </c>
      <c r="L38" s="2">
        <v>31.3920157376009</v>
      </c>
      <c r="M38" s="2">
        <v>25.3938543640173</v>
      </c>
      <c r="N38" s="2">
        <v>0.302726729001333</v>
      </c>
      <c r="O38" s="2">
        <v>45.6168024558015</v>
      </c>
      <c r="P38" s="2">
        <v>4.54277384589339</v>
      </c>
      <c r="Q38" s="2">
        <v>2.00358200297566</v>
      </c>
      <c r="R38" s="2">
        <v>0.1537347181576</v>
      </c>
      <c r="S38" s="2">
        <v>0.494659571808307</v>
      </c>
      <c r="T38" s="2">
        <v>28.553899060573</v>
      </c>
      <c r="U38" s="2">
        <v>22.7294406743643</v>
      </c>
      <c r="V38" s="2">
        <v>0.301894359544799</v>
      </c>
      <c r="W38" s="2">
        <v>40.8018824215175</v>
      </c>
      <c r="X38" s="2">
        <v>4.3431959638328</v>
      </c>
      <c r="Y38" s="2">
        <v>2.01285694319719</v>
      </c>
      <c r="Z38" s="2">
        <v>0.150118461873705</v>
      </c>
      <c r="AA38" s="2">
        <v>0.486966984930311</v>
      </c>
    </row>
    <row r="39" spans="1:27">
      <c r="A39" s="2" t="s">
        <v>68</v>
      </c>
      <c r="B39" s="2">
        <v>19363</v>
      </c>
      <c r="C39" s="2">
        <v>2.6460720643</v>
      </c>
      <c r="D39" s="2">
        <v>33.5630273768732</v>
      </c>
      <c r="E39" s="2">
        <v>20.8242947085402</v>
      </c>
      <c r="F39" s="2">
        <v>0.336928985783556</v>
      </c>
      <c r="G39" s="2">
        <v>36.7902821655311</v>
      </c>
      <c r="H39" s="2">
        <v>4.02050886820567</v>
      </c>
      <c r="I39" s="2">
        <v>1.94679579774265</v>
      </c>
      <c r="J39" s="2">
        <v>0.168273718168895</v>
      </c>
      <c r="K39" s="2">
        <v>0.42020062752592</v>
      </c>
      <c r="L39" s="2">
        <v>38.1449103455636</v>
      </c>
      <c r="M39" s="2">
        <v>22.2435039492637</v>
      </c>
      <c r="N39" s="2">
        <v>0.335223529915572</v>
      </c>
      <c r="O39" s="2">
        <v>39.6405349348448</v>
      </c>
      <c r="P39" s="2">
        <v>4.15683416237537</v>
      </c>
      <c r="Q39" s="2">
        <v>1.93925442144237</v>
      </c>
      <c r="R39" s="2">
        <v>0.171850604729755</v>
      </c>
      <c r="S39" s="2">
        <v>0.431035825703155</v>
      </c>
      <c r="T39" s="2">
        <v>32.7887328449546</v>
      </c>
      <c r="U39" s="2">
        <v>20.6568122234915</v>
      </c>
      <c r="V39" s="2">
        <v>0.330679776063726</v>
      </c>
      <c r="W39" s="2">
        <v>35.2397648195462</v>
      </c>
      <c r="X39" s="2">
        <v>4.01223420863814</v>
      </c>
      <c r="Y39" s="2">
        <v>1.95500672319756</v>
      </c>
      <c r="Z39" s="2">
        <v>0.166428529144746</v>
      </c>
      <c r="AA39" s="2">
        <v>0.426228794789866</v>
      </c>
    </row>
    <row r="40" spans="1:27">
      <c r="A40" s="2" t="s">
        <v>69</v>
      </c>
      <c r="B40" s="2">
        <v>17179</v>
      </c>
      <c r="C40" s="2">
        <v>2.3476151419</v>
      </c>
      <c r="D40" s="2">
        <v>33.2786869710708</v>
      </c>
      <c r="E40" s="2">
        <v>15.6282470582774</v>
      </c>
      <c r="F40" s="2">
        <v>0.319412260670945</v>
      </c>
      <c r="G40" s="2">
        <v>30.3417873010434</v>
      </c>
      <c r="H40" s="2">
        <v>3.72396541282277</v>
      </c>
      <c r="I40" s="2">
        <v>1.9782182674336</v>
      </c>
      <c r="J40" s="2">
        <v>0.160110070694276</v>
      </c>
      <c r="K40" s="2">
        <v>0.401868959904176</v>
      </c>
      <c r="L40" s="2">
        <v>34.4021711518666</v>
      </c>
      <c r="M40" s="2">
        <v>16.4962462924077</v>
      </c>
      <c r="N40" s="2">
        <v>0.322242775778315</v>
      </c>
      <c r="O40" s="2">
        <v>32.2536952257671</v>
      </c>
      <c r="P40" s="2">
        <v>3.80595181477563</v>
      </c>
      <c r="Q40" s="2">
        <v>1.97499457200668</v>
      </c>
      <c r="R40" s="2">
        <v>0.160876151158476</v>
      </c>
      <c r="S40" s="2">
        <v>0.396002022529118</v>
      </c>
      <c r="T40" s="2">
        <v>31.409686773717</v>
      </c>
      <c r="U40" s="2">
        <v>15.134366729843</v>
      </c>
      <c r="V40" s="2">
        <v>0.327573382923154</v>
      </c>
      <c r="W40" s="2">
        <v>29.137371024314</v>
      </c>
      <c r="X40" s="2">
        <v>3.64551045015342</v>
      </c>
      <c r="Y40" s="2">
        <v>1.96762825144177</v>
      </c>
      <c r="Z40" s="2">
        <v>0.163285064262001</v>
      </c>
      <c r="AA40" s="2">
        <v>0.404010875013822</v>
      </c>
    </row>
    <row r="41" spans="1:27">
      <c r="A41" s="2" t="s">
        <v>70</v>
      </c>
      <c r="B41" s="2">
        <v>5392</v>
      </c>
      <c r="C41" s="2">
        <v>0.7368496912</v>
      </c>
      <c r="D41" s="2">
        <v>32.8491596954954</v>
      </c>
      <c r="E41" s="2">
        <v>31.1527505760186</v>
      </c>
      <c r="F41" s="2">
        <v>0.250566549627885</v>
      </c>
      <c r="G41" s="2">
        <v>59.0394007994735</v>
      </c>
      <c r="H41" s="2">
        <v>5.46501001173724</v>
      </c>
      <c r="I41" s="2">
        <v>2.03154974114647</v>
      </c>
      <c r="J41" s="2">
        <v>0.14924259290088</v>
      </c>
      <c r="K41" s="2">
        <v>0.424475982203833</v>
      </c>
      <c r="L41" s="2">
        <v>35.8036396034747</v>
      </c>
      <c r="M41" s="2">
        <v>32.7751816228012</v>
      </c>
      <c r="N41" s="2">
        <v>0.253583916571773</v>
      </c>
      <c r="O41" s="2">
        <v>62.7413255067912</v>
      </c>
      <c r="P41" s="2">
        <v>5.60194126611647</v>
      </c>
      <c r="Q41" s="2">
        <v>2.02371843596947</v>
      </c>
      <c r="R41" s="2">
        <v>0.151802398120702</v>
      </c>
      <c r="S41" s="2">
        <v>0.426196259260295</v>
      </c>
      <c r="T41" s="2">
        <v>27.6839560221947</v>
      </c>
      <c r="U41" s="2">
        <v>28.1945453355426</v>
      </c>
      <c r="V41" s="2">
        <v>0.259481799077845</v>
      </c>
      <c r="W41" s="2">
        <v>53.6351598669561</v>
      </c>
      <c r="X41" s="2">
        <v>5.21585489425653</v>
      </c>
      <c r="Y41" s="2">
        <v>2.01825080809766</v>
      </c>
      <c r="Z41" s="2">
        <v>0.15335476643182</v>
      </c>
      <c r="AA41" s="2">
        <v>0.402647125603904</v>
      </c>
    </row>
    <row r="42" spans="1:27">
      <c r="A42" s="2" t="s">
        <v>71</v>
      </c>
      <c r="B42" s="2">
        <v>20315</v>
      </c>
      <c r="C42" s="2">
        <v>2.7761686715</v>
      </c>
      <c r="D42" s="2">
        <v>34.1425390023185</v>
      </c>
      <c r="E42" s="2">
        <v>11.7193061926672</v>
      </c>
      <c r="F42" s="2">
        <v>0.428174527560585</v>
      </c>
      <c r="G42" s="2">
        <v>18.5520499191996</v>
      </c>
      <c r="H42" s="2">
        <v>2.69620157421522</v>
      </c>
      <c r="I42" s="2">
        <v>1.81878696406618</v>
      </c>
      <c r="J42" s="2">
        <v>0.199699793493413</v>
      </c>
      <c r="K42" s="2">
        <v>0.485812479486012</v>
      </c>
      <c r="L42" s="2">
        <v>34.6063230442408</v>
      </c>
      <c r="M42" s="2">
        <v>12.7626902060008</v>
      </c>
      <c r="N42" s="2">
        <v>0.434101875094821</v>
      </c>
      <c r="O42" s="2">
        <v>20.0338778701474</v>
      </c>
      <c r="P42" s="2">
        <v>2.76054374363301</v>
      </c>
      <c r="Q42" s="2">
        <v>1.80624251860337</v>
      </c>
      <c r="R42" s="2">
        <v>0.203223310744354</v>
      </c>
      <c r="S42" s="2">
        <v>0.484167123889899</v>
      </c>
      <c r="T42" s="2">
        <v>36.3130860234785</v>
      </c>
      <c r="U42" s="2">
        <v>12.2290918904603</v>
      </c>
      <c r="V42" s="2">
        <v>0.436223777398281</v>
      </c>
      <c r="W42" s="2">
        <v>19.2706377441997</v>
      </c>
      <c r="X42" s="2">
        <v>2.71845661381613</v>
      </c>
      <c r="Y42" s="2">
        <v>1.79958493452543</v>
      </c>
      <c r="Z42" s="2">
        <v>0.206639870350624</v>
      </c>
      <c r="AA42" s="2">
        <v>0.485318968477759</v>
      </c>
    </row>
    <row r="43" spans="1:27">
      <c r="A43" s="2" t="s">
        <v>72</v>
      </c>
      <c r="B43" s="2">
        <v>17677</v>
      </c>
      <c r="C43" s="2">
        <v>2.4156698797</v>
      </c>
      <c r="D43" s="2">
        <v>37.6406384494271</v>
      </c>
      <c r="E43" s="2">
        <v>18.264932558517</v>
      </c>
      <c r="F43" s="2">
        <v>0.335949028011813</v>
      </c>
      <c r="G43" s="2">
        <v>36.4215401295949</v>
      </c>
      <c r="H43" s="2">
        <v>3.90679675843062</v>
      </c>
      <c r="I43" s="2">
        <v>1.97393684266628</v>
      </c>
      <c r="J43" s="2">
        <v>0.157575899435733</v>
      </c>
      <c r="K43" s="2">
        <v>0.430560585844317</v>
      </c>
      <c r="L43" s="2">
        <v>39.593313823696</v>
      </c>
      <c r="M43" s="2">
        <v>19.5682722530985</v>
      </c>
      <c r="N43" s="2">
        <v>0.333938491868312</v>
      </c>
      <c r="O43" s="2">
        <v>39.2462653193795</v>
      </c>
      <c r="P43" s="2">
        <v>4.03467165200649</v>
      </c>
      <c r="Q43" s="2">
        <v>1.97469591977417</v>
      </c>
      <c r="R43" s="2">
        <v>0.157827324808274</v>
      </c>
      <c r="S43" s="2">
        <v>0.423607113231778</v>
      </c>
      <c r="T43" s="2">
        <v>34.8862807894613</v>
      </c>
      <c r="U43" s="2">
        <v>17.4870367280731</v>
      </c>
      <c r="V43" s="2">
        <v>0.335928141860923</v>
      </c>
      <c r="W43" s="2">
        <v>34.1761302022797</v>
      </c>
      <c r="X43" s="2">
        <v>3.82104188041624</v>
      </c>
      <c r="Y43" s="2">
        <v>1.97737965027711</v>
      </c>
      <c r="Z43" s="2">
        <v>0.157008796019063</v>
      </c>
      <c r="AA43" s="2">
        <v>0.417981527261474</v>
      </c>
    </row>
    <row r="44" spans="1:27">
      <c r="A44" s="2" t="s">
        <v>73</v>
      </c>
      <c r="B44" s="2">
        <v>18832</v>
      </c>
      <c r="C44" s="2">
        <v>2.5735076752</v>
      </c>
      <c r="D44" s="2">
        <v>40.3120993794517</v>
      </c>
      <c r="E44" s="2">
        <v>7.63676359850564</v>
      </c>
      <c r="F44" s="2">
        <v>0.507635834705386</v>
      </c>
      <c r="G44" s="2">
        <v>12.0145499150576</v>
      </c>
      <c r="H44" s="2">
        <v>2.00092048283599</v>
      </c>
      <c r="I44" s="2">
        <v>1.68976525336934</v>
      </c>
      <c r="J44" s="2">
        <v>0.231185169060878</v>
      </c>
      <c r="K44" s="2">
        <v>0.439631178788014</v>
      </c>
      <c r="L44" s="2">
        <v>41.7025104173686</v>
      </c>
      <c r="M44" s="2">
        <v>8.41563488034725</v>
      </c>
      <c r="N44" s="2">
        <v>0.517181382933129</v>
      </c>
      <c r="O44" s="2">
        <v>13.1499459350603</v>
      </c>
      <c r="P44" s="2">
        <v>2.03579021035792</v>
      </c>
      <c r="Q44" s="2">
        <v>1.6613958260122</v>
      </c>
      <c r="R44" s="2">
        <v>0.24221184295614</v>
      </c>
      <c r="S44" s="2">
        <v>0.447072395359948</v>
      </c>
      <c r="T44" s="2">
        <v>43.2681379787427</v>
      </c>
      <c r="U44" s="2">
        <v>8.50086805677468</v>
      </c>
      <c r="V44" s="2">
        <v>0.515077198063024</v>
      </c>
      <c r="W44" s="2">
        <v>13.2866340554802</v>
      </c>
      <c r="X44" s="2">
        <v>2.05234005502895</v>
      </c>
      <c r="Y44" s="2">
        <v>1.66105434839742</v>
      </c>
      <c r="Z44" s="2">
        <v>0.242525205222261</v>
      </c>
      <c r="AA44" s="2">
        <v>0.44017354208424</v>
      </c>
    </row>
    <row r="45" spans="1:27">
      <c r="A45" s="2" t="s">
        <v>74</v>
      </c>
      <c r="B45" s="2">
        <v>16391</v>
      </c>
      <c r="C45" s="2">
        <v>2.2399301351</v>
      </c>
      <c r="D45" s="2">
        <v>33.5584642230086</v>
      </c>
      <c r="E45" s="2">
        <v>12.6586557791449</v>
      </c>
      <c r="F45" s="2">
        <v>0.401127191996776</v>
      </c>
      <c r="G45" s="2">
        <v>22.223707105075</v>
      </c>
      <c r="H45" s="2">
        <v>3.01209344894655</v>
      </c>
      <c r="I45" s="2">
        <v>1.83285435710742</v>
      </c>
      <c r="J45" s="2">
        <v>0.199253432785411</v>
      </c>
      <c r="K45" s="2">
        <v>0.452517108767542</v>
      </c>
      <c r="L45" s="2">
        <v>35.1173684016351</v>
      </c>
      <c r="M45" s="2">
        <v>13.0555899316626</v>
      </c>
      <c r="N45" s="2">
        <v>0.400527727632418</v>
      </c>
      <c r="O45" s="2">
        <v>22.823521403172</v>
      </c>
      <c r="P45" s="2">
        <v>3.05130195763405</v>
      </c>
      <c r="Q45" s="2">
        <v>1.83713631153644</v>
      </c>
      <c r="R45" s="2">
        <v>0.197557229687558</v>
      </c>
      <c r="S45" s="2">
        <v>0.441883922764961</v>
      </c>
      <c r="T45" s="2">
        <v>34.360137122712</v>
      </c>
      <c r="U45" s="2">
        <v>13.2246785188348</v>
      </c>
      <c r="V45" s="2">
        <v>0.395984064205684</v>
      </c>
      <c r="W45" s="2">
        <v>22.6860204567249</v>
      </c>
      <c r="X45" s="2">
        <v>3.05534211965962</v>
      </c>
      <c r="Y45" s="2">
        <v>1.84658397552798</v>
      </c>
      <c r="Z45" s="2">
        <v>0.194467608699476</v>
      </c>
      <c r="AA45" s="2">
        <v>0.453833639181279</v>
      </c>
    </row>
    <row r="46" spans="1:27">
      <c r="A46" s="2" t="s">
        <v>75</v>
      </c>
      <c r="B46" s="2">
        <v>3180</v>
      </c>
      <c r="C46" s="2">
        <v>0.434566398</v>
      </c>
      <c r="D46" s="2">
        <v>31.6789662675287</v>
      </c>
      <c r="E46" s="2">
        <v>21.9342031033604</v>
      </c>
      <c r="F46" s="2">
        <v>0.30255301700328</v>
      </c>
      <c r="G46" s="2">
        <v>32.730084347275</v>
      </c>
      <c r="H46" s="2">
        <v>3.89814826038273</v>
      </c>
      <c r="I46" s="2">
        <v>2.03999863673681</v>
      </c>
      <c r="J46" s="2">
        <v>0.140996973621864</v>
      </c>
      <c r="K46" s="2">
        <v>0.500725837177453</v>
      </c>
      <c r="L46" s="2">
        <v>33.8737601188743</v>
      </c>
      <c r="M46" s="2">
        <v>22.5268966270153</v>
      </c>
      <c r="N46" s="2">
        <v>0.297012628932079</v>
      </c>
      <c r="O46" s="2">
        <v>33.8191129271737</v>
      </c>
      <c r="P46" s="2">
        <v>3.96886804455528</v>
      </c>
      <c r="Q46" s="2">
        <v>2.03596927482377</v>
      </c>
      <c r="R46" s="2">
        <v>0.142091779272605</v>
      </c>
      <c r="S46" s="2">
        <v>0.484170236576659</v>
      </c>
      <c r="T46" s="2">
        <v>30.0150249564422</v>
      </c>
      <c r="U46" s="2">
        <v>20.0773586869028</v>
      </c>
      <c r="V46" s="2">
        <v>0.292358080366386</v>
      </c>
      <c r="W46" s="2">
        <v>29.6833687351231</v>
      </c>
      <c r="X46" s="2">
        <v>3.81320766486555</v>
      </c>
      <c r="Y46" s="2">
        <v>2.03230133420266</v>
      </c>
      <c r="Z46" s="2">
        <v>0.143279759749863</v>
      </c>
      <c r="AA46" s="2">
        <v>0.499018291526216</v>
      </c>
    </row>
    <row r="47" spans="1:27">
      <c r="A47" s="2" t="s">
        <v>76</v>
      </c>
      <c r="B47" s="2">
        <v>11853</v>
      </c>
      <c r="C47" s="2">
        <v>1.6197847533</v>
      </c>
      <c r="D47" s="2">
        <v>32.6621488287591</v>
      </c>
      <c r="E47" s="2">
        <v>13.4447746878559</v>
      </c>
      <c r="F47" s="2">
        <v>0.347026906400843</v>
      </c>
      <c r="G47" s="2">
        <v>24.0874043881156</v>
      </c>
      <c r="H47" s="2">
        <v>3.27069575030859</v>
      </c>
      <c r="I47" s="2">
        <v>1.97315423886182</v>
      </c>
      <c r="J47" s="2">
        <v>0.156948339682153</v>
      </c>
      <c r="K47" s="2">
        <v>0.443986190710896</v>
      </c>
      <c r="L47" s="2">
        <v>34.9974319466978</v>
      </c>
      <c r="M47" s="2">
        <v>13.5546078350117</v>
      </c>
      <c r="N47" s="2">
        <v>0.346297782125086</v>
      </c>
      <c r="O47" s="2">
        <v>24.4992551172285</v>
      </c>
      <c r="P47" s="2">
        <v>3.30912015591743</v>
      </c>
      <c r="Q47" s="2">
        <v>1.96405633219704</v>
      </c>
      <c r="R47" s="2">
        <v>0.159508508484815</v>
      </c>
      <c r="S47" s="2">
        <v>0.442853692830633</v>
      </c>
      <c r="T47" s="2">
        <v>32.5976550096119</v>
      </c>
      <c r="U47" s="2">
        <v>13.5841779055407</v>
      </c>
      <c r="V47" s="2">
        <v>0.345336786603309</v>
      </c>
      <c r="W47" s="2">
        <v>23.4002178280673</v>
      </c>
      <c r="X47" s="2">
        <v>3.25398174401205</v>
      </c>
      <c r="Y47" s="2">
        <v>1.97333385160801</v>
      </c>
      <c r="Z47" s="2">
        <v>0.157035831441524</v>
      </c>
      <c r="AA47" s="2">
        <v>0.449215271279278</v>
      </c>
    </row>
    <row r="48" spans="1:27">
      <c r="A48" s="2" t="s">
        <v>77</v>
      </c>
      <c r="B48" s="2">
        <v>11086</v>
      </c>
      <c r="C48" s="2">
        <v>1.5149695246</v>
      </c>
      <c r="D48" s="2">
        <v>34.2555580717248</v>
      </c>
      <c r="E48" s="2">
        <v>10.0097153661959</v>
      </c>
      <c r="F48" s="2">
        <v>0.391165298569964</v>
      </c>
      <c r="G48" s="2">
        <v>18.0310304485726</v>
      </c>
      <c r="H48" s="2">
        <v>2.77020074628009</v>
      </c>
      <c r="I48" s="2">
        <v>1.89142806941736</v>
      </c>
      <c r="J48" s="2">
        <v>0.181948985132917</v>
      </c>
      <c r="K48" s="2">
        <v>0.402702608905557</v>
      </c>
      <c r="L48" s="2">
        <v>36.0629027348315</v>
      </c>
      <c r="M48" s="2">
        <v>10.2854162343921</v>
      </c>
      <c r="N48" s="2">
        <v>0.39784725099562</v>
      </c>
      <c r="O48" s="2">
        <v>18.5817951618275</v>
      </c>
      <c r="P48" s="2">
        <v>2.78280924090447</v>
      </c>
      <c r="Q48" s="2">
        <v>1.88549991184551</v>
      </c>
      <c r="R48" s="2">
        <v>0.184650646547843</v>
      </c>
      <c r="S48" s="2">
        <v>0.406482403987585</v>
      </c>
      <c r="T48" s="2">
        <v>34.6415805999453</v>
      </c>
      <c r="U48" s="2">
        <v>10.0566124619854</v>
      </c>
      <c r="V48" s="2">
        <v>0.390607720159924</v>
      </c>
      <c r="W48" s="2">
        <v>17.9644399310599</v>
      </c>
      <c r="X48" s="2">
        <v>2.77867990844697</v>
      </c>
      <c r="Y48" s="2">
        <v>1.8992269189214</v>
      </c>
      <c r="Z48" s="2">
        <v>0.179879864631077</v>
      </c>
      <c r="AA48" s="2">
        <v>0.40266431667289</v>
      </c>
    </row>
    <row r="49" spans="1:27">
      <c r="A49" s="2" t="s">
        <v>78</v>
      </c>
      <c r="B49" s="2">
        <v>1664</v>
      </c>
      <c r="C49" s="2">
        <v>0.2273957504</v>
      </c>
      <c r="D49" s="2">
        <v>31.2301019625021</v>
      </c>
      <c r="E49" s="2">
        <v>19.9174532110381</v>
      </c>
      <c r="F49" s="2">
        <v>0.381310977044519</v>
      </c>
      <c r="G49" s="2">
        <v>35.2554092475911</v>
      </c>
      <c r="H49" s="2">
        <v>3.74579335911235</v>
      </c>
      <c r="I49" s="2">
        <v>1.87540546589745</v>
      </c>
      <c r="J49" s="2">
        <v>0.185912277598757</v>
      </c>
      <c r="K49" s="2">
        <v>0.422575199254959</v>
      </c>
      <c r="L49" s="2">
        <v>30.8185101373909</v>
      </c>
      <c r="M49" s="2">
        <v>20.0821315987268</v>
      </c>
      <c r="N49" s="2">
        <v>0.394650057787657</v>
      </c>
      <c r="O49" s="2">
        <v>35.5224365238682</v>
      </c>
      <c r="P49" s="2">
        <v>3.744658213561</v>
      </c>
      <c r="Q49" s="2">
        <v>1.8431641840949</v>
      </c>
      <c r="R49" s="2">
        <v>0.195601855341989</v>
      </c>
      <c r="S49" s="2">
        <v>0.415657839107672</v>
      </c>
      <c r="T49" s="2">
        <v>31.9749601971931</v>
      </c>
      <c r="U49" s="2">
        <v>19.1714893322026</v>
      </c>
      <c r="V49" s="2">
        <v>0.401765901328382</v>
      </c>
      <c r="W49" s="2">
        <v>33.8510286329502</v>
      </c>
      <c r="X49" s="2">
        <v>3.65604978130431</v>
      </c>
      <c r="Y49" s="2">
        <v>1.82224563319379</v>
      </c>
      <c r="Z49" s="2">
        <v>0.206612063621063</v>
      </c>
      <c r="AA49" s="2">
        <v>0.414020200372417</v>
      </c>
    </row>
    <row r="50" spans="1:27">
      <c r="A50" s="2" t="s">
        <v>79</v>
      </c>
      <c r="B50" s="2">
        <v>26838</v>
      </c>
      <c r="C50" s="2">
        <v>3.6675764118</v>
      </c>
      <c r="D50" s="2">
        <v>37.5990310370793</v>
      </c>
      <c r="E50" s="2">
        <v>10.8423693473554</v>
      </c>
      <c r="F50" s="2">
        <v>0.404805127545379</v>
      </c>
      <c r="G50" s="2">
        <v>20.0985918691457</v>
      </c>
      <c r="H50" s="2">
        <v>2.84696666164916</v>
      </c>
      <c r="I50" s="2">
        <v>1.8505720706142</v>
      </c>
      <c r="J50" s="2">
        <v>0.190282070861449</v>
      </c>
      <c r="K50" s="2">
        <v>0.447164732960554</v>
      </c>
      <c r="L50" s="2">
        <v>38.2086557633511</v>
      </c>
      <c r="M50" s="2">
        <v>11.8878870942662</v>
      </c>
      <c r="N50" s="2">
        <v>0.406242142986352</v>
      </c>
      <c r="O50" s="2">
        <v>21.7408901045032</v>
      </c>
      <c r="P50" s="2">
        <v>2.94399326702973</v>
      </c>
      <c r="Q50" s="2">
        <v>1.83881196576433</v>
      </c>
      <c r="R50" s="2">
        <v>0.194105652464443</v>
      </c>
      <c r="S50" s="2">
        <v>0.44513352720538</v>
      </c>
      <c r="T50" s="2">
        <v>38.0430405628078</v>
      </c>
      <c r="U50" s="2">
        <v>11.9659788690852</v>
      </c>
      <c r="V50" s="2">
        <v>0.408268002705033</v>
      </c>
      <c r="W50" s="2">
        <v>21.2576863853128</v>
      </c>
      <c r="X50" s="2">
        <v>2.91961655616721</v>
      </c>
      <c r="Y50" s="2">
        <v>1.84158707270235</v>
      </c>
      <c r="Z50" s="2">
        <v>0.193646565099399</v>
      </c>
      <c r="AA50" s="2">
        <v>0.452985129629261</v>
      </c>
    </row>
    <row r="51" spans="1:27">
      <c r="A51" s="2" t="s">
        <v>80</v>
      </c>
      <c r="B51" s="2">
        <v>19123</v>
      </c>
      <c r="C51" s="2">
        <v>2.6132746003</v>
      </c>
      <c r="D51" s="2">
        <v>36.7497143616257</v>
      </c>
      <c r="E51" s="2">
        <v>11.9765185825185</v>
      </c>
      <c r="F51" s="2">
        <v>0.404637201665015</v>
      </c>
      <c r="G51" s="2">
        <v>21.0882128579066</v>
      </c>
      <c r="H51" s="2">
        <v>2.88693089334356</v>
      </c>
      <c r="I51" s="2">
        <v>1.86625968455233</v>
      </c>
      <c r="J51" s="2">
        <v>0.186801753461311</v>
      </c>
      <c r="K51" s="2">
        <v>0.435196269180185</v>
      </c>
      <c r="L51" s="2">
        <v>36.9517864314219</v>
      </c>
      <c r="M51" s="2">
        <v>12.0590964085344</v>
      </c>
      <c r="N51" s="2">
        <v>0.411455963196005</v>
      </c>
      <c r="O51" s="2">
        <v>21.4031274138265</v>
      </c>
      <c r="P51" s="2">
        <v>2.87316620072868</v>
      </c>
      <c r="Q51" s="2">
        <v>1.85441018007093</v>
      </c>
      <c r="R51" s="2">
        <v>0.190488090999987</v>
      </c>
      <c r="S51" s="2">
        <v>0.419884722945782</v>
      </c>
      <c r="T51" s="2">
        <v>34.8399025368116</v>
      </c>
      <c r="U51" s="2">
        <v>11.3445086451937</v>
      </c>
      <c r="V51" s="2">
        <v>0.409726440983753</v>
      </c>
      <c r="W51" s="2">
        <v>19.9746498013816</v>
      </c>
      <c r="X51" s="2">
        <v>2.80684118251151</v>
      </c>
      <c r="Y51" s="2">
        <v>1.86185641913822</v>
      </c>
      <c r="Z51" s="2">
        <v>0.186388574161521</v>
      </c>
      <c r="AA51" s="2">
        <v>0.407763262400183</v>
      </c>
    </row>
    <row r="52" spans="1:27">
      <c r="A52" s="2" t="s">
        <v>81</v>
      </c>
      <c r="B52" s="2">
        <v>23594</v>
      </c>
      <c r="C52" s="2">
        <v>3.2242640234</v>
      </c>
      <c r="D52" s="2">
        <v>31.899880949967</v>
      </c>
      <c r="E52" s="2">
        <v>15.3239284751807</v>
      </c>
      <c r="F52" s="2">
        <v>0.424116999647852</v>
      </c>
      <c r="G52" s="2">
        <v>26.1573991512932</v>
      </c>
      <c r="H52" s="2">
        <v>3.09687499663009</v>
      </c>
      <c r="I52" s="2">
        <v>1.81477748582229</v>
      </c>
      <c r="J52" s="2">
        <v>0.201683419602568</v>
      </c>
      <c r="K52" s="2">
        <v>0.448492469928164</v>
      </c>
      <c r="L52" s="2">
        <v>33.6235724410546</v>
      </c>
      <c r="M52" s="2">
        <v>15.5946689838327</v>
      </c>
      <c r="N52" s="2">
        <v>0.42395740764803</v>
      </c>
      <c r="O52" s="2">
        <v>26.50054668467</v>
      </c>
      <c r="P52" s="2">
        <v>3.12361437642678</v>
      </c>
      <c r="Q52" s="2">
        <v>1.80292982585532</v>
      </c>
      <c r="R52" s="2">
        <v>0.20614364563268</v>
      </c>
      <c r="S52" s="2">
        <v>0.449585420899809</v>
      </c>
      <c r="T52" s="2">
        <v>33.2758943831136</v>
      </c>
      <c r="U52" s="2">
        <v>14.224495341374</v>
      </c>
      <c r="V52" s="2">
        <v>0.421867523909852</v>
      </c>
      <c r="W52" s="2">
        <v>23.8840103954335</v>
      </c>
      <c r="X52" s="2">
        <v>3.02125784785036</v>
      </c>
      <c r="Y52" s="2">
        <v>1.81751339079829</v>
      </c>
      <c r="Z52" s="2">
        <v>0.201346443612828</v>
      </c>
      <c r="AA52" s="2">
        <v>0.455471202600398</v>
      </c>
    </row>
    <row r="53" spans="1:27">
      <c r="A53" s="2" t="s">
        <v>82</v>
      </c>
      <c r="B53" s="2">
        <v>16369</v>
      </c>
      <c r="C53" s="2">
        <v>2.2369237009</v>
      </c>
      <c r="D53" s="2">
        <v>31.6245955895238</v>
      </c>
      <c r="E53" s="2">
        <v>23.0032455750955</v>
      </c>
      <c r="F53" s="2">
        <v>0.314958194139457</v>
      </c>
      <c r="G53" s="2">
        <v>37.702242585192</v>
      </c>
      <c r="H53" s="2">
        <v>4.10031166972477</v>
      </c>
      <c r="I53" s="2">
        <v>1.99507345527827</v>
      </c>
      <c r="J53" s="2">
        <v>0.153595816077069</v>
      </c>
      <c r="K53" s="2">
        <v>0.498799746035338</v>
      </c>
      <c r="L53" s="2">
        <v>33.1331042585787</v>
      </c>
      <c r="M53" s="2">
        <v>23.7831193173838</v>
      </c>
      <c r="N53" s="2">
        <v>0.311901828445443</v>
      </c>
      <c r="O53" s="2">
        <v>39.482138226799</v>
      </c>
      <c r="P53" s="2">
        <v>4.19668626177224</v>
      </c>
      <c r="Q53" s="2">
        <v>1.99470821605779</v>
      </c>
      <c r="R53" s="2">
        <v>0.154362094468585</v>
      </c>
      <c r="S53" s="2">
        <v>0.50301401308078</v>
      </c>
      <c r="T53" s="2">
        <v>29.5904661014059</v>
      </c>
      <c r="U53" s="2">
        <v>20.420708037789</v>
      </c>
      <c r="V53" s="2">
        <v>0.314277383934951</v>
      </c>
      <c r="W53" s="2">
        <v>33.4581496782841</v>
      </c>
      <c r="X53" s="2">
        <v>3.92360909885388</v>
      </c>
      <c r="Y53" s="2">
        <v>2.00146189257907</v>
      </c>
      <c r="Z53" s="2">
        <v>0.152355893400405</v>
      </c>
      <c r="AA53" s="2">
        <v>0.497579609102354</v>
      </c>
    </row>
    <row r="54" spans="1:27">
      <c r="A54" s="2" t="s">
        <v>83</v>
      </c>
      <c r="B54" s="2">
        <v>20020</v>
      </c>
      <c r="C54" s="2">
        <v>2.735855122</v>
      </c>
      <c r="D54" s="2">
        <v>36.0604399900038</v>
      </c>
      <c r="E54" s="2">
        <v>14.9724930804531</v>
      </c>
      <c r="F54" s="2">
        <v>0.360663941802855</v>
      </c>
      <c r="G54" s="2">
        <v>26.8585474252321</v>
      </c>
      <c r="H54" s="2">
        <v>3.3283772752076</v>
      </c>
      <c r="I54" s="2">
        <v>1.93688874476915</v>
      </c>
      <c r="J54" s="2">
        <v>0.167362269674326</v>
      </c>
      <c r="K54" s="2">
        <v>0.416965788231935</v>
      </c>
      <c r="L54" s="2">
        <v>37.4307642810828</v>
      </c>
      <c r="M54" s="2">
        <v>15.4560823256055</v>
      </c>
      <c r="N54" s="2">
        <v>0.366144186513522</v>
      </c>
      <c r="O54" s="2">
        <v>27.7604067083876</v>
      </c>
      <c r="P54" s="2">
        <v>3.36442456035898</v>
      </c>
      <c r="Q54" s="2">
        <v>1.92424480469969</v>
      </c>
      <c r="R54" s="2">
        <v>0.171357040602591</v>
      </c>
      <c r="S54" s="2">
        <v>0.417501354097329</v>
      </c>
      <c r="T54" s="2">
        <v>33.8389116896229</v>
      </c>
      <c r="U54" s="2">
        <v>13.6549007722719</v>
      </c>
      <c r="V54" s="2">
        <v>0.368498458166641</v>
      </c>
      <c r="W54" s="2">
        <v>24.2544737006222</v>
      </c>
      <c r="X54" s="2">
        <v>3.19599854321657</v>
      </c>
      <c r="Y54" s="2">
        <v>1.93196050813207</v>
      </c>
      <c r="Z54" s="2">
        <v>0.170110139291692</v>
      </c>
      <c r="AA54" s="2">
        <v>0.410682387757315</v>
      </c>
    </row>
    <row r="55" spans="1:27">
      <c r="A55" s="2" t="s">
        <v>84</v>
      </c>
      <c r="B55" s="2">
        <v>11121</v>
      </c>
      <c r="C55" s="2">
        <v>1.5197524881</v>
      </c>
      <c r="D55" s="2">
        <v>34.4579929280501</v>
      </c>
      <c r="E55" s="2">
        <v>11.7834661627025</v>
      </c>
      <c r="F55" s="2">
        <v>0.413664092204883</v>
      </c>
      <c r="G55" s="2">
        <v>20.695461324993</v>
      </c>
      <c r="H55" s="2">
        <v>2.82800316366159</v>
      </c>
      <c r="I55" s="2">
        <v>1.82963597922967</v>
      </c>
      <c r="J55" s="2">
        <v>0.198178069487652</v>
      </c>
      <c r="K55" s="2">
        <v>0.481936563665635</v>
      </c>
      <c r="L55" s="2">
        <v>36.2945582357073</v>
      </c>
      <c r="M55" s="2">
        <v>12.264948746471</v>
      </c>
      <c r="N55" s="2">
        <v>0.417121744319905</v>
      </c>
      <c r="O55" s="2">
        <v>21.758605192669</v>
      </c>
      <c r="P55" s="2">
        <v>2.89169648167346</v>
      </c>
      <c r="Q55" s="2">
        <v>1.8060037903558</v>
      </c>
      <c r="R55" s="2">
        <v>0.207689604627583</v>
      </c>
      <c r="S55" s="2">
        <v>0.476350283380434</v>
      </c>
      <c r="T55" s="2">
        <v>34.2040188322177</v>
      </c>
      <c r="U55" s="2">
        <v>10.9858848712095</v>
      </c>
      <c r="V55" s="2">
        <v>0.419794225829202</v>
      </c>
      <c r="W55" s="2">
        <v>18.7578458338761</v>
      </c>
      <c r="X55" s="2">
        <v>2.74633584848524</v>
      </c>
      <c r="Y55" s="2">
        <v>1.82153729741366</v>
      </c>
      <c r="Z55" s="2">
        <v>0.202214477276423</v>
      </c>
      <c r="AA55" s="2">
        <v>0.477838100745211</v>
      </c>
    </row>
    <row r="56" spans="1:27">
      <c r="A56" s="2" t="s">
        <v>85</v>
      </c>
      <c r="B56" s="2">
        <v>13480</v>
      </c>
      <c r="C56" s="2">
        <v>1.842124228</v>
      </c>
      <c r="D56" s="2">
        <v>34.3389388397026</v>
      </c>
      <c r="E56" s="2">
        <v>13.1160220055965</v>
      </c>
      <c r="F56" s="2">
        <v>0.356176453158197</v>
      </c>
      <c r="G56" s="2">
        <v>23.1916258163794</v>
      </c>
      <c r="H56" s="2">
        <v>3.13788337645726</v>
      </c>
      <c r="I56" s="2">
        <v>1.95255092840962</v>
      </c>
      <c r="J56" s="2">
        <v>0.163506981188801</v>
      </c>
      <c r="K56" s="2">
        <v>0.467499679600638</v>
      </c>
      <c r="L56" s="2">
        <v>35.0636503945649</v>
      </c>
      <c r="M56" s="2">
        <v>13.8823461539341</v>
      </c>
      <c r="N56" s="2">
        <v>0.352132200413381</v>
      </c>
      <c r="O56" s="2">
        <v>24.9033716313894</v>
      </c>
      <c r="P56" s="2">
        <v>3.23827078445905</v>
      </c>
      <c r="Q56" s="2">
        <v>1.95294361429769</v>
      </c>
      <c r="R56" s="2">
        <v>0.164453971739692</v>
      </c>
      <c r="S56" s="2">
        <v>0.475717418841492</v>
      </c>
      <c r="T56" s="2">
        <v>31.1637409539799</v>
      </c>
      <c r="U56" s="2">
        <v>12.0779793521853</v>
      </c>
      <c r="V56" s="2">
        <v>0.351531036227709</v>
      </c>
      <c r="W56" s="2">
        <v>21.3944860340319</v>
      </c>
      <c r="X56" s="2">
        <v>3.07514846434302</v>
      </c>
      <c r="Y56" s="2">
        <v>1.96501754983507</v>
      </c>
      <c r="Z56" s="2">
        <v>0.161184381739476</v>
      </c>
      <c r="AA56" s="2">
        <v>0.468150246945294</v>
      </c>
    </row>
    <row r="57" spans="1:27">
      <c r="A57" s="2" t="s">
        <v>86</v>
      </c>
      <c r="B57" s="2">
        <v>8389</v>
      </c>
      <c r="C57" s="2">
        <v>1.1464080229</v>
      </c>
      <c r="D57" s="2">
        <v>39.7002296258474</v>
      </c>
      <c r="E57" s="2">
        <v>10.4664575039989</v>
      </c>
      <c r="F57" s="2">
        <v>0.508424746579906</v>
      </c>
      <c r="G57" s="2">
        <v>15.4507757485479</v>
      </c>
      <c r="H57" s="2">
        <v>2.17823611614882</v>
      </c>
      <c r="I57" s="2">
        <v>1.68224251220558</v>
      </c>
      <c r="J57" s="2">
        <v>0.233025615788185</v>
      </c>
      <c r="K57" s="2">
        <v>0.47301238277552</v>
      </c>
      <c r="L57" s="2">
        <v>41.0012322476544</v>
      </c>
      <c r="M57" s="2">
        <v>12.101078999718</v>
      </c>
      <c r="N57" s="2">
        <v>0.510939083798322</v>
      </c>
      <c r="O57" s="2">
        <v>18.2199575906768</v>
      </c>
      <c r="P57" s="2">
        <v>2.3054397284473</v>
      </c>
      <c r="Q57" s="2">
        <v>1.66440822559767</v>
      </c>
      <c r="R57" s="2">
        <v>0.238500156886018</v>
      </c>
      <c r="S57" s="2">
        <v>0.477455701882245</v>
      </c>
      <c r="T57" s="2">
        <v>43.0124908569018</v>
      </c>
      <c r="U57" s="2">
        <v>11.8949860535977</v>
      </c>
      <c r="V57" s="2">
        <v>0.514328197716153</v>
      </c>
      <c r="W57" s="2">
        <v>18.1300117882617</v>
      </c>
      <c r="X57" s="2">
        <v>2.2962345537955</v>
      </c>
      <c r="Y57" s="2">
        <v>1.64620781415892</v>
      </c>
      <c r="Z57" s="2">
        <v>0.246296963893034</v>
      </c>
      <c r="AA57" s="2">
        <v>0.484847767717585</v>
      </c>
    </row>
    <row r="58" spans="1:27">
      <c r="A58" s="2" t="s">
        <v>87</v>
      </c>
      <c r="B58" s="2">
        <v>5534</v>
      </c>
      <c r="C58" s="2">
        <v>0.7562548574</v>
      </c>
      <c r="D58" s="2">
        <v>33.3786697027741</v>
      </c>
      <c r="E58" s="2">
        <v>15.6206928816649</v>
      </c>
      <c r="F58" s="2">
        <v>0.307948614569068</v>
      </c>
      <c r="G58" s="2">
        <v>26.0792077208361</v>
      </c>
      <c r="H58" s="2">
        <v>3.48454012227405</v>
      </c>
      <c r="I58" s="2">
        <v>2.03260050890115</v>
      </c>
      <c r="J58" s="2">
        <v>0.142611110832691</v>
      </c>
      <c r="K58" s="2">
        <v>0.534789969663943</v>
      </c>
      <c r="L58" s="2">
        <v>32.8047429042729</v>
      </c>
      <c r="M58" s="2">
        <v>15.79063670048</v>
      </c>
      <c r="N58" s="2">
        <v>0.309926455308921</v>
      </c>
      <c r="O58" s="2">
        <v>26.5559976031074</v>
      </c>
      <c r="P58" s="2">
        <v>3.49275198477052</v>
      </c>
      <c r="Q58" s="2">
        <v>2.03488848523452</v>
      </c>
      <c r="R58" s="2">
        <v>0.14150459529111</v>
      </c>
      <c r="S58" s="2">
        <v>0.528277286548451</v>
      </c>
      <c r="T58" s="2">
        <v>28.4103926886364</v>
      </c>
      <c r="U58" s="2">
        <v>12.6400881058657</v>
      </c>
      <c r="V58" s="2">
        <v>0.318790311390957</v>
      </c>
      <c r="W58" s="2">
        <v>21.0524839594795</v>
      </c>
      <c r="X58" s="2">
        <v>3.19455498324341</v>
      </c>
      <c r="Y58" s="2">
        <v>2.02857064371467</v>
      </c>
      <c r="Z58" s="2">
        <v>0.143302682807374</v>
      </c>
      <c r="AA58" s="2">
        <v>0.492828369757237</v>
      </c>
    </row>
    <row r="59" spans="1:27">
      <c r="A59" s="2" t="s">
        <v>88</v>
      </c>
      <c r="B59" s="2">
        <v>4507</v>
      </c>
      <c r="C59" s="2">
        <v>0.6159090427</v>
      </c>
      <c r="D59" s="2">
        <v>35.2153444161086</v>
      </c>
      <c r="E59" s="2">
        <v>17.2142649723697</v>
      </c>
      <c r="F59" s="2">
        <v>0.324029788324377</v>
      </c>
      <c r="G59" s="2">
        <v>31.7619016893308</v>
      </c>
      <c r="H59" s="2">
        <v>3.65189962108568</v>
      </c>
      <c r="I59" s="2">
        <v>2.02030762049425</v>
      </c>
      <c r="J59" s="2">
        <v>0.145252791154218</v>
      </c>
      <c r="K59" s="2">
        <v>0.448758726584714</v>
      </c>
      <c r="L59" s="2">
        <v>35.367675531458</v>
      </c>
      <c r="M59" s="2">
        <v>17.9514446592936</v>
      </c>
      <c r="N59" s="2">
        <v>0.322393411168471</v>
      </c>
      <c r="O59" s="2">
        <v>33.4603214776447</v>
      </c>
      <c r="P59" s="2">
        <v>3.73579380457089</v>
      </c>
      <c r="Q59" s="2">
        <v>2.02410788763011</v>
      </c>
      <c r="R59" s="2">
        <v>0.144074925037387</v>
      </c>
      <c r="S59" s="2">
        <v>0.452658055406248</v>
      </c>
      <c r="T59" s="2">
        <v>29.8963345498018</v>
      </c>
      <c r="U59" s="2">
        <v>15.446233282767</v>
      </c>
      <c r="V59" s="2">
        <v>0.322426788121133</v>
      </c>
      <c r="W59" s="2">
        <v>28.519710486384</v>
      </c>
      <c r="X59" s="2">
        <v>3.53866835399083</v>
      </c>
      <c r="Y59" s="2">
        <v>2.01615871306874</v>
      </c>
      <c r="Z59" s="2">
        <v>0.145395230702743</v>
      </c>
      <c r="AA59" s="2">
        <v>0.430254450101996</v>
      </c>
    </row>
    <row r="60" spans="1:27">
      <c r="A60" s="2" t="s">
        <v>89</v>
      </c>
      <c r="B60" s="2">
        <v>9489</v>
      </c>
      <c r="C60" s="2">
        <v>1.2967297329</v>
      </c>
      <c r="D60" s="2">
        <v>35.468437733923</v>
      </c>
      <c r="E60" s="2">
        <v>17.6615757981945</v>
      </c>
      <c r="F60" s="2">
        <v>0.298671022419305</v>
      </c>
      <c r="G60" s="2">
        <v>33.6903436863487</v>
      </c>
      <c r="H60" s="2">
        <v>3.95057446166868</v>
      </c>
      <c r="I60" s="2">
        <v>2.01900732730183</v>
      </c>
      <c r="J60" s="2">
        <v>0.147387035248377</v>
      </c>
      <c r="K60" s="2">
        <v>0.437631327918463</v>
      </c>
      <c r="L60" s="2">
        <v>35.0925288128016</v>
      </c>
      <c r="M60" s="2">
        <v>18.1438392225143</v>
      </c>
      <c r="N60" s="2">
        <v>0.302208643506592</v>
      </c>
      <c r="O60" s="2">
        <v>34.4578289061239</v>
      </c>
      <c r="P60" s="2">
        <v>3.98425088149549</v>
      </c>
      <c r="Q60" s="2">
        <v>2.01023334200056</v>
      </c>
      <c r="R60" s="2">
        <v>0.151399478284899</v>
      </c>
      <c r="S60" s="2">
        <v>0.434241594991651</v>
      </c>
      <c r="T60" s="2">
        <v>30.2419414500916</v>
      </c>
      <c r="U60" s="2">
        <v>16.6640959157212</v>
      </c>
      <c r="V60" s="2">
        <v>0.304571850341781</v>
      </c>
      <c r="W60" s="2">
        <v>31.6221594880052</v>
      </c>
      <c r="X60" s="2">
        <v>3.85763644578208</v>
      </c>
      <c r="Y60" s="2">
        <v>2.00246577623307</v>
      </c>
      <c r="Z60" s="2">
        <v>0.153142887779779</v>
      </c>
      <c r="AA60" s="2">
        <v>0.424920512236362</v>
      </c>
    </row>
    <row r="61" spans="1:27">
      <c r="A61" s="2" t="s">
        <v>90</v>
      </c>
      <c r="B61" s="2">
        <v>15329</v>
      </c>
      <c r="C61" s="2">
        <v>2.0948013569</v>
      </c>
      <c r="D61" s="2">
        <v>36.7777637289075</v>
      </c>
      <c r="E61" s="2">
        <v>22.0981229241021</v>
      </c>
      <c r="F61" s="2">
        <v>0.358875946102895</v>
      </c>
      <c r="G61" s="2">
        <v>38.2635604823911</v>
      </c>
      <c r="H61" s="2">
        <v>3.96022799462993</v>
      </c>
      <c r="I61" s="2">
        <v>1.9056523490134</v>
      </c>
      <c r="J61" s="2">
        <v>0.179035302152667</v>
      </c>
      <c r="K61" s="2">
        <v>0.452961747023072</v>
      </c>
      <c r="L61" s="2">
        <v>39.4843330827662</v>
      </c>
      <c r="M61" s="2">
        <v>22.4113805814508</v>
      </c>
      <c r="N61" s="2">
        <v>0.358262600780923</v>
      </c>
      <c r="O61" s="2">
        <v>39.0122866009252</v>
      </c>
      <c r="P61" s="2">
        <v>3.99520164632997</v>
      </c>
      <c r="Q61" s="2">
        <v>1.90713355024699</v>
      </c>
      <c r="R61" s="2">
        <v>0.178693820724527</v>
      </c>
      <c r="S61" s="2">
        <v>0.459088100730188</v>
      </c>
      <c r="T61" s="2">
        <v>37.0207601127594</v>
      </c>
      <c r="U61" s="2">
        <v>21.3693759133967</v>
      </c>
      <c r="V61" s="2">
        <v>0.354804311172862</v>
      </c>
      <c r="W61" s="2">
        <v>36.8479212969196</v>
      </c>
      <c r="X61" s="2">
        <v>3.93714175951514</v>
      </c>
      <c r="Y61" s="2">
        <v>1.90352415044259</v>
      </c>
      <c r="Z61" s="2">
        <v>0.1824613911271</v>
      </c>
      <c r="AA61" s="2">
        <v>0.467901372656729</v>
      </c>
    </row>
    <row r="62" spans="1:27">
      <c r="A62" s="2" t="s">
        <v>91</v>
      </c>
      <c r="B62" s="2">
        <v>5081</v>
      </c>
      <c r="C62" s="2">
        <v>0.6943496441</v>
      </c>
      <c r="D62" s="2">
        <v>35.9859394602502</v>
      </c>
      <c r="E62" s="2">
        <v>24.9208357617951</v>
      </c>
      <c r="F62" s="2">
        <v>0.238044732095755</v>
      </c>
      <c r="G62" s="2">
        <v>53.7765757724044</v>
      </c>
      <c r="H62" s="2">
        <v>5.27138152165872</v>
      </c>
      <c r="I62" s="2">
        <v>2.07220383876187</v>
      </c>
      <c r="J62" s="2">
        <v>0.137119408137473</v>
      </c>
      <c r="K62" s="2">
        <v>0.354466705705615</v>
      </c>
      <c r="L62" s="2">
        <v>37.245687182882</v>
      </c>
      <c r="M62" s="2">
        <v>26.1474436800226</v>
      </c>
      <c r="N62" s="2">
        <v>0.234355724858185</v>
      </c>
      <c r="O62" s="2">
        <v>56.5447536998451</v>
      </c>
      <c r="P62" s="2">
        <v>5.3824270343706</v>
      </c>
      <c r="Q62" s="2">
        <v>2.08223992297556</v>
      </c>
      <c r="R62" s="2">
        <v>0.134232837607824</v>
      </c>
      <c r="S62" s="2">
        <v>0.351272780133851</v>
      </c>
      <c r="T62" s="2">
        <v>32.8905732359995</v>
      </c>
      <c r="U62" s="2">
        <v>23.4007111665369</v>
      </c>
      <c r="V62" s="2">
        <v>0.242424701423437</v>
      </c>
      <c r="W62" s="2">
        <v>50.5244599743985</v>
      </c>
      <c r="X62" s="2">
        <v>5.10081142480537</v>
      </c>
      <c r="Y62" s="2">
        <v>2.06913803979135</v>
      </c>
      <c r="Z62" s="2">
        <v>0.138373171825961</v>
      </c>
      <c r="AA62" s="2">
        <v>0.341634976851209</v>
      </c>
    </row>
    <row r="63" spans="1:27">
      <c r="A63" s="2" t="s">
        <v>92</v>
      </c>
      <c r="B63" s="2">
        <v>16673</v>
      </c>
      <c r="C63" s="2">
        <v>2.2784671553</v>
      </c>
      <c r="D63" s="2">
        <v>36.9976548208212</v>
      </c>
      <c r="E63" s="2">
        <v>11.301496641616</v>
      </c>
      <c r="F63" s="2">
        <v>0.386966806618384</v>
      </c>
      <c r="G63" s="2">
        <v>18.5889165188219</v>
      </c>
      <c r="H63" s="2">
        <v>2.84581868229092</v>
      </c>
      <c r="I63" s="2">
        <v>1.90988117302714</v>
      </c>
      <c r="J63" s="2">
        <v>0.173934648396933</v>
      </c>
      <c r="K63" s="2">
        <v>0.461588791654115</v>
      </c>
      <c r="L63" s="2">
        <v>38.8888294243651</v>
      </c>
      <c r="M63" s="2">
        <v>11.6597382998155</v>
      </c>
      <c r="N63" s="2">
        <v>0.384440900506686</v>
      </c>
      <c r="O63" s="2">
        <v>19.5429140110213</v>
      </c>
      <c r="P63" s="2">
        <v>2.9103941440744</v>
      </c>
      <c r="Q63" s="2">
        <v>1.91111543543486</v>
      </c>
      <c r="R63" s="2">
        <v>0.173288967607189</v>
      </c>
      <c r="S63" s="2">
        <v>0.449744412660238</v>
      </c>
      <c r="T63" s="2">
        <v>36.8588940931812</v>
      </c>
      <c r="U63" s="2">
        <v>12.3019727459312</v>
      </c>
      <c r="V63" s="2">
        <v>0.384882386009043</v>
      </c>
      <c r="W63" s="2">
        <v>19.7804837191131</v>
      </c>
      <c r="X63" s="2">
        <v>2.93344538677268</v>
      </c>
      <c r="Y63" s="2">
        <v>1.91223450577667</v>
      </c>
      <c r="Z63" s="2">
        <v>0.173271196883008</v>
      </c>
      <c r="AA63" s="2">
        <v>0.46736632668443</v>
      </c>
    </row>
    <row r="64" spans="1:27">
      <c r="A64" s="2" t="s">
        <v>93</v>
      </c>
      <c r="B64" s="2">
        <v>17558</v>
      </c>
      <c r="C64" s="2">
        <v>2.3994078038</v>
      </c>
      <c r="D64" s="2">
        <v>31.6835065954217</v>
      </c>
      <c r="E64" s="2">
        <v>32.1760784707142</v>
      </c>
      <c r="F64" s="2">
        <v>0.259871376063159</v>
      </c>
      <c r="G64" s="2">
        <v>55.247225904304</v>
      </c>
      <c r="H64" s="2">
        <v>5.17807026760236</v>
      </c>
      <c r="I64" s="2">
        <v>2.05033763446383</v>
      </c>
      <c r="J64" s="2">
        <v>0.142050546354741</v>
      </c>
      <c r="K64" s="2">
        <v>0.473085090844784</v>
      </c>
      <c r="L64" s="2">
        <v>34.7942252629899</v>
      </c>
      <c r="M64" s="2">
        <v>34.6417450097155</v>
      </c>
      <c r="N64" s="2">
        <v>0.259174578644554</v>
      </c>
      <c r="O64" s="2">
        <v>59.4704542232549</v>
      </c>
      <c r="P64" s="2">
        <v>5.35365974395976</v>
      </c>
      <c r="Q64" s="2">
        <v>2.04851758744181</v>
      </c>
      <c r="R64" s="2">
        <v>0.142085703345923</v>
      </c>
      <c r="S64" s="2">
        <v>0.473054165362453</v>
      </c>
      <c r="T64" s="2">
        <v>29.5733698936187</v>
      </c>
      <c r="U64" s="2">
        <v>30.1319481457147</v>
      </c>
      <c r="V64" s="2">
        <v>0.260091000372969</v>
      </c>
      <c r="W64" s="2">
        <v>51.517656383442</v>
      </c>
      <c r="X64" s="2">
        <v>5.03315373541056</v>
      </c>
      <c r="Y64" s="2">
        <v>2.05272400457599</v>
      </c>
      <c r="Z64" s="2">
        <v>0.141090061415</v>
      </c>
      <c r="AA64" s="2">
        <v>0.465076996262614</v>
      </c>
    </row>
    <row r="65" spans="1:27">
      <c r="A65" s="2" t="s">
        <v>94</v>
      </c>
      <c r="B65" s="2">
        <v>18945</v>
      </c>
      <c r="C65" s="2">
        <v>2.5889498145</v>
      </c>
      <c r="D65" s="2">
        <v>33.0126099838968</v>
      </c>
      <c r="E65" s="2">
        <v>26.1341129572045</v>
      </c>
      <c r="F65" s="2">
        <v>0.287533219208632</v>
      </c>
      <c r="G65" s="2">
        <v>45.6260174724209</v>
      </c>
      <c r="H65" s="2">
        <v>4.56557883777886</v>
      </c>
      <c r="I65" s="2">
        <v>2.03072969369191</v>
      </c>
      <c r="J65" s="2">
        <v>0.145759820140943</v>
      </c>
      <c r="K65" s="2">
        <v>0.459889827077448</v>
      </c>
      <c r="L65" s="2">
        <v>34.7980767946502</v>
      </c>
      <c r="M65" s="2">
        <v>27.7742447461289</v>
      </c>
      <c r="N65" s="2">
        <v>0.282879933138965</v>
      </c>
      <c r="O65" s="2">
        <v>49.0972235805423</v>
      </c>
      <c r="P65" s="2">
        <v>4.71993208345203</v>
      </c>
      <c r="Q65" s="2">
        <v>2.03088975123536</v>
      </c>
      <c r="R65" s="2">
        <v>0.146023090406328</v>
      </c>
      <c r="S65" s="2">
        <v>0.460822883710931</v>
      </c>
      <c r="T65" s="2">
        <v>29.9276799169976</v>
      </c>
      <c r="U65" s="2">
        <v>24.4597977541719</v>
      </c>
      <c r="V65" s="2">
        <v>0.284396802628495</v>
      </c>
      <c r="W65" s="2">
        <v>42.7017044056807</v>
      </c>
      <c r="X65" s="2">
        <v>4.48023236615695</v>
      </c>
      <c r="Y65" s="2">
        <v>2.03219993073885</v>
      </c>
      <c r="Z65" s="2">
        <v>0.144997379250625</v>
      </c>
      <c r="AA65" s="2">
        <v>0.454391482539986</v>
      </c>
    </row>
    <row r="66" spans="1:27">
      <c r="A66" s="2" t="s">
        <v>95</v>
      </c>
      <c r="B66" s="2">
        <v>6752</v>
      </c>
      <c r="C66" s="2">
        <v>0.9227019872</v>
      </c>
      <c r="D66" s="2">
        <v>35.7817112591594</v>
      </c>
      <c r="E66" s="2">
        <v>14.7778035043782</v>
      </c>
      <c r="F66" s="2">
        <v>0.299424445388592</v>
      </c>
      <c r="G66" s="2">
        <v>27.4534133567642</v>
      </c>
      <c r="H66" s="2">
        <v>3.64344732035216</v>
      </c>
      <c r="I66" s="2">
        <v>2.04368600807201</v>
      </c>
      <c r="J66" s="2">
        <v>0.142143527867925</v>
      </c>
      <c r="K66" s="2">
        <v>0.419633936433843</v>
      </c>
      <c r="L66" s="2">
        <v>35.7313229425399</v>
      </c>
      <c r="M66" s="2">
        <v>15.2183167926252</v>
      </c>
      <c r="N66" s="2">
        <v>0.300688106336871</v>
      </c>
      <c r="O66" s="2">
        <v>28.4781302921286</v>
      </c>
      <c r="P66" s="2">
        <v>3.68610135351872</v>
      </c>
      <c r="Q66" s="2">
        <v>2.03601154759173</v>
      </c>
      <c r="R66" s="2">
        <v>0.144813061579267</v>
      </c>
      <c r="S66" s="2">
        <v>0.429285239221519</v>
      </c>
      <c r="T66" s="2">
        <v>30.3097358518831</v>
      </c>
      <c r="U66" s="2">
        <v>13.6894748523065</v>
      </c>
      <c r="V66" s="2">
        <v>0.303101705350061</v>
      </c>
      <c r="W66" s="2">
        <v>24.9711529930779</v>
      </c>
      <c r="X66" s="2">
        <v>3.52423984926388</v>
      </c>
      <c r="Y66" s="2">
        <v>2.03367514960397</v>
      </c>
      <c r="Z66" s="2">
        <v>0.144099966963859</v>
      </c>
      <c r="AA66" s="2">
        <v>0.403117740358882</v>
      </c>
    </row>
    <row r="67" spans="1:27">
      <c r="A67" s="2" t="s">
        <v>96</v>
      </c>
      <c r="B67" s="2">
        <v>16033</v>
      </c>
      <c r="C67" s="2">
        <v>2.1910072513</v>
      </c>
      <c r="D67" s="2">
        <v>36.2483564467957</v>
      </c>
      <c r="E67" s="2">
        <v>16.8270459130005</v>
      </c>
      <c r="F67" s="2">
        <v>0.353883082844447</v>
      </c>
      <c r="G67" s="2">
        <v>29.3582199851523</v>
      </c>
      <c r="H67" s="2">
        <v>3.53572849003691</v>
      </c>
      <c r="I67" s="2">
        <v>1.93776513933057</v>
      </c>
      <c r="J67" s="2">
        <v>0.16810621567122</v>
      </c>
      <c r="K67" s="2">
        <v>0.474188014585581</v>
      </c>
      <c r="L67" s="2">
        <v>38.9043366746195</v>
      </c>
      <c r="M67" s="2">
        <v>17.4974317574633</v>
      </c>
      <c r="N67" s="2">
        <v>0.354825471608994</v>
      </c>
      <c r="O67" s="2">
        <v>30.5768177487731</v>
      </c>
      <c r="P67" s="2">
        <v>3.59315172427839</v>
      </c>
      <c r="Q67" s="2">
        <v>1.92830410447843</v>
      </c>
      <c r="R67" s="2">
        <v>0.170739673124995</v>
      </c>
      <c r="S67" s="2">
        <v>0.481142028438218</v>
      </c>
      <c r="T67" s="2">
        <v>34.7863785909088</v>
      </c>
      <c r="U67" s="2">
        <v>15.2832053530098</v>
      </c>
      <c r="V67" s="2">
        <v>0.347355175717653</v>
      </c>
      <c r="W67" s="2">
        <v>25.9638388676163</v>
      </c>
      <c r="X67" s="2">
        <v>3.39598199776314</v>
      </c>
      <c r="Y67" s="2">
        <v>1.94082418701827</v>
      </c>
      <c r="Z67" s="2">
        <v>0.16731309846972</v>
      </c>
      <c r="AA67" s="2">
        <v>0.477834216262992</v>
      </c>
    </row>
    <row r="68" spans="1:27">
      <c r="A68" s="2" t="s">
        <v>97</v>
      </c>
      <c r="B68" s="2">
        <v>17020</v>
      </c>
      <c r="C68" s="2">
        <v>2.325886822</v>
      </c>
      <c r="D68" s="2">
        <v>33.6274453092966</v>
      </c>
      <c r="E68" s="2">
        <v>16.8645023239008</v>
      </c>
      <c r="F68" s="2">
        <v>0.317705063633256</v>
      </c>
      <c r="G68" s="2">
        <v>28.4712499265411</v>
      </c>
      <c r="H68" s="2">
        <v>3.53749847493882</v>
      </c>
      <c r="I68" s="2">
        <v>2.00786706527868</v>
      </c>
      <c r="J68" s="2">
        <v>0.147876864465524</v>
      </c>
      <c r="K68" s="2">
        <v>0.509930461744869</v>
      </c>
      <c r="L68" s="2">
        <v>34.0176529403438</v>
      </c>
      <c r="M68" s="2">
        <v>17.0374709475557</v>
      </c>
      <c r="N68" s="2">
        <v>0.320220871929863</v>
      </c>
      <c r="O68" s="2">
        <v>29.0161644444088</v>
      </c>
      <c r="P68" s="2">
        <v>3.55755331009346</v>
      </c>
      <c r="Q68" s="2">
        <v>2.00545505159539</v>
      </c>
      <c r="R68" s="2">
        <v>0.149249251308105</v>
      </c>
      <c r="S68" s="2">
        <v>0.497719602255589</v>
      </c>
      <c r="T68" s="2">
        <v>29.4864281818953</v>
      </c>
      <c r="U68" s="2">
        <v>14.3459895838459</v>
      </c>
      <c r="V68" s="2">
        <v>0.329816847971775</v>
      </c>
      <c r="W68" s="2">
        <v>23.9262962341825</v>
      </c>
      <c r="X68" s="2">
        <v>3.30306838867019</v>
      </c>
      <c r="Y68" s="2">
        <v>2.00404801295871</v>
      </c>
      <c r="Z68" s="2">
        <v>0.148946049810769</v>
      </c>
      <c r="AA68" s="2">
        <v>0.477105095404256</v>
      </c>
    </row>
    <row r="69" spans="1:27">
      <c r="A69" s="2" t="s">
        <v>98</v>
      </c>
      <c r="B69" s="2">
        <v>15911</v>
      </c>
      <c r="C69" s="2">
        <v>2.1743352071</v>
      </c>
      <c r="D69" s="2">
        <v>38.3452822528683</v>
      </c>
      <c r="E69" s="2">
        <v>11.3027823029521</v>
      </c>
      <c r="F69" s="2">
        <v>0.379213247261631</v>
      </c>
      <c r="G69" s="2">
        <v>21.6325745544791</v>
      </c>
      <c r="H69" s="2">
        <v>2.98530724830562</v>
      </c>
      <c r="I69" s="2">
        <v>1.9220455993234</v>
      </c>
      <c r="J69" s="2">
        <v>0.170441136972716</v>
      </c>
      <c r="K69" s="2">
        <v>0.424383175947592</v>
      </c>
      <c r="L69" s="2">
        <v>40.8832050346202</v>
      </c>
      <c r="M69" s="2">
        <v>11.8051414880167</v>
      </c>
      <c r="N69" s="2">
        <v>0.378741586101016</v>
      </c>
      <c r="O69" s="2">
        <v>22.7417094241391</v>
      </c>
      <c r="P69" s="2">
        <v>3.05500745628387</v>
      </c>
      <c r="Q69" s="2">
        <v>1.91658499097248</v>
      </c>
      <c r="R69" s="2">
        <v>0.172650959969492</v>
      </c>
      <c r="S69" s="2">
        <v>0.424008786487386</v>
      </c>
      <c r="T69" s="2">
        <v>36.9166618385468</v>
      </c>
      <c r="U69" s="2">
        <v>11.6344171489537</v>
      </c>
      <c r="V69" s="2">
        <v>0.381842520192673</v>
      </c>
      <c r="W69" s="2">
        <v>21.1939960912906</v>
      </c>
      <c r="X69" s="2">
        <v>2.95234612833789</v>
      </c>
      <c r="Y69" s="2">
        <v>1.92389940074069</v>
      </c>
      <c r="Z69" s="2">
        <v>0.170121457641035</v>
      </c>
      <c r="AA69" s="2">
        <v>0.423905296224342</v>
      </c>
    </row>
    <row r="70" spans="1:27">
      <c r="A70" s="2" t="s">
        <v>99</v>
      </c>
      <c r="B70" s="2">
        <v>14530</v>
      </c>
      <c r="C70" s="2">
        <v>1.985613133</v>
      </c>
      <c r="D70" s="2">
        <v>35.2080681919313</v>
      </c>
      <c r="E70" s="2">
        <v>23.4451397049057</v>
      </c>
      <c r="F70" s="2">
        <v>0.288763052736667</v>
      </c>
      <c r="G70" s="2">
        <v>41.853109069912</v>
      </c>
      <c r="H70" s="2">
        <v>4.47637084526127</v>
      </c>
      <c r="I70" s="2">
        <v>2.01043606993664</v>
      </c>
      <c r="J70" s="2">
        <v>0.152070218798975</v>
      </c>
      <c r="K70" s="2">
        <v>0.46825819133758</v>
      </c>
      <c r="L70" s="2">
        <v>35.7746582296742</v>
      </c>
      <c r="M70" s="2">
        <v>23.774758253349</v>
      </c>
      <c r="N70" s="2">
        <v>0.293164306881046</v>
      </c>
      <c r="O70" s="2">
        <v>42.4730524956687</v>
      </c>
      <c r="P70" s="2">
        <v>4.5037777465065</v>
      </c>
      <c r="Q70" s="2">
        <v>2.00022772025504</v>
      </c>
      <c r="R70" s="2">
        <v>0.156315161378545</v>
      </c>
      <c r="S70" s="2">
        <v>0.470308183966603</v>
      </c>
      <c r="T70" s="2">
        <v>29.5826416707088</v>
      </c>
      <c r="U70" s="2">
        <v>21.5956889343493</v>
      </c>
      <c r="V70" s="2">
        <v>0.291912920851739</v>
      </c>
      <c r="W70" s="2">
        <v>37.3918411492096</v>
      </c>
      <c r="X70" s="2">
        <v>4.29510602920539</v>
      </c>
      <c r="Y70" s="2">
        <v>2.02071858640793</v>
      </c>
      <c r="Z70" s="2">
        <v>0.148134555914795</v>
      </c>
      <c r="AA70" s="2">
        <v>0.476030546958386</v>
      </c>
    </row>
    <row r="71" spans="1:27">
      <c r="A71" s="2" t="s">
        <v>100</v>
      </c>
      <c r="B71" s="2">
        <v>14351</v>
      </c>
      <c r="C71" s="2">
        <v>1.9611516911</v>
      </c>
      <c r="D71" s="2">
        <v>33.4093254124044</v>
      </c>
      <c r="E71" s="2">
        <v>28.4493309892265</v>
      </c>
      <c r="F71" s="2">
        <v>0.252556819217913</v>
      </c>
      <c r="G71" s="2">
        <v>48.2664706445656</v>
      </c>
      <c r="H71" s="2">
        <v>4.86834844046156</v>
      </c>
      <c r="I71" s="2">
        <v>2.08060566628156</v>
      </c>
      <c r="J71" s="2">
        <v>0.13382729998597</v>
      </c>
      <c r="K71" s="2">
        <v>0.455089803315226</v>
      </c>
      <c r="L71" s="2">
        <v>33.35265114485</v>
      </c>
      <c r="M71" s="2">
        <v>28.7925720512394</v>
      </c>
      <c r="N71" s="2">
        <v>0.253400481953694</v>
      </c>
      <c r="O71" s="2">
        <v>49.2219440729675</v>
      </c>
      <c r="P71" s="2">
        <v>4.9182714034438</v>
      </c>
      <c r="Q71" s="2">
        <v>2.07462782044417</v>
      </c>
      <c r="R71" s="2">
        <v>0.135257062375852</v>
      </c>
      <c r="S71" s="2">
        <v>0.454729728531875</v>
      </c>
      <c r="T71" s="2">
        <v>29.0920497075701</v>
      </c>
      <c r="U71" s="2">
        <v>25.7976329334515</v>
      </c>
      <c r="V71" s="2">
        <v>0.251420463647756</v>
      </c>
      <c r="W71" s="2">
        <v>43.7623865216711</v>
      </c>
      <c r="X71" s="2">
        <v>4.7040780508231</v>
      </c>
      <c r="Y71" s="2">
        <v>2.0792388050334</v>
      </c>
      <c r="Z71" s="2">
        <v>0.134066453927149</v>
      </c>
      <c r="AA71" s="2">
        <v>0.446846989033962</v>
      </c>
    </row>
    <row r="72" spans="1:27">
      <c r="A72" s="2" t="s">
        <v>101</v>
      </c>
      <c r="B72" s="2">
        <v>3923</v>
      </c>
      <c r="C72" s="2">
        <v>0.5361018803</v>
      </c>
      <c r="D72" s="2">
        <v>28.6843689568578</v>
      </c>
      <c r="E72" s="2">
        <v>14.1663757290804</v>
      </c>
      <c r="F72" s="2">
        <v>0.333989862463356</v>
      </c>
      <c r="G72" s="2">
        <v>27.8242845851609</v>
      </c>
      <c r="H72" s="2">
        <v>3.44690865439296</v>
      </c>
      <c r="I72" s="2">
        <v>1.97234833854332</v>
      </c>
      <c r="J72" s="2">
        <v>0.160512711644826</v>
      </c>
      <c r="K72" s="2">
        <v>0.419345059241776</v>
      </c>
      <c r="L72" s="2">
        <v>28.2339766390494</v>
      </c>
      <c r="M72" s="2">
        <v>14.4184440441777</v>
      </c>
      <c r="N72" s="2">
        <v>0.343506106711058</v>
      </c>
      <c r="O72" s="2">
        <v>28.8807890481056</v>
      </c>
      <c r="P72" s="2">
        <v>3.46548853787633</v>
      </c>
      <c r="Q72" s="2">
        <v>1.95555826908406</v>
      </c>
      <c r="R72" s="2">
        <v>0.16729764239599</v>
      </c>
      <c r="S72" s="2">
        <v>0.406495717540774</v>
      </c>
      <c r="T72" s="2">
        <v>26.4414425923482</v>
      </c>
      <c r="U72" s="2">
        <v>13.3974944320418</v>
      </c>
      <c r="V72" s="2">
        <v>0.336868869678456</v>
      </c>
      <c r="W72" s="2">
        <v>27.2180308584155</v>
      </c>
      <c r="X72" s="2">
        <v>3.39867459319431</v>
      </c>
      <c r="Y72" s="2">
        <v>1.96532718697099</v>
      </c>
      <c r="Z72" s="2">
        <v>0.162382029156477</v>
      </c>
      <c r="AA72" s="2">
        <v>0.391294418454537</v>
      </c>
    </row>
    <row r="73" spans="1:27">
      <c r="A73" s="2" t="s">
        <v>102</v>
      </c>
      <c r="B73" s="2">
        <v>11186</v>
      </c>
      <c r="C73" s="2">
        <v>1.5286351346</v>
      </c>
      <c r="D73" s="2">
        <v>34.9441965501252</v>
      </c>
      <c r="E73" s="2">
        <v>14.6142600204608</v>
      </c>
      <c r="F73" s="2">
        <v>0.34205078690422</v>
      </c>
      <c r="G73" s="2">
        <v>25.3806845737415</v>
      </c>
      <c r="H73" s="2">
        <v>3.33701859637109</v>
      </c>
      <c r="I73" s="2">
        <v>1.97208001474862</v>
      </c>
      <c r="J73" s="2">
        <v>0.157661806088658</v>
      </c>
      <c r="K73" s="2">
        <v>0.463893531069866</v>
      </c>
      <c r="L73" s="2">
        <v>34.4331908601139</v>
      </c>
      <c r="M73" s="2">
        <v>14.481289553927</v>
      </c>
      <c r="N73" s="2">
        <v>0.348759933357504</v>
      </c>
      <c r="O73" s="2">
        <v>25.4140497160086</v>
      </c>
      <c r="P73" s="2">
        <v>3.31217603254567</v>
      </c>
      <c r="Q73" s="2">
        <v>1.96749221581626</v>
      </c>
      <c r="R73" s="2">
        <v>0.158752234346582</v>
      </c>
      <c r="S73" s="2">
        <v>0.450260422510121</v>
      </c>
      <c r="T73" s="2">
        <v>32.4468586370149</v>
      </c>
      <c r="U73" s="2">
        <v>13.8782893345925</v>
      </c>
      <c r="V73" s="2">
        <v>0.353125706750562</v>
      </c>
      <c r="W73" s="2">
        <v>23.9982819889848</v>
      </c>
      <c r="X73" s="2">
        <v>3.2192324748672</v>
      </c>
      <c r="Y73" s="2">
        <v>1.96893341690914</v>
      </c>
      <c r="Z73" s="2">
        <v>0.157953175598375</v>
      </c>
      <c r="AA73" s="2">
        <v>0.442943039772842</v>
      </c>
    </row>
    <row r="74" spans="1:27">
      <c r="A74" s="2" t="s">
        <v>103</v>
      </c>
      <c r="B74" s="2">
        <v>508</v>
      </c>
      <c r="C74" s="2">
        <v>0.0694212988</v>
      </c>
      <c r="D74" s="2">
        <v>41.0780844801054</v>
      </c>
      <c r="E74" s="2">
        <v>6.16282692941741</v>
      </c>
      <c r="F74" s="2">
        <v>0.389945908302925</v>
      </c>
      <c r="G74" s="2">
        <v>12.7889328874852</v>
      </c>
      <c r="H74" s="2">
        <v>2.42716544686164</v>
      </c>
      <c r="I74" s="2">
        <v>1.90114909868071</v>
      </c>
      <c r="J74" s="2">
        <v>0.171332752742753</v>
      </c>
      <c r="K74" s="2">
        <v>0.401078748828401</v>
      </c>
      <c r="L74" s="2">
        <v>41.1940081551319</v>
      </c>
      <c r="M74" s="2">
        <v>6.04087687998012</v>
      </c>
      <c r="N74" s="2">
        <v>0.390237675532405</v>
      </c>
      <c r="O74" s="2">
        <v>12.6697290815471</v>
      </c>
      <c r="P74" s="2">
        <v>2.41732293367385</v>
      </c>
      <c r="Q74" s="2">
        <v>1.92438042949973</v>
      </c>
      <c r="R74" s="2">
        <v>0.164868282344866</v>
      </c>
      <c r="S74" s="2">
        <v>0.452799289213197</v>
      </c>
      <c r="T74" s="2">
        <v>40.8584873169425</v>
      </c>
      <c r="U74" s="2">
        <v>6.18003305385079</v>
      </c>
      <c r="V74" s="2">
        <v>0.399910475519727</v>
      </c>
      <c r="W74" s="2">
        <v>13.3711726586004</v>
      </c>
      <c r="X74" s="2">
        <v>2.45078749535238</v>
      </c>
      <c r="Y74" s="2">
        <v>1.92312829337251</v>
      </c>
      <c r="Z74" s="2">
        <v>0.166618064661899</v>
      </c>
      <c r="AA74" s="2">
        <v>0.447935472828644</v>
      </c>
    </row>
    <row r="75" spans="1:27">
      <c r="A75" s="2" t="s">
        <v>104</v>
      </c>
      <c r="B75" s="2">
        <v>14692</v>
      </c>
      <c r="C75" s="2">
        <v>2.0077514212</v>
      </c>
      <c r="D75" s="2">
        <v>35.0987466571281</v>
      </c>
      <c r="E75" s="2">
        <v>27.4772482804488</v>
      </c>
      <c r="F75" s="2">
        <v>0.309429311099708</v>
      </c>
      <c r="G75" s="2">
        <v>49.6871093891473</v>
      </c>
      <c r="H75" s="2">
        <v>4.71043209415948</v>
      </c>
      <c r="I75" s="2">
        <v>1.96594755447693</v>
      </c>
      <c r="J75" s="2">
        <v>0.16380629013527</v>
      </c>
      <c r="K75" s="2">
        <v>0.440881042105811</v>
      </c>
      <c r="L75" s="2">
        <v>37.6394717582006</v>
      </c>
      <c r="M75" s="2">
        <v>28.3582215767902</v>
      </c>
      <c r="N75" s="2">
        <v>0.313961003380287</v>
      </c>
      <c r="O75" s="2">
        <v>51.4940261115418</v>
      </c>
      <c r="P75" s="2">
        <v>4.77041182791869</v>
      </c>
      <c r="Q75" s="2">
        <v>1.951152839438</v>
      </c>
      <c r="R75" s="2">
        <v>0.168705235803111</v>
      </c>
      <c r="S75" s="2">
        <v>0.433636904350726</v>
      </c>
      <c r="T75" s="2">
        <v>33.5549358876871</v>
      </c>
      <c r="U75" s="2">
        <v>25.9917719912087</v>
      </c>
      <c r="V75" s="2">
        <v>0.311255339295093</v>
      </c>
      <c r="W75" s="2">
        <v>46.7031043572455</v>
      </c>
      <c r="X75" s="2">
        <v>4.58972393198807</v>
      </c>
      <c r="Y75" s="2">
        <v>1.96599943570746</v>
      </c>
      <c r="Z75" s="2">
        <v>0.163675203470611</v>
      </c>
      <c r="AA75" s="2">
        <v>0.43647588866509</v>
      </c>
    </row>
    <row r="76" spans="1:27">
      <c r="A76" s="2" t="s">
        <v>105</v>
      </c>
      <c r="B76" s="2">
        <v>19451</v>
      </c>
      <c r="C76" s="2">
        <v>2.6580978011</v>
      </c>
      <c r="D76" s="2">
        <v>36.3141461702785</v>
      </c>
      <c r="E76" s="2">
        <v>6.45447160963845</v>
      </c>
      <c r="F76" s="2">
        <v>0.57748138380362</v>
      </c>
      <c r="G76" s="2">
        <v>10.7342897310767</v>
      </c>
      <c r="H76" s="2">
        <v>1.67425844313349</v>
      </c>
      <c r="I76" s="2">
        <v>1.56642485552658</v>
      </c>
      <c r="J76" s="2">
        <v>0.267823995956939</v>
      </c>
      <c r="K76" s="2">
        <v>0.437847627230188</v>
      </c>
      <c r="L76" s="2">
        <v>38.6869863462438</v>
      </c>
      <c r="M76" s="2">
        <v>7.11815640892013</v>
      </c>
      <c r="N76" s="2">
        <v>0.585974954085993</v>
      </c>
      <c r="O76" s="2">
        <v>11.8771044761183</v>
      </c>
      <c r="P76" s="2">
        <v>1.69815895412544</v>
      </c>
      <c r="Q76" s="2">
        <v>1.54075723382711</v>
      </c>
      <c r="R76" s="2">
        <v>0.277493117426478</v>
      </c>
      <c r="S76" s="2">
        <v>0.433879863199777</v>
      </c>
      <c r="T76" s="2">
        <v>41.4192591212744</v>
      </c>
      <c r="U76" s="2">
        <v>7.05984338142508</v>
      </c>
      <c r="V76" s="2">
        <v>0.585847405452333</v>
      </c>
      <c r="W76" s="2">
        <v>11.7177981715613</v>
      </c>
      <c r="X76" s="2">
        <v>1.69189821306638</v>
      </c>
      <c r="Y76" s="2">
        <v>1.54416262476213</v>
      </c>
      <c r="Z76" s="2">
        <v>0.277730497366836</v>
      </c>
      <c r="AA76" s="2">
        <v>0.439403516213943</v>
      </c>
    </row>
    <row r="77" spans="1:27">
      <c r="A77" s="2" t="s">
        <v>106</v>
      </c>
      <c r="B77" s="2">
        <v>7530</v>
      </c>
      <c r="C77" s="2">
        <v>1.029020433</v>
      </c>
      <c r="D77" s="2">
        <v>38.3299696284936</v>
      </c>
      <c r="E77" s="2">
        <v>9.5537062498193</v>
      </c>
      <c r="F77" s="2">
        <v>0.525884407153476</v>
      </c>
      <c r="G77" s="2">
        <v>13.4101669335636</v>
      </c>
      <c r="H77" s="2">
        <v>1.97619896346769</v>
      </c>
      <c r="I77" s="2">
        <v>1.65870492498713</v>
      </c>
      <c r="J77" s="2">
        <v>0.23628613605185</v>
      </c>
      <c r="K77" s="2">
        <v>0.491831228475988</v>
      </c>
      <c r="L77" s="2">
        <v>40.5669475138108</v>
      </c>
      <c r="M77" s="2">
        <v>11.2238290664645</v>
      </c>
      <c r="N77" s="2">
        <v>0.537331098493728</v>
      </c>
      <c r="O77" s="2">
        <v>15.6935814927793</v>
      </c>
      <c r="P77" s="2">
        <v>2.0594068764908</v>
      </c>
      <c r="Q77" s="2">
        <v>1.62261881937543</v>
      </c>
      <c r="R77" s="2">
        <v>0.249812278599734</v>
      </c>
      <c r="S77" s="2">
        <v>0.478322177621033</v>
      </c>
      <c r="T77" s="2">
        <v>43.0236692243679</v>
      </c>
      <c r="U77" s="2">
        <v>11.016661071253</v>
      </c>
      <c r="V77" s="2">
        <v>0.537016261109629</v>
      </c>
      <c r="W77" s="2">
        <v>15.515729891766</v>
      </c>
      <c r="X77" s="2">
        <v>2.05289957580239</v>
      </c>
      <c r="Y77" s="2">
        <v>1.63138576393741</v>
      </c>
      <c r="Z77" s="2">
        <v>0.245483913275587</v>
      </c>
      <c r="AA77" s="2">
        <v>0.472593676545181</v>
      </c>
    </row>
    <row r="78" spans="1:27">
      <c r="A78" s="2" t="s">
        <v>107</v>
      </c>
      <c r="B78" s="2">
        <v>18375</v>
      </c>
      <c r="C78" s="2">
        <v>2.5110558375</v>
      </c>
      <c r="D78" s="2">
        <v>34.6457208905122</v>
      </c>
      <c r="E78" s="2">
        <v>13.4091691532613</v>
      </c>
      <c r="F78" s="2">
        <v>0.384966638416685</v>
      </c>
      <c r="G78" s="2">
        <v>21.4431023429717</v>
      </c>
      <c r="H78" s="2">
        <v>3.01174309531807</v>
      </c>
      <c r="I78" s="2">
        <v>1.89001170974523</v>
      </c>
      <c r="J78" s="2">
        <v>0.180425634910865</v>
      </c>
      <c r="K78" s="2">
        <v>0.526188088465622</v>
      </c>
      <c r="L78" s="2">
        <v>35.6803935597478</v>
      </c>
      <c r="M78" s="2">
        <v>13.6860953504958</v>
      </c>
      <c r="N78" s="2">
        <v>0.38733419742055</v>
      </c>
      <c r="O78" s="2">
        <v>22.2928922652638</v>
      </c>
      <c r="P78" s="2">
        <v>3.05109608601469</v>
      </c>
      <c r="Q78" s="2">
        <v>1.87937174121376</v>
      </c>
      <c r="R78" s="2">
        <v>0.183275723189318</v>
      </c>
      <c r="S78" s="2">
        <v>0.516340173347772</v>
      </c>
      <c r="T78" s="2">
        <v>34.3995107457816</v>
      </c>
      <c r="U78" s="2">
        <v>12.1617966727914</v>
      </c>
      <c r="V78" s="2">
        <v>0.385830024929071</v>
      </c>
      <c r="W78" s="2">
        <v>19.6781197750333</v>
      </c>
      <c r="X78" s="2">
        <v>2.92637348496913</v>
      </c>
      <c r="Y78" s="2">
        <v>1.88855285483963</v>
      </c>
      <c r="Z78" s="2">
        <v>0.181501976697217</v>
      </c>
      <c r="AA78" s="2">
        <v>0.522684984942851</v>
      </c>
    </row>
    <row r="79" spans="1:27">
      <c r="A79" s="2" t="s">
        <v>108</v>
      </c>
      <c r="B79" s="2">
        <v>17751</v>
      </c>
      <c r="C79" s="2">
        <v>2.4257824311</v>
      </c>
      <c r="D79" s="2">
        <v>32.4836914927568</v>
      </c>
      <c r="E79" s="2">
        <v>21.4322881209919</v>
      </c>
      <c r="F79" s="2">
        <v>0.291265482548912</v>
      </c>
      <c r="G79" s="2">
        <v>38.2266733037318</v>
      </c>
      <c r="H79" s="2">
        <v>4.25800748779957</v>
      </c>
      <c r="I79" s="2">
        <v>2.0305805100091</v>
      </c>
      <c r="J79" s="2">
        <v>0.145145711176587</v>
      </c>
      <c r="K79" s="2">
        <v>0.513167550414648</v>
      </c>
      <c r="L79" s="2">
        <v>35.1530872840799</v>
      </c>
      <c r="M79" s="2">
        <v>21.9910019266794</v>
      </c>
      <c r="N79" s="2">
        <v>0.2899360391852</v>
      </c>
      <c r="O79" s="2">
        <v>39.5502481377838</v>
      </c>
      <c r="P79" s="2">
        <v>4.32132160377812</v>
      </c>
      <c r="Q79" s="2">
        <v>2.02228288145563</v>
      </c>
      <c r="R79" s="2">
        <v>0.147815009655767</v>
      </c>
      <c r="S79" s="2">
        <v>0.511797829965161</v>
      </c>
      <c r="T79" s="2">
        <v>30.8012948122691</v>
      </c>
      <c r="U79" s="2">
        <v>18.6379763568614</v>
      </c>
      <c r="V79" s="2">
        <v>0.288063323627486</v>
      </c>
      <c r="W79" s="2">
        <v>33.1888474761125</v>
      </c>
      <c r="X79" s="2">
        <v>4.03812629569887</v>
      </c>
      <c r="Y79" s="2">
        <v>2.03037898801802</v>
      </c>
      <c r="Z79" s="2">
        <v>0.145142929339404</v>
      </c>
      <c r="AA79" s="2">
        <v>0.489770859010644</v>
      </c>
    </row>
    <row r="80" spans="1:27">
      <c r="A80" s="2" t="s">
        <v>109</v>
      </c>
      <c r="B80" s="2">
        <v>25868</v>
      </c>
      <c r="C80" s="2">
        <v>3.5350199948</v>
      </c>
      <c r="D80" s="2">
        <v>34.6258058833692</v>
      </c>
      <c r="E80" s="2">
        <v>14.7631948510588</v>
      </c>
      <c r="F80" s="2">
        <v>0.342453838234463</v>
      </c>
      <c r="G80" s="2">
        <v>27.2196325392501</v>
      </c>
      <c r="H80" s="2">
        <v>3.43458680703703</v>
      </c>
      <c r="I80" s="2">
        <v>1.96088936776084</v>
      </c>
      <c r="J80" s="2">
        <v>0.162983201170527</v>
      </c>
      <c r="K80" s="2">
        <v>0.441760391115492</v>
      </c>
      <c r="L80" s="2">
        <v>34.6288813365672</v>
      </c>
      <c r="M80" s="2">
        <v>15.4091161247</v>
      </c>
      <c r="N80" s="2">
        <v>0.341178622412405</v>
      </c>
      <c r="O80" s="2">
        <v>28.3907448573345</v>
      </c>
      <c r="P80" s="2">
        <v>3.49651230518215</v>
      </c>
      <c r="Q80" s="2">
        <v>1.96110778657144</v>
      </c>
      <c r="R80" s="2">
        <v>0.163566409080393</v>
      </c>
      <c r="S80" s="2">
        <v>0.44786388604788</v>
      </c>
      <c r="T80" s="2">
        <v>31.8759433382839</v>
      </c>
      <c r="U80" s="2">
        <v>14.3172642098789</v>
      </c>
      <c r="V80" s="2">
        <v>0.341913998697116</v>
      </c>
      <c r="W80" s="2">
        <v>26.4451707687602</v>
      </c>
      <c r="X80" s="2">
        <v>3.40390969415398</v>
      </c>
      <c r="Y80" s="2">
        <v>1.9619795984521</v>
      </c>
      <c r="Z80" s="2">
        <v>0.163060517070631</v>
      </c>
      <c r="AA80" s="2">
        <v>0.447001747287932</v>
      </c>
    </row>
    <row r="81" spans="1:27">
      <c r="A81" s="2" t="s">
        <v>110</v>
      </c>
      <c r="B81" s="2">
        <v>5167</v>
      </c>
      <c r="C81" s="2">
        <v>0.7061020687</v>
      </c>
      <c r="D81" s="2">
        <v>27.6787307202896</v>
      </c>
      <c r="E81" s="2">
        <v>30.148554571913</v>
      </c>
      <c r="F81" s="2">
        <v>0.225532990631933</v>
      </c>
      <c r="G81" s="2">
        <v>54.2191263144294</v>
      </c>
      <c r="H81" s="2">
        <v>5.34610683400741</v>
      </c>
      <c r="I81" s="2">
        <v>2.08969017604298</v>
      </c>
      <c r="J81" s="2">
        <v>0.132151571414803</v>
      </c>
      <c r="K81" s="2">
        <v>0.445429934905202</v>
      </c>
      <c r="L81" s="2">
        <v>32.3121522759846</v>
      </c>
      <c r="M81" s="2">
        <v>32.1522723708221</v>
      </c>
      <c r="N81" s="2">
        <v>0.22094085774127</v>
      </c>
      <c r="O81" s="2">
        <v>58.4440581204179</v>
      </c>
      <c r="P81" s="2">
        <v>5.53065406963249</v>
      </c>
      <c r="Q81" s="2">
        <v>2.09571861947369</v>
      </c>
      <c r="R81" s="2">
        <v>0.131186281377927</v>
      </c>
      <c r="S81" s="2">
        <v>0.460721569533655</v>
      </c>
      <c r="T81" s="2">
        <v>24.6184980554485</v>
      </c>
      <c r="U81" s="2">
        <v>27.4261495625549</v>
      </c>
      <c r="V81" s="2">
        <v>0.22255034219201</v>
      </c>
      <c r="W81" s="2">
        <v>48.667678086414</v>
      </c>
      <c r="X81" s="2">
        <v>5.16635498790225</v>
      </c>
      <c r="Y81" s="2">
        <v>2.10084139338678</v>
      </c>
      <c r="Z81" s="2">
        <v>0.130402580490478</v>
      </c>
      <c r="AA81" s="2">
        <v>0.451908392954933</v>
      </c>
    </row>
    <row r="82" spans="1:27">
      <c r="A82" s="2" t="s">
        <v>111</v>
      </c>
      <c r="B82" s="2">
        <v>3013</v>
      </c>
      <c r="C82" s="2">
        <v>0.4117448293</v>
      </c>
      <c r="D82" s="2">
        <v>37.0160053096021</v>
      </c>
      <c r="E82" s="2">
        <v>31.7478583347889</v>
      </c>
      <c r="F82" s="2">
        <v>0.227364919253402</v>
      </c>
      <c r="G82" s="2">
        <v>63.2541587612076</v>
      </c>
      <c r="H82" s="2">
        <v>5.71268959877807</v>
      </c>
      <c r="I82" s="2">
        <v>2.08747169876905</v>
      </c>
      <c r="J82" s="2">
        <v>0.133663591448745</v>
      </c>
      <c r="K82" s="2">
        <v>0.371707784783283</v>
      </c>
      <c r="L82" s="2">
        <v>38.6393042851475</v>
      </c>
      <c r="M82" s="2">
        <v>32.6865477536901</v>
      </c>
      <c r="N82" s="2">
        <v>0.226370847775946</v>
      </c>
      <c r="O82" s="2">
        <v>65.4584586908438</v>
      </c>
      <c r="P82" s="2">
        <v>5.79994113020008</v>
      </c>
      <c r="Q82" s="2">
        <v>2.07565910118661</v>
      </c>
      <c r="R82" s="2">
        <v>0.136712109663242</v>
      </c>
      <c r="S82" s="2">
        <v>0.370632736268495</v>
      </c>
      <c r="T82" s="2">
        <v>32.1665380926097</v>
      </c>
      <c r="U82" s="2">
        <v>30.4805597542821</v>
      </c>
      <c r="V82" s="2">
        <v>0.222990195567658</v>
      </c>
      <c r="W82" s="2">
        <v>59.8942738483034</v>
      </c>
      <c r="X82" s="2">
        <v>5.63089589042409</v>
      </c>
      <c r="Y82" s="2">
        <v>2.08822880925192</v>
      </c>
      <c r="Z82" s="2">
        <v>0.133671786446944</v>
      </c>
      <c r="AA82" s="2">
        <v>0.381273118598324</v>
      </c>
    </row>
    <row r="83" spans="1:27">
      <c r="A83" s="2" t="s">
        <v>112</v>
      </c>
      <c r="B83" s="2">
        <v>10015</v>
      </c>
      <c r="C83" s="2">
        <v>1.3686108415</v>
      </c>
      <c r="D83" s="2">
        <v>38.3478899311674</v>
      </c>
      <c r="E83" s="2">
        <v>10.9264943156319</v>
      </c>
      <c r="F83" s="2">
        <v>0.451965954335182</v>
      </c>
      <c r="G83" s="2">
        <v>17.1820938252548</v>
      </c>
      <c r="H83" s="2">
        <v>2.4564043562292</v>
      </c>
      <c r="I83" s="2">
        <v>1.77818503442908</v>
      </c>
      <c r="J83" s="2">
        <v>0.209785325402655</v>
      </c>
      <c r="K83" s="2">
        <v>0.491598603532273</v>
      </c>
      <c r="L83" s="2">
        <v>40.7076171260801</v>
      </c>
      <c r="M83" s="2">
        <v>11.6397947253098</v>
      </c>
      <c r="N83" s="2">
        <v>0.44993477106881</v>
      </c>
      <c r="O83" s="2">
        <v>18.5966830309024</v>
      </c>
      <c r="P83" s="2">
        <v>2.54016760083894</v>
      </c>
      <c r="Q83" s="2">
        <v>1.78433216418615</v>
      </c>
      <c r="R83" s="2">
        <v>0.208845993745523</v>
      </c>
      <c r="S83" s="2">
        <v>0.492814844304819</v>
      </c>
      <c r="T83" s="2">
        <v>38.6760533125711</v>
      </c>
      <c r="U83" s="2">
        <v>10.0666655092085</v>
      </c>
      <c r="V83" s="2">
        <v>0.450414984648618</v>
      </c>
      <c r="W83" s="2">
        <v>16.2864151032995</v>
      </c>
      <c r="X83" s="2">
        <v>2.44564272373007</v>
      </c>
      <c r="Y83" s="2">
        <v>1.7839154215497</v>
      </c>
      <c r="Z83" s="2">
        <v>0.209311961680576</v>
      </c>
      <c r="AA83" s="2">
        <v>0.48728322059627</v>
      </c>
    </row>
    <row r="84" spans="1:27">
      <c r="A84" s="2" t="s">
        <v>113</v>
      </c>
      <c r="B84" s="2">
        <v>2726</v>
      </c>
      <c r="C84" s="2">
        <v>0.3725245286</v>
      </c>
      <c r="D84" s="2">
        <v>36.0996990879056</v>
      </c>
      <c r="E84" s="2">
        <v>13.4509751334217</v>
      </c>
      <c r="F84" s="2">
        <v>0.35601329873333</v>
      </c>
      <c r="G84" s="2">
        <v>21.5775254613426</v>
      </c>
      <c r="H84" s="2">
        <v>3.12647763191724</v>
      </c>
      <c r="I84" s="2">
        <v>1.96136099585521</v>
      </c>
      <c r="J84" s="2">
        <v>0.16014057833234</v>
      </c>
      <c r="K84" s="2">
        <v>0.506907604519617</v>
      </c>
      <c r="L84" s="2">
        <v>37.1390322180067</v>
      </c>
      <c r="M84" s="2">
        <v>13.3022201222177</v>
      </c>
      <c r="N84" s="2">
        <v>0.356363843300879</v>
      </c>
      <c r="O84" s="2">
        <v>21.7849518651182</v>
      </c>
      <c r="P84" s="2">
        <v>3.14274078864749</v>
      </c>
      <c r="Q84" s="2">
        <v>1.96228954486783</v>
      </c>
      <c r="R84" s="2">
        <v>0.160303617422404</v>
      </c>
      <c r="S84" s="2">
        <v>0.508253870755658</v>
      </c>
      <c r="T84" s="2">
        <v>36.6723327430311</v>
      </c>
      <c r="U84" s="2">
        <v>12.2123131450191</v>
      </c>
      <c r="V84" s="2">
        <v>0.358981138255832</v>
      </c>
      <c r="W84" s="2">
        <v>19.8662268270903</v>
      </c>
      <c r="X84" s="2">
        <v>3.02893953973199</v>
      </c>
      <c r="Y84" s="2">
        <v>1.94685143945152</v>
      </c>
      <c r="Z84" s="2">
        <v>0.165113269520195</v>
      </c>
      <c r="AA84" s="2">
        <v>0.498408258065325</v>
      </c>
    </row>
    <row r="85" spans="1:27">
      <c r="A85" s="2" t="s">
        <v>114</v>
      </c>
      <c r="B85" s="2">
        <v>21632</v>
      </c>
      <c r="C85" s="2">
        <v>2.9561447552</v>
      </c>
      <c r="D85" s="2">
        <v>33.5969093353349</v>
      </c>
      <c r="E85" s="2">
        <v>18.6111603324803</v>
      </c>
      <c r="F85" s="2">
        <v>0.299982968816534</v>
      </c>
      <c r="G85" s="2">
        <v>38.2291466537381</v>
      </c>
      <c r="H85" s="2">
        <v>4.19208179859337</v>
      </c>
      <c r="I85" s="2">
        <v>2.01229539300045</v>
      </c>
      <c r="J85" s="2">
        <v>0.149207394814653</v>
      </c>
      <c r="K85" s="2">
        <v>0.386714352496151</v>
      </c>
      <c r="L85" s="2">
        <v>37.8453016702151</v>
      </c>
      <c r="M85" s="2">
        <v>20.9054957113904</v>
      </c>
      <c r="N85" s="2">
        <v>0.294179034551584</v>
      </c>
      <c r="O85" s="2">
        <v>43.0315485078112</v>
      </c>
      <c r="P85" s="2">
        <v>4.41827962051432</v>
      </c>
      <c r="Q85" s="2">
        <v>2.01197933369542</v>
      </c>
      <c r="R85" s="2">
        <v>0.149651410089827</v>
      </c>
      <c r="S85" s="2">
        <v>0.393993449480143</v>
      </c>
      <c r="T85" s="2">
        <v>30.5536195139659</v>
      </c>
      <c r="U85" s="2">
        <v>17.9460585698838</v>
      </c>
      <c r="V85" s="2">
        <v>0.298392573175143</v>
      </c>
      <c r="W85" s="2">
        <v>36.4272328535189</v>
      </c>
      <c r="X85" s="2">
        <v>4.13644920452807</v>
      </c>
      <c r="Y85" s="2">
        <v>2.0141760170344</v>
      </c>
      <c r="Z85" s="2">
        <v>0.149684511568361</v>
      </c>
      <c r="AA85" s="2">
        <v>0.374715908974934</v>
      </c>
    </row>
    <row r="86" spans="1:27">
      <c r="A86" s="2" t="s">
        <v>115</v>
      </c>
      <c r="B86" s="2">
        <v>19801</v>
      </c>
      <c r="C86" s="2">
        <v>2.7059274361</v>
      </c>
      <c r="D86" s="2">
        <v>29.201331433097</v>
      </c>
      <c r="E86" s="2">
        <v>26.6221186900774</v>
      </c>
      <c r="F86" s="2">
        <v>0.251609502251399</v>
      </c>
      <c r="G86" s="2">
        <v>43.2880612610261</v>
      </c>
      <c r="H86" s="2">
        <v>4.67168337851988</v>
      </c>
      <c r="I86" s="2">
        <v>2.08664390499691</v>
      </c>
      <c r="J86" s="2">
        <v>0.133175094062725</v>
      </c>
      <c r="K86" s="2">
        <v>0.470873527039341</v>
      </c>
      <c r="L86" s="2">
        <v>29.2926455714065</v>
      </c>
      <c r="M86" s="2">
        <v>26.7181196323272</v>
      </c>
      <c r="N86" s="2">
        <v>0.254090842897528</v>
      </c>
      <c r="O86" s="2">
        <v>43.6239758506748</v>
      </c>
      <c r="P86" s="2">
        <v>4.68049886911538</v>
      </c>
      <c r="Q86" s="2">
        <v>2.08185223824544</v>
      </c>
      <c r="R86" s="2">
        <v>0.134160204539605</v>
      </c>
      <c r="S86" s="2">
        <v>0.464819334280153</v>
      </c>
      <c r="T86" s="2">
        <v>24.596378789223</v>
      </c>
      <c r="U86" s="2">
        <v>23.2893689173796</v>
      </c>
      <c r="V86" s="2">
        <v>0.261270689790517</v>
      </c>
      <c r="W86" s="2">
        <v>38.1148151590183</v>
      </c>
      <c r="X86" s="2">
        <v>4.40395839818596</v>
      </c>
      <c r="Y86" s="2">
        <v>2.07623754150126</v>
      </c>
      <c r="Z86" s="2">
        <v>0.13516152578626</v>
      </c>
      <c r="AA86" s="2">
        <v>0.446835433452525</v>
      </c>
    </row>
    <row r="87" spans="1:27">
      <c r="A87" s="2" t="s">
        <v>116</v>
      </c>
      <c r="B87" s="2">
        <v>11544</v>
      </c>
      <c r="C87" s="2">
        <v>1.5775580184</v>
      </c>
      <c r="D87" s="2">
        <v>40.6840691549738</v>
      </c>
      <c r="E87" s="2">
        <v>7.36034971249387</v>
      </c>
      <c r="F87" s="2">
        <v>0.511291927048111</v>
      </c>
      <c r="G87" s="2">
        <v>11.6454052320337</v>
      </c>
      <c r="H87" s="2">
        <v>1.98378192395235</v>
      </c>
      <c r="I87" s="2">
        <v>1.66231557970049</v>
      </c>
      <c r="J87" s="2">
        <v>0.242789803345817</v>
      </c>
      <c r="K87" s="2">
        <v>0.458472835294126</v>
      </c>
      <c r="L87" s="2">
        <v>41.4438193962545</v>
      </c>
      <c r="M87" s="2">
        <v>8.38881411090334</v>
      </c>
      <c r="N87" s="2">
        <v>0.515902580397041</v>
      </c>
      <c r="O87" s="2">
        <v>13.2350141238569</v>
      </c>
      <c r="P87" s="2">
        <v>2.07065726179185</v>
      </c>
      <c r="Q87" s="2">
        <v>1.6403116147374</v>
      </c>
      <c r="R87" s="2">
        <v>0.251991312520363</v>
      </c>
      <c r="S87" s="2">
        <v>0.464073045181659</v>
      </c>
      <c r="T87" s="2">
        <v>42.339051420335</v>
      </c>
      <c r="U87" s="2">
        <v>8.04733158341454</v>
      </c>
      <c r="V87" s="2">
        <v>0.516859972639045</v>
      </c>
      <c r="W87" s="2">
        <v>12.7497884707953</v>
      </c>
      <c r="X87" s="2">
        <v>2.03840385388314</v>
      </c>
      <c r="Y87" s="2">
        <v>1.63832402971785</v>
      </c>
      <c r="Z87" s="2">
        <v>0.253405119388603</v>
      </c>
      <c r="AA87" s="2">
        <v>0.467006478412359</v>
      </c>
    </row>
    <row r="88" spans="1:27">
      <c r="A88" s="2" t="s">
        <v>117</v>
      </c>
      <c r="B88" s="2">
        <v>17244</v>
      </c>
      <c r="C88" s="2">
        <v>2.3564977884</v>
      </c>
      <c r="D88" s="2">
        <v>34.5998034098673</v>
      </c>
      <c r="E88" s="2">
        <v>19.4835034675051</v>
      </c>
      <c r="F88" s="2">
        <v>0.31332566310633</v>
      </c>
      <c r="G88" s="2">
        <v>34.6260411410122</v>
      </c>
      <c r="H88" s="2">
        <v>3.95183520673896</v>
      </c>
      <c r="I88" s="2">
        <v>2.00293241158504</v>
      </c>
      <c r="J88" s="2">
        <v>0.151292561219214</v>
      </c>
      <c r="K88" s="2">
        <v>0.436114670564959</v>
      </c>
      <c r="L88" s="2">
        <v>37.3225088024106</v>
      </c>
      <c r="M88" s="2">
        <v>20.5128183691744</v>
      </c>
      <c r="N88" s="2">
        <v>0.313506499286567</v>
      </c>
      <c r="O88" s="2">
        <v>36.6715384762145</v>
      </c>
      <c r="P88" s="2">
        <v>4.04252697403145</v>
      </c>
      <c r="Q88" s="2">
        <v>2.0061554411494</v>
      </c>
      <c r="R88" s="2">
        <v>0.150595235158076</v>
      </c>
      <c r="S88" s="2">
        <v>0.442385384238812</v>
      </c>
      <c r="T88" s="2">
        <v>32.4936213021719</v>
      </c>
      <c r="U88" s="2">
        <v>18.7373287181625</v>
      </c>
      <c r="V88" s="2">
        <v>0.314028451138215</v>
      </c>
      <c r="W88" s="2">
        <v>32.7716827214635</v>
      </c>
      <c r="X88" s="2">
        <v>3.8808990997908</v>
      </c>
      <c r="Y88" s="2">
        <v>2.0071574210208</v>
      </c>
      <c r="Z88" s="2">
        <v>0.150182853518751</v>
      </c>
      <c r="AA88" s="2">
        <v>0.432422736707619</v>
      </c>
    </row>
    <row r="89" spans="1:27">
      <c r="A89" s="2" t="s">
        <v>118</v>
      </c>
      <c r="B89" s="2">
        <v>8845</v>
      </c>
      <c r="C89" s="2">
        <v>1.2087232045</v>
      </c>
      <c r="D89" s="2">
        <v>34.6362292229354</v>
      </c>
      <c r="E89" s="2">
        <v>22.8862510128899</v>
      </c>
      <c r="F89" s="2">
        <v>0.309333614585105</v>
      </c>
      <c r="G89" s="2">
        <v>37.6765033207517</v>
      </c>
      <c r="H89" s="2">
        <v>4.03813841426487</v>
      </c>
      <c r="I89" s="2">
        <v>2.03069914821314</v>
      </c>
      <c r="J89" s="2">
        <v>0.143722129799741</v>
      </c>
      <c r="K89" s="2">
        <v>0.453360110707375</v>
      </c>
      <c r="L89" s="2">
        <v>36.4760886664307</v>
      </c>
      <c r="M89" s="2">
        <v>24.7793035672184</v>
      </c>
      <c r="N89" s="2">
        <v>0.302036961993237</v>
      </c>
      <c r="O89" s="2">
        <v>41.3728036985096</v>
      </c>
      <c r="P89" s="2">
        <v>4.21965967301866</v>
      </c>
      <c r="Q89" s="2">
        <v>2.03029115154218</v>
      </c>
      <c r="R89" s="2">
        <v>0.144129697881626</v>
      </c>
      <c r="S89" s="2">
        <v>0.466507783456717</v>
      </c>
      <c r="T89" s="2">
        <v>31.7276430764799</v>
      </c>
      <c r="U89" s="2">
        <v>20.5479892027637</v>
      </c>
      <c r="V89" s="2">
        <v>0.300017067652991</v>
      </c>
      <c r="W89" s="2">
        <v>33.3604050483228</v>
      </c>
      <c r="X89" s="2">
        <v>3.91476677001415</v>
      </c>
      <c r="Y89" s="2">
        <v>2.04512288250311</v>
      </c>
      <c r="Z89" s="2">
        <v>0.1403471327202</v>
      </c>
      <c r="AA89" s="2">
        <v>0.469883383997477</v>
      </c>
    </row>
    <row r="90" spans="1:27">
      <c r="A90" s="2" t="s">
        <v>119</v>
      </c>
      <c r="B90" s="2">
        <v>19458</v>
      </c>
      <c r="C90" s="2">
        <v>2.6590543938</v>
      </c>
      <c r="D90" s="2">
        <v>31.6614022870533</v>
      </c>
      <c r="E90" s="2">
        <v>17.59388961277</v>
      </c>
      <c r="F90" s="2">
        <v>0.353842894402643</v>
      </c>
      <c r="G90" s="2">
        <v>30.7040810311029</v>
      </c>
      <c r="H90" s="2">
        <v>3.55769130247251</v>
      </c>
      <c r="I90" s="2">
        <v>1.94817250875741</v>
      </c>
      <c r="J90" s="2">
        <v>0.163855295630606</v>
      </c>
      <c r="K90" s="2">
        <v>0.469442129614953</v>
      </c>
      <c r="L90" s="2">
        <v>34.2798226618891</v>
      </c>
      <c r="M90" s="2">
        <v>18.2928398160574</v>
      </c>
      <c r="N90" s="2">
        <v>0.358330480285794</v>
      </c>
      <c r="O90" s="2">
        <v>32.4493957285926</v>
      </c>
      <c r="P90" s="2">
        <v>3.62925855647161</v>
      </c>
      <c r="Q90" s="2">
        <v>1.93952315726877</v>
      </c>
      <c r="R90" s="2">
        <v>0.166393208937861</v>
      </c>
      <c r="S90" s="2">
        <v>0.462838903472466</v>
      </c>
      <c r="T90" s="2">
        <v>31.4353368859433</v>
      </c>
      <c r="U90" s="2">
        <v>15.3714935307134</v>
      </c>
      <c r="V90" s="2">
        <v>0.355783536130582</v>
      </c>
      <c r="W90" s="2">
        <v>27.0793508103747</v>
      </c>
      <c r="X90" s="2">
        <v>3.40727045631132</v>
      </c>
      <c r="Y90" s="2">
        <v>1.94162632377471</v>
      </c>
      <c r="Z90" s="2">
        <v>0.165120445647135</v>
      </c>
      <c r="AA90" s="2">
        <v>0.46008725110774</v>
      </c>
    </row>
    <row r="91" spans="1:27">
      <c r="A91" s="2" t="s">
        <v>120</v>
      </c>
      <c r="B91" s="2">
        <v>15513</v>
      </c>
      <c r="C91" s="2">
        <v>2.1199460793</v>
      </c>
      <c r="D91" s="2">
        <v>37.7671924569056</v>
      </c>
      <c r="E91" s="2">
        <v>6.43893896380266</v>
      </c>
      <c r="F91" s="2">
        <v>0.56625358964902</v>
      </c>
      <c r="G91" s="2">
        <v>9.88980584747718</v>
      </c>
      <c r="H91" s="2">
        <v>1.68642075822666</v>
      </c>
      <c r="I91" s="2">
        <v>1.57800563492689</v>
      </c>
      <c r="J91" s="2">
        <v>0.265753220472131</v>
      </c>
      <c r="K91" s="2">
        <v>0.466429696481933</v>
      </c>
      <c r="L91" s="2">
        <v>40.9884403819603</v>
      </c>
      <c r="M91" s="2">
        <v>7.16227493797662</v>
      </c>
      <c r="N91" s="2">
        <v>0.571014448052316</v>
      </c>
      <c r="O91" s="2">
        <v>10.8614926722943</v>
      </c>
      <c r="P91" s="2">
        <v>1.72453932980567</v>
      </c>
      <c r="Q91" s="2">
        <v>1.57120400236091</v>
      </c>
      <c r="R91" s="2">
        <v>0.265812111801499</v>
      </c>
      <c r="S91" s="2">
        <v>0.44615527512915</v>
      </c>
      <c r="T91" s="2">
        <v>43.6226326220963</v>
      </c>
      <c r="U91" s="2">
        <v>6.96139683356778</v>
      </c>
      <c r="V91" s="2">
        <v>0.572379721569536</v>
      </c>
      <c r="W91" s="2">
        <v>10.6166800987677</v>
      </c>
      <c r="X91" s="2">
        <v>1.70150488253097</v>
      </c>
      <c r="Y91" s="2">
        <v>1.57370953084436</v>
      </c>
      <c r="Z91" s="2">
        <v>0.264352563383681</v>
      </c>
      <c r="AA91" s="2">
        <v>0.445222991417697</v>
      </c>
    </row>
    <row r="92" spans="1:27">
      <c r="A92" s="2" t="s">
        <v>121</v>
      </c>
      <c r="B92" s="2">
        <v>19385</v>
      </c>
      <c r="C92" s="2">
        <v>2.6490784985</v>
      </c>
      <c r="D92" s="2">
        <v>38.416897953851</v>
      </c>
      <c r="E92" s="2">
        <v>19.3103120232734</v>
      </c>
      <c r="F92" s="2">
        <v>0.373529221900148</v>
      </c>
      <c r="G92" s="2">
        <v>33.1674953722188</v>
      </c>
      <c r="H92" s="2">
        <v>3.59987972965629</v>
      </c>
      <c r="I92" s="2">
        <v>1.88240283675682</v>
      </c>
      <c r="J92" s="2">
        <v>0.187368370534942</v>
      </c>
      <c r="K92" s="2">
        <v>0.468006578674838</v>
      </c>
      <c r="L92" s="2">
        <v>41.1122065620137</v>
      </c>
      <c r="M92" s="2">
        <v>20.865826832504</v>
      </c>
      <c r="N92" s="2">
        <v>0.373590555181606</v>
      </c>
      <c r="O92" s="2">
        <v>36.0806355737524</v>
      </c>
      <c r="P92" s="2">
        <v>3.72848432597185</v>
      </c>
      <c r="Q92" s="2">
        <v>1.87027402515721</v>
      </c>
      <c r="R92" s="2">
        <v>0.191379362873219</v>
      </c>
      <c r="S92" s="2">
        <v>0.467417660422242</v>
      </c>
      <c r="T92" s="2">
        <v>37.0187780506499</v>
      </c>
      <c r="U92" s="2">
        <v>18.4644766424184</v>
      </c>
      <c r="V92" s="2">
        <v>0.371367219892235</v>
      </c>
      <c r="W92" s="2">
        <v>31.3080909130901</v>
      </c>
      <c r="X92" s="2">
        <v>3.55266681994694</v>
      </c>
      <c r="Y92" s="2">
        <v>1.88822750882878</v>
      </c>
      <c r="Z92" s="2">
        <v>0.184814531491578</v>
      </c>
      <c r="AA92" s="2">
        <v>0.461152669794471</v>
      </c>
    </row>
    <row r="93" spans="1:27">
      <c r="A93" s="2" t="s">
        <v>122</v>
      </c>
      <c r="B93" s="2">
        <v>14379</v>
      </c>
      <c r="C93" s="2">
        <v>1.9649780619</v>
      </c>
      <c r="D93" s="2">
        <v>33.7956979325239</v>
      </c>
      <c r="E93" s="2">
        <v>18.1531710747052</v>
      </c>
      <c r="F93" s="2">
        <v>0.311032043928058</v>
      </c>
      <c r="G93" s="2">
        <v>31.7479275994713</v>
      </c>
      <c r="H93" s="2">
        <v>3.78242200605975</v>
      </c>
      <c r="I93" s="2">
        <v>2.02107797596963</v>
      </c>
      <c r="J93" s="2">
        <v>0.146205158870126</v>
      </c>
      <c r="K93" s="2">
        <v>0.455462020890761</v>
      </c>
      <c r="L93" s="2">
        <v>34.985627713526</v>
      </c>
      <c r="M93" s="2">
        <v>19.1782943045782</v>
      </c>
      <c r="N93" s="2">
        <v>0.312054286382892</v>
      </c>
      <c r="O93" s="2">
        <v>33.8868803206461</v>
      </c>
      <c r="P93" s="2">
        <v>3.87548982948158</v>
      </c>
      <c r="Q93" s="2">
        <v>2.01230988222946</v>
      </c>
      <c r="R93" s="2">
        <v>0.148149008931524</v>
      </c>
      <c r="S93" s="2">
        <v>0.451243626311439</v>
      </c>
      <c r="T93" s="2">
        <v>30.1856106992714</v>
      </c>
      <c r="U93" s="2">
        <v>16.4011509824717</v>
      </c>
      <c r="V93" s="2">
        <v>0.321237800962842</v>
      </c>
      <c r="W93" s="2">
        <v>27.922217244556</v>
      </c>
      <c r="X93" s="2">
        <v>3.57937125609302</v>
      </c>
      <c r="Y93" s="2">
        <v>2.01124932133974</v>
      </c>
      <c r="Z93" s="2">
        <v>0.147903451900321</v>
      </c>
      <c r="AA93" s="2">
        <v>0.443900862444944</v>
      </c>
    </row>
    <row r="94" spans="1:27">
      <c r="A94" s="2" t="s">
        <v>123</v>
      </c>
      <c r="B94" s="2">
        <v>656</v>
      </c>
      <c r="C94" s="2">
        <v>0.0896464016</v>
      </c>
      <c r="D94" s="2">
        <v>41.2982731650515</v>
      </c>
      <c r="E94" s="2">
        <v>8.75184439357779</v>
      </c>
      <c r="F94" s="2">
        <v>0.462558308514062</v>
      </c>
      <c r="G94" s="2">
        <v>14.1204272164713</v>
      </c>
      <c r="H94" s="2">
        <v>2.32334019030194</v>
      </c>
      <c r="I94" s="2">
        <v>1.77503563363741</v>
      </c>
      <c r="J94" s="2">
        <v>0.206903044588682</v>
      </c>
      <c r="K94" s="2">
        <v>0.434475852346915</v>
      </c>
      <c r="L94" s="2">
        <v>43.5347225069999</v>
      </c>
      <c r="M94" s="2">
        <v>9.51524401197166</v>
      </c>
      <c r="N94" s="2">
        <v>0.457967227498046</v>
      </c>
      <c r="O94" s="2">
        <v>15.4732386954923</v>
      </c>
      <c r="P94" s="2">
        <v>2.41497298210813</v>
      </c>
      <c r="Q94" s="2">
        <v>1.74452706835255</v>
      </c>
      <c r="R94" s="2">
        <v>0.217103285419686</v>
      </c>
      <c r="S94" s="2">
        <v>0.460446481038598</v>
      </c>
      <c r="T94" s="2">
        <v>42.7808270338105</v>
      </c>
      <c r="U94" s="2">
        <v>9.96868421765407</v>
      </c>
      <c r="V94" s="2">
        <v>0.459163661759415</v>
      </c>
      <c r="W94" s="2">
        <v>15.5059283920223</v>
      </c>
      <c r="X94" s="2">
        <v>2.42869249520051</v>
      </c>
      <c r="Y94" s="2">
        <v>1.79103088179012</v>
      </c>
      <c r="Z94" s="2">
        <v>0.200278534519872</v>
      </c>
      <c r="AA94" s="2">
        <v>0.483317188061043</v>
      </c>
    </row>
    <row r="95" spans="1:27">
      <c r="A95" s="2" t="s">
        <v>124</v>
      </c>
      <c r="B95" s="2">
        <v>12739</v>
      </c>
      <c r="C95" s="2">
        <v>1.7408620579</v>
      </c>
      <c r="D95" s="2">
        <v>29.0283299088525</v>
      </c>
      <c r="E95" s="2">
        <v>21.9624194922365</v>
      </c>
      <c r="F95" s="2">
        <v>0.33008867147286</v>
      </c>
      <c r="G95" s="2">
        <v>33.8062036653359</v>
      </c>
      <c r="H95" s="2">
        <v>3.81073877856103</v>
      </c>
      <c r="I95" s="2">
        <v>1.98426548193721</v>
      </c>
      <c r="J95" s="2">
        <v>0.158355940465828</v>
      </c>
      <c r="K95" s="2">
        <v>0.47762755770699</v>
      </c>
      <c r="L95" s="2">
        <v>30.2826146363407</v>
      </c>
      <c r="M95" s="2">
        <v>22.9848246589105</v>
      </c>
      <c r="N95" s="2">
        <v>0.326229978960239</v>
      </c>
      <c r="O95" s="2">
        <v>35.4216627739203</v>
      </c>
      <c r="P95" s="2">
        <v>3.89244761337912</v>
      </c>
      <c r="Q95" s="2">
        <v>1.98850833469904</v>
      </c>
      <c r="R95" s="2">
        <v>0.156801464551518</v>
      </c>
      <c r="S95" s="2">
        <v>0.479564772601587</v>
      </c>
      <c r="T95" s="2">
        <v>28.8711048282571</v>
      </c>
      <c r="U95" s="2">
        <v>20.6481778824083</v>
      </c>
      <c r="V95" s="2">
        <v>0.324797774229516</v>
      </c>
      <c r="W95" s="2">
        <v>32.0288358024053</v>
      </c>
      <c r="X95" s="2">
        <v>3.77310282534185</v>
      </c>
      <c r="Y95" s="2">
        <v>1.99665783397518</v>
      </c>
      <c r="Z95" s="2">
        <v>0.155175273420204</v>
      </c>
      <c r="AA95" s="2">
        <v>0.478859541237398</v>
      </c>
    </row>
    <row r="96" spans="1:27">
      <c r="A96" s="2" t="s">
        <v>125</v>
      </c>
      <c r="B96" s="2">
        <v>15596</v>
      </c>
      <c r="C96" s="2">
        <v>2.1312885356</v>
      </c>
      <c r="D96" s="2">
        <v>35.5919472499363</v>
      </c>
      <c r="E96" s="2">
        <v>19.6276777525812</v>
      </c>
      <c r="F96" s="2">
        <v>0.3428740596123</v>
      </c>
      <c r="G96" s="2">
        <v>38.5364913740387</v>
      </c>
      <c r="H96" s="2">
        <v>4.09166178514186</v>
      </c>
      <c r="I96" s="2">
        <v>1.9242655937604</v>
      </c>
      <c r="J96" s="2">
        <v>0.173165645267863</v>
      </c>
      <c r="K96" s="2">
        <v>0.403952096979072</v>
      </c>
      <c r="L96" s="2">
        <v>39.6996671020082</v>
      </c>
      <c r="M96" s="2">
        <v>20.8836376592216</v>
      </c>
      <c r="N96" s="2">
        <v>0.342744877889884</v>
      </c>
      <c r="O96" s="2">
        <v>41.0681876315051</v>
      </c>
      <c r="P96" s="2">
        <v>4.20625669850649</v>
      </c>
      <c r="Q96" s="2">
        <v>1.91702796936142</v>
      </c>
      <c r="R96" s="2">
        <v>0.176153115985022</v>
      </c>
      <c r="S96" s="2">
        <v>0.407891247762034</v>
      </c>
      <c r="T96" s="2">
        <v>35.639972237432</v>
      </c>
      <c r="U96" s="2">
        <v>19.6504660622857</v>
      </c>
      <c r="V96" s="2">
        <v>0.337055398517319</v>
      </c>
      <c r="W96" s="2">
        <v>37.9087662829392</v>
      </c>
      <c r="X96" s="2">
        <v>4.11535732606275</v>
      </c>
      <c r="Y96" s="2">
        <v>1.92789923737724</v>
      </c>
      <c r="Z96" s="2">
        <v>0.172755600378169</v>
      </c>
      <c r="AA96" s="2">
        <v>0.4102709525462</v>
      </c>
    </row>
    <row r="97" spans="1:27">
      <c r="A97" s="2" t="s">
        <v>126</v>
      </c>
      <c r="B97" s="2">
        <v>14712</v>
      </c>
      <c r="C97" s="2">
        <v>2.0104845432</v>
      </c>
      <c r="D97" s="2">
        <v>37.5491216729165</v>
      </c>
      <c r="E97" s="2">
        <v>10.1882700198591</v>
      </c>
      <c r="F97" s="2">
        <v>0.461909220639552</v>
      </c>
      <c r="G97" s="2">
        <v>17.682051184934</v>
      </c>
      <c r="H97" s="2">
        <v>2.47268299717008</v>
      </c>
      <c r="I97" s="2">
        <v>1.73949970871761</v>
      </c>
      <c r="J97" s="2">
        <v>0.222764321614022</v>
      </c>
      <c r="K97" s="2">
        <v>0.414286611680657</v>
      </c>
      <c r="L97" s="2">
        <v>38.0492347716766</v>
      </c>
      <c r="M97" s="2">
        <v>10.618400131133</v>
      </c>
      <c r="N97" s="2">
        <v>0.46733890783356</v>
      </c>
      <c r="O97" s="2">
        <v>18.1050316808236</v>
      </c>
      <c r="P97" s="2">
        <v>2.48642838926547</v>
      </c>
      <c r="Q97" s="2">
        <v>1.71701164772129</v>
      </c>
      <c r="R97" s="2">
        <v>0.231726519628253</v>
      </c>
      <c r="S97" s="2">
        <v>0.413831324178304</v>
      </c>
      <c r="T97" s="2">
        <v>37.6677396048697</v>
      </c>
      <c r="U97" s="2">
        <v>10.1720071667572</v>
      </c>
      <c r="V97" s="2">
        <v>0.468101893916529</v>
      </c>
      <c r="W97" s="2">
        <v>17.3478493335215</v>
      </c>
      <c r="X97" s="2">
        <v>2.45862795884278</v>
      </c>
      <c r="Y97" s="2">
        <v>1.72417475150664</v>
      </c>
      <c r="Z97" s="2">
        <v>0.229803171545639</v>
      </c>
      <c r="AA97" s="2">
        <v>0.426956553261854</v>
      </c>
    </row>
    <row r="98" spans="1:27">
      <c r="A98" s="2" t="s">
        <v>127</v>
      </c>
      <c r="B98" s="2">
        <v>15224</v>
      </c>
      <c r="C98" s="2">
        <v>2.0804524664</v>
      </c>
      <c r="D98" s="2">
        <v>33.2886384135945</v>
      </c>
      <c r="E98" s="2">
        <v>16.3563413205314</v>
      </c>
      <c r="F98" s="2">
        <v>0.3751886151824</v>
      </c>
      <c r="G98" s="2">
        <v>28.5143929073005</v>
      </c>
      <c r="H98" s="2">
        <v>3.42994988465919</v>
      </c>
      <c r="I98" s="2">
        <v>1.88414088580649</v>
      </c>
      <c r="J98" s="2">
        <v>0.183650898872921</v>
      </c>
      <c r="K98" s="2">
        <v>0.484556791096738</v>
      </c>
      <c r="L98" s="2">
        <v>37.0508704327528</v>
      </c>
      <c r="M98" s="2">
        <v>17.0476863926865</v>
      </c>
      <c r="N98" s="2">
        <v>0.373888612862605</v>
      </c>
      <c r="O98" s="2">
        <v>29.9970664899356</v>
      </c>
      <c r="P98" s="2">
        <v>3.51446556485651</v>
      </c>
      <c r="Q98" s="2">
        <v>1.87736716414681</v>
      </c>
      <c r="R98" s="2">
        <v>0.18793588117131</v>
      </c>
      <c r="S98" s="2">
        <v>0.48473684500516</v>
      </c>
      <c r="T98" s="2">
        <v>35.0630224038207</v>
      </c>
      <c r="U98" s="2">
        <v>16.6004588085809</v>
      </c>
      <c r="V98" s="2">
        <v>0.367536580758741</v>
      </c>
      <c r="W98" s="2">
        <v>28.6145126214544</v>
      </c>
      <c r="X98" s="2">
        <v>3.49054135117558</v>
      </c>
      <c r="Y98" s="2">
        <v>1.87971315649595</v>
      </c>
      <c r="Z98" s="2">
        <v>0.187982915578624</v>
      </c>
      <c r="AA98" s="2">
        <v>0.492909112068436</v>
      </c>
    </row>
    <row r="99" spans="1:27">
      <c r="A99" s="2" t="s">
        <v>128</v>
      </c>
      <c r="B99" s="2">
        <v>18961</v>
      </c>
      <c r="C99" s="2">
        <v>2.5911363121</v>
      </c>
      <c r="D99" s="2">
        <v>32.5548527481611</v>
      </c>
      <c r="E99" s="2">
        <v>27.3469716796441</v>
      </c>
      <c r="F99" s="2">
        <v>0.264315895554444</v>
      </c>
      <c r="G99" s="2">
        <v>44.2406113825922</v>
      </c>
      <c r="H99" s="2">
        <v>4.57866158338719</v>
      </c>
      <c r="I99" s="2">
        <v>2.07594108855659</v>
      </c>
      <c r="J99" s="2">
        <v>0.133963738944713</v>
      </c>
      <c r="K99" s="2">
        <v>0.487483962959662</v>
      </c>
      <c r="L99" s="2">
        <v>32.7737114105186</v>
      </c>
      <c r="M99" s="2">
        <v>28.1647477526327</v>
      </c>
      <c r="N99" s="2">
        <v>0.262030848664657</v>
      </c>
      <c r="O99" s="2">
        <v>45.7230696302119</v>
      </c>
      <c r="P99" s="2">
        <v>4.63884359983518</v>
      </c>
      <c r="Q99" s="2">
        <v>2.07578291791657</v>
      </c>
      <c r="R99" s="2">
        <v>0.134071823041148</v>
      </c>
      <c r="S99" s="2">
        <v>0.485311593126742</v>
      </c>
      <c r="T99" s="2">
        <v>27.6256706632898</v>
      </c>
      <c r="U99" s="2">
        <v>23.8359662583129</v>
      </c>
      <c r="V99" s="2">
        <v>0.266670492453942</v>
      </c>
      <c r="W99" s="2">
        <v>38.8825020656951</v>
      </c>
      <c r="X99" s="2">
        <v>4.34455532111991</v>
      </c>
      <c r="Y99" s="2">
        <v>2.07938088328833</v>
      </c>
      <c r="Z99" s="2">
        <v>0.132833413718043</v>
      </c>
      <c r="AA99" s="2">
        <v>0.468175824764807</v>
      </c>
    </row>
    <row r="100" spans="1:27">
      <c r="A100" s="2" t="s">
        <v>129</v>
      </c>
      <c r="B100" s="2">
        <v>6156</v>
      </c>
      <c r="C100" s="2">
        <v>0.8412549516</v>
      </c>
      <c r="D100" s="2">
        <v>35.041152739153</v>
      </c>
      <c r="E100" s="2">
        <v>11.9392022312152</v>
      </c>
      <c r="F100" s="2">
        <v>0.355385138720617</v>
      </c>
      <c r="G100" s="2">
        <v>21.5003613194631</v>
      </c>
      <c r="H100" s="2">
        <v>3.12916044596415</v>
      </c>
      <c r="I100" s="2">
        <v>1.92574330738335</v>
      </c>
      <c r="J100" s="2">
        <v>0.174267404347832</v>
      </c>
      <c r="K100" s="2">
        <v>0.440817977741561</v>
      </c>
      <c r="L100" s="2">
        <v>35.2322400780061</v>
      </c>
      <c r="M100" s="2">
        <v>12.1905519219201</v>
      </c>
      <c r="N100" s="2">
        <v>0.353796094042143</v>
      </c>
      <c r="O100" s="2">
        <v>21.8556244984448</v>
      </c>
      <c r="P100" s="2">
        <v>3.14921314817084</v>
      </c>
      <c r="Q100" s="2">
        <v>1.93353785035128</v>
      </c>
      <c r="R100" s="2">
        <v>0.171307329326877</v>
      </c>
      <c r="S100" s="2">
        <v>0.424896847757551</v>
      </c>
      <c r="T100" s="2">
        <v>32.5609529055969</v>
      </c>
      <c r="U100" s="2">
        <v>11.456766122353</v>
      </c>
      <c r="V100" s="2">
        <v>0.363195278151478</v>
      </c>
      <c r="W100" s="2">
        <v>20.3359328175085</v>
      </c>
      <c r="X100" s="2">
        <v>3.03880595877437</v>
      </c>
      <c r="Y100" s="2">
        <v>1.93049489318007</v>
      </c>
      <c r="Z100" s="2">
        <v>0.173802135023273</v>
      </c>
      <c r="AA100" s="2">
        <v>0.422826482640831</v>
      </c>
    </row>
    <row r="101" spans="1:27">
      <c r="A101" s="2" t="s">
        <v>130</v>
      </c>
      <c r="B101" s="2">
        <v>10228</v>
      </c>
      <c r="C101" s="2">
        <v>1.3977185908</v>
      </c>
      <c r="D101" s="2">
        <v>33.5924373978649</v>
      </c>
      <c r="E101" s="2">
        <v>23.9069803386845</v>
      </c>
      <c r="F101" s="2">
        <v>0.305601737436124</v>
      </c>
      <c r="G101" s="2">
        <v>36.7791361681436</v>
      </c>
      <c r="H101" s="2">
        <v>4.08665765767955</v>
      </c>
      <c r="I101" s="2">
        <v>2.00989714397156</v>
      </c>
      <c r="J101" s="2">
        <v>0.151614789938788</v>
      </c>
      <c r="K101" s="2">
        <v>0.475580951794688</v>
      </c>
      <c r="L101" s="2">
        <v>33.4963829533681</v>
      </c>
      <c r="M101" s="2">
        <v>24.0087682319193</v>
      </c>
      <c r="N101" s="2">
        <v>0.307549361933818</v>
      </c>
      <c r="O101" s="2">
        <v>37.2398974835147</v>
      </c>
      <c r="P101" s="2">
        <v>4.11229534607014</v>
      </c>
      <c r="Q101" s="2">
        <v>2.00587837586866</v>
      </c>
      <c r="R101" s="2">
        <v>0.154084408656491</v>
      </c>
      <c r="S101" s="2">
        <v>0.470143315468137</v>
      </c>
      <c r="T101" s="2">
        <v>30.4695827491846</v>
      </c>
      <c r="U101" s="2">
        <v>22.2174473086027</v>
      </c>
      <c r="V101" s="2">
        <v>0.306895461358906</v>
      </c>
      <c r="W101" s="2">
        <v>34.4324083061008</v>
      </c>
      <c r="X101" s="2">
        <v>4.00749588674127</v>
      </c>
      <c r="Y101" s="2">
        <v>2.009558441883</v>
      </c>
      <c r="Z101" s="2">
        <v>0.152623881540367</v>
      </c>
      <c r="AA101" s="2">
        <v>0.4748287819408</v>
      </c>
    </row>
    <row r="102" spans="1:27">
      <c r="A102" s="2" t="s">
        <v>131</v>
      </c>
      <c r="B102" s="2">
        <v>3538</v>
      </c>
      <c r="C102" s="2">
        <v>0.4834892818</v>
      </c>
      <c r="D102" s="2">
        <v>38.9989957756885</v>
      </c>
      <c r="E102" s="2">
        <v>14.7910587456963</v>
      </c>
      <c r="F102" s="2">
        <v>0.339189650753587</v>
      </c>
      <c r="G102" s="2">
        <v>22.1965647255817</v>
      </c>
      <c r="H102" s="2">
        <v>3.25108358193843</v>
      </c>
      <c r="I102" s="2">
        <v>1.98385809374569</v>
      </c>
      <c r="J102" s="2">
        <v>0.154694361219455</v>
      </c>
      <c r="K102" s="2">
        <v>0.461153198730287</v>
      </c>
      <c r="L102" s="2">
        <v>38.8312612288816</v>
      </c>
      <c r="M102" s="2">
        <v>15.4517654531849</v>
      </c>
      <c r="N102" s="2">
        <v>0.333349594205261</v>
      </c>
      <c r="O102" s="2">
        <v>23.0918915949092</v>
      </c>
      <c r="P102" s="2">
        <v>3.30632508302253</v>
      </c>
      <c r="Q102" s="2">
        <v>1.98920831234189</v>
      </c>
      <c r="R102" s="2">
        <v>0.152949635529076</v>
      </c>
      <c r="S102" s="2">
        <v>0.461342535776764</v>
      </c>
      <c r="T102" s="2">
        <v>35.8488478503569</v>
      </c>
      <c r="U102" s="2">
        <v>14.5577121569215</v>
      </c>
      <c r="V102" s="2">
        <v>0.335200263726656</v>
      </c>
      <c r="W102" s="2">
        <v>21.4818168355435</v>
      </c>
      <c r="X102" s="2">
        <v>3.2339050064991</v>
      </c>
      <c r="Y102" s="2">
        <v>1.97840579919656</v>
      </c>
      <c r="Z102" s="2">
        <v>0.156487939526564</v>
      </c>
      <c r="AA102" s="2">
        <v>0.471363383120225</v>
      </c>
    </row>
    <row r="103" spans="1:27">
      <c r="A103" s="2" t="s">
        <v>132</v>
      </c>
      <c r="B103" s="2">
        <v>19631</v>
      </c>
      <c r="C103" s="2">
        <v>2.6826958991</v>
      </c>
      <c r="D103" s="2">
        <v>37.4401660513133</v>
      </c>
      <c r="E103" s="2">
        <v>14.8478227088067</v>
      </c>
      <c r="F103" s="2">
        <v>0.455896532765767</v>
      </c>
      <c r="G103" s="2">
        <v>23.1922869262793</v>
      </c>
      <c r="H103" s="2">
        <v>2.86195877283215</v>
      </c>
      <c r="I103" s="2">
        <v>1.74222433395498</v>
      </c>
      <c r="J103" s="2">
        <v>0.223016510370441</v>
      </c>
      <c r="K103" s="2">
        <v>0.476767211340825</v>
      </c>
      <c r="L103" s="2">
        <v>38.5606500304095</v>
      </c>
      <c r="M103" s="2">
        <v>16.3177377196918</v>
      </c>
      <c r="N103" s="2">
        <v>0.461702179040726</v>
      </c>
      <c r="O103" s="2">
        <v>25.237685668592</v>
      </c>
      <c r="P103" s="2">
        <v>2.95530886262143</v>
      </c>
      <c r="Q103" s="2">
        <v>1.73048229176479</v>
      </c>
      <c r="R103" s="2">
        <v>0.227331932429737</v>
      </c>
      <c r="S103" s="2">
        <v>0.471402874790544</v>
      </c>
      <c r="T103" s="2">
        <v>39.4708094888525</v>
      </c>
      <c r="U103" s="2">
        <v>15.9361215557821</v>
      </c>
      <c r="V103" s="2">
        <v>0.457404220348322</v>
      </c>
      <c r="W103" s="2">
        <v>24.3583112122944</v>
      </c>
      <c r="X103" s="2">
        <v>2.93292363728195</v>
      </c>
      <c r="Y103" s="2">
        <v>1.73740098633809</v>
      </c>
      <c r="Z103" s="2">
        <v>0.225065424196157</v>
      </c>
      <c r="AA103" s="2">
        <v>0.471303931050196</v>
      </c>
    </row>
    <row r="104" spans="1:27">
      <c r="A104" s="2" t="s">
        <v>133</v>
      </c>
      <c r="B104" s="2">
        <v>17278</v>
      </c>
      <c r="C104" s="2">
        <v>2.3611440958</v>
      </c>
      <c r="D104" s="2">
        <v>36.3243307287128</v>
      </c>
      <c r="E104" s="2">
        <v>14.5179341596345</v>
      </c>
      <c r="F104" s="2">
        <v>0.335878425677184</v>
      </c>
      <c r="G104" s="2">
        <v>26.3413014975622</v>
      </c>
      <c r="H104" s="2">
        <v>3.41502370496551</v>
      </c>
      <c r="I104" s="2">
        <v>1.97836502448167</v>
      </c>
      <c r="J104" s="2">
        <v>0.156070878169719</v>
      </c>
      <c r="K104" s="2">
        <v>0.447819625807054</v>
      </c>
      <c r="L104" s="2">
        <v>36.5442250752727</v>
      </c>
      <c r="M104" s="2">
        <v>14.6027519161866</v>
      </c>
      <c r="N104" s="2">
        <v>0.345660564709017</v>
      </c>
      <c r="O104" s="2">
        <v>26.7937458250695</v>
      </c>
      <c r="P104" s="2">
        <v>3.40045154593658</v>
      </c>
      <c r="Q104" s="2">
        <v>1.96048208893497</v>
      </c>
      <c r="R104" s="2">
        <v>0.160635306734373</v>
      </c>
      <c r="S104" s="2">
        <v>0.426702876527204</v>
      </c>
      <c r="T104" s="2">
        <v>34.3029677006695</v>
      </c>
      <c r="U104" s="2">
        <v>13.9799346225721</v>
      </c>
      <c r="V104" s="2">
        <v>0.352025149533993</v>
      </c>
      <c r="W104" s="2">
        <v>25.1174972628619</v>
      </c>
      <c r="X104" s="2">
        <v>3.30352674021804</v>
      </c>
      <c r="Y104" s="2">
        <v>1.96350726282407</v>
      </c>
      <c r="Z104" s="2">
        <v>0.159945069112263</v>
      </c>
      <c r="AA104" s="2">
        <v>0.422400877439757</v>
      </c>
    </row>
    <row r="105" spans="1:27">
      <c r="A105" s="2" t="s">
        <v>134</v>
      </c>
      <c r="B105" s="2">
        <v>11371</v>
      </c>
      <c r="C105" s="2">
        <v>1.5539165131</v>
      </c>
      <c r="D105" s="2">
        <v>34.896051767476</v>
      </c>
      <c r="E105" s="2">
        <v>18.4536145580053</v>
      </c>
      <c r="F105" s="2">
        <v>0.251707491579045</v>
      </c>
      <c r="G105" s="2">
        <v>32.0837026823519</v>
      </c>
      <c r="H105" s="2">
        <v>4.08970200308483</v>
      </c>
      <c r="I105" s="2">
        <v>2.10738993641904</v>
      </c>
      <c r="J105" s="2">
        <v>0.127320856192073</v>
      </c>
      <c r="K105" s="2">
        <v>0.409061753320184</v>
      </c>
      <c r="L105" s="2">
        <v>34.5480809051541</v>
      </c>
      <c r="M105" s="2">
        <v>19.325931079626</v>
      </c>
      <c r="N105" s="2">
        <v>0.250548835758007</v>
      </c>
      <c r="O105" s="2">
        <v>33.397629960361</v>
      </c>
      <c r="P105" s="2">
        <v>4.15960692415848</v>
      </c>
      <c r="Q105" s="2">
        <v>2.10729869083913</v>
      </c>
      <c r="R105" s="2">
        <v>0.127815942733329</v>
      </c>
      <c r="S105" s="2">
        <v>0.418999028870736</v>
      </c>
      <c r="T105" s="2">
        <v>30.1310941517253</v>
      </c>
      <c r="U105" s="2">
        <v>18.1065132309666</v>
      </c>
      <c r="V105" s="2">
        <v>0.250005522298337</v>
      </c>
      <c r="W105" s="2">
        <v>31.1648056883328</v>
      </c>
      <c r="X105" s="2">
        <v>4.06043652539627</v>
      </c>
      <c r="Y105" s="2">
        <v>2.10381239437195</v>
      </c>
      <c r="Z105" s="2">
        <v>0.128106914695885</v>
      </c>
      <c r="AA105" s="2">
        <v>0.415365517711644</v>
      </c>
    </row>
    <row r="106" spans="1:27">
      <c r="A106" s="2" t="s">
        <v>135</v>
      </c>
      <c r="B106" s="2">
        <v>8101</v>
      </c>
      <c r="C106" s="2">
        <v>1.1070510661</v>
      </c>
      <c r="D106" s="2">
        <v>31.2340730738454</v>
      </c>
      <c r="E106" s="2">
        <v>23.9244844647585</v>
      </c>
      <c r="F106" s="2">
        <v>0.270944074786312</v>
      </c>
      <c r="G106" s="2">
        <v>41.9533259265594</v>
      </c>
      <c r="H106" s="2">
        <v>4.46470268410899</v>
      </c>
      <c r="I106" s="2">
        <v>2.06138999299375</v>
      </c>
      <c r="J106" s="2">
        <v>0.137811063062834</v>
      </c>
      <c r="K106" s="2">
        <v>0.408703592158874</v>
      </c>
      <c r="L106" s="2">
        <v>32.6987756287488</v>
      </c>
      <c r="M106" s="2">
        <v>24.822593403251</v>
      </c>
      <c r="N106" s="2">
        <v>0.272477181976227</v>
      </c>
      <c r="O106" s="2">
        <v>43.9629681410373</v>
      </c>
      <c r="P106" s="2">
        <v>4.5389184963812</v>
      </c>
      <c r="Q106" s="2">
        <v>2.05602288592702</v>
      </c>
      <c r="R106" s="2">
        <v>0.139368560235524</v>
      </c>
      <c r="S106" s="2">
        <v>0.403265237281921</v>
      </c>
      <c r="T106" s="2">
        <v>26.7867756854338</v>
      </c>
      <c r="U106" s="2">
        <v>21.4402918340085</v>
      </c>
      <c r="V106" s="2">
        <v>0.279174545273235</v>
      </c>
      <c r="W106" s="2">
        <v>38.0623660108407</v>
      </c>
      <c r="X106" s="2">
        <v>4.27910145593894</v>
      </c>
      <c r="Y106" s="2">
        <v>2.05888373286558</v>
      </c>
      <c r="Z106" s="2">
        <v>0.138707157271781</v>
      </c>
      <c r="AA106" s="2">
        <v>0.393528647065092</v>
      </c>
    </row>
    <row r="107" spans="1:27">
      <c r="A107" s="2" t="s">
        <v>136</v>
      </c>
      <c r="B107" s="2">
        <v>5835</v>
      </c>
      <c r="C107" s="2">
        <v>0.7973883435</v>
      </c>
      <c r="D107" s="2">
        <v>37.0715610746042</v>
      </c>
      <c r="E107" s="2">
        <v>16.8960150197735</v>
      </c>
      <c r="F107" s="2">
        <v>0.349919181962632</v>
      </c>
      <c r="G107" s="2">
        <v>30.5359426368043</v>
      </c>
      <c r="H107" s="2">
        <v>3.60752176133454</v>
      </c>
      <c r="I107" s="2">
        <v>1.95960034914474</v>
      </c>
      <c r="J107" s="2">
        <v>0.159757531839706</v>
      </c>
      <c r="K107" s="2">
        <v>0.442637075732532</v>
      </c>
      <c r="L107" s="2">
        <v>38.3420360870001</v>
      </c>
      <c r="M107" s="2">
        <v>17.2805654785282</v>
      </c>
      <c r="N107" s="2">
        <v>0.349060431458359</v>
      </c>
      <c r="O107" s="2">
        <v>31.1256217566048</v>
      </c>
      <c r="P107" s="2">
        <v>3.64166438527973</v>
      </c>
      <c r="Q107" s="2">
        <v>1.95052621990774</v>
      </c>
      <c r="R107" s="2">
        <v>0.163269756099763</v>
      </c>
      <c r="S107" s="2">
        <v>0.450379714417867</v>
      </c>
      <c r="T107" s="2">
        <v>34.3970869674167</v>
      </c>
      <c r="U107" s="2">
        <v>16.5213919135603</v>
      </c>
      <c r="V107" s="2">
        <v>0.341940217988203</v>
      </c>
      <c r="W107" s="2">
        <v>29.0663624862523</v>
      </c>
      <c r="X107" s="2">
        <v>3.59508722224037</v>
      </c>
      <c r="Y107" s="2">
        <v>1.95580203670053</v>
      </c>
      <c r="Z107" s="2">
        <v>0.162110299031603</v>
      </c>
      <c r="AA107" s="2">
        <v>0.445689584492548</v>
      </c>
    </row>
    <row r="108" spans="1:27">
      <c r="A108" s="2" t="s">
        <v>137</v>
      </c>
      <c r="B108" s="2">
        <v>12312</v>
      </c>
      <c r="C108" s="2">
        <v>1.6825099032</v>
      </c>
      <c r="D108" s="2">
        <v>35.3005294711888</v>
      </c>
      <c r="E108" s="2">
        <v>12.7653158857869</v>
      </c>
      <c r="F108" s="2">
        <v>0.413480052925125</v>
      </c>
      <c r="G108" s="2">
        <v>22.0947317483994</v>
      </c>
      <c r="H108" s="2">
        <v>2.92927414899216</v>
      </c>
      <c r="I108" s="2">
        <v>1.84622477787977</v>
      </c>
      <c r="J108" s="2">
        <v>0.191444263164779</v>
      </c>
      <c r="K108" s="2">
        <v>0.456812832090024</v>
      </c>
      <c r="L108" s="2">
        <v>37.3359147620867</v>
      </c>
      <c r="M108" s="2">
        <v>13.2929893949651</v>
      </c>
      <c r="N108" s="2">
        <v>0.41452927122771</v>
      </c>
      <c r="O108" s="2">
        <v>22.9424955045</v>
      </c>
      <c r="P108" s="2">
        <v>2.97491164918616</v>
      </c>
      <c r="Q108" s="2">
        <v>1.85065089701599</v>
      </c>
      <c r="R108" s="2">
        <v>0.189958209254796</v>
      </c>
      <c r="S108" s="2">
        <v>0.457249803051015</v>
      </c>
      <c r="T108" s="2">
        <v>38.0546085289579</v>
      </c>
      <c r="U108" s="2">
        <v>12.9440775709753</v>
      </c>
      <c r="V108" s="2">
        <v>0.406583453479301</v>
      </c>
      <c r="W108" s="2">
        <v>21.9860663465481</v>
      </c>
      <c r="X108" s="2">
        <v>2.95161008630601</v>
      </c>
      <c r="Y108" s="2">
        <v>1.8563162452209</v>
      </c>
      <c r="Z108" s="2">
        <v>0.189787744412524</v>
      </c>
      <c r="AA108" s="2">
        <v>0.465597527275384</v>
      </c>
    </row>
    <row r="109" spans="1:27">
      <c r="A109" s="2" t="s">
        <v>138</v>
      </c>
      <c r="B109" s="2">
        <v>15492</v>
      </c>
      <c r="C109" s="2">
        <v>2.1170763012</v>
      </c>
      <c r="D109" s="2">
        <v>37.3660461692393</v>
      </c>
      <c r="E109" s="2">
        <v>12.70866216888</v>
      </c>
      <c r="F109" s="2">
        <v>0.356531020977697</v>
      </c>
      <c r="G109" s="2">
        <v>23.807506761725</v>
      </c>
      <c r="H109" s="2">
        <v>3.23267215815594</v>
      </c>
      <c r="I109" s="2">
        <v>1.94169860189502</v>
      </c>
      <c r="J109" s="2">
        <v>0.166730421808087</v>
      </c>
      <c r="K109" s="2">
        <v>0.427763764600124</v>
      </c>
      <c r="L109" s="2">
        <v>39.9947648512249</v>
      </c>
      <c r="M109" s="2">
        <v>13.3116703198017</v>
      </c>
      <c r="N109" s="2">
        <v>0.356607182305188</v>
      </c>
      <c r="O109" s="2">
        <v>25.0617885799593</v>
      </c>
      <c r="P109" s="2">
        <v>3.31216838701274</v>
      </c>
      <c r="Q109" s="2">
        <v>1.9389583711288</v>
      </c>
      <c r="R109" s="2">
        <v>0.168491585549037</v>
      </c>
      <c r="S109" s="2">
        <v>0.435260689688804</v>
      </c>
      <c r="T109" s="2">
        <v>35.2960026178623</v>
      </c>
      <c r="U109" s="2">
        <v>13.0313057902923</v>
      </c>
      <c r="V109" s="2">
        <v>0.358640713908138</v>
      </c>
      <c r="W109" s="2">
        <v>23.3932857891612</v>
      </c>
      <c r="X109" s="2">
        <v>3.23237092629952</v>
      </c>
      <c r="Y109" s="2">
        <v>1.94595779641681</v>
      </c>
      <c r="Z109" s="2">
        <v>0.165732694651259</v>
      </c>
      <c r="AA109" s="2">
        <v>0.432850999744466</v>
      </c>
    </row>
    <row r="110" spans="1:27">
      <c r="A110" s="2" t="s">
        <v>139</v>
      </c>
      <c r="B110" s="2">
        <v>11584</v>
      </c>
      <c r="C110" s="2">
        <v>1.5830242624</v>
      </c>
      <c r="D110" s="2">
        <v>36.1353980058711</v>
      </c>
      <c r="E110" s="2">
        <v>14.611352121579</v>
      </c>
      <c r="F110" s="2">
        <v>0.451765311296768</v>
      </c>
      <c r="G110" s="2">
        <v>21.9600122009786</v>
      </c>
      <c r="H110" s="2">
        <v>2.73777056859294</v>
      </c>
      <c r="I110" s="2">
        <v>1.77743312445834</v>
      </c>
      <c r="J110" s="2">
        <v>0.209548294935272</v>
      </c>
      <c r="K110" s="2">
        <v>0.457707544116769</v>
      </c>
      <c r="L110" s="2">
        <v>37.1536798765111</v>
      </c>
      <c r="M110" s="2">
        <v>15.7657242555998</v>
      </c>
      <c r="N110" s="2">
        <v>0.461302585724443</v>
      </c>
      <c r="O110" s="2">
        <v>23.8041458679028</v>
      </c>
      <c r="P110" s="2">
        <v>2.79929220702792</v>
      </c>
      <c r="Q110" s="2">
        <v>1.75855378409878</v>
      </c>
      <c r="R110" s="2">
        <v>0.215213836416427</v>
      </c>
      <c r="S110" s="2">
        <v>0.457079937183176</v>
      </c>
      <c r="T110" s="2">
        <v>39.0855689398244</v>
      </c>
      <c r="U110" s="2">
        <v>15.5492208774642</v>
      </c>
      <c r="V110" s="2">
        <v>0.462214511120309</v>
      </c>
      <c r="W110" s="2">
        <v>23.5955151989322</v>
      </c>
      <c r="X110" s="2">
        <v>2.79032389988649</v>
      </c>
      <c r="Y110" s="2">
        <v>1.75242716161976</v>
      </c>
      <c r="Z110" s="2">
        <v>0.218609324479552</v>
      </c>
      <c r="AA110" s="2">
        <v>0.469188639722208</v>
      </c>
    </row>
    <row r="111" spans="1:27">
      <c r="A111" s="2" t="s">
        <v>140</v>
      </c>
      <c r="B111" s="2">
        <v>14375</v>
      </c>
      <c r="C111" s="2">
        <v>1.9644314375</v>
      </c>
      <c r="D111" s="2">
        <v>35.7908719880145</v>
      </c>
      <c r="E111" s="2">
        <v>21.8953019852021</v>
      </c>
      <c r="F111" s="2">
        <v>0.301159326692071</v>
      </c>
      <c r="G111" s="2">
        <v>39.7339290057026</v>
      </c>
      <c r="H111" s="2">
        <v>4.28268996895603</v>
      </c>
      <c r="I111" s="2">
        <v>2.02237665224489</v>
      </c>
      <c r="J111" s="2">
        <v>0.146663233362073</v>
      </c>
      <c r="K111" s="2">
        <v>0.466370454475604</v>
      </c>
      <c r="L111" s="2">
        <v>36.5417667548469</v>
      </c>
      <c r="M111" s="2">
        <v>22.2188489072644</v>
      </c>
      <c r="N111" s="2">
        <v>0.302219728364682</v>
      </c>
      <c r="O111" s="2">
        <v>40.5875869652815</v>
      </c>
      <c r="P111" s="2">
        <v>4.32161556733535</v>
      </c>
      <c r="Q111" s="2">
        <v>2.01406885104386</v>
      </c>
      <c r="R111" s="2">
        <v>0.149174451910412</v>
      </c>
      <c r="S111" s="2">
        <v>0.460577843508</v>
      </c>
      <c r="T111" s="2">
        <v>32.2698593287924</v>
      </c>
      <c r="U111" s="2">
        <v>20.4381923549553</v>
      </c>
      <c r="V111" s="2">
        <v>0.301386892139587</v>
      </c>
      <c r="W111" s="2">
        <v>36.7429184936331</v>
      </c>
      <c r="X111" s="2">
        <v>4.16951509518986</v>
      </c>
      <c r="Y111" s="2">
        <v>2.02010313757606</v>
      </c>
      <c r="Z111" s="2">
        <v>0.14839806968181</v>
      </c>
      <c r="AA111" s="2">
        <v>0.462311494709626</v>
      </c>
    </row>
    <row r="112" spans="1:27">
      <c r="A112" s="2" t="s">
        <v>141</v>
      </c>
      <c r="B112" s="2">
        <v>12850</v>
      </c>
      <c r="C112" s="2">
        <v>1.756030885</v>
      </c>
      <c r="D112" s="2">
        <v>29.1605884078597</v>
      </c>
      <c r="E112" s="2">
        <v>22.6324640257227</v>
      </c>
      <c r="F112" s="2">
        <v>0.252764140233498</v>
      </c>
      <c r="G112" s="2">
        <v>43.4483880016689</v>
      </c>
      <c r="H112" s="2">
        <v>4.71996553293288</v>
      </c>
      <c r="I112" s="2">
        <v>2.0736496810041</v>
      </c>
      <c r="J112" s="2">
        <v>0.135264449242487</v>
      </c>
      <c r="K112" s="2">
        <v>0.391307205493022</v>
      </c>
      <c r="L112" s="2">
        <v>31.5405364798386</v>
      </c>
      <c r="M112" s="2">
        <v>23.3066341723664</v>
      </c>
      <c r="N112" s="2">
        <v>0.252836026841709</v>
      </c>
      <c r="O112" s="2">
        <v>45.0018942894557</v>
      </c>
      <c r="P112" s="2">
        <v>4.79501094111788</v>
      </c>
      <c r="Q112" s="2">
        <v>2.07078590218195</v>
      </c>
      <c r="R112" s="2">
        <v>0.136050345407153</v>
      </c>
      <c r="S112" s="2">
        <v>0.388165778881908</v>
      </c>
      <c r="T112" s="2">
        <v>26.3564032873534</v>
      </c>
      <c r="U112" s="2">
        <v>21.4321757860516</v>
      </c>
      <c r="V112" s="2">
        <v>0.253041949383914</v>
      </c>
      <c r="W112" s="2">
        <v>41.0608047493602</v>
      </c>
      <c r="X112" s="2">
        <v>4.61309135511633</v>
      </c>
      <c r="Y112" s="2">
        <v>2.07794990412919</v>
      </c>
      <c r="Z112" s="2">
        <v>0.134282559537933</v>
      </c>
      <c r="AA112" s="2">
        <v>0.384067543257627</v>
      </c>
    </row>
    <row r="113" spans="1:27">
      <c r="A113" s="2" t="s">
        <v>142</v>
      </c>
      <c r="B113" s="2">
        <v>6432</v>
      </c>
      <c r="C113" s="2">
        <v>0.8789720352</v>
      </c>
      <c r="D113" s="2">
        <v>32.207867268825</v>
      </c>
      <c r="E113" s="2">
        <v>15.5117008967605</v>
      </c>
      <c r="F113" s="2">
        <v>0.359605078230552</v>
      </c>
      <c r="G113" s="2">
        <v>27.5101579284186</v>
      </c>
      <c r="H113" s="2">
        <v>3.41182983978141</v>
      </c>
      <c r="I113" s="2">
        <v>1.92579349204527</v>
      </c>
      <c r="J113" s="2">
        <v>0.17295851284726</v>
      </c>
      <c r="K113" s="2">
        <v>0.429796783048894</v>
      </c>
      <c r="L113" s="2">
        <v>31.7601062340003</v>
      </c>
      <c r="M113" s="2">
        <v>16.2474780201817</v>
      </c>
      <c r="N113" s="2">
        <v>0.358650534859977</v>
      </c>
      <c r="O113" s="2">
        <v>28.6394593001109</v>
      </c>
      <c r="P113" s="2">
        <v>3.46367132960383</v>
      </c>
      <c r="Q113" s="2">
        <v>1.92893640908287</v>
      </c>
      <c r="R113" s="2">
        <v>0.171138906997364</v>
      </c>
      <c r="S113" s="2">
        <v>0.423651646755107</v>
      </c>
      <c r="T113" s="2">
        <v>31.7013201689838</v>
      </c>
      <c r="U113" s="2">
        <v>15.7389788358502</v>
      </c>
      <c r="V113" s="2">
        <v>0.360033211990697</v>
      </c>
      <c r="W113" s="2">
        <v>27.846255200593</v>
      </c>
      <c r="X113" s="2">
        <v>3.42278202982916</v>
      </c>
      <c r="Y113" s="2">
        <v>1.92775481589027</v>
      </c>
      <c r="Z113" s="2">
        <v>0.1724863365647</v>
      </c>
      <c r="AA113" s="2">
        <v>0.425213131684349</v>
      </c>
    </row>
    <row r="114" spans="1:27">
      <c r="A114" s="2" t="s">
        <v>143</v>
      </c>
      <c r="B114" s="2">
        <v>17026</v>
      </c>
      <c r="C114" s="2">
        <v>2.3267067586</v>
      </c>
      <c r="D114" s="2">
        <v>39.6840068675944</v>
      </c>
      <c r="E114" s="2">
        <v>10.4015080158972</v>
      </c>
      <c r="F114" s="2">
        <v>0.454352379220238</v>
      </c>
      <c r="G114" s="2">
        <v>16.4492151685165</v>
      </c>
      <c r="H114" s="2">
        <v>2.43746826320389</v>
      </c>
      <c r="I114" s="2">
        <v>1.78894681389248</v>
      </c>
      <c r="J114" s="2">
        <v>0.207540250388678</v>
      </c>
      <c r="K114" s="2">
        <v>0.472548123630686</v>
      </c>
      <c r="L114" s="2">
        <v>41.5806613914781</v>
      </c>
      <c r="M114" s="2">
        <v>10.4792047224428</v>
      </c>
      <c r="N114" s="2">
        <v>0.458230974420987</v>
      </c>
      <c r="O114" s="2">
        <v>16.7927355653876</v>
      </c>
      <c r="P114" s="2">
        <v>2.45373750006121</v>
      </c>
      <c r="Q114" s="2">
        <v>1.77244206593989</v>
      </c>
      <c r="R114" s="2">
        <v>0.212346262596639</v>
      </c>
      <c r="S114" s="2">
        <v>0.452704922513485</v>
      </c>
      <c r="T114" s="2">
        <v>41.7611632927399</v>
      </c>
      <c r="U114" s="2">
        <v>10.1407608385303</v>
      </c>
      <c r="V114" s="2">
        <v>0.456044457302366</v>
      </c>
      <c r="W114" s="2">
        <v>15.7511520890163</v>
      </c>
      <c r="X114" s="2">
        <v>2.42242591275156</v>
      </c>
      <c r="Y114" s="2">
        <v>1.78116859424398</v>
      </c>
      <c r="Z114" s="2">
        <v>0.211007714319243</v>
      </c>
      <c r="AA114" s="2">
        <v>0.476405593119141</v>
      </c>
    </row>
    <row r="115" spans="1:27">
      <c r="A115" s="2" t="s">
        <v>144</v>
      </c>
      <c r="B115" s="2">
        <v>5702</v>
      </c>
      <c r="C115" s="2">
        <v>0.7792130822</v>
      </c>
      <c r="D115" s="2">
        <v>36.1335598637203</v>
      </c>
      <c r="E115" s="2">
        <v>11.4891851826814</v>
      </c>
      <c r="F115" s="2">
        <v>0.451284204216877</v>
      </c>
      <c r="G115" s="2">
        <v>25.065532971785</v>
      </c>
      <c r="H115" s="2">
        <v>2.92589352476031</v>
      </c>
      <c r="I115" s="2">
        <v>1.73587165570643</v>
      </c>
      <c r="J115" s="2">
        <v>0.223737830376518</v>
      </c>
      <c r="K115" s="2">
        <v>0.394990564506276</v>
      </c>
      <c r="L115" s="2">
        <v>37.2229439419472</v>
      </c>
      <c r="M115" s="2">
        <v>12.174363846412</v>
      </c>
      <c r="N115" s="2">
        <v>0.45508657514901</v>
      </c>
      <c r="O115" s="2">
        <v>26.2065750330161</v>
      </c>
      <c r="P115" s="2">
        <v>2.97515499345521</v>
      </c>
      <c r="Q115" s="2">
        <v>1.72822212208074</v>
      </c>
      <c r="R115" s="2">
        <v>0.228024825017333</v>
      </c>
      <c r="S115" s="2">
        <v>0.387178921387615</v>
      </c>
      <c r="T115" s="2">
        <v>37.3873110460591</v>
      </c>
      <c r="U115" s="2">
        <v>12.4195150115806</v>
      </c>
      <c r="V115" s="2">
        <v>0.457694945978203</v>
      </c>
      <c r="W115" s="2">
        <v>26.1267005284651</v>
      </c>
      <c r="X115" s="2">
        <v>2.96437904876351</v>
      </c>
      <c r="Y115" s="2">
        <v>1.73104411563259</v>
      </c>
      <c r="Z115" s="2">
        <v>0.225656152528102</v>
      </c>
      <c r="AA115" s="2">
        <v>0.395721156214246</v>
      </c>
    </row>
    <row r="116" spans="1:27">
      <c r="A116" s="2" t="s">
        <v>145</v>
      </c>
      <c r="B116" s="2">
        <v>9860</v>
      </c>
      <c r="C116" s="2">
        <v>1.347429146</v>
      </c>
      <c r="D116" s="2">
        <v>35.7736313384154</v>
      </c>
      <c r="E116" s="2">
        <v>14.3938047510842</v>
      </c>
      <c r="F116" s="2">
        <v>0.454238468445138</v>
      </c>
      <c r="G116" s="2">
        <v>19.5439038201418</v>
      </c>
      <c r="H116" s="2">
        <v>2.66164082930504</v>
      </c>
      <c r="I116" s="2">
        <v>1.75801271793808</v>
      </c>
      <c r="J116" s="2">
        <v>0.217116173810909</v>
      </c>
      <c r="K116" s="2">
        <v>0.490462604280906</v>
      </c>
      <c r="L116" s="2">
        <v>36.5902415356336</v>
      </c>
      <c r="M116" s="2">
        <v>15.4086797042593</v>
      </c>
      <c r="N116" s="2">
        <v>0.46121018708539</v>
      </c>
      <c r="O116" s="2">
        <v>20.8301332550399</v>
      </c>
      <c r="P116" s="2">
        <v>2.7073924614687</v>
      </c>
      <c r="Q116" s="2">
        <v>1.74603560717425</v>
      </c>
      <c r="R116" s="2">
        <v>0.222567805570775</v>
      </c>
      <c r="S116" s="2">
        <v>0.492730669743921</v>
      </c>
      <c r="T116" s="2">
        <v>38.5916393642735</v>
      </c>
      <c r="U116" s="2">
        <v>15.1246188829526</v>
      </c>
      <c r="V116" s="2">
        <v>0.461226102438213</v>
      </c>
      <c r="W116" s="2">
        <v>20.6216703003049</v>
      </c>
      <c r="X116" s="2">
        <v>2.69764488389145</v>
      </c>
      <c r="Y116" s="2">
        <v>1.73948973480151</v>
      </c>
      <c r="Z116" s="2">
        <v>0.224508556128152</v>
      </c>
      <c r="AA116" s="2">
        <v>0.48867443868242</v>
      </c>
    </row>
    <row r="117" spans="1:27">
      <c r="A117" s="2" t="s">
        <v>146</v>
      </c>
      <c r="B117" s="2">
        <v>11501</v>
      </c>
      <c r="C117" s="2">
        <v>1.5716818061</v>
      </c>
      <c r="D117" s="2">
        <v>35.7460998118457</v>
      </c>
      <c r="E117" s="2">
        <v>19.6406368951444</v>
      </c>
      <c r="F117" s="2">
        <v>0.322127443694128</v>
      </c>
      <c r="G117" s="2">
        <v>35.1089281899888</v>
      </c>
      <c r="H117" s="2">
        <v>3.85889160813051</v>
      </c>
      <c r="I117" s="2">
        <v>2.0147768821771</v>
      </c>
      <c r="J117" s="2">
        <v>0.147865834349306</v>
      </c>
      <c r="K117" s="2">
        <v>0.430302959732195</v>
      </c>
      <c r="L117" s="2">
        <v>36.0886595217666</v>
      </c>
      <c r="M117" s="2">
        <v>20.0585694250333</v>
      </c>
      <c r="N117" s="2">
        <v>0.325777651185845</v>
      </c>
      <c r="O117" s="2">
        <v>36.0940986144884</v>
      </c>
      <c r="P117" s="2">
        <v>3.88897594790551</v>
      </c>
      <c r="Q117" s="2">
        <v>2.01550306414906</v>
      </c>
      <c r="R117" s="2">
        <v>0.147294762360433</v>
      </c>
      <c r="S117" s="2">
        <v>0.433825394662184</v>
      </c>
      <c r="T117" s="2">
        <v>32.4304267899511</v>
      </c>
      <c r="U117" s="2">
        <v>18.6518962479329</v>
      </c>
      <c r="V117" s="2">
        <v>0.320046087894169</v>
      </c>
      <c r="W117" s="2">
        <v>32.8221608978602</v>
      </c>
      <c r="X117" s="2">
        <v>3.7926654819781</v>
      </c>
      <c r="Y117" s="2">
        <v>2.01196435611358</v>
      </c>
      <c r="Z117" s="2">
        <v>0.148623685964775</v>
      </c>
      <c r="AA117" s="2">
        <v>0.440028535585423</v>
      </c>
    </row>
    <row r="118" spans="1:27">
      <c r="A118" s="2" t="s">
        <v>147</v>
      </c>
      <c r="B118" s="2">
        <v>13218</v>
      </c>
      <c r="C118" s="2">
        <v>1.8063203298</v>
      </c>
      <c r="D118" s="2">
        <v>37.4848444402298</v>
      </c>
      <c r="E118" s="2">
        <v>13.7357756888297</v>
      </c>
      <c r="F118" s="2">
        <v>0.340242558447356</v>
      </c>
      <c r="G118" s="2">
        <v>24.9712348999854</v>
      </c>
      <c r="H118" s="2">
        <v>3.34436216457544</v>
      </c>
      <c r="I118" s="2">
        <v>1.98105180544452</v>
      </c>
      <c r="J118" s="2">
        <v>0.156143233894215</v>
      </c>
      <c r="K118" s="2">
        <v>0.486044973926675</v>
      </c>
      <c r="L118" s="2">
        <v>37.3451779965536</v>
      </c>
      <c r="M118" s="2">
        <v>13.8190571792927</v>
      </c>
      <c r="N118" s="2">
        <v>0.346507364335744</v>
      </c>
      <c r="O118" s="2">
        <v>25.049579263026</v>
      </c>
      <c r="P118" s="2">
        <v>3.33513232903099</v>
      </c>
      <c r="Q118" s="2">
        <v>1.97172939456308</v>
      </c>
      <c r="R118" s="2">
        <v>0.158173761040396</v>
      </c>
      <c r="S118" s="2">
        <v>0.477576405678744</v>
      </c>
      <c r="T118" s="2">
        <v>35.7455831312126</v>
      </c>
      <c r="U118" s="2">
        <v>13.0894497389385</v>
      </c>
      <c r="V118" s="2">
        <v>0.34820399652684</v>
      </c>
      <c r="W118" s="2">
        <v>23.161522532089</v>
      </c>
      <c r="X118" s="2">
        <v>3.22303770713644</v>
      </c>
      <c r="Y118" s="2">
        <v>1.97461962750845</v>
      </c>
      <c r="Z118" s="2">
        <v>0.157886087453086</v>
      </c>
      <c r="AA118" s="2">
        <v>0.476300192568313</v>
      </c>
    </row>
    <row r="119" spans="1:27">
      <c r="A119" s="2" t="s">
        <v>148</v>
      </c>
      <c r="B119" s="2">
        <v>4429</v>
      </c>
      <c r="C119" s="2">
        <v>0.6052498669</v>
      </c>
      <c r="D119" s="2">
        <v>36.5934126642493</v>
      </c>
      <c r="E119" s="2">
        <v>12.799684566003</v>
      </c>
      <c r="F119" s="2">
        <v>0.338365901309301</v>
      </c>
      <c r="G119" s="2">
        <v>18.3973560922805</v>
      </c>
      <c r="H119" s="2">
        <v>2.98284047775073</v>
      </c>
      <c r="I119" s="2">
        <v>2.01192818827326</v>
      </c>
      <c r="J119" s="2">
        <v>0.148000414799718</v>
      </c>
      <c r="K119" s="2">
        <v>0.481424067560847</v>
      </c>
      <c r="L119" s="2">
        <v>35.419784306457</v>
      </c>
      <c r="M119" s="2">
        <v>12.6161634679753</v>
      </c>
      <c r="N119" s="2">
        <v>0.341219618012525</v>
      </c>
      <c r="O119" s="2">
        <v>18.5686011860089</v>
      </c>
      <c r="P119" s="2">
        <v>2.9766690330931</v>
      </c>
      <c r="Q119" s="2">
        <v>2.01156467702647</v>
      </c>
      <c r="R119" s="2">
        <v>0.148100763411305</v>
      </c>
      <c r="S119" s="2">
        <v>0.486005752283589</v>
      </c>
      <c r="T119" s="2">
        <v>32.6364370899669</v>
      </c>
      <c r="U119" s="2">
        <v>11.948599251848</v>
      </c>
      <c r="V119" s="2">
        <v>0.341475297209358</v>
      </c>
      <c r="W119" s="2">
        <v>17.2241291536531</v>
      </c>
      <c r="X119" s="2">
        <v>2.89930017350704</v>
      </c>
      <c r="Y119" s="2">
        <v>2.00627359544</v>
      </c>
      <c r="Z119" s="2">
        <v>0.148507733359768</v>
      </c>
      <c r="AA119" s="2">
        <v>0.476992415412932</v>
      </c>
    </row>
    <row r="120" spans="1:27">
      <c r="A120" s="2" t="s">
        <v>149</v>
      </c>
      <c r="B120" s="2">
        <v>15626</v>
      </c>
      <c r="C120" s="2">
        <v>2.1353882186</v>
      </c>
      <c r="D120" s="2">
        <v>32.4837527260743</v>
      </c>
      <c r="E120" s="2">
        <v>18.2021639835784</v>
      </c>
      <c r="F120" s="2">
        <v>0.366154054156394</v>
      </c>
      <c r="G120" s="2">
        <v>29.9078392115924</v>
      </c>
      <c r="H120" s="2">
        <v>3.50748050927879</v>
      </c>
      <c r="I120" s="2">
        <v>1.91526213366884</v>
      </c>
      <c r="J120" s="2">
        <v>0.17269729575316</v>
      </c>
      <c r="K120" s="2">
        <v>0.425492629817151</v>
      </c>
      <c r="L120" s="2">
        <v>34.3772350644448</v>
      </c>
      <c r="M120" s="2">
        <v>18.7748215055985</v>
      </c>
      <c r="N120" s="2">
        <v>0.36720224696565</v>
      </c>
      <c r="O120" s="2">
        <v>30.810885462157</v>
      </c>
      <c r="P120" s="2">
        <v>3.54956848189019</v>
      </c>
      <c r="Q120" s="2">
        <v>1.90452610914264</v>
      </c>
      <c r="R120" s="2">
        <v>0.175546298860839</v>
      </c>
      <c r="S120" s="2">
        <v>0.428575232298931</v>
      </c>
      <c r="T120" s="2">
        <v>32.0770868959522</v>
      </c>
      <c r="U120" s="2">
        <v>17.1824706412726</v>
      </c>
      <c r="V120" s="2">
        <v>0.369096789219636</v>
      </c>
      <c r="W120" s="2">
        <v>27.9543002228299</v>
      </c>
      <c r="X120" s="2">
        <v>3.42129935752078</v>
      </c>
      <c r="Y120" s="2">
        <v>1.90961558235511</v>
      </c>
      <c r="Z120" s="2">
        <v>0.174457578375434</v>
      </c>
      <c r="AA120" s="2">
        <v>0.434073816693008</v>
      </c>
    </row>
    <row r="121" spans="1:27">
      <c r="A121" s="2" t="s">
        <v>150</v>
      </c>
      <c r="B121" s="2">
        <v>4910</v>
      </c>
      <c r="C121" s="2">
        <v>0.670981451</v>
      </c>
      <c r="D121" s="2">
        <v>31.9053411019552</v>
      </c>
      <c r="E121" s="2">
        <v>15.7942874217576</v>
      </c>
      <c r="F121" s="2">
        <v>0.329969416745102</v>
      </c>
      <c r="G121" s="2">
        <v>28.2282421610323</v>
      </c>
      <c r="H121" s="2">
        <v>3.57827574254417</v>
      </c>
      <c r="I121" s="2">
        <v>1.97371572163828</v>
      </c>
      <c r="J121" s="2">
        <v>0.157712908946508</v>
      </c>
      <c r="K121" s="2">
        <v>0.53444072537539</v>
      </c>
      <c r="L121" s="2">
        <v>31.9644041461517</v>
      </c>
      <c r="M121" s="2">
        <v>16.0022630520407</v>
      </c>
      <c r="N121" s="2">
        <v>0.331009976682395</v>
      </c>
      <c r="O121" s="2">
        <v>28.9211817450229</v>
      </c>
      <c r="P121" s="2">
        <v>3.61998200216871</v>
      </c>
      <c r="Q121" s="2">
        <v>1.97616450767167</v>
      </c>
      <c r="R121" s="2">
        <v>0.158406881802922</v>
      </c>
      <c r="S121" s="2">
        <v>0.545211240953358</v>
      </c>
      <c r="T121" s="2">
        <v>29.1998419393589</v>
      </c>
      <c r="U121" s="2">
        <v>13.1422343918708</v>
      </c>
      <c r="V121" s="2">
        <v>0.33237302866385</v>
      </c>
      <c r="W121" s="2">
        <v>23.3876899423248</v>
      </c>
      <c r="X121" s="2">
        <v>3.32744974629031</v>
      </c>
      <c r="Y121" s="2">
        <v>1.98791957536442</v>
      </c>
      <c r="Z121" s="2">
        <v>0.154590030706462</v>
      </c>
      <c r="AA121" s="2">
        <v>0.54189906239033</v>
      </c>
    </row>
    <row r="122" spans="1:27">
      <c r="A122" s="2" t="s">
        <v>151</v>
      </c>
      <c r="B122" s="2">
        <v>18304</v>
      </c>
      <c r="C122" s="2">
        <v>2.5013532544</v>
      </c>
      <c r="D122" s="2">
        <v>40.4921577339145</v>
      </c>
      <c r="E122" s="2">
        <v>12.2293623719422</v>
      </c>
      <c r="F122" s="2">
        <v>0.411730532912439</v>
      </c>
      <c r="G122" s="2">
        <v>21.1908815057913</v>
      </c>
      <c r="H122" s="2">
        <v>2.82565447229239</v>
      </c>
      <c r="I122" s="2">
        <v>1.88494428663703</v>
      </c>
      <c r="J122" s="2">
        <v>0.1798959170587</v>
      </c>
      <c r="K122" s="2">
        <v>0.461610078731402</v>
      </c>
      <c r="L122" s="2">
        <v>41.0189883974674</v>
      </c>
      <c r="M122" s="2">
        <v>12.5507816927999</v>
      </c>
      <c r="N122" s="2">
        <v>0.417075272494441</v>
      </c>
      <c r="O122" s="2">
        <v>21.6717113908551</v>
      </c>
      <c r="P122" s="2">
        <v>2.83957978004225</v>
      </c>
      <c r="Q122" s="2">
        <v>1.87611539339503</v>
      </c>
      <c r="R122" s="2">
        <v>0.182904097293926</v>
      </c>
      <c r="S122" s="2">
        <v>0.470371025093915</v>
      </c>
      <c r="T122" s="2">
        <v>39.7919343686109</v>
      </c>
      <c r="U122" s="2">
        <v>12.392073891424</v>
      </c>
      <c r="V122" s="2">
        <v>0.413685739274375</v>
      </c>
      <c r="W122" s="2">
        <v>20.8293211347231</v>
      </c>
      <c r="X122" s="2">
        <v>2.82301994958987</v>
      </c>
      <c r="Y122" s="2">
        <v>1.87385298290869</v>
      </c>
      <c r="Z122" s="2">
        <v>0.183678400164658</v>
      </c>
      <c r="AA122" s="2">
        <v>0.482906531990356</v>
      </c>
    </row>
    <row r="123" spans="1:27">
      <c r="A123" s="2" t="s">
        <v>152</v>
      </c>
      <c r="B123" s="2">
        <v>14871</v>
      </c>
      <c r="C123" s="2">
        <v>2.0322128631</v>
      </c>
      <c r="D123" s="2">
        <v>30.5015881407534</v>
      </c>
      <c r="E123" s="2">
        <v>14.9325085919425</v>
      </c>
      <c r="F123" s="2">
        <v>0.314300060779274</v>
      </c>
      <c r="G123" s="2">
        <v>27.0185226441014</v>
      </c>
      <c r="H123" s="2">
        <v>3.6035087979625</v>
      </c>
      <c r="I123" s="2">
        <v>2.01041663276204</v>
      </c>
      <c r="J123" s="2">
        <v>0.150760742175551</v>
      </c>
      <c r="K123" s="2">
        <v>0.423604828256961</v>
      </c>
      <c r="L123" s="2">
        <v>32.5986151982873</v>
      </c>
      <c r="M123" s="2">
        <v>15.0288714412295</v>
      </c>
      <c r="N123" s="2">
        <v>0.313527330566585</v>
      </c>
      <c r="O123" s="2">
        <v>27.6801534494275</v>
      </c>
      <c r="P123" s="2">
        <v>3.63339545696855</v>
      </c>
      <c r="Q123" s="2">
        <v>2.00378965949508</v>
      </c>
      <c r="R123" s="2">
        <v>0.152978995978375</v>
      </c>
      <c r="S123" s="2">
        <v>0.418283163698547</v>
      </c>
      <c r="T123" s="2">
        <v>28.8598843738952</v>
      </c>
      <c r="U123" s="2">
        <v>13.6551960992033</v>
      </c>
      <c r="V123" s="2">
        <v>0.315504839356911</v>
      </c>
      <c r="W123" s="2">
        <v>24.345676925026</v>
      </c>
      <c r="X123" s="2">
        <v>3.46424446385282</v>
      </c>
      <c r="Y123" s="2">
        <v>2.016321843798</v>
      </c>
      <c r="Z123" s="2">
        <v>0.148602261545618</v>
      </c>
      <c r="AA123" s="2">
        <v>0.407923117325776</v>
      </c>
    </row>
    <row r="124" spans="1:27">
      <c r="A124" s="2" t="s">
        <v>153</v>
      </c>
      <c r="B124" s="2">
        <v>6535</v>
      </c>
      <c r="C124" s="2">
        <v>0.8930476135</v>
      </c>
      <c r="D124" s="2">
        <v>38.1517475523288</v>
      </c>
      <c r="E124" s="2">
        <v>14.4013414171297</v>
      </c>
      <c r="F124" s="2">
        <v>0.318110850843221</v>
      </c>
      <c r="G124" s="2">
        <v>26.024840983745</v>
      </c>
      <c r="H124" s="2">
        <v>3.43097859558912</v>
      </c>
      <c r="I124" s="2">
        <v>2.03481986272763</v>
      </c>
      <c r="J124" s="2">
        <v>0.142097161668078</v>
      </c>
      <c r="K124" s="2">
        <v>0.447009906064717</v>
      </c>
      <c r="L124" s="2">
        <v>38.9785094289626</v>
      </c>
      <c r="M124" s="2">
        <v>14.4374584809869</v>
      </c>
      <c r="N124" s="2">
        <v>0.320276497993917</v>
      </c>
      <c r="O124" s="2">
        <v>25.9252575405175</v>
      </c>
      <c r="P124" s="2">
        <v>3.42473869482889</v>
      </c>
      <c r="Q124" s="2">
        <v>2.02599215398057</v>
      </c>
      <c r="R124" s="2">
        <v>0.144711763342784</v>
      </c>
      <c r="S124" s="2">
        <v>0.445431488268641</v>
      </c>
      <c r="T124" s="2">
        <v>35.1430422673265</v>
      </c>
      <c r="U124" s="2">
        <v>13.1344046204404</v>
      </c>
      <c r="V124" s="2">
        <v>0.327326805881697</v>
      </c>
      <c r="W124" s="2">
        <v>23.5391655920305</v>
      </c>
      <c r="X124" s="2">
        <v>3.300348655257</v>
      </c>
      <c r="Y124" s="2">
        <v>2.02559508900653</v>
      </c>
      <c r="Z124" s="2">
        <v>0.144568186478479</v>
      </c>
      <c r="AA124" s="2">
        <v>0.432271880974042</v>
      </c>
    </row>
    <row r="125" spans="1:27">
      <c r="A125" s="2" t="s">
        <v>154</v>
      </c>
      <c r="B125" s="2">
        <v>16854</v>
      </c>
      <c r="C125" s="2">
        <v>2.3032019094</v>
      </c>
      <c r="D125" s="2">
        <v>38.5804497177976</v>
      </c>
      <c r="E125" s="2">
        <v>18.8326544822074</v>
      </c>
      <c r="F125" s="2">
        <v>0.347260831295333</v>
      </c>
      <c r="G125" s="2">
        <v>32.8470661461391</v>
      </c>
      <c r="H125" s="2">
        <v>3.75492804425909</v>
      </c>
      <c r="I125" s="2">
        <v>1.94151845242298</v>
      </c>
      <c r="J125" s="2">
        <v>0.168120696431177</v>
      </c>
      <c r="K125" s="2">
        <v>0.511296754613723</v>
      </c>
      <c r="L125" s="2">
        <v>39.8290684543867</v>
      </c>
      <c r="M125" s="2">
        <v>19.9188105163385</v>
      </c>
      <c r="N125" s="2">
        <v>0.348774815851225</v>
      </c>
      <c r="O125" s="2">
        <v>35.0828163606949</v>
      </c>
      <c r="P125" s="2">
        <v>3.84982144708567</v>
      </c>
      <c r="Q125" s="2">
        <v>1.9327827670848</v>
      </c>
      <c r="R125" s="2">
        <v>0.170595106493822</v>
      </c>
      <c r="S125" s="2">
        <v>0.503602531658972</v>
      </c>
      <c r="T125" s="2">
        <v>35.4886150320445</v>
      </c>
      <c r="U125" s="2">
        <v>17.8211321130406</v>
      </c>
      <c r="V125" s="2">
        <v>0.346127569287422</v>
      </c>
      <c r="W125" s="2">
        <v>31.1224113076291</v>
      </c>
      <c r="X125" s="2">
        <v>3.69827153393871</v>
      </c>
      <c r="Y125" s="2">
        <v>1.940025098407</v>
      </c>
      <c r="Z125" s="2">
        <v>0.168577781143587</v>
      </c>
      <c r="AA125" s="2">
        <v>0.500259105523123</v>
      </c>
    </row>
    <row r="126" spans="1:27">
      <c r="A126" s="2" t="s">
        <v>155</v>
      </c>
      <c r="B126" s="2">
        <v>14697</v>
      </c>
      <c r="C126" s="2">
        <v>2.0084347017</v>
      </c>
      <c r="D126" s="2">
        <v>31.7584772187446</v>
      </c>
      <c r="E126" s="2">
        <v>20.8683221795599</v>
      </c>
      <c r="F126" s="2">
        <v>0.289145966260386</v>
      </c>
      <c r="G126" s="2">
        <v>33.2161821918234</v>
      </c>
      <c r="H126" s="2">
        <v>4.00563996255188</v>
      </c>
      <c r="I126" s="2">
        <v>2.05097950120487</v>
      </c>
      <c r="J126" s="2">
        <v>0.139819415878676</v>
      </c>
      <c r="K126" s="2">
        <v>0.498215096117679</v>
      </c>
      <c r="L126" s="2">
        <v>31.9418102875529</v>
      </c>
      <c r="M126" s="2">
        <v>21.3150128201745</v>
      </c>
      <c r="N126" s="2">
        <v>0.288760534458673</v>
      </c>
      <c r="O126" s="2">
        <v>33.9696617305132</v>
      </c>
      <c r="P126" s="2">
        <v>4.03910862315453</v>
      </c>
      <c r="Q126" s="2">
        <v>2.04472544001926</v>
      </c>
      <c r="R126" s="2">
        <v>0.141279359400016</v>
      </c>
      <c r="S126" s="2">
        <v>0.496591133839444</v>
      </c>
      <c r="T126" s="2">
        <v>27.3463901247837</v>
      </c>
      <c r="U126" s="2">
        <v>18.6652102150393</v>
      </c>
      <c r="V126" s="2">
        <v>0.294453552731203</v>
      </c>
      <c r="W126" s="2">
        <v>29.9393759039321</v>
      </c>
      <c r="X126" s="2">
        <v>3.82355443130239</v>
      </c>
      <c r="Y126" s="2">
        <v>2.04478781596165</v>
      </c>
      <c r="Z126" s="2">
        <v>0.140971914495449</v>
      </c>
      <c r="AA126" s="2">
        <v>0.477206990774251</v>
      </c>
    </row>
    <row r="127" spans="1:27">
      <c r="A127" s="2" t="s">
        <v>156</v>
      </c>
      <c r="B127" s="2">
        <v>14747</v>
      </c>
      <c r="C127" s="2">
        <v>2.0152675067</v>
      </c>
      <c r="D127" s="2">
        <v>35.1687805466614</v>
      </c>
      <c r="E127" s="2">
        <v>22.6636145405965</v>
      </c>
      <c r="F127" s="2">
        <v>0.340403684819246</v>
      </c>
      <c r="G127" s="2">
        <v>37.8986465921794</v>
      </c>
      <c r="H127" s="2">
        <v>3.96375920997459</v>
      </c>
      <c r="I127" s="2">
        <v>1.94629239916373</v>
      </c>
      <c r="J127" s="2">
        <v>0.169342668628647</v>
      </c>
      <c r="K127" s="2">
        <v>0.473393827546754</v>
      </c>
      <c r="L127" s="2">
        <v>37.3694845087254</v>
      </c>
      <c r="M127" s="2">
        <v>24.2479518945949</v>
      </c>
      <c r="N127" s="2">
        <v>0.331048607833385</v>
      </c>
      <c r="O127" s="2">
        <v>40.9213480134572</v>
      </c>
      <c r="P127" s="2">
        <v>4.12867411155555</v>
      </c>
      <c r="Q127" s="2">
        <v>1.95581661073718</v>
      </c>
      <c r="R127" s="2">
        <v>0.167204548263316</v>
      </c>
      <c r="S127" s="2">
        <v>0.482301527199122</v>
      </c>
      <c r="T127" s="2">
        <v>33.7142475840034</v>
      </c>
      <c r="U127" s="2">
        <v>21.2774024986156</v>
      </c>
      <c r="V127" s="2">
        <v>0.325339972853036</v>
      </c>
      <c r="W127" s="2">
        <v>35.4423428887662</v>
      </c>
      <c r="X127" s="2">
        <v>3.9484943378528</v>
      </c>
      <c r="Y127" s="2">
        <v>1.97480427051969</v>
      </c>
      <c r="Z127" s="2">
        <v>0.160883949007686</v>
      </c>
      <c r="AA127" s="2">
        <v>0.487684512857129</v>
      </c>
    </row>
    <row r="128" spans="1:27">
      <c r="A128" s="2" t="s">
        <v>157</v>
      </c>
      <c r="B128" s="2">
        <v>17005</v>
      </c>
      <c r="C128" s="2">
        <v>2.3238369805</v>
      </c>
      <c r="D128" s="2">
        <v>32.9197363923276</v>
      </c>
      <c r="E128" s="2">
        <v>24.5497571924243</v>
      </c>
      <c r="F128" s="2">
        <v>0.268387458828269</v>
      </c>
      <c r="G128" s="2">
        <v>45.4249540590847</v>
      </c>
      <c r="H128" s="2">
        <v>4.59221809500019</v>
      </c>
      <c r="I128" s="2">
        <v>2.07294400627211</v>
      </c>
      <c r="J128" s="2">
        <v>0.134401285433218</v>
      </c>
      <c r="K128" s="2">
        <v>0.455326353719127</v>
      </c>
      <c r="L128" s="2">
        <v>32.856643988139</v>
      </c>
      <c r="M128" s="2">
        <v>24.9147319252632</v>
      </c>
      <c r="N128" s="2">
        <v>0.270438903772555</v>
      </c>
      <c r="O128" s="2">
        <v>46.1609596792572</v>
      </c>
      <c r="P128" s="2">
        <v>4.60111743556562</v>
      </c>
      <c r="Q128" s="2">
        <v>2.0661355406668</v>
      </c>
      <c r="R128" s="2">
        <v>0.136018819789769</v>
      </c>
      <c r="S128" s="2">
        <v>0.451396905291466</v>
      </c>
      <c r="T128" s="2">
        <v>27.2086449156102</v>
      </c>
      <c r="U128" s="2">
        <v>20.9692909599897</v>
      </c>
      <c r="V128" s="2">
        <v>0.278154196805723</v>
      </c>
      <c r="W128" s="2">
        <v>38.5748772037494</v>
      </c>
      <c r="X128" s="2">
        <v>4.26801279265322</v>
      </c>
      <c r="Y128" s="2">
        <v>2.06608703200938</v>
      </c>
      <c r="Z128" s="2">
        <v>0.13631502908491</v>
      </c>
      <c r="AA128" s="2">
        <v>0.430393908300686</v>
      </c>
    </row>
    <row r="129" spans="1:27">
      <c r="A129" s="2" t="s">
        <v>158</v>
      </c>
      <c r="B129" s="2">
        <v>8768</v>
      </c>
      <c r="C129" s="2">
        <v>1.1982006848</v>
      </c>
      <c r="D129" s="2">
        <v>32.1015438150995</v>
      </c>
      <c r="E129" s="2">
        <v>26.9545008406726</v>
      </c>
      <c r="F129" s="2">
        <v>0.285450866656344</v>
      </c>
      <c r="G129" s="2">
        <v>47.4024235958557</v>
      </c>
      <c r="H129" s="2">
        <v>4.62641941673159</v>
      </c>
      <c r="I129" s="2">
        <v>2.03777036974954</v>
      </c>
      <c r="J129" s="2">
        <v>0.1437691512261</v>
      </c>
      <c r="K129" s="2">
        <v>0.434319644669543</v>
      </c>
      <c r="L129" s="2">
        <v>33.4927139398879</v>
      </c>
      <c r="M129" s="2">
        <v>27.5529312137352</v>
      </c>
      <c r="N129" s="2">
        <v>0.283586952305398</v>
      </c>
      <c r="O129" s="2">
        <v>48.4661147940281</v>
      </c>
      <c r="P129" s="2">
        <v>4.68417995891289</v>
      </c>
      <c r="Q129" s="2">
        <v>2.02956185845427</v>
      </c>
      <c r="R129" s="2">
        <v>0.145453164992126</v>
      </c>
      <c r="S129" s="2">
        <v>0.437950088082931</v>
      </c>
      <c r="T129" s="2">
        <v>29.6404987266355</v>
      </c>
      <c r="U129" s="2">
        <v>24.6913667180257</v>
      </c>
      <c r="V129" s="2">
        <v>0.282077093302449</v>
      </c>
      <c r="W129" s="2">
        <v>43.1785032334168</v>
      </c>
      <c r="X129" s="2">
        <v>4.48674484746901</v>
      </c>
      <c r="Y129" s="2">
        <v>2.04111262948598</v>
      </c>
      <c r="Z129" s="2">
        <v>0.141671174255125</v>
      </c>
      <c r="AA129" s="2">
        <v>0.440387381320455</v>
      </c>
    </row>
    <row r="130" spans="1:27">
      <c r="A130" s="2" t="s">
        <v>159</v>
      </c>
      <c r="B130" s="2">
        <v>10025</v>
      </c>
      <c r="C130" s="2">
        <v>1.3699774025</v>
      </c>
      <c r="D130" s="2">
        <v>38.1346750105051</v>
      </c>
      <c r="E130" s="2">
        <v>7.58248830678011</v>
      </c>
      <c r="F130" s="2">
        <v>0.490272219950644</v>
      </c>
      <c r="G130" s="2">
        <v>12.194292263859</v>
      </c>
      <c r="H130" s="2">
        <v>2.04477701362603</v>
      </c>
      <c r="I130" s="2">
        <v>1.75634982750005</v>
      </c>
      <c r="J130" s="2">
        <v>0.210644996127582</v>
      </c>
      <c r="K130" s="2">
        <v>0.464819005066686</v>
      </c>
      <c r="L130" s="2">
        <v>39.5171190199055</v>
      </c>
      <c r="M130" s="2">
        <v>7.86260527980967</v>
      </c>
      <c r="N130" s="2">
        <v>0.500087684229518</v>
      </c>
      <c r="O130" s="2">
        <v>12.6525798820862</v>
      </c>
      <c r="P130" s="2">
        <v>2.03760605128254</v>
      </c>
      <c r="Q130" s="2">
        <v>1.73479735273375</v>
      </c>
      <c r="R130" s="2">
        <v>0.217814726058087</v>
      </c>
      <c r="S130" s="2">
        <v>0.467658507726338</v>
      </c>
      <c r="T130" s="2">
        <v>40.7886289871006</v>
      </c>
      <c r="U130" s="2">
        <v>8.28951086636274</v>
      </c>
      <c r="V130" s="2">
        <v>0.502074591802419</v>
      </c>
      <c r="W130" s="2">
        <v>12.9934610194532</v>
      </c>
      <c r="X130" s="2">
        <v>2.04700477271454</v>
      </c>
      <c r="Y130" s="2">
        <v>1.73535552338769</v>
      </c>
      <c r="Z130" s="2">
        <v>0.216484718046283</v>
      </c>
      <c r="AA130" s="2">
        <v>0.466345249293941</v>
      </c>
    </row>
    <row r="131" spans="1:27">
      <c r="A131" s="2" t="s">
        <v>160</v>
      </c>
      <c r="B131" s="2">
        <v>1402</v>
      </c>
      <c r="C131" s="2">
        <v>0.1915918522</v>
      </c>
      <c r="D131" s="2">
        <v>36.7151691665322</v>
      </c>
      <c r="E131" s="2">
        <v>8.71888488381782</v>
      </c>
      <c r="F131" s="2">
        <v>0.563015314090077</v>
      </c>
      <c r="G131" s="2">
        <v>17.5168808710398</v>
      </c>
      <c r="H131" s="2">
        <v>2.14059285953981</v>
      </c>
      <c r="I131" s="2">
        <v>1.50711825949149</v>
      </c>
      <c r="J131" s="2">
        <v>0.302178550208686</v>
      </c>
      <c r="K131" s="2">
        <v>0.399635382437333</v>
      </c>
      <c r="L131" s="2">
        <v>37.3760506776872</v>
      </c>
      <c r="M131" s="2">
        <v>9.13412949204784</v>
      </c>
      <c r="N131" s="2">
        <v>0.572777866693771</v>
      </c>
      <c r="O131" s="2">
        <v>18.1527978297742</v>
      </c>
      <c r="P131" s="2">
        <v>2.09811385388827</v>
      </c>
      <c r="Q131" s="2">
        <v>1.48525204042905</v>
      </c>
      <c r="R131" s="2">
        <v>0.308131246393102</v>
      </c>
      <c r="S131" s="2">
        <v>0.378405501971569</v>
      </c>
      <c r="T131" s="2">
        <v>37.8735942041312</v>
      </c>
      <c r="U131" s="2">
        <v>9.51608820683125</v>
      </c>
      <c r="V131" s="2">
        <v>0.544986418216554</v>
      </c>
      <c r="W131" s="2">
        <v>18.0628469448414</v>
      </c>
      <c r="X131" s="2">
        <v>2.20613415832611</v>
      </c>
      <c r="Y131" s="2">
        <v>1.52955071396392</v>
      </c>
      <c r="Z131" s="2">
        <v>0.28817738959308</v>
      </c>
      <c r="AA131" s="2">
        <v>0.447717263731823</v>
      </c>
    </row>
    <row r="132" spans="1:27">
      <c r="A132" s="2" t="s">
        <v>161</v>
      </c>
      <c r="B132" s="2">
        <v>17202</v>
      </c>
      <c r="C132" s="2">
        <v>2.3507582322</v>
      </c>
      <c r="D132" s="2">
        <v>30.0887432717373</v>
      </c>
      <c r="E132" s="2">
        <v>18.5034515208159</v>
      </c>
      <c r="F132" s="2">
        <v>0.360063224687134</v>
      </c>
      <c r="G132" s="2">
        <v>32.4662576298604</v>
      </c>
      <c r="H132" s="2">
        <v>3.64136608857512</v>
      </c>
      <c r="I132" s="2">
        <v>1.91803217292136</v>
      </c>
      <c r="J132" s="2">
        <v>0.17746572942841</v>
      </c>
      <c r="K132" s="2">
        <v>0.441504201750133</v>
      </c>
      <c r="L132" s="2">
        <v>32.4259135705927</v>
      </c>
      <c r="M132" s="2">
        <v>19.3725781692582</v>
      </c>
      <c r="N132" s="2">
        <v>0.360380002994802</v>
      </c>
      <c r="O132" s="2">
        <v>34.1367416611967</v>
      </c>
      <c r="P132" s="2">
        <v>3.71464568430205</v>
      </c>
      <c r="Q132" s="2">
        <v>1.9149002883271</v>
      </c>
      <c r="R132" s="2">
        <v>0.177831750701813</v>
      </c>
      <c r="S132" s="2">
        <v>0.438908525082637</v>
      </c>
      <c r="T132" s="2">
        <v>30.4047014671135</v>
      </c>
      <c r="U132" s="2">
        <v>16.8786691270691</v>
      </c>
      <c r="V132" s="2">
        <v>0.357265250453392</v>
      </c>
      <c r="W132" s="2">
        <v>29.1382401722692</v>
      </c>
      <c r="X132" s="2">
        <v>3.52198075065873</v>
      </c>
      <c r="Y132" s="2">
        <v>1.93137203426004</v>
      </c>
      <c r="Z132" s="2">
        <v>0.171928044560586</v>
      </c>
      <c r="AA132" s="2">
        <v>0.440423664249499</v>
      </c>
    </row>
    <row r="133" spans="1:27">
      <c r="A133" s="2" t="s">
        <v>162</v>
      </c>
      <c r="B133" s="2">
        <v>10577</v>
      </c>
      <c r="C133" s="2">
        <v>1.4454115697</v>
      </c>
      <c r="D133" s="2">
        <v>30.4560109372624</v>
      </c>
      <c r="E133" s="2">
        <v>16.7432527603651</v>
      </c>
      <c r="F133" s="2">
        <v>0.374488208795485</v>
      </c>
      <c r="G133" s="2">
        <v>27.4880195257455</v>
      </c>
      <c r="H133" s="2">
        <v>3.33078072047435</v>
      </c>
      <c r="I133" s="2">
        <v>1.91897934317938</v>
      </c>
      <c r="J133" s="2">
        <v>0.172635245427575</v>
      </c>
      <c r="K133" s="2">
        <v>0.448995425038691</v>
      </c>
      <c r="L133" s="2">
        <v>33.0575888073939</v>
      </c>
      <c r="M133" s="2">
        <v>17.5489469300513</v>
      </c>
      <c r="N133" s="2">
        <v>0.369279956827638</v>
      </c>
      <c r="O133" s="2">
        <v>29.0913411492109</v>
      </c>
      <c r="P133" s="2">
        <v>3.42201642704839</v>
      </c>
      <c r="Q133" s="2">
        <v>1.9250125598398</v>
      </c>
      <c r="R133" s="2">
        <v>0.171148207845546</v>
      </c>
      <c r="S133" s="2">
        <v>0.461511210237272</v>
      </c>
      <c r="T133" s="2">
        <v>31.7296864195278</v>
      </c>
      <c r="U133" s="2">
        <v>16.1211971693037</v>
      </c>
      <c r="V133" s="2">
        <v>0.363065188339335</v>
      </c>
      <c r="W133" s="2">
        <v>25.907724652782</v>
      </c>
      <c r="X133" s="2">
        <v>3.31616830551014</v>
      </c>
      <c r="Y133" s="2">
        <v>1.93730807289167</v>
      </c>
      <c r="Z133" s="2">
        <v>0.167196003679484</v>
      </c>
      <c r="AA133" s="2">
        <v>0.465933410643712</v>
      </c>
    </row>
    <row r="134" spans="1:27">
      <c r="A134" s="2" t="s">
        <v>163</v>
      </c>
      <c r="B134" s="2">
        <v>10896</v>
      </c>
      <c r="C134" s="2">
        <v>1.4890048656</v>
      </c>
      <c r="D134" s="2">
        <v>27.1666669620094</v>
      </c>
      <c r="E134" s="2">
        <v>29.6168558748805</v>
      </c>
      <c r="F134" s="2">
        <v>0.247178021780662</v>
      </c>
      <c r="G134" s="2">
        <v>54.2972758859252</v>
      </c>
      <c r="H134" s="2">
        <v>5.18102475615196</v>
      </c>
      <c r="I134" s="2">
        <v>2.08253164426389</v>
      </c>
      <c r="J134" s="2">
        <v>0.133341493160243</v>
      </c>
      <c r="K134" s="2">
        <v>0.449107693795243</v>
      </c>
      <c r="L134" s="2">
        <v>29.1731525229156</v>
      </c>
      <c r="M134" s="2">
        <v>30.6998266598528</v>
      </c>
      <c r="N134" s="2">
        <v>0.244941616887693</v>
      </c>
      <c r="O134" s="2">
        <v>56.3899500622836</v>
      </c>
      <c r="P134" s="2">
        <v>5.28040883808277</v>
      </c>
      <c r="Q134" s="2">
        <v>2.07757254863341</v>
      </c>
      <c r="R134" s="2">
        <v>0.134748737331857</v>
      </c>
      <c r="S134" s="2">
        <v>0.447981607335489</v>
      </c>
      <c r="T134" s="2">
        <v>24.4860604037305</v>
      </c>
      <c r="U134" s="2">
        <v>25.8997640828602</v>
      </c>
      <c r="V134" s="2">
        <v>0.246428520591488</v>
      </c>
      <c r="W134" s="2">
        <v>46.9370825959857</v>
      </c>
      <c r="X134" s="2">
        <v>4.88927651358571</v>
      </c>
      <c r="Y134" s="2">
        <v>2.07853601347222</v>
      </c>
      <c r="Z134" s="2">
        <v>0.134918694471237</v>
      </c>
      <c r="AA134" s="2">
        <v>0.430630851013897</v>
      </c>
    </row>
    <row r="135" spans="1:27">
      <c r="A135" s="2" t="s">
        <v>164</v>
      </c>
      <c r="B135" s="2">
        <v>15034</v>
      </c>
      <c r="C135" s="2">
        <v>2.0544878074</v>
      </c>
      <c r="D135" s="2">
        <v>36.1998955611933</v>
      </c>
      <c r="E135" s="2">
        <v>10.1597219886568</v>
      </c>
      <c r="F135" s="2">
        <v>0.391228225265307</v>
      </c>
      <c r="G135" s="2">
        <v>19.2451704700094</v>
      </c>
      <c r="H135" s="2">
        <v>2.81092495376285</v>
      </c>
      <c r="I135" s="2">
        <v>1.91341448985501</v>
      </c>
      <c r="J135" s="2">
        <v>0.173210683840357</v>
      </c>
      <c r="K135" s="2">
        <v>0.422526930065281</v>
      </c>
      <c r="L135" s="2">
        <v>36.32902522174</v>
      </c>
      <c r="M135" s="2">
        <v>10.6260592152958</v>
      </c>
      <c r="N135" s="2">
        <v>0.396441027162666</v>
      </c>
      <c r="O135" s="2">
        <v>20.2458209019182</v>
      </c>
      <c r="P135" s="2">
        <v>2.84438983832202</v>
      </c>
      <c r="Q135" s="2">
        <v>1.90226369202573</v>
      </c>
      <c r="R135" s="2">
        <v>0.178476115186409</v>
      </c>
      <c r="S135" s="2">
        <v>0.421553438145892</v>
      </c>
      <c r="T135" s="2">
        <v>34.6183989473332</v>
      </c>
      <c r="U135" s="2">
        <v>9.6772468847287</v>
      </c>
      <c r="V135" s="2">
        <v>0.384284006158849</v>
      </c>
      <c r="W135" s="2">
        <v>17.9695064889194</v>
      </c>
      <c r="X135" s="2">
        <v>2.7651989741928</v>
      </c>
      <c r="Y135" s="2">
        <v>1.92087727123805</v>
      </c>
      <c r="Z135" s="2">
        <v>0.171423787935265</v>
      </c>
      <c r="AA135" s="2">
        <v>0.418200163907576</v>
      </c>
    </row>
    <row r="136" spans="1:27">
      <c r="A136" s="2" t="s">
        <v>165</v>
      </c>
      <c r="B136" s="2">
        <v>17206</v>
      </c>
      <c r="C136" s="2">
        <v>2.3513048566</v>
      </c>
      <c r="D136" s="2">
        <v>32.4872917074783</v>
      </c>
      <c r="E136" s="2">
        <v>21.0781669997395</v>
      </c>
      <c r="F136" s="2">
        <v>0.324096990424757</v>
      </c>
      <c r="G136" s="2">
        <v>39.9735175333795</v>
      </c>
      <c r="H136" s="2">
        <v>4.03613091128079</v>
      </c>
      <c r="I136" s="2">
        <v>1.9797742079645</v>
      </c>
      <c r="J136" s="2">
        <v>0.157272156654894</v>
      </c>
      <c r="K136" s="2">
        <v>0.466636932686959</v>
      </c>
      <c r="L136" s="2">
        <v>33.7069632360079</v>
      </c>
      <c r="M136" s="2">
        <v>22.650798176172</v>
      </c>
      <c r="N136" s="2">
        <v>0.324246717619486</v>
      </c>
      <c r="O136" s="2">
        <v>43.1987490971539</v>
      </c>
      <c r="P136" s="2">
        <v>4.14870145972235</v>
      </c>
      <c r="Q136" s="2">
        <v>1.98275586106701</v>
      </c>
      <c r="R136" s="2">
        <v>0.156447006875133</v>
      </c>
      <c r="S136" s="2">
        <v>0.464907664780252</v>
      </c>
      <c r="T136" s="2">
        <v>29.8593066496064</v>
      </c>
      <c r="U136" s="2">
        <v>19.4158025777073</v>
      </c>
      <c r="V136" s="2">
        <v>0.331205670212567</v>
      </c>
      <c r="W136" s="2">
        <v>36.5595210966653</v>
      </c>
      <c r="X136" s="2">
        <v>3.87332594562046</v>
      </c>
      <c r="Y136" s="2">
        <v>1.97188605640248</v>
      </c>
      <c r="Z136" s="2">
        <v>0.159063090959233</v>
      </c>
      <c r="AA136" s="2">
        <v>0.453780303763465</v>
      </c>
    </row>
    <row r="137" spans="1:27">
      <c r="A137" s="2" t="s">
        <v>166</v>
      </c>
      <c r="B137" s="2">
        <v>20815</v>
      </c>
      <c r="C137" s="2">
        <v>2.8444967215</v>
      </c>
      <c r="D137" s="2">
        <v>33.2355571086722</v>
      </c>
      <c r="E137" s="2">
        <v>24.2964412414097</v>
      </c>
      <c r="F137" s="2">
        <v>0.284490045633837</v>
      </c>
      <c r="G137" s="2">
        <v>45.0436603349957</v>
      </c>
      <c r="H137" s="2">
        <v>4.5182908814131</v>
      </c>
      <c r="I137" s="2">
        <v>2.03390804598774</v>
      </c>
      <c r="J137" s="2">
        <v>0.145362291304847</v>
      </c>
      <c r="K137" s="2">
        <v>0.422747349952484</v>
      </c>
      <c r="L137" s="2">
        <v>33.9733423935631</v>
      </c>
      <c r="M137" s="2">
        <v>25.335700117131</v>
      </c>
      <c r="N137" s="2">
        <v>0.284437270137926</v>
      </c>
      <c r="O137" s="2">
        <v>47.1154888788729</v>
      </c>
      <c r="P137" s="2">
        <v>4.60404100444542</v>
      </c>
      <c r="Q137" s="2">
        <v>2.02946207335783</v>
      </c>
      <c r="R137" s="2">
        <v>0.146619694098139</v>
      </c>
      <c r="S137" s="2">
        <v>0.427071437642854</v>
      </c>
      <c r="T137" s="2">
        <v>29.4264931165503</v>
      </c>
      <c r="U137" s="2">
        <v>22.2006318762877</v>
      </c>
      <c r="V137" s="2">
        <v>0.28608603840177</v>
      </c>
      <c r="W137" s="2">
        <v>40.7016740780301</v>
      </c>
      <c r="X137" s="2">
        <v>4.34934220873347</v>
      </c>
      <c r="Y137" s="2">
        <v>2.03748932298547</v>
      </c>
      <c r="Z137" s="2">
        <v>0.144737148660394</v>
      </c>
      <c r="AA137" s="2">
        <v>0.418010316690927</v>
      </c>
    </row>
    <row r="138" spans="1:27">
      <c r="A138" s="2" t="s">
        <v>167</v>
      </c>
      <c r="B138" s="2">
        <v>6753</v>
      </c>
      <c r="C138" s="2">
        <v>0.9228386433</v>
      </c>
      <c r="D138" s="2">
        <v>39.4059437241321</v>
      </c>
      <c r="E138" s="2">
        <v>8.54254813630431</v>
      </c>
      <c r="F138" s="2">
        <v>0.431590937635579</v>
      </c>
      <c r="G138" s="2">
        <v>15.38614957635</v>
      </c>
      <c r="H138" s="2">
        <v>2.41930343669669</v>
      </c>
      <c r="I138" s="2">
        <v>1.85598724626813</v>
      </c>
      <c r="J138" s="2">
        <v>0.18207363062976</v>
      </c>
      <c r="K138" s="2">
        <v>0.447569116106421</v>
      </c>
      <c r="L138" s="2">
        <v>40.5224349941127</v>
      </c>
      <c r="M138" s="2">
        <v>8.79926807502545</v>
      </c>
      <c r="N138" s="2">
        <v>0.437968949087206</v>
      </c>
      <c r="O138" s="2">
        <v>16.0787142602012</v>
      </c>
      <c r="P138" s="2">
        <v>2.44671512365464</v>
      </c>
      <c r="Q138" s="2">
        <v>1.83973481945332</v>
      </c>
      <c r="R138" s="2">
        <v>0.187609351072534</v>
      </c>
      <c r="S138" s="2">
        <v>0.448467620275414</v>
      </c>
      <c r="T138" s="2">
        <v>40.1190915516565</v>
      </c>
      <c r="U138" s="2">
        <v>8.73034945442583</v>
      </c>
      <c r="V138" s="2">
        <v>0.433998669707157</v>
      </c>
      <c r="W138" s="2">
        <v>15.5498299699756</v>
      </c>
      <c r="X138" s="2">
        <v>2.44595825958566</v>
      </c>
      <c r="Y138" s="2">
        <v>1.84770153816163</v>
      </c>
      <c r="Z138" s="2">
        <v>0.184662329674861</v>
      </c>
      <c r="AA138" s="2">
        <v>0.451087183540644</v>
      </c>
    </row>
    <row r="139" spans="1:27">
      <c r="A139" s="2" t="s">
        <v>168</v>
      </c>
      <c r="B139" s="2">
        <v>20995</v>
      </c>
      <c r="C139" s="2">
        <v>2.8690948195</v>
      </c>
      <c r="D139" s="2">
        <v>32.859448607702</v>
      </c>
      <c r="E139" s="2">
        <v>12.1002250168076</v>
      </c>
      <c r="F139" s="2">
        <v>0.468862381635247</v>
      </c>
      <c r="G139" s="2">
        <v>18.7561009116909</v>
      </c>
      <c r="H139" s="2">
        <v>2.52307170630033</v>
      </c>
      <c r="I139" s="2">
        <v>1.7527505602346</v>
      </c>
      <c r="J139" s="2">
        <v>0.216326054278783</v>
      </c>
      <c r="K139" s="2">
        <v>0.470878628552211</v>
      </c>
      <c r="L139" s="2">
        <v>34.5427433919952</v>
      </c>
      <c r="M139" s="2">
        <v>13.6079279287915</v>
      </c>
      <c r="N139" s="2">
        <v>0.477752812458528</v>
      </c>
      <c r="O139" s="2">
        <v>20.9432936559666</v>
      </c>
      <c r="P139" s="2">
        <v>2.60617614619524</v>
      </c>
      <c r="Q139" s="2">
        <v>1.72490021771378</v>
      </c>
      <c r="R139" s="2">
        <v>0.226146146995051</v>
      </c>
      <c r="S139" s="2">
        <v>0.461713140523769</v>
      </c>
      <c r="T139" s="2">
        <v>37.2571888851193</v>
      </c>
      <c r="U139" s="2">
        <v>13.5771528449945</v>
      </c>
      <c r="V139" s="2">
        <v>0.479526852547537</v>
      </c>
      <c r="W139" s="2">
        <v>21.0863171660203</v>
      </c>
      <c r="X139" s="2">
        <v>2.61439503616564</v>
      </c>
      <c r="Y139" s="2">
        <v>1.71990114982765</v>
      </c>
      <c r="Z139" s="2">
        <v>0.227132860656493</v>
      </c>
      <c r="AA139" s="2">
        <v>0.451945604383078</v>
      </c>
    </row>
    <row r="140" spans="1:27">
      <c r="A140" s="2" t="s">
        <v>169</v>
      </c>
      <c r="B140" s="2">
        <v>12120</v>
      </c>
      <c r="C140" s="2">
        <v>1.656271932</v>
      </c>
      <c r="D140" s="2">
        <v>33.692519796111</v>
      </c>
      <c r="E140" s="2">
        <v>20.8103065723073</v>
      </c>
      <c r="F140" s="2">
        <v>0.315878390201802</v>
      </c>
      <c r="G140" s="2">
        <v>37.4809594479404</v>
      </c>
      <c r="H140" s="2">
        <v>4.0913734149741</v>
      </c>
      <c r="I140" s="2">
        <v>1.98943387757827</v>
      </c>
      <c r="J140" s="2">
        <v>0.156313411365862</v>
      </c>
      <c r="K140" s="2">
        <v>0.45776989185496</v>
      </c>
      <c r="L140" s="2">
        <v>36.0664470375174</v>
      </c>
      <c r="M140" s="2">
        <v>22.4603167849792</v>
      </c>
      <c r="N140" s="2">
        <v>0.317820861825136</v>
      </c>
      <c r="O140" s="2">
        <v>40.9813628743116</v>
      </c>
      <c r="P140" s="2">
        <v>4.23380098696982</v>
      </c>
      <c r="Q140" s="2">
        <v>1.9794363067636</v>
      </c>
      <c r="R140" s="2">
        <v>0.160389930113117</v>
      </c>
      <c r="S140" s="2">
        <v>0.449765001774878</v>
      </c>
      <c r="T140" s="2">
        <v>32.2421528884286</v>
      </c>
      <c r="U140" s="2">
        <v>19.6230801166087</v>
      </c>
      <c r="V140" s="2">
        <v>0.309319038415925</v>
      </c>
      <c r="W140" s="2">
        <v>34.9203525374892</v>
      </c>
      <c r="X140" s="2">
        <v>4.01468657541208</v>
      </c>
      <c r="Y140" s="2">
        <v>1.99844327304426</v>
      </c>
      <c r="Z140" s="2">
        <v>0.153648700390515</v>
      </c>
      <c r="AA140" s="2">
        <v>0.44391221709153</v>
      </c>
    </row>
    <row r="141" spans="1:27">
      <c r="A141" s="2" t="s">
        <v>170</v>
      </c>
      <c r="B141" s="2">
        <v>10281</v>
      </c>
      <c r="C141" s="2">
        <v>1.4049613641</v>
      </c>
      <c r="D141" s="2">
        <v>35.0437490336568</v>
      </c>
      <c r="E141" s="2">
        <v>13.6280014236756</v>
      </c>
      <c r="F141" s="2">
        <v>0.361846535194216</v>
      </c>
      <c r="G141" s="2">
        <v>21.4671511948289</v>
      </c>
      <c r="H141" s="2">
        <v>2.9979791019339</v>
      </c>
      <c r="I141" s="2">
        <v>1.9527723232592</v>
      </c>
      <c r="J141" s="2">
        <v>0.161776310529542</v>
      </c>
      <c r="K141" s="2">
        <v>0.43825190852449</v>
      </c>
      <c r="L141" s="2">
        <v>36.195431285813</v>
      </c>
      <c r="M141" s="2">
        <v>14.4796575944961</v>
      </c>
      <c r="N141" s="2">
        <v>0.358334139403067</v>
      </c>
      <c r="O141" s="2">
        <v>23.2091887685189</v>
      </c>
      <c r="P141" s="2">
        <v>3.08911809853085</v>
      </c>
      <c r="Q141" s="2">
        <v>1.95043843523118</v>
      </c>
      <c r="R141" s="2">
        <v>0.160858880423024</v>
      </c>
      <c r="S141" s="2">
        <v>0.440226023346761</v>
      </c>
      <c r="T141" s="2">
        <v>34.8853229216455</v>
      </c>
      <c r="U141" s="2">
        <v>13.1281653020047</v>
      </c>
      <c r="V141" s="2">
        <v>0.356317368445178</v>
      </c>
      <c r="W141" s="2">
        <v>20.5983965639697</v>
      </c>
      <c r="X141" s="2">
        <v>3.00142667032745</v>
      </c>
      <c r="Y141" s="2">
        <v>1.95288357150518</v>
      </c>
      <c r="Z141" s="2">
        <v>0.159768531618386</v>
      </c>
      <c r="AA141" s="2">
        <v>0.445955328489676</v>
      </c>
    </row>
    <row r="142" spans="1:27">
      <c r="A142" s="2" t="s">
        <v>171</v>
      </c>
      <c r="B142" s="2">
        <v>8552</v>
      </c>
      <c r="C142" s="2">
        <v>1.1686829672</v>
      </c>
      <c r="D142" s="2">
        <v>38.6242469708784</v>
      </c>
      <c r="E142" s="2">
        <v>11.1246406604336</v>
      </c>
      <c r="F142" s="2">
        <v>0.420004252422125</v>
      </c>
      <c r="G142" s="2">
        <v>20.1296256559755</v>
      </c>
      <c r="H142" s="2">
        <v>2.78171456377113</v>
      </c>
      <c r="I142" s="2">
        <v>1.84944679702382</v>
      </c>
      <c r="J142" s="2">
        <v>0.189339873348724</v>
      </c>
      <c r="K142" s="2">
        <v>0.456300151423558</v>
      </c>
      <c r="L142" s="2">
        <v>40.3939564653486</v>
      </c>
      <c r="M142" s="2">
        <v>11.6687167127459</v>
      </c>
      <c r="N142" s="2">
        <v>0.41952645807346</v>
      </c>
      <c r="O142" s="2">
        <v>21.005729953443</v>
      </c>
      <c r="P142" s="2">
        <v>2.82586278360497</v>
      </c>
      <c r="Q142" s="2">
        <v>1.83877782957145</v>
      </c>
      <c r="R142" s="2">
        <v>0.192524457919272</v>
      </c>
      <c r="S142" s="2">
        <v>0.45024696767152</v>
      </c>
      <c r="T142" s="2">
        <v>37.2169478763072</v>
      </c>
      <c r="U142" s="2">
        <v>10.7750292574574</v>
      </c>
      <c r="V142" s="2">
        <v>0.417522535983408</v>
      </c>
      <c r="W142" s="2">
        <v>18.781740739783</v>
      </c>
      <c r="X142" s="2">
        <v>2.74408853911316</v>
      </c>
      <c r="Y142" s="2">
        <v>1.84305758246676</v>
      </c>
      <c r="Z142" s="2">
        <v>0.192452278158952</v>
      </c>
      <c r="AA142" s="2">
        <v>0.468870710486222</v>
      </c>
    </row>
    <row r="143" spans="1:27">
      <c r="A143" s="2" t="s">
        <v>172</v>
      </c>
      <c r="B143" s="2">
        <v>12124</v>
      </c>
      <c r="C143" s="2">
        <v>1.6568185564</v>
      </c>
      <c r="D143" s="2">
        <v>32.8725948508758</v>
      </c>
      <c r="E143" s="2">
        <v>19.624511912363</v>
      </c>
      <c r="F143" s="2">
        <v>0.326354264692005</v>
      </c>
      <c r="G143" s="2">
        <v>36.2271074124666</v>
      </c>
      <c r="H143" s="2">
        <v>3.92383345594326</v>
      </c>
      <c r="I143" s="2">
        <v>1.96387559673016</v>
      </c>
      <c r="J143" s="2">
        <v>0.161988670753664</v>
      </c>
      <c r="K143" s="2">
        <v>0.442654214850978</v>
      </c>
      <c r="L143" s="2">
        <v>33.0589102965618</v>
      </c>
      <c r="M143" s="2">
        <v>20.5410268792703</v>
      </c>
      <c r="N143" s="2">
        <v>0.329687213126633</v>
      </c>
      <c r="O143" s="2">
        <v>38.089125830669</v>
      </c>
      <c r="P143" s="2">
        <v>4.00200714373728</v>
      </c>
      <c r="Q143" s="2">
        <v>1.95557761927301</v>
      </c>
      <c r="R143" s="2">
        <v>0.165717628118632</v>
      </c>
      <c r="S143" s="2">
        <v>0.442343776235965</v>
      </c>
      <c r="T143" s="2">
        <v>30.072794552665</v>
      </c>
      <c r="U143" s="2">
        <v>19.0169688714253</v>
      </c>
      <c r="V143" s="2">
        <v>0.32399747776144</v>
      </c>
      <c r="W143" s="2">
        <v>35.3280917382963</v>
      </c>
      <c r="X143" s="2">
        <v>3.91126885305671</v>
      </c>
      <c r="Y143" s="2">
        <v>1.97051880902698</v>
      </c>
      <c r="Z143" s="2">
        <v>0.161123129436257</v>
      </c>
      <c r="AA143" s="2">
        <v>0.440471054682659</v>
      </c>
    </row>
    <row r="144" spans="1:27">
      <c r="A144" s="2" t="s">
        <v>173</v>
      </c>
      <c r="B144" s="2">
        <v>6021</v>
      </c>
      <c r="C144" s="2">
        <v>0.8228063781</v>
      </c>
      <c r="D144" s="2">
        <v>31.0954072758557</v>
      </c>
      <c r="E144" s="2">
        <v>21.9283127846724</v>
      </c>
      <c r="F144" s="2">
        <v>0.329148025963912</v>
      </c>
      <c r="G144" s="2">
        <v>38.5247748431992</v>
      </c>
      <c r="H144" s="2">
        <v>4.03430596684606</v>
      </c>
      <c r="I144" s="2">
        <v>1.96852121535695</v>
      </c>
      <c r="J144" s="2">
        <v>0.161506745071481</v>
      </c>
      <c r="K144" s="2">
        <v>0.469010350349273</v>
      </c>
      <c r="L144" s="2">
        <v>33.6568681253703</v>
      </c>
      <c r="M144" s="2">
        <v>22.9975458525988</v>
      </c>
      <c r="N144" s="2">
        <v>0.329995668455894</v>
      </c>
      <c r="O144" s="2">
        <v>40.2729895647006</v>
      </c>
      <c r="P144" s="2">
        <v>4.11734864924871</v>
      </c>
      <c r="Q144" s="2">
        <v>1.97139145873191</v>
      </c>
      <c r="R144" s="2">
        <v>0.161104859588421</v>
      </c>
      <c r="S144" s="2">
        <v>0.46034046675047</v>
      </c>
      <c r="T144" s="2">
        <v>30.1266681241387</v>
      </c>
      <c r="U144" s="2">
        <v>19.8149072563065</v>
      </c>
      <c r="V144" s="2">
        <v>0.328795861050343</v>
      </c>
      <c r="W144" s="2">
        <v>33.9140420679712</v>
      </c>
      <c r="X144" s="2">
        <v>3.86602457872242</v>
      </c>
      <c r="Y144" s="2">
        <v>1.98342494193629</v>
      </c>
      <c r="Z144" s="2">
        <v>0.1572172317089</v>
      </c>
      <c r="AA144" s="2">
        <v>0.468498517733424</v>
      </c>
    </row>
    <row r="145" spans="1:27">
      <c r="A145" s="2" t="s">
        <v>174</v>
      </c>
      <c r="B145" s="2">
        <v>15886</v>
      </c>
      <c r="C145" s="2">
        <v>2.1709188046</v>
      </c>
      <c r="D145" s="2">
        <v>37.0518351960029</v>
      </c>
      <c r="E145" s="2">
        <v>9.62076095615277</v>
      </c>
      <c r="F145" s="2">
        <v>0.464128017818356</v>
      </c>
      <c r="G145" s="2">
        <v>16.4037589716206</v>
      </c>
      <c r="H145" s="2">
        <v>2.40034559105695</v>
      </c>
      <c r="I145" s="2">
        <v>1.75200815686992</v>
      </c>
      <c r="J145" s="2">
        <v>0.218145338573376</v>
      </c>
      <c r="K145" s="2">
        <v>0.44996886451314</v>
      </c>
      <c r="L145" s="2">
        <v>38.113636881552</v>
      </c>
      <c r="M145" s="2">
        <v>9.44536619908276</v>
      </c>
      <c r="N145" s="2">
        <v>0.473831547280389</v>
      </c>
      <c r="O145" s="2">
        <v>16.2680209983568</v>
      </c>
      <c r="P145" s="2">
        <v>2.37771910099385</v>
      </c>
      <c r="Q145" s="2">
        <v>1.73149183918558</v>
      </c>
      <c r="R145" s="2">
        <v>0.227177283658041</v>
      </c>
      <c r="S145" s="2">
        <v>0.441873606889972</v>
      </c>
      <c r="T145" s="2">
        <v>37.6656740003518</v>
      </c>
      <c r="U145" s="2">
        <v>8.83253994647728</v>
      </c>
      <c r="V145" s="2">
        <v>0.461611394926123</v>
      </c>
      <c r="W145" s="2">
        <v>14.7936760080436</v>
      </c>
      <c r="X145" s="2">
        <v>2.33913166820674</v>
      </c>
      <c r="Y145" s="2">
        <v>1.75263561598602</v>
      </c>
      <c r="Z145" s="2">
        <v>0.218916263818707</v>
      </c>
      <c r="AA145" s="2">
        <v>0.445211576527023</v>
      </c>
    </row>
    <row r="146" spans="1:27">
      <c r="A146" s="2" t="s">
        <v>175</v>
      </c>
      <c r="B146" s="2">
        <v>15455</v>
      </c>
      <c r="C146" s="2">
        <v>2.1120200255</v>
      </c>
      <c r="D146" s="2">
        <v>31.4965532118045</v>
      </c>
      <c r="E146" s="2">
        <v>19.3349135398512</v>
      </c>
      <c r="F146" s="2">
        <v>0.318895578151945</v>
      </c>
      <c r="G146" s="2">
        <v>34.1071359407155</v>
      </c>
      <c r="H146" s="2">
        <v>3.92912768400031</v>
      </c>
      <c r="I146" s="2">
        <v>1.99529202189965</v>
      </c>
      <c r="J146" s="2">
        <v>0.153481835140375</v>
      </c>
      <c r="K146" s="2">
        <v>0.499039059526521</v>
      </c>
      <c r="L146" s="2">
        <v>34.3707326444288</v>
      </c>
      <c r="M146" s="2">
        <v>20.3444937451092</v>
      </c>
      <c r="N146" s="2">
        <v>0.31701269887937</v>
      </c>
      <c r="O146" s="2">
        <v>36.1556351661436</v>
      </c>
      <c r="P146" s="2">
        <v>4.0468889254292</v>
      </c>
      <c r="Q146" s="2">
        <v>1.9956044951329</v>
      </c>
      <c r="R146" s="2">
        <v>0.153957928758595</v>
      </c>
      <c r="S146" s="2">
        <v>0.506842030161239</v>
      </c>
      <c r="T146" s="2">
        <v>28.0105901943175</v>
      </c>
      <c r="U146" s="2">
        <v>17.1334812529749</v>
      </c>
      <c r="V146" s="2">
        <v>0.323182868623888</v>
      </c>
      <c r="W146" s="2">
        <v>29.6250121862626</v>
      </c>
      <c r="X146" s="2">
        <v>3.7091988567023</v>
      </c>
      <c r="Y146" s="2">
        <v>1.99283487342083</v>
      </c>
      <c r="Z146" s="2">
        <v>0.154293430944894</v>
      </c>
      <c r="AA146" s="2">
        <v>0.480424797678938</v>
      </c>
    </row>
    <row r="147" spans="1:27">
      <c r="A147" s="2" t="s">
        <v>176</v>
      </c>
      <c r="B147" s="2">
        <v>16317</v>
      </c>
      <c r="C147" s="2">
        <v>2.2298175837</v>
      </c>
      <c r="D147" s="2">
        <v>31.4888498394368</v>
      </c>
      <c r="E147" s="2">
        <v>19.9761395880492</v>
      </c>
      <c r="F147" s="2">
        <v>0.374897730441383</v>
      </c>
      <c r="G147" s="2">
        <v>28.9992241122396</v>
      </c>
      <c r="H147" s="2">
        <v>3.40287916884287</v>
      </c>
      <c r="I147" s="2">
        <v>1.90605224161863</v>
      </c>
      <c r="J147" s="2">
        <v>0.17821222854123</v>
      </c>
      <c r="K147" s="2">
        <v>0.513764842020839</v>
      </c>
      <c r="L147" s="2">
        <v>33.3904930931713</v>
      </c>
      <c r="M147" s="2">
        <v>21.1284362457128</v>
      </c>
      <c r="N147" s="2">
        <v>0.377835991073498</v>
      </c>
      <c r="O147" s="2">
        <v>30.7268020782596</v>
      </c>
      <c r="P147" s="2">
        <v>3.48569667939499</v>
      </c>
      <c r="Q147" s="2">
        <v>1.89340522080037</v>
      </c>
      <c r="R147" s="2">
        <v>0.182555196239787</v>
      </c>
      <c r="S147" s="2">
        <v>0.502710358801742</v>
      </c>
      <c r="T147" s="2">
        <v>31.1179550892766</v>
      </c>
      <c r="U147" s="2">
        <v>17.7717976412889</v>
      </c>
      <c r="V147" s="2">
        <v>0.377741783187006</v>
      </c>
      <c r="W147" s="2">
        <v>25.6066955190364</v>
      </c>
      <c r="X147" s="2">
        <v>3.27240174968317</v>
      </c>
      <c r="Y147" s="2">
        <v>1.89904827120228</v>
      </c>
      <c r="Z147" s="2">
        <v>0.181969576618166</v>
      </c>
      <c r="AA147" s="2">
        <v>0.512051125140853</v>
      </c>
    </row>
    <row r="148" spans="1:27">
      <c r="A148" s="2" t="s">
        <v>177</v>
      </c>
      <c r="B148" s="2">
        <v>11240</v>
      </c>
      <c r="C148" s="2">
        <v>1.536014564</v>
      </c>
      <c r="D148" s="2">
        <v>37.8860822339499</v>
      </c>
      <c r="E148" s="2">
        <v>6.35117748683565</v>
      </c>
      <c r="F148" s="2">
        <v>0.556020565177446</v>
      </c>
      <c r="G148" s="2">
        <v>10.5837783218278</v>
      </c>
      <c r="H148" s="2">
        <v>1.73567620882254</v>
      </c>
      <c r="I148" s="2">
        <v>1.62054793382878</v>
      </c>
      <c r="J148" s="2">
        <v>0.250931422205582</v>
      </c>
      <c r="K148" s="2">
        <v>0.461644691126587</v>
      </c>
      <c r="L148" s="2">
        <v>39.702640038262</v>
      </c>
      <c r="M148" s="2">
        <v>7.44824267215434</v>
      </c>
      <c r="N148" s="2">
        <v>0.567747331786614</v>
      </c>
      <c r="O148" s="2">
        <v>12.269751049087</v>
      </c>
      <c r="P148" s="2">
        <v>1.78924481305641</v>
      </c>
      <c r="Q148" s="2">
        <v>1.58807984185388</v>
      </c>
      <c r="R148" s="2">
        <v>0.260955147666598</v>
      </c>
      <c r="S148" s="2">
        <v>0.453256936624004</v>
      </c>
      <c r="T148" s="2">
        <v>41.7058131948484</v>
      </c>
      <c r="U148" s="2">
        <v>7.41693692117057</v>
      </c>
      <c r="V148" s="2">
        <v>0.559178244491858</v>
      </c>
      <c r="W148" s="2">
        <v>12.2034501488018</v>
      </c>
      <c r="X148" s="2">
        <v>1.80485375468682</v>
      </c>
      <c r="Y148" s="2">
        <v>1.60717592393694</v>
      </c>
      <c r="Z148" s="2">
        <v>0.254066170638698</v>
      </c>
      <c r="AA148" s="2">
        <v>0.452972883809517</v>
      </c>
    </row>
    <row r="149" spans="1:27">
      <c r="A149" s="2" t="s">
        <v>178</v>
      </c>
      <c r="B149" s="2">
        <v>4973</v>
      </c>
      <c r="C149" s="2">
        <v>0.6795907853</v>
      </c>
      <c r="D149" s="2">
        <v>30.6166412564391</v>
      </c>
      <c r="E149" s="2">
        <v>15.0393657443219</v>
      </c>
      <c r="F149" s="2">
        <v>0.322748760158992</v>
      </c>
      <c r="G149" s="2">
        <v>26.9183595254867</v>
      </c>
      <c r="H149" s="2">
        <v>3.43112818906209</v>
      </c>
      <c r="I149" s="2">
        <v>2.03506750678623</v>
      </c>
      <c r="J149" s="2">
        <v>0.140911541356303</v>
      </c>
      <c r="K149" s="2">
        <v>0.425228114586311</v>
      </c>
      <c r="L149" s="2">
        <v>33.1280473501131</v>
      </c>
      <c r="M149" s="2">
        <v>16.6929866871752</v>
      </c>
      <c r="N149" s="2">
        <v>0.313225511287517</v>
      </c>
      <c r="O149" s="2">
        <v>30.4286931598708</v>
      </c>
      <c r="P149" s="2">
        <v>3.63391211152933</v>
      </c>
      <c r="Q149" s="2">
        <v>2.03072042810876</v>
      </c>
      <c r="R149" s="2">
        <v>0.142167707367691</v>
      </c>
      <c r="S149" s="2">
        <v>0.431589519907121</v>
      </c>
      <c r="T149" s="2">
        <v>29.1761516287799</v>
      </c>
      <c r="U149" s="2">
        <v>13.1702453333314</v>
      </c>
      <c r="V149" s="2">
        <v>0.311179908406361</v>
      </c>
      <c r="W149" s="2">
        <v>24.220591679545</v>
      </c>
      <c r="X149" s="2">
        <v>3.41499664798519</v>
      </c>
      <c r="Y149" s="2">
        <v>2.03871315929843</v>
      </c>
      <c r="Z149" s="2">
        <v>0.140633496896508</v>
      </c>
      <c r="AA149" s="2">
        <v>0.415763989325593</v>
      </c>
    </row>
    <row r="150" spans="1:27">
      <c r="A150" s="2" t="s">
        <v>179</v>
      </c>
      <c r="B150" s="2">
        <v>11316</v>
      </c>
      <c r="C150" s="2">
        <v>1.5464004276</v>
      </c>
      <c r="D150" s="2">
        <v>32.9793708297463</v>
      </c>
      <c r="E150" s="2">
        <v>14.149348361203</v>
      </c>
      <c r="F150" s="2">
        <v>0.353255235061624</v>
      </c>
      <c r="G150" s="2">
        <v>23.6537060250115</v>
      </c>
      <c r="H150" s="2">
        <v>3.22251689445968</v>
      </c>
      <c r="I150" s="2">
        <v>1.95727491157031</v>
      </c>
      <c r="J150" s="2">
        <v>0.162959474135294</v>
      </c>
      <c r="K150" s="2">
        <v>0.429910940491228</v>
      </c>
      <c r="L150" s="2">
        <v>34.5145817411034</v>
      </c>
      <c r="M150" s="2">
        <v>14.6336729690681</v>
      </c>
      <c r="N150" s="2">
        <v>0.356682689998441</v>
      </c>
      <c r="O150" s="2">
        <v>24.6489831247423</v>
      </c>
      <c r="P150" s="2">
        <v>3.26355023760336</v>
      </c>
      <c r="Q150" s="2">
        <v>1.94368500506637</v>
      </c>
      <c r="R150" s="2">
        <v>0.168754830055094</v>
      </c>
      <c r="S150" s="2">
        <v>0.435143036458095</v>
      </c>
      <c r="T150" s="2">
        <v>31.8890661353376</v>
      </c>
      <c r="U150" s="2">
        <v>13.5746087793461</v>
      </c>
      <c r="V150" s="2">
        <v>0.345524599497575</v>
      </c>
      <c r="W150" s="2">
        <v>22.4278508105804</v>
      </c>
      <c r="X150" s="2">
        <v>3.21434753859654</v>
      </c>
      <c r="Y150" s="2">
        <v>1.96428571755218</v>
      </c>
      <c r="Z150" s="2">
        <v>0.161024052383738</v>
      </c>
      <c r="AA150" s="2">
        <v>0.438145104214469</v>
      </c>
    </row>
    <row r="151" spans="1:27">
      <c r="A151" s="2" t="s">
        <v>180</v>
      </c>
      <c r="B151" s="2">
        <v>2022</v>
      </c>
      <c r="C151" s="2">
        <v>0.2763186342</v>
      </c>
      <c r="D151" s="2">
        <v>30.9239482241733</v>
      </c>
      <c r="E151" s="2">
        <v>21.3447266321198</v>
      </c>
      <c r="F151" s="2">
        <v>0.259671469773354</v>
      </c>
      <c r="G151" s="2">
        <v>35.214364909542</v>
      </c>
      <c r="H151" s="2">
        <v>4.26887583597005</v>
      </c>
      <c r="I151" s="2">
        <v>2.07153095394874</v>
      </c>
      <c r="J151" s="2">
        <v>0.135704780106168</v>
      </c>
      <c r="K151" s="2">
        <v>0.431552917064612</v>
      </c>
      <c r="L151" s="2">
        <v>32.6261131804727</v>
      </c>
      <c r="M151" s="2">
        <v>23.0169983762109</v>
      </c>
      <c r="N151" s="2">
        <v>0.253301634099039</v>
      </c>
      <c r="O151" s="2">
        <v>38.3263002579071</v>
      </c>
      <c r="P151" s="2">
        <v>4.45400606969815</v>
      </c>
      <c r="Q151" s="2">
        <v>2.07717708970625</v>
      </c>
      <c r="R151" s="2">
        <v>0.134654603729026</v>
      </c>
      <c r="S151" s="2">
        <v>0.43291698784571</v>
      </c>
      <c r="T151" s="2">
        <v>28.8158593804499</v>
      </c>
      <c r="U151" s="2">
        <v>21.1059947770298</v>
      </c>
      <c r="V151" s="2">
        <v>0.254899347420693</v>
      </c>
      <c r="W151" s="2">
        <v>34.1231459654079</v>
      </c>
      <c r="X151" s="2">
        <v>4.26843622385807</v>
      </c>
      <c r="Y151" s="2">
        <v>2.09214318895198</v>
      </c>
      <c r="Z151" s="2">
        <v>0.131626187874378</v>
      </c>
      <c r="AA151" s="2">
        <v>0.434844160972814</v>
      </c>
    </row>
    <row r="152" spans="1:27">
      <c r="A152" s="2" t="s">
        <v>181</v>
      </c>
      <c r="B152" s="2">
        <v>8148</v>
      </c>
      <c r="C152" s="2">
        <v>1.1134739028</v>
      </c>
      <c r="D152" s="2">
        <v>33.3001558250461</v>
      </c>
      <c r="E152" s="2">
        <v>13.9779027452263</v>
      </c>
      <c r="F152" s="2">
        <v>0.332093554146752</v>
      </c>
      <c r="G152" s="2">
        <v>28.6815037600939</v>
      </c>
      <c r="H152" s="2">
        <v>3.52050956073374</v>
      </c>
      <c r="I152" s="2">
        <v>2.00736017994835</v>
      </c>
      <c r="J152" s="2">
        <v>0.149296655868731</v>
      </c>
      <c r="K152" s="2">
        <v>0.413759331388806</v>
      </c>
      <c r="L152" s="2">
        <v>34.3580842910587</v>
      </c>
      <c r="M152" s="2">
        <v>14.9111409449367</v>
      </c>
      <c r="N152" s="2">
        <v>0.327039800097995</v>
      </c>
      <c r="O152" s="2">
        <v>30.5349784110255</v>
      </c>
      <c r="P152" s="2">
        <v>3.61930682417051</v>
      </c>
      <c r="Q152" s="2">
        <v>2.0104274006746</v>
      </c>
      <c r="R152" s="2">
        <v>0.148333001822401</v>
      </c>
      <c r="S152" s="2">
        <v>0.421895442511569</v>
      </c>
      <c r="T152" s="2">
        <v>30.1719580762486</v>
      </c>
      <c r="U152" s="2">
        <v>12.954429556788</v>
      </c>
      <c r="V152" s="2">
        <v>0.332463706401725</v>
      </c>
      <c r="W152" s="2">
        <v>26.0730516681485</v>
      </c>
      <c r="X152" s="2">
        <v>3.41121212348148</v>
      </c>
      <c r="Y152" s="2">
        <v>2.0027091410898</v>
      </c>
      <c r="Z152" s="2">
        <v>0.149736057951402</v>
      </c>
      <c r="AA152" s="2">
        <v>0.41177864096348</v>
      </c>
    </row>
    <row r="153" spans="1:27">
      <c r="A153" s="2" t="s">
        <v>182</v>
      </c>
      <c r="B153" s="2">
        <v>8928</v>
      </c>
      <c r="C153" s="2">
        <v>1.2200656608</v>
      </c>
      <c r="D153" s="2">
        <v>37.6909230769107</v>
      </c>
      <c r="E153" s="2">
        <v>14.7328284584565</v>
      </c>
      <c r="F153" s="2">
        <v>0.429358192668822</v>
      </c>
      <c r="G153" s="2">
        <v>28.8370548810711</v>
      </c>
      <c r="H153" s="2">
        <v>3.1700891923605</v>
      </c>
      <c r="I153" s="2">
        <v>1.78139645553537</v>
      </c>
      <c r="J153" s="2">
        <v>0.21002312449281</v>
      </c>
      <c r="K153" s="2">
        <v>0.423464300855394</v>
      </c>
      <c r="L153" s="2">
        <v>40.8385731672407</v>
      </c>
      <c r="M153" s="2">
        <v>15.4829612396362</v>
      </c>
      <c r="N153" s="2">
        <v>0.437371410604413</v>
      </c>
      <c r="O153" s="2">
        <v>30.1540600289498</v>
      </c>
      <c r="P153" s="2">
        <v>3.21543964986208</v>
      </c>
      <c r="Q153" s="2">
        <v>1.75090894952256</v>
      </c>
      <c r="R153" s="2">
        <v>0.223215080105856</v>
      </c>
      <c r="S153" s="2">
        <v>0.428301387753388</v>
      </c>
      <c r="T153" s="2">
        <v>39.4329084220699</v>
      </c>
      <c r="U153" s="2">
        <v>14.3891489888611</v>
      </c>
      <c r="V153" s="2">
        <v>0.427198328366484</v>
      </c>
      <c r="W153" s="2">
        <v>27.6439047006891</v>
      </c>
      <c r="X153" s="2">
        <v>3.16005832761756</v>
      </c>
      <c r="Y153" s="2">
        <v>1.77145484660662</v>
      </c>
      <c r="Z153" s="2">
        <v>0.216278932302669</v>
      </c>
      <c r="AA153" s="2">
        <v>0.439039688813581</v>
      </c>
    </row>
    <row r="154" spans="1:27">
      <c r="A154" s="2" t="s">
        <v>183</v>
      </c>
      <c r="B154" s="2">
        <v>2367</v>
      </c>
      <c r="C154" s="2">
        <v>0.3234649887</v>
      </c>
      <c r="D154" s="2">
        <v>34.81246815868</v>
      </c>
      <c r="E154" s="2">
        <v>21.7047158012573</v>
      </c>
      <c r="F154" s="2">
        <v>0.311778603223151</v>
      </c>
      <c r="G154" s="2">
        <v>37.0851527344566</v>
      </c>
      <c r="H154" s="2">
        <v>4.12444267964307</v>
      </c>
      <c r="I154" s="2">
        <v>1.99668823816527</v>
      </c>
      <c r="J154" s="2">
        <v>0.156039579157266</v>
      </c>
      <c r="K154" s="2">
        <v>0.431697973340188</v>
      </c>
      <c r="L154" s="2">
        <v>34.1422337349527</v>
      </c>
      <c r="M154" s="2">
        <v>22.8776230869266</v>
      </c>
      <c r="N154" s="2">
        <v>0.310672129708392</v>
      </c>
      <c r="O154" s="2">
        <v>38.2796793499568</v>
      </c>
      <c r="P154" s="2">
        <v>4.1833545716285</v>
      </c>
      <c r="Q154" s="2">
        <v>2.00104045797411</v>
      </c>
      <c r="R154" s="2">
        <v>0.152597184457832</v>
      </c>
      <c r="S154" s="2">
        <v>0.439098426085147</v>
      </c>
      <c r="T154" s="2">
        <v>33.2382766400705</v>
      </c>
      <c r="U154" s="2">
        <v>22.0209675775829</v>
      </c>
      <c r="V154" s="2">
        <v>0.308001797935478</v>
      </c>
      <c r="W154" s="2">
        <v>35.9311839249103</v>
      </c>
      <c r="X154" s="2">
        <v>4.10214535681429</v>
      </c>
      <c r="Y154" s="2">
        <v>2.00742236073126</v>
      </c>
      <c r="Z154" s="2">
        <v>0.149749385483364</v>
      </c>
      <c r="AA154" s="2">
        <v>0.455044866203099</v>
      </c>
    </row>
    <row r="155" spans="1:27">
      <c r="A155" s="2" t="s">
        <v>184</v>
      </c>
      <c r="B155" s="2">
        <v>1211</v>
      </c>
      <c r="C155" s="2">
        <v>0.1654905371</v>
      </c>
      <c r="D155" s="2">
        <v>39.7652085475149</v>
      </c>
      <c r="E155" s="2">
        <v>11.6863525475811</v>
      </c>
      <c r="F155" s="2">
        <v>0.436063398945458</v>
      </c>
      <c r="G155" s="2">
        <v>20.8848520762215</v>
      </c>
      <c r="H155" s="2">
        <v>2.6483164563049</v>
      </c>
      <c r="I155" s="2">
        <v>1.81619841618345</v>
      </c>
      <c r="J155" s="2">
        <v>0.202271363441851</v>
      </c>
      <c r="K155" s="2">
        <v>0.454553080020694</v>
      </c>
      <c r="L155" s="2">
        <v>40.5445460180523</v>
      </c>
      <c r="M155" s="2">
        <v>12.4021776149481</v>
      </c>
      <c r="N155" s="2">
        <v>0.452256517330204</v>
      </c>
      <c r="O155" s="2">
        <v>21.7831914632171</v>
      </c>
      <c r="P155" s="2">
        <v>2.64785769048379</v>
      </c>
      <c r="Q155" s="2">
        <v>1.81317044958213</v>
      </c>
      <c r="R155" s="2">
        <v>0.20125190135396</v>
      </c>
      <c r="S155" s="2">
        <v>0.421333970037869</v>
      </c>
      <c r="T155" s="2">
        <v>39.1519411348489</v>
      </c>
      <c r="U155" s="2">
        <v>11.1725235207577</v>
      </c>
      <c r="V155" s="2">
        <v>0.452096709732387</v>
      </c>
      <c r="W155" s="2">
        <v>19.3435181513933</v>
      </c>
      <c r="X155" s="2">
        <v>2.54766501219286</v>
      </c>
      <c r="Y155" s="2">
        <v>1.82006427234701</v>
      </c>
      <c r="Z155" s="2">
        <v>0.198825582375859</v>
      </c>
      <c r="AA155" s="2">
        <v>0.436176289647566</v>
      </c>
    </row>
    <row r="156" spans="1:27">
      <c r="A156" s="2" t="s">
        <v>185</v>
      </c>
      <c r="B156" s="2">
        <v>7761</v>
      </c>
      <c r="C156" s="2">
        <v>1.0605879921</v>
      </c>
      <c r="D156" s="2">
        <v>36.7088868838735</v>
      </c>
      <c r="E156" s="2">
        <v>14.7337193915921</v>
      </c>
      <c r="F156" s="2">
        <v>0.513224128495197</v>
      </c>
      <c r="G156" s="2">
        <v>20.3693970727927</v>
      </c>
      <c r="H156" s="2">
        <v>2.43055741148612</v>
      </c>
      <c r="I156" s="2">
        <v>1.66663309485161</v>
      </c>
      <c r="J156" s="2">
        <v>0.238382483716977</v>
      </c>
      <c r="K156" s="2">
        <v>0.47176907773738</v>
      </c>
      <c r="L156" s="2">
        <v>38.3357677155895</v>
      </c>
      <c r="M156" s="2">
        <v>16.6145226339956</v>
      </c>
      <c r="N156" s="2">
        <v>0.525748922457363</v>
      </c>
      <c r="O156" s="2">
        <v>23.1017625996056</v>
      </c>
      <c r="P156" s="2">
        <v>2.50235514477089</v>
      </c>
      <c r="Q156" s="2">
        <v>1.63158639145333</v>
      </c>
      <c r="R156" s="2">
        <v>0.251136981437553</v>
      </c>
      <c r="S156" s="2">
        <v>0.468890358542535</v>
      </c>
      <c r="T156" s="2">
        <v>41.0878905313037</v>
      </c>
      <c r="U156" s="2">
        <v>16.1290658913325</v>
      </c>
      <c r="V156" s="2">
        <v>0.527268468764127</v>
      </c>
      <c r="W156" s="2">
        <v>22.586894844179</v>
      </c>
      <c r="X156" s="2">
        <v>2.46949855290231</v>
      </c>
      <c r="Y156" s="2">
        <v>1.64493755070208</v>
      </c>
      <c r="Z156" s="2">
        <v>0.243943686639889</v>
      </c>
      <c r="AA156" s="2">
        <v>0.45534485427633</v>
      </c>
    </row>
    <row r="157" spans="1:27">
      <c r="A157" s="2" t="s">
        <v>186</v>
      </c>
      <c r="B157" s="2">
        <v>12641</v>
      </c>
      <c r="C157" s="2">
        <v>1.7274697601</v>
      </c>
      <c r="D157" s="2">
        <v>36.8797305734198</v>
      </c>
      <c r="E157" s="2">
        <v>23.6231820851248</v>
      </c>
      <c r="F157" s="2">
        <v>0.281266476709895</v>
      </c>
      <c r="G157" s="2">
        <v>41.9446252599027</v>
      </c>
      <c r="H157" s="2">
        <v>4.49962655609237</v>
      </c>
      <c r="I157" s="2">
        <v>2.03227733239825</v>
      </c>
      <c r="J157" s="2">
        <v>0.14620366417412</v>
      </c>
      <c r="K157" s="2">
        <v>0.46212618209762</v>
      </c>
      <c r="L157" s="2">
        <v>36.5432768214325</v>
      </c>
      <c r="M157" s="2">
        <v>24.5955207759764</v>
      </c>
      <c r="N157" s="2">
        <v>0.280441469876391</v>
      </c>
      <c r="O157" s="2">
        <v>43.7769169473929</v>
      </c>
      <c r="P157" s="2">
        <v>4.60260715657242</v>
      </c>
      <c r="Q157" s="2">
        <v>2.02957312548785</v>
      </c>
      <c r="R157" s="2">
        <v>0.147555331050991</v>
      </c>
      <c r="S157" s="2">
        <v>0.454359819007605</v>
      </c>
      <c r="T157" s="2">
        <v>32.9929861222327</v>
      </c>
      <c r="U157" s="2">
        <v>22.7305604939221</v>
      </c>
      <c r="V157" s="2">
        <v>0.284992258151458</v>
      </c>
      <c r="W157" s="2">
        <v>40.4799379912418</v>
      </c>
      <c r="X157" s="2">
        <v>4.45390233090937</v>
      </c>
      <c r="Y157" s="2">
        <v>2.02881502517651</v>
      </c>
      <c r="Z157" s="2">
        <v>0.148906997855366</v>
      </c>
      <c r="AA157" s="2">
        <v>0.44265452780024</v>
      </c>
    </row>
    <row r="158" spans="1:27">
      <c r="A158" s="2" t="s">
        <v>187</v>
      </c>
      <c r="B158" s="2">
        <v>2872</v>
      </c>
      <c r="C158" s="2">
        <v>0.3924763192</v>
      </c>
      <c r="D158" s="2">
        <v>41.3275693061042</v>
      </c>
      <c r="E158" s="2">
        <v>7.90659075200787</v>
      </c>
      <c r="F158" s="2">
        <v>0.488464324511353</v>
      </c>
      <c r="G158" s="2">
        <v>12.9068789084994</v>
      </c>
      <c r="H158" s="2">
        <v>2.10952498106426</v>
      </c>
      <c r="I158" s="2">
        <v>1.73241310091403</v>
      </c>
      <c r="J158" s="2">
        <v>0.219883769418535</v>
      </c>
      <c r="K158" s="2">
        <v>0.42637715319009</v>
      </c>
      <c r="L158" s="2">
        <v>41.908388130263</v>
      </c>
      <c r="M158" s="2">
        <v>8.72528295733902</v>
      </c>
      <c r="N158" s="2">
        <v>0.484068523703628</v>
      </c>
      <c r="O158" s="2">
        <v>13.9208064482581</v>
      </c>
      <c r="P158" s="2">
        <v>2.17490722585604</v>
      </c>
      <c r="Q158" s="2">
        <v>1.72809689977624</v>
      </c>
      <c r="R158" s="2">
        <v>0.222359783184769</v>
      </c>
      <c r="S158" s="2">
        <v>0.420239104758245</v>
      </c>
      <c r="T158" s="2">
        <v>42.4512544113281</v>
      </c>
      <c r="U158" s="2">
        <v>8.76397062911245</v>
      </c>
      <c r="V158" s="2">
        <v>0.480290752223175</v>
      </c>
      <c r="W158" s="2">
        <v>13.8836662176254</v>
      </c>
      <c r="X158" s="2">
        <v>2.19339994832738</v>
      </c>
      <c r="Y158" s="2">
        <v>1.73329094342866</v>
      </c>
      <c r="Z158" s="2">
        <v>0.222875619615871</v>
      </c>
      <c r="AA158" s="2">
        <v>0.447777813724217</v>
      </c>
    </row>
    <row r="159" spans="1:27">
      <c r="A159" s="2" t="s">
        <v>188</v>
      </c>
      <c r="B159" s="2">
        <v>15847</v>
      </c>
      <c r="C159" s="2">
        <v>2.1655892167</v>
      </c>
      <c r="D159" s="2">
        <v>28.7452237969085</v>
      </c>
      <c r="E159" s="2">
        <v>28.211708338936</v>
      </c>
      <c r="F159" s="2">
        <v>0.248530479524112</v>
      </c>
      <c r="G159" s="2">
        <v>40.8331410935018</v>
      </c>
      <c r="H159" s="2">
        <v>4.60592624051197</v>
      </c>
      <c r="I159" s="2">
        <v>2.08154103451213</v>
      </c>
      <c r="J159" s="2">
        <v>0.135205715323458</v>
      </c>
      <c r="K159" s="2">
        <v>0.478557560250968</v>
      </c>
      <c r="L159" s="2">
        <v>28.7983148370984</v>
      </c>
      <c r="M159" s="2">
        <v>28.5100348581639</v>
      </c>
      <c r="N159" s="2">
        <v>0.250461186288316</v>
      </c>
      <c r="O159" s="2">
        <v>41.3478267097502</v>
      </c>
      <c r="P159" s="2">
        <v>4.61662577762245</v>
      </c>
      <c r="Q159" s="2">
        <v>2.08017176989238</v>
      </c>
      <c r="R159" s="2">
        <v>0.135196366775274</v>
      </c>
      <c r="S159" s="2">
        <v>0.471469085228391</v>
      </c>
      <c r="T159" s="2">
        <v>23.5405863520587</v>
      </c>
      <c r="U159" s="2">
        <v>24.2741573242723</v>
      </c>
      <c r="V159" s="2">
        <v>0.256145585867992</v>
      </c>
      <c r="W159" s="2">
        <v>35.6804869043651</v>
      </c>
      <c r="X159" s="2">
        <v>4.31557334750099</v>
      </c>
      <c r="Y159" s="2">
        <v>2.07810177127216</v>
      </c>
      <c r="Z159" s="2">
        <v>0.135392688453148</v>
      </c>
      <c r="AA159" s="2">
        <v>0.454863225031538</v>
      </c>
    </row>
    <row r="160" spans="1:27">
      <c r="A160" s="2" t="s">
        <v>189</v>
      </c>
      <c r="B160" s="2">
        <v>7343</v>
      </c>
      <c r="C160" s="2">
        <v>1.0034657423</v>
      </c>
      <c r="D160" s="2">
        <v>32.9732629649486</v>
      </c>
      <c r="E160" s="2">
        <v>16.0696760187186</v>
      </c>
      <c r="F160" s="2">
        <v>0.413804375021928</v>
      </c>
      <c r="G160" s="2">
        <v>25.3249356133479</v>
      </c>
      <c r="H160" s="2">
        <v>3.02402901321134</v>
      </c>
      <c r="I160" s="2">
        <v>1.84657943668408</v>
      </c>
      <c r="J160" s="2">
        <v>0.188914279340195</v>
      </c>
      <c r="K160" s="2">
        <v>0.487351702701298</v>
      </c>
      <c r="L160" s="2">
        <v>34.487433888291</v>
      </c>
      <c r="M160" s="2">
        <v>16.1106186372012</v>
      </c>
      <c r="N160" s="2">
        <v>0.425074856624313</v>
      </c>
      <c r="O160" s="2">
        <v>25.523295462859</v>
      </c>
      <c r="P160" s="2">
        <v>3.00882178677613</v>
      </c>
      <c r="Q160" s="2">
        <v>1.83540808125248</v>
      </c>
      <c r="R160" s="2">
        <v>0.192512230348208</v>
      </c>
      <c r="S160" s="2">
        <v>0.469778267071677</v>
      </c>
      <c r="T160" s="2">
        <v>33.2914799632679</v>
      </c>
      <c r="U160" s="2">
        <v>13.9185149394179</v>
      </c>
      <c r="V160" s="2">
        <v>0.417116931914201</v>
      </c>
      <c r="W160" s="2">
        <v>22.0414759712097</v>
      </c>
      <c r="X160" s="2">
        <v>2.88036990365393</v>
      </c>
      <c r="Y160" s="2">
        <v>1.85599136358221</v>
      </c>
      <c r="Z160" s="2">
        <v>0.187340596265888</v>
      </c>
      <c r="AA160" s="2">
        <v>0.475960133478339</v>
      </c>
    </row>
    <row r="161" spans="1:27">
      <c r="A161" s="2" t="s">
        <v>190</v>
      </c>
      <c r="B161" s="2">
        <v>17898</v>
      </c>
      <c r="C161" s="2">
        <v>2.4458708778</v>
      </c>
      <c r="D161" s="2">
        <v>32.4491567828359</v>
      </c>
      <c r="E161" s="2">
        <v>17.4540421821061</v>
      </c>
      <c r="F161" s="2">
        <v>0.345864734140785</v>
      </c>
      <c r="G161" s="2">
        <v>29.0398248951781</v>
      </c>
      <c r="H161" s="2">
        <v>3.57942548753827</v>
      </c>
      <c r="I161" s="2">
        <v>1.95357505747866</v>
      </c>
      <c r="J161" s="2">
        <v>0.165828586799437</v>
      </c>
      <c r="K161" s="2">
        <v>0.467059985364231</v>
      </c>
      <c r="L161" s="2">
        <v>32.3339172290322</v>
      </c>
      <c r="M161" s="2">
        <v>18.053768486264</v>
      </c>
      <c r="N161" s="2">
        <v>0.343360330666357</v>
      </c>
      <c r="O161" s="2">
        <v>29.9283102425651</v>
      </c>
      <c r="P161" s="2">
        <v>3.63915283608203</v>
      </c>
      <c r="Q161" s="2">
        <v>1.95132768774901</v>
      </c>
      <c r="R161" s="2">
        <v>0.1668660157124</v>
      </c>
      <c r="S161" s="2">
        <v>0.473285304002349</v>
      </c>
      <c r="T161" s="2">
        <v>31.3299875902668</v>
      </c>
      <c r="U161" s="2">
        <v>16.6540589928976</v>
      </c>
      <c r="V161" s="2">
        <v>0.343199201586558</v>
      </c>
      <c r="W161" s="2">
        <v>27.5831444374446</v>
      </c>
      <c r="X161" s="2">
        <v>3.53845878039752</v>
      </c>
      <c r="Y161" s="2">
        <v>1.96117581613091</v>
      </c>
      <c r="Z161" s="2">
        <v>0.164173115324156</v>
      </c>
      <c r="AA161" s="2">
        <v>0.472327213948464</v>
      </c>
    </row>
    <row r="162" spans="1:27">
      <c r="A162" s="2" t="s">
        <v>191</v>
      </c>
      <c r="B162" s="2">
        <v>21104</v>
      </c>
      <c r="C162" s="2">
        <v>2.8839903344</v>
      </c>
      <c r="D162" s="2">
        <v>32.0774791475337</v>
      </c>
      <c r="E162" s="2">
        <v>22.2158272730679</v>
      </c>
      <c r="F162" s="2">
        <v>0.309680175074408</v>
      </c>
      <c r="G162" s="2">
        <v>28.6843257152547</v>
      </c>
      <c r="H162" s="2">
        <v>3.73448962892615</v>
      </c>
      <c r="I162" s="2">
        <v>2.01723051648177</v>
      </c>
      <c r="J162" s="2">
        <v>0.150462380281372</v>
      </c>
      <c r="K162" s="2">
        <v>0.501935873982029</v>
      </c>
      <c r="L162" s="2">
        <v>30.7862863887773</v>
      </c>
      <c r="M162" s="2">
        <v>22.0027777351378</v>
      </c>
      <c r="N162" s="2">
        <v>0.310570548689601</v>
      </c>
      <c r="O162" s="2">
        <v>28.4595763119681</v>
      </c>
      <c r="P162" s="2">
        <v>3.72341221092385</v>
      </c>
      <c r="Q162" s="2">
        <v>2.01396153081516</v>
      </c>
      <c r="R162" s="2">
        <v>0.151277859699845</v>
      </c>
      <c r="S162" s="2">
        <v>0.497086198469018</v>
      </c>
      <c r="T162" s="2">
        <v>28.7257607094707</v>
      </c>
      <c r="U162" s="2">
        <v>20.3012969874758</v>
      </c>
      <c r="V162" s="2">
        <v>0.309543665266966</v>
      </c>
      <c r="W162" s="2">
        <v>26.9005406651069</v>
      </c>
      <c r="X162" s="2">
        <v>3.64160044574608</v>
      </c>
      <c r="Y162" s="2">
        <v>2.01724862980347</v>
      </c>
      <c r="Z162" s="2">
        <v>0.150660107760966</v>
      </c>
      <c r="AA162" s="2">
        <v>0.491192165035953</v>
      </c>
    </row>
    <row r="163" spans="1:27">
      <c r="A163" s="2" t="s">
        <v>192</v>
      </c>
      <c r="B163" s="2">
        <v>809</v>
      </c>
      <c r="C163" s="2">
        <v>0.1105547849</v>
      </c>
      <c r="D163" s="2">
        <v>38.9026237105851</v>
      </c>
      <c r="E163" s="2">
        <v>14.6812557517579</v>
      </c>
      <c r="F163" s="2">
        <v>0.330868392146672</v>
      </c>
      <c r="G163" s="2">
        <v>24.7007284368145</v>
      </c>
      <c r="H163" s="2">
        <v>3.46106314710692</v>
      </c>
      <c r="I163" s="2">
        <v>2.0408901832307</v>
      </c>
      <c r="J163" s="2">
        <v>0.141113097186583</v>
      </c>
      <c r="K163" s="2">
        <v>0.461792286737679</v>
      </c>
      <c r="L163" s="2">
        <v>40.9156717894545</v>
      </c>
      <c r="M163" s="2">
        <v>16.0144059436282</v>
      </c>
      <c r="N163" s="2">
        <v>0.330086880299056</v>
      </c>
      <c r="O163" s="2">
        <v>26.6441429961468</v>
      </c>
      <c r="P163" s="2">
        <v>3.57753068762192</v>
      </c>
      <c r="Q163" s="2">
        <v>2.0373027166271</v>
      </c>
      <c r="R163" s="2">
        <v>0.14315799352965</v>
      </c>
      <c r="S163" s="2">
        <v>0.481862540753218</v>
      </c>
      <c r="T163" s="2">
        <v>37.1267688630979</v>
      </c>
      <c r="U163" s="2">
        <v>15.7970365585278</v>
      </c>
      <c r="V163" s="2">
        <v>0.330619309695002</v>
      </c>
      <c r="W163" s="2">
        <v>26.0270573104673</v>
      </c>
      <c r="X163" s="2">
        <v>3.5290483310174</v>
      </c>
      <c r="Y163" s="2">
        <v>2.04596513399234</v>
      </c>
      <c r="Z163" s="2">
        <v>0.140807888794077</v>
      </c>
      <c r="AA163" s="2">
        <v>0.502661997405818</v>
      </c>
    </row>
    <row r="164" spans="1:27">
      <c r="A164" s="2" t="s">
        <v>193</v>
      </c>
      <c r="B164" s="2">
        <v>14997</v>
      </c>
      <c r="C164" s="2">
        <v>2.0494315317</v>
      </c>
      <c r="D164" s="2">
        <v>30.6879527258334</v>
      </c>
      <c r="E164" s="2">
        <v>18.9638669914231</v>
      </c>
      <c r="F164" s="2">
        <v>0.280814523323466</v>
      </c>
      <c r="G164" s="2">
        <v>33.4031700496898</v>
      </c>
      <c r="H164" s="2">
        <v>4.03037655857355</v>
      </c>
      <c r="I164" s="2">
        <v>2.06517159595023</v>
      </c>
      <c r="J164" s="2">
        <v>0.13579917823101</v>
      </c>
      <c r="K164" s="2">
        <v>0.480918137704453</v>
      </c>
      <c r="L164" s="2">
        <v>30.7889138360559</v>
      </c>
      <c r="M164" s="2">
        <v>19.0079679955267</v>
      </c>
      <c r="N164" s="2">
        <v>0.281860149189153</v>
      </c>
      <c r="O164" s="2">
        <v>33.7677466957318</v>
      </c>
      <c r="P164" s="2">
        <v>4.04652793565364</v>
      </c>
      <c r="Q164" s="2">
        <v>2.05724228504316</v>
      </c>
      <c r="R164" s="2">
        <v>0.137753478549294</v>
      </c>
      <c r="S164" s="2">
        <v>0.478938616814079</v>
      </c>
      <c r="T164" s="2">
        <v>25.0666581453633</v>
      </c>
      <c r="U164" s="2">
        <v>15.8170845236897</v>
      </c>
      <c r="V164" s="2">
        <v>0.293689776550176</v>
      </c>
      <c r="W164" s="2">
        <v>28.1654187334461</v>
      </c>
      <c r="X164" s="2">
        <v>3.71473564987388</v>
      </c>
      <c r="Y164" s="2">
        <v>2.05103543483631</v>
      </c>
      <c r="Z164" s="2">
        <v>0.139105189190476</v>
      </c>
      <c r="AA164" s="2">
        <v>0.454923022967277</v>
      </c>
    </row>
    <row r="165" spans="1:27">
      <c r="A165" s="2" t="s">
        <v>194</v>
      </c>
      <c r="B165" s="2">
        <v>12231</v>
      </c>
      <c r="C165" s="2">
        <v>1.6714407591</v>
      </c>
      <c r="D165" s="2">
        <v>31.7378705168928</v>
      </c>
      <c r="E165" s="2">
        <v>27.9536315296858</v>
      </c>
      <c r="F165" s="2">
        <v>0.272727832668373</v>
      </c>
      <c r="G165" s="2">
        <v>51.6497886001755</v>
      </c>
      <c r="H165" s="2">
        <v>4.99818324298275</v>
      </c>
      <c r="I165" s="2">
        <v>2.03154949134217</v>
      </c>
      <c r="J165" s="2">
        <v>0.146231345059329</v>
      </c>
      <c r="K165" s="2">
        <v>0.418046123857039</v>
      </c>
      <c r="L165" s="2">
        <v>34.9236915852859</v>
      </c>
      <c r="M165" s="2">
        <v>29.9418218647183</v>
      </c>
      <c r="N165" s="2">
        <v>0.272493092838835</v>
      </c>
      <c r="O165" s="2">
        <v>55.8241815367347</v>
      </c>
      <c r="P165" s="2">
        <v>5.17724555839249</v>
      </c>
      <c r="Q165" s="2">
        <v>2.02907350690315</v>
      </c>
      <c r="R165" s="2">
        <v>0.147630340321559</v>
      </c>
      <c r="S165" s="2">
        <v>0.421112838389823</v>
      </c>
      <c r="T165" s="2">
        <v>29.8229457466281</v>
      </c>
      <c r="U165" s="2">
        <v>27.2145441495258</v>
      </c>
      <c r="V165" s="2">
        <v>0.273363746177617</v>
      </c>
      <c r="W165" s="2">
        <v>50.1315152370369</v>
      </c>
      <c r="X165" s="2">
        <v>4.94631140458058</v>
      </c>
      <c r="Y165" s="2">
        <v>2.03863873417228</v>
      </c>
      <c r="Z165" s="2">
        <v>0.144240855473171</v>
      </c>
      <c r="AA165" s="2">
        <v>0.422169446874222</v>
      </c>
    </row>
    <row r="166" spans="1:27">
      <c r="A166" s="2" t="s">
        <v>195</v>
      </c>
      <c r="B166" s="2">
        <v>19358</v>
      </c>
      <c r="C166" s="2">
        <v>2.6453887838</v>
      </c>
      <c r="D166" s="2">
        <v>31.4875393615723</v>
      </c>
      <c r="E166" s="2">
        <v>27.3871117137924</v>
      </c>
      <c r="F166" s="2">
        <v>0.29556453507165</v>
      </c>
      <c r="G166" s="2">
        <v>49.3746146783644</v>
      </c>
      <c r="H166" s="2">
        <v>4.68452904901275</v>
      </c>
      <c r="I166" s="2">
        <v>2.015246564919</v>
      </c>
      <c r="J166" s="2">
        <v>0.149530805020397</v>
      </c>
      <c r="K166" s="2">
        <v>0.465802184397586</v>
      </c>
      <c r="L166" s="2">
        <v>32.7420421708207</v>
      </c>
      <c r="M166" s="2">
        <v>28.574735689165</v>
      </c>
      <c r="N166" s="2">
        <v>0.295045822484919</v>
      </c>
      <c r="O166" s="2">
        <v>51.6570302080245</v>
      </c>
      <c r="P166" s="2">
        <v>4.78086016490795</v>
      </c>
      <c r="Q166" s="2">
        <v>2.01062413459228</v>
      </c>
      <c r="R166" s="2">
        <v>0.151046113247423</v>
      </c>
      <c r="S166" s="2">
        <v>0.46476804130786</v>
      </c>
      <c r="T166" s="2">
        <v>29.3251945821568</v>
      </c>
      <c r="U166" s="2">
        <v>24.5787879328161</v>
      </c>
      <c r="V166" s="2">
        <v>0.29671833186894</v>
      </c>
      <c r="W166" s="2">
        <v>43.8874660281687</v>
      </c>
      <c r="X166" s="2">
        <v>4.47399306216707</v>
      </c>
      <c r="Y166" s="2">
        <v>2.01578270270073</v>
      </c>
      <c r="Z166" s="2">
        <v>0.150015499697608</v>
      </c>
      <c r="AA166" s="2">
        <v>0.455284292639549</v>
      </c>
    </row>
    <row r="167" spans="1:27">
      <c r="A167" s="2" t="s">
        <v>196</v>
      </c>
      <c r="B167" s="2">
        <v>10236</v>
      </c>
      <c r="C167" s="2">
        <v>1.3988118396</v>
      </c>
      <c r="D167" s="2">
        <v>34.4635714126103</v>
      </c>
      <c r="E167" s="2">
        <v>22.6217009347105</v>
      </c>
      <c r="F167" s="2">
        <v>0.332684409466178</v>
      </c>
      <c r="G167" s="2">
        <v>38.873746847011</v>
      </c>
      <c r="H167" s="2">
        <v>4.1680453501732</v>
      </c>
      <c r="I167" s="2">
        <v>1.9345926864101</v>
      </c>
      <c r="J167" s="2">
        <v>0.17282744796365</v>
      </c>
      <c r="K167" s="2">
        <v>0.432372865474191</v>
      </c>
      <c r="L167" s="2">
        <v>35.0843326219966</v>
      </c>
      <c r="M167" s="2">
        <v>23.18905697478</v>
      </c>
      <c r="N167" s="2">
        <v>0.335614515651858</v>
      </c>
      <c r="O167" s="2">
        <v>40.1733104033033</v>
      </c>
      <c r="P167" s="2">
        <v>4.22706363474474</v>
      </c>
      <c r="Q167" s="2">
        <v>1.92371946909246</v>
      </c>
      <c r="R167" s="2">
        <v>0.175121457619871</v>
      </c>
      <c r="S167" s="2">
        <v>0.426911790983207</v>
      </c>
      <c r="T167" s="2">
        <v>32.1497876647293</v>
      </c>
      <c r="U167" s="2">
        <v>21.8764637711146</v>
      </c>
      <c r="V167" s="2">
        <v>0.332323031449439</v>
      </c>
      <c r="W167" s="2">
        <v>37.6887027430353</v>
      </c>
      <c r="X167" s="2">
        <v>4.13781436211522</v>
      </c>
      <c r="Y167" s="2">
        <v>1.92323066734415</v>
      </c>
      <c r="Z167" s="2">
        <v>0.176503652686361</v>
      </c>
      <c r="AA167" s="2">
        <v>0.435679063739504</v>
      </c>
    </row>
    <row r="168" spans="1:27">
      <c r="A168" s="2" t="s">
        <v>197</v>
      </c>
      <c r="B168" s="2">
        <v>10358</v>
      </c>
      <c r="C168" s="2">
        <v>1.4154838838</v>
      </c>
      <c r="D168" s="2">
        <v>36.1543312475565</v>
      </c>
      <c r="E168" s="2">
        <v>11.1995261820232</v>
      </c>
      <c r="F168" s="2">
        <v>0.428386878320052</v>
      </c>
      <c r="G168" s="2">
        <v>19.8020213084631</v>
      </c>
      <c r="H168" s="2">
        <v>2.73703640551065</v>
      </c>
      <c r="I168" s="2">
        <v>1.79586049337763</v>
      </c>
      <c r="J168" s="2">
        <v>0.210667966343325</v>
      </c>
      <c r="K168" s="2">
        <v>0.483333839486652</v>
      </c>
      <c r="L168" s="2">
        <v>39.1318470273015</v>
      </c>
      <c r="M168" s="2">
        <v>12.0938954342248</v>
      </c>
      <c r="N168" s="2">
        <v>0.433603622863847</v>
      </c>
      <c r="O168" s="2">
        <v>21.3194421313647</v>
      </c>
      <c r="P168" s="2">
        <v>2.80724515448115</v>
      </c>
      <c r="Q168" s="2">
        <v>1.79486238324036</v>
      </c>
      <c r="R168" s="2">
        <v>0.209876546479055</v>
      </c>
      <c r="S168" s="2">
        <v>0.469201460042275</v>
      </c>
      <c r="T168" s="2">
        <v>38.2916163010218</v>
      </c>
      <c r="U168" s="2">
        <v>11.2240125517929</v>
      </c>
      <c r="V168" s="2">
        <v>0.433030789068048</v>
      </c>
      <c r="W168" s="2">
        <v>19.084304460213</v>
      </c>
      <c r="X168" s="2">
        <v>2.7178027483387</v>
      </c>
      <c r="Y168" s="2">
        <v>1.80259336968213</v>
      </c>
      <c r="Z168" s="2">
        <v>0.206863428582369</v>
      </c>
      <c r="AA168" s="2">
        <v>0.4778338888747</v>
      </c>
    </row>
    <row r="169" spans="1:27">
      <c r="A169" s="2" t="s">
        <v>198</v>
      </c>
      <c r="B169" s="2">
        <v>15847</v>
      </c>
      <c r="C169" s="2">
        <v>2.1655892167</v>
      </c>
      <c r="D169" s="2">
        <v>34.7708157362257</v>
      </c>
      <c r="E169" s="2">
        <v>17.1760408002729</v>
      </c>
      <c r="F169" s="2">
        <v>0.392297811143397</v>
      </c>
      <c r="G169" s="2">
        <v>24.4807433099934</v>
      </c>
      <c r="H169" s="2">
        <v>3.10671499581735</v>
      </c>
      <c r="I169" s="2">
        <v>1.89096716982698</v>
      </c>
      <c r="J169" s="2">
        <v>0.181187079644503</v>
      </c>
      <c r="K169" s="2">
        <v>0.487901904914925</v>
      </c>
      <c r="L169" s="2">
        <v>35.2968250103325</v>
      </c>
      <c r="M169" s="2">
        <v>19.2562242684269</v>
      </c>
      <c r="N169" s="2">
        <v>0.393406017025079</v>
      </c>
      <c r="O169" s="2">
        <v>27.3030300326525</v>
      </c>
      <c r="P169" s="2">
        <v>3.23835576032605</v>
      </c>
      <c r="Q169" s="2">
        <v>1.88181456188347</v>
      </c>
      <c r="R169" s="2">
        <v>0.185434485690867</v>
      </c>
      <c r="S169" s="2">
        <v>0.502734902675283</v>
      </c>
      <c r="T169" s="2">
        <v>36.6951412129433</v>
      </c>
      <c r="U169" s="2">
        <v>18.9940677165441</v>
      </c>
      <c r="V169" s="2">
        <v>0.388381461035101</v>
      </c>
      <c r="W169" s="2">
        <v>27.1073884365954</v>
      </c>
      <c r="X169" s="2">
        <v>3.25649448745025</v>
      </c>
      <c r="Y169" s="2">
        <v>1.89396369376377</v>
      </c>
      <c r="Z169" s="2">
        <v>0.181631140888109</v>
      </c>
      <c r="AA169" s="2">
        <v>0.505052855979626</v>
      </c>
    </row>
    <row r="170" spans="1:27">
      <c r="A170" s="2" t="s">
        <v>199</v>
      </c>
      <c r="B170" s="2">
        <v>18424</v>
      </c>
      <c r="C170" s="2">
        <v>2.5177519864</v>
      </c>
      <c r="D170" s="2">
        <v>41.6272019982803</v>
      </c>
      <c r="E170" s="2">
        <v>11.9384043859083</v>
      </c>
      <c r="F170" s="2">
        <v>0.418197386032883</v>
      </c>
      <c r="G170" s="2">
        <v>22.9108654145386</v>
      </c>
      <c r="H170" s="2">
        <v>2.91523142905782</v>
      </c>
      <c r="I170" s="2">
        <v>1.84260863193508</v>
      </c>
      <c r="J170" s="2">
        <v>0.193526428439939</v>
      </c>
      <c r="K170" s="2">
        <v>0.442758353967545</v>
      </c>
      <c r="L170" s="2">
        <v>42.0657661846291</v>
      </c>
      <c r="M170" s="2">
        <v>12.1786559643608</v>
      </c>
      <c r="N170" s="2">
        <v>0.427817659880331</v>
      </c>
      <c r="O170" s="2">
        <v>23.2982827556516</v>
      </c>
      <c r="P170" s="2">
        <v>2.90707780930844</v>
      </c>
      <c r="Q170" s="2">
        <v>1.82952406815456</v>
      </c>
      <c r="R170" s="2">
        <v>0.195686788540018</v>
      </c>
      <c r="S170" s="2">
        <v>0.420939499006597</v>
      </c>
      <c r="T170" s="2">
        <v>40.8053450269177</v>
      </c>
      <c r="U170" s="2">
        <v>11.7771613935794</v>
      </c>
      <c r="V170" s="2">
        <v>0.425090573914586</v>
      </c>
      <c r="W170" s="2">
        <v>21.990501851198</v>
      </c>
      <c r="X170" s="2">
        <v>2.8633365566194</v>
      </c>
      <c r="Y170" s="2">
        <v>1.83677953271388</v>
      </c>
      <c r="Z170" s="2">
        <v>0.194420324384121</v>
      </c>
      <c r="AA170" s="2">
        <v>0.425198482211368</v>
      </c>
    </row>
    <row r="171" spans="1:27">
      <c r="A171" s="2" t="s">
        <v>200</v>
      </c>
      <c r="B171" s="2">
        <v>16156</v>
      </c>
      <c r="C171" s="2">
        <v>2.2078159516</v>
      </c>
      <c r="D171" s="2">
        <v>35.776499032775</v>
      </c>
      <c r="E171" s="2">
        <v>19.0152618753493</v>
      </c>
      <c r="F171" s="2">
        <v>0.406913852297302</v>
      </c>
      <c r="G171" s="2">
        <v>29.5227232741934</v>
      </c>
      <c r="H171" s="2">
        <v>3.31861581218662</v>
      </c>
      <c r="I171" s="2">
        <v>1.83282049815602</v>
      </c>
      <c r="J171" s="2">
        <v>0.197280224966999</v>
      </c>
      <c r="K171" s="2">
        <v>0.504611212949662</v>
      </c>
      <c r="L171" s="2">
        <v>37.3101158377025</v>
      </c>
      <c r="M171" s="2">
        <v>19.8097532813297</v>
      </c>
      <c r="N171" s="2">
        <v>0.409890554765249</v>
      </c>
      <c r="O171" s="2">
        <v>30.8575628044433</v>
      </c>
      <c r="P171" s="2">
        <v>3.38824938558776</v>
      </c>
      <c r="Q171" s="2">
        <v>1.81493454341857</v>
      </c>
      <c r="R171" s="2">
        <v>0.204036878703674</v>
      </c>
      <c r="S171" s="2">
        <v>0.50122304431801</v>
      </c>
      <c r="T171" s="2">
        <v>37.0255708005883</v>
      </c>
      <c r="U171" s="2">
        <v>18.536187480793</v>
      </c>
      <c r="V171" s="2">
        <v>0.401765702347778</v>
      </c>
      <c r="W171" s="2">
        <v>28.3587387729326</v>
      </c>
      <c r="X171" s="2">
        <v>3.31893217271527</v>
      </c>
      <c r="Y171" s="2">
        <v>1.83492487424758</v>
      </c>
      <c r="Z171" s="2">
        <v>0.197900718439109</v>
      </c>
      <c r="AA171" s="2">
        <v>0.501591952059717</v>
      </c>
    </row>
    <row r="172" spans="1:27">
      <c r="A172" s="2" t="s">
        <v>201</v>
      </c>
      <c r="B172" s="2">
        <v>20416</v>
      </c>
      <c r="C172" s="2">
        <v>2.7899709376</v>
      </c>
      <c r="D172" s="2">
        <v>37.0858209436893</v>
      </c>
      <c r="E172" s="2">
        <v>12.6707799829499</v>
      </c>
      <c r="F172" s="2">
        <v>0.343572420144197</v>
      </c>
      <c r="G172" s="2">
        <v>24.7985842679565</v>
      </c>
      <c r="H172" s="2">
        <v>3.29965069892175</v>
      </c>
      <c r="I172" s="2">
        <v>1.97213130581797</v>
      </c>
      <c r="J172" s="2">
        <v>0.157720647502302</v>
      </c>
      <c r="K172" s="2">
        <v>0.439808051813194</v>
      </c>
      <c r="L172" s="2">
        <v>39.2184457958305</v>
      </c>
      <c r="M172" s="2">
        <v>14.019241864697</v>
      </c>
      <c r="N172" s="2">
        <v>0.342214634344603</v>
      </c>
      <c r="O172" s="2">
        <v>27.4337724352906</v>
      </c>
      <c r="P172" s="2">
        <v>3.42803584582896</v>
      </c>
      <c r="Q172" s="2">
        <v>1.96620104231851</v>
      </c>
      <c r="R172" s="2">
        <v>0.16064137780271</v>
      </c>
      <c r="S172" s="2">
        <v>0.441840133516784</v>
      </c>
      <c r="T172" s="2">
        <v>33.3574326339011</v>
      </c>
      <c r="U172" s="2">
        <v>11.9374214732113</v>
      </c>
      <c r="V172" s="2">
        <v>0.349549941225786</v>
      </c>
      <c r="W172" s="2">
        <v>22.8446755784813</v>
      </c>
      <c r="X172" s="2">
        <v>3.19428127149826</v>
      </c>
      <c r="Y172" s="2">
        <v>1.96304978334803</v>
      </c>
      <c r="Z172" s="2">
        <v>0.160600257963365</v>
      </c>
      <c r="AA172" s="2">
        <v>0.417244263564766</v>
      </c>
    </row>
    <row r="173" spans="1:27">
      <c r="A173" s="2" t="s">
        <v>202</v>
      </c>
      <c r="B173" s="2">
        <v>17084</v>
      </c>
      <c r="C173" s="2">
        <v>2.3346328124</v>
      </c>
      <c r="D173" s="2">
        <v>34.9972819460831</v>
      </c>
      <c r="E173" s="2">
        <v>15.5689795676425</v>
      </c>
      <c r="F173" s="2">
        <v>0.37784942858582</v>
      </c>
      <c r="G173" s="2">
        <v>24.8159230011126</v>
      </c>
      <c r="H173" s="2">
        <v>3.14926906296771</v>
      </c>
      <c r="I173" s="2">
        <v>1.92323759816075</v>
      </c>
      <c r="J173" s="2">
        <v>0.169432957007961</v>
      </c>
      <c r="K173" s="2">
        <v>0.468254832837933</v>
      </c>
      <c r="L173" s="2">
        <v>35.901688806348</v>
      </c>
      <c r="M173" s="2">
        <v>17.1222168877433</v>
      </c>
      <c r="N173" s="2">
        <v>0.376268305112712</v>
      </c>
      <c r="O173" s="2">
        <v>27.2558993797843</v>
      </c>
      <c r="P173" s="2">
        <v>3.27914367176355</v>
      </c>
      <c r="Q173" s="2">
        <v>1.91922721528415</v>
      </c>
      <c r="R173" s="2">
        <v>0.171441912129469</v>
      </c>
      <c r="S173" s="2">
        <v>0.462762567168195</v>
      </c>
      <c r="T173" s="2">
        <v>36.5130796490969</v>
      </c>
      <c r="U173" s="2">
        <v>16.6161003955248</v>
      </c>
      <c r="V173" s="2">
        <v>0.378094159061634</v>
      </c>
      <c r="W173" s="2">
        <v>26.4538298343986</v>
      </c>
      <c r="X173" s="2">
        <v>3.2416101765089</v>
      </c>
      <c r="Y173" s="2">
        <v>1.92181720343023</v>
      </c>
      <c r="Z173" s="2">
        <v>0.16968299245566</v>
      </c>
      <c r="AA173" s="2">
        <v>0.453929109959485</v>
      </c>
    </row>
    <row r="174" spans="1:27">
      <c r="A174" s="2" t="s">
        <v>203</v>
      </c>
      <c r="B174" s="2">
        <v>21813</v>
      </c>
      <c r="C174" s="2">
        <v>2.9808795093</v>
      </c>
      <c r="D174" s="2">
        <v>38.387995413145</v>
      </c>
      <c r="E174" s="2">
        <v>8.78795130831629</v>
      </c>
      <c r="F174" s="2">
        <v>0.456229916638038</v>
      </c>
      <c r="G174" s="2">
        <v>16.4423307348485</v>
      </c>
      <c r="H174" s="2">
        <v>2.38131702658253</v>
      </c>
      <c r="I174" s="2">
        <v>1.78758517034071</v>
      </c>
      <c r="J174" s="2">
        <v>0.209449799014341</v>
      </c>
      <c r="K174" s="2">
        <v>0.450766233774623</v>
      </c>
      <c r="L174" s="2">
        <v>39.1292558703796</v>
      </c>
      <c r="M174" s="2">
        <v>8.99048881973494</v>
      </c>
      <c r="N174" s="2">
        <v>0.461782599862033</v>
      </c>
      <c r="O174" s="2">
        <v>16.8128182874764</v>
      </c>
      <c r="P174" s="2">
        <v>2.38825987707602</v>
      </c>
      <c r="Q174" s="2">
        <v>1.77698623969838</v>
      </c>
      <c r="R174" s="2">
        <v>0.212741527443891</v>
      </c>
      <c r="S174" s="2">
        <v>0.438988392108446</v>
      </c>
      <c r="T174" s="2">
        <v>38.5866946444705</v>
      </c>
      <c r="U174" s="2">
        <v>8.54842487140713</v>
      </c>
      <c r="V174" s="2">
        <v>0.459296241103969</v>
      </c>
      <c r="W174" s="2">
        <v>15.4980467716185</v>
      </c>
      <c r="X174" s="2">
        <v>2.3372505460325</v>
      </c>
      <c r="Y174" s="2">
        <v>1.7880758817349</v>
      </c>
      <c r="Z174" s="2">
        <v>0.207979388345453</v>
      </c>
      <c r="AA174" s="2">
        <v>0.42530878122048</v>
      </c>
    </row>
    <row r="175" spans="1:27">
      <c r="A175" s="2" t="s">
        <v>204</v>
      </c>
      <c r="B175" s="2">
        <v>16843</v>
      </c>
      <c r="C175" s="2">
        <v>2.3016986923</v>
      </c>
      <c r="D175" s="2">
        <v>34.3794261928069</v>
      </c>
      <c r="E175" s="2">
        <v>21.7550583491821</v>
      </c>
      <c r="F175" s="2">
        <v>0.277850136121066</v>
      </c>
      <c r="G175" s="2">
        <v>39.3163667905692</v>
      </c>
      <c r="H175" s="2">
        <v>4.35869842425731</v>
      </c>
      <c r="I175" s="2">
        <v>2.04325019429261</v>
      </c>
      <c r="J175" s="2">
        <v>0.143034108633816</v>
      </c>
      <c r="K175" s="2">
        <v>0.410138514052163</v>
      </c>
      <c r="L175" s="2">
        <v>35.7211046053254</v>
      </c>
      <c r="M175" s="2">
        <v>22.461040915625</v>
      </c>
      <c r="N175" s="2">
        <v>0.278765600318347</v>
      </c>
      <c r="O175" s="2">
        <v>40.6207200537911</v>
      </c>
      <c r="P175" s="2">
        <v>4.41731163291162</v>
      </c>
      <c r="Q175" s="2">
        <v>2.03952573551486</v>
      </c>
      <c r="R175" s="2">
        <v>0.143799345776016</v>
      </c>
      <c r="S175" s="2">
        <v>0.418715249870759</v>
      </c>
      <c r="T175" s="2">
        <v>27.8503239738126</v>
      </c>
      <c r="U175" s="2">
        <v>19.2990356162566</v>
      </c>
      <c r="V175" s="2">
        <v>0.287794712228458</v>
      </c>
      <c r="W175" s="2">
        <v>33.9147887040675</v>
      </c>
      <c r="X175" s="2">
        <v>4.10173047956437</v>
      </c>
      <c r="Y175" s="2">
        <v>2.04174958138937</v>
      </c>
      <c r="Z175" s="2">
        <v>0.143476832102233</v>
      </c>
      <c r="AA175" s="2">
        <v>0.407987613850627</v>
      </c>
    </row>
    <row r="176" spans="1:27">
      <c r="A176" s="2" t="s">
        <v>205</v>
      </c>
      <c r="B176" s="2">
        <v>1979</v>
      </c>
      <c r="C176" s="2">
        <v>0.2704424219</v>
      </c>
      <c r="D176" s="2">
        <v>36.2071197530487</v>
      </c>
      <c r="E176" s="2">
        <v>20.260987505584</v>
      </c>
      <c r="F176" s="2">
        <v>0.27819167596216</v>
      </c>
      <c r="G176" s="2">
        <v>30.2737637571143</v>
      </c>
      <c r="H176" s="2">
        <v>3.84043580042918</v>
      </c>
      <c r="I176" s="2">
        <v>2.08309416905866</v>
      </c>
      <c r="J176" s="2">
        <v>0.131385724944499</v>
      </c>
      <c r="K176" s="2">
        <v>0.439788535472061</v>
      </c>
      <c r="L176" s="2">
        <v>34.8047840654277</v>
      </c>
      <c r="M176" s="2">
        <v>19.424013986615</v>
      </c>
      <c r="N176" s="2">
        <v>0.285441315890665</v>
      </c>
      <c r="O176" s="2">
        <v>29.6586944057957</v>
      </c>
      <c r="P176" s="2">
        <v>3.77828319351169</v>
      </c>
      <c r="Q176" s="2">
        <v>2.08527680127653</v>
      </c>
      <c r="R176" s="2">
        <v>0.132109372166445</v>
      </c>
      <c r="S176" s="2">
        <v>0.442285362781295</v>
      </c>
      <c r="T176" s="2">
        <v>28.6672846338494</v>
      </c>
      <c r="U176" s="2">
        <v>17.276577084993</v>
      </c>
      <c r="V176" s="2">
        <v>0.292683103484416</v>
      </c>
      <c r="W176" s="2">
        <v>26.4895293548093</v>
      </c>
      <c r="X176" s="2">
        <v>3.63612385761292</v>
      </c>
      <c r="Y176" s="2">
        <v>2.07874676559596</v>
      </c>
      <c r="Z176" s="2">
        <v>0.132458719473375</v>
      </c>
      <c r="AA176" s="2">
        <v>0.424726911901172</v>
      </c>
    </row>
    <row r="177" spans="1:27">
      <c r="A177" s="2" t="s">
        <v>206</v>
      </c>
      <c r="B177" s="2">
        <v>20038</v>
      </c>
      <c r="C177" s="2">
        <v>2.7383149318</v>
      </c>
      <c r="D177" s="2">
        <v>38.8004462660304</v>
      </c>
      <c r="E177" s="2">
        <v>11.7143588598532</v>
      </c>
      <c r="F177" s="2">
        <v>0.478425453774673</v>
      </c>
      <c r="G177" s="2">
        <v>18.6664174119039</v>
      </c>
      <c r="H177" s="2">
        <v>2.54569103920573</v>
      </c>
      <c r="I177" s="2">
        <v>1.68046057914376</v>
      </c>
      <c r="J177" s="2">
        <v>0.244728847157218</v>
      </c>
      <c r="K177" s="2">
        <v>0.465229373450131</v>
      </c>
      <c r="L177" s="2">
        <v>41.932967234662</v>
      </c>
      <c r="M177" s="2">
        <v>12.1048576793037</v>
      </c>
      <c r="N177" s="2">
        <v>0.479199298467986</v>
      </c>
      <c r="O177" s="2">
        <v>19.3449171636841</v>
      </c>
      <c r="P177" s="2">
        <v>2.58253215446924</v>
      </c>
      <c r="Q177" s="2">
        <v>1.6772519832737</v>
      </c>
      <c r="R177" s="2">
        <v>0.246460125830769</v>
      </c>
      <c r="S177" s="2">
        <v>0.458785360931911</v>
      </c>
      <c r="T177" s="2">
        <v>40.4652391882615</v>
      </c>
      <c r="U177" s="2">
        <v>12.0208703153013</v>
      </c>
      <c r="V177" s="2">
        <v>0.476065315082117</v>
      </c>
      <c r="W177" s="2">
        <v>18.6875439799908</v>
      </c>
      <c r="X177" s="2">
        <v>2.57968201759872</v>
      </c>
      <c r="Y177" s="2">
        <v>1.67971202423858</v>
      </c>
      <c r="Z177" s="2">
        <v>0.245879747230815</v>
      </c>
      <c r="AA177" s="2">
        <v>0.481303016815495</v>
      </c>
    </row>
    <row r="178" spans="1:27">
      <c r="A178" s="2" t="s">
        <v>207</v>
      </c>
      <c r="B178" s="2">
        <v>15815</v>
      </c>
      <c r="C178" s="2">
        <v>2.1612162215</v>
      </c>
      <c r="D178" s="2">
        <v>37.6723159800139</v>
      </c>
      <c r="E178" s="2">
        <v>18.1610287311774</v>
      </c>
      <c r="F178" s="2">
        <v>0.396364565608905</v>
      </c>
      <c r="G178" s="2">
        <v>33.894833112692</v>
      </c>
      <c r="H178" s="2">
        <v>3.58903300834633</v>
      </c>
      <c r="I178" s="2">
        <v>1.84805543625841</v>
      </c>
      <c r="J178" s="2">
        <v>0.193324047144251</v>
      </c>
      <c r="K178" s="2">
        <v>0.437196384113299</v>
      </c>
      <c r="L178" s="2">
        <v>39.4924585637584</v>
      </c>
      <c r="M178" s="2">
        <v>18.4815604997103</v>
      </c>
      <c r="N178" s="2">
        <v>0.402138029224081</v>
      </c>
      <c r="O178" s="2">
        <v>34.609822399175</v>
      </c>
      <c r="P178" s="2">
        <v>3.60777752250197</v>
      </c>
      <c r="Q178" s="2">
        <v>1.82864535063307</v>
      </c>
      <c r="R178" s="2">
        <v>0.199305242096043</v>
      </c>
      <c r="S178" s="2">
        <v>0.426688616560384</v>
      </c>
      <c r="T178" s="2">
        <v>37.7262308571484</v>
      </c>
      <c r="U178" s="2">
        <v>17.3657702809203</v>
      </c>
      <c r="V178" s="2">
        <v>0.390495481245087</v>
      </c>
      <c r="W178" s="2">
        <v>32.0198128471895</v>
      </c>
      <c r="X178" s="2">
        <v>3.53391655945689</v>
      </c>
      <c r="Y178" s="2">
        <v>1.85082675458659</v>
      </c>
      <c r="Z178" s="2">
        <v>0.191829919555953</v>
      </c>
      <c r="AA178" s="2">
        <v>0.439524097409157</v>
      </c>
    </row>
    <row r="179" spans="1:27">
      <c r="A179" s="2" t="s">
        <v>208</v>
      </c>
      <c r="B179" s="2">
        <v>14911</v>
      </c>
      <c r="C179" s="2">
        <v>2.0376791071</v>
      </c>
      <c r="D179" s="2">
        <v>37.3079909224775</v>
      </c>
      <c r="E179" s="2">
        <v>20.541741262399</v>
      </c>
      <c r="F179" s="2">
        <v>0.326610594269999</v>
      </c>
      <c r="G179" s="2">
        <v>37.275069596141</v>
      </c>
      <c r="H179" s="2">
        <v>3.97324133485637</v>
      </c>
      <c r="I179" s="2">
        <v>1.97888862377168</v>
      </c>
      <c r="J179" s="2">
        <v>0.159510215522897</v>
      </c>
      <c r="K179" s="2">
        <v>0.464438730160581</v>
      </c>
      <c r="L179" s="2">
        <v>39.7370254087796</v>
      </c>
      <c r="M179" s="2">
        <v>22.0688978818634</v>
      </c>
      <c r="N179" s="2">
        <v>0.326574684438145</v>
      </c>
      <c r="O179" s="2">
        <v>40.2143388960334</v>
      </c>
      <c r="P179" s="2">
        <v>4.09825717547327</v>
      </c>
      <c r="Q179" s="2">
        <v>1.97956321660953</v>
      </c>
      <c r="R179" s="2">
        <v>0.159150881895508</v>
      </c>
      <c r="S179" s="2">
        <v>0.464122233799287</v>
      </c>
      <c r="T179" s="2">
        <v>35.9274068879422</v>
      </c>
      <c r="U179" s="2">
        <v>20.2664668085516</v>
      </c>
      <c r="V179" s="2">
        <v>0.329181630185433</v>
      </c>
      <c r="W179" s="2">
        <v>36.4116205390967</v>
      </c>
      <c r="X179" s="2">
        <v>3.94516363234751</v>
      </c>
      <c r="Y179" s="2">
        <v>1.98377953799435</v>
      </c>
      <c r="Z179" s="2">
        <v>0.157423761766022</v>
      </c>
      <c r="AA179" s="2">
        <v>0.449663619478482</v>
      </c>
    </row>
    <row r="180" spans="1:27">
      <c r="A180" s="2" t="s">
        <v>209</v>
      </c>
      <c r="B180" s="2">
        <v>8081</v>
      </c>
      <c r="C180" s="2">
        <v>1.1043179441</v>
      </c>
      <c r="D180" s="2">
        <v>37.0276786425432</v>
      </c>
      <c r="E180" s="2">
        <v>17.9895840026645</v>
      </c>
      <c r="F180" s="2">
        <v>0.367941313832924</v>
      </c>
      <c r="G180" s="2">
        <v>35.5228730593798</v>
      </c>
      <c r="H180" s="2">
        <v>3.72485538048292</v>
      </c>
      <c r="I180" s="2">
        <v>1.91569982926572</v>
      </c>
      <c r="J180" s="2">
        <v>0.172410213494415</v>
      </c>
      <c r="K180" s="2">
        <v>0.407869188117831</v>
      </c>
      <c r="L180" s="2">
        <v>38.3717368623582</v>
      </c>
      <c r="M180" s="2">
        <v>18.5008518760582</v>
      </c>
      <c r="N180" s="2">
        <v>0.372085353521388</v>
      </c>
      <c r="O180" s="2">
        <v>36.6774331382073</v>
      </c>
      <c r="P180" s="2">
        <v>3.7645094352217</v>
      </c>
      <c r="Q180" s="2">
        <v>1.89455408194235</v>
      </c>
      <c r="R180" s="2">
        <v>0.179281994971496</v>
      </c>
      <c r="S180" s="2">
        <v>0.400938193819318</v>
      </c>
      <c r="T180" s="2">
        <v>35.7951853163775</v>
      </c>
      <c r="U180" s="2">
        <v>17.230235409571</v>
      </c>
      <c r="V180" s="2">
        <v>0.371193120653097</v>
      </c>
      <c r="W180" s="2">
        <v>33.2010069717532</v>
      </c>
      <c r="X180" s="2">
        <v>3.63876868260646</v>
      </c>
      <c r="Y180" s="2">
        <v>1.91330146160386</v>
      </c>
      <c r="Z180" s="2">
        <v>0.174744602639904</v>
      </c>
      <c r="AA180" s="2">
        <v>0.401529439242626</v>
      </c>
    </row>
    <row r="181" spans="1:27">
      <c r="A181" s="2" t="s">
        <v>210</v>
      </c>
      <c r="B181" s="2">
        <v>15905</v>
      </c>
      <c r="C181" s="2">
        <v>2.1735152705</v>
      </c>
      <c r="D181" s="2">
        <v>38.0455697550259</v>
      </c>
      <c r="E181" s="2">
        <v>16.5287708804165</v>
      </c>
      <c r="F181" s="2">
        <v>0.365842773692936</v>
      </c>
      <c r="G181" s="2">
        <v>29.90796093677</v>
      </c>
      <c r="H181" s="2">
        <v>3.52771674811521</v>
      </c>
      <c r="I181" s="2">
        <v>1.90791122070913</v>
      </c>
      <c r="J181" s="2">
        <v>0.176826918816573</v>
      </c>
      <c r="K181" s="2">
        <v>0.427094519892503</v>
      </c>
      <c r="L181" s="2">
        <v>38.4964343064388</v>
      </c>
      <c r="M181" s="2">
        <v>16.4307630484456</v>
      </c>
      <c r="N181" s="2">
        <v>0.368373684028862</v>
      </c>
      <c r="O181" s="2">
        <v>29.8763845218268</v>
      </c>
      <c r="P181" s="2">
        <v>3.52370682934036</v>
      </c>
      <c r="Q181" s="2">
        <v>1.9064487061535</v>
      </c>
      <c r="R181" s="2">
        <v>0.176839338300626</v>
      </c>
      <c r="S181" s="2">
        <v>0.424797167790915</v>
      </c>
      <c r="T181" s="2">
        <v>36.2226627732102</v>
      </c>
      <c r="U181" s="2">
        <v>15.2204657679972</v>
      </c>
      <c r="V181" s="2">
        <v>0.364831773671375</v>
      </c>
      <c r="W181" s="2">
        <v>27.3173429655573</v>
      </c>
      <c r="X181" s="2">
        <v>3.41641702413352</v>
      </c>
      <c r="Y181" s="2">
        <v>1.91961912040026</v>
      </c>
      <c r="Z181" s="2">
        <v>0.17422970782114</v>
      </c>
      <c r="AA181" s="2">
        <v>0.434848905025712</v>
      </c>
    </row>
    <row r="182" spans="1:27">
      <c r="A182" s="2" t="s">
        <v>211</v>
      </c>
      <c r="B182" s="2">
        <v>21049</v>
      </c>
      <c r="C182" s="2">
        <v>2.8764742489</v>
      </c>
      <c r="D182" s="2">
        <v>37.3647630941987</v>
      </c>
      <c r="E182" s="2">
        <v>8.12816896327603</v>
      </c>
      <c r="F182" s="2">
        <v>0.431047241835599</v>
      </c>
      <c r="G182" s="2">
        <v>13.4372762325358</v>
      </c>
      <c r="H182" s="2">
        <v>2.35139708566639</v>
      </c>
      <c r="I182" s="2">
        <v>1.83976565373414</v>
      </c>
      <c r="J182" s="2">
        <v>0.190575315665916</v>
      </c>
      <c r="K182" s="2">
        <v>0.437403016882897</v>
      </c>
      <c r="L182" s="2">
        <v>37.6230812690746</v>
      </c>
      <c r="M182" s="2">
        <v>8.07952292171195</v>
      </c>
      <c r="N182" s="2">
        <v>0.434623801656613</v>
      </c>
      <c r="O182" s="2">
        <v>13.4617798938346</v>
      </c>
      <c r="P182" s="2">
        <v>2.34109308612107</v>
      </c>
      <c r="Q182" s="2">
        <v>1.83555562620553</v>
      </c>
      <c r="R182" s="2">
        <v>0.191506710799891</v>
      </c>
      <c r="S182" s="2">
        <v>0.426254002604909</v>
      </c>
      <c r="T182" s="2">
        <v>37.5235092193872</v>
      </c>
      <c r="U182" s="2">
        <v>7.80264398066014</v>
      </c>
      <c r="V182" s="2">
        <v>0.4357253953783</v>
      </c>
      <c r="W182" s="2">
        <v>12.9912587222713</v>
      </c>
      <c r="X182" s="2">
        <v>2.31178580821261</v>
      </c>
      <c r="Y182" s="2">
        <v>1.84457204184898</v>
      </c>
      <c r="Z182" s="2">
        <v>0.188545953183113</v>
      </c>
      <c r="AA182" s="2">
        <v>0.425022605456227</v>
      </c>
    </row>
    <row r="183" spans="1:27">
      <c r="A183" s="2" t="s">
        <v>212</v>
      </c>
      <c r="B183" s="2">
        <v>14835</v>
      </c>
      <c r="C183" s="2">
        <v>2.0272932435</v>
      </c>
      <c r="D183" s="2">
        <v>34.2902900088142</v>
      </c>
      <c r="E183" s="2">
        <v>14.0214691806274</v>
      </c>
      <c r="F183" s="2">
        <v>0.333808857773942</v>
      </c>
      <c r="G183" s="2">
        <v>24.8394641155314</v>
      </c>
      <c r="H183" s="2">
        <v>3.34661284903856</v>
      </c>
      <c r="I183" s="2">
        <v>1.9861344022063</v>
      </c>
      <c r="J183" s="2">
        <v>0.154245675737644</v>
      </c>
      <c r="K183" s="2">
        <v>0.439040305200592</v>
      </c>
      <c r="L183" s="2">
        <v>35.027375738284</v>
      </c>
      <c r="M183" s="2">
        <v>14.1916057332315</v>
      </c>
      <c r="N183" s="2">
        <v>0.337805988805674</v>
      </c>
      <c r="O183" s="2">
        <v>25.3365842701526</v>
      </c>
      <c r="P183" s="2">
        <v>3.35807972130979</v>
      </c>
      <c r="Q183" s="2">
        <v>1.97678684864053</v>
      </c>
      <c r="R183" s="2">
        <v>0.157373081682043</v>
      </c>
      <c r="S183" s="2">
        <v>0.439406565865874</v>
      </c>
      <c r="T183" s="2">
        <v>33.2271509521048</v>
      </c>
      <c r="U183" s="2">
        <v>13.8823753784627</v>
      </c>
      <c r="V183" s="2">
        <v>0.339140761761892</v>
      </c>
      <c r="W183" s="2">
        <v>24.4888368391673</v>
      </c>
      <c r="X183" s="2">
        <v>3.32152203097562</v>
      </c>
      <c r="Y183" s="2">
        <v>1.98440238442692</v>
      </c>
      <c r="Z183" s="2">
        <v>0.154994655394738</v>
      </c>
      <c r="AA183" s="2">
        <v>0.438694420269042</v>
      </c>
    </row>
    <row r="184" spans="1:27">
      <c r="A184" s="2" t="s">
        <v>213</v>
      </c>
      <c r="B184" s="2">
        <v>3602</v>
      </c>
      <c r="C184" s="2">
        <v>0.4922352722</v>
      </c>
      <c r="D184" s="2">
        <v>34.406441447339</v>
      </c>
      <c r="E184" s="2">
        <v>28.841610854778</v>
      </c>
      <c r="F184" s="2">
        <v>0.251665672387148</v>
      </c>
      <c r="G184" s="2">
        <v>48.3650139975302</v>
      </c>
      <c r="H184" s="2">
        <v>4.99404663597748</v>
      </c>
      <c r="I184" s="2">
        <v>2.04768740912399</v>
      </c>
      <c r="J184" s="2">
        <v>0.141396071536384</v>
      </c>
      <c r="K184" s="2">
        <v>0.463714403215692</v>
      </c>
      <c r="L184" s="2">
        <v>33.1067004270648</v>
      </c>
      <c r="M184" s="2">
        <v>30.5252983014428</v>
      </c>
      <c r="N184" s="2">
        <v>0.256725066154781</v>
      </c>
      <c r="O184" s="2">
        <v>50.830588584078</v>
      </c>
      <c r="P184" s="2">
        <v>5.09309655578723</v>
      </c>
      <c r="Q184" s="2">
        <v>2.0445447018218</v>
      </c>
      <c r="R184" s="2">
        <v>0.143452541862326</v>
      </c>
      <c r="S184" s="2">
        <v>0.464898357878847</v>
      </c>
      <c r="T184" s="2">
        <v>29.7277441525512</v>
      </c>
      <c r="U184" s="2">
        <v>28.8817257879013</v>
      </c>
      <c r="V184" s="2">
        <v>0.265281720345877</v>
      </c>
      <c r="W184" s="2">
        <v>46.9550872731298</v>
      </c>
      <c r="X184" s="2">
        <v>4.90523794697166</v>
      </c>
      <c r="Y184" s="2">
        <v>2.03998982073994</v>
      </c>
      <c r="Z184" s="2">
        <v>0.143617059665213</v>
      </c>
      <c r="AA184" s="2">
        <v>0.461582440762053</v>
      </c>
    </row>
    <row r="185" spans="1:27">
      <c r="A185" s="2" t="s">
        <v>214</v>
      </c>
      <c r="B185" s="2">
        <v>5546</v>
      </c>
      <c r="C185" s="2">
        <v>0.7578947306</v>
      </c>
      <c r="D185" s="2">
        <v>38.5590220292122</v>
      </c>
      <c r="E185" s="2">
        <v>17.571044598257</v>
      </c>
      <c r="F185" s="2">
        <v>0.276438746234926</v>
      </c>
      <c r="G185" s="2">
        <v>34.8377614697012</v>
      </c>
      <c r="H185" s="2">
        <v>4.14869588471914</v>
      </c>
      <c r="I185" s="2">
        <v>2.07761423722355</v>
      </c>
      <c r="J185" s="2">
        <v>0.133977109127705</v>
      </c>
      <c r="K185" s="2">
        <v>0.411270010570614</v>
      </c>
      <c r="L185" s="2">
        <v>38.259326699921</v>
      </c>
      <c r="M185" s="2">
        <v>17.5873081161228</v>
      </c>
      <c r="N185" s="2">
        <v>0.279957638352537</v>
      </c>
      <c r="O185" s="2">
        <v>34.7789202792092</v>
      </c>
      <c r="P185" s="2">
        <v>4.1314061401117</v>
      </c>
      <c r="Q185" s="2">
        <v>2.06542202755083</v>
      </c>
      <c r="R185" s="2">
        <v>0.136149735145305</v>
      </c>
      <c r="S185" s="2">
        <v>0.405862908540294</v>
      </c>
      <c r="T185" s="2">
        <v>32.504528339529</v>
      </c>
      <c r="U185" s="2">
        <v>15.8405391756113</v>
      </c>
      <c r="V185" s="2">
        <v>0.279483548246221</v>
      </c>
      <c r="W185" s="2">
        <v>31.0868899246111</v>
      </c>
      <c r="X185" s="2">
        <v>3.9712506826971</v>
      </c>
      <c r="Y185" s="2">
        <v>2.0635478217551</v>
      </c>
      <c r="Z185" s="2">
        <v>0.13693330509758</v>
      </c>
      <c r="AA185" s="2">
        <v>0.393510601202349</v>
      </c>
    </row>
    <row r="186" spans="1:27">
      <c r="A186" s="2" t="s">
        <v>215</v>
      </c>
      <c r="B186" s="2">
        <v>10127</v>
      </c>
      <c r="C186" s="2">
        <v>1.3839163247</v>
      </c>
      <c r="D186" s="2">
        <v>38.2128309976128</v>
      </c>
      <c r="E186" s="2">
        <v>12.9364942972272</v>
      </c>
      <c r="F186" s="2">
        <v>0.391556977033321</v>
      </c>
      <c r="G186" s="2">
        <v>25.2447146924255</v>
      </c>
      <c r="H186" s="2">
        <v>3.11757356490727</v>
      </c>
      <c r="I186" s="2">
        <v>1.89252250128276</v>
      </c>
      <c r="J186" s="2">
        <v>0.178272972854007</v>
      </c>
      <c r="K186" s="2">
        <v>0.486799170889399</v>
      </c>
      <c r="L186" s="2">
        <v>39.9955242464828</v>
      </c>
      <c r="M186" s="2">
        <v>13.1654678414806</v>
      </c>
      <c r="N186" s="2">
        <v>0.394967523355966</v>
      </c>
      <c r="O186" s="2">
        <v>25.7063629304874</v>
      </c>
      <c r="P186" s="2">
        <v>3.13734470211816</v>
      </c>
      <c r="Q186" s="2">
        <v>1.87794673649429</v>
      </c>
      <c r="R186" s="2">
        <v>0.182430054835362</v>
      </c>
      <c r="S186" s="2">
        <v>0.486747990336719</v>
      </c>
      <c r="T186" s="2">
        <v>35.7864350137581</v>
      </c>
      <c r="U186" s="2">
        <v>10.9477610617612</v>
      </c>
      <c r="V186" s="2">
        <v>0.404708667585663</v>
      </c>
      <c r="W186" s="2">
        <v>20.6866795944438</v>
      </c>
      <c r="X186" s="2">
        <v>2.85474482951703</v>
      </c>
      <c r="Y186" s="2">
        <v>1.87824075136908</v>
      </c>
      <c r="Z186" s="2">
        <v>0.183300481806994</v>
      </c>
      <c r="AA186" s="2">
        <v>0.456928788085168</v>
      </c>
    </row>
    <row r="187" spans="1:27">
      <c r="A187" s="2" t="s">
        <v>216</v>
      </c>
      <c r="B187" s="2">
        <v>20010</v>
      </c>
      <c r="C187" s="2">
        <v>2.734488561</v>
      </c>
      <c r="D187" s="2">
        <v>40.0540014093247</v>
      </c>
      <c r="E187" s="2">
        <v>11.7881430615456</v>
      </c>
      <c r="F187" s="2">
        <v>0.362960883900723</v>
      </c>
      <c r="G187" s="2">
        <v>21.7542787612389</v>
      </c>
      <c r="H187" s="2">
        <v>3.07988237601475</v>
      </c>
      <c r="I187" s="2">
        <v>1.94010635572692</v>
      </c>
      <c r="J187" s="2">
        <v>0.166034269338098</v>
      </c>
      <c r="K187" s="2">
        <v>0.443316207363196</v>
      </c>
      <c r="L187" s="2">
        <v>41.2730640201911</v>
      </c>
      <c r="M187" s="2">
        <v>12.6082811551901</v>
      </c>
      <c r="N187" s="2">
        <v>0.363134164340037</v>
      </c>
      <c r="O187" s="2">
        <v>23.1682939824005</v>
      </c>
      <c r="P187" s="2">
        <v>3.15867631580421</v>
      </c>
      <c r="Q187" s="2">
        <v>1.93270655627967</v>
      </c>
      <c r="R187" s="2">
        <v>0.168461451043134</v>
      </c>
      <c r="S187" s="2">
        <v>0.444734058126572</v>
      </c>
      <c r="T187" s="2">
        <v>38.9782668798581</v>
      </c>
      <c r="U187" s="2">
        <v>12.2773453770645</v>
      </c>
      <c r="V187" s="2">
        <v>0.359519453782242</v>
      </c>
      <c r="W187" s="2">
        <v>22.2341554978496</v>
      </c>
      <c r="X187" s="2">
        <v>3.13199521130596</v>
      </c>
      <c r="Y187" s="2">
        <v>1.93284589370925</v>
      </c>
      <c r="Z187" s="2">
        <v>0.168700837442229</v>
      </c>
      <c r="AA187" s="2">
        <v>0.444449101252804</v>
      </c>
    </row>
    <row r="188" spans="1:27">
      <c r="A188" s="2" t="s">
        <v>217</v>
      </c>
      <c r="B188" s="2">
        <v>16826</v>
      </c>
      <c r="C188" s="2">
        <v>2.2993755386</v>
      </c>
      <c r="D188" s="2">
        <v>34.7129910065333</v>
      </c>
      <c r="E188" s="2">
        <v>15.6741053250059</v>
      </c>
      <c r="F188" s="2">
        <v>0.351724240408167</v>
      </c>
      <c r="G188" s="2">
        <v>31.6118907243138</v>
      </c>
      <c r="H188" s="2">
        <v>3.59779847586835</v>
      </c>
      <c r="I188" s="2">
        <v>1.92883413035365</v>
      </c>
      <c r="J188" s="2">
        <v>0.171781475466326</v>
      </c>
      <c r="K188" s="2">
        <v>0.404453509138977</v>
      </c>
      <c r="L188" s="2">
        <v>34.659660990451</v>
      </c>
      <c r="M188" s="2">
        <v>15.7501854087693</v>
      </c>
      <c r="N188" s="2">
        <v>0.357822922529226</v>
      </c>
      <c r="O188" s="2">
        <v>31.8613658209583</v>
      </c>
      <c r="P188" s="2">
        <v>3.58976197563635</v>
      </c>
      <c r="Q188" s="2">
        <v>1.90825692997043</v>
      </c>
      <c r="R188" s="2">
        <v>0.178226527659087</v>
      </c>
      <c r="S188" s="2">
        <v>0.398095964310295</v>
      </c>
      <c r="T188" s="2">
        <v>31.7378268356373</v>
      </c>
      <c r="U188" s="2">
        <v>14.821786793739</v>
      </c>
      <c r="V188" s="2">
        <v>0.354168525374017</v>
      </c>
      <c r="W188" s="2">
        <v>29.6652474088044</v>
      </c>
      <c r="X188" s="2">
        <v>3.50871676859898</v>
      </c>
      <c r="Y188" s="2">
        <v>1.92533838468727</v>
      </c>
      <c r="Z188" s="2">
        <v>0.171945830339712</v>
      </c>
      <c r="AA188" s="2">
        <v>0.396579035598813</v>
      </c>
    </row>
    <row r="189" spans="1:27">
      <c r="A189" s="2" t="s">
        <v>218</v>
      </c>
      <c r="B189" s="2">
        <v>10974</v>
      </c>
      <c r="C189" s="2">
        <v>1.4996640414</v>
      </c>
      <c r="D189" s="2">
        <v>35.1209733565691</v>
      </c>
      <c r="E189" s="2">
        <v>14.0292679254601</v>
      </c>
      <c r="F189" s="2">
        <v>0.31051906707359</v>
      </c>
      <c r="G189" s="2">
        <v>26.771855076575</v>
      </c>
      <c r="H189" s="2">
        <v>3.57547142302998</v>
      </c>
      <c r="I189" s="2">
        <v>2.01975146478613</v>
      </c>
      <c r="J189" s="2">
        <v>0.146642909052078</v>
      </c>
      <c r="K189" s="2">
        <v>0.436672722353616</v>
      </c>
      <c r="L189" s="2">
        <v>35.1671329520972</v>
      </c>
      <c r="M189" s="2">
        <v>14.3752507036074</v>
      </c>
      <c r="N189" s="2">
        <v>0.314781265132204</v>
      </c>
      <c r="O189" s="2">
        <v>27.3342146252952</v>
      </c>
      <c r="P189" s="2">
        <v>3.59177258365427</v>
      </c>
      <c r="Q189" s="2">
        <v>2.01422220555967</v>
      </c>
      <c r="R189" s="2">
        <v>0.148526148414006</v>
      </c>
      <c r="S189" s="2">
        <v>0.43850741045789</v>
      </c>
      <c r="T189" s="2">
        <v>30.9849547861442</v>
      </c>
      <c r="U189" s="2">
        <v>13.4371680894139</v>
      </c>
      <c r="V189" s="2">
        <v>0.311752318556143</v>
      </c>
      <c r="W189" s="2">
        <v>24.7762189418069</v>
      </c>
      <c r="X189" s="2">
        <v>3.47121490191458</v>
      </c>
      <c r="Y189" s="2">
        <v>2.01866055605992</v>
      </c>
      <c r="Z189" s="2">
        <v>0.147846652279384</v>
      </c>
      <c r="AA189" s="2">
        <v>0.43615802703135</v>
      </c>
    </row>
    <row r="190" spans="1:27">
      <c r="A190" s="2" t="s">
        <v>219</v>
      </c>
      <c r="B190" s="2">
        <v>17789</v>
      </c>
      <c r="C190" s="2">
        <v>2.4309753629</v>
      </c>
      <c r="D190" s="2">
        <v>34.6029949073908</v>
      </c>
      <c r="E190" s="2">
        <v>19.2047313485139</v>
      </c>
      <c r="F190" s="2">
        <v>0.337402337712632</v>
      </c>
      <c r="G190" s="2">
        <v>32.3524779884381</v>
      </c>
      <c r="H190" s="2">
        <v>3.80835858084363</v>
      </c>
      <c r="I190" s="2">
        <v>1.95664590199431</v>
      </c>
      <c r="J190" s="2">
        <v>0.165962600081939</v>
      </c>
      <c r="K190" s="2">
        <v>0.470585594552157</v>
      </c>
      <c r="L190" s="2">
        <v>33.7634125079029</v>
      </c>
      <c r="M190" s="2">
        <v>20.5957005255595</v>
      </c>
      <c r="N190" s="2">
        <v>0.335814326832521</v>
      </c>
      <c r="O190" s="2">
        <v>34.3394799689159</v>
      </c>
      <c r="P190" s="2">
        <v>3.90542855555485</v>
      </c>
      <c r="Q190" s="2">
        <v>1.94893212542645</v>
      </c>
      <c r="R190" s="2">
        <v>0.168867710493833</v>
      </c>
      <c r="S190" s="2">
        <v>0.470339335238768</v>
      </c>
      <c r="T190" s="2">
        <v>33.7739120794392</v>
      </c>
      <c r="U190" s="2">
        <v>20.1286175860929</v>
      </c>
      <c r="V190" s="2">
        <v>0.337757416788312</v>
      </c>
      <c r="W190" s="2">
        <v>33.268206182576</v>
      </c>
      <c r="X190" s="2">
        <v>3.84704041288314</v>
      </c>
      <c r="Y190" s="2">
        <v>1.94616475001549</v>
      </c>
      <c r="Z190" s="2">
        <v>0.169854587627201</v>
      </c>
      <c r="AA190" s="2">
        <v>0.47239399948433</v>
      </c>
    </row>
    <row r="191" spans="1:27">
      <c r="A191" s="2" t="s">
        <v>220</v>
      </c>
      <c r="B191" s="2">
        <v>17179</v>
      </c>
      <c r="C191" s="2">
        <v>2.3476151419</v>
      </c>
      <c r="D191" s="2">
        <v>34.2243247346721</v>
      </c>
      <c r="E191" s="2">
        <v>17.3530331071269</v>
      </c>
      <c r="F191" s="2">
        <v>0.314967293646863</v>
      </c>
      <c r="G191" s="2">
        <v>29.557703263074</v>
      </c>
      <c r="H191" s="2">
        <v>3.63425640223843</v>
      </c>
      <c r="I191" s="2">
        <v>2.02310910966511</v>
      </c>
      <c r="J191" s="2">
        <v>0.144728097393939</v>
      </c>
      <c r="K191" s="2">
        <v>0.460702065832738</v>
      </c>
      <c r="L191" s="2">
        <v>35.2761516269326</v>
      </c>
      <c r="M191" s="2">
        <v>17.8905168000936</v>
      </c>
      <c r="N191" s="2">
        <v>0.313718909542605</v>
      </c>
      <c r="O191" s="2">
        <v>30.7063408565548</v>
      </c>
      <c r="P191" s="2">
        <v>3.69087592276391</v>
      </c>
      <c r="Q191" s="2">
        <v>2.02507441526408</v>
      </c>
      <c r="R191" s="2">
        <v>0.144426264586586</v>
      </c>
      <c r="S191" s="2">
        <v>0.468237420277239</v>
      </c>
      <c r="T191" s="2">
        <v>30.6478845442928</v>
      </c>
      <c r="U191" s="2">
        <v>15.3297287135573</v>
      </c>
      <c r="V191" s="2">
        <v>0.31320006385983</v>
      </c>
      <c r="W191" s="2">
        <v>25.9470934438467</v>
      </c>
      <c r="X191" s="2">
        <v>3.47152542513139</v>
      </c>
      <c r="Y191" s="2">
        <v>2.03076891094434</v>
      </c>
      <c r="Z191" s="2">
        <v>0.143109698832847</v>
      </c>
      <c r="AA191" s="2">
        <v>0.451983356803029</v>
      </c>
    </row>
    <row r="192" spans="1:27">
      <c r="A192" s="2" t="s">
        <v>221</v>
      </c>
      <c r="B192" s="2">
        <v>23132</v>
      </c>
      <c r="C192" s="2">
        <v>3.1611289052</v>
      </c>
      <c r="D192" s="2">
        <v>36.9839094040325</v>
      </c>
      <c r="E192" s="2">
        <v>10.4693194823866</v>
      </c>
      <c r="F192" s="2">
        <v>0.442979080217106</v>
      </c>
      <c r="G192" s="2">
        <v>19.9919882710342</v>
      </c>
      <c r="H192" s="2">
        <v>2.64905766571514</v>
      </c>
      <c r="I192" s="2">
        <v>1.77429854321516</v>
      </c>
      <c r="J192" s="2">
        <v>0.214899784510595</v>
      </c>
      <c r="K192" s="2">
        <v>0.404497027101526</v>
      </c>
      <c r="L192" s="2">
        <v>37.1893823810273</v>
      </c>
      <c r="M192" s="2">
        <v>11.0140173372084</v>
      </c>
      <c r="N192" s="2">
        <v>0.442542617698741</v>
      </c>
      <c r="O192" s="2">
        <v>21.0679917252224</v>
      </c>
      <c r="P192" s="2">
        <v>2.68681680500254</v>
      </c>
      <c r="Q192" s="2">
        <v>1.77029681340769</v>
      </c>
      <c r="R192" s="2">
        <v>0.21535450192215</v>
      </c>
      <c r="S192" s="2">
        <v>0.399123379368123</v>
      </c>
      <c r="T192" s="2">
        <v>36.782735406332</v>
      </c>
      <c r="U192" s="2">
        <v>10.6896694903056</v>
      </c>
      <c r="V192" s="2">
        <v>0.440686156292747</v>
      </c>
      <c r="W192" s="2">
        <v>20.4587586977495</v>
      </c>
      <c r="X192" s="2">
        <v>2.66714707945883</v>
      </c>
      <c r="Y192" s="2">
        <v>1.77899296084953</v>
      </c>
      <c r="Z192" s="2">
        <v>0.2131118707545</v>
      </c>
      <c r="AA192" s="2">
        <v>0.40173735022034</v>
      </c>
    </row>
    <row r="193" spans="1:27">
      <c r="A193" s="2" t="s">
        <v>222</v>
      </c>
      <c r="B193" s="2">
        <v>28666</v>
      </c>
      <c r="C193" s="2">
        <v>3.9173837626</v>
      </c>
      <c r="D193" s="2">
        <v>33.2933057478685</v>
      </c>
      <c r="E193" s="2">
        <v>16.7480347329632</v>
      </c>
      <c r="F193" s="2">
        <v>0.355177777017025</v>
      </c>
      <c r="G193" s="2">
        <v>28.7056524884827</v>
      </c>
      <c r="H193" s="2">
        <v>3.4807012014747</v>
      </c>
      <c r="I193" s="2">
        <v>1.94002652769185</v>
      </c>
      <c r="J193" s="2">
        <v>0.167508635503864</v>
      </c>
      <c r="K193" s="2">
        <v>0.477915443549564</v>
      </c>
      <c r="L193" s="2">
        <v>35.680931170238</v>
      </c>
      <c r="M193" s="2">
        <v>17.322260879764</v>
      </c>
      <c r="N193" s="2">
        <v>0.359720417988575</v>
      </c>
      <c r="O193" s="2">
        <v>30.0468464795673</v>
      </c>
      <c r="P193" s="2">
        <v>3.53180316294093</v>
      </c>
      <c r="Q193" s="2">
        <v>1.93209282662658</v>
      </c>
      <c r="R193" s="2">
        <v>0.169899733322944</v>
      </c>
      <c r="S193" s="2">
        <v>0.473415226269678</v>
      </c>
      <c r="T193" s="2">
        <v>32.5651726102873</v>
      </c>
      <c r="U193" s="2">
        <v>15.0572624242156</v>
      </c>
      <c r="V193" s="2">
        <v>0.360425626881047</v>
      </c>
      <c r="W193" s="2">
        <v>25.5780526213324</v>
      </c>
      <c r="X193" s="2">
        <v>3.33244194052835</v>
      </c>
      <c r="Y193" s="2">
        <v>1.93891296973782</v>
      </c>
      <c r="Z193" s="2">
        <v>0.167655064313013</v>
      </c>
      <c r="AA193" s="2">
        <v>0.456402173542042</v>
      </c>
    </row>
    <row r="194" spans="1:27">
      <c r="A194" s="2" t="s">
        <v>223</v>
      </c>
      <c r="B194" s="2">
        <v>16409</v>
      </c>
      <c r="C194" s="2">
        <v>2.2423899449</v>
      </c>
      <c r="D194" s="2">
        <v>33.6407125076534</v>
      </c>
      <c r="E194" s="2">
        <v>17.770445313002</v>
      </c>
      <c r="F194" s="2">
        <v>0.286789393104675</v>
      </c>
      <c r="G194" s="2">
        <v>32.4146983941056</v>
      </c>
      <c r="H194" s="2">
        <v>3.98469009005212</v>
      </c>
      <c r="I194" s="2">
        <v>2.04410112317878</v>
      </c>
      <c r="J194" s="2">
        <v>0.141085630221121</v>
      </c>
      <c r="K194" s="2">
        <v>0.473241135905789</v>
      </c>
      <c r="L194" s="2">
        <v>34.697165364764</v>
      </c>
      <c r="M194" s="2">
        <v>17.8878259389786</v>
      </c>
      <c r="N194" s="2">
        <v>0.296248099607355</v>
      </c>
      <c r="O194" s="2">
        <v>32.7665919871363</v>
      </c>
      <c r="P194" s="2">
        <v>3.96888575594386</v>
      </c>
      <c r="Q194" s="2">
        <v>2.02659749764978</v>
      </c>
      <c r="R194" s="2">
        <v>0.145735291855972</v>
      </c>
      <c r="S194" s="2">
        <v>0.463310487126792</v>
      </c>
      <c r="T194" s="2">
        <v>30.4198243209435</v>
      </c>
      <c r="U194" s="2">
        <v>16.7128353864871</v>
      </c>
      <c r="V194" s="2">
        <v>0.302927975351402</v>
      </c>
      <c r="W194" s="2">
        <v>29.9094810453906</v>
      </c>
      <c r="X194" s="2">
        <v>3.80964387607609</v>
      </c>
      <c r="Y194" s="2">
        <v>2.03006782158832</v>
      </c>
      <c r="Z194" s="2">
        <v>0.145587826884946</v>
      </c>
      <c r="AA194" s="2">
        <v>0.447711542327829</v>
      </c>
    </row>
    <row r="195" spans="1:27">
      <c r="A195" s="2" t="s">
        <v>224</v>
      </c>
      <c r="B195" s="2">
        <v>18844</v>
      </c>
      <c r="C195" s="2">
        <v>2.5751475484</v>
      </c>
      <c r="D195" s="2">
        <v>38.4005583670584</v>
      </c>
      <c r="E195" s="2">
        <v>8.68130021823507</v>
      </c>
      <c r="F195" s="2">
        <v>0.420474619250755</v>
      </c>
      <c r="G195" s="2">
        <v>14.6446675587911</v>
      </c>
      <c r="H195" s="2">
        <v>2.42641933823949</v>
      </c>
      <c r="I195" s="2">
        <v>1.87499139646301</v>
      </c>
      <c r="J195" s="2">
        <v>0.179871907702055</v>
      </c>
      <c r="K195" s="2">
        <v>0.464624731431418</v>
      </c>
      <c r="L195" s="2">
        <v>39.6337890655112</v>
      </c>
      <c r="M195" s="2">
        <v>9.29494940023337</v>
      </c>
      <c r="N195" s="2">
        <v>0.423584001470309</v>
      </c>
      <c r="O195" s="2">
        <v>15.6222141839977</v>
      </c>
      <c r="P195" s="2">
        <v>2.47776489002213</v>
      </c>
      <c r="Q195" s="2">
        <v>1.86103434004783</v>
      </c>
      <c r="R195" s="2">
        <v>0.183704545354892</v>
      </c>
      <c r="S195" s="2">
        <v>0.470417374724611</v>
      </c>
      <c r="T195" s="2">
        <v>39.190211402297</v>
      </c>
      <c r="U195" s="2">
        <v>9.25289127451505</v>
      </c>
      <c r="V195" s="2">
        <v>0.419662106280532</v>
      </c>
      <c r="W195" s="2">
        <v>15.3642659250629</v>
      </c>
      <c r="X195" s="2">
        <v>2.48568370608829</v>
      </c>
      <c r="Y195" s="2">
        <v>1.86996982924638</v>
      </c>
      <c r="Z195" s="2">
        <v>0.182254039276192</v>
      </c>
      <c r="AA195" s="2">
        <v>0.473459989910783</v>
      </c>
    </row>
    <row r="196" spans="1:27">
      <c r="A196" s="2" t="s">
        <v>225</v>
      </c>
      <c r="B196" s="2">
        <v>18127</v>
      </c>
      <c r="C196" s="2">
        <v>2.4771651247</v>
      </c>
      <c r="D196" s="2">
        <v>35.1060362145491</v>
      </c>
      <c r="E196" s="2">
        <v>25.2163060309849</v>
      </c>
      <c r="F196" s="2">
        <v>0.283491159657686</v>
      </c>
      <c r="G196" s="2">
        <v>45.3114084250238</v>
      </c>
      <c r="H196" s="2">
        <v>4.55723518049849</v>
      </c>
      <c r="I196" s="2">
        <v>2.04256720567766</v>
      </c>
      <c r="J196" s="2">
        <v>0.14283106974596</v>
      </c>
      <c r="K196" s="2">
        <v>0.434260122682201</v>
      </c>
      <c r="L196" s="2">
        <v>36.180449468917</v>
      </c>
      <c r="M196" s="2">
        <v>27.2787870335951</v>
      </c>
      <c r="N196" s="2">
        <v>0.279152250768895</v>
      </c>
      <c r="O196" s="2">
        <v>49.1899260531085</v>
      </c>
      <c r="P196" s="2">
        <v>4.72863695812303</v>
      </c>
      <c r="Q196" s="2">
        <v>2.04902520414918</v>
      </c>
      <c r="R196" s="2">
        <v>0.141471662524551</v>
      </c>
      <c r="S196" s="2">
        <v>0.436949779896346</v>
      </c>
      <c r="T196" s="2">
        <v>31.0312858637731</v>
      </c>
      <c r="U196" s="2">
        <v>23.7768108524768</v>
      </c>
      <c r="V196" s="2">
        <v>0.27819645305423</v>
      </c>
      <c r="W196" s="2">
        <v>42.8930330930843</v>
      </c>
      <c r="X196" s="2">
        <v>4.47750758430787</v>
      </c>
      <c r="Y196" s="2">
        <v>2.04565327626013</v>
      </c>
      <c r="Z196" s="2">
        <v>0.141978375498603</v>
      </c>
      <c r="AA196" s="2">
        <v>0.431711940461566</v>
      </c>
    </row>
    <row r="197" spans="1:27">
      <c r="A197" s="2" t="s">
        <v>226</v>
      </c>
      <c r="B197" s="2">
        <v>19492</v>
      </c>
      <c r="C197" s="2">
        <v>2.6637007012</v>
      </c>
      <c r="D197" s="2">
        <v>33.5462246082559</v>
      </c>
      <c r="E197" s="2">
        <v>19.0225823804068</v>
      </c>
      <c r="F197" s="2">
        <v>0.332286804785099</v>
      </c>
      <c r="G197" s="2">
        <v>33.8478697491593</v>
      </c>
      <c r="H197" s="2">
        <v>3.78448148726883</v>
      </c>
      <c r="I197" s="2">
        <v>1.98764258219174</v>
      </c>
      <c r="J197" s="2">
        <v>0.153899164211021</v>
      </c>
      <c r="K197" s="2">
        <v>0.452549745758316</v>
      </c>
      <c r="L197" s="2">
        <v>34.9114855788044</v>
      </c>
      <c r="M197" s="2">
        <v>19.856778403191</v>
      </c>
      <c r="N197" s="2">
        <v>0.333324801518829</v>
      </c>
      <c r="O197" s="2">
        <v>35.3276790910324</v>
      </c>
      <c r="P197" s="2">
        <v>3.85459571869204</v>
      </c>
      <c r="Q197" s="2">
        <v>1.98236684511262</v>
      </c>
      <c r="R197" s="2">
        <v>0.156340178463087</v>
      </c>
      <c r="S197" s="2">
        <v>0.458124135491411</v>
      </c>
      <c r="T197" s="2">
        <v>30.0093319463504</v>
      </c>
      <c r="U197" s="2">
        <v>16.2580471062318</v>
      </c>
      <c r="V197" s="2">
        <v>0.332277487575227</v>
      </c>
      <c r="W197" s="2">
        <v>28.4200417231821</v>
      </c>
      <c r="X197" s="2">
        <v>3.5620597549652</v>
      </c>
      <c r="Y197" s="2">
        <v>1.99447703865759</v>
      </c>
      <c r="Z197" s="2">
        <v>0.152689424599697</v>
      </c>
      <c r="AA197" s="2">
        <v>0.447140108148412</v>
      </c>
    </row>
    <row r="198" spans="1:27">
      <c r="A198" s="2" t="s">
        <v>227</v>
      </c>
      <c r="B198" s="2">
        <v>20014</v>
      </c>
      <c r="C198" s="2">
        <v>2.7350351854</v>
      </c>
      <c r="D198" s="2">
        <v>34.8546245229926</v>
      </c>
      <c r="E198" s="2">
        <v>23.7015930359435</v>
      </c>
      <c r="F198" s="2">
        <v>0.29351801055442</v>
      </c>
      <c r="G198" s="2">
        <v>41.7743084915511</v>
      </c>
      <c r="H198" s="2">
        <v>4.34006761869376</v>
      </c>
      <c r="I198" s="2">
        <v>2.04479792683146</v>
      </c>
      <c r="J198" s="2">
        <v>0.140901370833398</v>
      </c>
      <c r="K198" s="2">
        <v>0.443802530029161</v>
      </c>
      <c r="L198" s="2">
        <v>34.6585561065892</v>
      </c>
      <c r="M198" s="2">
        <v>25.262152502048</v>
      </c>
      <c r="N198" s="2">
        <v>0.28828431859442</v>
      </c>
      <c r="O198" s="2">
        <v>44.5758752059457</v>
      </c>
      <c r="P198" s="2">
        <v>4.48015289093196</v>
      </c>
      <c r="Q198" s="2">
        <v>2.04499366287407</v>
      </c>
      <c r="R198" s="2">
        <v>0.140979094236666</v>
      </c>
      <c r="S198" s="2">
        <v>0.450789131714928</v>
      </c>
      <c r="T198" s="2">
        <v>32.3049092052508</v>
      </c>
      <c r="U198" s="2">
        <v>22.8855457357076</v>
      </c>
      <c r="V198" s="2">
        <v>0.28716036846154</v>
      </c>
      <c r="W198" s="2">
        <v>40.2177314415035</v>
      </c>
      <c r="X198" s="2">
        <v>4.31615103084448</v>
      </c>
      <c r="Y198" s="2">
        <v>2.04680893378466</v>
      </c>
      <c r="Z198" s="2">
        <v>0.140784169012961</v>
      </c>
      <c r="AA198" s="2">
        <v>0.448917912699887</v>
      </c>
    </row>
    <row r="199" spans="1:27">
      <c r="A199" s="2" t="s">
        <v>228</v>
      </c>
      <c r="B199" s="2">
        <v>17415</v>
      </c>
      <c r="C199" s="2">
        <v>2.3798659815</v>
      </c>
      <c r="D199" s="2">
        <v>37.7726614355869</v>
      </c>
      <c r="E199" s="2">
        <v>13.0688090951671</v>
      </c>
      <c r="F199" s="2">
        <v>0.364323079261069</v>
      </c>
      <c r="G199" s="2">
        <v>22.8174948066314</v>
      </c>
      <c r="H199" s="2">
        <v>3.09771279454992</v>
      </c>
      <c r="I199" s="2">
        <v>1.9524533274596</v>
      </c>
      <c r="J199" s="2">
        <v>0.162492957749724</v>
      </c>
      <c r="K199" s="2">
        <v>0.475507556815888</v>
      </c>
      <c r="L199" s="2">
        <v>38.0520884676223</v>
      </c>
      <c r="M199" s="2">
        <v>13.490480518042</v>
      </c>
      <c r="N199" s="2">
        <v>0.365158863880404</v>
      </c>
      <c r="O199" s="2">
        <v>23.7717615920443</v>
      </c>
      <c r="P199" s="2">
        <v>3.14594069792558</v>
      </c>
      <c r="Q199" s="2">
        <v>1.94000970110481</v>
      </c>
      <c r="R199" s="2">
        <v>0.167329146222088</v>
      </c>
      <c r="S199" s="2">
        <v>0.482593028267866</v>
      </c>
      <c r="T199" s="2">
        <v>35.5113349273753</v>
      </c>
      <c r="U199" s="2">
        <v>12.2652943099016</v>
      </c>
      <c r="V199" s="2">
        <v>0.365760041402795</v>
      </c>
      <c r="W199" s="2">
        <v>21.3062433954558</v>
      </c>
      <c r="X199" s="2">
        <v>3.03392359391945</v>
      </c>
      <c r="Y199" s="2">
        <v>1.94580589549965</v>
      </c>
      <c r="Z199" s="2">
        <v>0.165413669603517</v>
      </c>
      <c r="AA199" s="2">
        <v>0.478782012957899</v>
      </c>
    </row>
    <row r="200" spans="1:27">
      <c r="A200" s="2" t="s">
        <v>229</v>
      </c>
      <c r="B200" s="2">
        <v>14022</v>
      </c>
      <c r="C200" s="2">
        <v>1.9161918342</v>
      </c>
      <c r="D200" s="2">
        <v>32.3152034926594</v>
      </c>
      <c r="E200" s="2">
        <v>19.4797999912687</v>
      </c>
      <c r="F200" s="2">
        <v>0.339456165499794</v>
      </c>
      <c r="G200" s="2">
        <v>30.6807640496231</v>
      </c>
      <c r="H200" s="2">
        <v>3.69264975162001</v>
      </c>
      <c r="I200" s="2">
        <v>1.96401762520258</v>
      </c>
      <c r="J200" s="2">
        <v>0.163813128654562</v>
      </c>
      <c r="K200" s="2">
        <v>0.501582791157237</v>
      </c>
      <c r="L200" s="2">
        <v>33.8360913764085</v>
      </c>
      <c r="M200" s="2">
        <v>20.4392393696418</v>
      </c>
      <c r="N200" s="2">
        <v>0.339899972893567</v>
      </c>
      <c r="O200" s="2">
        <v>32.532362327368</v>
      </c>
      <c r="P200" s="2">
        <v>3.78567817076539</v>
      </c>
      <c r="Q200" s="2">
        <v>1.95988602789402</v>
      </c>
      <c r="R200" s="2">
        <v>0.165213045525582</v>
      </c>
      <c r="S200" s="2">
        <v>0.501593307417889</v>
      </c>
      <c r="T200" s="2">
        <v>31.9935503796629</v>
      </c>
      <c r="U200" s="2">
        <v>18.4745630733366</v>
      </c>
      <c r="V200" s="2">
        <v>0.339790446686819</v>
      </c>
      <c r="W200" s="2">
        <v>29.3730967264447</v>
      </c>
      <c r="X200" s="2">
        <v>3.64306893535494</v>
      </c>
      <c r="Y200" s="2">
        <v>1.95941560375692</v>
      </c>
      <c r="Z200" s="2">
        <v>0.164985889195652</v>
      </c>
      <c r="AA200" s="2">
        <v>0.49301210430086</v>
      </c>
    </row>
    <row r="201" spans="1:27">
      <c r="A201" s="2" t="s">
        <v>230</v>
      </c>
      <c r="B201" s="2">
        <v>12769</v>
      </c>
      <c r="C201" s="2">
        <v>1.7449617409</v>
      </c>
      <c r="D201" s="2">
        <v>31.9481997761707</v>
      </c>
      <c r="E201" s="2">
        <v>15.8807181971323</v>
      </c>
      <c r="F201" s="2">
        <v>0.385108986982013</v>
      </c>
      <c r="G201" s="2">
        <v>26.4773804939234</v>
      </c>
      <c r="H201" s="2">
        <v>3.28851133248652</v>
      </c>
      <c r="I201" s="2">
        <v>1.86140660391836</v>
      </c>
      <c r="J201" s="2">
        <v>0.193772729965563</v>
      </c>
      <c r="K201" s="2">
        <v>0.50050815308212</v>
      </c>
      <c r="L201" s="2">
        <v>33.8361922162973</v>
      </c>
      <c r="M201" s="2">
        <v>16.9900696769827</v>
      </c>
      <c r="N201" s="2">
        <v>0.385935054871363</v>
      </c>
      <c r="O201" s="2">
        <v>28.7174932713263</v>
      </c>
      <c r="P201" s="2">
        <v>3.39832589859638</v>
      </c>
      <c r="Q201" s="2">
        <v>1.84720167601451</v>
      </c>
      <c r="R201" s="2">
        <v>0.200633481988631</v>
      </c>
      <c r="S201" s="2">
        <v>0.498652502903294</v>
      </c>
      <c r="T201" s="2">
        <v>32.1173418311432</v>
      </c>
      <c r="U201" s="2">
        <v>14.8460847113025</v>
      </c>
      <c r="V201" s="2">
        <v>0.38377448014929</v>
      </c>
      <c r="W201" s="2">
        <v>24.6452349310039</v>
      </c>
      <c r="X201" s="2">
        <v>3.21447786600172</v>
      </c>
      <c r="Y201" s="2">
        <v>1.86424569542046</v>
      </c>
      <c r="Z201" s="2">
        <v>0.193478808562587</v>
      </c>
      <c r="AA201" s="2">
        <v>0.490639767930531</v>
      </c>
    </row>
    <row r="202" spans="1:27">
      <c r="A202" s="2" t="s">
        <v>231</v>
      </c>
      <c r="B202" s="2">
        <v>12399</v>
      </c>
      <c r="C202" s="2">
        <v>1.6943989839</v>
      </c>
      <c r="D202" s="2">
        <v>35.8968649509309</v>
      </c>
      <c r="E202" s="2">
        <v>13.2699113687726</v>
      </c>
      <c r="F202" s="2">
        <v>0.297672164721118</v>
      </c>
      <c r="G202" s="2">
        <v>24.2823708301778</v>
      </c>
      <c r="H202" s="2">
        <v>3.49047873662584</v>
      </c>
      <c r="I202" s="2">
        <v>2.04460924771516</v>
      </c>
      <c r="J202" s="2">
        <v>0.140842702286321</v>
      </c>
      <c r="K202" s="2">
        <v>0.463852009042719</v>
      </c>
      <c r="L202" s="2">
        <v>36.3189151400336</v>
      </c>
      <c r="M202" s="2">
        <v>13.5759575449111</v>
      </c>
      <c r="N202" s="2">
        <v>0.296959830337521</v>
      </c>
      <c r="O202" s="2">
        <v>25.2462299574824</v>
      </c>
      <c r="P202" s="2">
        <v>3.53671902075141</v>
      </c>
      <c r="Q202" s="2">
        <v>2.04633518623453</v>
      </c>
      <c r="R202" s="2">
        <v>0.139926658951257</v>
      </c>
      <c r="S202" s="2">
        <v>0.468108183211661</v>
      </c>
      <c r="T202" s="2">
        <v>30.2177599848917</v>
      </c>
      <c r="U202" s="2">
        <v>12.3227302298696</v>
      </c>
      <c r="V202" s="2">
        <v>0.297661630371843</v>
      </c>
      <c r="W202" s="2">
        <v>22.2171684348486</v>
      </c>
      <c r="X202" s="2">
        <v>3.38466374709612</v>
      </c>
      <c r="Y202" s="2">
        <v>2.04756753927219</v>
      </c>
      <c r="Z202" s="2">
        <v>0.139086288363114</v>
      </c>
      <c r="AA202" s="2">
        <v>0.46443211754796</v>
      </c>
    </row>
    <row r="203" spans="1:27">
      <c r="A203" s="2" t="s">
        <v>232</v>
      </c>
      <c r="B203" s="2">
        <v>9060</v>
      </c>
      <c r="C203" s="2">
        <v>1.238104266</v>
      </c>
      <c r="D203" s="2">
        <v>29.8608047997846</v>
      </c>
      <c r="E203" s="2">
        <v>22.6503940033909</v>
      </c>
      <c r="F203" s="2">
        <v>0.364854893710301</v>
      </c>
      <c r="G203" s="2">
        <v>31.7333951052697</v>
      </c>
      <c r="H203" s="2">
        <v>3.60268589207372</v>
      </c>
      <c r="I203" s="2">
        <v>1.92812144656318</v>
      </c>
      <c r="J203" s="2">
        <v>0.170948139923495</v>
      </c>
      <c r="K203" s="2">
        <v>0.513849507567929</v>
      </c>
      <c r="L203" s="2">
        <v>33.9344008226531</v>
      </c>
      <c r="M203" s="2">
        <v>23.6399479203296</v>
      </c>
      <c r="N203" s="2">
        <v>0.355673365691722</v>
      </c>
      <c r="O203" s="2">
        <v>33.7756688531899</v>
      </c>
      <c r="P203" s="2">
        <v>3.74510679516127</v>
      </c>
      <c r="Q203" s="2">
        <v>1.93009889679765</v>
      </c>
      <c r="R203" s="2">
        <v>0.171220671272863</v>
      </c>
      <c r="S203" s="2">
        <v>0.526926064307458</v>
      </c>
      <c r="T203" s="2">
        <v>31.8825735519527</v>
      </c>
      <c r="U203" s="2">
        <v>20.9356473104892</v>
      </c>
      <c r="V203" s="2">
        <v>0.348573488170881</v>
      </c>
      <c r="W203" s="2">
        <v>28.544592074415</v>
      </c>
      <c r="X203" s="2">
        <v>3.54736336504682</v>
      </c>
      <c r="Y203" s="2">
        <v>1.94974537766137</v>
      </c>
      <c r="Z203" s="2">
        <v>0.164530022240862</v>
      </c>
      <c r="AA203" s="2">
        <v>0.529479354747236</v>
      </c>
    </row>
    <row r="204" spans="1:27">
      <c r="A204" s="2" t="s">
        <v>233</v>
      </c>
      <c r="B204" s="2">
        <v>12247</v>
      </c>
      <c r="C204" s="2">
        <v>1.6736272567</v>
      </c>
      <c r="D204" s="2">
        <v>38.1436365841943</v>
      </c>
      <c r="E204" s="2">
        <v>11.0393072746324</v>
      </c>
      <c r="F204" s="2">
        <v>0.33659510228739</v>
      </c>
      <c r="G204" s="2">
        <v>20.4036910116527</v>
      </c>
      <c r="H204" s="2">
        <v>3.09619599439929</v>
      </c>
      <c r="I204" s="2">
        <v>1.98737905123209</v>
      </c>
      <c r="J204" s="2">
        <v>0.154387017660134</v>
      </c>
      <c r="K204" s="2">
        <v>0.431568973589942</v>
      </c>
      <c r="L204" s="2">
        <v>39.248551277255</v>
      </c>
      <c r="M204" s="2">
        <v>11.4799090183896</v>
      </c>
      <c r="N204" s="2">
        <v>0.338380462498653</v>
      </c>
      <c r="O204" s="2">
        <v>21.4146233954754</v>
      </c>
      <c r="P204" s="2">
        <v>3.14941537578726</v>
      </c>
      <c r="Q204" s="2">
        <v>1.98803549546499</v>
      </c>
      <c r="R204" s="2">
        <v>0.155532170762074</v>
      </c>
      <c r="S204" s="2">
        <v>0.432212023679412</v>
      </c>
      <c r="T204" s="2">
        <v>36.4134442224944</v>
      </c>
      <c r="U204" s="2">
        <v>11.2890797004199</v>
      </c>
      <c r="V204" s="2">
        <v>0.342448061278608</v>
      </c>
      <c r="W204" s="2">
        <v>20.4472754392737</v>
      </c>
      <c r="X204" s="2">
        <v>3.08264165521434</v>
      </c>
      <c r="Y204" s="2">
        <v>1.99281297947636</v>
      </c>
      <c r="Z204" s="2">
        <v>0.153370895873257</v>
      </c>
      <c r="AA204" s="2">
        <v>0.42203072412445</v>
      </c>
    </row>
    <row r="205" spans="1:27">
      <c r="A205" s="2" t="s">
        <v>234</v>
      </c>
      <c r="B205" s="2">
        <v>15747</v>
      </c>
      <c r="C205" s="2">
        <v>2.1519236067</v>
      </c>
      <c r="D205" s="2">
        <v>38.1642787408516</v>
      </c>
      <c r="E205" s="2">
        <v>11.9791252643396</v>
      </c>
      <c r="F205" s="2">
        <v>0.351553987495234</v>
      </c>
      <c r="G205" s="2">
        <v>22.4919952965845</v>
      </c>
      <c r="H205" s="2">
        <v>3.14000559892738</v>
      </c>
      <c r="I205" s="2">
        <v>1.97255433608049</v>
      </c>
      <c r="J205" s="2">
        <v>0.158340959814156</v>
      </c>
      <c r="K205" s="2">
        <v>0.454524107466204</v>
      </c>
      <c r="L205" s="2">
        <v>37.7290424379445</v>
      </c>
      <c r="M205" s="2">
        <v>12.0960528751351</v>
      </c>
      <c r="N205" s="2">
        <v>0.353884631541322</v>
      </c>
      <c r="O205" s="2">
        <v>22.6633013101941</v>
      </c>
      <c r="P205" s="2">
        <v>3.14775310628219</v>
      </c>
      <c r="Q205" s="2">
        <v>1.95821897433721</v>
      </c>
      <c r="R205" s="2">
        <v>0.162863083382485</v>
      </c>
      <c r="S205" s="2">
        <v>0.450306607681304</v>
      </c>
      <c r="T205" s="2">
        <v>34.8339372432942</v>
      </c>
      <c r="U205" s="2">
        <v>10.9714835990541</v>
      </c>
      <c r="V205" s="2">
        <v>0.348175563627811</v>
      </c>
      <c r="W205" s="2">
        <v>20.0786396663903</v>
      </c>
      <c r="X205" s="2">
        <v>3.03144171168705</v>
      </c>
      <c r="Y205" s="2">
        <v>1.97649921972789</v>
      </c>
      <c r="Z205" s="2">
        <v>0.156619291836559</v>
      </c>
      <c r="AA205" s="2">
        <v>0.442221795609399</v>
      </c>
    </row>
    <row r="206" spans="1:27">
      <c r="A206" s="2" t="s">
        <v>235</v>
      </c>
      <c r="B206" s="2">
        <v>14223</v>
      </c>
      <c r="C206" s="2">
        <v>1.9436597103</v>
      </c>
      <c r="D206" s="2">
        <v>38.9420038598554</v>
      </c>
      <c r="E206" s="2">
        <v>13.4938576574277</v>
      </c>
      <c r="F206" s="2">
        <v>0.388969748163798</v>
      </c>
      <c r="G206" s="2">
        <v>24.74219413632</v>
      </c>
      <c r="H206" s="2">
        <v>3.09492458602693</v>
      </c>
      <c r="I206" s="2">
        <v>1.90989040512077</v>
      </c>
      <c r="J206" s="2">
        <v>0.173140707677936</v>
      </c>
      <c r="K206" s="2">
        <v>0.431209121620876</v>
      </c>
      <c r="L206" s="2">
        <v>40.9004669441567</v>
      </c>
      <c r="M206" s="2">
        <v>14.106053346206</v>
      </c>
      <c r="N206" s="2">
        <v>0.387525658607682</v>
      </c>
      <c r="O206" s="2">
        <v>25.9624086714375</v>
      </c>
      <c r="P206" s="2">
        <v>3.15923356881389</v>
      </c>
      <c r="Q206" s="2">
        <v>1.90548471626095</v>
      </c>
      <c r="R206" s="2">
        <v>0.173251812632623</v>
      </c>
      <c r="S206" s="2">
        <v>0.430102156744136</v>
      </c>
      <c r="T206" s="2">
        <v>38.7567246517434</v>
      </c>
      <c r="U206" s="2">
        <v>13.2516191448687</v>
      </c>
      <c r="V206" s="2">
        <v>0.386408433583365</v>
      </c>
      <c r="W206" s="2">
        <v>24.0487867559333</v>
      </c>
      <c r="X206" s="2">
        <v>3.0723398867011</v>
      </c>
      <c r="Y206" s="2">
        <v>1.91404588607798</v>
      </c>
      <c r="Z206" s="2">
        <v>0.171149497071076</v>
      </c>
      <c r="AA206" s="2">
        <v>0.430659523899257</v>
      </c>
    </row>
    <row r="207" spans="1:27">
      <c r="A207" s="2" t="s">
        <v>236</v>
      </c>
      <c r="B207" s="2">
        <v>18987</v>
      </c>
      <c r="C207" s="2">
        <v>2.5946893707</v>
      </c>
      <c r="D207" s="2">
        <v>35.4074897657809</v>
      </c>
      <c r="E207" s="2">
        <v>15.6701305168505</v>
      </c>
      <c r="F207" s="2">
        <v>0.340227137549668</v>
      </c>
      <c r="G207" s="2">
        <v>29.2563746993501</v>
      </c>
      <c r="H207" s="2">
        <v>3.57557520840118</v>
      </c>
      <c r="I207" s="2">
        <v>1.9629169889848</v>
      </c>
      <c r="J207" s="2">
        <v>0.161397631725846</v>
      </c>
      <c r="K207" s="2">
        <v>0.450701907700448</v>
      </c>
      <c r="L207" s="2">
        <v>35.9111093718613</v>
      </c>
      <c r="M207" s="2">
        <v>16.0057363400933</v>
      </c>
      <c r="N207" s="2">
        <v>0.340708716123852</v>
      </c>
      <c r="O207" s="2">
        <v>30.136432973206</v>
      </c>
      <c r="P207" s="2">
        <v>3.62582596031173</v>
      </c>
      <c r="Q207" s="2">
        <v>1.96161143876882</v>
      </c>
      <c r="R207" s="2">
        <v>0.162088162783054</v>
      </c>
      <c r="S207" s="2">
        <v>0.446496710710406</v>
      </c>
      <c r="T207" s="2">
        <v>32.3357506665898</v>
      </c>
      <c r="U207" s="2">
        <v>14.5606995523619</v>
      </c>
      <c r="V207" s="2">
        <v>0.335213155776461</v>
      </c>
      <c r="W207" s="2">
        <v>26.6465772790837</v>
      </c>
      <c r="X207" s="2">
        <v>3.47797626553443</v>
      </c>
      <c r="Y207" s="2">
        <v>1.97385692217843</v>
      </c>
      <c r="Z207" s="2">
        <v>0.15832600455417</v>
      </c>
      <c r="AA207" s="2">
        <v>0.452677391377877</v>
      </c>
    </row>
    <row r="208" spans="1:27">
      <c r="A208" s="2" t="s">
        <v>237</v>
      </c>
      <c r="B208" s="2">
        <v>18121</v>
      </c>
      <c r="C208" s="2">
        <v>2.4763451881</v>
      </c>
      <c r="D208" s="2">
        <v>29.8860442916339</v>
      </c>
      <c r="E208" s="2">
        <v>17.6400848732803</v>
      </c>
      <c r="F208" s="2">
        <v>0.342148120865611</v>
      </c>
      <c r="G208" s="2">
        <v>29.2233999461124</v>
      </c>
      <c r="H208" s="2">
        <v>3.59435042732705</v>
      </c>
      <c r="I208" s="2">
        <v>1.96799531886727</v>
      </c>
      <c r="J208" s="2">
        <v>0.159902468550255</v>
      </c>
      <c r="K208" s="2">
        <v>0.469717756850469</v>
      </c>
      <c r="L208" s="2">
        <v>30.4953985602431</v>
      </c>
      <c r="M208" s="2">
        <v>18.6073031901345</v>
      </c>
      <c r="N208" s="2">
        <v>0.340676551776039</v>
      </c>
      <c r="O208" s="2">
        <v>30.3513852960571</v>
      </c>
      <c r="P208" s="2">
        <v>3.66545270613688</v>
      </c>
      <c r="Q208" s="2">
        <v>1.9579491662562</v>
      </c>
      <c r="R208" s="2">
        <v>0.162455948408382</v>
      </c>
      <c r="S208" s="2">
        <v>0.471807207007098</v>
      </c>
      <c r="T208" s="2">
        <v>30.6776732029645</v>
      </c>
      <c r="U208" s="2">
        <v>17.4073571257968</v>
      </c>
      <c r="V208" s="2">
        <v>0.33962438489425</v>
      </c>
      <c r="W208" s="2">
        <v>28.1688284845502</v>
      </c>
      <c r="X208" s="2">
        <v>3.56826038068361</v>
      </c>
      <c r="Y208" s="2">
        <v>1.96445170172028</v>
      </c>
      <c r="Z208" s="2">
        <v>0.16127322669658</v>
      </c>
      <c r="AA208" s="2">
        <v>0.464204554135324</v>
      </c>
    </row>
    <row r="209" spans="1:27">
      <c r="A209" s="2" t="s">
        <v>238</v>
      </c>
      <c r="B209" s="2">
        <v>5360</v>
      </c>
      <c r="C209" s="2">
        <v>0.732476696</v>
      </c>
      <c r="D209" s="2">
        <v>35.5540635225488</v>
      </c>
      <c r="E209" s="2">
        <v>14.6725356371003</v>
      </c>
      <c r="F209" s="2">
        <v>0.34571055612638</v>
      </c>
      <c r="G209" s="2">
        <v>27.587541906138</v>
      </c>
      <c r="H209" s="2">
        <v>3.45292298997015</v>
      </c>
      <c r="I209" s="2">
        <v>1.95169029051243</v>
      </c>
      <c r="J209" s="2">
        <v>0.166786440766291</v>
      </c>
      <c r="K209" s="2">
        <v>0.409481878974532</v>
      </c>
      <c r="L209" s="2">
        <v>35.2960618842893</v>
      </c>
      <c r="M209" s="2">
        <v>15.2595496131107</v>
      </c>
      <c r="N209" s="2">
        <v>0.338453037118966</v>
      </c>
      <c r="O209" s="2">
        <v>28.7945277599367</v>
      </c>
      <c r="P209" s="2">
        <v>3.52823393867531</v>
      </c>
      <c r="Q209" s="2">
        <v>1.96154670433989</v>
      </c>
      <c r="R209" s="2">
        <v>0.161802103293976</v>
      </c>
      <c r="S209" s="2">
        <v>0.421406145832425</v>
      </c>
      <c r="T209" s="2">
        <v>32.6835825516661</v>
      </c>
      <c r="U209" s="2">
        <v>14.6810670089894</v>
      </c>
      <c r="V209" s="2">
        <v>0.326902461212229</v>
      </c>
      <c r="W209" s="2">
        <v>27.3981347552264</v>
      </c>
      <c r="X209" s="2">
        <v>3.50829197718803</v>
      </c>
      <c r="Y209" s="2">
        <v>1.97238217583343</v>
      </c>
      <c r="Z209" s="2">
        <v>0.160351025119924</v>
      </c>
      <c r="AA209" s="2">
        <v>0.438488626852656</v>
      </c>
    </row>
    <row r="210" spans="1:27">
      <c r="A210" s="2" t="s">
        <v>239</v>
      </c>
      <c r="B210" s="2">
        <v>4827</v>
      </c>
      <c r="C210" s="2">
        <v>0.6596389947</v>
      </c>
      <c r="D210" s="2">
        <v>35.3581022086636</v>
      </c>
      <c r="E210" s="2">
        <v>12.3683499556497</v>
      </c>
      <c r="F210" s="2">
        <v>0.496697319395124</v>
      </c>
      <c r="G210" s="2">
        <v>21.2782039195623</v>
      </c>
      <c r="H210" s="2">
        <v>2.50997865096472</v>
      </c>
      <c r="I210" s="2">
        <v>1.66871945583131</v>
      </c>
      <c r="J210" s="2">
        <v>0.239156294332383</v>
      </c>
      <c r="K210" s="2">
        <v>0.411958081811476</v>
      </c>
      <c r="L210" s="2">
        <v>37.8258644977859</v>
      </c>
      <c r="M210" s="2">
        <v>12.564397432299</v>
      </c>
      <c r="N210" s="2">
        <v>0.505189208211082</v>
      </c>
      <c r="O210" s="2">
        <v>21.9321873148427</v>
      </c>
      <c r="P210" s="2">
        <v>2.51607860361002</v>
      </c>
      <c r="Q210" s="2">
        <v>1.65045346096482</v>
      </c>
      <c r="R210" s="2">
        <v>0.250148986988132</v>
      </c>
      <c r="S210" s="2">
        <v>0.435716739621208</v>
      </c>
      <c r="T210" s="2">
        <v>36.9246833054748</v>
      </c>
      <c r="U210" s="2">
        <v>12.4706653778937</v>
      </c>
      <c r="V210" s="2">
        <v>0.489140588603315</v>
      </c>
      <c r="W210" s="2">
        <v>20.7793663983679</v>
      </c>
      <c r="X210" s="2">
        <v>2.54563457651558</v>
      </c>
      <c r="Y210" s="2">
        <v>1.68222461728198</v>
      </c>
      <c r="Z210" s="2">
        <v>0.236245711655295</v>
      </c>
      <c r="AA210" s="2">
        <v>0.434080648957904</v>
      </c>
    </row>
    <row r="211" spans="1:27">
      <c r="A211" s="2" t="s">
        <v>240</v>
      </c>
      <c r="B211" s="2">
        <v>15036</v>
      </c>
      <c r="C211" s="2">
        <v>2.0547611196</v>
      </c>
      <c r="D211" s="2">
        <v>37.0442498641846</v>
      </c>
      <c r="E211" s="2">
        <v>23.9889469291196</v>
      </c>
      <c r="F211" s="2">
        <v>0.237280455915739</v>
      </c>
      <c r="G211" s="2">
        <v>45.5929479502561</v>
      </c>
      <c r="H211" s="2">
        <v>4.8782183333932</v>
      </c>
      <c r="I211" s="2">
        <v>2.08876500333614</v>
      </c>
      <c r="J211" s="2">
        <v>0.13209285565666</v>
      </c>
      <c r="K211" s="2">
        <v>0.42150133519472</v>
      </c>
      <c r="L211" s="2">
        <v>39.2053595000868</v>
      </c>
      <c r="M211" s="2">
        <v>26.11696887618</v>
      </c>
      <c r="N211" s="2">
        <v>0.234599292847483</v>
      </c>
      <c r="O211" s="2">
        <v>49.6181541809583</v>
      </c>
      <c r="P211" s="2">
        <v>5.06305620216733</v>
      </c>
      <c r="Q211" s="2">
        <v>2.08681088579354</v>
      </c>
      <c r="R211" s="2">
        <v>0.132439349171732</v>
      </c>
      <c r="S211" s="2">
        <v>0.435680134842271</v>
      </c>
      <c r="T211" s="2">
        <v>29.8512832430662</v>
      </c>
      <c r="U211" s="2">
        <v>23.3241260014097</v>
      </c>
      <c r="V211" s="2">
        <v>0.240007122359389</v>
      </c>
      <c r="W211" s="2">
        <v>43.7826113209275</v>
      </c>
      <c r="X211" s="2">
        <v>4.80469109020269</v>
      </c>
      <c r="Y211" s="2">
        <v>2.08937581966106</v>
      </c>
      <c r="Z211" s="2">
        <v>0.131664254671657</v>
      </c>
      <c r="AA211" s="2">
        <v>0.426022818265674</v>
      </c>
    </row>
    <row r="212" spans="1:27">
      <c r="A212" s="2" t="s">
        <v>241</v>
      </c>
      <c r="B212" s="2">
        <v>21778</v>
      </c>
      <c r="C212" s="2">
        <v>2.9760965458</v>
      </c>
      <c r="D212" s="2">
        <v>36.6486163468321</v>
      </c>
      <c r="E212" s="2">
        <v>23.7463202901791</v>
      </c>
      <c r="F212" s="2">
        <v>0.274049177705249</v>
      </c>
      <c r="G212" s="2">
        <v>45.1261472662967</v>
      </c>
      <c r="H212" s="2">
        <v>4.65344753329472</v>
      </c>
      <c r="I212" s="2">
        <v>2.04521281394171</v>
      </c>
      <c r="J212" s="2">
        <v>0.142422585066044</v>
      </c>
      <c r="K212" s="2">
        <v>0.417969097633138</v>
      </c>
      <c r="L212" s="2">
        <v>40.2612325545458</v>
      </c>
      <c r="M212" s="2">
        <v>26.5328406103705</v>
      </c>
      <c r="N212" s="2">
        <v>0.26955672841068</v>
      </c>
      <c r="O212" s="2">
        <v>50.5096842328606</v>
      </c>
      <c r="P212" s="2">
        <v>4.90501640515947</v>
      </c>
      <c r="Q212" s="2">
        <v>2.04378200144695</v>
      </c>
      <c r="R212" s="2">
        <v>0.143573366975554</v>
      </c>
      <c r="S212" s="2">
        <v>0.423162084008934</v>
      </c>
      <c r="T212" s="2">
        <v>29.9432101322527</v>
      </c>
      <c r="U212" s="2">
        <v>22.6974273361888</v>
      </c>
      <c r="V212" s="2">
        <v>0.272118015254913</v>
      </c>
      <c r="W212" s="2">
        <v>41.9788732713401</v>
      </c>
      <c r="X212" s="2">
        <v>4.55545874484432</v>
      </c>
      <c r="Y212" s="2">
        <v>2.04911696900457</v>
      </c>
      <c r="Z212" s="2">
        <v>0.141692433793627</v>
      </c>
      <c r="AA212" s="2">
        <v>0.417892073223513</v>
      </c>
    </row>
    <row r="213" spans="1:27">
      <c r="A213" s="2" t="s">
        <v>242</v>
      </c>
      <c r="B213" s="2">
        <v>14752</v>
      </c>
      <c r="C213" s="2">
        <v>2.0159507872</v>
      </c>
      <c r="D213" s="2">
        <v>38.4514572725443</v>
      </c>
      <c r="E213" s="2">
        <v>12.9074727871845</v>
      </c>
      <c r="F213" s="2">
        <v>0.415997467399631</v>
      </c>
      <c r="G213" s="2">
        <v>21.6518892930273</v>
      </c>
      <c r="H213" s="2">
        <v>2.86704636166082</v>
      </c>
      <c r="I213" s="2">
        <v>1.84981826929993</v>
      </c>
      <c r="J213" s="2">
        <v>0.19094126080486</v>
      </c>
      <c r="K213" s="2">
        <v>0.461861219681647</v>
      </c>
      <c r="L213" s="2">
        <v>38.9962872659015</v>
      </c>
      <c r="M213" s="2">
        <v>13.1298205360458</v>
      </c>
      <c r="N213" s="2">
        <v>0.424020661782878</v>
      </c>
      <c r="O213" s="2">
        <v>22.1457282234045</v>
      </c>
      <c r="P213" s="2">
        <v>2.87310203896944</v>
      </c>
      <c r="Q213" s="2">
        <v>1.82876650686426</v>
      </c>
      <c r="R213" s="2">
        <v>0.199385397482679</v>
      </c>
      <c r="S213" s="2">
        <v>0.453113310442189</v>
      </c>
      <c r="T213" s="2">
        <v>37.7170632848447</v>
      </c>
      <c r="U213" s="2">
        <v>12.4080134108561</v>
      </c>
      <c r="V213" s="2">
        <v>0.42061183507649</v>
      </c>
      <c r="W213" s="2">
        <v>20.3269616132349</v>
      </c>
      <c r="X213" s="2">
        <v>2.79974098790259</v>
      </c>
      <c r="Y213" s="2">
        <v>1.84033430429527</v>
      </c>
      <c r="Z213" s="2">
        <v>0.19526291804372</v>
      </c>
      <c r="AA213" s="2">
        <v>0.458492494123737</v>
      </c>
    </row>
    <row r="214" spans="1:27">
      <c r="A214" s="2" t="s">
        <v>243</v>
      </c>
      <c r="B214" s="2">
        <v>18315</v>
      </c>
      <c r="C214" s="2">
        <v>2.5028564715</v>
      </c>
      <c r="D214" s="2">
        <v>36.525726117692</v>
      </c>
      <c r="E214" s="2">
        <v>15.7468392448923</v>
      </c>
      <c r="F214" s="2">
        <v>0.344851283782456</v>
      </c>
      <c r="G214" s="2">
        <v>28.6632940003252</v>
      </c>
      <c r="H214" s="2">
        <v>3.46146155941886</v>
      </c>
      <c r="I214" s="2">
        <v>1.97159347916248</v>
      </c>
      <c r="J214" s="2">
        <v>0.158394760687088</v>
      </c>
      <c r="K214" s="2">
        <v>0.464752794614086</v>
      </c>
      <c r="L214" s="2">
        <v>38.2666427512589</v>
      </c>
      <c r="M214" s="2">
        <v>17.657678016899</v>
      </c>
      <c r="N214" s="2">
        <v>0.341902044259389</v>
      </c>
      <c r="O214" s="2">
        <v>32.131817105816</v>
      </c>
      <c r="P214" s="2">
        <v>3.63309986916129</v>
      </c>
      <c r="Q214" s="2">
        <v>1.96662275999125</v>
      </c>
      <c r="R214" s="2">
        <v>0.160361711110145</v>
      </c>
      <c r="S214" s="2">
        <v>0.476212565111563</v>
      </c>
      <c r="T214" s="2">
        <v>34.0841876863099</v>
      </c>
      <c r="U214" s="2">
        <v>15.2665056934789</v>
      </c>
      <c r="V214" s="2">
        <v>0.341655532450985</v>
      </c>
      <c r="W214" s="2">
        <v>27.3148849672623</v>
      </c>
      <c r="X214" s="2">
        <v>3.4285620013112</v>
      </c>
      <c r="Y214" s="2">
        <v>1.97626336968208</v>
      </c>
      <c r="Z214" s="2">
        <v>0.156953589143467</v>
      </c>
      <c r="AA214" s="2">
        <v>0.47239641923793</v>
      </c>
    </row>
    <row r="215" spans="1:27">
      <c r="A215" s="2" t="s">
        <v>244</v>
      </c>
      <c r="B215" s="2">
        <v>18581</v>
      </c>
      <c r="C215" s="2">
        <v>2.5392069941</v>
      </c>
      <c r="D215" s="2">
        <v>32.5933005796086</v>
      </c>
      <c r="E215" s="2">
        <v>12.2931523244475</v>
      </c>
      <c r="F215" s="2">
        <v>0.354905695905489</v>
      </c>
      <c r="G215" s="2">
        <v>22.6501627124833</v>
      </c>
      <c r="H215" s="2">
        <v>3.15526622968017</v>
      </c>
      <c r="I215" s="2">
        <v>1.97122983654119</v>
      </c>
      <c r="J215" s="2">
        <v>0.156891317499892</v>
      </c>
      <c r="K215" s="2">
        <v>0.433017048142038</v>
      </c>
      <c r="L215" s="2">
        <v>35.8717033284888</v>
      </c>
      <c r="M215" s="2">
        <v>13.4750712175012</v>
      </c>
      <c r="N215" s="2">
        <v>0.352350926538074</v>
      </c>
      <c r="O215" s="2">
        <v>25.3199269947324</v>
      </c>
      <c r="P215" s="2">
        <v>3.30764410709608</v>
      </c>
      <c r="Q215" s="2">
        <v>1.97137561401492</v>
      </c>
      <c r="R215" s="2">
        <v>0.157394951550357</v>
      </c>
      <c r="S215" s="2">
        <v>0.429605023836254</v>
      </c>
      <c r="T215" s="2">
        <v>32.3286037755457</v>
      </c>
      <c r="U215" s="2">
        <v>12.4281089989522</v>
      </c>
      <c r="V215" s="2">
        <v>0.353482366478037</v>
      </c>
      <c r="W215" s="2">
        <v>22.5256627901412</v>
      </c>
      <c r="X215" s="2">
        <v>3.17366016714823</v>
      </c>
      <c r="Y215" s="2">
        <v>1.96931838515461</v>
      </c>
      <c r="Z215" s="2">
        <v>0.15796237059792</v>
      </c>
      <c r="AA215" s="2">
        <v>0.430761311131539</v>
      </c>
    </row>
    <row r="216" spans="1:27">
      <c r="A216" s="2" t="s">
        <v>245</v>
      </c>
      <c r="B216" s="2">
        <v>12757</v>
      </c>
      <c r="C216" s="2">
        <v>1.7433218677</v>
      </c>
      <c r="D216" s="2">
        <v>41.3410247246318</v>
      </c>
      <c r="E216" s="2">
        <v>16.6831206274646</v>
      </c>
      <c r="F216" s="2">
        <v>0.389584521276413</v>
      </c>
      <c r="G216" s="2">
        <v>33.4456120464456</v>
      </c>
      <c r="H216" s="2">
        <v>3.40171417979655</v>
      </c>
      <c r="I216" s="2">
        <v>1.88481900284934</v>
      </c>
      <c r="J216" s="2">
        <v>0.184132268335332</v>
      </c>
      <c r="K216" s="2">
        <v>0.442805622315195</v>
      </c>
      <c r="L216" s="2">
        <v>41.1162330872158</v>
      </c>
      <c r="M216" s="2">
        <v>18.1001611282781</v>
      </c>
      <c r="N216" s="2">
        <v>0.389060975707835</v>
      </c>
      <c r="O216" s="2">
        <v>36.3581218884286</v>
      </c>
      <c r="P216" s="2">
        <v>3.50626680553847</v>
      </c>
      <c r="Q216" s="2">
        <v>1.87920089549495</v>
      </c>
      <c r="R216" s="2">
        <v>0.1873181252729</v>
      </c>
      <c r="S216" s="2">
        <v>0.434794140235773</v>
      </c>
      <c r="T216" s="2">
        <v>38.3735557837649</v>
      </c>
      <c r="U216" s="2">
        <v>17.5869923590641</v>
      </c>
      <c r="V216" s="2">
        <v>0.388447935347945</v>
      </c>
      <c r="W216" s="2">
        <v>34.7215912994226</v>
      </c>
      <c r="X216" s="2">
        <v>3.474989862901</v>
      </c>
      <c r="Y216" s="2">
        <v>1.87876900529902</v>
      </c>
      <c r="Z216" s="2">
        <v>0.186646501876006</v>
      </c>
      <c r="AA216" s="2">
        <v>0.444669082281336</v>
      </c>
    </row>
    <row r="217" spans="1:27">
      <c r="A217" s="2" t="s">
        <v>246</v>
      </c>
      <c r="B217" s="2">
        <v>8470</v>
      </c>
      <c r="C217" s="2">
        <v>1.157477167</v>
      </c>
      <c r="D217" s="2">
        <v>38.6736854629223</v>
      </c>
      <c r="E217" s="2">
        <v>8.6057983215982</v>
      </c>
      <c r="F217" s="2">
        <v>0.462752839940058</v>
      </c>
      <c r="G217" s="2">
        <v>15.6120165378902</v>
      </c>
      <c r="H217" s="2">
        <v>2.34881287554659</v>
      </c>
      <c r="I217" s="2">
        <v>1.77880319432919</v>
      </c>
      <c r="J217" s="2">
        <v>0.210255516930939</v>
      </c>
      <c r="K217" s="2">
        <v>0.440321745810791</v>
      </c>
      <c r="L217" s="2">
        <v>39.747501551359</v>
      </c>
      <c r="M217" s="2">
        <v>8.90352885106663</v>
      </c>
      <c r="N217" s="2">
        <v>0.474067341696598</v>
      </c>
      <c r="O217" s="2">
        <v>16.3746558541619</v>
      </c>
      <c r="P217" s="2">
        <v>2.35697239198608</v>
      </c>
      <c r="Q217" s="2">
        <v>1.74993416215903</v>
      </c>
      <c r="R217" s="2">
        <v>0.221082400602707</v>
      </c>
      <c r="S217" s="2">
        <v>0.440683057864126</v>
      </c>
      <c r="T217" s="2">
        <v>39.2006696682471</v>
      </c>
      <c r="U217" s="2">
        <v>8.96948133881659</v>
      </c>
      <c r="V217" s="2">
        <v>0.470278279567599</v>
      </c>
      <c r="W217" s="2">
        <v>16.0768335139974</v>
      </c>
      <c r="X217" s="2">
        <v>2.36446288606721</v>
      </c>
      <c r="Y217" s="2">
        <v>1.7526145483907</v>
      </c>
      <c r="Z217" s="2">
        <v>0.220420660606311</v>
      </c>
      <c r="AA217" s="2">
        <v>0.437227009401394</v>
      </c>
    </row>
    <row r="218" spans="1:27">
      <c r="A218" s="2" t="s">
        <v>247</v>
      </c>
      <c r="B218" s="2">
        <v>14814</v>
      </c>
      <c r="C218" s="2">
        <v>2.0244234654</v>
      </c>
      <c r="D218" s="2">
        <v>33.9229037825662</v>
      </c>
      <c r="E218" s="2">
        <v>12.9369500006384</v>
      </c>
      <c r="F218" s="2">
        <v>0.415915849520068</v>
      </c>
      <c r="G218" s="2">
        <v>20.7895537399457</v>
      </c>
      <c r="H218" s="2">
        <v>2.81389984731357</v>
      </c>
      <c r="I218" s="2">
        <v>1.84828252950563</v>
      </c>
      <c r="J218" s="2">
        <v>0.190318804030574</v>
      </c>
      <c r="K218" s="2">
        <v>0.482459904179774</v>
      </c>
      <c r="L218" s="2">
        <v>36.6190170318278</v>
      </c>
      <c r="M218" s="2">
        <v>13.6267145841004</v>
      </c>
      <c r="N218" s="2">
        <v>0.413210679779229</v>
      </c>
      <c r="O218" s="2">
        <v>22.1583715055368</v>
      </c>
      <c r="P218" s="2">
        <v>2.89983207347135</v>
      </c>
      <c r="Q218" s="2">
        <v>1.840259557824</v>
      </c>
      <c r="R218" s="2">
        <v>0.192408919221752</v>
      </c>
      <c r="S218" s="2">
        <v>0.475004287284275</v>
      </c>
      <c r="T218" s="2">
        <v>35.4862071008628</v>
      </c>
      <c r="U218" s="2">
        <v>12.2950596358122</v>
      </c>
      <c r="V218" s="2">
        <v>0.412255046179283</v>
      </c>
      <c r="W218" s="2">
        <v>19.6023134693797</v>
      </c>
      <c r="X218" s="2">
        <v>2.79213365598199</v>
      </c>
      <c r="Y218" s="2">
        <v>1.84402013945566</v>
      </c>
      <c r="Z218" s="2">
        <v>0.192017231108898</v>
      </c>
      <c r="AA218" s="2">
        <v>0.47954405481466</v>
      </c>
    </row>
    <row r="219" spans="1:27">
      <c r="A219" s="2" t="s">
        <v>248</v>
      </c>
      <c r="B219" s="2">
        <v>10265</v>
      </c>
      <c r="C219" s="2">
        <v>1.4027748665</v>
      </c>
      <c r="D219" s="2">
        <v>32.2257621852467</v>
      </c>
      <c r="E219" s="2">
        <v>15.9528231541499</v>
      </c>
      <c r="F219" s="2">
        <v>0.310894333346757</v>
      </c>
      <c r="G219" s="2">
        <v>28.5922610929694</v>
      </c>
      <c r="H219" s="2">
        <v>3.61199339838708</v>
      </c>
      <c r="I219" s="2">
        <v>2.03248162429854</v>
      </c>
      <c r="J219" s="2">
        <v>0.142626570687024</v>
      </c>
      <c r="K219" s="2">
        <v>0.435031839841175</v>
      </c>
      <c r="L219" s="2">
        <v>32.8647296957776</v>
      </c>
      <c r="M219" s="2">
        <v>16.1418990821481</v>
      </c>
      <c r="N219" s="2">
        <v>0.313596659243702</v>
      </c>
      <c r="O219" s="2">
        <v>29.2802840355527</v>
      </c>
      <c r="P219" s="2">
        <v>3.64268019611203</v>
      </c>
      <c r="Q219" s="2">
        <v>2.02600619607708</v>
      </c>
      <c r="R219" s="2">
        <v>0.144043347100136</v>
      </c>
      <c r="S219" s="2">
        <v>0.433799564055236</v>
      </c>
      <c r="T219" s="2">
        <v>29.4622183701844</v>
      </c>
      <c r="U219" s="2">
        <v>14.9193075999247</v>
      </c>
      <c r="V219" s="2">
        <v>0.311133611628479</v>
      </c>
      <c r="W219" s="2">
        <v>26.1546250595996</v>
      </c>
      <c r="X219" s="2">
        <v>3.4988040255995</v>
      </c>
      <c r="Y219" s="2">
        <v>2.03181479420246</v>
      </c>
      <c r="Z219" s="2">
        <v>0.142992190324238</v>
      </c>
      <c r="AA219" s="2">
        <v>0.432804821238874</v>
      </c>
    </row>
    <row r="220" spans="1:27">
      <c r="A220" s="2" t="s">
        <v>249</v>
      </c>
      <c r="B220" s="2">
        <v>15857</v>
      </c>
      <c r="C220" s="2">
        <v>2.1669557777</v>
      </c>
      <c r="D220" s="2">
        <v>36.7547740036928</v>
      </c>
      <c r="E220" s="2">
        <v>10.4992803274747</v>
      </c>
      <c r="F220" s="2">
        <v>0.360680448311263</v>
      </c>
      <c r="G220" s="2">
        <v>16.6968674341412</v>
      </c>
      <c r="H220" s="2">
        <v>2.77384690373869</v>
      </c>
      <c r="I220" s="2">
        <v>1.98429233865328</v>
      </c>
      <c r="J220" s="2">
        <v>0.153183119453641</v>
      </c>
      <c r="K220" s="2">
        <v>0.500661680533573</v>
      </c>
      <c r="L220" s="2">
        <v>37.0995990392982</v>
      </c>
      <c r="M220" s="2">
        <v>10.578369885816</v>
      </c>
      <c r="N220" s="2">
        <v>0.358901679095107</v>
      </c>
      <c r="O220" s="2">
        <v>17.120458862366</v>
      </c>
      <c r="P220" s="2">
        <v>2.80044574292064</v>
      </c>
      <c r="Q220" s="2">
        <v>1.97879028081623</v>
      </c>
      <c r="R220" s="2">
        <v>0.153807527257908</v>
      </c>
      <c r="S220" s="2">
        <v>0.493052303385672</v>
      </c>
      <c r="T220" s="2">
        <v>34.2604813695577</v>
      </c>
      <c r="U220" s="2">
        <v>9.9879743921077</v>
      </c>
      <c r="V220" s="2">
        <v>0.365147055065263</v>
      </c>
      <c r="W220" s="2">
        <v>15.8617508047866</v>
      </c>
      <c r="X220" s="2">
        <v>2.70704149474143</v>
      </c>
      <c r="Y220" s="2">
        <v>1.98940305379207</v>
      </c>
      <c r="Z220" s="2">
        <v>0.151425123173373</v>
      </c>
      <c r="AA220" s="2">
        <v>0.484503897091615</v>
      </c>
    </row>
    <row r="221" spans="1:27">
      <c r="A221" s="2" t="s">
        <v>250</v>
      </c>
      <c r="B221" s="2">
        <v>12571</v>
      </c>
      <c r="C221" s="2">
        <v>1.7179038331</v>
      </c>
      <c r="D221" s="2">
        <v>39.1839600536042</v>
      </c>
      <c r="E221" s="2">
        <v>13.7068189717198</v>
      </c>
      <c r="F221" s="2">
        <v>0.354071781813</v>
      </c>
      <c r="G221" s="2">
        <v>27.3979357130983</v>
      </c>
      <c r="H221" s="2">
        <v>3.33325388486063</v>
      </c>
      <c r="I221" s="2">
        <v>1.98484547498942</v>
      </c>
      <c r="J221" s="2">
        <v>0.153906062476514</v>
      </c>
      <c r="K221" s="2">
        <v>0.419799583733128</v>
      </c>
      <c r="L221" s="2">
        <v>41.1045092058944</v>
      </c>
      <c r="M221" s="2">
        <v>14.7289225701558</v>
      </c>
      <c r="N221" s="2">
        <v>0.352814342927249</v>
      </c>
      <c r="O221" s="2">
        <v>29.5138638109862</v>
      </c>
      <c r="P221" s="2">
        <v>3.43553514555647</v>
      </c>
      <c r="Q221" s="2">
        <v>1.98022197242303</v>
      </c>
      <c r="R221" s="2">
        <v>0.154617085553858</v>
      </c>
      <c r="S221" s="2">
        <v>0.418608505981008</v>
      </c>
      <c r="T221" s="2">
        <v>35.8887746290834</v>
      </c>
      <c r="U221" s="2">
        <v>13.50395346302</v>
      </c>
      <c r="V221" s="2">
        <v>0.354613100512885</v>
      </c>
      <c r="W221" s="2">
        <v>26.7091192240782</v>
      </c>
      <c r="X221" s="2">
        <v>3.31105110857426</v>
      </c>
      <c r="Y221" s="2">
        <v>1.98079437821589</v>
      </c>
      <c r="Z221" s="2">
        <v>0.15484296302007</v>
      </c>
      <c r="AA221" s="2">
        <v>0.403363509267144</v>
      </c>
    </row>
    <row r="222" spans="1:27">
      <c r="A222" s="2" t="s">
        <v>251</v>
      </c>
      <c r="B222" s="2">
        <v>18528</v>
      </c>
      <c r="C222" s="2">
        <v>2.5319642208</v>
      </c>
      <c r="D222" s="2">
        <v>35.0411873886519</v>
      </c>
      <c r="E222" s="2">
        <v>16.3402499248851</v>
      </c>
      <c r="F222" s="2">
        <v>0.307934604029822</v>
      </c>
      <c r="G222" s="2">
        <v>28.708819469932</v>
      </c>
      <c r="H222" s="2">
        <v>3.66005216059049</v>
      </c>
      <c r="I222" s="2">
        <v>2.0232222463215</v>
      </c>
      <c r="J222" s="2">
        <v>0.14593328427948</v>
      </c>
      <c r="K222" s="2">
        <v>0.485127964991224</v>
      </c>
      <c r="L222" s="2">
        <v>36.2034103444975</v>
      </c>
      <c r="M222" s="2">
        <v>17.6407454446185</v>
      </c>
      <c r="N222" s="2">
        <v>0.304443494674007</v>
      </c>
      <c r="O222" s="2">
        <v>30.9724565890387</v>
      </c>
      <c r="P222" s="2">
        <v>3.78487225382111</v>
      </c>
      <c r="Q222" s="2">
        <v>2.02508588058356</v>
      </c>
      <c r="R222" s="2">
        <v>0.145502838105468</v>
      </c>
      <c r="S222" s="2">
        <v>0.491196943471466</v>
      </c>
      <c r="T222" s="2">
        <v>32.3878398737604</v>
      </c>
      <c r="U222" s="2">
        <v>15.60176404216</v>
      </c>
      <c r="V222" s="2">
        <v>0.305450671115443</v>
      </c>
      <c r="W222" s="2">
        <v>26.8036609716168</v>
      </c>
      <c r="X222" s="2">
        <v>3.57969930664666</v>
      </c>
      <c r="Y222" s="2">
        <v>2.0298029387849</v>
      </c>
      <c r="Z222" s="2">
        <v>0.144383411258555</v>
      </c>
      <c r="AA222" s="2">
        <v>0.487023705230802</v>
      </c>
    </row>
    <row r="223" spans="1:27">
      <c r="A223" s="2" t="s">
        <v>252</v>
      </c>
      <c r="B223" s="2">
        <v>12347</v>
      </c>
      <c r="C223" s="2">
        <v>1.6872928667</v>
      </c>
      <c r="D223" s="2">
        <v>37.1917159371581</v>
      </c>
      <c r="E223" s="2">
        <v>13.4327088258403</v>
      </c>
      <c r="F223" s="2">
        <v>0.379704127263222</v>
      </c>
      <c r="G223" s="2">
        <v>24.8922188850386</v>
      </c>
      <c r="H223" s="2">
        <v>3.15614238320077</v>
      </c>
      <c r="I223" s="2">
        <v>1.92451827558146</v>
      </c>
      <c r="J223" s="2">
        <v>0.170792727543727</v>
      </c>
      <c r="K223" s="2">
        <v>0.461656703475101</v>
      </c>
      <c r="L223" s="2">
        <v>36.8490327504846</v>
      </c>
      <c r="M223" s="2">
        <v>13.2992470990225</v>
      </c>
      <c r="N223" s="2">
        <v>0.383672177959387</v>
      </c>
      <c r="O223" s="2">
        <v>24.9516396150252</v>
      </c>
      <c r="P223" s="2">
        <v>3.14337275063614</v>
      </c>
      <c r="Q223" s="2">
        <v>1.91185412305448</v>
      </c>
      <c r="R223" s="2">
        <v>0.174978279770917</v>
      </c>
      <c r="S223" s="2">
        <v>0.45786839319932</v>
      </c>
      <c r="T223" s="2">
        <v>34.3170907285359</v>
      </c>
      <c r="U223" s="2">
        <v>12.1739214863988</v>
      </c>
      <c r="V223" s="2">
        <v>0.382614409815818</v>
      </c>
      <c r="W223" s="2">
        <v>22.1076468349775</v>
      </c>
      <c r="X223" s="2">
        <v>3.01024999524612</v>
      </c>
      <c r="Y223" s="2">
        <v>1.91981338294612</v>
      </c>
      <c r="Z223" s="2">
        <v>0.171686632125891</v>
      </c>
      <c r="AA223" s="2">
        <v>0.462254327782637</v>
      </c>
    </row>
    <row r="224" spans="1:27">
      <c r="A224" s="2" t="s">
        <v>253</v>
      </c>
      <c r="B224" s="2">
        <v>14976</v>
      </c>
      <c r="C224" s="2">
        <v>2.0465617536</v>
      </c>
      <c r="D224" s="2">
        <v>33.1226633633128</v>
      </c>
      <c r="E224" s="2">
        <v>17.4799878842229</v>
      </c>
      <c r="F224" s="2">
        <v>0.373558367491802</v>
      </c>
      <c r="G224" s="2">
        <v>31.7722657355002</v>
      </c>
      <c r="H224" s="2">
        <v>3.55160117731031</v>
      </c>
      <c r="I224" s="2">
        <v>1.89097482265713</v>
      </c>
      <c r="J224" s="2">
        <v>0.181927300356308</v>
      </c>
      <c r="K224" s="2">
        <v>0.441048664375352</v>
      </c>
      <c r="L224" s="2">
        <v>35.22948638423</v>
      </c>
      <c r="M224" s="2">
        <v>18.5302905826252</v>
      </c>
      <c r="N224" s="2">
        <v>0.379987668984058</v>
      </c>
      <c r="O224" s="2">
        <v>33.4295989609304</v>
      </c>
      <c r="P224" s="2">
        <v>3.60050905197132</v>
      </c>
      <c r="Q224" s="2">
        <v>1.87500890104386</v>
      </c>
      <c r="R224" s="2">
        <v>0.187420864073603</v>
      </c>
      <c r="S224" s="2">
        <v>0.444079188502466</v>
      </c>
      <c r="T224" s="2">
        <v>32.406836670091</v>
      </c>
      <c r="U224" s="2">
        <v>16.4466456358523</v>
      </c>
      <c r="V224" s="2">
        <v>0.371924993511642</v>
      </c>
      <c r="W224" s="2">
        <v>28.9501799945406</v>
      </c>
      <c r="X224" s="2">
        <v>3.45828149713621</v>
      </c>
      <c r="Y224" s="2">
        <v>1.89148419366305</v>
      </c>
      <c r="Z224" s="2">
        <v>0.183051733488642</v>
      </c>
      <c r="AA224" s="2">
        <v>0.44252664129697</v>
      </c>
    </row>
    <row r="225" spans="1:27">
      <c r="A225" s="2" t="s">
        <v>254</v>
      </c>
      <c r="B225" s="2">
        <v>11421</v>
      </c>
      <c r="C225" s="2">
        <v>1.5607493181</v>
      </c>
      <c r="D225" s="2">
        <v>37.7318201327676</v>
      </c>
      <c r="E225" s="2">
        <v>15.0749638503696</v>
      </c>
      <c r="F225" s="2">
        <v>0.303657986680022</v>
      </c>
      <c r="G225" s="2">
        <v>28.4373818417133</v>
      </c>
      <c r="H225" s="2">
        <v>3.6523753651176</v>
      </c>
      <c r="I225" s="2">
        <v>2.02410128115877</v>
      </c>
      <c r="J225" s="2">
        <v>0.145665178163338</v>
      </c>
      <c r="K225" s="2">
        <v>0.459218978475853</v>
      </c>
      <c r="L225" s="2">
        <v>36.7333085863657</v>
      </c>
      <c r="M225" s="2">
        <v>15.3883609722566</v>
      </c>
      <c r="N225" s="2">
        <v>0.306277196484975</v>
      </c>
      <c r="O225" s="2">
        <v>29.0231255053033</v>
      </c>
      <c r="P225" s="2">
        <v>3.67268882269915</v>
      </c>
      <c r="Q225" s="2">
        <v>2.02571892620396</v>
      </c>
      <c r="R225" s="2">
        <v>0.144852293885069</v>
      </c>
      <c r="S225" s="2">
        <v>0.459011252234894</v>
      </c>
      <c r="T225" s="2">
        <v>31.6661612830639</v>
      </c>
      <c r="U225" s="2">
        <v>13.6469792164187</v>
      </c>
      <c r="V225" s="2">
        <v>0.307340698456257</v>
      </c>
      <c r="W225" s="2">
        <v>25.8787715152394</v>
      </c>
      <c r="X225" s="2">
        <v>3.52412233748916</v>
      </c>
      <c r="Y225" s="2">
        <v>2.01554036244297</v>
      </c>
      <c r="Z225" s="2">
        <v>0.147654150284434</v>
      </c>
      <c r="AA225" s="2">
        <v>0.446184832587723</v>
      </c>
    </row>
    <row r="226" spans="1:27">
      <c r="A226" s="2" t="s">
        <v>255</v>
      </c>
      <c r="B226" s="2">
        <v>13860</v>
      </c>
      <c r="C226" s="2">
        <v>1.894053546</v>
      </c>
      <c r="D226" s="2">
        <v>39.695711662931</v>
      </c>
      <c r="E226" s="2">
        <v>9.40134331890063</v>
      </c>
      <c r="F226" s="2">
        <v>0.408927227647687</v>
      </c>
      <c r="G226" s="2">
        <v>15.5380072855507</v>
      </c>
      <c r="H226" s="2">
        <v>2.52598212957113</v>
      </c>
      <c r="I226" s="2">
        <v>1.88260786744079</v>
      </c>
      <c r="J226" s="2">
        <v>0.180382309180468</v>
      </c>
      <c r="K226" s="2">
        <v>0.444587865137684</v>
      </c>
      <c r="L226" s="2">
        <v>39.8537124265668</v>
      </c>
      <c r="M226" s="2">
        <v>9.57535326282292</v>
      </c>
      <c r="N226" s="2">
        <v>0.419010154735686</v>
      </c>
      <c r="O226" s="2">
        <v>15.8062292191953</v>
      </c>
      <c r="P226" s="2">
        <v>2.51830215398947</v>
      </c>
      <c r="Q226" s="2">
        <v>1.86499499277807</v>
      </c>
      <c r="R226" s="2">
        <v>0.187362160634727</v>
      </c>
      <c r="S226" s="2">
        <v>0.442544532963208</v>
      </c>
      <c r="T226" s="2">
        <v>37.7550831867674</v>
      </c>
      <c r="U226" s="2">
        <v>9.42154357255495</v>
      </c>
      <c r="V226" s="2">
        <v>0.416999417301106</v>
      </c>
      <c r="W226" s="2">
        <v>15.1107265414527</v>
      </c>
      <c r="X226" s="2">
        <v>2.48997924321184</v>
      </c>
      <c r="Y226" s="2">
        <v>1.88053663089161</v>
      </c>
      <c r="Z226" s="2">
        <v>0.182202985332835</v>
      </c>
      <c r="AA226" s="2">
        <v>0.442033119124907</v>
      </c>
    </row>
    <row r="227" spans="1:27">
      <c r="A227" s="2" t="s">
        <v>256</v>
      </c>
      <c r="B227" s="2">
        <v>12337</v>
      </c>
      <c r="C227" s="2">
        <v>1.6859263057</v>
      </c>
      <c r="D227" s="2">
        <v>35.2907518883853</v>
      </c>
      <c r="E227" s="2">
        <v>16.0130573081976</v>
      </c>
      <c r="F227" s="2">
        <v>0.345622487813856</v>
      </c>
      <c r="G227" s="2">
        <v>27.7044305456407</v>
      </c>
      <c r="H227" s="2">
        <v>3.36100088389884</v>
      </c>
      <c r="I227" s="2">
        <v>1.96012606316025</v>
      </c>
      <c r="J227" s="2">
        <v>0.159811349619924</v>
      </c>
      <c r="K227" s="2">
        <v>0.470891386422013</v>
      </c>
      <c r="L227" s="2">
        <v>35.5266817847478</v>
      </c>
      <c r="M227" s="2">
        <v>16.2954038192537</v>
      </c>
      <c r="N227" s="2">
        <v>0.350063125910693</v>
      </c>
      <c r="O227" s="2">
        <v>28.5135683782016</v>
      </c>
      <c r="P227" s="2">
        <v>3.3908028321088</v>
      </c>
      <c r="Q227" s="2">
        <v>1.95245778673692</v>
      </c>
      <c r="R227" s="2">
        <v>0.162881508185134</v>
      </c>
      <c r="S227" s="2">
        <v>0.466231419601549</v>
      </c>
      <c r="T227" s="2">
        <v>32.22943682295</v>
      </c>
      <c r="U227" s="2">
        <v>14.4748358973795</v>
      </c>
      <c r="V227" s="2">
        <v>0.358211763699416</v>
      </c>
      <c r="W227" s="2">
        <v>24.968072890016</v>
      </c>
      <c r="X227" s="2">
        <v>3.21176597032787</v>
      </c>
      <c r="Y227" s="2">
        <v>1.9522100825639</v>
      </c>
      <c r="Z227" s="2">
        <v>0.16267536312361</v>
      </c>
      <c r="AA227" s="2">
        <v>0.460595796129944</v>
      </c>
    </row>
    <row r="228" spans="1:27">
      <c r="A228" s="2" t="s">
        <v>257</v>
      </c>
      <c r="B228" s="2">
        <v>14210</v>
      </c>
      <c r="C228" s="2">
        <v>1.941883181</v>
      </c>
      <c r="D228" s="2">
        <v>38.2577688951546</v>
      </c>
      <c r="E228" s="2">
        <v>18.6804686182946</v>
      </c>
      <c r="F228" s="2">
        <v>0.284642837037113</v>
      </c>
      <c r="G228" s="2">
        <v>34.7719373173592</v>
      </c>
      <c r="H228" s="2">
        <v>4.04155927182009</v>
      </c>
      <c r="I228" s="2">
        <v>2.0641845868768</v>
      </c>
      <c r="J228" s="2">
        <v>0.136421058235728</v>
      </c>
      <c r="K228" s="2">
        <v>0.424437476553495</v>
      </c>
      <c r="L228" s="2">
        <v>37.8860901659596</v>
      </c>
      <c r="M228" s="2">
        <v>19.4715477639246</v>
      </c>
      <c r="N228" s="2">
        <v>0.285395729500242</v>
      </c>
      <c r="O228" s="2">
        <v>36.6891240089146</v>
      </c>
      <c r="P228" s="2">
        <v>4.11581840241651</v>
      </c>
      <c r="Q228" s="2">
        <v>2.05910538389681</v>
      </c>
      <c r="R228" s="2">
        <v>0.13766865816641</v>
      </c>
      <c r="S228" s="2">
        <v>0.425106564622531</v>
      </c>
      <c r="T228" s="2">
        <v>33.1989605367812</v>
      </c>
      <c r="U228" s="2">
        <v>17.9516565403411</v>
      </c>
      <c r="V228" s="2">
        <v>0.286801942069192</v>
      </c>
      <c r="W228" s="2">
        <v>33.1712570409191</v>
      </c>
      <c r="X228" s="2">
        <v>3.96076327817938</v>
      </c>
      <c r="Y228" s="2">
        <v>2.07051129633066</v>
      </c>
      <c r="Z228" s="2">
        <v>0.134622637658556</v>
      </c>
      <c r="AA228" s="2">
        <v>0.423412192074405</v>
      </c>
    </row>
    <row r="229" spans="1:27">
      <c r="A229" s="2" t="s">
        <v>258</v>
      </c>
      <c r="B229" s="2">
        <v>3679</v>
      </c>
      <c r="C229" s="2">
        <v>0.5027577919</v>
      </c>
      <c r="D229" s="2">
        <v>37.199722678093</v>
      </c>
      <c r="E229" s="2">
        <v>11.4329914609924</v>
      </c>
      <c r="F229" s="2">
        <v>0.402943951234962</v>
      </c>
      <c r="G229" s="2">
        <v>19.5984721765039</v>
      </c>
      <c r="H229" s="2">
        <v>2.74147572631047</v>
      </c>
      <c r="I229" s="2">
        <v>1.92398846332519</v>
      </c>
      <c r="J229" s="2">
        <v>0.165373040364711</v>
      </c>
      <c r="K229" s="2">
        <v>0.416153671286426</v>
      </c>
      <c r="L229" s="2">
        <v>38.2610920921361</v>
      </c>
      <c r="M229" s="2">
        <v>11.7478851789902</v>
      </c>
      <c r="N229" s="2">
        <v>0.406459099685656</v>
      </c>
      <c r="O229" s="2">
        <v>20.0108426819801</v>
      </c>
      <c r="P229" s="2">
        <v>2.73821396776582</v>
      </c>
      <c r="Q229" s="2">
        <v>1.90326808502765</v>
      </c>
      <c r="R229" s="2">
        <v>0.171540847033481</v>
      </c>
      <c r="S229" s="2">
        <v>0.406938718396039</v>
      </c>
      <c r="T229" s="2">
        <v>35.5448647868085</v>
      </c>
      <c r="U229" s="2">
        <v>10.1749872481731</v>
      </c>
      <c r="V229" s="2">
        <v>0.407450244171414</v>
      </c>
      <c r="W229" s="2">
        <v>17.5092268720852</v>
      </c>
      <c r="X229" s="2">
        <v>2.62897535045328</v>
      </c>
      <c r="Y229" s="2">
        <v>1.91084847065637</v>
      </c>
      <c r="Z229" s="2">
        <v>0.171440175011223</v>
      </c>
      <c r="AA229" s="2">
        <v>0.404271433553534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29"/>
  <sheetViews>
    <sheetView workbookViewId="0">
      <selection activeCell="A192" sqref="$A29:$XFD29 $A10:$XFD10 $A11:$XFD11 $A75:$XFD75 $A76:$XFD76 $A114:$XFD114 $A115:$XFD115 $A191:$XFD191 $A192:$XFD192"/>
    </sheetView>
  </sheetViews>
  <sheetFormatPr defaultColWidth="9" defaultRowHeight="13.5" outlineLevelCol="2"/>
  <cols>
    <col min="1" max="1" width="11.5" style="2" customWidth="1"/>
    <col min="2" max="2" width="12.75" style="2" customWidth="1"/>
    <col min="3" max="3" width="16.875" style="2" customWidth="1"/>
  </cols>
  <sheetData>
    <row r="1" spans="1:3">
      <c r="A1" s="3" t="s">
        <v>290</v>
      </c>
      <c r="B1" s="3" t="s">
        <v>291</v>
      </c>
      <c r="C1" s="3" t="s">
        <v>292</v>
      </c>
    </row>
    <row r="2" spans="1:3">
      <c r="A2" s="2" t="s">
        <v>31</v>
      </c>
      <c r="B2" s="2">
        <v>4228.945</v>
      </c>
      <c r="C2" s="2">
        <v>2250</v>
      </c>
    </row>
    <row r="3" spans="1:3">
      <c r="A3" s="2" t="s">
        <v>32</v>
      </c>
      <c r="B3" s="2">
        <v>3544.45466666667</v>
      </c>
      <c r="C3" s="2">
        <v>3739.13043478261</v>
      </c>
    </row>
    <row r="4" spans="1:3">
      <c r="A4" s="2" t="s">
        <v>33</v>
      </c>
      <c r="B4" s="2">
        <v>2550.83966666667</v>
      </c>
      <c r="C4" s="2">
        <v>3888.88888888889</v>
      </c>
    </row>
    <row r="5" spans="1:3">
      <c r="A5" s="2" t="s">
        <v>34</v>
      </c>
      <c r="B5" s="2">
        <v>9446.21233333333</v>
      </c>
      <c r="C5" s="2">
        <v>6588.23529411765</v>
      </c>
    </row>
    <row r="6" spans="1:3">
      <c r="A6" s="2" t="s">
        <v>35</v>
      </c>
      <c r="B6" s="2">
        <v>5118.467</v>
      </c>
      <c r="C6" s="2">
        <v>2500</v>
      </c>
    </row>
    <row r="7" spans="1:3">
      <c r="A7" s="2" t="s">
        <v>36</v>
      </c>
      <c r="B7" s="2">
        <v>8269.646</v>
      </c>
      <c r="C7" s="2">
        <v>3600</v>
      </c>
    </row>
    <row r="8" spans="1:3">
      <c r="A8" s="2" t="s">
        <v>37</v>
      </c>
      <c r="B8" s="2">
        <v>2024.066</v>
      </c>
      <c r="C8" s="2">
        <v>2625</v>
      </c>
    </row>
    <row r="9" spans="1:3">
      <c r="A9" s="2" t="s">
        <v>38</v>
      </c>
      <c r="B9" s="2">
        <v>3317.34266666667</v>
      </c>
      <c r="C9" s="2">
        <v>4736.84210526316</v>
      </c>
    </row>
    <row r="10" spans="1:3">
      <c r="A10" s="2" t="s">
        <v>39</v>
      </c>
      <c r="B10" s="2">
        <v>5578.99966666667</v>
      </c>
      <c r="C10" s="2">
        <v>8583.33333333333</v>
      </c>
    </row>
    <row r="11" spans="1:3">
      <c r="A11" s="2" t="s">
        <v>40</v>
      </c>
      <c r="B11" s="2">
        <v>6607.31233333333</v>
      </c>
      <c r="C11" s="2">
        <v>2695.65217391304</v>
      </c>
    </row>
    <row r="12" spans="1:3">
      <c r="A12" s="2" t="s">
        <v>41</v>
      </c>
      <c r="B12" s="2">
        <v>5408.66566666667</v>
      </c>
      <c r="C12" s="2">
        <v>9250</v>
      </c>
    </row>
    <row r="13" spans="1:3">
      <c r="A13" s="2" t="s">
        <v>42</v>
      </c>
      <c r="B13" s="2">
        <v>5506.45</v>
      </c>
      <c r="C13" s="2">
        <v>9619.04761904762</v>
      </c>
    </row>
    <row r="14" spans="1:3">
      <c r="A14" s="2" t="s">
        <v>43</v>
      </c>
      <c r="B14" s="2">
        <v>4989.13933333333</v>
      </c>
      <c r="C14" s="2">
        <v>8800</v>
      </c>
    </row>
    <row r="15" spans="1:3">
      <c r="A15" s="2" t="s">
        <v>44</v>
      </c>
      <c r="B15" s="2">
        <v>6518.991</v>
      </c>
      <c r="C15" s="2">
        <v>10000</v>
      </c>
    </row>
    <row r="16" spans="1:3">
      <c r="A16" s="2" t="s">
        <v>45</v>
      </c>
      <c r="B16" s="2">
        <v>6982.678</v>
      </c>
      <c r="C16" s="2">
        <v>2200</v>
      </c>
    </row>
    <row r="17" spans="1:3">
      <c r="A17" s="2" t="s">
        <v>46</v>
      </c>
      <c r="B17" s="2">
        <v>8682.86366666666</v>
      </c>
      <c r="C17" s="2">
        <v>3384.61538461538</v>
      </c>
    </row>
    <row r="18" spans="1:3">
      <c r="A18" s="2" t="s">
        <v>47</v>
      </c>
      <c r="B18" s="2">
        <v>2311.11033333333</v>
      </c>
      <c r="C18" s="2">
        <v>10000</v>
      </c>
    </row>
    <row r="19" spans="1:3">
      <c r="A19" s="2" t="s">
        <v>48</v>
      </c>
      <c r="B19" s="2">
        <v>5049.07166666667</v>
      </c>
      <c r="C19" s="2">
        <v>9789.47368421053</v>
      </c>
    </row>
    <row r="20" spans="1:3">
      <c r="A20" s="2" t="s">
        <v>49</v>
      </c>
      <c r="B20" s="2">
        <v>8947.82766666666</v>
      </c>
      <c r="C20" s="2">
        <v>2363.63636363636</v>
      </c>
    </row>
    <row r="21" spans="1:3">
      <c r="A21" s="2" t="s">
        <v>50</v>
      </c>
      <c r="B21" s="2">
        <v>8635.54866666666</v>
      </c>
      <c r="C21" s="2">
        <v>5043.47826086956</v>
      </c>
    </row>
    <row r="22" spans="1:3">
      <c r="A22" s="2" t="s">
        <v>51</v>
      </c>
      <c r="B22" s="2">
        <v>3128.08266666667</v>
      </c>
      <c r="C22" s="2">
        <v>3052.63157894737</v>
      </c>
    </row>
    <row r="23" spans="1:3">
      <c r="A23" s="2" t="s">
        <v>52</v>
      </c>
      <c r="B23" s="2">
        <v>6367.583</v>
      </c>
      <c r="C23" s="2">
        <v>4454.54545454545</v>
      </c>
    </row>
    <row r="24" spans="1:3">
      <c r="A24" s="2" t="s">
        <v>53</v>
      </c>
      <c r="B24" s="2">
        <v>3352.04033333333</v>
      </c>
      <c r="C24" s="2">
        <v>2142.85714285714</v>
      </c>
    </row>
    <row r="25" spans="1:3">
      <c r="A25" s="2" t="s">
        <v>54</v>
      </c>
      <c r="B25" s="2">
        <v>6960.59766666666</v>
      </c>
      <c r="C25" s="2">
        <v>3454.54545454545</v>
      </c>
    </row>
    <row r="26" spans="1:3">
      <c r="A26" s="2" t="s">
        <v>55</v>
      </c>
      <c r="B26" s="2">
        <v>2620.235</v>
      </c>
      <c r="C26" s="2">
        <v>3454.54545454545</v>
      </c>
    </row>
    <row r="27" spans="1:3">
      <c r="A27" s="2" t="s">
        <v>56</v>
      </c>
      <c r="B27" s="2">
        <v>5023.837</v>
      </c>
      <c r="C27" s="2">
        <v>8000</v>
      </c>
    </row>
    <row r="28" spans="1:3">
      <c r="A28" s="2" t="s">
        <v>57</v>
      </c>
      <c r="B28" s="2">
        <v>7134.086</v>
      </c>
      <c r="C28" s="2">
        <v>6750</v>
      </c>
    </row>
    <row r="29" spans="1:3">
      <c r="A29" s="2" t="s">
        <v>58</v>
      </c>
      <c r="B29" s="2">
        <v>7187.70966666666</v>
      </c>
      <c r="C29" s="2">
        <v>4588.23529411765</v>
      </c>
    </row>
    <row r="30" spans="1:3">
      <c r="A30" s="2" t="s">
        <v>59</v>
      </c>
      <c r="B30" s="2">
        <v>5039.60866666666</v>
      </c>
      <c r="C30" s="2">
        <v>5666.66666666667</v>
      </c>
    </row>
    <row r="31" spans="1:3">
      <c r="A31" s="2" t="s">
        <v>60</v>
      </c>
      <c r="B31" s="2">
        <v>8115.08366666666</v>
      </c>
      <c r="C31" s="2">
        <v>2869.5652173913</v>
      </c>
    </row>
    <row r="32" spans="1:3">
      <c r="A32" s="2" t="s">
        <v>61</v>
      </c>
      <c r="B32" s="2">
        <v>5121.62133333333</v>
      </c>
      <c r="C32" s="2">
        <v>6133.33333333333</v>
      </c>
    </row>
    <row r="33" spans="1:3">
      <c r="A33" s="2" t="s">
        <v>62</v>
      </c>
      <c r="B33" s="2">
        <v>4875.58333333333</v>
      </c>
      <c r="C33" s="2">
        <v>6761.90476190476</v>
      </c>
    </row>
    <row r="34" spans="1:3">
      <c r="A34" s="2" t="s">
        <v>63</v>
      </c>
      <c r="B34" s="2">
        <v>4594.84766666667</v>
      </c>
      <c r="C34" s="2">
        <v>6000</v>
      </c>
    </row>
    <row r="35" spans="1:3">
      <c r="A35" s="2" t="s">
        <v>64</v>
      </c>
      <c r="B35" s="2">
        <v>4317.26633333333</v>
      </c>
      <c r="C35" s="2">
        <v>6956.52173913043</v>
      </c>
    </row>
    <row r="36" spans="1:3">
      <c r="A36" s="2" t="s">
        <v>65</v>
      </c>
      <c r="B36" s="2">
        <v>9140.242</v>
      </c>
      <c r="C36" s="2">
        <v>7363.63636363636</v>
      </c>
    </row>
    <row r="37" spans="1:3">
      <c r="A37" s="2" t="s">
        <v>66</v>
      </c>
      <c r="B37" s="2">
        <v>3847.27066666667</v>
      </c>
      <c r="C37" s="2">
        <v>4952.38095238095</v>
      </c>
    </row>
    <row r="38" spans="1:3">
      <c r="A38" s="2" t="s">
        <v>67</v>
      </c>
      <c r="B38" s="2">
        <v>2323.72766666667</v>
      </c>
      <c r="C38" s="2">
        <v>4625</v>
      </c>
    </row>
    <row r="39" spans="1:3">
      <c r="A39" s="2" t="s">
        <v>68</v>
      </c>
      <c r="B39" s="2">
        <v>3061.84166666667</v>
      </c>
      <c r="C39" s="2">
        <v>6250</v>
      </c>
    </row>
    <row r="40" spans="1:3">
      <c r="A40" s="2" t="s">
        <v>69</v>
      </c>
      <c r="B40" s="2">
        <v>3768.41233333333</v>
      </c>
      <c r="C40" s="2">
        <v>2941.17647058824</v>
      </c>
    </row>
    <row r="41" spans="1:3">
      <c r="A41" s="2" t="s">
        <v>70</v>
      </c>
      <c r="B41" s="2">
        <v>2270.104</v>
      </c>
      <c r="C41" s="2">
        <v>4666.66666666667</v>
      </c>
    </row>
    <row r="42" spans="1:3">
      <c r="A42" s="2" t="s">
        <v>71</v>
      </c>
      <c r="B42" s="2">
        <v>2929.35966666667</v>
      </c>
      <c r="C42" s="2">
        <v>3166.66666666667</v>
      </c>
    </row>
    <row r="43" spans="1:3">
      <c r="A43" s="2" t="s">
        <v>72</v>
      </c>
      <c r="B43" s="2">
        <v>3500.294</v>
      </c>
      <c r="C43" s="2">
        <v>2700</v>
      </c>
    </row>
    <row r="44" spans="1:3">
      <c r="A44" s="2" t="s">
        <v>73</v>
      </c>
      <c r="B44" s="2">
        <v>3594.924</v>
      </c>
      <c r="C44" s="2">
        <v>6300</v>
      </c>
    </row>
    <row r="45" spans="1:3">
      <c r="A45" s="2" t="s">
        <v>74</v>
      </c>
      <c r="B45" s="2">
        <v>3519.22</v>
      </c>
      <c r="C45" s="2">
        <v>5900</v>
      </c>
    </row>
    <row r="46" spans="1:3">
      <c r="A46" s="2" t="s">
        <v>75</v>
      </c>
      <c r="B46" s="2">
        <v>3216.404</v>
      </c>
      <c r="C46" s="2">
        <v>3714.28571428571</v>
      </c>
    </row>
    <row r="47" spans="1:3">
      <c r="A47" s="2" t="s">
        <v>76</v>
      </c>
      <c r="B47" s="2">
        <v>4153.241</v>
      </c>
      <c r="C47" s="2">
        <v>5250</v>
      </c>
    </row>
    <row r="48" spans="1:3">
      <c r="A48" s="2" t="s">
        <v>77</v>
      </c>
      <c r="B48" s="2">
        <v>3708.48</v>
      </c>
      <c r="C48" s="2">
        <v>6235.29411764706</v>
      </c>
    </row>
    <row r="49" spans="1:3">
      <c r="A49" s="2" t="s">
        <v>78</v>
      </c>
      <c r="B49" s="2">
        <v>2320.57333333333</v>
      </c>
      <c r="C49" s="2">
        <v>9363.63636363636</v>
      </c>
    </row>
    <row r="50" spans="1:3">
      <c r="A50" s="2" t="s">
        <v>79</v>
      </c>
      <c r="B50" s="2">
        <v>6279.26166666667</v>
      </c>
      <c r="C50" s="2">
        <v>5454.54545454545</v>
      </c>
    </row>
    <row r="51" spans="1:3">
      <c r="A51" s="2" t="s">
        <v>80</v>
      </c>
      <c r="B51" s="2">
        <v>5452.82633333333</v>
      </c>
      <c r="C51" s="2">
        <v>4500</v>
      </c>
    </row>
    <row r="52" spans="1:3">
      <c r="A52" s="2" t="s">
        <v>81</v>
      </c>
      <c r="B52" s="2">
        <v>8468.369</v>
      </c>
      <c r="C52" s="2">
        <v>4200</v>
      </c>
    </row>
    <row r="53" spans="1:3">
      <c r="A53" s="2" t="s">
        <v>82</v>
      </c>
      <c r="B53" s="2">
        <v>4080.69133333333</v>
      </c>
      <c r="C53" s="2">
        <v>5454.54545454545</v>
      </c>
    </row>
    <row r="54" spans="1:3">
      <c r="A54" s="2" t="s">
        <v>83</v>
      </c>
      <c r="B54" s="2">
        <v>3610.69566666667</v>
      </c>
      <c r="C54" s="2">
        <v>5478.26086956522</v>
      </c>
    </row>
    <row r="55" spans="1:3">
      <c r="A55" s="2" t="s">
        <v>84</v>
      </c>
      <c r="B55" s="2">
        <v>4676.86033333333</v>
      </c>
      <c r="C55" s="2">
        <v>6272.72727272727</v>
      </c>
    </row>
    <row r="56" spans="1:3">
      <c r="A56" s="2" t="s">
        <v>85</v>
      </c>
      <c r="B56" s="2">
        <v>2822.11233333333</v>
      </c>
      <c r="C56" s="2">
        <v>6260.86956521739</v>
      </c>
    </row>
    <row r="57" spans="1:3">
      <c r="A57" s="2" t="s">
        <v>86</v>
      </c>
      <c r="B57" s="2">
        <v>2427.82066666667</v>
      </c>
      <c r="C57" s="2">
        <v>4454.54545454545</v>
      </c>
    </row>
    <row r="58" spans="1:3">
      <c r="A58" s="2" t="s">
        <v>87</v>
      </c>
      <c r="B58" s="2">
        <v>8865.815</v>
      </c>
      <c r="C58" s="2">
        <v>4400</v>
      </c>
    </row>
    <row r="59" spans="1:3">
      <c r="A59" s="2" t="s">
        <v>88</v>
      </c>
      <c r="B59" s="2">
        <v>6449.59566666667</v>
      </c>
      <c r="C59" s="2">
        <v>7300</v>
      </c>
    </row>
    <row r="60" spans="1:3">
      <c r="A60" s="2" t="s">
        <v>89</v>
      </c>
      <c r="B60" s="2">
        <v>8597.69666666666</v>
      </c>
      <c r="C60" s="2">
        <v>4705.88235294118</v>
      </c>
    </row>
    <row r="61" spans="1:3">
      <c r="A61" s="2" t="s">
        <v>90</v>
      </c>
      <c r="B61" s="2">
        <v>3247.94733333333</v>
      </c>
      <c r="C61" s="2">
        <v>7200</v>
      </c>
    </row>
    <row r="62" spans="1:3">
      <c r="A62" s="2" t="s">
        <v>91</v>
      </c>
      <c r="B62" s="2">
        <v>2443.59233333333</v>
      </c>
      <c r="C62" s="2">
        <v>6315.78947368421</v>
      </c>
    </row>
    <row r="63" spans="1:3">
      <c r="A63" s="2" t="s">
        <v>92</v>
      </c>
      <c r="B63" s="2">
        <v>6074.23</v>
      </c>
      <c r="C63" s="2">
        <v>9166.66666666667</v>
      </c>
    </row>
    <row r="64" spans="1:3">
      <c r="A64" s="2" t="s">
        <v>93</v>
      </c>
      <c r="B64" s="2">
        <v>5818.729</v>
      </c>
      <c r="C64" s="2">
        <v>6434.78260869565</v>
      </c>
    </row>
    <row r="65" spans="1:3">
      <c r="A65" s="2" t="s">
        <v>94</v>
      </c>
      <c r="B65" s="2">
        <v>2604.46333333333</v>
      </c>
      <c r="C65" s="2">
        <v>3000</v>
      </c>
    </row>
    <row r="66" spans="1:3">
      <c r="A66" s="2" t="s">
        <v>95</v>
      </c>
      <c r="B66" s="2">
        <v>8559.84466666667</v>
      </c>
      <c r="C66" s="2">
        <v>6347.82608695652</v>
      </c>
    </row>
    <row r="67" spans="1:3">
      <c r="A67" s="2" t="s">
        <v>96</v>
      </c>
      <c r="B67" s="2">
        <v>7231.87033333333</v>
      </c>
      <c r="C67" s="2">
        <v>5619.04761904762</v>
      </c>
    </row>
    <row r="68" spans="1:3">
      <c r="A68" s="2" t="s">
        <v>97</v>
      </c>
      <c r="B68" s="2">
        <v>5828.192</v>
      </c>
      <c r="C68" s="2">
        <v>4250</v>
      </c>
    </row>
    <row r="69" spans="1:3">
      <c r="A69" s="2" t="s">
        <v>98</v>
      </c>
      <c r="B69" s="2">
        <v>2982.98333333333</v>
      </c>
      <c r="C69" s="2">
        <v>4090.90909090909</v>
      </c>
    </row>
    <row r="70" spans="1:3">
      <c r="A70" s="2" t="s">
        <v>99</v>
      </c>
      <c r="B70" s="2">
        <v>2923.051</v>
      </c>
      <c r="C70" s="2">
        <v>5789.47368421053</v>
      </c>
    </row>
    <row r="71" spans="1:3">
      <c r="A71" s="2" t="s">
        <v>100</v>
      </c>
      <c r="B71" s="2">
        <v>3935.592</v>
      </c>
      <c r="C71" s="2">
        <v>2857.14285714286</v>
      </c>
    </row>
    <row r="72" spans="1:3">
      <c r="A72" s="2" t="s">
        <v>101</v>
      </c>
      <c r="B72" s="2">
        <v>5474.90666666667</v>
      </c>
      <c r="C72" s="2">
        <v>5600</v>
      </c>
    </row>
    <row r="73" spans="1:3">
      <c r="A73" s="2" t="s">
        <v>102</v>
      </c>
      <c r="B73" s="2">
        <v>3825.19033333333</v>
      </c>
      <c r="C73" s="2">
        <v>2777.77777777778</v>
      </c>
    </row>
    <row r="74" spans="1:3">
      <c r="A74" s="2" t="s">
        <v>103</v>
      </c>
      <c r="B74" s="2">
        <v>4752.56433333333</v>
      </c>
      <c r="C74" s="2">
        <v>4000</v>
      </c>
    </row>
    <row r="75" spans="1:3">
      <c r="A75" s="2" t="s">
        <v>104</v>
      </c>
      <c r="B75" s="2">
        <v>3090.23066666667</v>
      </c>
      <c r="C75" s="2">
        <v>2956.52173913043</v>
      </c>
    </row>
    <row r="76" spans="1:3">
      <c r="A76" s="2" t="s">
        <v>105</v>
      </c>
      <c r="B76" s="2">
        <v>4052.30233333333</v>
      </c>
      <c r="C76" s="2">
        <v>6173.91304347826</v>
      </c>
    </row>
    <row r="77" spans="1:3">
      <c r="A77" s="2" t="s">
        <v>106</v>
      </c>
      <c r="B77" s="2">
        <v>3118.61966666667</v>
      </c>
      <c r="C77" s="2">
        <v>7250</v>
      </c>
    </row>
    <row r="78" spans="1:3">
      <c r="A78" s="2" t="s">
        <v>107</v>
      </c>
      <c r="B78" s="2">
        <v>3598.07833333333</v>
      </c>
      <c r="C78" s="2">
        <v>7181.81818181818</v>
      </c>
    </row>
    <row r="79" spans="1:3">
      <c r="A79" s="2" t="s">
        <v>108</v>
      </c>
      <c r="B79" s="2">
        <v>3563.38066666667</v>
      </c>
      <c r="C79" s="2">
        <v>6666.66666666667</v>
      </c>
    </row>
    <row r="80" s="1" customFormat="1" spans="1:3">
      <c r="A80" s="2" t="s">
        <v>109</v>
      </c>
      <c r="B80" s="2">
        <v>4323.575</v>
      </c>
      <c r="C80" s="2">
        <v>5894.73684210526</v>
      </c>
    </row>
    <row r="81" s="1" customFormat="1" spans="1:3">
      <c r="A81" s="2" t="s">
        <v>110</v>
      </c>
      <c r="B81" s="2">
        <v>3282.645</v>
      </c>
      <c r="C81" s="2">
        <v>9428.57142857143</v>
      </c>
    </row>
    <row r="82" spans="1:3">
      <c r="A82" s="2" t="s">
        <v>111</v>
      </c>
      <c r="B82" s="2">
        <v>4033.37633333333</v>
      </c>
      <c r="C82" s="2">
        <v>5600</v>
      </c>
    </row>
    <row r="83" spans="1:3">
      <c r="A83" s="2" t="s">
        <v>112</v>
      </c>
      <c r="B83" s="2">
        <v>2440.438</v>
      </c>
      <c r="C83" s="2">
        <v>6909.09090909091</v>
      </c>
    </row>
    <row r="84" spans="1:3">
      <c r="A84" s="2" t="s">
        <v>113</v>
      </c>
      <c r="B84" s="2">
        <v>3087.07633333333</v>
      </c>
      <c r="C84" s="2">
        <v>4000</v>
      </c>
    </row>
    <row r="85" spans="1:3">
      <c r="A85" s="2" t="s">
        <v>114</v>
      </c>
      <c r="B85" s="2">
        <v>1916.81866666667</v>
      </c>
      <c r="C85" s="2">
        <v>9666.66666666667</v>
      </c>
    </row>
    <row r="86" spans="1:3">
      <c r="A86" s="2" t="s">
        <v>115</v>
      </c>
      <c r="B86" s="2">
        <v>4156.39533333333</v>
      </c>
      <c r="C86" s="2">
        <v>3333.33333333333</v>
      </c>
    </row>
    <row r="87" spans="1:3">
      <c r="A87" s="2" t="s">
        <v>116</v>
      </c>
      <c r="B87" s="2">
        <v>3188.015</v>
      </c>
      <c r="C87" s="2">
        <v>5250</v>
      </c>
    </row>
    <row r="88" spans="1:3">
      <c r="A88" s="2" t="s">
        <v>117</v>
      </c>
      <c r="B88" s="2">
        <v>3891.43133333333</v>
      </c>
      <c r="C88" s="2">
        <v>4857.14285714286</v>
      </c>
    </row>
    <row r="89" spans="1:3">
      <c r="A89" s="2" t="s">
        <v>118</v>
      </c>
      <c r="B89" s="2">
        <v>9092.927</v>
      </c>
      <c r="C89" s="2">
        <v>4933.33333333333</v>
      </c>
    </row>
    <row r="90" spans="1:3">
      <c r="A90" s="2" t="s">
        <v>119</v>
      </c>
      <c r="B90" s="2">
        <v>4200.556</v>
      </c>
      <c r="C90" s="2">
        <v>2583.33333333333</v>
      </c>
    </row>
    <row r="91" spans="1:3">
      <c r="A91" s="2" t="s">
        <v>120</v>
      </c>
      <c r="B91" s="2">
        <v>4052.30233333333</v>
      </c>
      <c r="C91" s="2">
        <v>7052.63157894737</v>
      </c>
    </row>
    <row r="92" spans="1:3">
      <c r="A92" s="2" t="s">
        <v>121</v>
      </c>
      <c r="B92" s="2">
        <v>3869.351</v>
      </c>
      <c r="C92" s="2">
        <v>3500</v>
      </c>
    </row>
    <row r="93" spans="1:3">
      <c r="A93" s="2" t="s">
        <v>122</v>
      </c>
      <c r="B93" s="2">
        <v>7812.26766666666</v>
      </c>
      <c r="C93" s="2">
        <v>9666.66666666667</v>
      </c>
    </row>
    <row r="94" spans="1:3">
      <c r="A94" s="2" t="s">
        <v>123</v>
      </c>
      <c r="B94" s="2">
        <v>9036.149</v>
      </c>
      <c r="C94" s="2">
        <v>6000</v>
      </c>
    </row>
    <row r="95" spans="1:3">
      <c r="A95" s="2" t="s">
        <v>124</v>
      </c>
      <c r="B95" s="2">
        <v>2730.63666666667</v>
      </c>
      <c r="C95" s="2">
        <v>5444.44444444444</v>
      </c>
    </row>
    <row r="96" spans="1:3">
      <c r="A96" s="2" t="s">
        <v>125</v>
      </c>
      <c r="B96" s="2">
        <v>5370.81366666667</v>
      </c>
      <c r="C96" s="2">
        <v>8095.2380952381</v>
      </c>
    </row>
    <row r="97" spans="1:3">
      <c r="A97" s="2" t="s">
        <v>126</v>
      </c>
      <c r="B97" s="2">
        <v>3052.37866666667</v>
      </c>
      <c r="C97" s="2">
        <v>9100</v>
      </c>
    </row>
    <row r="98" spans="1:3">
      <c r="A98" s="2" t="s">
        <v>127</v>
      </c>
      <c r="B98" s="2">
        <v>4632.69966666667</v>
      </c>
      <c r="C98" s="2">
        <v>7777.77777777778</v>
      </c>
    </row>
    <row r="99" spans="1:3">
      <c r="A99" s="2" t="s">
        <v>128</v>
      </c>
      <c r="B99" s="2">
        <v>3175.39766666667</v>
      </c>
      <c r="C99" s="2">
        <v>7428.57142857143</v>
      </c>
    </row>
    <row r="100" spans="1:3">
      <c r="A100" s="2" t="s">
        <v>129</v>
      </c>
      <c r="B100" s="2">
        <v>6257.18133333333</v>
      </c>
      <c r="C100" s="2">
        <v>4105.26315789474</v>
      </c>
    </row>
    <row r="101" spans="1:3">
      <c r="A101" s="2" t="s">
        <v>130</v>
      </c>
      <c r="B101" s="2">
        <v>2156.548</v>
      </c>
      <c r="C101" s="2">
        <v>2777.77777777778</v>
      </c>
    </row>
    <row r="102" spans="1:3">
      <c r="A102" s="2" t="s">
        <v>131</v>
      </c>
      <c r="B102" s="2">
        <v>7285.494</v>
      </c>
      <c r="C102" s="2">
        <v>5692.30769230769</v>
      </c>
    </row>
    <row r="103" spans="1:3">
      <c r="A103" s="2" t="s">
        <v>132</v>
      </c>
      <c r="B103" s="2">
        <v>4396.12466666667</v>
      </c>
      <c r="C103" s="2">
        <v>3333.33333333333</v>
      </c>
    </row>
    <row r="104" spans="1:3">
      <c r="A104" s="2" t="s">
        <v>133</v>
      </c>
      <c r="B104" s="2">
        <v>3361.50333333333</v>
      </c>
      <c r="C104" s="2">
        <v>6947.36842105263</v>
      </c>
    </row>
    <row r="105" spans="1:3">
      <c r="A105" s="2" t="s">
        <v>134</v>
      </c>
      <c r="B105" s="2">
        <v>8616.62266666666</v>
      </c>
      <c r="C105" s="2">
        <v>2900</v>
      </c>
    </row>
    <row r="106" spans="1:3">
      <c r="A106" s="2" t="s">
        <v>135</v>
      </c>
      <c r="B106" s="2">
        <v>9203.32866666666</v>
      </c>
      <c r="C106" s="2">
        <v>5545.45454545455</v>
      </c>
    </row>
    <row r="107" spans="1:3">
      <c r="A107" s="2" t="s">
        <v>136</v>
      </c>
      <c r="B107" s="2">
        <v>5591.617</v>
      </c>
      <c r="C107" s="2">
        <v>5333.33333333333</v>
      </c>
    </row>
    <row r="108" spans="1:3">
      <c r="A108" s="2" t="s">
        <v>137</v>
      </c>
      <c r="B108" s="2">
        <v>2623.38933333333</v>
      </c>
      <c r="C108" s="2">
        <v>4000</v>
      </c>
    </row>
    <row r="109" spans="1:3">
      <c r="A109" s="2" t="s">
        <v>138</v>
      </c>
      <c r="B109" s="2">
        <v>2497.216</v>
      </c>
      <c r="C109" s="2">
        <v>3217.39130434783</v>
      </c>
    </row>
    <row r="110" spans="1:3">
      <c r="A110" s="2" t="s">
        <v>139</v>
      </c>
      <c r="B110" s="2">
        <v>3430.89866666667</v>
      </c>
      <c r="C110" s="2">
        <v>3000</v>
      </c>
    </row>
    <row r="111" spans="1:3">
      <c r="A111" s="2" t="s">
        <v>140</v>
      </c>
      <c r="B111" s="2">
        <v>6383.35466666666</v>
      </c>
      <c r="C111" s="2">
        <v>6000</v>
      </c>
    </row>
    <row r="112" spans="1:3">
      <c r="A112" s="2" t="s">
        <v>141</v>
      </c>
      <c r="B112" s="2">
        <v>2979.829</v>
      </c>
      <c r="C112" s="2">
        <v>3750</v>
      </c>
    </row>
    <row r="113" spans="1:3">
      <c r="A113" s="2" t="s">
        <v>142</v>
      </c>
      <c r="B113" s="2">
        <v>7477.90833333333</v>
      </c>
      <c r="C113" s="2">
        <v>7500</v>
      </c>
    </row>
    <row r="114" spans="1:3">
      <c r="A114" s="2" t="s">
        <v>143</v>
      </c>
      <c r="B114" s="2">
        <v>3872.50533333333</v>
      </c>
      <c r="C114" s="2">
        <v>3000</v>
      </c>
    </row>
    <row r="115" spans="1:3">
      <c r="A115" s="2" t="s">
        <v>144</v>
      </c>
      <c r="B115" s="2">
        <v>3099.69366666667</v>
      </c>
      <c r="C115" s="2">
        <v>6285.71428571429</v>
      </c>
    </row>
    <row r="116" spans="1:3">
      <c r="A116" s="2" t="s">
        <v>145</v>
      </c>
      <c r="B116" s="2">
        <v>3279.49066666667</v>
      </c>
      <c r="C116" s="2">
        <v>5368.42105263158</v>
      </c>
    </row>
    <row r="117" spans="1:3">
      <c r="A117" s="2" t="s">
        <v>146</v>
      </c>
      <c r="B117" s="2">
        <v>1841.11466666667</v>
      </c>
      <c r="C117" s="2">
        <v>5142.85714285714</v>
      </c>
    </row>
    <row r="118" spans="1:3">
      <c r="A118" s="2" t="s">
        <v>147</v>
      </c>
      <c r="B118" s="2">
        <v>3702.17133333333</v>
      </c>
      <c r="C118" s="2">
        <v>3555.55555555556</v>
      </c>
    </row>
    <row r="119" spans="1:3">
      <c r="A119" s="2" t="s">
        <v>148</v>
      </c>
      <c r="B119" s="2">
        <v>9411.51466666667</v>
      </c>
      <c r="C119" s="2">
        <v>7411.76470588235</v>
      </c>
    </row>
    <row r="120" spans="1:3">
      <c r="A120" s="2" t="s">
        <v>149</v>
      </c>
      <c r="B120" s="2">
        <v>6421.20666666667</v>
      </c>
      <c r="C120" s="2">
        <v>3130.4347826087</v>
      </c>
    </row>
    <row r="121" spans="1:3">
      <c r="A121" s="2" t="s">
        <v>150</v>
      </c>
      <c r="B121" s="2">
        <v>3635.93033333333</v>
      </c>
      <c r="C121" s="2">
        <v>5428.57142857143</v>
      </c>
    </row>
    <row r="122" s="1" customFormat="1" spans="1:3">
      <c r="A122" s="2" t="s">
        <v>151</v>
      </c>
      <c r="B122" s="2">
        <v>1670.78066666667</v>
      </c>
      <c r="C122" s="2">
        <v>5333.33333333333</v>
      </c>
    </row>
    <row r="123" s="1" customFormat="1" spans="1:3">
      <c r="A123" s="2" t="s">
        <v>152</v>
      </c>
      <c r="B123" s="2">
        <v>3329.96</v>
      </c>
      <c r="C123" s="2">
        <v>6235.29411764706</v>
      </c>
    </row>
    <row r="124" spans="1:3">
      <c r="A124" s="2" t="s">
        <v>153</v>
      </c>
      <c r="B124" s="2">
        <v>4522.298</v>
      </c>
      <c r="C124" s="2">
        <v>7666.66666666667</v>
      </c>
    </row>
    <row r="125" spans="1:3">
      <c r="A125" s="2" t="s">
        <v>154</v>
      </c>
      <c r="B125" s="2">
        <v>6168.86</v>
      </c>
      <c r="C125" s="2">
        <v>5894.73684210526</v>
      </c>
    </row>
    <row r="126" spans="1:3">
      <c r="A126" s="2" t="s">
        <v>155</v>
      </c>
      <c r="B126" s="2">
        <v>3733.71466666667</v>
      </c>
      <c r="C126" s="2">
        <v>5142.85714285714</v>
      </c>
    </row>
    <row r="127" spans="1:3">
      <c r="A127" s="2" t="s">
        <v>156</v>
      </c>
      <c r="B127" s="2">
        <v>3897.74</v>
      </c>
      <c r="C127" s="2">
        <v>6250</v>
      </c>
    </row>
    <row r="128" spans="1:3">
      <c r="A128" s="2" t="s">
        <v>157</v>
      </c>
      <c r="B128" s="2">
        <v>4714.71233333333</v>
      </c>
      <c r="C128" s="2">
        <v>4782.60869565217</v>
      </c>
    </row>
    <row r="129" spans="1:3">
      <c r="A129" s="2" t="s">
        <v>158</v>
      </c>
      <c r="B129" s="2">
        <v>4415.05066666667</v>
      </c>
      <c r="C129" s="2">
        <v>6727.27272727273</v>
      </c>
    </row>
    <row r="130" spans="1:3">
      <c r="A130" s="2" t="s">
        <v>159</v>
      </c>
      <c r="B130" s="2">
        <v>6547.38</v>
      </c>
      <c r="C130" s="2">
        <v>4909.09090909091</v>
      </c>
    </row>
    <row r="131" spans="1:3">
      <c r="A131" s="2" t="s">
        <v>160</v>
      </c>
      <c r="B131" s="2">
        <v>4358.27266666667</v>
      </c>
      <c r="C131" s="2">
        <v>8000</v>
      </c>
    </row>
    <row r="132" spans="1:3">
      <c r="A132" s="2" t="s">
        <v>161</v>
      </c>
      <c r="B132" s="2">
        <v>3809.41866666667</v>
      </c>
      <c r="C132" s="2">
        <v>9900</v>
      </c>
    </row>
    <row r="133" spans="1:3">
      <c r="A133" s="2" t="s">
        <v>162</v>
      </c>
      <c r="B133" s="2">
        <v>2733.791</v>
      </c>
      <c r="C133" s="2">
        <v>4428.57142857143</v>
      </c>
    </row>
    <row r="134" spans="1:3">
      <c r="A134" s="2" t="s">
        <v>163</v>
      </c>
      <c r="B134" s="2">
        <v>2910.43366666667</v>
      </c>
      <c r="C134" s="2">
        <v>7000</v>
      </c>
    </row>
    <row r="135" spans="1:3">
      <c r="A135" s="2" t="s">
        <v>164</v>
      </c>
      <c r="B135" s="2">
        <v>2027.22033333333</v>
      </c>
      <c r="C135" s="2">
        <v>6705.88235294118</v>
      </c>
    </row>
    <row r="136" spans="1:3">
      <c r="A136" s="2" t="s">
        <v>165</v>
      </c>
      <c r="B136" s="2">
        <v>5966.98266666667</v>
      </c>
      <c r="C136" s="2">
        <v>5333.33333333333</v>
      </c>
    </row>
    <row r="137" spans="1:3">
      <c r="A137" s="2" t="s">
        <v>166</v>
      </c>
      <c r="B137" s="2">
        <v>2900.97066666667</v>
      </c>
      <c r="C137" s="2">
        <v>3913.04347826087</v>
      </c>
    </row>
    <row r="138" spans="1:3">
      <c r="A138" s="2" t="s">
        <v>167</v>
      </c>
      <c r="B138" s="2">
        <v>4112.23466666667</v>
      </c>
      <c r="C138" s="2">
        <v>4125</v>
      </c>
    </row>
    <row r="139" spans="1:3">
      <c r="A139" s="2" t="s">
        <v>168</v>
      </c>
      <c r="B139" s="2">
        <v>3563.38066666667</v>
      </c>
      <c r="C139" s="2">
        <v>7130.4347826087</v>
      </c>
    </row>
    <row r="140" spans="1:3">
      <c r="A140" s="2" t="s">
        <v>169</v>
      </c>
      <c r="B140" s="2">
        <v>5165.782</v>
      </c>
      <c r="C140" s="2">
        <v>2000</v>
      </c>
    </row>
    <row r="141" spans="1:3">
      <c r="A141" s="2" t="s">
        <v>170</v>
      </c>
      <c r="B141" s="2">
        <v>4550.687</v>
      </c>
      <c r="C141" s="2">
        <v>5333.33333333333</v>
      </c>
    </row>
    <row r="142" spans="1:3">
      <c r="A142" s="2" t="s">
        <v>171</v>
      </c>
      <c r="B142" s="2">
        <v>3263.719</v>
      </c>
      <c r="C142" s="2">
        <v>5636.36363636364</v>
      </c>
    </row>
    <row r="143" spans="1:3">
      <c r="A143" s="2" t="s">
        <v>172</v>
      </c>
      <c r="B143" s="2">
        <v>2279.567</v>
      </c>
      <c r="C143" s="2">
        <v>6250</v>
      </c>
    </row>
    <row r="144" spans="1:3">
      <c r="A144" s="2" t="s">
        <v>173</v>
      </c>
      <c r="B144" s="2">
        <v>2087.15266666667</v>
      </c>
      <c r="C144" s="2">
        <v>9000</v>
      </c>
    </row>
    <row r="145" spans="1:3">
      <c r="A145" s="2" t="s">
        <v>174</v>
      </c>
      <c r="B145" s="2">
        <v>6269.79866666667</v>
      </c>
      <c r="C145" s="2">
        <v>4500</v>
      </c>
    </row>
    <row r="146" spans="1:3">
      <c r="A146" s="2" t="s">
        <v>175</v>
      </c>
      <c r="B146" s="2">
        <v>5935.43933333333</v>
      </c>
      <c r="C146" s="2">
        <v>5454.54545454545</v>
      </c>
    </row>
    <row r="147" spans="1:3">
      <c r="A147" s="2" t="s">
        <v>176</v>
      </c>
      <c r="B147" s="2">
        <v>4165.85833333333</v>
      </c>
      <c r="C147" s="2">
        <v>5565.21739130435</v>
      </c>
    </row>
    <row r="148" spans="1:3">
      <c r="A148" s="2" t="s">
        <v>177</v>
      </c>
      <c r="B148" s="2">
        <v>2629.698</v>
      </c>
      <c r="C148" s="2">
        <v>5400</v>
      </c>
    </row>
    <row r="149" spans="1:3">
      <c r="A149" s="2" t="s">
        <v>178</v>
      </c>
      <c r="B149" s="2">
        <v>5765.10533333333</v>
      </c>
      <c r="C149" s="2">
        <v>8000</v>
      </c>
    </row>
    <row r="150" spans="1:3">
      <c r="A150" s="2" t="s">
        <v>179</v>
      </c>
      <c r="B150" s="2">
        <v>7651.39666666666</v>
      </c>
      <c r="C150" s="2">
        <v>5545.45454545455</v>
      </c>
    </row>
    <row r="151" spans="1:3">
      <c r="A151" s="2" t="s">
        <v>180</v>
      </c>
      <c r="B151" s="2">
        <v>4623.23666666666</v>
      </c>
      <c r="C151" s="2">
        <v>7142.85714285714</v>
      </c>
    </row>
    <row r="152" spans="1:3">
      <c r="A152" s="2" t="s">
        <v>181</v>
      </c>
      <c r="B152" s="2">
        <v>3869.351</v>
      </c>
      <c r="C152" s="2">
        <v>9909.09090909091</v>
      </c>
    </row>
    <row r="153" spans="1:3">
      <c r="A153" s="2" t="s">
        <v>182</v>
      </c>
      <c r="B153" s="2">
        <v>2232.252</v>
      </c>
      <c r="C153" s="2">
        <v>8545.45454545454</v>
      </c>
    </row>
    <row r="154" spans="1:3">
      <c r="A154" s="2" t="s">
        <v>183</v>
      </c>
      <c r="B154" s="2">
        <v>1759.102</v>
      </c>
      <c r="C154" s="2">
        <v>7200</v>
      </c>
    </row>
    <row r="155" spans="1:3">
      <c r="A155" s="2" t="s">
        <v>184</v>
      </c>
      <c r="B155" s="2">
        <v>1850.57766666667</v>
      </c>
      <c r="C155" s="2">
        <v>7882.35294117647</v>
      </c>
    </row>
    <row r="156" spans="1:3">
      <c r="A156" s="2" t="s">
        <v>185</v>
      </c>
      <c r="B156" s="2">
        <v>3112.311</v>
      </c>
      <c r="C156" s="2">
        <v>4272.72727272727</v>
      </c>
    </row>
    <row r="157" spans="1:3">
      <c r="A157" s="2" t="s">
        <v>186</v>
      </c>
      <c r="B157" s="2">
        <v>3752.64066666667</v>
      </c>
      <c r="C157" s="2">
        <v>4300</v>
      </c>
    </row>
    <row r="158" spans="1:3">
      <c r="A158" s="2" t="s">
        <v>187</v>
      </c>
      <c r="B158" s="2">
        <v>4257.334</v>
      </c>
      <c r="C158" s="2">
        <v>2400</v>
      </c>
    </row>
    <row r="159" spans="1:3">
      <c r="A159" s="2" t="s">
        <v>188</v>
      </c>
      <c r="B159" s="2">
        <v>4087</v>
      </c>
      <c r="C159" s="2">
        <v>3900</v>
      </c>
    </row>
    <row r="160" spans="1:3">
      <c r="A160" s="2" t="s">
        <v>189</v>
      </c>
      <c r="B160" s="2">
        <v>4153.241</v>
      </c>
      <c r="C160" s="2">
        <v>3200</v>
      </c>
    </row>
    <row r="161" spans="1:3">
      <c r="A161" s="2" t="s">
        <v>190</v>
      </c>
      <c r="B161" s="2">
        <v>4790.41633333333</v>
      </c>
      <c r="C161" s="2">
        <v>8700</v>
      </c>
    </row>
    <row r="162" spans="1:3">
      <c r="A162" s="2" t="s">
        <v>191</v>
      </c>
      <c r="B162" s="2">
        <v>5465.44366666667</v>
      </c>
      <c r="C162" s="2">
        <v>7217.39130434783</v>
      </c>
    </row>
    <row r="163" spans="1:3">
      <c r="A163" s="2" t="s">
        <v>192</v>
      </c>
      <c r="B163" s="2">
        <v>1806.417</v>
      </c>
      <c r="C163" s="2">
        <v>8727.27272727273</v>
      </c>
    </row>
    <row r="164" spans="1:3">
      <c r="A164" s="2" t="s">
        <v>193</v>
      </c>
      <c r="B164" s="2">
        <v>4421.35933333333</v>
      </c>
      <c r="C164" s="2">
        <v>8105.26315789474</v>
      </c>
    </row>
    <row r="165" spans="1:3">
      <c r="A165" s="2" t="s">
        <v>194</v>
      </c>
      <c r="B165" s="2">
        <v>3367.812</v>
      </c>
      <c r="C165" s="2">
        <v>3130.4347826087</v>
      </c>
    </row>
    <row r="166" spans="1:3">
      <c r="A166" s="2" t="s">
        <v>195</v>
      </c>
      <c r="B166" s="2">
        <v>4515.98933333333</v>
      </c>
      <c r="C166" s="2">
        <v>4173.91304347826</v>
      </c>
    </row>
    <row r="167" spans="1:3">
      <c r="A167" s="2" t="s">
        <v>196</v>
      </c>
      <c r="B167" s="2">
        <v>3490.831</v>
      </c>
      <c r="C167" s="2">
        <v>4090.90909090909</v>
      </c>
    </row>
    <row r="168" spans="1:3">
      <c r="A168" s="2" t="s">
        <v>197</v>
      </c>
      <c r="B168" s="2">
        <v>3402.50966666667</v>
      </c>
      <c r="C168" s="2">
        <v>6235.29411764706</v>
      </c>
    </row>
    <row r="169" spans="1:3">
      <c r="A169" s="2" t="s">
        <v>198</v>
      </c>
      <c r="B169" s="2">
        <v>3055.533</v>
      </c>
      <c r="C169" s="2">
        <v>4842.10526315789</v>
      </c>
    </row>
    <row r="170" spans="1:3">
      <c r="A170" s="2" t="s">
        <v>199</v>
      </c>
      <c r="B170" s="2">
        <v>7556.76666666667</v>
      </c>
      <c r="C170" s="2">
        <v>2833.33333333333</v>
      </c>
    </row>
    <row r="171" spans="1:3">
      <c r="A171" s="2" t="s">
        <v>200</v>
      </c>
      <c r="B171" s="2">
        <v>3314.18833333333</v>
      </c>
      <c r="C171" s="2">
        <v>6181.81818181818</v>
      </c>
    </row>
    <row r="172" spans="1:3">
      <c r="A172" s="2" t="s">
        <v>201</v>
      </c>
      <c r="B172" s="2">
        <v>4254.17966666667</v>
      </c>
      <c r="C172" s="2">
        <v>5750</v>
      </c>
    </row>
    <row r="173" spans="1:3">
      <c r="A173" s="2" t="s">
        <v>202</v>
      </c>
      <c r="B173" s="2">
        <v>3096.53933333333</v>
      </c>
      <c r="C173" s="2">
        <v>6363.63636363636</v>
      </c>
    </row>
    <row r="174" spans="1:3">
      <c r="A174" s="2" t="s">
        <v>203</v>
      </c>
      <c r="B174" s="2">
        <v>2273.25833333333</v>
      </c>
      <c r="C174" s="2">
        <v>8416.66666666667</v>
      </c>
    </row>
    <row r="175" spans="1:3">
      <c r="A175" s="2" t="s">
        <v>204</v>
      </c>
      <c r="B175" s="2">
        <v>3506.60266666667</v>
      </c>
      <c r="C175" s="2">
        <v>2888.88888888889</v>
      </c>
    </row>
    <row r="176" spans="1:3">
      <c r="A176" s="2" t="s">
        <v>205</v>
      </c>
      <c r="B176" s="2">
        <v>4027.06766666667</v>
      </c>
      <c r="C176" s="2">
        <v>6444.44444444444</v>
      </c>
    </row>
    <row r="177" spans="1:3">
      <c r="A177" s="2" t="s">
        <v>206</v>
      </c>
      <c r="B177" s="2">
        <v>2566.61133333333</v>
      </c>
      <c r="C177" s="2">
        <v>3750</v>
      </c>
    </row>
    <row r="178" spans="1:3">
      <c r="A178" s="2" t="s">
        <v>207</v>
      </c>
      <c r="B178" s="2">
        <v>4642.16266666667</v>
      </c>
      <c r="C178" s="2">
        <v>4500</v>
      </c>
    </row>
    <row r="179" spans="1:3">
      <c r="A179" s="2" t="s">
        <v>208</v>
      </c>
      <c r="B179" s="2">
        <v>6291.879</v>
      </c>
      <c r="C179" s="2">
        <v>6181.81818181818</v>
      </c>
    </row>
    <row r="180" spans="1:3">
      <c r="A180" s="2" t="s">
        <v>209</v>
      </c>
      <c r="B180" s="2">
        <v>3986.06133333333</v>
      </c>
      <c r="C180" s="2">
        <v>6800</v>
      </c>
    </row>
    <row r="181" spans="1:3">
      <c r="A181" s="2" t="s">
        <v>210</v>
      </c>
      <c r="B181" s="2">
        <v>5355.042</v>
      </c>
      <c r="C181" s="2">
        <v>8000</v>
      </c>
    </row>
    <row r="182" spans="1:3">
      <c r="A182" s="2" t="s">
        <v>211</v>
      </c>
      <c r="B182" s="2">
        <v>3465.59633333333</v>
      </c>
      <c r="C182" s="2">
        <v>4956.52173913044</v>
      </c>
    </row>
    <row r="183" spans="1:3">
      <c r="A183" s="2" t="s">
        <v>212</v>
      </c>
      <c r="B183" s="2">
        <v>3809.41866666667</v>
      </c>
      <c r="C183" s="2">
        <v>2000</v>
      </c>
    </row>
    <row r="184" spans="1:3">
      <c r="A184" s="2" t="s">
        <v>213</v>
      </c>
      <c r="B184" s="2">
        <v>2648.624</v>
      </c>
      <c r="C184" s="2">
        <v>4375</v>
      </c>
    </row>
    <row r="185" spans="1:3">
      <c r="A185" s="2" t="s">
        <v>214</v>
      </c>
      <c r="B185" s="2">
        <v>3352.04033333333</v>
      </c>
      <c r="C185" s="2">
        <v>6857.14285714286</v>
      </c>
    </row>
    <row r="186" spans="1:3">
      <c r="A186" s="2" t="s">
        <v>215</v>
      </c>
      <c r="B186" s="2">
        <v>2765.33433333333</v>
      </c>
      <c r="C186" s="2">
        <v>4210.52631578947</v>
      </c>
    </row>
    <row r="187" spans="1:3">
      <c r="A187" s="2" t="s">
        <v>216</v>
      </c>
      <c r="B187" s="2">
        <v>2408.89466666667</v>
      </c>
      <c r="C187" s="2">
        <v>5666.66666666667</v>
      </c>
    </row>
    <row r="188" spans="1:3">
      <c r="A188" s="2" t="s">
        <v>217</v>
      </c>
      <c r="B188" s="2">
        <v>2875.736</v>
      </c>
      <c r="C188" s="2">
        <v>7478.26086956522</v>
      </c>
    </row>
    <row r="189" spans="1:3">
      <c r="A189" s="2" t="s">
        <v>218</v>
      </c>
      <c r="B189" s="2">
        <v>7171.938</v>
      </c>
      <c r="C189" s="2">
        <v>2947.36842105263</v>
      </c>
    </row>
    <row r="190" spans="1:3">
      <c r="A190" s="2" t="s">
        <v>219</v>
      </c>
      <c r="B190" s="2">
        <v>4408.742</v>
      </c>
      <c r="C190" s="2">
        <v>6363.63636363636</v>
      </c>
    </row>
    <row r="191" spans="1:3">
      <c r="A191" s="2" t="s">
        <v>220</v>
      </c>
      <c r="B191" s="2">
        <v>5159.47333333333</v>
      </c>
      <c r="C191" s="2">
        <v>7142.85714285714</v>
      </c>
    </row>
    <row r="192" spans="1:3">
      <c r="A192" s="2" t="s">
        <v>221</v>
      </c>
      <c r="B192" s="2">
        <v>4052.30233333333</v>
      </c>
      <c r="C192" s="2">
        <v>3368.42105263158</v>
      </c>
    </row>
    <row r="193" spans="1:3">
      <c r="A193" s="2" t="s">
        <v>222</v>
      </c>
      <c r="B193" s="2">
        <v>5168.93633333333</v>
      </c>
      <c r="C193" s="2">
        <v>4583.33333333333</v>
      </c>
    </row>
    <row r="194" spans="1:3">
      <c r="A194" s="2" t="s">
        <v>223</v>
      </c>
      <c r="B194" s="2">
        <v>2453.05533333333</v>
      </c>
      <c r="C194" s="2">
        <v>5428.57142857143</v>
      </c>
    </row>
    <row r="195" spans="1:3">
      <c r="A195" s="2" t="s">
        <v>224</v>
      </c>
      <c r="B195" s="2">
        <v>3247.94733333333</v>
      </c>
      <c r="C195" s="2">
        <v>6181.81818181818</v>
      </c>
    </row>
    <row r="196" spans="1:3">
      <c r="A196" s="2" t="s">
        <v>225</v>
      </c>
      <c r="B196" s="2">
        <v>7818.57633333333</v>
      </c>
      <c r="C196" s="2">
        <v>2347.82608695652</v>
      </c>
    </row>
    <row r="197" spans="1:3">
      <c r="A197" s="2" t="s">
        <v>226</v>
      </c>
      <c r="B197" s="2">
        <v>8029.91666666666</v>
      </c>
      <c r="C197" s="2">
        <v>3250</v>
      </c>
    </row>
    <row r="198" spans="1:3">
      <c r="A198" s="2" t="s">
        <v>227</v>
      </c>
      <c r="B198" s="2">
        <v>4960.75033333333</v>
      </c>
      <c r="C198" s="2">
        <v>7304.34782608696</v>
      </c>
    </row>
    <row r="199" spans="1:3">
      <c r="A199" s="2" t="s">
        <v>228</v>
      </c>
      <c r="B199" s="2">
        <v>3695.86266666667</v>
      </c>
      <c r="C199" s="2">
        <v>3500</v>
      </c>
    </row>
    <row r="200" spans="1:3">
      <c r="A200" s="2" t="s">
        <v>229</v>
      </c>
      <c r="B200" s="2">
        <v>3099.69366666667</v>
      </c>
      <c r="C200" s="2">
        <v>3181.81818181818</v>
      </c>
    </row>
    <row r="201" spans="1:3">
      <c r="A201" s="2" t="s">
        <v>230</v>
      </c>
      <c r="B201" s="2">
        <v>2771.643</v>
      </c>
      <c r="C201" s="2">
        <v>4000</v>
      </c>
    </row>
    <row r="202" spans="1:3">
      <c r="A202" s="2" t="s">
        <v>231</v>
      </c>
      <c r="B202" s="2">
        <v>3796.80133333333</v>
      </c>
      <c r="C202" s="2">
        <v>2470.58823529412</v>
      </c>
    </row>
    <row r="203" spans="1:3">
      <c r="A203" s="2" t="s">
        <v>232</v>
      </c>
      <c r="B203" s="2">
        <v>2311.11033333333</v>
      </c>
      <c r="C203" s="2">
        <v>4857.14285714286</v>
      </c>
    </row>
    <row r="204" spans="1:3">
      <c r="A204" s="2" t="s">
        <v>233</v>
      </c>
      <c r="B204" s="2">
        <v>3743.17766666667</v>
      </c>
      <c r="C204" s="2">
        <v>4090.90909090909</v>
      </c>
    </row>
    <row r="205" spans="1:3">
      <c r="A205" s="2" t="s">
        <v>234</v>
      </c>
      <c r="B205" s="2">
        <v>3692.70833333333</v>
      </c>
      <c r="C205" s="2">
        <v>3652.17391304348</v>
      </c>
    </row>
    <row r="206" spans="1:3">
      <c r="A206" s="2" t="s">
        <v>235</v>
      </c>
      <c r="B206" s="2">
        <v>2948.28566666667</v>
      </c>
      <c r="C206" s="2">
        <v>5882.35294117647</v>
      </c>
    </row>
    <row r="207" s="1" customFormat="1" spans="1:3">
      <c r="A207" s="2" t="s">
        <v>236</v>
      </c>
      <c r="B207" s="2">
        <v>4515.98933333333</v>
      </c>
      <c r="C207" s="2">
        <v>4500</v>
      </c>
    </row>
    <row r="208" s="1" customFormat="1" spans="1:3">
      <c r="A208" s="2" t="s">
        <v>237</v>
      </c>
      <c r="B208" s="2">
        <v>4128.00633333333</v>
      </c>
      <c r="C208" s="2">
        <v>6272.72727272727</v>
      </c>
    </row>
    <row r="209" spans="1:3">
      <c r="A209" s="2" t="s">
        <v>238</v>
      </c>
      <c r="B209" s="2">
        <v>2393.123</v>
      </c>
      <c r="C209" s="2">
        <v>4956.52173913044</v>
      </c>
    </row>
    <row r="210" spans="1:3">
      <c r="A210" s="2" t="s">
        <v>239</v>
      </c>
      <c r="B210" s="2">
        <v>4225.79066666667</v>
      </c>
      <c r="C210" s="2">
        <v>7176.47058823529</v>
      </c>
    </row>
    <row r="211" spans="1:3">
      <c r="A211" s="2" t="s">
        <v>240</v>
      </c>
      <c r="B211" s="2">
        <v>3736.869</v>
      </c>
      <c r="C211" s="2">
        <v>5250</v>
      </c>
    </row>
    <row r="212" spans="1:3">
      <c r="A212" s="2" t="s">
        <v>241</v>
      </c>
      <c r="B212" s="2">
        <v>2219.63466666667</v>
      </c>
      <c r="C212" s="2">
        <v>7304.34782608696</v>
      </c>
    </row>
    <row r="213" spans="1:3">
      <c r="A213" s="2" t="s">
        <v>242</v>
      </c>
      <c r="B213" s="2">
        <v>4333.038</v>
      </c>
      <c r="C213" s="2">
        <v>5777.77777777778</v>
      </c>
    </row>
    <row r="214" spans="1:3">
      <c r="A214" s="2" t="s">
        <v>243</v>
      </c>
      <c r="B214" s="2">
        <v>4673.706</v>
      </c>
      <c r="C214" s="2">
        <v>7043.47826086957</v>
      </c>
    </row>
    <row r="215" spans="1:3">
      <c r="A215" s="2" t="s">
        <v>244</v>
      </c>
      <c r="B215" s="2">
        <v>5345.579</v>
      </c>
      <c r="C215" s="2">
        <v>9181.81818181818</v>
      </c>
    </row>
    <row r="216" spans="1:3">
      <c r="A216" s="2" t="s">
        <v>245</v>
      </c>
      <c r="B216" s="2">
        <v>3342.57733333333</v>
      </c>
      <c r="C216" s="2">
        <v>3578.94736842105</v>
      </c>
    </row>
    <row r="217" spans="1:3">
      <c r="A217" s="2" t="s">
        <v>246</v>
      </c>
      <c r="B217" s="2">
        <v>4705.24933333333</v>
      </c>
      <c r="C217" s="2">
        <v>6782.60869565217</v>
      </c>
    </row>
    <row r="218" spans="1:3">
      <c r="A218" s="2" t="s">
        <v>247</v>
      </c>
      <c r="B218" s="2">
        <v>2582.383</v>
      </c>
      <c r="C218" s="2">
        <v>7818.18181818182</v>
      </c>
    </row>
    <row r="219" spans="1:3">
      <c r="A219" s="2" t="s">
        <v>248</v>
      </c>
      <c r="B219" s="2">
        <v>3976.59833333333</v>
      </c>
      <c r="C219" s="2">
        <v>4100</v>
      </c>
    </row>
    <row r="220" spans="1:3">
      <c r="A220" s="2" t="s">
        <v>249</v>
      </c>
      <c r="B220" s="2">
        <v>3658.01066666667</v>
      </c>
      <c r="C220" s="2">
        <v>8421.05263157895</v>
      </c>
    </row>
    <row r="221" spans="1:3">
      <c r="A221" s="2" t="s">
        <v>250</v>
      </c>
      <c r="B221" s="2">
        <v>4575.92166666667</v>
      </c>
      <c r="C221" s="2">
        <v>6347.82608695652</v>
      </c>
    </row>
    <row r="222" spans="1:3">
      <c r="A222" s="2" t="s">
        <v>251</v>
      </c>
      <c r="B222" s="2">
        <v>3487.67666666667</v>
      </c>
      <c r="C222" s="2">
        <v>3130.4347826087</v>
      </c>
    </row>
    <row r="223" spans="1:3">
      <c r="A223" s="2" t="s">
        <v>252</v>
      </c>
      <c r="B223" s="2">
        <v>3210.09533333333</v>
      </c>
      <c r="C223" s="2">
        <v>4666.66666666667</v>
      </c>
    </row>
    <row r="224" spans="1:3">
      <c r="A224" s="2" t="s">
        <v>253</v>
      </c>
      <c r="B224" s="2">
        <v>2945.13133333333</v>
      </c>
      <c r="C224" s="2">
        <v>2818.18181818182</v>
      </c>
    </row>
    <row r="225" spans="1:3">
      <c r="A225" s="2" t="s">
        <v>254</v>
      </c>
      <c r="B225" s="2">
        <v>3087.07633333333</v>
      </c>
      <c r="C225" s="2">
        <v>4100</v>
      </c>
    </row>
    <row r="226" spans="1:3">
      <c r="A226" s="2" t="s">
        <v>255</v>
      </c>
      <c r="B226" s="2">
        <v>3058.68733333333</v>
      </c>
      <c r="C226" s="2">
        <v>3000</v>
      </c>
    </row>
    <row r="227" spans="1:3">
      <c r="A227" s="2" t="s">
        <v>256</v>
      </c>
      <c r="B227" s="2">
        <v>8928.90166666666</v>
      </c>
      <c r="C227" s="2">
        <v>6666.66666666667</v>
      </c>
    </row>
    <row r="228" spans="1:3">
      <c r="A228" s="2" t="s">
        <v>257</v>
      </c>
      <c r="B228" s="2">
        <v>6660.936</v>
      </c>
      <c r="C228" s="2">
        <v>2857.14285714286</v>
      </c>
    </row>
    <row r="229" spans="1:3">
      <c r="A229" s="2" t="s">
        <v>258</v>
      </c>
      <c r="B229" s="2">
        <v>2352.11666666667</v>
      </c>
      <c r="C229" s="2">
        <v>4375</v>
      </c>
    </row>
  </sheetData>
  <sortState ref="A2:C276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MS</vt:lpstr>
      <vt:lpstr>color</vt:lpstr>
      <vt:lpstr>texture</vt:lpstr>
      <vt:lpstr>多酚-寒害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kwcnmm</cp:lastModifiedBy>
  <dcterms:created xsi:type="dcterms:W3CDTF">2022-09-23T05:41:00Z</dcterms:created>
  <dcterms:modified xsi:type="dcterms:W3CDTF">2022-10-10T09:21:41Z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7AFB3748B528451C8DDFF940523FE7D8</vt:lpwstr>
  </property>
</Properties>
</file>