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6.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7.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8.xml" ContentType="application/vnd.openxmlformats-officedocument.drawing+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9.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maximilianheld/Desktop/"/>
    </mc:Choice>
  </mc:AlternateContent>
  <xr:revisionPtr revIDLastSave="0" documentId="13_ncr:1_{9088D4BD-EF41-B147-AC04-A275DD3FC37F}" xr6:coauthVersionLast="41" xr6:coauthVersionMax="46" xr10:uidLastSave="{00000000-0000-0000-0000-000000000000}"/>
  <bookViews>
    <workbookView xWindow="0" yWindow="500" windowWidth="28800" windowHeight="16020" xr2:uid="{C38FE658-0F62-5041-A2BE-32FB94A6C139}"/>
  </bookViews>
  <sheets>
    <sheet name="overview" sheetId="1" r:id="rId1"/>
    <sheet name="data" sheetId="2" r:id="rId2"/>
    <sheet name="lit_review_raw" sheetId="5" r:id="rId3"/>
    <sheet name="Fasihi, 2019" sheetId="22" r:id="rId4"/>
    <sheet name="Cole, 2019" sheetId="21" r:id="rId5"/>
    <sheet name="Gorre, 2019" sheetId="19" r:id="rId6"/>
    <sheet name="Agora2019" sheetId="9" r:id="rId7"/>
    <sheet name="EUC2018" sheetId="8" r:id="rId8"/>
    <sheet name="Tsiropoulos2018 (JRC)" sheetId="7" r:id="rId9"/>
    <sheet name="Vartiainen2020" sheetId="6" r:id="rId10"/>
    <sheet name="PV" sheetId="10" r:id="rId11"/>
    <sheet name="on-shore_wind" sheetId="14" r:id="rId12"/>
    <sheet name="off-shore_wind" sheetId="11" r:id="rId13"/>
    <sheet name="battery" sheetId="12" r:id="rId14"/>
    <sheet name="CSP" sheetId="15" r:id="rId15"/>
    <sheet name="electrolyser" sheetId="17" r:id="rId16"/>
    <sheet name="stack_replacement" sheetId="23" r:id="rId17"/>
    <sheet name="H2 storage" sheetId="18" r:id="rId18"/>
    <sheet name="FT" sheetId="13" r:id="rId19"/>
    <sheet name="constants" sheetId="3" r:id="rId2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90" i="1" l="1"/>
  <c r="I90" i="1"/>
  <c r="J90" i="1"/>
  <c r="K90" i="1"/>
  <c r="L90" i="1"/>
  <c r="M90" i="1"/>
  <c r="N90" i="1"/>
  <c r="O90" i="1"/>
  <c r="P90" i="1"/>
  <c r="Q90" i="1"/>
  <c r="R90" i="1"/>
  <c r="S90" i="1"/>
  <c r="T90" i="1"/>
  <c r="U90" i="1"/>
  <c r="V90" i="1"/>
  <c r="W90" i="1"/>
  <c r="X90" i="1"/>
  <c r="Y90" i="1"/>
  <c r="Z90" i="1"/>
  <c r="AA90" i="1"/>
  <c r="AB90" i="1"/>
  <c r="AC90" i="1"/>
  <c r="AD90" i="1"/>
  <c r="AE90" i="1"/>
  <c r="AF90" i="1"/>
  <c r="AG90" i="1"/>
  <c r="AH90" i="1"/>
  <c r="AI90" i="1"/>
  <c r="G90" i="1"/>
  <c r="B3" i="2" l="1"/>
  <c r="C3" i="2"/>
  <c r="D3" i="2"/>
  <c r="E3" i="2"/>
  <c r="F3" i="2"/>
  <c r="G3" i="2"/>
  <c r="H3" i="2"/>
  <c r="I3" i="2"/>
  <c r="J3" i="2"/>
  <c r="K3" i="2"/>
  <c r="L3" i="2"/>
  <c r="M3" i="2"/>
  <c r="N3" i="2"/>
  <c r="O3" i="2"/>
  <c r="P3" i="2"/>
  <c r="Q3" i="2"/>
  <c r="R3" i="2"/>
  <c r="S3" i="2"/>
  <c r="T3" i="2"/>
  <c r="U3" i="2"/>
  <c r="V3" i="2"/>
  <c r="W3" i="2"/>
  <c r="X3" i="2"/>
  <c r="Y3" i="2"/>
  <c r="Z3" i="2"/>
  <c r="AA3" i="2"/>
  <c r="AB3" i="2"/>
  <c r="AC3" i="2"/>
  <c r="AD3" i="2"/>
  <c r="AE3" i="2"/>
  <c r="AF3" i="2"/>
  <c r="AG3" i="2"/>
  <c r="AH3" i="2"/>
  <c r="B4" i="2"/>
  <c r="C4" i="2"/>
  <c r="D4" i="2"/>
  <c r="E4" i="2"/>
  <c r="F4" i="2"/>
  <c r="G4" i="2"/>
  <c r="H4" i="2"/>
  <c r="I4" i="2"/>
  <c r="J4" i="2"/>
  <c r="K4" i="2"/>
  <c r="L4" i="2"/>
  <c r="M4" i="2"/>
  <c r="N4" i="2"/>
  <c r="O4" i="2"/>
  <c r="P4" i="2"/>
  <c r="Q4" i="2"/>
  <c r="R4" i="2"/>
  <c r="S4" i="2"/>
  <c r="T4" i="2"/>
  <c r="U4" i="2"/>
  <c r="V4" i="2"/>
  <c r="W4" i="2"/>
  <c r="X4" i="2"/>
  <c r="Y4" i="2"/>
  <c r="Z4" i="2"/>
  <c r="AA4" i="2"/>
  <c r="AB4" i="2"/>
  <c r="AC4" i="2"/>
  <c r="AD4" i="2"/>
  <c r="AE4" i="2"/>
  <c r="AF4" i="2"/>
  <c r="AG4" i="2"/>
  <c r="AH4" i="2"/>
  <c r="B5" i="2"/>
  <c r="C5" i="2"/>
  <c r="D5" i="2"/>
  <c r="E5" i="2"/>
  <c r="F5" i="2"/>
  <c r="G5" i="2"/>
  <c r="H5" i="2"/>
  <c r="I5" i="2"/>
  <c r="J5" i="2"/>
  <c r="K5" i="2"/>
  <c r="L5" i="2"/>
  <c r="M5" i="2"/>
  <c r="N5" i="2"/>
  <c r="O5" i="2"/>
  <c r="P5" i="2"/>
  <c r="Q5" i="2"/>
  <c r="R5" i="2"/>
  <c r="S5" i="2"/>
  <c r="T5" i="2"/>
  <c r="U5" i="2"/>
  <c r="V5" i="2"/>
  <c r="W5" i="2"/>
  <c r="X5" i="2"/>
  <c r="Y5" i="2"/>
  <c r="Z5" i="2"/>
  <c r="AA5" i="2"/>
  <c r="AB5" i="2"/>
  <c r="AC5" i="2"/>
  <c r="AD5" i="2"/>
  <c r="AE5" i="2"/>
  <c r="AF5" i="2"/>
  <c r="AG5" i="2"/>
  <c r="AH5" i="2"/>
  <c r="B6" i="2"/>
  <c r="C6" i="2"/>
  <c r="D6" i="2"/>
  <c r="E6" i="2"/>
  <c r="F6" i="2"/>
  <c r="G6" i="2"/>
  <c r="H6" i="2"/>
  <c r="I6" i="2"/>
  <c r="J6" i="2"/>
  <c r="K6" i="2"/>
  <c r="L6" i="2"/>
  <c r="M6" i="2"/>
  <c r="N6" i="2"/>
  <c r="O6" i="2"/>
  <c r="P6" i="2"/>
  <c r="Q6" i="2"/>
  <c r="R6" i="2"/>
  <c r="S6" i="2"/>
  <c r="T6" i="2"/>
  <c r="U6" i="2"/>
  <c r="V6" i="2"/>
  <c r="W6" i="2"/>
  <c r="X6" i="2"/>
  <c r="Y6" i="2"/>
  <c r="Z6" i="2"/>
  <c r="AA6" i="2"/>
  <c r="AB6" i="2"/>
  <c r="AC6" i="2"/>
  <c r="AD6" i="2"/>
  <c r="AE6" i="2"/>
  <c r="AF6" i="2"/>
  <c r="AG6" i="2"/>
  <c r="AH6" i="2"/>
  <c r="B7" i="2"/>
  <c r="C7" i="2"/>
  <c r="D7" i="2"/>
  <c r="E7" i="2"/>
  <c r="F7" i="2"/>
  <c r="G7" i="2"/>
  <c r="H7" i="2"/>
  <c r="I7" i="2"/>
  <c r="J7" i="2"/>
  <c r="K7" i="2"/>
  <c r="L7" i="2"/>
  <c r="M7" i="2"/>
  <c r="N7" i="2"/>
  <c r="O7" i="2"/>
  <c r="P7" i="2"/>
  <c r="Q7" i="2"/>
  <c r="R7" i="2"/>
  <c r="S7" i="2"/>
  <c r="T7" i="2"/>
  <c r="U7" i="2"/>
  <c r="V7" i="2"/>
  <c r="W7" i="2"/>
  <c r="X7" i="2"/>
  <c r="Y7" i="2"/>
  <c r="Z7" i="2"/>
  <c r="AA7" i="2"/>
  <c r="AB7" i="2"/>
  <c r="AC7" i="2"/>
  <c r="AD7" i="2"/>
  <c r="AE7" i="2"/>
  <c r="AF7" i="2"/>
  <c r="AG7" i="2"/>
  <c r="AH7" i="2"/>
  <c r="B8" i="2"/>
  <c r="C8" i="2"/>
  <c r="D8" i="2"/>
  <c r="E8" i="2"/>
  <c r="F8" i="2"/>
  <c r="G8" i="2"/>
  <c r="H8" i="2"/>
  <c r="I8" i="2"/>
  <c r="J8" i="2"/>
  <c r="K8" i="2"/>
  <c r="L8" i="2"/>
  <c r="M8" i="2"/>
  <c r="N8" i="2"/>
  <c r="O8" i="2"/>
  <c r="P8" i="2"/>
  <c r="Q8" i="2"/>
  <c r="R8" i="2"/>
  <c r="S8" i="2"/>
  <c r="T8" i="2"/>
  <c r="U8" i="2"/>
  <c r="V8" i="2"/>
  <c r="W8" i="2"/>
  <c r="X8" i="2"/>
  <c r="Y8" i="2"/>
  <c r="Z8" i="2"/>
  <c r="AA8" i="2"/>
  <c r="AB8" i="2"/>
  <c r="AC8" i="2"/>
  <c r="AD8" i="2"/>
  <c r="AE8" i="2"/>
  <c r="AF8" i="2"/>
  <c r="AG8" i="2"/>
  <c r="AH8" i="2"/>
  <c r="B9" i="2"/>
  <c r="C9" i="2"/>
  <c r="D9" i="2"/>
  <c r="E9" i="2"/>
  <c r="F9" i="2"/>
  <c r="G9" i="2"/>
  <c r="H9" i="2"/>
  <c r="I9" i="2"/>
  <c r="J9" i="2"/>
  <c r="K9" i="2"/>
  <c r="L9" i="2"/>
  <c r="M9" i="2"/>
  <c r="N9" i="2"/>
  <c r="O9" i="2"/>
  <c r="P9" i="2"/>
  <c r="Q9" i="2"/>
  <c r="R9" i="2"/>
  <c r="S9" i="2"/>
  <c r="T9" i="2"/>
  <c r="U9" i="2"/>
  <c r="V9" i="2"/>
  <c r="W9" i="2"/>
  <c r="X9" i="2"/>
  <c r="Y9" i="2"/>
  <c r="Z9" i="2"/>
  <c r="AA9" i="2"/>
  <c r="AB9" i="2"/>
  <c r="AC9" i="2"/>
  <c r="AD9" i="2"/>
  <c r="AE9" i="2"/>
  <c r="AF9" i="2"/>
  <c r="AG9" i="2"/>
  <c r="AH9" i="2"/>
  <c r="B10" i="2"/>
  <c r="C10" i="2"/>
  <c r="D10" i="2"/>
  <c r="E10" i="2"/>
  <c r="F10" i="2"/>
  <c r="G10" i="2"/>
  <c r="H10" i="2"/>
  <c r="I10" i="2"/>
  <c r="J10" i="2"/>
  <c r="K10" i="2"/>
  <c r="L10" i="2"/>
  <c r="M10" i="2"/>
  <c r="N10" i="2"/>
  <c r="O10" i="2"/>
  <c r="P10" i="2"/>
  <c r="Q10" i="2"/>
  <c r="R10" i="2"/>
  <c r="S10" i="2"/>
  <c r="T10" i="2"/>
  <c r="U10" i="2"/>
  <c r="V10" i="2"/>
  <c r="W10" i="2"/>
  <c r="X10" i="2"/>
  <c r="Y10" i="2"/>
  <c r="Z10" i="2"/>
  <c r="AA10" i="2"/>
  <c r="AB10" i="2"/>
  <c r="AC10" i="2"/>
  <c r="AD10" i="2"/>
  <c r="AE10" i="2"/>
  <c r="AF10" i="2"/>
  <c r="AG10" i="2"/>
  <c r="AH10" i="2"/>
  <c r="B11" i="2"/>
  <c r="C11" i="2"/>
  <c r="D11" i="2"/>
  <c r="E11" i="2"/>
  <c r="F11" i="2"/>
  <c r="G11" i="2"/>
  <c r="H11" i="2"/>
  <c r="I11" i="2"/>
  <c r="J11" i="2"/>
  <c r="K11" i="2"/>
  <c r="L11" i="2"/>
  <c r="M11" i="2"/>
  <c r="N11" i="2"/>
  <c r="O11" i="2"/>
  <c r="P11" i="2"/>
  <c r="Q11" i="2"/>
  <c r="R11" i="2"/>
  <c r="S11" i="2"/>
  <c r="T11" i="2"/>
  <c r="U11" i="2"/>
  <c r="V11" i="2"/>
  <c r="W11" i="2"/>
  <c r="X11" i="2"/>
  <c r="Y11" i="2"/>
  <c r="Z11" i="2"/>
  <c r="AA11" i="2"/>
  <c r="AB11" i="2"/>
  <c r="AC11" i="2"/>
  <c r="AD11" i="2"/>
  <c r="AE11" i="2"/>
  <c r="AF11" i="2"/>
  <c r="AG11" i="2"/>
  <c r="AH11" i="2"/>
  <c r="B12" i="2"/>
  <c r="C12" i="2"/>
  <c r="D12" i="2"/>
  <c r="E12" i="2"/>
  <c r="F12" i="2"/>
  <c r="G12" i="2"/>
  <c r="H12" i="2"/>
  <c r="I12" i="2"/>
  <c r="J12" i="2"/>
  <c r="K12" i="2"/>
  <c r="L12" i="2"/>
  <c r="M12" i="2"/>
  <c r="N12" i="2"/>
  <c r="O12" i="2"/>
  <c r="P12" i="2"/>
  <c r="Q12" i="2"/>
  <c r="R12" i="2"/>
  <c r="S12" i="2"/>
  <c r="T12" i="2"/>
  <c r="U12" i="2"/>
  <c r="V12" i="2"/>
  <c r="W12" i="2"/>
  <c r="X12" i="2"/>
  <c r="Y12" i="2"/>
  <c r="Z12" i="2"/>
  <c r="AA12" i="2"/>
  <c r="AB12" i="2"/>
  <c r="AC12" i="2"/>
  <c r="AD12" i="2"/>
  <c r="AE12" i="2"/>
  <c r="AF12" i="2"/>
  <c r="AG12" i="2"/>
  <c r="AH12" i="2"/>
  <c r="B13"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B14" i="2"/>
  <c r="C14" i="2"/>
  <c r="D14" i="2"/>
  <c r="E14" i="2"/>
  <c r="F14" i="2"/>
  <c r="G14" i="2"/>
  <c r="H14" i="2"/>
  <c r="I14" i="2"/>
  <c r="J14" i="2"/>
  <c r="K14" i="2"/>
  <c r="L14" i="2"/>
  <c r="M14" i="2"/>
  <c r="N14" i="2"/>
  <c r="O14" i="2"/>
  <c r="P14" i="2"/>
  <c r="Q14" i="2"/>
  <c r="R14" i="2"/>
  <c r="S14" i="2"/>
  <c r="T14" i="2"/>
  <c r="U14" i="2"/>
  <c r="V14" i="2"/>
  <c r="W14" i="2"/>
  <c r="X14" i="2"/>
  <c r="Y14" i="2"/>
  <c r="Z14" i="2"/>
  <c r="AA14" i="2"/>
  <c r="AB14" i="2"/>
  <c r="AC14" i="2"/>
  <c r="AD14" i="2"/>
  <c r="AE14" i="2"/>
  <c r="AF14" i="2"/>
  <c r="AG14" i="2"/>
  <c r="AH14" i="2"/>
  <c r="B15" i="2"/>
  <c r="C15" i="2"/>
  <c r="D15" i="2"/>
  <c r="E15" i="2"/>
  <c r="F15" i="2"/>
  <c r="G15" i="2"/>
  <c r="H15" i="2"/>
  <c r="I15" i="2"/>
  <c r="J15" i="2"/>
  <c r="K15" i="2"/>
  <c r="L15" i="2"/>
  <c r="M15" i="2"/>
  <c r="N15" i="2"/>
  <c r="O15" i="2"/>
  <c r="P15" i="2"/>
  <c r="Q15" i="2"/>
  <c r="R15" i="2"/>
  <c r="S15" i="2"/>
  <c r="T15" i="2"/>
  <c r="U15" i="2"/>
  <c r="V15" i="2"/>
  <c r="W15" i="2"/>
  <c r="X15" i="2"/>
  <c r="Y15" i="2"/>
  <c r="Z15" i="2"/>
  <c r="AA15" i="2"/>
  <c r="AB15" i="2"/>
  <c r="AC15" i="2"/>
  <c r="AD15" i="2"/>
  <c r="AE15" i="2"/>
  <c r="AF15" i="2"/>
  <c r="AG15" i="2"/>
  <c r="AH15" i="2"/>
  <c r="B16" i="2"/>
  <c r="C16" i="2"/>
  <c r="D16" i="2"/>
  <c r="E16" i="2"/>
  <c r="F16" i="2"/>
  <c r="G16" i="2"/>
  <c r="H16" i="2"/>
  <c r="I16" i="2"/>
  <c r="J16" i="2"/>
  <c r="K16" i="2"/>
  <c r="L16" i="2"/>
  <c r="M16" i="2"/>
  <c r="N16" i="2"/>
  <c r="O16" i="2"/>
  <c r="P16" i="2"/>
  <c r="Q16" i="2"/>
  <c r="R16" i="2"/>
  <c r="S16" i="2"/>
  <c r="T16" i="2"/>
  <c r="U16" i="2"/>
  <c r="V16" i="2"/>
  <c r="W16" i="2"/>
  <c r="X16" i="2"/>
  <c r="Y16" i="2"/>
  <c r="Z16" i="2"/>
  <c r="AA16" i="2"/>
  <c r="AB16" i="2"/>
  <c r="AC16" i="2"/>
  <c r="AD16" i="2"/>
  <c r="AE16" i="2"/>
  <c r="AF16" i="2"/>
  <c r="AG16" i="2"/>
  <c r="AH16" i="2"/>
  <c r="B17" i="2"/>
  <c r="C17" i="2"/>
  <c r="D17" i="2"/>
  <c r="E17" i="2"/>
  <c r="F17" i="2"/>
  <c r="G17" i="2"/>
  <c r="H17" i="2"/>
  <c r="I17" i="2"/>
  <c r="J17" i="2"/>
  <c r="K17" i="2"/>
  <c r="L17" i="2"/>
  <c r="M17" i="2"/>
  <c r="N17" i="2"/>
  <c r="O17" i="2"/>
  <c r="P17" i="2"/>
  <c r="Q17" i="2"/>
  <c r="R17" i="2"/>
  <c r="S17" i="2"/>
  <c r="T17" i="2"/>
  <c r="U17" i="2"/>
  <c r="V17" i="2"/>
  <c r="W17" i="2"/>
  <c r="X17" i="2"/>
  <c r="Y17" i="2"/>
  <c r="Z17" i="2"/>
  <c r="AA17" i="2"/>
  <c r="AB17" i="2"/>
  <c r="AC17" i="2"/>
  <c r="AD17" i="2"/>
  <c r="AE17" i="2"/>
  <c r="AF17" i="2"/>
  <c r="AG17" i="2"/>
  <c r="AH17" i="2"/>
  <c r="B18" i="2"/>
  <c r="C18" i="2"/>
  <c r="D18" i="2"/>
  <c r="E18" i="2"/>
  <c r="F18" i="2"/>
  <c r="G18" i="2"/>
  <c r="H18" i="2"/>
  <c r="I18" i="2"/>
  <c r="J18" i="2"/>
  <c r="K18" i="2"/>
  <c r="L18" i="2"/>
  <c r="M18" i="2"/>
  <c r="N18" i="2"/>
  <c r="O18" i="2"/>
  <c r="P18" i="2"/>
  <c r="Q18" i="2"/>
  <c r="R18" i="2"/>
  <c r="S18" i="2"/>
  <c r="T18" i="2"/>
  <c r="U18" i="2"/>
  <c r="V18" i="2"/>
  <c r="W18" i="2"/>
  <c r="X18" i="2"/>
  <c r="Y18" i="2"/>
  <c r="Z18" i="2"/>
  <c r="AA18" i="2"/>
  <c r="AB18" i="2"/>
  <c r="AC18" i="2"/>
  <c r="AD18" i="2"/>
  <c r="AE18" i="2"/>
  <c r="AF18" i="2"/>
  <c r="AG18" i="2"/>
  <c r="AH18" i="2"/>
  <c r="B19" i="2"/>
  <c r="C19" i="2"/>
  <c r="D19" i="2"/>
  <c r="E19" i="2"/>
  <c r="F19" i="2"/>
  <c r="G19" i="2"/>
  <c r="H19" i="2"/>
  <c r="I19" i="2"/>
  <c r="J19" i="2"/>
  <c r="K19" i="2"/>
  <c r="L19" i="2"/>
  <c r="M19" i="2"/>
  <c r="N19" i="2"/>
  <c r="O19" i="2"/>
  <c r="P19" i="2"/>
  <c r="Q19" i="2"/>
  <c r="R19" i="2"/>
  <c r="S19" i="2"/>
  <c r="T19" i="2"/>
  <c r="U19" i="2"/>
  <c r="V19" i="2"/>
  <c r="W19" i="2"/>
  <c r="X19" i="2"/>
  <c r="Y19" i="2"/>
  <c r="Z19" i="2"/>
  <c r="AA19" i="2"/>
  <c r="AB19" i="2"/>
  <c r="AC19" i="2"/>
  <c r="AD19" i="2"/>
  <c r="AE19" i="2"/>
  <c r="AF19" i="2"/>
  <c r="AG19" i="2"/>
  <c r="AH19" i="2"/>
  <c r="B20" i="2"/>
  <c r="C20" i="2"/>
  <c r="D20" i="2"/>
  <c r="E20" i="2"/>
  <c r="F20" i="2"/>
  <c r="G20" i="2"/>
  <c r="H20" i="2"/>
  <c r="I20" i="2"/>
  <c r="J20" i="2"/>
  <c r="K20" i="2"/>
  <c r="L20" i="2"/>
  <c r="M20" i="2"/>
  <c r="N20" i="2"/>
  <c r="O20" i="2"/>
  <c r="P20" i="2"/>
  <c r="Q20" i="2"/>
  <c r="R20" i="2"/>
  <c r="S20" i="2"/>
  <c r="T20" i="2"/>
  <c r="U20" i="2"/>
  <c r="V20" i="2"/>
  <c r="W20" i="2"/>
  <c r="X20" i="2"/>
  <c r="Y20" i="2"/>
  <c r="Z20" i="2"/>
  <c r="AA20" i="2"/>
  <c r="AB20" i="2"/>
  <c r="AC20" i="2"/>
  <c r="AD20" i="2"/>
  <c r="AE20" i="2"/>
  <c r="AF20" i="2"/>
  <c r="AG20" i="2"/>
  <c r="AH20" i="2"/>
  <c r="B21" i="2"/>
  <c r="C21" i="2"/>
  <c r="D21" i="2"/>
  <c r="E21" i="2"/>
  <c r="F21" i="2"/>
  <c r="G21" i="2"/>
  <c r="H21" i="2"/>
  <c r="I21" i="2"/>
  <c r="J21" i="2"/>
  <c r="K21" i="2"/>
  <c r="L21" i="2"/>
  <c r="M21" i="2"/>
  <c r="N21" i="2"/>
  <c r="O21" i="2"/>
  <c r="P21" i="2"/>
  <c r="Q21" i="2"/>
  <c r="R21" i="2"/>
  <c r="S21" i="2"/>
  <c r="T21" i="2"/>
  <c r="U21" i="2"/>
  <c r="V21" i="2"/>
  <c r="W21" i="2"/>
  <c r="X21" i="2"/>
  <c r="Y21" i="2"/>
  <c r="Z21" i="2"/>
  <c r="AA21" i="2"/>
  <c r="AB21" i="2"/>
  <c r="AC21" i="2"/>
  <c r="AD21" i="2"/>
  <c r="AE21" i="2"/>
  <c r="AF21" i="2"/>
  <c r="AG21" i="2"/>
  <c r="AH21" i="2"/>
  <c r="B22" i="2"/>
  <c r="C22" i="2"/>
  <c r="D22" i="2"/>
  <c r="E22" i="2"/>
  <c r="F22" i="2"/>
  <c r="G22" i="2"/>
  <c r="H22" i="2"/>
  <c r="I22" i="2"/>
  <c r="J22" i="2"/>
  <c r="K22" i="2"/>
  <c r="L22" i="2"/>
  <c r="M22" i="2"/>
  <c r="N22" i="2"/>
  <c r="O22" i="2"/>
  <c r="P22" i="2"/>
  <c r="Q22" i="2"/>
  <c r="R22" i="2"/>
  <c r="S22" i="2"/>
  <c r="T22" i="2"/>
  <c r="U22" i="2"/>
  <c r="V22" i="2"/>
  <c r="W22" i="2"/>
  <c r="X22" i="2"/>
  <c r="Y22" i="2"/>
  <c r="Z22" i="2"/>
  <c r="AA22" i="2"/>
  <c r="AB22" i="2"/>
  <c r="AC22" i="2"/>
  <c r="AD22" i="2"/>
  <c r="AE22" i="2"/>
  <c r="AF22" i="2"/>
  <c r="AG22" i="2"/>
  <c r="AH22" i="2"/>
  <c r="B23" i="2"/>
  <c r="C23" i="2"/>
  <c r="D23" i="2"/>
  <c r="E23" i="2"/>
  <c r="F23" i="2"/>
  <c r="G23" i="2"/>
  <c r="H23" i="2"/>
  <c r="I23" i="2"/>
  <c r="J23" i="2"/>
  <c r="K23" i="2"/>
  <c r="L23" i="2"/>
  <c r="M23" i="2"/>
  <c r="N23" i="2"/>
  <c r="O23" i="2"/>
  <c r="P23" i="2"/>
  <c r="Q23" i="2"/>
  <c r="R23" i="2"/>
  <c r="S23" i="2"/>
  <c r="T23" i="2"/>
  <c r="U23" i="2"/>
  <c r="V23" i="2"/>
  <c r="W23" i="2"/>
  <c r="X23" i="2"/>
  <c r="Y23" i="2"/>
  <c r="Z23" i="2"/>
  <c r="AA23" i="2"/>
  <c r="AB23" i="2"/>
  <c r="AC23" i="2"/>
  <c r="AD23" i="2"/>
  <c r="AE23" i="2"/>
  <c r="AF23" i="2"/>
  <c r="AG23" i="2"/>
  <c r="AH23" i="2"/>
  <c r="B24" i="2"/>
  <c r="C24" i="2"/>
  <c r="D24" i="2"/>
  <c r="E24" i="2"/>
  <c r="F24" i="2"/>
  <c r="G24" i="2"/>
  <c r="H24" i="2"/>
  <c r="I24" i="2"/>
  <c r="J24" i="2"/>
  <c r="K24" i="2"/>
  <c r="L24" i="2"/>
  <c r="M24" i="2"/>
  <c r="N24" i="2"/>
  <c r="O24" i="2"/>
  <c r="P24" i="2"/>
  <c r="Q24" i="2"/>
  <c r="R24" i="2"/>
  <c r="S24" i="2"/>
  <c r="T24" i="2"/>
  <c r="U24" i="2"/>
  <c r="V24" i="2"/>
  <c r="W24" i="2"/>
  <c r="X24" i="2"/>
  <c r="Y24" i="2"/>
  <c r="Z24" i="2"/>
  <c r="AA24" i="2"/>
  <c r="AB24" i="2"/>
  <c r="AC24" i="2"/>
  <c r="AD24" i="2"/>
  <c r="AE24" i="2"/>
  <c r="AF24" i="2"/>
  <c r="AG24" i="2"/>
  <c r="AH24" i="2"/>
  <c r="B25" i="2"/>
  <c r="C25" i="2"/>
  <c r="D25" i="2"/>
  <c r="E25" i="2"/>
  <c r="F25" i="2"/>
  <c r="G25" i="2"/>
  <c r="H25" i="2"/>
  <c r="I25" i="2"/>
  <c r="J25" i="2"/>
  <c r="K25" i="2"/>
  <c r="L25" i="2"/>
  <c r="M25" i="2"/>
  <c r="N25" i="2"/>
  <c r="O25" i="2"/>
  <c r="P25" i="2"/>
  <c r="Q25" i="2"/>
  <c r="R25" i="2"/>
  <c r="S25" i="2"/>
  <c r="T25" i="2"/>
  <c r="U25" i="2"/>
  <c r="V25" i="2"/>
  <c r="W25" i="2"/>
  <c r="X25" i="2"/>
  <c r="Y25" i="2"/>
  <c r="Z25" i="2"/>
  <c r="AA25" i="2"/>
  <c r="AB25" i="2"/>
  <c r="AC25" i="2"/>
  <c r="AD25" i="2"/>
  <c r="AE25" i="2"/>
  <c r="AF25" i="2"/>
  <c r="AG25" i="2"/>
  <c r="AH25" i="2"/>
  <c r="B26" i="2"/>
  <c r="C26" i="2"/>
  <c r="D26" i="2"/>
  <c r="E26" i="2"/>
  <c r="F26" i="2"/>
  <c r="G26" i="2"/>
  <c r="H26" i="2"/>
  <c r="I26" i="2"/>
  <c r="J26" i="2"/>
  <c r="K26" i="2"/>
  <c r="L26" i="2"/>
  <c r="M26" i="2"/>
  <c r="N26" i="2"/>
  <c r="O26" i="2"/>
  <c r="P26" i="2"/>
  <c r="Q26" i="2"/>
  <c r="R26" i="2"/>
  <c r="S26" i="2"/>
  <c r="T26" i="2"/>
  <c r="U26" i="2"/>
  <c r="V26" i="2"/>
  <c r="W26" i="2"/>
  <c r="X26" i="2"/>
  <c r="Y26" i="2"/>
  <c r="Z26" i="2"/>
  <c r="AA26" i="2"/>
  <c r="AB26" i="2"/>
  <c r="AC26" i="2"/>
  <c r="AD26" i="2"/>
  <c r="AE26" i="2"/>
  <c r="AF26" i="2"/>
  <c r="AG26" i="2"/>
  <c r="AH26" i="2"/>
  <c r="B27" i="2"/>
  <c r="C27" i="2"/>
  <c r="D27" i="2"/>
  <c r="E27" i="2"/>
  <c r="F27" i="2"/>
  <c r="G27" i="2"/>
  <c r="H27" i="2"/>
  <c r="I27" i="2"/>
  <c r="J27" i="2"/>
  <c r="K27" i="2"/>
  <c r="L27" i="2"/>
  <c r="M27" i="2"/>
  <c r="N27" i="2"/>
  <c r="O27" i="2"/>
  <c r="P27" i="2"/>
  <c r="Q27" i="2"/>
  <c r="R27" i="2"/>
  <c r="S27" i="2"/>
  <c r="T27" i="2"/>
  <c r="U27" i="2"/>
  <c r="V27" i="2"/>
  <c r="W27" i="2"/>
  <c r="X27" i="2"/>
  <c r="Y27" i="2"/>
  <c r="Z27" i="2"/>
  <c r="AA27" i="2"/>
  <c r="AB27" i="2"/>
  <c r="AC27" i="2"/>
  <c r="AD27" i="2"/>
  <c r="AE27" i="2"/>
  <c r="AF27" i="2"/>
  <c r="AG27" i="2"/>
  <c r="AH27" i="2"/>
  <c r="B28" i="2"/>
  <c r="C28" i="2"/>
  <c r="D28" i="2"/>
  <c r="E28" i="2"/>
  <c r="F28" i="2"/>
  <c r="G28" i="2"/>
  <c r="H28" i="2"/>
  <c r="I28" i="2"/>
  <c r="J28" i="2"/>
  <c r="K28" i="2"/>
  <c r="L28" i="2"/>
  <c r="M28" i="2"/>
  <c r="N28" i="2"/>
  <c r="O28" i="2"/>
  <c r="P28" i="2"/>
  <c r="Q28" i="2"/>
  <c r="R28" i="2"/>
  <c r="S28" i="2"/>
  <c r="T28" i="2"/>
  <c r="U28" i="2"/>
  <c r="V28" i="2"/>
  <c r="W28" i="2"/>
  <c r="X28" i="2"/>
  <c r="Y28" i="2"/>
  <c r="Z28" i="2"/>
  <c r="AA28" i="2"/>
  <c r="AB28" i="2"/>
  <c r="AC28" i="2"/>
  <c r="AD28" i="2"/>
  <c r="AE28" i="2"/>
  <c r="AF28" i="2"/>
  <c r="AG28" i="2"/>
  <c r="AH28" i="2"/>
  <c r="B29" i="2"/>
  <c r="C29" i="2"/>
  <c r="D29" i="2"/>
  <c r="E29" i="2"/>
  <c r="F29" i="2"/>
  <c r="G29" i="2"/>
  <c r="H29" i="2"/>
  <c r="I29" i="2"/>
  <c r="J29" i="2"/>
  <c r="K29" i="2"/>
  <c r="L29" i="2"/>
  <c r="M29" i="2"/>
  <c r="N29" i="2"/>
  <c r="O29" i="2"/>
  <c r="P29" i="2"/>
  <c r="Q29" i="2"/>
  <c r="R29" i="2"/>
  <c r="S29" i="2"/>
  <c r="T29" i="2"/>
  <c r="U29" i="2"/>
  <c r="V29" i="2"/>
  <c r="W29" i="2"/>
  <c r="X29" i="2"/>
  <c r="Y29" i="2"/>
  <c r="Z29" i="2"/>
  <c r="AA29" i="2"/>
  <c r="AB29" i="2"/>
  <c r="AC29" i="2"/>
  <c r="AD29" i="2"/>
  <c r="AE29" i="2"/>
  <c r="AF29" i="2"/>
  <c r="AG29" i="2"/>
  <c r="AH29" i="2"/>
  <c r="B30" i="2"/>
  <c r="C30" i="2"/>
  <c r="D30" i="2"/>
  <c r="E30" i="2"/>
  <c r="F30" i="2"/>
  <c r="G30" i="2"/>
  <c r="H30" i="2"/>
  <c r="I30" i="2"/>
  <c r="J30" i="2"/>
  <c r="K30" i="2"/>
  <c r="L30" i="2"/>
  <c r="M30" i="2"/>
  <c r="N30" i="2"/>
  <c r="O30" i="2"/>
  <c r="P30" i="2"/>
  <c r="Q30" i="2"/>
  <c r="R30" i="2"/>
  <c r="S30" i="2"/>
  <c r="T30" i="2"/>
  <c r="U30" i="2"/>
  <c r="V30" i="2"/>
  <c r="W30" i="2"/>
  <c r="X30" i="2"/>
  <c r="Y30" i="2"/>
  <c r="Z30" i="2"/>
  <c r="AA30" i="2"/>
  <c r="AB30" i="2"/>
  <c r="AC30" i="2"/>
  <c r="AD30" i="2"/>
  <c r="AE30" i="2"/>
  <c r="AF30" i="2"/>
  <c r="AG30" i="2"/>
  <c r="AH30" i="2"/>
  <c r="B31" i="2"/>
  <c r="C31" i="2"/>
  <c r="D31" i="2"/>
  <c r="E31" i="2"/>
  <c r="F31" i="2"/>
  <c r="G31" i="2"/>
  <c r="H31" i="2"/>
  <c r="I31" i="2"/>
  <c r="J31" i="2"/>
  <c r="K31" i="2"/>
  <c r="L31" i="2"/>
  <c r="M31" i="2"/>
  <c r="N31" i="2"/>
  <c r="O31" i="2"/>
  <c r="P31" i="2"/>
  <c r="Q31" i="2"/>
  <c r="R31" i="2"/>
  <c r="S31" i="2"/>
  <c r="T31" i="2"/>
  <c r="U31" i="2"/>
  <c r="V31" i="2"/>
  <c r="W31" i="2"/>
  <c r="X31" i="2"/>
  <c r="Y31" i="2"/>
  <c r="Z31" i="2"/>
  <c r="AA31" i="2"/>
  <c r="AB31" i="2"/>
  <c r="AC31" i="2"/>
  <c r="AD31" i="2"/>
  <c r="AE31" i="2"/>
  <c r="AF31" i="2"/>
  <c r="AG31" i="2"/>
  <c r="AH31" i="2"/>
  <c r="B32" i="2"/>
  <c r="C32" i="2"/>
  <c r="D32" i="2"/>
  <c r="E32" i="2"/>
  <c r="F32" i="2"/>
  <c r="G32" i="2"/>
  <c r="H32" i="2"/>
  <c r="I32" i="2"/>
  <c r="J32" i="2"/>
  <c r="K32" i="2"/>
  <c r="L32" i="2"/>
  <c r="M32" i="2"/>
  <c r="N32" i="2"/>
  <c r="O32" i="2"/>
  <c r="P32" i="2"/>
  <c r="Q32" i="2"/>
  <c r="R32" i="2"/>
  <c r="S32" i="2"/>
  <c r="T32" i="2"/>
  <c r="U32" i="2"/>
  <c r="V32" i="2"/>
  <c r="W32" i="2"/>
  <c r="X32" i="2"/>
  <c r="Y32" i="2"/>
  <c r="Z32" i="2"/>
  <c r="AA32" i="2"/>
  <c r="AB32" i="2"/>
  <c r="AC32" i="2"/>
  <c r="AD32" i="2"/>
  <c r="AE32" i="2"/>
  <c r="AF32" i="2"/>
  <c r="AG32" i="2"/>
  <c r="AH32" i="2"/>
  <c r="B33" i="2"/>
  <c r="C33" i="2"/>
  <c r="D33" i="2"/>
  <c r="E33" i="2"/>
  <c r="F33" i="2"/>
  <c r="G33" i="2"/>
  <c r="H33" i="2"/>
  <c r="I33" i="2"/>
  <c r="J33" i="2"/>
  <c r="K33" i="2"/>
  <c r="L33" i="2"/>
  <c r="M33" i="2"/>
  <c r="N33" i="2"/>
  <c r="O33" i="2"/>
  <c r="P33" i="2"/>
  <c r="Q33" i="2"/>
  <c r="R33" i="2"/>
  <c r="S33" i="2"/>
  <c r="T33" i="2"/>
  <c r="U33" i="2"/>
  <c r="V33" i="2"/>
  <c r="W33" i="2"/>
  <c r="X33" i="2"/>
  <c r="Y33" i="2"/>
  <c r="Z33" i="2"/>
  <c r="AA33" i="2"/>
  <c r="AB33" i="2"/>
  <c r="AC33" i="2"/>
  <c r="AD33" i="2"/>
  <c r="AE33" i="2"/>
  <c r="AF33" i="2"/>
  <c r="AG33" i="2"/>
  <c r="AH33" i="2"/>
  <c r="B34" i="2"/>
  <c r="C34" i="2"/>
  <c r="D34" i="2"/>
  <c r="E34" i="2"/>
  <c r="F34" i="2"/>
  <c r="G34" i="2"/>
  <c r="H34" i="2"/>
  <c r="I34" i="2"/>
  <c r="J34" i="2"/>
  <c r="K34" i="2"/>
  <c r="L34" i="2"/>
  <c r="M34" i="2"/>
  <c r="N34" i="2"/>
  <c r="O34" i="2"/>
  <c r="P34" i="2"/>
  <c r="Q34" i="2"/>
  <c r="R34" i="2"/>
  <c r="S34" i="2"/>
  <c r="T34" i="2"/>
  <c r="U34" i="2"/>
  <c r="V34" i="2"/>
  <c r="W34" i="2"/>
  <c r="X34" i="2"/>
  <c r="Y34" i="2"/>
  <c r="Z34" i="2"/>
  <c r="AA34" i="2"/>
  <c r="AB34" i="2"/>
  <c r="AC34" i="2"/>
  <c r="AD34" i="2"/>
  <c r="AE34" i="2"/>
  <c r="AF34" i="2"/>
  <c r="AG34" i="2"/>
  <c r="AH34" i="2"/>
  <c r="B35" i="2"/>
  <c r="C35" i="2"/>
  <c r="D35" i="2"/>
  <c r="E35" i="2"/>
  <c r="F35" i="2"/>
  <c r="G35" i="2"/>
  <c r="H35" i="2"/>
  <c r="I35" i="2"/>
  <c r="J35" i="2"/>
  <c r="K35" i="2"/>
  <c r="L35" i="2"/>
  <c r="M35" i="2"/>
  <c r="N35" i="2"/>
  <c r="O35" i="2"/>
  <c r="P35" i="2"/>
  <c r="Q35" i="2"/>
  <c r="R35" i="2"/>
  <c r="S35" i="2"/>
  <c r="T35" i="2"/>
  <c r="U35" i="2"/>
  <c r="V35" i="2"/>
  <c r="W35" i="2"/>
  <c r="X35" i="2"/>
  <c r="Y35" i="2"/>
  <c r="Z35" i="2"/>
  <c r="AA35" i="2"/>
  <c r="AB35" i="2"/>
  <c r="AC35" i="2"/>
  <c r="AD35" i="2"/>
  <c r="AE35" i="2"/>
  <c r="AF35" i="2"/>
  <c r="AG35" i="2"/>
  <c r="AH35" i="2"/>
  <c r="B36" i="2"/>
  <c r="C36" i="2"/>
  <c r="D36" i="2"/>
  <c r="E36" i="2"/>
  <c r="F36" i="2"/>
  <c r="G36" i="2"/>
  <c r="H36" i="2"/>
  <c r="I36" i="2"/>
  <c r="J36" i="2"/>
  <c r="K36" i="2"/>
  <c r="L36" i="2"/>
  <c r="M36" i="2"/>
  <c r="N36" i="2"/>
  <c r="O36" i="2"/>
  <c r="P36" i="2"/>
  <c r="Q36" i="2"/>
  <c r="R36" i="2"/>
  <c r="S36" i="2"/>
  <c r="T36" i="2"/>
  <c r="U36" i="2"/>
  <c r="V36" i="2"/>
  <c r="W36" i="2"/>
  <c r="X36" i="2"/>
  <c r="Y36" i="2"/>
  <c r="Z36" i="2"/>
  <c r="AA36" i="2"/>
  <c r="AB36" i="2"/>
  <c r="AC36" i="2"/>
  <c r="AD36" i="2"/>
  <c r="AE36" i="2"/>
  <c r="AF36" i="2"/>
  <c r="AG36" i="2"/>
  <c r="AH36" i="2"/>
  <c r="B37" i="2"/>
  <c r="C37" i="2"/>
  <c r="D37" i="2"/>
  <c r="E37" i="2"/>
  <c r="F37" i="2"/>
  <c r="G37" i="2"/>
  <c r="H37" i="2"/>
  <c r="I37" i="2"/>
  <c r="J37" i="2"/>
  <c r="K37" i="2"/>
  <c r="L37" i="2"/>
  <c r="M37" i="2"/>
  <c r="N37" i="2"/>
  <c r="O37" i="2"/>
  <c r="P37" i="2"/>
  <c r="Q37" i="2"/>
  <c r="R37" i="2"/>
  <c r="S37" i="2"/>
  <c r="T37" i="2"/>
  <c r="U37" i="2"/>
  <c r="V37" i="2"/>
  <c r="W37" i="2"/>
  <c r="X37" i="2"/>
  <c r="Y37" i="2"/>
  <c r="Z37" i="2"/>
  <c r="AA37" i="2"/>
  <c r="AB37" i="2"/>
  <c r="AC37" i="2"/>
  <c r="AD37" i="2"/>
  <c r="AE37" i="2"/>
  <c r="AF37" i="2"/>
  <c r="AG37" i="2"/>
  <c r="AH37" i="2"/>
  <c r="B38" i="2"/>
  <c r="C38" i="2"/>
  <c r="D38" i="2"/>
  <c r="E38" i="2"/>
  <c r="F38" i="2"/>
  <c r="G38" i="2"/>
  <c r="H38" i="2"/>
  <c r="I38" i="2"/>
  <c r="J38" i="2"/>
  <c r="K38" i="2"/>
  <c r="L38" i="2"/>
  <c r="M38" i="2"/>
  <c r="N38" i="2"/>
  <c r="O38" i="2"/>
  <c r="P38" i="2"/>
  <c r="Q38" i="2"/>
  <c r="R38" i="2"/>
  <c r="S38" i="2"/>
  <c r="T38" i="2"/>
  <c r="U38" i="2"/>
  <c r="V38" i="2"/>
  <c r="W38" i="2"/>
  <c r="X38" i="2"/>
  <c r="Y38" i="2"/>
  <c r="Z38" i="2"/>
  <c r="AA38" i="2"/>
  <c r="AB38" i="2"/>
  <c r="AC38" i="2"/>
  <c r="AD38" i="2"/>
  <c r="AE38" i="2"/>
  <c r="AF38" i="2"/>
  <c r="AG38" i="2"/>
  <c r="AH38" i="2"/>
  <c r="B39" i="2"/>
  <c r="C39" i="2"/>
  <c r="D39" i="2"/>
  <c r="E39" i="2"/>
  <c r="F39" i="2"/>
  <c r="G39" i="2"/>
  <c r="H39" i="2"/>
  <c r="I39" i="2"/>
  <c r="J39" i="2"/>
  <c r="K39" i="2"/>
  <c r="L39" i="2"/>
  <c r="M39" i="2"/>
  <c r="N39" i="2"/>
  <c r="O39" i="2"/>
  <c r="P39" i="2"/>
  <c r="Q39" i="2"/>
  <c r="R39" i="2"/>
  <c r="S39" i="2"/>
  <c r="T39" i="2"/>
  <c r="U39" i="2"/>
  <c r="V39" i="2"/>
  <c r="W39" i="2"/>
  <c r="X39" i="2"/>
  <c r="Y39" i="2"/>
  <c r="Z39" i="2"/>
  <c r="AA39" i="2"/>
  <c r="AB39" i="2"/>
  <c r="AC39" i="2"/>
  <c r="AD39" i="2"/>
  <c r="AE39" i="2"/>
  <c r="AF39" i="2"/>
  <c r="AG39" i="2"/>
  <c r="AH39" i="2"/>
  <c r="B40" i="2"/>
  <c r="C40" i="2"/>
  <c r="D40" i="2"/>
  <c r="E40" i="2"/>
  <c r="F40" i="2"/>
  <c r="G40" i="2"/>
  <c r="H40" i="2"/>
  <c r="I40" i="2"/>
  <c r="J40" i="2"/>
  <c r="K40" i="2"/>
  <c r="L40" i="2"/>
  <c r="M40" i="2"/>
  <c r="N40" i="2"/>
  <c r="O40" i="2"/>
  <c r="P40" i="2"/>
  <c r="Q40" i="2"/>
  <c r="R40" i="2"/>
  <c r="S40" i="2"/>
  <c r="T40" i="2"/>
  <c r="U40" i="2"/>
  <c r="V40" i="2"/>
  <c r="W40" i="2"/>
  <c r="X40" i="2"/>
  <c r="Y40" i="2"/>
  <c r="Z40" i="2"/>
  <c r="AA40" i="2"/>
  <c r="AB40" i="2"/>
  <c r="AC40" i="2"/>
  <c r="AD40" i="2"/>
  <c r="AE40" i="2"/>
  <c r="AF40" i="2"/>
  <c r="AG40" i="2"/>
  <c r="AH40" i="2"/>
  <c r="B41"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D41" i="2"/>
  <c r="AE41" i="2"/>
  <c r="AF41" i="2"/>
  <c r="AG41" i="2"/>
  <c r="AH41" i="2"/>
  <c r="B42" i="2"/>
  <c r="C42" i="2"/>
  <c r="D42" i="2"/>
  <c r="E42" i="2"/>
  <c r="F42" i="2"/>
  <c r="G42" i="2"/>
  <c r="H42" i="2"/>
  <c r="I42" i="2"/>
  <c r="J42" i="2"/>
  <c r="K42" i="2"/>
  <c r="L42" i="2"/>
  <c r="M42" i="2"/>
  <c r="N42" i="2"/>
  <c r="O42" i="2"/>
  <c r="P42" i="2"/>
  <c r="Q42" i="2"/>
  <c r="R42" i="2"/>
  <c r="S42" i="2"/>
  <c r="T42" i="2"/>
  <c r="U42" i="2"/>
  <c r="V42" i="2"/>
  <c r="W42" i="2"/>
  <c r="X42" i="2"/>
  <c r="Y42" i="2"/>
  <c r="Z42" i="2"/>
  <c r="AA42" i="2"/>
  <c r="AB42" i="2"/>
  <c r="AC42" i="2"/>
  <c r="AD42" i="2"/>
  <c r="AE42" i="2"/>
  <c r="AF42" i="2"/>
  <c r="AG42" i="2"/>
  <c r="AH42" i="2"/>
  <c r="B43" i="2"/>
  <c r="C43" i="2"/>
  <c r="D43" i="2"/>
  <c r="E43" i="2"/>
  <c r="F43" i="2"/>
  <c r="G43" i="2"/>
  <c r="H43" i="2"/>
  <c r="I43" i="2"/>
  <c r="J43" i="2"/>
  <c r="K43" i="2"/>
  <c r="L43" i="2"/>
  <c r="M43" i="2"/>
  <c r="N43" i="2"/>
  <c r="O43" i="2"/>
  <c r="P43" i="2"/>
  <c r="Q43" i="2"/>
  <c r="R43" i="2"/>
  <c r="S43" i="2"/>
  <c r="T43" i="2"/>
  <c r="U43" i="2"/>
  <c r="V43" i="2"/>
  <c r="W43" i="2"/>
  <c r="X43" i="2"/>
  <c r="Y43" i="2"/>
  <c r="Z43" i="2"/>
  <c r="AA43" i="2"/>
  <c r="AB43" i="2"/>
  <c r="AC43" i="2"/>
  <c r="AD43" i="2"/>
  <c r="AE43" i="2"/>
  <c r="AF43" i="2"/>
  <c r="AG43" i="2"/>
  <c r="AH43" i="2"/>
  <c r="B44" i="2"/>
  <c r="C44" i="2"/>
  <c r="D44" i="2"/>
  <c r="E44" i="2"/>
  <c r="F44" i="2"/>
  <c r="G44" i="2"/>
  <c r="H44" i="2"/>
  <c r="I44" i="2"/>
  <c r="J44" i="2"/>
  <c r="K44" i="2"/>
  <c r="L44" i="2"/>
  <c r="M44" i="2"/>
  <c r="N44" i="2"/>
  <c r="O44" i="2"/>
  <c r="P44" i="2"/>
  <c r="Q44" i="2"/>
  <c r="R44" i="2"/>
  <c r="S44" i="2"/>
  <c r="T44" i="2"/>
  <c r="U44" i="2"/>
  <c r="V44" i="2"/>
  <c r="W44" i="2"/>
  <c r="X44" i="2"/>
  <c r="Y44" i="2"/>
  <c r="Z44" i="2"/>
  <c r="AA44" i="2"/>
  <c r="AB44" i="2"/>
  <c r="AC44" i="2"/>
  <c r="AD44" i="2"/>
  <c r="AE44" i="2"/>
  <c r="AF44" i="2"/>
  <c r="AG44" i="2"/>
  <c r="AH44" i="2"/>
  <c r="B45" i="2"/>
  <c r="C45" i="2"/>
  <c r="D45" i="2"/>
  <c r="E45" i="2"/>
  <c r="F45" i="2"/>
  <c r="G45" i="2"/>
  <c r="H45" i="2"/>
  <c r="I45" i="2"/>
  <c r="J45" i="2"/>
  <c r="K45" i="2"/>
  <c r="L45" i="2"/>
  <c r="M45" i="2"/>
  <c r="N45" i="2"/>
  <c r="O45" i="2"/>
  <c r="P45" i="2"/>
  <c r="Q45" i="2"/>
  <c r="R45" i="2"/>
  <c r="S45" i="2"/>
  <c r="T45" i="2"/>
  <c r="U45" i="2"/>
  <c r="V45" i="2"/>
  <c r="W45" i="2"/>
  <c r="X45" i="2"/>
  <c r="Y45" i="2"/>
  <c r="Z45" i="2"/>
  <c r="AA45" i="2"/>
  <c r="AB45" i="2"/>
  <c r="AC45" i="2"/>
  <c r="AD45" i="2"/>
  <c r="AE45" i="2"/>
  <c r="AF45" i="2"/>
  <c r="AG45" i="2"/>
  <c r="AH45" i="2"/>
  <c r="B46" i="2"/>
  <c r="C46" i="2"/>
  <c r="D46" i="2"/>
  <c r="E46" i="2"/>
  <c r="F46" i="2"/>
  <c r="G46" i="2"/>
  <c r="H46" i="2"/>
  <c r="I46" i="2"/>
  <c r="J46" i="2"/>
  <c r="K46" i="2"/>
  <c r="L46" i="2"/>
  <c r="M46" i="2"/>
  <c r="N46" i="2"/>
  <c r="O46" i="2"/>
  <c r="P46" i="2"/>
  <c r="Q46" i="2"/>
  <c r="R46" i="2"/>
  <c r="S46" i="2"/>
  <c r="T46" i="2"/>
  <c r="U46" i="2"/>
  <c r="V46" i="2"/>
  <c r="W46" i="2"/>
  <c r="X46" i="2"/>
  <c r="Y46" i="2"/>
  <c r="Z46" i="2"/>
  <c r="AA46" i="2"/>
  <c r="AB46" i="2"/>
  <c r="AC46" i="2"/>
  <c r="AD46" i="2"/>
  <c r="AE46" i="2"/>
  <c r="AF46" i="2"/>
  <c r="AG46" i="2"/>
  <c r="AH46" i="2"/>
  <c r="B47" i="2"/>
  <c r="C47" i="2"/>
  <c r="D47" i="2"/>
  <c r="E47" i="2"/>
  <c r="F47" i="2"/>
  <c r="G47" i="2"/>
  <c r="H47" i="2"/>
  <c r="I47" i="2"/>
  <c r="J47" i="2"/>
  <c r="K47" i="2"/>
  <c r="L47" i="2"/>
  <c r="M47" i="2"/>
  <c r="N47" i="2"/>
  <c r="O47" i="2"/>
  <c r="P47" i="2"/>
  <c r="Q47" i="2"/>
  <c r="R47" i="2"/>
  <c r="S47" i="2"/>
  <c r="T47" i="2"/>
  <c r="U47" i="2"/>
  <c r="V47" i="2"/>
  <c r="W47" i="2"/>
  <c r="X47" i="2"/>
  <c r="Y47" i="2"/>
  <c r="Z47" i="2"/>
  <c r="AA47" i="2"/>
  <c r="AB47" i="2"/>
  <c r="AC47" i="2"/>
  <c r="AD47" i="2"/>
  <c r="AE47" i="2"/>
  <c r="AF47" i="2"/>
  <c r="AG47" i="2"/>
  <c r="AH47" i="2"/>
  <c r="B48" i="2"/>
  <c r="C48" i="2"/>
  <c r="D48" i="2"/>
  <c r="E48" i="2"/>
  <c r="F48" i="2"/>
  <c r="G48" i="2"/>
  <c r="H48" i="2"/>
  <c r="I48" i="2"/>
  <c r="J48" i="2"/>
  <c r="K48" i="2"/>
  <c r="L48" i="2"/>
  <c r="M48" i="2"/>
  <c r="N48" i="2"/>
  <c r="O48" i="2"/>
  <c r="P48" i="2"/>
  <c r="Q48" i="2"/>
  <c r="R48" i="2"/>
  <c r="S48" i="2"/>
  <c r="T48" i="2"/>
  <c r="U48" i="2"/>
  <c r="V48" i="2"/>
  <c r="W48" i="2"/>
  <c r="X48" i="2"/>
  <c r="Y48" i="2"/>
  <c r="Z48" i="2"/>
  <c r="AA48" i="2"/>
  <c r="AB48" i="2"/>
  <c r="AC48" i="2"/>
  <c r="AD48" i="2"/>
  <c r="AE48" i="2"/>
  <c r="AF48" i="2"/>
  <c r="AG48" i="2"/>
  <c r="AH48" i="2"/>
  <c r="B49" i="2"/>
  <c r="C49" i="2"/>
  <c r="D49" i="2"/>
  <c r="E49" i="2"/>
  <c r="F49" i="2"/>
  <c r="G49" i="2"/>
  <c r="H49" i="2"/>
  <c r="I49" i="2"/>
  <c r="J49" i="2"/>
  <c r="K49" i="2"/>
  <c r="L49" i="2"/>
  <c r="M49" i="2"/>
  <c r="N49" i="2"/>
  <c r="O49" i="2"/>
  <c r="P49" i="2"/>
  <c r="Q49" i="2"/>
  <c r="R49" i="2"/>
  <c r="S49" i="2"/>
  <c r="T49" i="2"/>
  <c r="U49" i="2"/>
  <c r="V49" i="2"/>
  <c r="W49" i="2"/>
  <c r="X49" i="2"/>
  <c r="Y49" i="2"/>
  <c r="Z49" i="2"/>
  <c r="AA49" i="2"/>
  <c r="AB49" i="2"/>
  <c r="AC49" i="2"/>
  <c r="AD49" i="2"/>
  <c r="AE49" i="2"/>
  <c r="AF49" i="2"/>
  <c r="AG49" i="2"/>
  <c r="AH49" i="2"/>
  <c r="B50" i="2"/>
  <c r="C50" i="2"/>
  <c r="D50" i="2"/>
  <c r="E50" i="2"/>
  <c r="F50" i="2"/>
  <c r="G50" i="2"/>
  <c r="H50" i="2"/>
  <c r="I50" i="2"/>
  <c r="J50" i="2"/>
  <c r="K50" i="2"/>
  <c r="L50" i="2"/>
  <c r="M50" i="2"/>
  <c r="N50" i="2"/>
  <c r="O50" i="2"/>
  <c r="P50" i="2"/>
  <c r="Q50" i="2"/>
  <c r="R50" i="2"/>
  <c r="S50" i="2"/>
  <c r="T50" i="2"/>
  <c r="U50" i="2"/>
  <c r="V50" i="2"/>
  <c r="W50" i="2"/>
  <c r="X50" i="2"/>
  <c r="Y50" i="2"/>
  <c r="Z50" i="2"/>
  <c r="AA50" i="2"/>
  <c r="AB50" i="2"/>
  <c r="AC50" i="2"/>
  <c r="AD50" i="2"/>
  <c r="AE50" i="2"/>
  <c r="AF50" i="2"/>
  <c r="AG50" i="2"/>
  <c r="AH50" i="2"/>
  <c r="B51" i="2"/>
  <c r="C51" i="2"/>
  <c r="D51" i="2"/>
  <c r="E51" i="2"/>
  <c r="F51" i="2"/>
  <c r="G51" i="2"/>
  <c r="H51" i="2"/>
  <c r="I51" i="2"/>
  <c r="J51" i="2"/>
  <c r="K51" i="2"/>
  <c r="L51" i="2"/>
  <c r="M51" i="2"/>
  <c r="N51" i="2"/>
  <c r="O51" i="2"/>
  <c r="P51" i="2"/>
  <c r="Q51" i="2"/>
  <c r="R51" i="2"/>
  <c r="S51" i="2"/>
  <c r="T51" i="2"/>
  <c r="U51" i="2"/>
  <c r="V51" i="2"/>
  <c r="W51" i="2"/>
  <c r="X51" i="2"/>
  <c r="Y51" i="2"/>
  <c r="Z51" i="2"/>
  <c r="AA51" i="2"/>
  <c r="AB51" i="2"/>
  <c r="AC51" i="2"/>
  <c r="AD51" i="2"/>
  <c r="AE51" i="2"/>
  <c r="AF51" i="2"/>
  <c r="AG51" i="2"/>
  <c r="AH51" i="2"/>
  <c r="B52" i="2"/>
  <c r="C52" i="2"/>
  <c r="D52" i="2"/>
  <c r="E52" i="2"/>
  <c r="F52" i="2"/>
  <c r="G52" i="2"/>
  <c r="H52" i="2"/>
  <c r="I52" i="2"/>
  <c r="J52" i="2"/>
  <c r="K52" i="2"/>
  <c r="L52" i="2"/>
  <c r="M52" i="2"/>
  <c r="N52" i="2"/>
  <c r="O52" i="2"/>
  <c r="P52" i="2"/>
  <c r="Q52" i="2"/>
  <c r="R52" i="2"/>
  <c r="S52" i="2"/>
  <c r="T52" i="2"/>
  <c r="U52" i="2"/>
  <c r="V52" i="2"/>
  <c r="W52" i="2"/>
  <c r="X52" i="2"/>
  <c r="Y52" i="2"/>
  <c r="Z52" i="2"/>
  <c r="AA52" i="2"/>
  <c r="AB52" i="2"/>
  <c r="AC52" i="2"/>
  <c r="AD52" i="2"/>
  <c r="AE52" i="2"/>
  <c r="AF52" i="2"/>
  <c r="AG52" i="2"/>
  <c r="AH52" i="2"/>
  <c r="B53" i="2"/>
  <c r="C53" i="2"/>
  <c r="D53" i="2"/>
  <c r="E53" i="2"/>
  <c r="F53" i="2"/>
  <c r="G53" i="2"/>
  <c r="H53" i="2"/>
  <c r="I53" i="2"/>
  <c r="J53" i="2"/>
  <c r="K53" i="2"/>
  <c r="L53" i="2"/>
  <c r="M53" i="2"/>
  <c r="N53" i="2"/>
  <c r="O53" i="2"/>
  <c r="P53" i="2"/>
  <c r="Q53" i="2"/>
  <c r="R53" i="2"/>
  <c r="S53" i="2"/>
  <c r="T53" i="2"/>
  <c r="U53" i="2"/>
  <c r="V53" i="2"/>
  <c r="W53" i="2"/>
  <c r="X53" i="2"/>
  <c r="Y53" i="2"/>
  <c r="Z53" i="2"/>
  <c r="AA53" i="2"/>
  <c r="AB53" i="2"/>
  <c r="AC53" i="2"/>
  <c r="AD53" i="2"/>
  <c r="AE53" i="2"/>
  <c r="AF53" i="2"/>
  <c r="AG53" i="2"/>
  <c r="AH53" i="2"/>
  <c r="B54" i="2"/>
  <c r="C54" i="2"/>
  <c r="D54" i="2"/>
  <c r="E54" i="2"/>
  <c r="F54" i="2"/>
  <c r="G54" i="2"/>
  <c r="H54" i="2"/>
  <c r="I54" i="2"/>
  <c r="J54" i="2"/>
  <c r="K54" i="2"/>
  <c r="L54" i="2"/>
  <c r="M54" i="2"/>
  <c r="N54" i="2"/>
  <c r="O54" i="2"/>
  <c r="P54" i="2"/>
  <c r="Q54" i="2"/>
  <c r="R54" i="2"/>
  <c r="S54" i="2"/>
  <c r="T54" i="2"/>
  <c r="U54" i="2"/>
  <c r="V54" i="2"/>
  <c r="W54" i="2"/>
  <c r="X54" i="2"/>
  <c r="Y54" i="2"/>
  <c r="Z54" i="2"/>
  <c r="AA54" i="2"/>
  <c r="AB54" i="2"/>
  <c r="AC54" i="2"/>
  <c r="AD54" i="2"/>
  <c r="AE54" i="2"/>
  <c r="AF54" i="2"/>
  <c r="AG54" i="2"/>
  <c r="AH54" i="2"/>
  <c r="B55" i="2"/>
  <c r="C55" i="2"/>
  <c r="D55" i="2"/>
  <c r="E55" i="2"/>
  <c r="F55" i="2"/>
  <c r="G55" i="2"/>
  <c r="H55" i="2"/>
  <c r="I55" i="2"/>
  <c r="J55" i="2"/>
  <c r="K55" i="2"/>
  <c r="L55" i="2"/>
  <c r="M55" i="2"/>
  <c r="N55" i="2"/>
  <c r="O55" i="2"/>
  <c r="P55" i="2"/>
  <c r="Q55" i="2"/>
  <c r="R55" i="2"/>
  <c r="S55" i="2"/>
  <c r="T55" i="2"/>
  <c r="U55" i="2"/>
  <c r="V55" i="2"/>
  <c r="W55" i="2"/>
  <c r="X55" i="2"/>
  <c r="Y55" i="2"/>
  <c r="Z55" i="2"/>
  <c r="AA55" i="2"/>
  <c r="AB55" i="2"/>
  <c r="AC55" i="2"/>
  <c r="AD55" i="2"/>
  <c r="AE55" i="2"/>
  <c r="AF55" i="2"/>
  <c r="AG55" i="2"/>
  <c r="AH55" i="2"/>
  <c r="B56" i="2"/>
  <c r="C56" i="2"/>
  <c r="D56" i="2"/>
  <c r="E56" i="2"/>
  <c r="F56" i="2"/>
  <c r="G56" i="2"/>
  <c r="H56" i="2"/>
  <c r="I56" i="2"/>
  <c r="J56" i="2"/>
  <c r="K56" i="2"/>
  <c r="L56" i="2"/>
  <c r="M56" i="2"/>
  <c r="N56" i="2"/>
  <c r="O56" i="2"/>
  <c r="P56" i="2"/>
  <c r="Q56" i="2"/>
  <c r="R56" i="2"/>
  <c r="S56" i="2"/>
  <c r="T56" i="2"/>
  <c r="U56" i="2"/>
  <c r="V56" i="2"/>
  <c r="W56" i="2"/>
  <c r="X56" i="2"/>
  <c r="Y56" i="2"/>
  <c r="Z56" i="2"/>
  <c r="AA56" i="2"/>
  <c r="AB56" i="2"/>
  <c r="AC56" i="2"/>
  <c r="AD56" i="2"/>
  <c r="AE56" i="2"/>
  <c r="AF56" i="2"/>
  <c r="AG56" i="2"/>
  <c r="AH56" i="2"/>
  <c r="B57" i="2"/>
  <c r="C57" i="2"/>
  <c r="D57" i="2"/>
  <c r="E57" i="2"/>
  <c r="F57" i="2"/>
  <c r="G57" i="2"/>
  <c r="H57" i="2"/>
  <c r="I57" i="2"/>
  <c r="J57" i="2"/>
  <c r="K57" i="2"/>
  <c r="L57" i="2"/>
  <c r="M57" i="2"/>
  <c r="N57" i="2"/>
  <c r="O57" i="2"/>
  <c r="P57" i="2"/>
  <c r="Q57" i="2"/>
  <c r="R57" i="2"/>
  <c r="S57" i="2"/>
  <c r="T57" i="2"/>
  <c r="U57" i="2"/>
  <c r="V57" i="2"/>
  <c r="W57" i="2"/>
  <c r="X57" i="2"/>
  <c r="Y57" i="2"/>
  <c r="Z57" i="2"/>
  <c r="AA57" i="2"/>
  <c r="AB57" i="2"/>
  <c r="AC57" i="2"/>
  <c r="AD57" i="2"/>
  <c r="AE57" i="2"/>
  <c r="AF57" i="2"/>
  <c r="AG57" i="2"/>
  <c r="AH57" i="2"/>
  <c r="B58" i="2"/>
  <c r="C58" i="2"/>
  <c r="D58" i="2"/>
  <c r="E58" i="2"/>
  <c r="F58" i="2"/>
  <c r="G58" i="2"/>
  <c r="H58" i="2"/>
  <c r="I58" i="2"/>
  <c r="J58" i="2"/>
  <c r="K58" i="2"/>
  <c r="L58" i="2"/>
  <c r="M58" i="2"/>
  <c r="N58" i="2"/>
  <c r="O58" i="2"/>
  <c r="P58" i="2"/>
  <c r="Q58" i="2"/>
  <c r="R58" i="2"/>
  <c r="S58" i="2"/>
  <c r="T58" i="2"/>
  <c r="U58" i="2"/>
  <c r="V58" i="2"/>
  <c r="W58" i="2"/>
  <c r="X58" i="2"/>
  <c r="Y58" i="2"/>
  <c r="Z58" i="2"/>
  <c r="AA58" i="2"/>
  <c r="AB58" i="2"/>
  <c r="AC58" i="2"/>
  <c r="AD58" i="2"/>
  <c r="AE58" i="2"/>
  <c r="AF58" i="2"/>
  <c r="AG58" i="2"/>
  <c r="AH58" i="2"/>
  <c r="B59" i="2"/>
  <c r="C59" i="2"/>
  <c r="D59" i="2"/>
  <c r="E59" i="2"/>
  <c r="F59" i="2"/>
  <c r="G59" i="2"/>
  <c r="H59" i="2"/>
  <c r="I59" i="2"/>
  <c r="J59" i="2"/>
  <c r="K59" i="2"/>
  <c r="L59" i="2"/>
  <c r="M59" i="2"/>
  <c r="N59" i="2"/>
  <c r="O59" i="2"/>
  <c r="P59" i="2"/>
  <c r="Q59" i="2"/>
  <c r="R59" i="2"/>
  <c r="S59" i="2"/>
  <c r="T59" i="2"/>
  <c r="U59" i="2"/>
  <c r="V59" i="2"/>
  <c r="W59" i="2"/>
  <c r="X59" i="2"/>
  <c r="Y59" i="2"/>
  <c r="Z59" i="2"/>
  <c r="AA59" i="2"/>
  <c r="AB59" i="2"/>
  <c r="AC59" i="2"/>
  <c r="AD59" i="2"/>
  <c r="AE59" i="2"/>
  <c r="AF59" i="2"/>
  <c r="AG59" i="2"/>
  <c r="AH59" i="2"/>
  <c r="B60" i="2"/>
  <c r="C60" i="2"/>
  <c r="D60" i="2"/>
  <c r="E60" i="2"/>
  <c r="F60" i="2"/>
  <c r="G60" i="2"/>
  <c r="H60" i="2"/>
  <c r="I60" i="2"/>
  <c r="J60" i="2"/>
  <c r="K60" i="2"/>
  <c r="L60" i="2"/>
  <c r="M60" i="2"/>
  <c r="N60" i="2"/>
  <c r="O60" i="2"/>
  <c r="P60" i="2"/>
  <c r="Q60" i="2"/>
  <c r="R60" i="2"/>
  <c r="S60" i="2"/>
  <c r="T60" i="2"/>
  <c r="U60" i="2"/>
  <c r="V60" i="2"/>
  <c r="W60" i="2"/>
  <c r="X60" i="2"/>
  <c r="Y60" i="2"/>
  <c r="Z60" i="2"/>
  <c r="AA60" i="2"/>
  <c r="AB60" i="2"/>
  <c r="AC60" i="2"/>
  <c r="AD60" i="2"/>
  <c r="AE60" i="2"/>
  <c r="AF60" i="2"/>
  <c r="AG60" i="2"/>
  <c r="AH60" i="2"/>
  <c r="B61" i="2"/>
  <c r="C61" i="2"/>
  <c r="D61" i="2"/>
  <c r="E61" i="2"/>
  <c r="F61" i="2"/>
  <c r="G61" i="2"/>
  <c r="H61" i="2"/>
  <c r="I61" i="2"/>
  <c r="J61" i="2"/>
  <c r="K61" i="2"/>
  <c r="L61" i="2"/>
  <c r="M61" i="2"/>
  <c r="N61" i="2"/>
  <c r="O61" i="2"/>
  <c r="P61" i="2"/>
  <c r="Q61" i="2"/>
  <c r="R61" i="2"/>
  <c r="S61" i="2"/>
  <c r="T61" i="2"/>
  <c r="U61" i="2"/>
  <c r="V61" i="2"/>
  <c r="W61" i="2"/>
  <c r="X61" i="2"/>
  <c r="Y61" i="2"/>
  <c r="Z61" i="2"/>
  <c r="AA61" i="2"/>
  <c r="AB61" i="2"/>
  <c r="AC61" i="2"/>
  <c r="AD61" i="2"/>
  <c r="AE61" i="2"/>
  <c r="AF61" i="2"/>
  <c r="AG61" i="2"/>
  <c r="AH61" i="2"/>
  <c r="B62" i="2"/>
  <c r="C62" i="2"/>
  <c r="D62" i="2"/>
  <c r="E62" i="2"/>
  <c r="F62" i="2"/>
  <c r="G62" i="2"/>
  <c r="H62" i="2"/>
  <c r="I62" i="2"/>
  <c r="J62" i="2"/>
  <c r="K62" i="2"/>
  <c r="L62" i="2"/>
  <c r="M62" i="2"/>
  <c r="N62" i="2"/>
  <c r="O62" i="2"/>
  <c r="P62" i="2"/>
  <c r="Q62" i="2"/>
  <c r="R62" i="2"/>
  <c r="S62" i="2"/>
  <c r="T62" i="2"/>
  <c r="U62" i="2"/>
  <c r="V62" i="2"/>
  <c r="W62" i="2"/>
  <c r="X62" i="2"/>
  <c r="Y62" i="2"/>
  <c r="Z62" i="2"/>
  <c r="AA62" i="2"/>
  <c r="AB62" i="2"/>
  <c r="AC62" i="2"/>
  <c r="AD62" i="2"/>
  <c r="AE62" i="2"/>
  <c r="AF62" i="2"/>
  <c r="AG62" i="2"/>
  <c r="AH62" i="2"/>
  <c r="B63" i="2"/>
  <c r="C63" i="2"/>
  <c r="D63" i="2"/>
  <c r="E63" i="2"/>
  <c r="F63" i="2"/>
  <c r="G63" i="2"/>
  <c r="H63" i="2"/>
  <c r="I63" i="2"/>
  <c r="J63" i="2"/>
  <c r="K63" i="2"/>
  <c r="L63" i="2"/>
  <c r="M63" i="2"/>
  <c r="N63" i="2"/>
  <c r="O63" i="2"/>
  <c r="P63" i="2"/>
  <c r="Q63" i="2"/>
  <c r="R63" i="2"/>
  <c r="S63" i="2"/>
  <c r="T63" i="2"/>
  <c r="U63" i="2"/>
  <c r="V63" i="2"/>
  <c r="W63" i="2"/>
  <c r="X63" i="2"/>
  <c r="Y63" i="2"/>
  <c r="Z63" i="2"/>
  <c r="AA63" i="2"/>
  <c r="AB63" i="2"/>
  <c r="AC63" i="2"/>
  <c r="AD63" i="2"/>
  <c r="AE63" i="2"/>
  <c r="AF63" i="2"/>
  <c r="AG63" i="2"/>
  <c r="AH63" i="2"/>
  <c r="B64" i="2"/>
  <c r="C64" i="2"/>
  <c r="D64" i="2"/>
  <c r="E64" i="2"/>
  <c r="F64" i="2"/>
  <c r="G64" i="2"/>
  <c r="H64" i="2"/>
  <c r="I64" i="2"/>
  <c r="J64" i="2"/>
  <c r="K64" i="2"/>
  <c r="L64" i="2"/>
  <c r="M64" i="2"/>
  <c r="N64" i="2"/>
  <c r="O64" i="2"/>
  <c r="P64" i="2"/>
  <c r="Q64" i="2"/>
  <c r="R64" i="2"/>
  <c r="S64" i="2"/>
  <c r="T64" i="2"/>
  <c r="U64" i="2"/>
  <c r="V64" i="2"/>
  <c r="W64" i="2"/>
  <c r="X64" i="2"/>
  <c r="Y64" i="2"/>
  <c r="Z64" i="2"/>
  <c r="AA64" i="2"/>
  <c r="AB64" i="2"/>
  <c r="AC64" i="2"/>
  <c r="AD64" i="2"/>
  <c r="AE64" i="2"/>
  <c r="AF64" i="2"/>
  <c r="AG64" i="2"/>
  <c r="AH64" i="2"/>
  <c r="B65" i="2"/>
  <c r="C65" i="2"/>
  <c r="D65" i="2"/>
  <c r="E65" i="2"/>
  <c r="F65" i="2"/>
  <c r="G65" i="2"/>
  <c r="H65" i="2"/>
  <c r="I65" i="2"/>
  <c r="J65" i="2"/>
  <c r="K65" i="2"/>
  <c r="L65" i="2"/>
  <c r="M65" i="2"/>
  <c r="N65" i="2"/>
  <c r="O65" i="2"/>
  <c r="P65" i="2"/>
  <c r="Q65" i="2"/>
  <c r="R65" i="2"/>
  <c r="S65" i="2"/>
  <c r="T65" i="2"/>
  <c r="U65" i="2"/>
  <c r="V65" i="2"/>
  <c r="W65" i="2"/>
  <c r="X65" i="2"/>
  <c r="Y65" i="2"/>
  <c r="Z65" i="2"/>
  <c r="AA65" i="2"/>
  <c r="AB65" i="2"/>
  <c r="AC65" i="2"/>
  <c r="AD65" i="2"/>
  <c r="AE65" i="2"/>
  <c r="AF65" i="2"/>
  <c r="AG65" i="2"/>
  <c r="AH65" i="2"/>
  <c r="B66" i="2"/>
  <c r="C66" i="2"/>
  <c r="D66" i="2"/>
  <c r="E66" i="2"/>
  <c r="F66" i="2"/>
  <c r="G66" i="2"/>
  <c r="H66" i="2"/>
  <c r="I66" i="2"/>
  <c r="J66" i="2"/>
  <c r="K66" i="2"/>
  <c r="L66" i="2"/>
  <c r="M66" i="2"/>
  <c r="N66" i="2"/>
  <c r="O66" i="2"/>
  <c r="P66" i="2"/>
  <c r="Q66" i="2"/>
  <c r="R66" i="2"/>
  <c r="S66" i="2"/>
  <c r="T66" i="2"/>
  <c r="U66" i="2"/>
  <c r="V66" i="2"/>
  <c r="W66" i="2"/>
  <c r="X66" i="2"/>
  <c r="Y66" i="2"/>
  <c r="Z66" i="2"/>
  <c r="AA66" i="2"/>
  <c r="AB66" i="2"/>
  <c r="AC66" i="2"/>
  <c r="AD66" i="2"/>
  <c r="AE66" i="2"/>
  <c r="AF66" i="2"/>
  <c r="AG66" i="2"/>
  <c r="AH66" i="2"/>
  <c r="B67" i="2"/>
  <c r="C67" i="2"/>
  <c r="D67" i="2"/>
  <c r="E67" i="2"/>
  <c r="F67" i="2"/>
  <c r="G67" i="2"/>
  <c r="H67" i="2"/>
  <c r="I67" i="2"/>
  <c r="J67" i="2"/>
  <c r="K67" i="2"/>
  <c r="L67" i="2"/>
  <c r="M67" i="2"/>
  <c r="N67" i="2"/>
  <c r="O67" i="2"/>
  <c r="P67" i="2"/>
  <c r="Q67" i="2"/>
  <c r="R67" i="2"/>
  <c r="S67" i="2"/>
  <c r="T67" i="2"/>
  <c r="U67" i="2"/>
  <c r="V67" i="2"/>
  <c r="W67" i="2"/>
  <c r="X67" i="2"/>
  <c r="Y67" i="2"/>
  <c r="Z67" i="2"/>
  <c r="AA67" i="2"/>
  <c r="AB67" i="2"/>
  <c r="AC67" i="2"/>
  <c r="AD67" i="2"/>
  <c r="AE67" i="2"/>
  <c r="AF67" i="2"/>
  <c r="AG67" i="2"/>
  <c r="AH67" i="2"/>
  <c r="B68" i="2"/>
  <c r="C68" i="2"/>
  <c r="D68" i="2"/>
  <c r="E68" i="2"/>
  <c r="F68" i="2"/>
  <c r="G68" i="2"/>
  <c r="H68" i="2"/>
  <c r="I68" i="2"/>
  <c r="J68" i="2"/>
  <c r="K68" i="2"/>
  <c r="L68" i="2"/>
  <c r="M68" i="2"/>
  <c r="N68" i="2"/>
  <c r="O68" i="2"/>
  <c r="P68" i="2"/>
  <c r="Q68" i="2"/>
  <c r="R68" i="2"/>
  <c r="S68" i="2"/>
  <c r="T68" i="2"/>
  <c r="U68" i="2"/>
  <c r="V68" i="2"/>
  <c r="W68" i="2"/>
  <c r="X68" i="2"/>
  <c r="Y68" i="2"/>
  <c r="Z68" i="2"/>
  <c r="AA68" i="2"/>
  <c r="AB68" i="2"/>
  <c r="AC68" i="2"/>
  <c r="AD68" i="2"/>
  <c r="AE68" i="2"/>
  <c r="AF68" i="2"/>
  <c r="AG68" i="2"/>
  <c r="AH68" i="2"/>
  <c r="B69" i="2"/>
  <c r="C69" i="2"/>
  <c r="D69" i="2"/>
  <c r="E69" i="2"/>
  <c r="F69" i="2"/>
  <c r="G69" i="2"/>
  <c r="H69" i="2"/>
  <c r="I69" i="2"/>
  <c r="J69" i="2"/>
  <c r="K69" i="2"/>
  <c r="L69" i="2"/>
  <c r="M69" i="2"/>
  <c r="N69" i="2"/>
  <c r="O69" i="2"/>
  <c r="P69" i="2"/>
  <c r="Q69" i="2"/>
  <c r="R69" i="2"/>
  <c r="S69" i="2"/>
  <c r="T69" i="2"/>
  <c r="U69" i="2"/>
  <c r="V69" i="2"/>
  <c r="W69" i="2"/>
  <c r="X69" i="2"/>
  <c r="Y69" i="2"/>
  <c r="Z69" i="2"/>
  <c r="AA69" i="2"/>
  <c r="AB69" i="2"/>
  <c r="AC69" i="2"/>
  <c r="AD69" i="2"/>
  <c r="AE69" i="2"/>
  <c r="AF69" i="2"/>
  <c r="AG69" i="2"/>
  <c r="AH69" i="2"/>
  <c r="B70" i="2"/>
  <c r="C70" i="2"/>
  <c r="D70" i="2"/>
  <c r="E70" i="2"/>
  <c r="F70" i="2"/>
  <c r="G70" i="2"/>
  <c r="H70" i="2"/>
  <c r="I70" i="2"/>
  <c r="J70" i="2"/>
  <c r="K70" i="2"/>
  <c r="L70" i="2"/>
  <c r="M70" i="2"/>
  <c r="N70" i="2"/>
  <c r="O70" i="2"/>
  <c r="P70" i="2"/>
  <c r="Q70" i="2"/>
  <c r="R70" i="2"/>
  <c r="S70" i="2"/>
  <c r="T70" i="2"/>
  <c r="U70" i="2"/>
  <c r="V70" i="2"/>
  <c r="W70" i="2"/>
  <c r="X70" i="2"/>
  <c r="Y70" i="2"/>
  <c r="Z70" i="2"/>
  <c r="AA70" i="2"/>
  <c r="AB70" i="2"/>
  <c r="AC70" i="2"/>
  <c r="AD70" i="2"/>
  <c r="AE70" i="2"/>
  <c r="AF70" i="2"/>
  <c r="AG70" i="2"/>
  <c r="AH70" i="2"/>
  <c r="B71" i="2"/>
  <c r="C71" i="2"/>
  <c r="D71" i="2"/>
  <c r="E71" i="2"/>
  <c r="F71" i="2"/>
  <c r="G71" i="2"/>
  <c r="H71" i="2"/>
  <c r="I71" i="2"/>
  <c r="J71" i="2"/>
  <c r="K71" i="2"/>
  <c r="L71" i="2"/>
  <c r="M71" i="2"/>
  <c r="N71" i="2"/>
  <c r="O71" i="2"/>
  <c r="P71" i="2"/>
  <c r="Q71" i="2"/>
  <c r="R71" i="2"/>
  <c r="S71" i="2"/>
  <c r="T71" i="2"/>
  <c r="U71" i="2"/>
  <c r="V71" i="2"/>
  <c r="W71" i="2"/>
  <c r="X71" i="2"/>
  <c r="Y71" i="2"/>
  <c r="Z71" i="2"/>
  <c r="AA71" i="2"/>
  <c r="AB71" i="2"/>
  <c r="AC71" i="2"/>
  <c r="AD71" i="2"/>
  <c r="AE71" i="2"/>
  <c r="AF71" i="2"/>
  <c r="AG71" i="2"/>
  <c r="AH71" i="2"/>
  <c r="B72" i="2"/>
  <c r="C72" i="2"/>
  <c r="D72" i="2"/>
  <c r="E72" i="2"/>
  <c r="F72" i="2"/>
  <c r="G72" i="2"/>
  <c r="H72" i="2"/>
  <c r="I72" i="2"/>
  <c r="J72" i="2"/>
  <c r="K72" i="2"/>
  <c r="L72" i="2"/>
  <c r="M72" i="2"/>
  <c r="N72" i="2"/>
  <c r="O72" i="2"/>
  <c r="P72" i="2"/>
  <c r="Q72" i="2"/>
  <c r="R72" i="2"/>
  <c r="S72" i="2"/>
  <c r="T72" i="2"/>
  <c r="U72" i="2"/>
  <c r="V72" i="2"/>
  <c r="W72" i="2"/>
  <c r="X72" i="2"/>
  <c r="Y72" i="2"/>
  <c r="Z72" i="2"/>
  <c r="AA72" i="2"/>
  <c r="AB72" i="2"/>
  <c r="AC72" i="2"/>
  <c r="AD72" i="2"/>
  <c r="AE72" i="2"/>
  <c r="AF72" i="2"/>
  <c r="AG72" i="2"/>
  <c r="AH72" i="2"/>
  <c r="B73" i="2"/>
  <c r="C73" i="2"/>
  <c r="D73" i="2"/>
  <c r="E73" i="2"/>
  <c r="F73" i="2"/>
  <c r="G73" i="2"/>
  <c r="H73" i="2"/>
  <c r="I73" i="2"/>
  <c r="J73" i="2"/>
  <c r="K73" i="2"/>
  <c r="L73" i="2"/>
  <c r="M73" i="2"/>
  <c r="N73" i="2"/>
  <c r="O73" i="2"/>
  <c r="P73" i="2"/>
  <c r="Q73" i="2"/>
  <c r="R73" i="2"/>
  <c r="S73" i="2"/>
  <c r="T73" i="2"/>
  <c r="U73" i="2"/>
  <c r="V73" i="2"/>
  <c r="W73" i="2"/>
  <c r="X73" i="2"/>
  <c r="Y73" i="2"/>
  <c r="Z73" i="2"/>
  <c r="AA73" i="2"/>
  <c r="AB73" i="2"/>
  <c r="AC73" i="2"/>
  <c r="AD73" i="2"/>
  <c r="AE73" i="2"/>
  <c r="AF73" i="2"/>
  <c r="AG73" i="2"/>
  <c r="AH73" i="2"/>
  <c r="B74" i="2"/>
  <c r="C74" i="2"/>
  <c r="D74" i="2"/>
  <c r="E74" i="2"/>
  <c r="F74" i="2"/>
  <c r="G74" i="2"/>
  <c r="H74" i="2"/>
  <c r="I74" i="2"/>
  <c r="J74" i="2"/>
  <c r="K74" i="2"/>
  <c r="L74" i="2"/>
  <c r="M74" i="2"/>
  <c r="N74" i="2"/>
  <c r="O74" i="2"/>
  <c r="P74" i="2"/>
  <c r="Q74" i="2"/>
  <c r="R74" i="2"/>
  <c r="S74" i="2"/>
  <c r="T74" i="2"/>
  <c r="U74" i="2"/>
  <c r="V74" i="2"/>
  <c r="W74" i="2"/>
  <c r="X74" i="2"/>
  <c r="Y74" i="2"/>
  <c r="Z74" i="2"/>
  <c r="AA74" i="2"/>
  <c r="AB74" i="2"/>
  <c r="AC74" i="2"/>
  <c r="AD74" i="2"/>
  <c r="AE74" i="2"/>
  <c r="AF74" i="2"/>
  <c r="AG74" i="2"/>
  <c r="AH74" i="2"/>
  <c r="B75" i="2"/>
  <c r="C75" i="2"/>
  <c r="D75" i="2"/>
  <c r="E75" i="2"/>
  <c r="F75" i="2"/>
  <c r="G75" i="2"/>
  <c r="H75" i="2"/>
  <c r="I75" i="2"/>
  <c r="J75" i="2"/>
  <c r="K75" i="2"/>
  <c r="L75" i="2"/>
  <c r="M75" i="2"/>
  <c r="N75" i="2"/>
  <c r="O75" i="2"/>
  <c r="P75" i="2"/>
  <c r="Q75" i="2"/>
  <c r="R75" i="2"/>
  <c r="S75" i="2"/>
  <c r="T75" i="2"/>
  <c r="U75" i="2"/>
  <c r="V75" i="2"/>
  <c r="W75" i="2"/>
  <c r="X75" i="2"/>
  <c r="Y75" i="2"/>
  <c r="Z75" i="2"/>
  <c r="AA75" i="2"/>
  <c r="AB75" i="2"/>
  <c r="AC75" i="2"/>
  <c r="AD75" i="2"/>
  <c r="AE75" i="2"/>
  <c r="AF75" i="2"/>
  <c r="AG75" i="2"/>
  <c r="AH75" i="2"/>
  <c r="B76" i="2"/>
  <c r="C76" i="2"/>
  <c r="D76" i="2"/>
  <c r="E76" i="2"/>
  <c r="F76" i="2"/>
  <c r="G76" i="2"/>
  <c r="H76" i="2"/>
  <c r="I76" i="2"/>
  <c r="J76" i="2"/>
  <c r="K76" i="2"/>
  <c r="L76" i="2"/>
  <c r="M76" i="2"/>
  <c r="N76" i="2"/>
  <c r="O76" i="2"/>
  <c r="P76" i="2"/>
  <c r="Q76" i="2"/>
  <c r="R76" i="2"/>
  <c r="S76" i="2"/>
  <c r="T76" i="2"/>
  <c r="U76" i="2"/>
  <c r="V76" i="2"/>
  <c r="W76" i="2"/>
  <c r="X76" i="2"/>
  <c r="Y76" i="2"/>
  <c r="Z76" i="2"/>
  <c r="AA76" i="2"/>
  <c r="AB76" i="2"/>
  <c r="AC76" i="2"/>
  <c r="AD76" i="2"/>
  <c r="AE76" i="2"/>
  <c r="AF76" i="2"/>
  <c r="AG76" i="2"/>
  <c r="AH76" i="2"/>
  <c r="B77" i="2"/>
  <c r="C77" i="2"/>
  <c r="D77" i="2"/>
  <c r="E77" i="2"/>
  <c r="F77" i="2"/>
  <c r="G77" i="2"/>
  <c r="H77" i="2"/>
  <c r="I77" i="2"/>
  <c r="J77" i="2"/>
  <c r="K77" i="2"/>
  <c r="L77" i="2"/>
  <c r="M77" i="2"/>
  <c r="N77" i="2"/>
  <c r="O77" i="2"/>
  <c r="P77" i="2"/>
  <c r="Q77" i="2"/>
  <c r="R77" i="2"/>
  <c r="S77" i="2"/>
  <c r="T77" i="2"/>
  <c r="U77" i="2"/>
  <c r="V77" i="2"/>
  <c r="W77" i="2"/>
  <c r="X77" i="2"/>
  <c r="Y77" i="2"/>
  <c r="Z77" i="2"/>
  <c r="AA77" i="2"/>
  <c r="AB77" i="2"/>
  <c r="AC77" i="2"/>
  <c r="AD77" i="2"/>
  <c r="AE77" i="2"/>
  <c r="AF77" i="2"/>
  <c r="AG77" i="2"/>
  <c r="AH77" i="2"/>
  <c r="B78" i="2"/>
  <c r="C78" i="2"/>
  <c r="D78" i="2"/>
  <c r="E78" i="2"/>
  <c r="F78" i="2"/>
  <c r="G78" i="2"/>
  <c r="H78" i="2"/>
  <c r="I78" i="2"/>
  <c r="J78" i="2"/>
  <c r="K78" i="2"/>
  <c r="L78" i="2"/>
  <c r="M78" i="2"/>
  <c r="N78" i="2"/>
  <c r="O78" i="2"/>
  <c r="P78" i="2"/>
  <c r="Q78" i="2"/>
  <c r="R78" i="2"/>
  <c r="S78" i="2"/>
  <c r="T78" i="2"/>
  <c r="U78" i="2"/>
  <c r="V78" i="2"/>
  <c r="W78" i="2"/>
  <c r="X78" i="2"/>
  <c r="Y78" i="2"/>
  <c r="Z78" i="2"/>
  <c r="AA78" i="2"/>
  <c r="AB78" i="2"/>
  <c r="AC78" i="2"/>
  <c r="AD78" i="2"/>
  <c r="AE78" i="2"/>
  <c r="AF78" i="2"/>
  <c r="AG78" i="2"/>
  <c r="AH78" i="2"/>
  <c r="B79" i="2"/>
  <c r="C79" i="2"/>
  <c r="D79" i="2"/>
  <c r="E79" i="2"/>
  <c r="F79" i="2"/>
  <c r="G79" i="2"/>
  <c r="H79" i="2"/>
  <c r="I79" i="2"/>
  <c r="J79" i="2"/>
  <c r="K79" i="2"/>
  <c r="L79" i="2"/>
  <c r="M79" i="2"/>
  <c r="N79" i="2"/>
  <c r="O79" i="2"/>
  <c r="P79" i="2"/>
  <c r="Q79" i="2"/>
  <c r="R79" i="2"/>
  <c r="S79" i="2"/>
  <c r="T79" i="2"/>
  <c r="U79" i="2"/>
  <c r="V79" i="2"/>
  <c r="W79" i="2"/>
  <c r="X79" i="2"/>
  <c r="Y79" i="2"/>
  <c r="Z79" i="2"/>
  <c r="AA79" i="2"/>
  <c r="AB79" i="2"/>
  <c r="AC79" i="2"/>
  <c r="AD79" i="2"/>
  <c r="AE79" i="2"/>
  <c r="AF79" i="2"/>
  <c r="AG79" i="2"/>
  <c r="AH79" i="2"/>
  <c r="B80" i="2"/>
  <c r="C80" i="2"/>
  <c r="D80" i="2"/>
  <c r="E80" i="2"/>
  <c r="F80" i="2"/>
  <c r="G80" i="2"/>
  <c r="H80" i="2"/>
  <c r="I80" i="2"/>
  <c r="J80" i="2"/>
  <c r="K80" i="2"/>
  <c r="L80" i="2"/>
  <c r="M80" i="2"/>
  <c r="N80" i="2"/>
  <c r="O80" i="2"/>
  <c r="P80" i="2"/>
  <c r="Q80" i="2"/>
  <c r="R80" i="2"/>
  <c r="S80" i="2"/>
  <c r="T80" i="2"/>
  <c r="U80" i="2"/>
  <c r="V80" i="2"/>
  <c r="W80" i="2"/>
  <c r="X80" i="2"/>
  <c r="Y80" i="2"/>
  <c r="Z80" i="2"/>
  <c r="AA80" i="2"/>
  <c r="AB80" i="2"/>
  <c r="AC80" i="2"/>
  <c r="AD80" i="2"/>
  <c r="AE80" i="2"/>
  <c r="AF80" i="2"/>
  <c r="AG80" i="2"/>
  <c r="AH80" i="2"/>
  <c r="B81" i="2"/>
  <c r="C81" i="2"/>
  <c r="D81" i="2"/>
  <c r="E81" i="2"/>
  <c r="F81" i="2"/>
  <c r="G81" i="2"/>
  <c r="H81" i="2"/>
  <c r="I81" i="2"/>
  <c r="J81" i="2"/>
  <c r="K81" i="2"/>
  <c r="L81" i="2"/>
  <c r="M81" i="2"/>
  <c r="N81" i="2"/>
  <c r="O81" i="2"/>
  <c r="P81" i="2"/>
  <c r="Q81" i="2"/>
  <c r="R81" i="2"/>
  <c r="S81" i="2"/>
  <c r="T81" i="2"/>
  <c r="U81" i="2"/>
  <c r="V81" i="2"/>
  <c r="W81" i="2"/>
  <c r="X81" i="2"/>
  <c r="Y81" i="2"/>
  <c r="Z81" i="2"/>
  <c r="AA81" i="2"/>
  <c r="AB81" i="2"/>
  <c r="AC81" i="2"/>
  <c r="AD81" i="2"/>
  <c r="AE81" i="2"/>
  <c r="AF81" i="2"/>
  <c r="AG81" i="2"/>
  <c r="AH81" i="2"/>
  <c r="B82" i="2"/>
  <c r="C82" i="2"/>
  <c r="D82" i="2"/>
  <c r="E82" i="2"/>
  <c r="F82" i="2"/>
  <c r="G82" i="2"/>
  <c r="H82" i="2"/>
  <c r="I82" i="2"/>
  <c r="J82" i="2"/>
  <c r="K82" i="2"/>
  <c r="L82" i="2"/>
  <c r="M82" i="2"/>
  <c r="N82" i="2"/>
  <c r="O82" i="2"/>
  <c r="P82" i="2"/>
  <c r="Q82" i="2"/>
  <c r="R82" i="2"/>
  <c r="S82" i="2"/>
  <c r="T82" i="2"/>
  <c r="U82" i="2"/>
  <c r="V82" i="2"/>
  <c r="W82" i="2"/>
  <c r="X82" i="2"/>
  <c r="Y82" i="2"/>
  <c r="Z82" i="2"/>
  <c r="AA82" i="2"/>
  <c r="AB82" i="2"/>
  <c r="AC82" i="2"/>
  <c r="AD82" i="2"/>
  <c r="AE82" i="2"/>
  <c r="AF82" i="2"/>
  <c r="AG82" i="2"/>
  <c r="AH82" i="2"/>
  <c r="B83" i="2"/>
  <c r="C83" i="2"/>
  <c r="D83" i="2"/>
  <c r="E83" i="2"/>
  <c r="F83" i="2"/>
  <c r="G83" i="2"/>
  <c r="H83" i="2"/>
  <c r="I83" i="2"/>
  <c r="J83" i="2"/>
  <c r="K83" i="2"/>
  <c r="L83" i="2"/>
  <c r="M83" i="2"/>
  <c r="N83" i="2"/>
  <c r="O83" i="2"/>
  <c r="P83" i="2"/>
  <c r="Q83" i="2"/>
  <c r="R83" i="2"/>
  <c r="S83" i="2"/>
  <c r="T83" i="2"/>
  <c r="U83" i="2"/>
  <c r="V83" i="2"/>
  <c r="W83" i="2"/>
  <c r="X83" i="2"/>
  <c r="Y83" i="2"/>
  <c r="Z83" i="2"/>
  <c r="AA83" i="2"/>
  <c r="AB83" i="2"/>
  <c r="AC83" i="2"/>
  <c r="AD83" i="2"/>
  <c r="AE83" i="2"/>
  <c r="AF83" i="2"/>
  <c r="AG83" i="2"/>
  <c r="AH83" i="2"/>
  <c r="B84" i="2"/>
  <c r="C84" i="2"/>
  <c r="D84" i="2"/>
  <c r="E84" i="2"/>
  <c r="F84" i="2"/>
  <c r="G84" i="2"/>
  <c r="H84" i="2"/>
  <c r="I84" i="2"/>
  <c r="J84" i="2"/>
  <c r="K84" i="2"/>
  <c r="L84" i="2"/>
  <c r="M84" i="2"/>
  <c r="N84" i="2"/>
  <c r="O84" i="2"/>
  <c r="P84" i="2"/>
  <c r="Q84" i="2"/>
  <c r="R84" i="2"/>
  <c r="S84" i="2"/>
  <c r="T84" i="2"/>
  <c r="U84" i="2"/>
  <c r="V84" i="2"/>
  <c r="W84" i="2"/>
  <c r="X84" i="2"/>
  <c r="Y84" i="2"/>
  <c r="Z84" i="2"/>
  <c r="AA84" i="2"/>
  <c r="AB84" i="2"/>
  <c r="AC84" i="2"/>
  <c r="AD84" i="2"/>
  <c r="AE84" i="2"/>
  <c r="AF84" i="2"/>
  <c r="AG84" i="2"/>
  <c r="AH84" i="2"/>
  <c r="B85" i="2"/>
  <c r="C85" i="2"/>
  <c r="D85" i="2"/>
  <c r="E85" i="2"/>
  <c r="F85" i="2"/>
  <c r="G85" i="2"/>
  <c r="H85" i="2"/>
  <c r="I85" i="2"/>
  <c r="J85" i="2"/>
  <c r="K85" i="2"/>
  <c r="L85" i="2"/>
  <c r="M85" i="2"/>
  <c r="N85" i="2"/>
  <c r="O85" i="2"/>
  <c r="P85" i="2"/>
  <c r="Q85" i="2"/>
  <c r="R85" i="2"/>
  <c r="S85" i="2"/>
  <c r="T85" i="2"/>
  <c r="U85" i="2"/>
  <c r="V85" i="2"/>
  <c r="W85" i="2"/>
  <c r="X85" i="2"/>
  <c r="Y85" i="2"/>
  <c r="Z85" i="2"/>
  <c r="AA85" i="2"/>
  <c r="AB85" i="2"/>
  <c r="AC85" i="2"/>
  <c r="AD85" i="2"/>
  <c r="AE85" i="2"/>
  <c r="AF85" i="2"/>
  <c r="AG85" i="2"/>
  <c r="AH85" i="2"/>
  <c r="B86" i="2"/>
  <c r="C86" i="2"/>
  <c r="D86" i="2"/>
  <c r="E86" i="2"/>
  <c r="F86" i="2"/>
  <c r="G86" i="2"/>
  <c r="H86" i="2"/>
  <c r="I86" i="2"/>
  <c r="J86" i="2"/>
  <c r="K86" i="2"/>
  <c r="L86" i="2"/>
  <c r="M86" i="2"/>
  <c r="N86" i="2"/>
  <c r="O86" i="2"/>
  <c r="P86" i="2"/>
  <c r="Q86" i="2"/>
  <c r="R86" i="2"/>
  <c r="S86" i="2"/>
  <c r="T86" i="2"/>
  <c r="U86" i="2"/>
  <c r="V86" i="2"/>
  <c r="W86" i="2"/>
  <c r="X86" i="2"/>
  <c r="Y86" i="2"/>
  <c r="Z86" i="2"/>
  <c r="AA86" i="2"/>
  <c r="AB86" i="2"/>
  <c r="AC86" i="2"/>
  <c r="AD86" i="2"/>
  <c r="AE86" i="2"/>
  <c r="AF86" i="2"/>
  <c r="AG86" i="2"/>
  <c r="AH86" i="2"/>
  <c r="B87" i="2"/>
  <c r="C87" i="2"/>
  <c r="D87" i="2"/>
  <c r="E87" i="2"/>
  <c r="F87" i="2"/>
  <c r="G87" i="2"/>
  <c r="H87" i="2"/>
  <c r="I87" i="2"/>
  <c r="J87" i="2"/>
  <c r="K87" i="2"/>
  <c r="L87" i="2"/>
  <c r="M87" i="2"/>
  <c r="N87" i="2"/>
  <c r="O87" i="2"/>
  <c r="P87" i="2"/>
  <c r="Q87" i="2"/>
  <c r="R87" i="2"/>
  <c r="S87" i="2"/>
  <c r="T87" i="2"/>
  <c r="U87" i="2"/>
  <c r="V87" i="2"/>
  <c r="W87" i="2"/>
  <c r="X87" i="2"/>
  <c r="Y87" i="2"/>
  <c r="Z87" i="2"/>
  <c r="AA87" i="2"/>
  <c r="AB87" i="2"/>
  <c r="AC87" i="2"/>
  <c r="AD87" i="2"/>
  <c r="AE87" i="2"/>
  <c r="AF87" i="2"/>
  <c r="AG87" i="2"/>
  <c r="AH87" i="2"/>
  <c r="B88" i="2"/>
  <c r="C88" i="2"/>
  <c r="D88" i="2"/>
  <c r="E88" i="2"/>
  <c r="F88" i="2"/>
  <c r="G88" i="2"/>
  <c r="H88" i="2"/>
  <c r="I88" i="2"/>
  <c r="J88" i="2"/>
  <c r="K88" i="2"/>
  <c r="L88" i="2"/>
  <c r="M88" i="2"/>
  <c r="N88" i="2"/>
  <c r="O88" i="2"/>
  <c r="P88" i="2"/>
  <c r="Q88" i="2"/>
  <c r="R88" i="2"/>
  <c r="S88" i="2"/>
  <c r="T88" i="2"/>
  <c r="U88" i="2"/>
  <c r="V88" i="2"/>
  <c r="W88" i="2"/>
  <c r="X88" i="2"/>
  <c r="Y88" i="2"/>
  <c r="Z88" i="2"/>
  <c r="AA88" i="2"/>
  <c r="AB88" i="2"/>
  <c r="AC88" i="2"/>
  <c r="AD88" i="2"/>
  <c r="AE88" i="2"/>
  <c r="AF88" i="2"/>
  <c r="AG88" i="2"/>
  <c r="AH88" i="2"/>
  <c r="B89" i="2"/>
  <c r="C89" i="2"/>
  <c r="D89" i="2"/>
  <c r="E89" i="2"/>
  <c r="F89" i="2"/>
  <c r="G89" i="2"/>
  <c r="H89" i="2"/>
  <c r="I89" i="2"/>
  <c r="J89" i="2"/>
  <c r="K89" i="2"/>
  <c r="L89" i="2"/>
  <c r="M89" i="2"/>
  <c r="N89" i="2"/>
  <c r="O89" i="2"/>
  <c r="P89" i="2"/>
  <c r="Q89" i="2"/>
  <c r="R89" i="2"/>
  <c r="S89" i="2"/>
  <c r="T89" i="2"/>
  <c r="U89" i="2"/>
  <c r="V89" i="2"/>
  <c r="W89" i="2"/>
  <c r="X89" i="2"/>
  <c r="Y89" i="2"/>
  <c r="Z89" i="2"/>
  <c r="AA89" i="2"/>
  <c r="AB89" i="2"/>
  <c r="AC89" i="2"/>
  <c r="AD89" i="2"/>
  <c r="AE89" i="2"/>
  <c r="AF89" i="2"/>
  <c r="AG89" i="2"/>
  <c r="AH89" i="2"/>
  <c r="B90" i="2"/>
  <c r="C90" i="2"/>
  <c r="D90" i="2"/>
  <c r="E90" i="2"/>
  <c r="F90" i="2"/>
  <c r="G90" i="2"/>
  <c r="H90" i="2"/>
  <c r="I90" i="2"/>
  <c r="J90" i="2"/>
  <c r="K90" i="2"/>
  <c r="L90" i="2"/>
  <c r="M90" i="2"/>
  <c r="N90" i="2"/>
  <c r="O90" i="2"/>
  <c r="P90" i="2"/>
  <c r="Q90" i="2"/>
  <c r="R90" i="2"/>
  <c r="S90" i="2"/>
  <c r="T90" i="2"/>
  <c r="U90" i="2"/>
  <c r="V90" i="2"/>
  <c r="W90" i="2"/>
  <c r="X90" i="2"/>
  <c r="Y90" i="2"/>
  <c r="Z90" i="2"/>
  <c r="AA90" i="2"/>
  <c r="AB90" i="2"/>
  <c r="AC90" i="2"/>
  <c r="AD90" i="2"/>
  <c r="AE90" i="2"/>
  <c r="AF90" i="2"/>
  <c r="AG90" i="2"/>
  <c r="AH90" i="2"/>
  <c r="B91" i="2"/>
  <c r="C91" i="2"/>
  <c r="D91" i="2"/>
  <c r="E91" i="2"/>
  <c r="F91" i="2"/>
  <c r="G91" i="2"/>
  <c r="H91" i="2"/>
  <c r="I91" i="2"/>
  <c r="J91" i="2"/>
  <c r="K91" i="2"/>
  <c r="L91" i="2"/>
  <c r="M91" i="2"/>
  <c r="N91" i="2"/>
  <c r="O91" i="2"/>
  <c r="P91" i="2"/>
  <c r="Q91" i="2"/>
  <c r="R91" i="2"/>
  <c r="S91" i="2"/>
  <c r="T91" i="2"/>
  <c r="U91" i="2"/>
  <c r="V91" i="2"/>
  <c r="W91" i="2"/>
  <c r="X91" i="2"/>
  <c r="Y91" i="2"/>
  <c r="Z91" i="2"/>
  <c r="AA91" i="2"/>
  <c r="AB91" i="2"/>
  <c r="AC91" i="2"/>
  <c r="AD91" i="2"/>
  <c r="AE91" i="2"/>
  <c r="AF91" i="2"/>
  <c r="AG91" i="2"/>
  <c r="AH91" i="2"/>
  <c r="B92" i="2"/>
  <c r="C92" i="2"/>
  <c r="D92" i="2"/>
  <c r="E92" i="2"/>
  <c r="F92" i="2"/>
  <c r="G92" i="2"/>
  <c r="H92" i="2"/>
  <c r="I92" i="2"/>
  <c r="J92" i="2"/>
  <c r="K92" i="2"/>
  <c r="L92" i="2"/>
  <c r="M92" i="2"/>
  <c r="N92" i="2"/>
  <c r="O92" i="2"/>
  <c r="P92" i="2"/>
  <c r="Q92" i="2"/>
  <c r="R92" i="2"/>
  <c r="S92" i="2"/>
  <c r="T92" i="2"/>
  <c r="U92" i="2"/>
  <c r="V92" i="2"/>
  <c r="W92" i="2"/>
  <c r="X92" i="2"/>
  <c r="Y92" i="2"/>
  <c r="Z92" i="2"/>
  <c r="AA92" i="2"/>
  <c r="AB92" i="2"/>
  <c r="AC92" i="2"/>
  <c r="AD92" i="2"/>
  <c r="AE92" i="2"/>
  <c r="AF92" i="2"/>
  <c r="AG92" i="2"/>
  <c r="AH92" i="2"/>
  <c r="B93" i="2"/>
  <c r="C93" i="2"/>
  <c r="D93" i="2"/>
  <c r="E93" i="2"/>
  <c r="F93" i="2"/>
  <c r="G93" i="2"/>
  <c r="H93" i="2"/>
  <c r="I93" i="2"/>
  <c r="J93" i="2"/>
  <c r="K93" i="2"/>
  <c r="L93" i="2"/>
  <c r="M93" i="2"/>
  <c r="N93" i="2"/>
  <c r="O93" i="2"/>
  <c r="P93" i="2"/>
  <c r="Q93" i="2"/>
  <c r="R93" i="2"/>
  <c r="S93" i="2"/>
  <c r="T93" i="2"/>
  <c r="U93" i="2"/>
  <c r="V93" i="2"/>
  <c r="W93" i="2"/>
  <c r="X93" i="2"/>
  <c r="Y93" i="2"/>
  <c r="Z93" i="2"/>
  <c r="AA93" i="2"/>
  <c r="AB93" i="2"/>
  <c r="AC93" i="2"/>
  <c r="AD93" i="2"/>
  <c r="AE93" i="2"/>
  <c r="AF93" i="2"/>
  <c r="AG93" i="2"/>
  <c r="AH93" i="2"/>
  <c r="B94" i="2"/>
  <c r="C94" i="2"/>
  <c r="D94" i="2"/>
  <c r="E94" i="2"/>
  <c r="F94" i="2"/>
  <c r="G94" i="2"/>
  <c r="H94" i="2"/>
  <c r="I94" i="2"/>
  <c r="J94" i="2"/>
  <c r="K94" i="2"/>
  <c r="L94" i="2"/>
  <c r="M94" i="2"/>
  <c r="N94" i="2"/>
  <c r="O94" i="2"/>
  <c r="P94" i="2"/>
  <c r="Q94" i="2"/>
  <c r="R94" i="2"/>
  <c r="S94" i="2"/>
  <c r="T94" i="2"/>
  <c r="U94" i="2"/>
  <c r="V94" i="2"/>
  <c r="W94" i="2"/>
  <c r="X94" i="2"/>
  <c r="Y94" i="2"/>
  <c r="Z94" i="2"/>
  <c r="AA94" i="2"/>
  <c r="AB94" i="2"/>
  <c r="AC94" i="2"/>
  <c r="AD94" i="2"/>
  <c r="AE94" i="2"/>
  <c r="AF94" i="2"/>
  <c r="AG94" i="2"/>
  <c r="AH94" i="2"/>
  <c r="AH2" i="2"/>
  <c r="AG2" i="2"/>
  <c r="AF2" i="2"/>
  <c r="AE2" i="2"/>
  <c r="AD2" i="2"/>
  <c r="AC2" i="2"/>
  <c r="AB2" i="2"/>
  <c r="AA2" i="2"/>
  <c r="Z2" i="2"/>
  <c r="Y2" i="2"/>
  <c r="X2" i="2"/>
  <c r="W2" i="2"/>
  <c r="G2" i="2"/>
  <c r="V2" i="2"/>
  <c r="U2" i="2"/>
  <c r="T2" i="2"/>
  <c r="S2" i="2"/>
  <c r="R2" i="2"/>
  <c r="Q2" i="2"/>
  <c r="P2" i="2"/>
  <c r="O2" i="2"/>
  <c r="N2" i="2"/>
  <c r="M2" i="2"/>
  <c r="L2" i="2"/>
  <c r="K2" i="2"/>
  <c r="J2" i="2"/>
  <c r="I2" i="2"/>
  <c r="H2" i="2"/>
  <c r="F2" i="2"/>
  <c r="E2" i="2"/>
  <c r="K10" i="19"/>
  <c r="J10" i="19"/>
  <c r="D2" i="2"/>
  <c r="C2" i="2"/>
  <c r="AD1" i="2"/>
  <c r="AE1" i="2"/>
  <c r="AF1" i="2"/>
  <c r="AG1" i="2"/>
  <c r="AH1" i="2"/>
  <c r="O1" i="2"/>
  <c r="P1" i="2"/>
  <c r="Q1" i="2"/>
  <c r="R1" i="2"/>
  <c r="S1" i="2"/>
  <c r="T1" i="2"/>
  <c r="U1" i="2"/>
  <c r="V1" i="2"/>
  <c r="W1" i="2"/>
  <c r="X1" i="2"/>
  <c r="Y1" i="2"/>
  <c r="Z1" i="2"/>
  <c r="AA1" i="2"/>
  <c r="AB1" i="2"/>
  <c r="AC1" i="2"/>
  <c r="C1" i="2"/>
  <c r="D1" i="2"/>
  <c r="E1" i="2"/>
  <c r="F1" i="2"/>
  <c r="G1" i="2"/>
  <c r="H1" i="2"/>
  <c r="I1" i="2"/>
  <c r="J1" i="2"/>
  <c r="K1" i="2"/>
  <c r="L1" i="2"/>
  <c r="M1" i="2"/>
  <c r="N1" i="2"/>
  <c r="B2" i="2"/>
  <c r="AI27" i="2"/>
  <c r="AI28" i="2"/>
  <c r="AI29" i="2"/>
  <c r="AI30" i="2"/>
  <c r="AI31" i="2"/>
  <c r="AI32" i="2"/>
  <c r="AI33" i="2"/>
  <c r="AI34" i="2"/>
  <c r="AI35" i="2"/>
  <c r="AI36" i="2"/>
  <c r="AI37" i="2"/>
  <c r="AI38" i="2"/>
  <c r="AI39" i="2"/>
  <c r="AI40" i="2"/>
  <c r="AI41" i="2"/>
  <c r="AI42" i="2"/>
  <c r="AI43" i="2"/>
  <c r="AI44" i="2"/>
  <c r="AI45" i="2"/>
  <c r="AI46" i="2"/>
  <c r="AI47" i="2"/>
  <c r="AI48" i="2"/>
  <c r="AI49" i="2"/>
  <c r="AI50" i="2"/>
  <c r="AI51" i="2"/>
  <c r="AI52" i="2"/>
  <c r="AI53" i="2"/>
  <c r="AI54" i="2"/>
  <c r="AI55" i="2"/>
  <c r="AI56" i="2"/>
  <c r="AI57" i="2"/>
  <c r="AI58" i="2"/>
  <c r="AI59" i="2"/>
  <c r="AI60" i="2"/>
  <c r="AI61" i="2"/>
  <c r="AI62" i="2"/>
  <c r="AI63" i="2"/>
  <c r="AI64" i="2"/>
  <c r="AI65" i="2"/>
  <c r="AI66" i="2"/>
  <c r="AI67" i="2"/>
  <c r="AI68" i="2"/>
  <c r="AI69" i="2"/>
  <c r="AI70" i="2"/>
  <c r="AI71" i="2"/>
  <c r="AI72" i="2"/>
  <c r="AI73" i="2"/>
  <c r="AI74" i="2"/>
  <c r="AI75" i="2"/>
  <c r="AI76" i="2"/>
  <c r="AI77" i="2"/>
  <c r="AI78" i="2"/>
  <c r="AI79" i="2"/>
  <c r="AI80" i="2"/>
  <c r="AI81" i="2"/>
  <c r="AI82" i="2"/>
  <c r="AI83" i="2"/>
  <c r="AI84" i="2"/>
  <c r="AI85" i="2"/>
  <c r="AI86" i="2"/>
  <c r="AI87" i="2"/>
  <c r="AI88" i="2"/>
  <c r="AI89" i="2"/>
  <c r="AI90" i="2"/>
  <c r="AI91" i="2"/>
  <c r="AI92" i="2"/>
  <c r="AI93" i="2"/>
  <c r="AI94" i="2"/>
  <c r="AI6" i="2"/>
  <c r="AI7" i="2"/>
  <c r="AI8" i="2"/>
  <c r="AI9" i="2"/>
  <c r="AI10" i="2"/>
  <c r="AI11" i="2"/>
  <c r="AI12" i="2"/>
  <c r="AI13" i="2"/>
  <c r="AI14" i="2"/>
  <c r="AI15" i="2"/>
  <c r="AI16" i="2"/>
  <c r="AI17" i="2"/>
  <c r="AI18" i="2"/>
  <c r="AI19" i="2"/>
  <c r="AI20" i="2"/>
  <c r="AI21" i="2"/>
  <c r="AI22" i="2"/>
  <c r="AI23" i="2"/>
  <c r="AI24" i="2"/>
  <c r="AI25" i="2"/>
  <c r="AI26" i="2"/>
  <c r="AI2" i="2"/>
  <c r="AI3" i="2"/>
  <c r="AI4" i="2"/>
  <c r="AI5" i="2"/>
  <c r="B1" i="2"/>
  <c r="D102" i="1"/>
  <c r="D104" i="1"/>
  <c r="C122" i="1"/>
  <c r="D122" i="1"/>
  <c r="D121" i="1"/>
  <c r="D120" i="1"/>
  <c r="Q58" i="1"/>
  <c r="R58" i="1"/>
  <c r="S58" i="1"/>
  <c r="T58" i="1"/>
  <c r="U58" i="1"/>
  <c r="V58" i="1"/>
  <c r="W58" i="1"/>
  <c r="X58" i="1"/>
  <c r="Y58" i="1"/>
  <c r="Z58" i="1"/>
  <c r="AA58" i="1"/>
  <c r="AB58" i="1"/>
  <c r="AC58" i="1"/>
  <c r="AD58" i="1"/>
  <c r="AE58" i="1"/>
  <c r="AF58" i="1"/>
  <c r="AG58" i="1"/>
  <c r="AH58" i="1"/>
  <c r="AI58" i="1"/>
  <c r="H58" i="1"/>
  <c r="I58" i="1"/>
  <c r="J58" i="1"/>
  <c r="K58" i="1"/>
  <c r="L58" i="1"/>
  <c r="M58" i="1"/>
  <c r="N58" i="1"/>
  <c r="O58" i="1"/>
  <c r="P58" i="1"/>
  <c r="G58" i="1"/>
  <c r="C4" i="23"/>
  <c r="C5" i="23"/>
  <c r="C6" i="23"/>
  <c r="C7" i="23"/>
  <c r="C8" i="23"/>
  <c r="C9" i="23"/>
  <c r="C3" i="23"/>
  <c r="B4" i="23"/>
  <c r="B5" i="23"/>
  <c r="B6" i="23"/>
  <c r="B7" i="23"/>
  <c r="B8" i="23"/>
  <c r="B9" i="23"/>
  <c r="B3" i="23"/>
  <c r="B10" i="23"/>
  <c r="B2" i="23"/>
  <c r="C10" i="23"/>
  <c r="C2" i="23"/>
  <c r="H100" i="1" l="1"/>
  <c r="I100" i="1"/>
  <c r="J100" i="1"/>
  <c r="K100" i="1"/>
  <c r="L100" i="1"/>
  <c r="M100" i="1"/>
  <c r="N100" i="1"/>
  <c r="O100" i="1"/>
  <c r="P100" i="1"/>
  <c r="Q100" i="1"/>
  <c r="R100" i="1"/>
  <c r="S100" i="1"/>
  <c r="T100" i="1"/>
  <c r="U100" i="1"/>
  <c r="V100" i="1"/>
  <c r="W100" i="1"/>
  <c r="X100" i="1"/>
  <c r="Y100" i="1"/>
  <c r="Z100" i="1"/>
  <c r="AA100" i="1"/>
  <c r="AB100" i="1"/>
  <c r="AC100" i="1"/>
  <c r="AD100" i="1"/>
  <c r="AE100" i="1"/>
  <c r="AF100" i="1"/>
  <c r="AG100" i="1"/>
  <c r="AH100" i="1"/>
  <c r="AI100" i="1"/>
  <c r="G100" i="1"/>
  <c r="H56" i="1"/>
  <c r="I56" i="1"/>
  <c r="J56" i="1"/>
  <c r="K56" i="1"/>
  <c r="L56" i="1"/>
  <c r="M56" i="1"/>
  <c r="N56" i="1"/>
  <c r="O56" i="1"/>
  <c r="P56" i="1"/>
  <c r="Q56" i="1"/>
  <c r="R56" i="1"/>
  <c r="S56" i="1"/>
  <c r="T56" i="1"/>
  <c r="U56" i="1"/>
  <c r="V56" i="1"/>
  <c r="W56" i="1"/>
  <c r="X56" i="1"/>
  <c r="Y56" i="1"/>
  <c r="Z56" i="1"/>
  <c r="AA56" i="1"/>
  <c r="AB56" i="1"/>
  <c r="AC56" i="1"/>
  <c r="AD56" i="1"/>
  <c r="AE56" i="1"/>
  <c r="AF56" i="1"/>
  <c r="AG56" i="1"/>
  <c r="AH56" i="1"/>
  <c r="AI56" i="1"/>
  <c r="G56" i="1"/>
  <c r="BQ42" i="5"/>
  <c r="I10" i="19"/>
  <c r="L76" i="1" l="1"/>
  <c r="M76" i="1"/>
  <c r="N76" i="1"/>
  <c r="O76" i="1"/>
  <c r="P76" i="1"/>
  <c r="Q76" i="1"/>
  <c r="R76" i="1"/>
  <c r="S76" i="1"/>
  <c r="T76" i="1"/>
  <c r="U76" i="1"/>
  <c r="V76" i="1"/>
  <c r="W76" i="1"/>
  <c r="X76" i="1"/>
  <c r="Y76" i="1"/>
  <c r="Z76" i="1"/>
  <c r="AA76" i="1"/>
  <c r="AB76" i="1"/>
  <c r="AC76" i="1"/>
  <c r="AD76" i="1"/>
  <c r="AE76" i="1"/>
  <c r="AF76" i="1"/>
  <c r="AG76" i="1"/>
  <c r="AH76" i="1"/>
  <c r="AI76" i="1"/>
  <c r="AJ76" i="1"/>
  <c r="H76" i="1"/>
  <c r="I76" i="1"/>
  <c r="J76" i="1"/>
  <c r="K76" i="1"/>
  <c r="G76" i="1"/>
  <c r="C101" i="1" l="1"/>
  <c r="C100" i="1"/>
  <c r="C121" i="1"/>
  <c r="C120" i="1"/>
  <c r="C119" i="1"/>
  <c r="C118" i="1"/>
  <c r="C117" i="1"/>
  <c r="C24" i="1"/>
  <c r="C22" i="1"/>
  <c r="C20" i="1"/>
  <c r="AN4" i="1"/>
  <c r="AP4" i="1" s="1"/>
  <c r="AT4" i="1" l="1"/>
  <c r="AR4" i="1"/>
  <c r="P9" i="12"/>
  <c r="N9" i="12"/>
  <c r="H4" i="12"/>
  <c r="G4" i="12"/>
  <c r="F4" i="12"/>
  <c r="F3" i="12"/>
  <c r="K3" i="12" s="1"/>
  <c r="N3" i="12" s="1"/>
  <c r="P3" i="12" s="1"/>
  <c r="P25" i="13"/>
  <c r="P24" i="13" s="1"/>
  <c r="L25" i="13"/>
  <c r="H25" i="13"/>
  <c r="H24" i="13" s="1"/>
  <c r="D25" i="13"/>
  <c r="D24" i="13" s="1"/>
  <c r="D3" i="13"/>
  <c r="H3" i="13" s="1"/>
  <c r="L3" i="13" s="1"/>
  <c r="P3" i="13" s="1"/>
  <c r="O25" i="12"/>
  <c r="O24" i="12" s="1"/>
  <c r="M25" i="12"/>
  <c r="M24" i="12" s="1"/>
  <c r="J25" i="12"/>
  <c r="J24" i="12" s="1"/>
  <c r="J3" i="12"/>
  <c r="M3" i="12" s="1"/>
  <c r="O3" i="12" s="1"/>
  <c r="E25" i="12"/>
  <c r="E24" i="12" s="1"/>
  <c r="E3" i="12"/>
  <c r="D20" i="12"/>
  <c r="D15" i="12"/>
  <c r="D10" i="12"/>
  <c r="D5" i="12"/>
  <c r="D3" i="12"/>
  <c r="C30" i="12"/>
  <c r="C25" i="12"/>
  <c r="C20" i="12"/>
  <c r="C7" i="12"/>
  <c r="C15" i="12"/>
  <c r="C3" i="12"/>
  <c r="AD18" i="17"/>
  <c r="AD8" i="17"/>
  <c r="P20" i="17"/>
  <c r="P8" i="17"/>
  <c r="H20" i="17"/>
  <c r="H8" i="17"/>
  <c r="H4" i="17"/>
  <c r="P4" i="17" s="1"/>
  <c r="AD4" i="17" s="1"/>
  <c r="H3" i="17"/>
  <c r="P3" i="17" s="1"/>
  <c r="AD3" i="17" s="1"/>
  <c r="AC40" i="17"/>
  <c r="AC15" i="17"/>
  <c r="V40" i="17"/>
  <c r="V15" i="17"/>
  <c r="O40" i="17"/>
  <c r="O15" i="17"/>
  <c r="G40" i="17"/>
  <c r="G15" i="17"/>
  <c r="G3" i="17"/>
  <c r="O3" i="17" s="1"/>
  <c r="V3" i="17" s="1"/>
  <c r="AC3" i="17" s="1"/>
  <c r="AN66" i="5"/>
  <c r="AN67" i="5"/>
  <c r="AN65" i="5"/>
  <c r="AM67" i="5"/>
  <c r="AM66" i="5"/>
  <c r="AM65" i="5"/>
  <c r="I66" i="12" l="1"/>
  <c r="G3" i="12"/>
  <c r="H3" i="12" s="1"/>
  <c r="AR61" i="5"/>
  <c r="D6" i="21"/>
  <c r="F8" i="12" s="1"/>
  <c r="E6" i="21"/>
  <c r="F10" i="12" s="1"/>
  <c r="F6" i="21"/>
  <c r="F15" i="12" s="1"/>
  <c r="G6" i="21"/>
  <c r="F20" i="12" s="1"/>
  <c r="H6" i="21"/>
  <c r="F40" i="12" s="1"/>
  <c r="D7" i="21"/>
  <c r="H8" i="12" s="1"/>
  <c r="E7" i="21"/>
  <c r="H10" i="12" s="1"/>
  <c r="F7" i="21"/>
  <c r="H15" i="12" s="1"/>
  <c r="G7" i="21"/>
  <c r="H20" i="12" s="1"/>
  <c r="H7" i="21"/>
  <c r="H40" i="12" s="1"/>
  <c r="E5" i="21"/>
  <c r="G10" i="12" s="1"/>
  <c r="F5" i="21"/>
  <c r="G15" i="12" s="1"/>
  <c r="G5" i="21"/>
  <c r="G20" i="12" s="1"/>
  <c r="H5" i="21"/>
  <c r="G40" i="12" s="1"/>
  <c r="D5" i="21"/>
  <c r="G8" i="12" s="1"/>
  <c r="D13" i="21"/>
  <c r="K9" i="12" s="1"/>
  <c r="K8" i="12" s="1"/>
  <c r="C13" i="21"/>
  <c r="B13" i="21"/>
  <c r="X55" i="5"/>
  <c r="X54" i="5"/>
  <c r="AQ41" i="5"/>
  <c r="C5" i="3"/>
  <c r="AM59" i="5" s="1"/>
  <c r="AM60" i="5" l="1"/>
  <c r="AM34" i="5"/>
  <c r="AM56" i="5"/>
  <c r="AM35" i="5"/>
  <c r="AM58" i="5"/>
  <c r="AM57" i="5"/>
  <c r="AM48" i="5"/>
  <c r="AS41" i="5"/>
  <c r="AB40" i="17"/>
  <c r="AB20" i="17"/>
  <c r="AB7" i="17"/>
  <c r="AB3" i="17"/>
  <c r="N40" i="17"/>
  <c r="N20" i="17"/>
  <c r="N7" i="17"/>
  <c r="F40" i="17"/>
  <c r="F20" i="17"/>
  <c r="F7" i="17"/>
  <c r="F4" i="17"/>
  <c r="N4" i="17" s="1"/>
  <c r="AB4" i="17" s="1"/>
  <c r="F3" i="17"/>
  <c r="E7" i="19"/>
  <c r="F7" i="19"/>
  <c r="D7" i="19"/>
  <c r="Y40" i="17" l="1"/>
  <c r="Y20" i="17"/>
  <c r="Y10" i="17"/>
  <c r="S40" i="17"/>
  <c r="S20" i="17"/>
  <c r="S10" i="17"/>
  <c r="K40" i="17"/>
  <c r="K20" i="17"/>
  <c r="K10" i="17"/>
  <c r="C4" i="17"/>
  <c r="Y4" i="17" s="1"/>
  <c r="C3" i="17"/>
  <c r="W66" i="17" s="1"/>
  <c r="AE8" i="17"/>
  <c r="AE7" i="17" s="1"/>
  <c r="Q8" i="17"/>
  <c r="Q7" i="17" s="1"/>
  <c r="I8" i="17"/>
  <c r="I7" i="17" s="1"/>
  <c r="I4" i="17"/>
  <c r="B4" i="17"/>
  <c r="X4" i="17" s="1"/>
  <c r="E40" i="17"/>
  <c r="E20" i="17"/>
  <c r="E10" i="17"/>
  <c r="I3" i="17"/>
  <c r="W3" i="17" s="1"/>
  <c r="E3" i="17"/>
  <c r="M3" i="17" s="1"/>
  <c r="AA3" i="17" s="1"/>
  <c r="Z4" i="17"/>
  <c r="T15" i="17"/>
  <c r="T7" i="17"/>
  <c r="L15" i="17"/>
  <c r="L7" i="17"/>
  <c r="D15" i="17"/>
  <c r="D7" i="17"/>
  <c r="D3" i="17"/>
  <c r="T3" i="17" s="1"/>
  <c r="X40" i="17"/>
  <c r="X20" i="17"/>
  <c r="X10" i="17"/>
  <c r="J40" i="17"/>
  <c r="J20" i="17"/>
  <c r="J10" i="17"/>
  <c r="B40" i="17"/>
  <c r="B20" i="17"/>
  <c r="B10" i="17"/>
  <c r="B3" i="17"/>
  <c r="R3" i="17" s="1"/>
  <c r="AD33" i="5"/>
  <c r="C40" i="17" s="1"/>
  <c r="AI13" i="5"/>
  <c r="Z15" i="17" s="1"/>
  <c r="AI12" i="5"/>
  <c r="Z7" i="17" s="1"/>
  <c r="K5" i="13"/>
  <c r="O40" i="13"/>
  <c r="O20" i="13"/>
  <c r="O10" i="13"/>
  <c r="G40" i="13"/>
  <c r="G20" i="13"/>
  <c r="G10" i="13"/>
  <c r="C4" i="13"/>
  <c r="K4" i="13" s="1"/>
  <c r="C3" i="13"/>
  <c r="O3" i="13" s="1"/>
  <c r="N10" i="13"/>
  <c r="N20" i="13" s="1"/>
  <c r="F40" i="13"/>
  <c r="F20" i="13"/>
  <c r="F10" i="13"/>
  <c r="B4" i="13"/>
  <c r="F4" i="13" s="1"/>
  <c r="B40" i="13"/>
  <c r="B20" i="13"/>
  <c r="B10" i="13"/>
  <c r="B3" i="13"/>
  <c r="N3" i="13" s="1"/>
  <c r="D5" i="15"/>
  <c r="C40" i="15"/>
  <c r="C30" i="15"/>
  <c r="C20" i="15"/>
  <c r="C10" i="15"/>
  <c r="C5" i="15"/>
  <c r="B40" i="15"/>
  <c r="B30" i="15"/>
  <c r="B20" i="15"/>
  <c r="B10" i="15"/>
  <c r="B5" i="15"/>
  <c r="B4" i="15"/>
  <c r="D4" i="15" s="1"/>
  <c r="B3" i="15"/>
  <c r="D66" i="15" s="1"/>
  <c r="L5" i="12"/>
  <c r="B3" i="12"/>
  <c r="L3" i="12" s="1"/>
  <c r="C40" i="11"/>
  <c r="C20" i="11"/>
  <c r="C10" i="11"/>
  <c r="E40" i="11"/>
  <c r="E20" i="11"/>
  <c r="E10" i="11"/>
  <c r="G5" i="11"/>
  <c r="F5" i="11"/>
  <c r="D40" i="11"/>
  <c r="D30" i="11"/>
  <c r="D20" i="11"/>
  <c r="D10" i="11"/>
  <c r="D5" i="11"/>
  <c r="B40" i="11"/>
  <c r="B30" i="11"/>
  <c r="B20" i="11"/>
  <c r="B10" i="11"/>
  <c r="B5" i="11"/>
  <c r="B4" i="11"/>
  <c r="F4" i="11" s="1"/>
  <c r="G3" i="11"/>
  <c r="F3" i="11"/>
  <c r="E3" i="11"/>
  <c r="D3" i="11"/>
  <c r="C3" i="11"/>
  <c r="B3" i="11"/>
  <c r="G66" i="11" s="1"/>
  <c r="E3" i="14"/>
  <c r="D3" i="14"/>
  <c r="G5" i="14"/>
  <c r="G3" i="14"/>
  <c r="E40" i="14"/>
  <c r="E20" i="14"/>
  <c r="E10" i="14"/>
  <c r="C40" i="14"/>
  <c r="C20" i="14"/>
  <c r="C10" i="14"/>
  <c r="C3" i="14"/>
  <c r="F5" i="14"/>
  <c r="F4" i="14"/>
  <c r="F3" i="14"/>
  <c r="D40" i="14"/>
  <c r="D30" i="14"/>
  <c r="D20" i="14"/>
  <c r="D10" i="14"/>
  <c r="D5" i="14"/>
  <c r="D4" i="14"/>
  <c r="B5" i="14"/>
  <c r="B40" i="14"/>
  <c r="B30" i="14"/>
  <c r="B20" i="14"/>
  <c r="B10" i="14"/>
  <c r="B4" i="14"/>
  <c r="C4" i="10"/>
  <c r="I4" i="10" s="1"/>
  <c r="B3" i="14"/>
  <c r="G66" i="14" s="1"/>
  <c r="J3" i="10"/>
  <c r="J5" i="10"/>
  <c r="I5" i="10"/>
  <c r="I3" i="10"/>
  <c r="H5" i="10"/>
  <c r="H3" i="10"/>
  <c r="G40" i="10"/>
  <c r="G21" i="10"/>
  <c r="G10" i="10"/>
  <c r="G3" i="10"/>
  <c r="D40" i="10"/>
  <c r="D20" i="10"/>
  <c r="D10" i="10"/>
  <c r="C3" i="10"/>
  <c r="G67" i="10" s="1"/>
  <c r="D3" i="10"/>
  <c r="F3" i="10"/>
  <c r="F40" i="10"/>
  <c r="F30" i="10"/>
  <c r="F21" i="10"/>
  <c r="F10" i="10"/>
  <c r="F5" i="10"/>
  <c r="C40" i="10"/>
  <c r="C30" i="10"/>
  <c r="C20" i="10"/>
  <c r="C5" i="10"/>
  <c r="C10" i="10"/>
  <c r="E3" i="10"/>
  <c r="B3" i="10"/>
  <c r="E9" i="6"/>
  <c r="I10" i="12" s="1"/>
  <c r="E7" i="6"/>
  <c r="B10" i="12" s="1"/>
  <c r="F7" i="6"/>
  <c r="F9" i="6" s="1"/>
  <c r="I11" i="12" s="1"/>
  <c r="G7" i="6"/>
  <c r="G9" i="6" s="1"/>
  <c r="I12" i="12" s="1"/>
  <c r="H7" i="6"/>
  <c r="B13" i="12" s="1"/>
  <c r="I7" i="6"/>
  <c r="B14" i="12" s="1"/>
  <c r="J7" i="6"/>
  <c r="J9" i="6" s="1"/>
  <c r="I15" i="12" s="1"/>
  <c r="K7" i="6"/>
  <c r="K9" i="6" s="1"/>
  <c r="I16" i="12" s="1"/>
  <c r="L7" i="6"/>
  <c r="B17" i="12" s="1"/>
  <c r="M7" i="6"/>
  <c r="B18" i="12" s="1"/>
  <c r="N7" i="6"/>
  <c r="N9" i="6" s="1"/>
  <c r="I19" i="12" s="1"/>
  <c r="O7" i="6"/>
  <c r="B20" i="12" s="1"/>
  <c r="P7" i="6"/>
  <c r="B21" i="12" s="1"/>
  <c r="Q7" i="6"/>
  <c r="B22" i="12" s="1"/>
  <c r="R7" i="6"/>
  <c r="R9" i="6" s="1"/>
  <c r="I23" i="12" s="1"/>
  <c r="S7" i="6"/>
  <c r="B24" i="12" s="1"/>
  <c r="T7" i="6"/>
  <c r="B25" i="12" s="1"/>
  <c r="U7" i="6"/>
  <c r="B26" i="12" s="1"/>
  <c r="V7" i="6"/>
  <c r="V9" i="6" s="1"/>
  <c r="I27" i="12" s="1"/>
  <c r="W7" i="6"/>
  <c r="B28" i="12" s="1"/>
  <c r="X7" i="6"/>
  <c r="B29" i="12" s="1"/>
  <c r="Y7" i="6"/>
  <c r="B30" i="12" s="1"/>
  <c r="Z7" i="6"/>
  <c r="Z9" i="6" s="1"/>
  <c r="I31" i="12" s="1"/>
  <c r="AA7" i="6"/>
  <c r="B32" i="12" s="1"/>
  <c r="AB7" i="6"/>
  <c r="B33" i="12" s="1"/>
  <c r="AC7" i="6"/>
  <c r="B34" i="12" s="1"/>
  <c r="AD7" i="6"/>
  <c r="AD9" i="6" s="1"/>
  <c r="I35" i="12" s="1"/>
  <c r="AE7" i="6"/>
  <c r="B36" i="12" s="1"/>
  <c r="AF7" i="6"/>
  <c r="B37" i="12" s="1"/>
  <c r="AG7" i="6"/>
  <c r="B38" i="12" s="1"/>
  <c r="AH7" i="6"/>
  <c r="B39" i="12" s="1"/>
  <c r="AI7" i="6"/>
  <c r="B40" i="12" s="1"/>
  <c r="D7" i="6"/>
  <c r="D9" i="6" s="1"/>
  <c r="I9" i="12" s="1"/>
  <c r="AH3" i="6"/>
  <c r="B39" i="10" s="1"/>
  <c r="AI3" i="6"/>
  <c r="B40" i="10" s="1"/>
  <c r="E3" i="6"/>
  <c r="B10" i="10" s="1"/>
  <c r="F3" i="6"/>
  <c r="B11" i="10" s="1"/>
  <c r="G3" i="6"/>
  <c r="B12" i="10" s="1"/>
  <c r="H3" i="6"/>
  <c r="B13" i="10" s="1"/>
  <c r="I3" i="6"/>
  <c r="I5" i="6" s="1"/>
  <c r="E14" i="10" s="1"/>
  <c r="J3" i="6"/>
  <c r="B15" i="10" s="1"/>
  <c r="K3" i="6"/>
  <c r="B16" i="10" s="1"/>
  <c r="L3" i="6"/>
  <c r="B17" i="10" s="1"/>
  <c r="M3" i="6"/>
  <c r="B18" i="10" s="1"/>
  <c r="N3" i="6"/>
  <c r="B19" i="10" s="1"/>
  <c r="O3" i="6"/>
  <c r="B20" i="10" s="1"/>
  <c r="P3" i="6"/>
  <c r="B21" i="10" s="1"/>
  <c r="Q3" i="6"/>
  <c r="B22" i="10" s="1"/>
  <c r="R3" i="6"/>
  <c r="B23" i="10" s="1"/>
  <c r="S3" i="6"/>
  <c r="B24" i="10" s="1"/>
  <c r="T3" i="6"/>
  <c r="B25" i="10" s="1"/>
  <c r="U3" i="6"/>
  <c r="B26" i="10" s="1"/>
  <c r="V3" i="6"/>
  <c r="B27" i="10" s="1"/>
  <c r="W3" i="6"/>
  <c r="B28" i="10" s="1"/>
  <c r="X3" i="6"/>
  <c r="B29" i="10" s="1"/>
  <c r="Y3" i="6"/>
  <c r="B30" i="10" s="1"/>
  <c r="Z3" i="6"/>
  <c r="B31" i="10" s="1"/>
  <c r="AA3" i="6"/>
  <c r="B32" i="10" s="1"/>
  <c r="AB3" i="6"/>
  <c r="B33" i="10" s="1"/>
  <c r="AC3" i="6"/>
  <c r="B34" i="10" s="1"/>
  <c r="AD3" i="6"/>
  <c r="B35" i="10" s="1"/>
  <c r="AE3" i="6"/>
  <c r="B36" i="10" s="1"/>
  <c r="AF3" i="6"/>
  <c r="B37" i="10" s="1"/>
  <c r="AG3" i="6"/>
  <c r="B38" i="10" s="1"/>
  <c r="D3" i="6"/>
  <c r="B9" i="10" s="1"/>
  <c r="Q9" i="6" l="1"/>
  <c r="I22" i="12" s="1"/>
  <c r="M9" i="6"/>
  <c r="I18" i="12" s="1"/>
  <c r="I9" i="6"/>
  <c r="I14" i="12" s="1"/>
  <c r="AH9" i="6"/>
  <c r="I39" i="12" s="1"/>
  <c r="AG9" i="6"/>
  <c r="I38" i="12" s="1"/>
  <c r="AC9" i="6"/>
  <c r="I34" i="12" s="1"/>
  <c r="Y9" i="6"/>
  <c r="I30" i="12" s="1"/>
  <c r="U9" i="6"/>
  <c r="I26" i="12" s="1"/>
  <c r="AG5" i="6"/>
  <c r="E38" i="10" s="1"/>
  <c r="Y5" i="6"/>
  <c r="E30" i="10" s="1"/>
  <c r="Q5" i="6"/>
  <c r="E22" i="10" s="1"/>
  <c r="AB5" i="6"/>
  <c r="E33" i="10" s="1"/>
  <c r="T5" i="6"/>
  <c r="E25" i="10" s="1"/>
  <c r="AI5" i="6"/>
  <c r="E40" i="10" s="1"/>
  <c r="AE5" i="6"/>
  <c r="E36" i="10" s="1"/>
  <c r="AA5" i="6"/>
  <c r="E32" i="10" s="1"/>
  <c r="W5" i="6"/>
  <c r="E28" i="10" s="1"/>
  <c r="S5" i="6"/>
  <c r="E24" i="10" s="1"/>
  <c r="O5" i="6"/>
  <c r="E20" i="10" s="1"/>
  <c r="K5" i="6"/>
  <c r="E16" i="10" s="1"/>
  <c r="G5" i="6"/>
  <c r="E12" i="10" s="1"/>
  <c r="AH5" i="6"/>
  <c r="E39" i="10" s="1"/>
  <c r="AF9" i="6"/>
  <c r="I37" i="12" s="1"/>
  <c r="AB9" i="6"/>
  <c r="I33" i="12" s="1"/>
  <c r="X9" i="6"/>
  <c r="I29" i="12" s="1"/>
  <c r="T9" i="6"/>
  <c r="I25" i="12" s="1"/>
  <c r="P9" i="6"/>
  <c r="I21" i="12" s="1"/>
  <c r="L9" i="6"/>
  <c r="I17" i="12" s="1"/>
  <c r="H9" i="6"/>
  <c r="I13" i="12" s="1"/>
  <c r="B16" i="12"/>
  <c r="B12" i="12"/>
  <c r="B35" i="12"/>
  <c r="B31" i="12"/>
  <c r="B27" i="12"/>
  <c r="B23" i="12"/>
  <c r="B9" i="12"/>
  <c r="AC5" i="6"/>
  <c r="E34" i="10" s="1"/>
  <c r="U5" i="6"/>
  <c r="E26" i="10" s="1"/>
  <c r="M5" i="6"/>
  <c r="E18" i="10" s="1"/>
  <c r="E5" i="6"/>
  <c r="E10" i="10" s="1"/>
  <c r="X5" i="6"/>
  <c r="E29" i="10" s="1"/>
  <c r="P5" i="6"/>
  <c r="E21" i="10" s="1"/>
  <c r="H5" i="6"/>
  <c r="E13" i="10" s="1"/>
  <c r="D5" i="6"/>
  <c r="E9" i="10" s="1"/>
  <c r="AD5" i="6"/>
  <c r="E35" i="10" s="1"/>
  <c r="Z5" i="6"/>
  <c r="E31" i="10" s="1"/>
  <c r="V5" i="6"/>
  <c r="E27" i="10" s="1"/>
  <c r="R5" i="6"/>
  <c r="E23" i="10" s="1"/>
  <c r="N5" i="6"/>
  <c r="E19" i="10" s="1"/>
  <c r="J5" i="6"/>
  <c r="E15" i="10" s="1"/>
  <c r="F5" i="6"/>
  <c r="E11" i="10" s="1"/>
  <c r="AI9" i="6"/>
  <c r="I40" i="12" s="1"/>
  <c r="AE9" i="6"/>
  <c r="I36" i="12" s="1"/>
  <c r="AA9" i="6"/>
  <c r="I32" i="12" s="1"/>
  <c r="W9" i="6"/>
  <c r="I28" i="12" s="1"/>
  <c r="S9" i="6"/>
  <c r="I24" i="12" s="1"/>
  <c r="O9" i="6"/>
  <c r="I20" i="12" s="1"/>
  <c r="B19" i="12"/>
  <c r="B15" i="12"/>
  <c r="B11" i="12"/>
  <c r="B14" i="10"/>
  <c r="F4" i="10"/>
  <c r="D4" i="11"/>
  <c r="C3" i="15"/>
  <c r="C4" i="15"/>
  <c r="AF5" i="6"/>
  <c r="E37" i="10" s="1"/>
  <c r="L5" i="6"/>
  <c r="E17" i="10" s="1"/>
  <c r="D3" i="15"/>
  <c r="J3" i="13"/>
  <c r="N40" i="13"/>
  <c r="J4" i="13"/>
  <c r="K66" i="13"/>
  <c r="O66" i="13"/>
  <c r="K4" i="17"/>
  <c r="S3" i="17"/>
  <c r="K3" i="17"/>
  <c r="Y3" i="17" s="1"/>
  <c r="S4" i="17"/>
  <c r="T66" i="17"/>
  <c r="J4" i="17"/>
  <c r="R4" i="17"/>
  <c r="U3" i="17"/>
  <c r="Q3" i="17"/>
  <c r="AE3" i="17" s="1"/>
  <c r="L3" i="17"/>
  <c r="Z3" i="17" s="1"/>
  <c r="F3" i="13"/>
  <c r="N4" i="13"/>
  <c r="J3" i="17"/>
  <c r="X3" i="17" s="1"/>
  <c r="G3" i="13"/>
  <c r="G4" i="13"/>
  <c r="K3" i="13"/>
  <c r="O4" i="13"/>
  <c r="I3" i="12"/>
  <c r="AM39" i="5"/>
  <c r="AN38" i="5"/>
  <c r="AM38" i="5"/>
  <c r="AM37" i="5"/>
  <c r="AK9" i="1" l="1"/>
  <c r="AK8" i="1"/>
  <c r="C104" i="1" l="1"/>
  <c r="BA33" i="5" l="1"/>
  <c r="BA32" i="5"/>
  <c r="BA31" i="5"/>
  <c r="AM31" i="5"/>
  <c r="C40" i="13"/>
  <c r="AD32" i="5"/>
  <c r="AD31" i="5"/>
  <c r="X31" i="5"/>
  <c r="Y31" i="5"/>
  <c r="C10" i="13" l="1"/>
  <c r="C10" i="17"/>
  <c r="C20" i="13"/>
  <c r="C20" i="17"/>
  <c r="C43" i="1"/>
  <c r="P27" i="5" l="1"/>
  <c r="Q27" i="5" s="1"/>
  <c r="X27" i="5"/>
  <c r="Y27" i="5" s="1"/>
  <c r="X26" i="5"/>
  <c r="P26" i="5"/>
  <c r="X25" i="5"/>
  <c r="Y25" i="5" s="1"/>
  <c r="G24" i="5"/>
  <c r="Q24" i="5"/>
  <c r="P21" i="5"/>
  <c r="Q21" i="5" s="1"/>
  <c r="Y23" i="5" l="1"/>
  <c r="Y22" i="5"/>
  <c r="X23" i="5"/>
  <c r="F23" i="5"/>
  <c r="G23" i="5" s="1"/>
  <c r="F22" i="5"/>
  <c r="G22" i="5" s="1"/>
  <c r="K21" i="5"/>
  <c r="J21" i="5"/>
  <c r="U21" i="5"/>
  <c r="X22" i="5"/>
  <c r="C98" i="1"/>
  <c r="Q16" i="5"/>
  <c r="AE16" i="5"/>
  <c r="AD14" i="5"/>
  <c r="AD15" i="5"/>
  <c r="M7" i="5"/>
  <c r="K7" i="5"/>
  <c r="J7" i="5"/>
  <c r="C27" i="1"/>
  <c r="AK118" i="1" l="1"/>
  <c r="AK119" i="1"/>
  <c r="AK120" i="1"/>
  <c r="AK121" i="1"/>
  <c r="AK122" i="1"/>
  <c r="AK11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tc={A19A8B27-2862-A945-8C54-CFEDEE5F9B5C}</author>
    <author>tc={2AA25AB5-FB2D-8441-873B-999DA8E31256}</author>
    <author>tc={5976EDCB-3FB0-D14A-8FCC-C18A3D8F1592}</author>
    <author>tc={D10F6153-6AF5-7448-985C-F5BB272CDECA}</author>
    <author>tc={4535C750-67A7-8E49-AD46-1BD2D7C32E94}</author>
    <author>tc={45B152F9-79BD-4E4B-89BC-5EF082103C25}</author>
    <author>tc={D8DDF333-1A2D-B941-A2C3-1854D3384A71}</author>
    <author>tc={DFA2B66A-67BE-EA42-8F6F-4E44A0F4E295}</author>
    <author>tc={0D8FA16A-FDC6-CE40-AC80-774AFD5C80D5}</author>
    <author>tc={B0FD9178-7CB0-EA4B-AE97-3D9A698281D0}</author>
  </authors>
  <commentList>
    <comment ref="C23" authorId="0" shapeId="0" xr:uid="{A19A8B27-2862-A945-8C54-CFEDEE5F9B5C}">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If this value was used so far, this could have messed up everything quite a bit.</t>
      </text>
    </comment>
    <comment ref="D27" authorId="1" shapeId="0" xr:uid="{2AA25AB5-FB2D-8441-873B-999DA8E31256}">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To make our lifes easier, I would neglect that…there is barely published data about it and probably the DECEX are included in OPEX already in many considerations. (We might have a detailed number here for offshore wind plants, but we don’t have data for other components.)</t>
      </text>
    </comment>
    <comment ref="D33" authorId="2" shapeId="0" xr:uid="{5976EDCB-3FB0-D14A-8FCC-C18A3D8F1592}">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Is that currently used? IF so, for what?</t>
      </text>
    </comment>
    <comment ref="D66" authorId="3" shapeId="0" xr:uid="{D10F6153-6AF5-7448-985C-F5BB272CDECA}">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For reasons of simplicity, I would delete that.</t>
      </text>
    </comment>
    <comment ref="D97" authorId="4" shapeId="0" xr:uid="{4535C750-67A7-8E49-AD46-1BD2D7C32E94}">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Do we still need that?</t>
      </text>
    </comment>
    <comment ref="D101" authorId="5" shapeId="0" xr:uid="{45B152F9-79BD-4E4B-89BC-5EF082103C25}">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Is this really required?</t>
      </text>
    </comment>
    <comment ref="D104" authorId="6" shapeId="0" xr:uid="{D8DDF333-1A2D-B941-A2C3-1854D3384A71}">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Can you check that again, Kyle?</t>
      </text>
    </comment>
    <comment ref="D105" authorId="7" shapeId="0" xr:uid="{DFA2B66A-67BE-EA42-8F6F-4E44A0F4E295}">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not needed, right?</t>
      </text>
    </comment>
    <comment ref="A108" authorId="8" shapeId="0" xr:uid="{0D8FA16A-FDC6-CE40-AC80-774AFD5C80D5}">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was missing</t>
      </text>
    </comment>
    <comment ref="D117" authorId="9" shapeId="0" xr:uid="{B0FD9178-7CB0-EA4B-AE97-3D9A698281D0}">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not needed, right?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tc={EF54FD4D-61BD-0E4E-BD37-CBC37E885911}</author>
  </authors>
  <commentList>
    <comment ref="A46" authorId="0" shapeId="0" xr:uid="{EF54FD4D-61BD-0E4E-BD37-CBC37E885911}">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Is that required? If so, what variable is it?</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tc={3F1903C2-B329-B140-85F5-3AFDF32F65BB}</author>
  </authors>
  <commentList>
    <comment ref="P3" authorId="0" shapeId="0" xr:uid="{3F1903C2-B329-B140-85F5-3AFDF32F65BB}">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be careful: module prices vs. system prices!</t>
      </text>
    </comment>
  </commentList>
</comments>
</file>

<file path=xl/sharedStrings.xml><?xml version="1.0" encoding="utf-8"?>
<sst xmlns="http://schemas.openxmlformats.org/spreadsheetml/2006/main" count="1293" uniqueCount="586">
  <si>
    <t>include efficiency (leakage)?</t>
  </si>
  <si>
    <t>J/kg</t>
  </si>
  <si>
    <t>kg/gal</t>
  </si>
  <si>
    <t>[EUR/kW rated]</t>
  </si>
  <si>
    <t>Fraction of CAPEX p.a.</t>
  </si>
  <si>
    <t>years</t>
  </si>
  <si>
    <t/>
  </si>
  <si>
    <t>kWp/m^2</t>
  </si>
  <si>
    <t>[EUR/kWp]</t>
  </si>
  <si>
    <t>[EUR/kWh]</t>
  </si>
  <si>
    <t>1/hours</t>
  </si>
  <si>
    <t>Fraction of rated electricity input power</t>
  </si>
  <si>
    <t>[EUR/bpd (barrels per day)]</t>
  </si>
  <si>
    <t>[energy efficiency - kWh hydrogen to kWh fuel mix]</t>
  </si>
  <si>
    <t>Fraction of rated jet fuel output</t>
  </si>
  <si>
    <t>Value</t>
  </si>
  <si>
    <t>Units</t>
  </si>
  <si>
    <t>Comments</t>
  </si>
  <si>
    <t>Variable Name</t>
  </si>
  <si>
    <t>meters of spacing per meter of rotor diameter</t>
  </si>
  <si>
    <t>Sources</t>
  </si>
  <si>
    <t>Specification</t>
  </si>
  <si>
    <t xml:space="preserve">turbine spacing </t>
  </si>
  <si>
    <t xml:space="preserve">PV peak per area  </t>
  </si>
  <si>
    <t xml:space="preserve">cycle efficiency </t>
  </si>
  <si>
    <t xml:space="preserve">c rate           </t>
  </si>
  <si>
    <t xml:space="preserve">electrolyzer baseload   </t>
  </si>
  <si>
    <t xml:space="preserve">electrolyzer efficiency </t>
  </si>
  <si>
    <t xml:space="preserve">H2tL efficiency </t>
  </si>
  <si>
    <t xml:space="preserve">H2tL baseload   </t>
  </si>
  <si>
    <t xml:space="preserve">kerosene vol fraction </t>
  </si>
  <si>
    <t xml:space="preserve">naphtha vol fraction </t>
  </si>
  <si>
    <t xml:space="preserve">diesel vol fraction </t>
  </si>
  <si>
    <t xml:space="preserve">kerosene LHV      </t>
  </si>
  <si>
    <t xml:space="preserve">diesel LHV        </t>
  </si>
  <si>
    <t xml:space="preserve">kerosene density  </t>
  </si>
  <si>
    <t xml:space="preserve">diesel density  </t>
  </si>
  <si>
    <t xml:space="preserve">CAPEX       </t>
  </si>
  <si>
    <t xml:space="preserve">OPEX        </t>
  </si>
  <si>
    <t xml:space="preserve">lifetime    </t>
  </si>
  <si>
    <t xml:space="preserve">CAPEX           </t>
  </si>
  <si>
    <t xml:space="preserve">OPEX            </t>
  </si>
  <si>
    <t xml:space="preserve">lifetime        </t>
  </si>
  <si>
    <t xml:space="preserve">CAPEX     </t>
  </si>
  <si>
    <t xml:space="preserve">OPEX      </t>
  </si>
  <si>
    <t>CAPEX</t>
  </si>
  <si>
    <t>OPEX</t>
  </si>
  <si>
    <t>PV_peak_per_area</t>
  </si>
  <si>
    <t>electrolyzer_baseload</t>
  </si>
  <si>
    <t>electrolyzer_efficiency</t>
  </si>
  <si>
    <t>H2tL_baseload</t>
  </si>
  <si>
    <t>kerosene_vol_fraction</t>
  </si>
  <si>
    <t>diesel_vol_fraction</t>
  </si>
  <si>
    <t>kerosene_LHV</t>
  </si>
  <si>
    <t>diesel_LHV</t>
  </si>
  <si>
    <t>kerosene_density</t>
  </si>
  <si>
    <t>diesel_density</t>
  </si>
  <si>
    <t>specification</t>
  </si>
  <si>
    <t>units</t>
  </si>
  <si>
    <t>https://www.engineeringtoolbox.com/fuels-higher-calorific-values-d_169.html</t>
  </si>
  <si>
    <t>Matute, 2019</t>
  </si>
  <si>
    <t>Bryer, 2012</t>
  </si>
  <si>
    <t>[EUR/kWel]</t>
  </si>
  <si>
    <t>Fuel characteristics</t>
  </si>
  <si>
    <t>Economics</t>
  </si>
  <si>
    <t>discount rate</t>
  </si>
  <si>
    <t>discount_rate</t>
  </si>
  <si>
    <t>CAPEX bpd</t>
  </si>
  <si>
    <t>barrel</t>
  </si>
  <si>
    <t>gallon</t>
  </si>
  <si>
    <t>convert_from</t>
  </si>
  <si>
    <t>convert_to</t>
  </si>
  <si>
    <t>conversion</t>
  </si>
  <si>
    <t>Conversions</t>
  </si>
  <si>
    <t>name</t>
  </si>
  <si>
    <t>barrels/gal</t>
  </si>
  <si>
    <t>[EUR/kW fuel output]</t>
  </si>
  <si>
    <t>Fasihi, 2016</t>
  </si>
  <si>
    <t>Gil?</t>
  </si>
  <si>
    <t>lifetime</t>
  </si>
  <si>
    <t>https://www.tesla.com/en_AU/blog/introducing-megapack-utility-scale-energy-storage</t>
  </si>
  <si>
    <t>1.5 MW power / 3 MWh energy</t>
  </si>
  <si>
    <t>electrolyzer lifetime</t>
  </si>
  <si>
    <t>Color Code:</t>
  </si>
  <si>
    <t>Verified value. Trustworthy source.</t>
  </si>
  <si>
    <t>Stand-in value. This value was obtained from a source that is either outdated or untrustworthy. A trustworthy source should be found.</t>
  </si>
  <si>
    <t>Unverified value. A source must be found or an assumption must be justified.</t>
  </si>
  <si>
    <t>kerosene mass fraction</t>
  </si>
  <si>
    <t>Calculated value</t>
  </si>
  <si>
    <t>kerosene_mass_fraction</t>
  </si>
  <si>
    <t>diesel_mass_fraction</t>
  </si>
  <si>
    <t>kerosene_energy_fraction</t>
  </si>
  <si>
    <t>diesel_energy_fraction</t>
  </si>
  <si>
    <t>diesel mass fraction</t>
  </si>
  <si>
    <t>kerosene energy fraction</t>
  </si>
  <si>
    <t>diesel energy fraction</t>
  </si>
  <si>
    <t>Design variable</t>
  </si>
  <si>
    <t>PV_unit_capacity</t>
  </si>
  <si>
    <t>electrolyzer_unit_capacity</t>
  </si>
  <si>
    <t>H2tL_unit_capacity</t>
  </si>
  <si>
    <t>battery_unit_capacity</t>
  </si>
  <si>
    <t>kW</t>
  </si>
  <si>
    <t>unit generation capacity</t>
  </si>
  <si>
    <t>unit electricity input capacity</t>
  </si>
  <si>
    <t>unit electricity storage capacity</t>
  </si>
  <si>
    <t>kWh</t>
  </si>
  <si>
    <t>unit hydrogen storage capacity</t>
  </si>
  <si>
    <t>kW jet fuel output</t>
  </si>
  <si>
    <t>unit jet fuel output capacity</t>
  </si>
  <si>
    <t>Solar PV plant</t>
  </si>
  <si>
    <t>Battery</t>
  </si>
  <si>
    <t>Hydrogen storage</t>
  </si>
  <si>
    <t>Hydrogen-to-liquid</t>
  </si>
  <si>
    <t>required_fuel</t>
  </si>
  <si>
    <t>GWh</t>
  </si>
  <si>
    <t>entire plant lifetime</t>
  </si>
  <si>
    <t>kerosene output of plant</t>
  </si>
  <si>
    <t>On-shore wind plant</t>
  </si>
  <si>
    <t>Off-shore wind plant</t>
  </si>
  <si>
    <t>Maienza, 2020</t>
  </si>
  <si>
    <t>DECEX (decommissioning costs?) - 4-8% of overall costs</t>
  </si>
  <si>
    <t>25-30</t>
  </si>
  <si>
    <t>Crivellari, 2020</t>
  </si>
  <si>
    <t>Crivellari, 2020 has also data on H2 compression, CO2 capture and compression and others</t>
  </si>
  <si>
    <t>Baldinelli, 2020</t>
  </si>
  <si>
    <t>DECEX</t>
  </si>
  <si>
    <t>reference</t>
  </si>
  <si>
    <t>comment</t>
  </si>
  <si>
    <t xml:space="preserve">variable -&gt; </t>
  </si>
  <si>
    <t>unit -&gt;</t>
  </si>
  <si>
    <t>year of data</t>
  </si>
  <si>
    <t>?</t>
  </si>
  <si>
    <t>Blanco, 2009</t>
  </si>
  <si>
    <t>Krohn, 2009</t>
  </si>
  <si>
    <t>van Zuijlen, 2019</t>
  </si>
  <si>
    <t>TCR instead of CAPEX; based on Siemens projections</t>
  </si>
  <si>
    <t>Böhm, 2020</t>
  </si>
  <si>
    <t xml:space="preserve"> </t>
  </si>
  <si>
    <t>Zappa, 2019</t>
  </si>
  <si>
    <t>CSP plant</t>
  </si>
  <si>
    <t>based on other data sources (JRC, 2014)</t>
  </si>
  <si>
    <t>﻿1320</t>
  </si>
  <si>
    <t>based on other data sources (from 2014)</t>
  </si>
  <si>
    <t>﻿U.S. Energy Information Administration, 2020</t>
  </si>
  <si>
    <t>US data</t>
  </si>
  <si>
    <t>dollar</t>
  </si>
  <si>
    <t>euro</t>
  </si>
  <si>
    <t>EUR/USD</t>
  </si>
  <si>
    <t>US data: large plant</t>
  </si>
  <si>
    <t>US data: small plant</t>
  </si>
  <si>
    <t>wind_turbine_spacing</t>
  </si>
  <si>
    <t>battery_cycle_efficiency</t>
  </si>
  <si>
    <t>battery_c_rate</t>
  </si>
  <si>
    <t>wind_lifetime</t>
  </si>
  <si>
    <t>PV_OPEX</t>
  </si>
  <si>
    <t>PV_CAPEX</t>
  </si>
  <si>
    <t>PV_lifetime</t>
  </si>
  <si>
    <t>battery_CAPEX</t>
  </si>
  <si>
    <t>battery_OPEX</t>
  </si>
  <si>
    <t>battery_lifetime</t>
  </si>
  <si>
    <t>electrolyzer_CAPEX</t>
  </si>
  <si>
    <t>electrolyzer_OPEX</t>
  </si>
  <si>
    <t>electrolyzer_lifetime</t>
  </si>
  <si>
    <t>H2tL_CAPEX_bpd</t>
  </si>
  <si>
    <t>H2tL_CAPEX</t>
  </si>
  <si>
    <t>H2tL_OPEX</t>
  </si>
  <si>
    <t>Gupta, 2020</t>
  </si>
  <si>
    <t>data from other sources, for Switzerland</t>
  </si>
  <si>
    <t>Lai, 2017</t>
  </si>
  <si>
    <t>data from other sources</t>
  </si>
  <si>
    <t>5-15</t>
  </si>
  <si>
    <t>0.85-0.95</t>
  </si>
  <si>
    <t>Tian, 2020</t>
  </si>
  <si>
    <t>﻿Luerssen, 2020</t>
  </si>
  <si>
    <t>PSI, 2019</t>
  </si>
  <si>
    <t>data for Switzerland</t>
  </si>
  <si>
    <t>Buttler, 2018</t>
  </si>
  <si>
    <t>Electrolyzer</t>
  </si>
  <si>
    <t>﻿2019</t>
  </si>
  <si>
    <t>PV</t>
  </si>
  <si>
    <t>€/Wp</t>
  </si>
  <si>
    <t>€/kWp/a</t>
  </si>
  <si>
    <t>€/Wh</t>
  </si>
  <si>
    <t>€/kWh/a</t>
  </si>
  <si>
    <t>﻿Kost, 2018</t>
  </si>
  <si>
    <t>﻿600</t>
  </si>
  <si>
    <t>﻿1500</t>
  </si>
  <si>
    <t>﻿3100</t>
  </si>
  <si>
    <t>﻿2020</t>
  </si>
  <si>
    <t>on-shore wind</t>
  </si>
  <si>
    <t>off-shore wind</t>
  </si>
  <si>
    <t>CSP</t>
  </si>
  <si>
    <t>+ JRC, 2018</t>
  </si>
  <si>
    <t>+ Vartiainen, 2020</t>
  </si>
  <si>
    <t>Data for scenario "ProRES"</t>
  </si>
  <si>
    <t>﻿The "ProRES" scenario results are the most ambitious in terms of capacity additions of RES-E technologies. In this scenario the world moves towards decarbonisation by significantly reducing fossil fuel use, however, in parallel with rapid phase out of nuclear power. CCS does not become commercial and is not an available mitigation option. Deep emission reduction is achieved with high deployment of RES, electrification of transport and heat, and high efficiency gains. It is based on the 2015 "Energy Revolution" scenario of Greenpeace [11]. Primary energy consumption is about 430 EJ, renewables supply 93 % of electricity demand and global CO2 emissions are about 4.5 GtCO2 in 2050.</t>
  </si>
  <si>
    <t>on-shore, low specific capacity, high hub height</t>
  </si>
  <si>
    <t>€/kW</t>
  </si>
  <si>
    <t>% of CAPEX p.a.</t>
  </si>
  <si>
    <t>on-shore, medium specific capacity, medium hub height</t>
  </si>
  <si>
    <t>on-shore, high specific capacity, low hub height</t>
  </si>
  <si>
    <t>off-shore, monopole, medium distance to shore</t>
  </si>
  <si>
    <t>off-shore, jacket, medium distance to shore</t>
  </si>
  <si>
    <t>off-shore, floating, long distance to shore</t>
  </si>
  <si>
    <t>utility-scale PV with one-axis tracking</t>
  </si>
  <si>
    <t>utility-scale PV without tracking</t>
  </si>
  <si>
    <t>commercial-scale PV flat surface</t>
  </si>
  <si>
    <t>CSP, parabolic trough with storage</t>
  </si>
  <si>
    <t>CSP, solar tower with storage</t>
  </si>
  <si>
    <t>two learning rate-based approaches for Europe (see extra sheets)</t>
  </si>
  <si>
    <t>Vartiainen, 2020</t>
  </si>
  <si>
    <t>kg hydrogen</t>
  </si>
  <si>
    <t>kWh hydrogen (HHV)</t>
  </si>
  <si>
    <t>CO2_CAPEX</t>
  </si>
  <si>
    <t>CO2_OPEX</t>
  </si>
  <si>
    <t>CO2_el_efficiency</t>
  </si>
  <si>
    <t>CO2 Production</t>
  </si>
  <si>
    <t>CO2 Storage</t>
  </si>
  <si>
    <t>electrical efficiency</t>
  </si>
  <si>
    <t>[EUR/ton*yr]</t>
  </si>
  <si>
    <t>baseload</t>
  </si>
  <si>
    <t>efficiency</t>
  </si>
  <si>
    <t>CO2_lifetime</t>
  </si>
  <si>
    <t>IEA, 2019</t>
  </si>
  <si>
    <t>today</t>
  </si>
  <si>
    <t>Gorre, 2020</t>
  </si>
  <si>
    <t>IRENA, 2018</t>
  </si>
  <si>
    <t>unit CO2 output capacity</t>
  </si>
  <si>
    <t>CO2_unit_capacity</t>
  </si>
  <si>
    <t>kgCO2/hr</t>
  </si>
  <si>
    <t>unit CO2 storage capacity</t>
  </si>
  <si>
    <t>EUR/t</t>
  </si>
  <si>
    <t>H2tL_required_CO2</t>
  </si>
  <si>
    <t>Ratio of CO2 to H2 as input required</t>
  </si>
  <si>
    <t>kg CO2/kWh H2</t>
  </si>
  <si>
    <t>CO2stor_unit_capacity</t>
  </si>
  <si>
    <t>CO2stor_CAPEX</t>
  </si>
  <si>
    <t>CO2stor_OPEX</t>
  </si>
  <si>
    <t>H2stor_CAPEX</t>
  </si>
  <si>
    <t>H2stor_OPEX</t>
  </si>
  <si>
    <t>H2stor_unit_capacity</t>
  </si>
  <si>
    <t>wind_max_units</t>
  </si>
  <si>
    <t>wind_min_units</t>
  </si>
  <si>
    <t>maximum units</t>
  </si>
  <si>
    <t>minimum units</t>
  </si>
  <si>
    <t>FT synthesis (incl. RWGS)</t>
  </si>
  <si>
    <t>MWh_PtL/MWh_H2</t>
  </si>
  <si>
    <t>CAPEX (lower end estimate)</t>
  </si>
  <si>
    <t>Note</t>
  </si>
  <si>
    <t>Electrolysis values would be available as well!</t>
  </si>
  <si>
    <t>Bossmann, 2018</t>
  </si>
  <si>
    <t>DNV GL,2019</t>
  </si>
  <si>
    <t>compressed pressure vessel, 700 bar, typical capacity 10 GJ, 365 cycles per year (﻿excluding compression energy)</t>
  </si>
  <si>
    <t>c﻿ompressed depleted gas field, 250 bar, typical capacity 10 PJ, 2 cycles per year (﻿excluding compression energy)</t>
  </si>
  <si>
    <t>liquefied cryogenic vessel, 1 bar, 20K, typical capacity 3 TJ, 52 cycles per year (﻿excluding compression energy)</t>
  </si>
  <si>
    <t>Li-ion</t>
  </si>
  <si>
    <t>% of CAPEX</t>
  </si>
  <si>
    <t>ALL DATA FOR REF. SCEN.</t>
  </si>
  <si>
    <t>€/kW_el.</t>
  </si>
  <si>
    <t>efficiency (LHV)</t>
  </si>
  <si>
    <t>€/kW_PtL</t>
  </si>
  <si>
    <t>values from Agora, 2019</t>
  </si>
  <si>
    <t>-</t>
  </si>
  <si>
    <t>energy consumption</t>
  </si>
  <si>
    <t>kWh_el./kg gas</t>
  </si>
  <si>
    <t>+ Agora, 2020</t>
  </si>
  <si>
    <t>+ EUC, 2018</t>
  </si>
  <si>
    <t>liquid fuel conversion: methanol synthesis OR FT (same costs, FT incl. RWGS)</t>
  </si>
  <si>
    <t>presssure vessel, 200 bar; 44€/m3</t>
  </si>
  <si>
    <t>utility-scale PV system</t>
  </si>
  <si>
    <t>Battery system</t>
  </si>
  <si>
    <t>€/kWp</t>
  </si>
  <si>
    <t>€/kWh</t>
  </si>
  <si>
    <t>OPEX (lower end estimate)</t>
  </si>
  <si>
    <t>excluded because…</t>
  </si>
  <si>
    <t>TCR instead of CAPEX</t>
  </si>
  <si>
    <t>US data, not suitable for EU</t>
  </si>
  <si>
    <t>secondary literature</t>
  </si>
  <si>
    <t>prices for CH</t>
  </si>
  <si>
    <t>only conference paper</t>
  </si>
  <si>
    <t>old</t>
  </si>
  <si>
    <t>references</t>
  </si>
  <si>
    <t>reference:</t>
  </si>
  <si>
    <t>Agora, 2019 (reference scenario)</t>
  </si>
  <si>
    <t>CAPEX in EUR/kWp</t>
  </si>
  <si>
    <t>OPEX in % of CAPEX p.a.</t>
  </si>
  <si>
    <t>Tsiropoulos, 2018 (ProRES scenario)</t>
  </si>
  <si>
    <t>weird numbers for OPEX for wind..</t>
  </si>
  <si>
    <t>old and se ondary literature</t>
  </si>
  <si>
    <t>lifetime in years</t>
  </si>
  <si>
    <t>notes</t>
  </si>
  <si>
    <t>Conclusion:</t>
  </si>
  <si>
    <t>Considerations:</t>
  </si>
  <si>
    <t>Reference to proceed with:</t>
  </si>
  <si>
    <t>For wind power, we chose EU-JRC (Tsiropoulos, 2018) values. They also represent the medium scenario here. We proceed with EU-JRC (Tsiropoulos, 2018) values and take the other two as high/low values for sensitivity analysis.</t>
  </si>
  <si>
    <t>The two scenarios are very close to each other. EU-JRC (Tsiropoulos, 2018) values, however, are given for three different on-shore wind power plant types.</t>
  </si>
  <si>
    <t>unit unclear (cost per kW or kWh)</t>
  </si>
  <si>
    <t>Only one source with a time dimension. We take this.</t>
  </si>
  <si>
    <t>long-term</t>
  </si>
  <si>
    <t>MWh_PtL/MWh_H2 (most likely LHV based)</t>
  </si>
  <si>
    <t>efficiency in kWh_liquid_HC/kWh_H2 (LHV)</t>
  </si>
  <si>
    <t>tbd</t>
  </si>
  <si>
    <t>based on existing plants, data for PEMEL, lower-end estimate for costs, higher-end estimate for efficiency</t>
  </si>
  <si>
    <t>PEMEL, 2017</t>
  </si>
  <si>
    <t>PEMEL, 2025</t>
  </si>
  <si>
    <t>operation hours</t>
  </si>
  <si>
    <t>kWh_H2/kWh_el (unclear whether HHV or LHV)</t>
  </si>
  <si>
    <t>too little plant</t>
  </si>
  <si>
    <t>100 MW plant, no information on electrolysis type</t>
  </si>
  <si>
    <t>too little information given</t>
  </si>
  <si>
    <t>10 MW plant, no information on electrolysis type</t>
  </si>
  <si>
    <t>PEMEL, for plant of 5 MW_el</t>
  </si>
  <si>
    <t>no future projections</t>
  </si>
  <si>
    <t>efficiency in kWh_H2/kWh_el (LHV)</t>
  </si>
  <si>
    <t>electrolysis (LT, no differentiation between AEL and PEMEL, cost estimates based on large plants)</t>
  </si>
  <si>
    <t>[(kWh H2 (LHV)) / (kWh el) ]</t>
  </si>
  <si>
    <t>'today' assumed to be 2020, 'long-term' assumed to be 2050, unclear whether FT is with or without RWGS, FT efficeincy values LHV-based, no information on electrolysis type</t>
  </si>
  <si>
    <t>CAPEX in EUR/kWh</t>
  </si>
  <si>
    <t>CAPEX in EUR/kW_el</t>
  </si>
  <si>
    <t>CAPEX in EUR/kW_liquid_HC</t>
  </si>
  <si>
    <t>Buttler, 2018 and Böhm, 2020 include a review of existing plants. We assume that they are closer to reality in the short-term. In the mid-term, Böhm, 2020 and IEA/Agora studies report similar values. For the long-term, Böhm, 2020 even outpaces the IEA/Agora studies.</t>
  </si>
  <si>
    <t>Rest:</t>
  </si>
  <si>
    <t>CAPEX:</t>
  </si>
  <si>
    <t>storage type</t>
  </si>
  <si>
    <t>pressure vessel</t>
  </si>
  <si>
    <t>liquefied vessel</t>
  </si>
  <si>
    <t>depleted gas field</t>
  </si>
  <si>
    <t>excluded since we also have jet fuel production sites where not depleted gas field is</t>
  </si>
  <si>
    <t>excluded since it is rather a mid-term storage, not short-term</t>
  </si>
  <si>
    <t>ICCT study, H2 compression to 30-150 bar</t>
  </si>
  <si>
    <t>﻿Christensen, 2020</t>
  </si>
  <si>
    <t>no information given, assumed to be a depleted gas field (otw we do not see how you could get such low costs)</t>
  </si>
  <si>
    <t>[EUR/kWh_H2]</t>
  </si>
  <si>
    <t>We take Agora, 2019 values since we are rather sure that they have the whole fuel conversion incl. RWGS.</t>
  </si>
  <si>
    <t>Lifetime:</t>
  </si>
  <si>
    <t>Costs + efficiency:</t>
  </si>
  <si>
    <t>Gorre, 2019</t>
  </si>
  <si>
    <t>kg/m^3</t>
  </si>
  <si>
    <t>m^3 hydrogen</t>
  </si>
  <si>
    <t>electrolyser</t>
  </si>
  <si>
    <t>H2 storage</t>
  </si>
  <si>
    <t>CO2 storage</t>
  </si>
  <si>
    <t>CO2 compressor</t>
  </si>
  <si>
    <t>more extensive datasets (see extra sheets)</t>
  </si>
  <si>
    <t>+ Gorre, 2019</t>
  </si>
  <si>
    <t>€/m^3_H2</t>
  </si>
  <si>
    <t>€/kg_H2</t>
  </si>
  <si>
    <t>electrolyser (2017 (2030 and 2050) for 1 (10) MW electrical input of electrolyser)</t>
  </si>
  <si>
    <t>€/m^3_CO2</t>
  </si>
  <si>
    <t>€/kg_CO2</t>
  </si>
  <si>
    <t>Important note: "The lifetime of the electrolysis stacks is only 10 years and has
to be replaced during lifetime."</t>
  </si>
  <si>
    <t>%</t>
  </si>
  <si>
    <t>stack lifetime</t>
  </si>
  <si>
    <t>Element Energy, 2018</t>
  </si>
  <si>
    <t>EUR/GBP</t>
  </si>
  <si>
    <t>british pound</t>
  </si>
  <si>
    <t>[EUR/tCO2]</t>
  </si>
  <si>
    <t>review of many different studies, assumed lifetime for all project components, snensitivity analyses of 10-40 years</t>
  </si>
  <si>
    <t>﻿IEA, 2019b</t>
  </si>
  <si>
    <t>2017, four-hour battery system</t>
  </si>
  <si>
    <t>2025, four-hour battery system</t>
  </si>
  <si>
    <t>2030, four-hour battery system</t>
  </si>
  <si>
    <t>2035, four-hour battery system</t>
  </si>
  <si>
    <t>2040, four-hour battery system</t>
  </si>
  <si>
    <t>Runge, 2020</t>
  </si>
  <si>
    <t>kg/kWh_LHV</t>
  </si>
  <si>
    <t>presssure vessel, 50 bar; 33€/m3</t>
  </si>
  <si>
    <t>H2 compressor</t>
  </si>
  <si>
    <t>[EUR/kg_H2]</t>
  </si>
  <si>
    <t>[EUR/kW_el.]</t>
  </si>
  <si>
    <t>xxx</t>
  </si>
  <si>
    <t>﻿224615</t>
  </si>
  <si>
    <t>[EUR/(tCO2*h)]</t>
  </si>
  <si>
    <t>Direct Air Capture</t>
  </si>
  <si>
    <t>﻿2522880</t>
  </si>
  <si>
    <t xml:space="preserve">electricity demand </t>
  </si>
  <si>
    <t>heat demand</t>
  </si>
  <si>
    <t>MWh_el./t_CO2</t>
  </si>
  <si>
    <t>MWh_th./t_CO2</t>
  </si>
  <si>
    <t>minimum part load</t>
  </si>
  <si>
    <t>pressure</t>
  </si>
  <si>
    <t>bar</t>
  </si>
  <si>
    <t>electricity demand</t>
  </si>
  <si>
    <t>0.39 kWh_el./kg_H2</t>
  </si>
  <si>
    <t>Hank, 2018</t>
  </si>
  <si>
    <t>BATSTROM, 2018</t>
  </si>
  <si>
    <t>Mongird, 2018</t>
  </si>
  <si>
    <t>values for US</t>
  </si>
  <si>
    <t>Cole, 2019</t>
  </si>
  <si>
    <t>+ Cole, 2019</t>
  </si>
  <si>
    <t>mid cost</t>
  </si>
  <si>
    <t>high cost</t>
  </si>
  <si>
    <t>low cost</t>
  </si>
  <si>
    <t>battery system costs for 4-hour Li-Ion systems</t>
  </si>
  <si>
    <t>round-trip efficiency</t>
  </si>
  <si>
    <t>low</t>
  </si>
  <si>
    <t>high</t>
  </si>
  <si>
    <t>selected</t>
  </si>
  <si>
    <t>$/kWh</t>
  </si>
  <si>
    <t>﻿van Leeuwen, 2018</t>
  </si>
  <si>
    <t>Carr, 2014</t>
  </si>
  <si>
    <t>Schuster, 2017</t>
  </si>
  <si>
    <t>Michalski, 2017</t>
  </si>
  <si>
    <t>[EUR/kW_H2]</t>
  </si>
  <si>
    <t>kWh_el./kg_H2</t>
  </si>
  <si>
    <t>Ajanovic, 2019</t>
  </si>
  <si>
    <t>provide CAPEX curves (2015-2050) for H2 storage (in EUR/kWh_el.)</t>
  </si>
  <si>
    <t>Element Energy, 2018b</t>
  </si>
  <si>
    <t>EUR/kWh_H2 (HHV), high pressure vessels, 5-8 Mpa</t>
  </si>
  <si>
    <t>High pressure’ steel or composite cylinders / torpedo tube banks, 43-50 Mpa</t>
  </si>
  <si>
    <t>now</t>
  </si>
  <si>
    <t>future</t>
  </si>
  <si>
    <t>Caveats:</t>
  </si>
  <si>
    <t>always choose system costs, not module costs</t>
  </si>
  <si>
    <t>double-check LHV / HHV-based values</t>
  </si>
  <si>
    <t>double-check units (EUR per kW/kg/m^3/kWh_el/kWh_chem)</t>
  </si>
  <si>
    <t>high-pressure steel tanks</t>
  </si>
  <si>
    <t>low-cost</t>
  </si>
  <si>
    <t>base-cost</t>
  </si>
  <si>
    <t>high-cost</t>
  </si>
  <si>
    <t>200 bar cylinders</t>
  </si>
  <si>
    <t>PEMEL @ 80 bar, all values are forecasts for 2035</t>
  </si>
  <si>
    <t>25-80 bar buffer tank</t>
  </si>
  <si>
    <t>lower-end-estimates for costs, medium-estimates for efficiencies, FT costs for 5MW plant</t>
  </si>
  <si>
    <t>electrolyzer efficiency</t>
  </si>
  <si>
    <t>Brynolf, 2018</t>
  </si>
  <si>
    <t>cycle efficiency</t>
  </si>
  <si>
    <t>see comment in column C</t>
  </si>
  <si>
    <t>mid</t>
  </si>
  <si>
    <t>Cole, 2019 provides low, nedium and high values that also reflect the other references.</t>
  </si>
  <si>
    <t>EUR/(t_CO2*a)</t>
  </si>
  <si>
    <t>Fasihi, 2019</t>
  </si>
  <si>
    <t>Low-temperature DAC (conservative scenario)</t>
  </si>
  <si>
    <t>kWh_el./t_CO2</t>
  </si>
  <si>
    <t>low-temp. Heat demand</t>
  </si>
  <si>
    <t>kWh_th./t_CO2</t>
  </si>
  <si>
    <t>Note: They also provide a "base case" with lower costs - we could include those as well.</t>
  </si>
  <si>
    <t>include de Vita + Realmonte + Store&amp;Go papers!</t>
  </si>
  <si>
    <t>+ Fasihi, 2019</t>
  </si>
  <si>
    <t>kg/year</t>
  </si>
  <si>
    <t>gal/year</t>
  </si>
  <si>
    <t>barrels/year</t>
  </si>
  <si>
    <t>liters/year</t>
  </si>
  <si>
    <t>wind_monopole_CAPEX</t>
  </si>
  <si>
    <t>wind_jacket_CAPEX</t>
  </si>
  <si>
    <t>wind_floating_CAPEX</t>
  </si>
  <si>
    <t>wind_monopole_OPEX</t>
  </si>
  <si>
    <t>wind_jacket_OPEX</t>
  </si>
  <si>
    <t>wind_floating_OPEX</t>
  </si>
  <si>
    <t>wind_lo_OPEX</t>
  </si>
  <si>
    <t>wind_mid_CAPEX</t>
  </si>
  <si>
    <t>wind_mid_OPEX</t>
  </si>
  <si>
    <t>wind_hi_CAPEX</t>
  </si>
  <si>
    <t>wind_hi_OPEX</t>
  </si>
  <si>
    <t>wind_lo_CAPEX</t>
  </si>
  <si>
    <t>PV_max_capacity</t>
  </si>
  <si>
    <t>battery_max_capacity</t>
  </si>
  <si>
    <t>electrolyzer_max_capacity</t>
  </si>
  <si>
    <t>H2stor_max_capacity</t>
  </si>
  <si>
    <t>CO2_max_capacity</t>
  </si>
  <si>
    <t>CO2stor_max_capacity</t>
  </si>
  <si>
    <t>H2tL_max_capacity</t>
  </si>
  <si>
    <t>PV_min_capacity</t>
  </si>
  <si>
    <t>battery_min_capacity</t>
  </si>
  <si>
    <t>electrolyzer_min_capacity</t>
  </si>
  <si>
    <t>H2stor_min_capacity</t>
  </si>
  <si>
    <t>CO2_min_capacity</t>
  </si>
  <si>
    <t>CO2stor_min_capacity</t>
  </si>
  <si>
    <t>H2tL_min_capacity</t>
  </si>
  <si>
    <t>kgCO2</t>
  </si>
  <si>
    <t>König, 2015</t>
  </si>
  <si>
    <t xml:space="preserve">gasoline vol fraction </t>
  </si>
  <si>
    <t>gasoline_vol_fraction</t>
  </si>
  <si>
    <t>gasoline_LHV</t>
  </si>
  <si>
    <t>gasoline_density</t>
  </si>
  <si>
    <t>gasoline_mass_fraction</t>
  </si>
  <si>
    <t>gasoline_energy_fraction</t>
  </si>
  <si>
    <t xml:space="preserve">gasoline LHV       </t>
  </si>
  <si>
    <t xml:space="preserve">gasoline density  </t>
  </si>
  <si>
    <t>gasoline mass fraction</t>
  </si>
  <si>
    <t>gasoline energy fraction</t>
  </si>
  <si>
    <t>H2tL_el_efficiency</t>
  </si>
  <si>
    <t xml:space="preserve">H2tL electrical efficiency </t>
  </si>
  <si>
    <t>NEEDS REVIEW</t>
  </si>
  <si>
    <t>H2tL_chem_efficiency</t>
  </si>
  <si>
    <t>H2tL chemical energy conversion efficiency</t>
  </si>
  <si>
    <t>H2tL heat output</t>
  </si>
  <si>
    <t>H2tL_heat_output</t>
  </si>
  <si>
    <t>kWh fuel mix output/kWh hydrogen</t>
  </si>
  <si>
    <t>kWh fuel mix output/kWh electricty</t>
  </si>
  <si>
    <t>kWh heat / kWh fuel mix</t>
  </si>
  <si>
    <t>thermal efficiency</t>
  </si>
  <si>
    <t>CO2_th_efficiency</t>
  </si>
  <si>
    <t>kWhel/kgCO2</t>
  </si>
  <si>
    <t>kWh/kgCO2</t>
  </si>
  <si>
    <t>Electrical Boiler</t>
  </si>
  <si>
    <t>heat_max_capacity</t>
  </si>
  <si>
    <t>heat_min_capacity</t>
  </si>
  <si>
    <t>heat_unit_capacity</t>
  </si>
  <si>
    <t>heat_CAPEX</t>
  </si>
  <si>
    <t>heat_OPEX</t>
  </si>
  <si>
    <t>heat_el_efficiency</t>
  </si>
  <si>
    <t>heat_lifetime</t>
  </si>
  <si>
    <t>maximum capacity</t>
  </si>
  <si>
    <t>minimum capacity</t>
  </si>
  <si>
    <t>kWth/kWel</t>
  </si>
  <si>
    <t>sensitivity_max</t>
  </si>
  <si>
    <t>sensitivity_min</t>
  </si>
  <si>
    <t>value_2020</t>
  </si>
  <si>
    <t>value_2021</t>
  </si>
  <si>
    <t>value_2022</t>
  </si>
  <si>
    <t>value_2023</t>
  </si>
  <si>
    <t>value_2024</t>
  </si>
  <si>
    <t>value_2025</t>
  </si>
  <si>
    <t>value_2026</t>
  </si>
  <si>
    <t>value_2027</t>
  </si>
  <si>
    <t>value_2028</t>
  </si>
  <si>
    <t>value_2029</t>
  </si>
  <si>
    <t>value_2030</t>
  </si>
  <si>
    <t>value_2031</t>
  </si>
  <si>
    <t>value_2032</t>
  </si>
  <si>
    <t>value_2033</t>
  </si>
  <si>
    <t>value_2034</t>
  </si>
  <si>
    <t>value_2035</t>
  </si>
  <si>
    <t>value_2036</t>
  </si>
  <si>
    <t>value_2037</t>
  </si>
  <si>
    <t>value_2038</t>
  </si>
  <si>
    <t>value_2039</t>
  </si>
  <si>
    <t>value_2040</t>
  </si>
  <si>
    <t>value_2041</t>
  </si>
  <si>
    <t>value_2042</t>
  </si>
  <si>
    <t>value_2043</t>
  </si>
  <si>
    <t>value_2044</t>
  </si>
  <si>
    <t>value_2045</t>
  </si>
  <si>
    <t>value_2046</t>
  </si>
  <si>
    <t>value_2047</t>
  </si>
  <si>
    <t>value_2048</t>
  </si>
  <si>
    <t>value_2049</t>
  </si>
  <si>
    <t>value_2050</t>
  </si>
  <si>
    <t>Richard2017, Howland2019, Maienza2020</t>
  </si>
  <si>
    <t>2020 and 2050 value from Tsiropoulos2018, own interpolation in between</t>
  </si>
  <si>
    <t>Tsiropoulos2018, Agora2019</t>
  </si>
  <si>
    <t>Tsiropoulos2018</t>
  </si>
  <si>
    <t>Electrolyzer (Low-Temp.)</t>
  </si>
  <si>
    <t>Vartiainen2020, Tsiropoulos2018, Agora2019</t>
  </si>
  <si>
    <t>Vartiainen2020, Runge2020</t>
  </si>
  <si>
    <t>Vartiainen2020, IEA2019, Batstorm2018, Runge2020, Cole2019</t>
  </si>
  <si>
    <t>IEA2019, Michalski2017</t>
  </si>
  <si>
    <t>Agora2019, IEA2019, Matute2019, Bohm2020, Gorre2019, Michalski2017, Brynolf2018, Buttler2018</t>
  </si>
  <si>
    <t>Fasihi2019</t>
  </si>
  <si>
    <t>Beuttler2019</t>
  </si>
  <si>
    <t>Agora2019, IEA2019</t>
  </si>
  <si>
    <t>IEA2019</t>
  </si>
  <si>
    <t>UN_LHV2014</t>
  </si>
  <si>
    <t>EngineeringToolBox2013</t>
  </si>
  <si>
    <t>previously</t>
  </si>
  <si>
    <t>l/kg</t>
  </si>
  <si>
    <t>Lehtveer2019, Brynolf2018</t>
  </si>
  <si>
    <t>(0.07 from Gorre 2020, 0.08 from IEA, 2019)</t>
  </si>
  <si>
    <t>kg CO2</t>
  </si>
  <si>
    <t>m^3 CO2</t>
  </si>
  <si>
    <t>€/t_CO2</t>
  </si>
  <si>
    <t>stack_lifetime</t>
  </si>
  <si>
    <t>Runge2020, DNVGL2019, Gorre2020, vanLeeuwen2018</t>
  </si>
  <si>
    <t>ElementEnergy2018, Runge2020, Gorre2019</t>
  </si>
  <si>
    <t>Runge2020, Gorre2020, vanLeeuwen2018</t>
  </si>
  <si>
    <t>own assumption</t>
  </si>
  <si>
    <t>Agora2019, Matute2019, Gorre2019, Brynolf2018, IEA2019, Buttler2018, Michalski2017</t>
  </si>
  <si>
    <t>[kWh_syncrude/kWh_H2] (LHV basis)</t>
  </si>
  <si>
    <t>[kWh_H2/kWh_el] (LHV basis)</t>
  </si>
  <si>
    <t>Schimpe2018, Peralta2019, Mongird2019, Beuse2020</t>
  </si>
  <si>
    <t>[EUR/kW_el]</t>
  </si>
  <si>
    <t>Sperber2014</t>
  </si>
  <si>
    <t>Vartiainen2020, Runge2020, Cole2019, Beuse2020</t>
  </si>
  <si>
    <t>Saxena2019</t>
  </si>
  <si>
    <t>Gorre2019, ﻿Bohm2020, Buttler2018</t>
  </si>
  <si>
    <t>Hank2018, Brynolf2018</t>
  </si>
  <si>
    <t>stack_replacement_CAPEX</t>
  </si>
  <si>
    <t>﻿IRENA2018</t>
  </si>
  <si>
    <t>﻿Matute2019</t>
  </si>
  <si>
    <t>fraction of electrolyzer CAPEX</t>
  </si>
  <si>
    <t>IRENA2018, Matute2019, own extrapolation</t>
  </si>
  <si>
    <t>Konig2015</t>
  </si>
  <si>
    <t>[kWh_heat / kWh_syncrude]</t>
  </si>
  <si>
    <t>assuming a pressure of 80 bars:</t>
  </si>
  <si>
    <t>ElementEnergy2018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</si>
</sst>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0.000"/>
    <numFmt numFmtId="166" formatCode="0.0"/>
    <numFmt numFmtId="167" formatCode="0.0%"/>
  </numFmts>
  <fonts count="12">
    <font>
      <sz val="12"/>
      <color theme="1"/>
      <name val="Calibri"/>
      <family val="2"/>
      <scheme val="minor"/>
    </font>
    <font>
      <b/>
      <sz val="12"/>
      <color theme="1"/>
      <name val="Calibri"/>
      <family val="2"/>
      <scheme val="minor"/>
    </font>
    <font>
      <sz val="12"/>
      <color rgb="FF000000"/>
      <name val="Calibri"/>
      <family val="2"/>
      <scheme val="minor"/>
    </font>
    <font>
      <sz val="12"/>
      <color theme="1"/>
      <name val="Calibri"/>
      <family val="2"/>
      <scheme val="minor"/>
    </font>
    <font>
      <sz val="12"/>
      <color theme="0" tint="-0.249977111117893"/>
      <name val="Calibri"/>
      <family val="2"/>
      <scheme val="minor"/>
    </font>
    <font>
      <b/>
      <sz val="16"/>
      <color theme="1"/>
      <name val="Calibri"/>
      <family val="2"/>
      <scheme val="minor"/>
    </font>
    <font>
      <sz val="12"/>
      <color theme="1" tint="0.499984740745262"/>
      <name val="Calibri"/>
      <family val="2"/>
      <scheme val="minor"/>
    </font>
    <font>
      <sz val="12"/>
      <color theme="0" tint="-0.499984740745262"/>
      <name val="Calibri"/>
      <family val="2"/>
      <scheme val="minor"/>
    </font>
    <font>
      <b/>
      <sz val="12"/>
      <color theme="0"/>
      <name val="Calibri"/>
      <family val="2"/>
      <scheme val="minor"/>
    </font>
    <font>
      <sz val="12"/>
      <color theme="0"/>
      <name val="Calibri"/>
      <family val="2"/>
      <scheme val="minor"/>
    </font>
    <font>
      <sz val="11"/>
      <color rgb="FF000000"/>
      <name val="Calibri"/>
      <family val="2"/>
      <scheme val="minor"/>
    </font>
    <font>
      <sz val="12"/>
      <color theme="4" tint="0.59999389629810485"/>
      <name val="Calibri"/>
      <family val="2"/>
      <scheme val="minor"/>
    </font>
  </fonts>
  <fills count="12">
    <fill>
      <patternFill patternType="none"/>
    </fill>
    <fill>
      <patternFill patternType="gray125"/>
    </fill>
    <fill>
      <patternFill patternType="solid">
        <fgColor rgb="FFFF0000"/>
        <bgColor indexed="64"/>
      </patternFill>
    </fill>
    <fill>
      <patternFill patternType="solid">
        <fgColor rgb="FF00B050"/>
        <bgColor indexed="64"/>
      </patternFill>
    </fill>
    <fill>
      <patternFill patternType="solid">
        <fgColor rgb="FFFFFF00"/>
        <bgColor indexed="64"/>
      </patternFill>
    </fill>
    <fill>
      <patternFill patternType="solid">
        <fgColor theme="2"/>
        <bgColor indexed="64"/>
      </patternFill>
    </fill>
    <fill>
      <patternFill patternType="solid">
        <fgColor theme="6"/>
        <bgColor indexed="64"/>
      </patternFill>
    </fill>
    <fill>
      <patternFill patternType="solid">
        <fgColor theme="9"/>
        <bgColor indexed="64"/>
      </patternFill>
    </fill>
    <fill>
      <patternFill patternType="solid">
        <fgColor rgb="FFA5A5A5"/>
        <bgColor indexed="64"/>
      </patternFill>
    </fill>
    <fill>
      <patternFill patternType="solid">
        <fgColor rgb="FFFFFF00"/>
        <bgColor rgb="FFFFFF00"/>
      </patternFill>
    </fill>
    <fill>
      <patternFill patternType="solid">
        <fgColor rgb="FFDBFF91"/>
        <bgColor indexed="64"/>
      </patternFill>
    </fill>
    <fill>
      <patternFill patternType="solid">
        <fgColor rgb="FFC00000"/>
        <bgColor indexed="64"/>
      </patternFill>
    </fill>
  </fills>
  <borders count="26">
    <border>
      <left/>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top style="medium">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diagonal/>
    </border>
  </borders>
  <cellStyleXfs count="3">
    <xf numFmtId="0" fontId="0" fillId="0" borderId="0"/>
    <xf numFmtId="9" fontId="3" fillId="0" borderId="0" applyFont="0" applyFill="0" applyBorder="0" applyAlignment="0" applyProtection="0"/>
    <xf numFmtId="164" fontId="3" fillId="0" borderId="0" applyFont="0" applyFill="0" applyBorder="0" applyAlignment="0" applyProtection="0"/>
  </cellStyleXfs>
  <cellXfs count="218">
    <xf numFmtId="0" fontId="0" fillId="0" borderId="0" xfId="0"/>
    <xf numFmtId="0" fontId="1" fillId="0" borderId="0" xfId="0" applyFont="1"/>
    <xf numFmtId="0" fontId="2" fillId="0" borderId="0" xfId="0" applyFont="1"/>
    <xf numFmtId="0" fontId="0" fillId="0" borderId="1" xfId="0" applyBorder="1"/>
    <xf numFmtId="0" fontId="0" fillId="0" borderId="0" xfId="0" applyFill="1" applyBorder="1"/>
    <xf numFmtId="0" fontId="1" fillId="0" borderId="1" xfId="0" applyFont="1" applyBorder="1"/>
    <xf numFmtId="0" fontId="0" fillId="2" borderId="0" xfId="0" applyFill="1" applyAlignment="1">
      <alignment wrapText="1"/>
    </xf>
    <xf numFmtId="0" fontId="0" fillId="3" borderId="0" xfId="0" applyFill="1" applyAlignment="1">
      <alignment wrapText="1"/>
    </xf>
    <xf numFmtId="0" fontId="0" fillId="4" borderId="0" xfId="0" applyFill="1" applyAlignment="1">
      <alignment wrapText="1"/>
    </xf>
    <xf numFmtId="0" fontId="0" fillId="4" borderId="0" xfId="0" applyFill="1"/>
    <xf numFmtId="0" fontId="0" fillId="2" borderId="0" xfId="0" applyFill="1"/>
    <xf numFmtId="0" fontId="0" fillId="3" borderId="0" xfId="0" applyFill="1"/>
    <xf numFmtId="0" fontId="0" fillId="2" borderId="0" xfId="0" applyFill="1" applyBorder="1"/>
    <xf numFmtId="11" fontId="0" fillId="3" borderId="0" xfId="0" applyNumberFormat="1" applyFill="1"/>
    <xf numFmtId="0" fontId="0" fillId="5" borderId="0" xfId="0" applyFill="1" applyAlignment="1">
      <alignment wrapText="1"/>
    </xf>
    <xf numFmtId="165" fontId="0" fillId="5" borderId="0" xfId="1" applyNumberFormat="1" applyFont="1" applyFill="1"/>
    <xf numFmtId="1" fontId="0" fillId="5" borderId="0" xfId="0" applyNumberFormat="1" applyFill="1"/>
    <xf numFmtId="0" fontId="0" fillId="6" borderId="0" xfId="0" applyFill="1" applyAlignment="1">
      <alignment wrapText="1"/>
    </xf>
    <xf numFmtId="0" fontId="0" fillId="0" borderId="0" xfId="0" applyBorder="1"/>
    <xf numFmtId="0" fontId="0" fillId="6" borderId="0" xfId="0" applyFill="1" applyBorder="1"/>
    <xf numFmtId="0" fontId="1" fillId="0" borderId="0" xfId="0" applyFont="1" applyBorder="1"/>
    <xf numFmtId="0" fontId="0" fillId="0" borderId="0" xfId="0" applyFont="1" applyBorder="1"/>
    <xf numFmtId="0" fontId="0" fillId="6" borderId="0" xfId="0" applyFont="1" applyFill="1" applyBorder="1"/>
    <xf numFmtId="0" fontId="0" fillId="4" borderId="0" xfId="0" applyFont="1" applyFill="1" applyBorder="1"/>
    <xf numFmtId="0" fontId="0" fillId="3" borderId="0" xfId="0" applyFill="1" applyAlignment="1">
      <alignment horizontal="right" wrapText="1"/>
    </xf>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6" xfId="0" applyFill="1" applyBorder="1"/>
    <xf numFmtId="0" fontId="0" fillId="0" borderId="14" xfId="0" applyBorder="1"/>
    <xf numFmtId="0" fontId="0" fillId="0" borderId="3" xfId="0" applyBorder="1"/>
    <xf numFmtId="0" fontId="0" fillId="0" borderId="4" xfId="0" applyBorder="1"/>
    <xf numFmtId="0" fontId="0" fillId="0" borderId="5" xfId="0" applyBorder="1"/>
    <xf numFmtId="0" fontId="0" fillId="0" borderId="4" xfId="0" applyFill="1" applyBorder="1"/>
    <xf numFmtId="0" fontId="0" fillId="0" borderId="3" xfId="0" applyFill="1" applyBorder="1"/>
    <xf numFmtId="0" fontId="0" fillId="0" borderId="0" xfId="0" applyAlignment="1">
      <alignment wrapText="1"/>
    </xf>
    <xf numFmtId="0" fontId="0" fillId="0" borderId="2" xfId="0" applyBorder="1" applyAlignment="1">
      <alignment wrapText="1"/>
    </xf>
    <xf numFmtId="0" fontId="0" fillId="0" borderId="8" xfId="0" applyBorder="1" applyAlignment="1">
      <alignment wrapText="1"/>
    </xf>
    <xf numFmtId="0" fontId="0" fillId="0" borderId="9" xfId="0" applyBorder="1" applyAlignment="1">
      <alignment wrapText="1"/>
    </xf>
    <xf numFmtId="0" fontId="0" fillId="0" borderId="10" xfId="0" applyBorder="1" applyAlignment="1">
      <alignment wrapText="1"/>
    </xf>
    <xf numFmtId="0" fontId="0" fillId="0" borderId="9" xfId="0" applyFill="1" applyBorder="1" applyAlignment="1">
      <alignment wrapText="1"/>
    </xf>
    <xf numFmtId="0" fontId="0" fillId="0" borderId="8" xfId="0" applyFill="1" applyBorder="1" applyAlignment="1">
      <alignment wrapText="1"/>
    </xf>
    <xf numFmtId="0" fontId="0" fillId="0" borderId="7" xfId="0" applyFill="1" applyBorder="1"/>
    <xf numFmtId="0" fontId="2" fillId="0" borderId="0" xfId="0" applyFont="1" applyFill="1" applyBorder="1"/>
    <xf numFmtId="0" fontId="0" fillId="6" borderId="3" xfId="0" applyFill="1" applyBorder="1"/>
    <xf numFmtId="0" fontId="0" fillId="2" borderId="15" xfId="0" applyFill="1" applyBorder="1"/>
    <xf numFmtId="0" fontId="0" fillId="2" borderId="4" xfId="0" applyFill="1" applyBorder="1"/>
    <xf numFmtId="0" fontId="0" fillId="0" borderId="0" xfId="0" applyFill="1" applyBorder="1" applyAlignment="1">
      <alignment horizontal="right"/>
    </xf>
    <xf numFmtId="0" fontId="0" fillId="0" borderId="0" xfId="0" quotePrefix="1"/>
    <xf numFmtId="0" fontId="0" fillId="0" borderId="16" xfId="0" applyBorder="1"/>
    <xf numFmtId="0" fontId="1" fillId="0" borderId="0" xfId="0" applyFont="1" applyAlignment="1">
      <alignment horizontal="right"/>
    </xf>
    <xf numFmtId="0" fontId="1" fillId="7" borderId="0" xfId="0" applyFont="1" applyFill="1"/>
    <xf numFmtId="0" fontId="0" fillId="7" borderId="0" xfId="0" applyFill="1"/>
    <xf numFmtId="0" fontId="0" fillId="7" borderId="0" xfId="0" quotePrefix="1" applyFill="1"/>
    <xf numFmtId="0" fontId="0" fillId="3" borderId="16" xfId="0" applyFill="1" applyBorder="1"/>
    <xf numFmtId="165" fontId="0" fillId="3" borderId="0" xfId="0" applyNumberFormat="1" applyFill="1"/>
    <xf numFmtId="2" fontId="0" fillId="3" borderId="0" xfId="0" applyNumberFormat="1" applyFill="1"/>
    <xf numFmtId="0" fontId="2" fillId="0" borderId="1" xfId="0" applyFont="1" applyBorder="1"/>
    <xf numFmtId="0" fontId="2" fillId="4" borderId="0" xfId="0" applyFont="1" applyFill="1"/>
    <xf numFmtId="0" fontId="2" fillId="2" borderId="0" xfId="0" applyFont="1" applyFill="1"/>
    <xf numFmtId="0" fontId="0" fillId="3" borderId="0" xfId="0" applyFill="1" applyBorder="1"/>
    <xf numFmtId="11" fontId="0" fillId="8" borderId="0" xfId="0" applyNumberFormat="1" applyFill="1" applyBorder="1"/>
    <xf numFmtId="0" fontId="0" fillId="8" borderId="0" xfId="0" applyFill="1" applyBorder="1"/>
    <xf numFmtId="0" fontId="1" fillId="0" borderId="11" xfId="0" applyFont="1" applyBorder="1" applyAlignment="1">
      <alignment horizontal="center"/>
    </xf>
    <xf numFmtId="165" fontId="0" fillId="0" borderId="0" xfId="0" applyNumberFormat="1"/>
    <xf numFmtId="165" fontId="0" fillId="0" borderId="1" xfId="0" applyNumberFormat="1" applyBorder="1"/>
    <xf numFmtId="0" fontId="4" fillId="0" borderId="0" xfId="0" applyFont="1" applyFill="1" applyBorder="1"/>
    <xf numFmtId="0" fontId="4" fillId="0" borderId="0" xfId="0" applyFont="1"/>
    <xf numFmtId="0" fontId="4" fillId="0" borderId="6" xfId="0" applyFont="1" applyFill="1" applyBorder="1"/>
    <xf numFmtId="0" fontId="4" fillId="0" borderId="7" xfId="0" applyFont="1" applyFill="1" applyBorder="1"/>
    <xf numFmtId="165" fontId="4" fillId="0" borderId="0" xfId="0" applyNumberFormat="1" applyFont="1" applyFill="1" applyBorder="1"/>
    <xf numFmtId="49" fontId="4" fillId="0" borderId="0" xfId="0" applyNumberFormat="1" applyFont="1" applyFill="1" applyBorder="1"/>
    <xf numFmtId="166" fontId="4" fillId="0" borderId="0" xfId="0" applyNumberFormat="1" applyFont="1"/>
    <xf numFmtId="0" fontId="0" fillId="0" borderId="0" xfId="0" applyFont="1"/>
    <xf numFmtId="9" fontId="0" fillId="0" borderId="0" xfId="1" applyFont="1"/>
    <xf numFmtId="167" fontId="0" fillId="0" borderId="0" xfId="1" applyNumberFormat="1" applyFont="1"/>
    <xf numFmtId="0" fontId="4" fillId="0" borderId="6" xfId="0" applyFont="1" applyFill="1" applyBorder="1" applyAlignment="1">
      <alignment wrapText="1"/>
    </xf>
    <xf numFmtId="0" fontId="4" fillId="0" borderId="0" xfId="0" applyFont="1" applyFill="1" applyBorder="1" applyAlignment="1">
      <alignment wrapText="1"/>
    </xf>
    <xf numFmtId="0" fontId="4" fillId="0" borderId="0" xfId="0" applyFont="1" applyFill="1" applyBorder="1" applyAlignment="1">
      <alignment horizontal="right" wrapText="1"/>
    </xf>
    <xf numFmtId="0" fontId="4" fillId="0" borderId="7" xfId="0" applyFont="1" applyFill="1" applyBorder="1" applyAlignment="1">
      <alignment wrapText="1"/>
    </xf>
    <xf numFmtId="0" fontId="0" fillId="0" borderId="17" xfId="0" applyBorder="1"/>
    <xf numFmtId="167" fontId="0" fillId="0" borderId="17" xfId="1" applyNumberFormat="1" applyFont="1" applyBorder="1"/>
    <xf numFmtId="1" fontId="0" fillId="0" borderId="17" xfId="1" applyNumberFormat="1" applyFont="1" applyBorder="1"/>
    <xf numFmtId="1" fontId="0" fillId="0" borderId="0" xfId="1" applyNumberFormat="1" applyFont="1" applyBorder="1"/>
    <xf numFmtId="1" fontId="0" fillId="0" borderId="0" xfId="0" applyNumberFormat="1" applyBorder="1"/>
    <xf numFmtId="167" fontId="0" fillId="0" borderId="0" xfId="1" applyNumberFormat="1" applyFont="1" applyBorder="1"/>
    <xf numFmtId="0" fontId="1" fillId="0" borderId="19" xfId="0" applyFont="1" applyBorder="1" applyAlignment="1">
      <alignment horizontal="center"/>
    </xf>
    <xf numFmtId="0" fontId="1" fillId="0" borderId="15" xfId="0" applyFont="1" applyBorder="1"/>
    <xf numFmtId="0" fontId="1" fillId="0" borderId="4" xfId="0" applyFont="1" applyBorder="1"/>
    <xf numFmtId="0" fontId="0" fillId="0" borderId="1" xfId="0" applyFont="1" applyBorder="1"/>
    <xf numFmtId="0" fontId="0" fillId="0" borderId="18" xfId="0" applyFont="1" applyBorder="1"/>
    <xf numFmtId="0" fontId="1" fillId="0" borderId="3" xfId="0" applyFont="1" applyBorder="1"/>
    <xf numFmtId="0" fontId="1" fillId="0" borderId="14" xfId="0" applyFont="1" applyBorder="1"/>
    <xf numFmtId="0" fontId="0" fillId="0" borderId="20" xfId="0" applyBorder="1" applyAlignment="1">
      <alignment vertical="top" wrapText="1"/>
    </xf>
    <xf numFmtId="0" fontId="4" fillId="0" borderId="6" xfId="0" applyFont="1" applyBorder="1"/>
    <xf numFmtId="0" fontId="4" fillId="0" borderId="0" xfId="0" applyFont="1" applyBorder="1"/>
    <xf numFmtId="0" fontId="4" fillId="0" borderId="7" xfId="0" applyFont="1" applyBorder="1"/>
    <xf numFmtId="9" fontId="0" fillId="0" borderId="17" xfId="1" applyFont="1" applyBorder="1"/>
    <xf numFmtId="9" fontId="0" fillId="0" borderId="0" xfId="1" applyFont="1" applyBorder="1"/>
    <xf numFmtId="0" fontId="0" fillId="0" borderId="0" xfId="0" applyFont="1" applyFill="1" applyBorder="1"/>
    <xf numFmtId="0" fontId="0" fillId="0" borderId="6" xfId="0" applyFont="1" applyFill="1" applyBorder="1"/>
    <xf numFmtId="0" fontId="0" fillId="0" borderId="7" xfId="0" applyFont="1" applyFill="1" applyBorder="1"/>
    <xf numFmtId="9" fontId="0" fillId="0" borderId="0" xfId="1" applyFont="1" applyFill="1" applyBorder="1"/>
    <xf numFmtId="1" fontId="4" fillId="0" borderId="0" xfId="0" applyNumberFormat="1" applyFont="1" applyFill="1" applyBorder="1"/>
    <xf numFmtId="9" fontId="0" fillId="2" borderId="4" xfId="1" applyFont="1" applyFill="1" applyBorder="1"/>
    <xf numFmtId="9" fontId="0" fillId="0" borderId="5" xfId="1" applyFont="1" applyBorder="1"/>
    <xf numFmtId="9" fontId="4" fillId="0" borderId="0" xfId="1" applyFont="1" applyFill="1" applyBorder="1"/>
    <xf numFmtId="9" fontId="4" fillId="0" borderId="7" xfId="1" applyFont="1" applyFill="1" applyBorder="1"/>
    <xf numFmtId="9" fontId="0" fillId="0" borderId="7" xfId="1" applyFont="1" applyFill="1" applyBorder="1"/>
    <xf numFmtId="9" fontId="0" fillId="0" borderId="7" xfId="1" applyFont="1" applyBorder="1"/>
    <xf numFmtId="9" fontId="4" fillId="0" borderId="0" xfId="1" applyFont="1" applyBorder="1"/>
    <xf numFmtId="9" fontId="4" fillId="0" borderId="7" xfId="1" applyFont="1" applyBorder="1"/>
    <xf numFmtId="9" fontId="0" fillId="0" borderId="9" xfId="1" applyFont="1" applyBorder="1"/>
    <xf numFmtId="9" fontId="0" fillId="0" borderId="10" xfId="1" applyFont="1" applyBorder="1"/>
    <xf numFmtId="0" fontId="0" fillId="0" borderId="1" xfId="0" applyFont="1" applyBorder="1" applyAlignment="1">
      <alignment wrapText="1"/>
    </xf>
    <xf numFmtId="0" fontId="0" fillId="0" borderId="1" xfId="0" applyFont="1" applyBorder="1" applyAlignment="1"/>
    <xf numFmtId="167" fontId="4" fillId="0" borderId="0" xfId="1" applyNumberFormat="1" applyFont="1" applyBorder="1"/>
    <xf numFmtId="0" fontId="1" fillId="0" borderId="9" xfId="0" applyFont="1" applyBorder="1"/>
    <xf numFmtId="0" fontId="1" fillId="0" borderId="8" xfId="0" applyFont="1" applyBorder="1"/>
    <xf numFmtId="166" fontId="0" fillId="0" borderId="0" xfId="0" applyNumberFormat="1" applyBorder="1"/>
    <xf numFmtId="165" fontId="4" fillId="0" borderId="0" xfId="0" applyNumberFormat="1" applyFont="1" applyBorder="1"/>
    <xf numFmtId="0" fontId="0" fillId="0" borderId="18" xfId="0" applyFont="1" applyBorder="1" applyAlignment="1">
      <alignment wrapText="1"/>
    </xf>
    <xf numFmtId="0" fontId="0" fillId="0" borderId="18" xfId="0" applyFont="1" applyBorder="1" applyAlignment="1"/>
    <xf numFmtId="0" fontId="1" fillId="0" borderId="8" xfId="0" applyFont="1" applyBorder="1" applyAlignment="1">
      <alignment vertical="top" wrapText="1"/>
    </xf>
    <xf numFmtId="0" fontId="0" fillId="0" borderId="6" xfId="0" applyFont="1" applyBorder="1"/>
    <xf numFmtId="0" fontId="0" fillId="0" borderId="7" xfId="0" applyFont="1" applyBorder="1"/>
    <xf numFmtId="165" fontId="0" fillId="0" borderId="0" xfId="0" applyNumberFormat="1" applyFont="1" applyBorder="1"/>
    <xf numFmtId="166" fontId="0" fillId="0" borderId="0" xfId="0" applyNumberFormat="1"/>
    <xf numFmtId="0" fontId="1" fillId="0" borderId="12" xfId="0" applyFont="1" applyBorder="1" applyAlignment="1">
      <alignment horizontal="center"/>
    </xf>
    <xf numFmtId="0" fontId="0" fillId="0" borderId="8" xfId="0" applyFont="1" applyBorder="1"/>
    <xf numFmtId="0" fontId="0" fillId="0" borderId="9" xfId="0" applyFont="1" applyBorder="1"/>
    <xf numFmtId="0" fontId="0" fillId="0" borderId="10" xfId="0" applyFont="1" applyBorder="1"/>
    <xf numFmtId="1" fontId="0" fillId="0" borderId="0" xfId="0" applyNumberFormat="1" applyFont="1" applyBorder="1"/>
    <xf numFmtId="2" fontId="0" fillId="0" borderId="0" xfId="0" applyNumberFormat="1" applyBorder="1"/>
    <xf numFmtId="1" fontId="0" fillId="0" borderId="6" xfId="0" applyNumberFormat="1" applyFont="1" applyBorder="1"/>
    <xf numFmtId="2" fontId="0" fillId="0" borderId="6" xfId="0" applyNumberFormat="1" applyFont="1" applyBorder="1" applyAlignment="1">
      <alignment horizontal="right"/>
    </xf>
    <xf numFmtId="2" fontId="0" fillId="0" borderId="0" xfId="0" applyNumberFormat="1" applyFont="1" applyBorder="1" applyAlignment="1">
      <alignment horizontal="right"/>
    </xf>
    <xf numFmtId="9" fontId="0" fillId="0" borderId="0" xfId="0" applyNumberFormat="1" applyFont="1" applyFill="1" applyBorder="1"/>
    <xf numFmtId="2" fontId="0" fillId="0" borderId="0" xfId="0" applyNumberFormat="1"/>
    <xf numFmtId="0" fontId="6" fillId="0" borderId="0" xfId="0" applyFont="1"/>
    <xf numFmtId="1" fontId="0" fillId="0" borderId="0" xfId="0" applyNumberFormat="1"/>
    <xf numFmtId="1" fontId="1" fillId="0" borderId="0" xfId="0" applyNumberFormat="1" applyFont="1"/>
    <xf numFmtId="2" fontId="1" fillId="0" borderId="0" xfId="0" applyNumberFormat="1" applyFont="1"/>
    <xf numFmtId="2" fontId="0" fillId="0" borderId="0" xfId="0" applyNumberFormat="1" applyFont="1" applyBorder="1"/>
    <xf numFmtId="166" fontId="0" fillId="0" borderId="0" xfId="0" applyNumberFormat="1" applyFont="1" applyBorder="1"/>
    <xf numFmtId="0" fontId="0" fillId="0" borderId="0" xfId="0" applyBorder="1" applyAlignment="1">
      <alignment vertical="top" wrapText="1"/>
    </xf>
    <xf numFmtId="0" fontId="1" fillId="0" borderId="22" xfId="0" applyFont="1" applyBorder="1"/>
    <xf numFmtId="0" fontId="0" fillId="0" borderId="23" xfId="0" applyFont="1" applyBorder="1"/>
    <xf numFmtId="0" fontId="0" fillId="0" borderId="24" xfId="0" applyBorder="1"/>
    <xf numFmtId="0" fontId="1" fillId="0" borderId="17" xfId="0" applyFont="1" applyBorder="1"/>
    <xf numFmtId="0" fontId="7" fillId="0" borderId="0" xfId="0" applyFont="1" applyFill="1" applyBorder="1"/>
    <xf numFmtId="0" fontId="7" fillId="0" borderId="0" xfId="0" applyFont="1"/>
    <xf numFmtId="0" fontId="7" fillId="0" borderId="6" xfId="0" applyFont="1" applyBorder="1"/>
    <xf numFmtId="0" fontId="7" fillId="0" borderId="0" xfId="0" applyFont="1" applyBorder="1"/>
    <xf numFmtId="0" fontId="7" fillId="0" borderId="7" xfId="0" applyFont="1" applyBorder="1"/>
    <xf numFmtId="1" fontId="7" fillId="0" borderId="0" xfId="0" applyNumberFormat="1" applyFont="1"/>
    <xf numFmtId="9" fontId="7" fillId="0" borderId="0" xfId="1" applyFont="1" applyBorder="1"/>
    <xf numFmtId="9" fontId="7" fillId="0" borderId="7" xfId="1" applyFont="1" applyBorder="1"/>
    <xf numFmtId="0" fontId="4" fillId="0" borderId="24" xfId="0" applyFont="1" applyBorder="1"/>
    <xf numFmtId="0" fontId="1" fillId="0" borderId="0" xfId="0" applyFont="1" applyBorder="1" applyAlignment="1">
      <alignment horizontal="center"/>
    </xf>
    <xf numFmtId="0" fontId="4" fillId="0" borderId="17" xfId="0" applyFont="1" applyBorder="1"/>
    <xf numFmtId="0" fontId="0" fillId="0" borderId="25" xfId="0" applyBorder="1"/>
    <xf numFmtId="9" fontId="4" fillId="0" borderId="0" xfId="0" applyNumberFormat="1" applyFont="1"/>
    <xf numFmtId="167" fontId="4" fillId="0" borderId="0" xfId="1" applyNumberFormat="1" applyFont="1"/>
    <xf numFmtId="0" fontId="0" fillId="0" borderId="11"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2" fontId="4" fillId="0" borderId="0" xfId="0" applyNumberFormat="1" applyFont="1" applyBorder="1"/>
    <xf numFmtId="1" fontId="4" fillId="0" borderId="0" xfId="0" applyNumberFormat="1" applyFont="1" applyBorder="1"/>
    <xf numFmtId="0" fontId="0" fillId="4" borderId="0" xfId="0" applyFont="1" applyFill="1"/>
    <xf numFmtId="0" fontId="8" fillId="2" borderId="0" xfId="0" applyFont="1" applyFill="1" applyBorder="1"/>
    <xf numFmtId="11" fontId="0" fillId="0" borderId="0" xfId="0" applyNumberFormat="1"/>
    <xf numFmtId="11" fontId="0" fillId="0" borderId="0" xfId="2" applyNumberFormat="1" applyFont="1"/>
    <xf numFmtId="165" fontId="0" fillId="4" borderId="0" xfId="0" applyNumberFormat="1" applyFill="1"/>
    <xf numFmtId="0" fontId="0" fillId="9" borderId="0" xfId="0" applyFill="1"/>
    <xf numFmtId="0" fontId="0" fillId="0" borderId="0" xfId="0" applyFill="1" applyAlignment="1">
      <alignment wrapText="1"/>
    </xf>
    <xf numFmtId="0" fontId="1" fillId="0" borderId="1" xfId="0" applyFont="1" applyFill="1" applyBorder="1"/>
    <xf numFmtId="0" fontId="1" fillId="0" borderId="0" xfId="0" applyFont="1" applyFill="1" applyBorder="1"/>
    <xf numFmtId="0" fontId="0" fillId="0" borderId="1" xfId="0" applyFill="1" applyBorder="1"/>
    <xf numFmtId="0" fontId="0" fillId="0" borderId="0" xfId="0" applyFill="1"/>
    <xf numFmtId="11" fontId="0" fillId="0" borderId="0" xfId="0" applyNumberFormat="1" applyFill="1" applyBorder="1"/>
    <xf numFmtId="0" fontId="0" fillId="0" borderId="0" xfId="0" applyFill="1" applyAlignment="1">
      <alignment horizontal="right" wrapText="1"/>
    </xf>
    <xf numFmtId="165" fontId="0" fillId="0" borderId="0" xfId="0" applyNumberFormat="1" applyFill="1"/>
    <xf numFmtId="2" fontId="0" fillId="0" borderId="0" xfId="0" applyNumberFormat="1" applyFill="1"/>
    <xf numFmtId="0" fontId="2" fillId="0" borderId="0" xfId="0" applyFont="1" applyFill="1"/>
    <xf numFmtId="0" fontId="2" fillId="0" borderId="1" xfId="0" applyFont="1" applyFill="1" applyBorder="1"/>
    <xf numFmtId="1" fontId="0" fillId="0" borderId="0" xfId="0" applyNumberFormat="1" applyFill="1"/>
    <xf numFmtId="11" fontId="0" fillId="0" borderId="0" xfId="0" applyNumberFormat="1" applyFill="1"/>
    <xf numFmtId="165" fontId="0" fillId="0" borderId="0" xfId="1" applyNumberFormat="1" applyFont="1" applyFill="1"/>
    <xf numFmtId="11" fontId="0" fillId="10" borderId="0" xfId="0" applyNumberFormat="1" applyFill="1" applyBorder="1"/>
    <xf numFmtId="0" fontId="0" fillId="10" borderId="0" xfId="0" applyFill="1" applyBorder="1"/>
    <xf numFmtId="0" fontId="0" fillId="10" borderId="0" xfId="0" applyFill="1"/>
    <xf numFmtId="0" fontId="10" fillId="0" borderId="0" xfId="0" applyFont="1"/>
    <xf numFmtId="165" fontId="0" fillId="10" borderId="0" xfId="1" applyNumberFormat="1" applyFont="1" applyFill="1"/>
    <xf numFmtId="1" fontId="10" fillId="0" borderId="0" xfId="0" applyNumberFormat="1" applyFont="1"/>
    <xf numFmtId="0" fontId="9" fillId="11" borderId="0" xfId="0" applyFont="1" applyFill="1"/>
    <xf numFmtId="0" fontId="9" fillId="0" borderId="0" xfId="0" applyFont="1"/>
    <xf numFmtId="0" fontId="9" fillId="2" borderId="0" xfId="0" applyFont="1" applyFill="1"/>
    <xf numFmtId="165" fontId="4" fillId="0" borderId="0" xfId="0" applyNumberFormat="1" applyFont="1"/>
    <xf numFmtId="165" fontId="11" fillId="0" borderId="0" xfId="0" applyNumberFormat="1" applyFont="1"/>
    <xf numFmtId="0" fontId="2" fillId="10" borderId="0" xfId="0" applyFont="1" applyFill="1"/>
    <xf numFmtId="0" fontId="1" fillId="0" borderId="11" xfId="0" applyFont="1" applyBorder="1" applyAlignment="1">
      <alignment horizontal="center"/>
    </xf>
    <xf numFmtId="0" fontId="1" fillId="0" borderId="12" xfId="0" applyFont="1" applyBorder="1" applyAlignment="1">
      <alignment horizontal="center"/>
    </xf>
    <xf numFmtId="0" fontId="1" fillId="0" borderId="13" xfId="0" applyFont="1" applyBorder="1" applyAlignment="1">
      <alignment horizontal="center"/>
    </xf>
    <xf numFmtId="0" fontId="4" fillId="0" borderId="0" xfId="0" applyFont="1" applyBorder="1" applyAlignment="1">
      <alignment horizontal="center"/>
    </xf>
    <xf numFmtId="0" fontId="0" fillId="0" borderId="0" xfId="0" applyAlignment="1">
      <alignment horizontal="center" wrapText="1"/>
    </xf>
    <xf numFmtId="0" fontId="1" fillId="0" borderId="19"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0" fontId="5" fillId="0" borderId="13" xfId="0" applyFont="1" applyBorder="1" applyAlignment="1">
      <alignment horizontal="center"/>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5" fillId="0" borderId="6" xfId="0" applyFont="1" applyBorder="1" applyAlignment="1">
      <alignment horizontal="center"/>
    </xf>
    <xf numFmtId="0" fontId="5" fillId="0" borderId="0" xfId="0" applyFont="1" applyBorder="1" applyAlignment="1">
      <alignment horizontal="center"/>
    </xf>
    <xf numFmtId="0" fontId="1" fillId="0" borderId="21" xfId="0" applyFont="1" applyBorder="1" applyAlignment="1">
      <alignment horizontal="center"/>
    </xf>
  </cellXfs>
  <cellStyles count="3">
    <cellStyle name="Komma" xfId="2" builtinId="3"/>
    <cellStyle name="Prozent" xfId="1" builtinId="5"/>
    <cellStyle name="Standard" xfId="0" builtinId="0"/>
  </cellStyles>
  <dxfs count="0"/>
  <tableStyles count="0" defaultTableStyle="TableStyleMedium2" defaultPivotStyle="PivotStyleLight16"/>
  <colors>
    <mruColors>
      <color rgb="FFDBFF91"/>
      <color rgb="FFA5A5A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CAPEX in EUR/kWp:</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PV!$B$3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PV!$B$5:$B$40</c:f>
              <c:numCache>
                <c:formatCode>General</c:formatCode>
                <c:ptCount val="36"/>
                <c:pt idx="4">
                  <c:v>462</c:v>
                </c:pt>
                <c:pt idx="5">
                  <c:v>431</c:v>
                </c:pt>
                <c:pt idx="6">
                  <c:v>406</c:v>
                </c:pt>
                <c:pt idx="7">
                  <c:v>384</c:v>
                </c:pt>
                <c:pt idx="8">
                  <c:v>365</c:v>
                </c:pt>
                <c:pt idx="9">
                  <c:v>348</c:v>
                </c:pt>
                <c:pt idx="10">
                  <c:v>333</c:v>
                </c:pt>
                <c:pt idx="11">
                  <c:v>319</c:v>
                </c:pt>
                <c:pt idx="12">
                  <c:v>307</c:v>
                </c:pt>
                <c:pt idx="13">
                  <c:v>296</c:v>
                </c:pt>
                <c:pt idx="14">
                  <c:v>285</c:v>
                </c:pt>
                <c:pt idx="15">
                  <c:v>275</c:v>
                </c:pt>
                <c:pt idx="16">
                  <c:v>266</c:v>
                </c:pt>
                <c:pt idx="17">
                  <c:v>257</c:v>
                </c:pt>
                <c:pt idx="18">
                  <c:v>249</c:v>
                </c:pt>
                <c:pt idx="19">
                  <c:v>242</c:v>
                </c:pt>
                <c:pt idx="20">
                  <c:v>235</c:v>
                </c:pt>
                <c:pt idx="21">
                  <c:v>228</c:v>
                </c:pt>
                <c:pt idx="22">
                  <c:v>221</c:v>
                </c:pt>
                <c:pt idx="23">
                  <c:v>215</c:v>
                </c:pt>
                <c:pt idx="24">
                  <c:v>209</c:v>
                </c:pt>
                <c:pt idx="25">
                  <c:v>204</c:v>
                </c:pt>
                <c:pt idx="26">
                  <c:v>199</c:v>
                </c:pt>
                <c:pt idx="27">
                  <c:v>194</c:v>
                </c:pt>
                <c:pt idx="28">
                  <c:v>189</c:v>
                </c:pt>
                <c:pt idx="29">
                  <c:v>185</c:v>
                </c:pt>
                <c:pt idx="30">
                  <c:v>181</c:v>
                </c:pt>
                <c:pt idx="31">
                  <c:v>177</c:v>
                </c:pt>
                <c:pt idx="32">
                  <c:v>174</c:v>
                </c:pt>
                <c:pt idx="33">
                  <c:v>170</c:v>
                </c:pt>
                <c:pt idx="34">
                  <c:v>167</c:v>
                </c:pt>
                <c:pt idx="35">
                  <c:v>164</c:v>
                </c:pt>
              </c:numCache>
            </c:numRef>
          </c:val>
          <c:smooth val="0"/>
          <c:extLst>
            <c:ext xmlns:c16="http://schemas.microsoft.com/office/drawing/2014/chart" uri="{C3380CC4-5D6E-409C-BE32-E72D297353CC}">
              <c16:uniqueId val="{00000000-38DC-AE42-97AB-895E274DDA9C}"/>
            </c:ext>
          </c:extLst>
        </c:ser>
        <c:ser>
          <c:idx val="2"/>
          <c:order val="1"/>
          <c:tx>
            <c:strRef>
              <c:f>PV!$C$3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PV!$C$5:$C$40</c:f>
              <c:numCache>
                <c:formatCode>General</c:formatCode>
                <c:ptCount val="36"/>
                <c:pt idx="0">
                  <c:v>1020</c:v>
                </c:pt>
                <c:pt idx="5">
                  <c:v>690</c:v>
                </c:pt>
                <c:pt idx="15">
                  <c:v>450</c:v>
                </c:pt>
                <c:pt idx="25">
                  <c:v>370</c:v>
                </c:pt>
                <c:pt idx="35">
                  <c:v>320</c:v>
                </c:pt>
              </c:numCache>
            </c:numRef>
          </c:val>
          <c:smooth val="0"/>
          <c:extLst>
            <c:ext xmlns:c16="http://schemas.microsoft.com/office/drawing/2014/chart" uri="{C3380CC4-5D6E-409C-BE32-E72D297353CC}">
              <c16:uniqueId val="{00000002-38DC-AE42-97AB-895E274DDA9C}"/>
            </c:ext>
          </c:extLst>
        </c:ser>
        <c:ser>
          <c:idx val="3"/>
          <c:order val="2"/>
          <c:tx>
            <c:strRef>
              <c:f>PV!$D$3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PV!$D$5:$D$40</c:f>
              <c:numCache>
                <c:formatCode>General</c:formatCode>
                <c:ptCount val="36"/>
                <c:pt idx="5">
                  <c:v>908</c:v>
                </c:pt>
                <c:pt idx="15">
                  <c:v>718</c:v>
                </c:pt>
                <c:pt idx="35">
                  <c:v>486</c:v>
                </c:pt>
              </c:numCache>
            </c:numRef>
          </c:val>
          <c:smooth val="0"/>
          <c:extLst>
            <c:ext xmlns:c16="http://schemas.microsoft.com/office/drawing/2014/chart" uri="{C3380CC4-5D6E-409C-BE32-E72D297353CC}">
              <c16:uniqueId val="{00000003-38DC-AE42-97AB-895E274DDA9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5300-1942-AC42-7B41130B53D0}"/>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5300-1942-AC42-7B41130B53D0}"/>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5300-1942-AC42-7B41130B53D0}"/>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74BE-F047-A7DF-B1045DD0DAD0}"/>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74BE-F047-A7DF-B1045DD0DAD0}"/>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74BE-F047-A7DF-B1045DD0DAD0}"/>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'on-shore_wind'!$B$3</c:f>
              <c:strCache>
                <c:ptCount val="1"/>
                <c:pt idx="0">
                  <c:v>Tsiropoulos, 2018 (ProRES scenario)</c:v>
                </c:pt>
              </c:strCache>
            </c:strRef>
          </c:tx>
          <c:spPr>
            <a:ln w="28575" cap="rnd">
              <a:solidFill>
                <a:schemeClr val="accent1"/>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'on-shore_wind'!$B$5:$B$40</c:f>
              <c:numCache>
                <c:formatCode>General</c:formatCode>
                <c:ptCount val="36"/>
                <c:pt idx="0">
                  <c:v>1350</c:v>
                </c:pt>
                <c:pt idx="5">
                  <c:v>1290</c:v>
                </c:pt>
                <c:pt idx="15">
                  <c:v>1190</c:v>
                </c:pt>
                <c:pt idx="25">
                  <c:v>1140</c:v>
                </c:pt>
                <c:pt idx="35">
                  <c:v>1110</c:v>
                </c:pt>
              </c:numCache>
            </c:numRef>
          </c:val>
          <c:smooth val="0"/>
          <c:extLst>
            <c:ext xmlns:c16="http://schemas.microsoft.com/office/drawing/2014/chart" uri="{C3380CC4-5D6E-409C-BE32-E72D297353CC}">
              <c16:uniqueId val="{00000000-1D0E-294F-8706-7B3E4E7827A1}"/>
            </c:ext>
          </c:extLst>
        </c:ser>
        <c:ser>
          <c:idx val="1"/>
          <c:order val="1"/>
          <c:tx>
            <c:strRef>
              <c:f>'on-shore_wind'!$C$3</c:f>
              <c:strCache>
                <c:ptCount val="1"/>
                <c:pt idx="0">
                  <c:v>Agora, 2019 (reference scenario)</c:v>
                </c:pt>
              </c:strCache>
            </c:strRef>
          </c:tx>
          <c:spPr>
            <a:ln w="28575" cap="rnd">
              <a:solidFill>
                <a:schemeClr val="accent2"/>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'on-shore_wind'!$C$5:$C$40</c:f>
              <c:numCache>
                <c:formatCode>General</c:formatCode>
                <c:ptCount val="36"/>
                <c:pt idx="5">
                  <c:v>1526</c:v>
                </c:pt>
                <c:pt idx="15">
                  <c:v>1260</c:v>
                </c:pt>
                <c:pt idx="35">
                  <c:v>1078</c:v>
                </c:pt>
              </c:numCache>
            </c:numRef>
          </c:val>
          <c:smooth val="0"/>
          <c:extLst>
            <c:ext xmlns:c16="http://schemas.microsoft.com/office/drawing/2014/chart" uri="{C3380CC4-5D6E-409C-BE32-E72D297353CC}">
              <c16:uniqueId val="{00000003-1D0E-294F-8706-7B3E4E7827A1}"/>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2E61-8047-B913-44FA002384DB}"/>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2E61-8047-B913-44FA002384DB}"/>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2E61-8047-B913-44FA002384D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0786-EA41-A5CF-4FD3E116C950}"/>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0786-EA41-A5CF-4FD3E116C950}"/>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0786-EA41-A5CF-4FD3E116C950}"/>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'on-shore_wind'!$D$3</c:f>
              <c:strCache>
                <c:ptCount val="1"/>
                <c:pt idx="0">
                  <c:v>Tsiropoulos, 2018 (ProRES scenario)</c:v>
                </c:pt>
              </c:strCache>
            </c:strRef>
          </c:tx>
          <c:spPr>
            <a:ln w="28575" cap="rnd">
              <a:solidFill>
                <a:schemeClr val="accent1"/>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'on-shore_wind'!$D$5:$D$40</c:f>
              <c:numCache>
                <c:formatCode>0.0%</c:formatCode>
                <c:ptCount val="36"/>
                <c:pt idx="0">
                  <c:v>0.03</c:v>
                </c:pt>
                <c:pt idx="5">
                  <c:v>0.03</c:v>
                </c:pt>
                <c:pt idx="15">
                  <c:v>0.03</c:v>
                </c:pt>
                <c:pt idx="25">
                  <c:v>0.03</c:v>
                </c:pt>
                <c:pt idx="35">
                  <c:v>0.03</c:v>
                </c:pt>
              </c:numCache>
            </c:numRef>
          </c:val>
          <c:smooth val="0"/>
          <c:extLst>
            <c:ext xmlns:c16="http://schemas.microsoft.com/office/drawing/2014/chart" uri="{C3380CC4-5D6E-409C-BE32-E72D297353CC}">
              <c16:uniqueId val="{00000000-155E-224D-BA30-CEF4E31067E0}"/>
            </c:ext>
          </c:extLst>
        </c:ser>
        <c:ser>
          <c:idx val="1"/>
          <c:order val="1"/>
          <c:tx>
            <c:strRef>
              <c:f>'on-shore_wind'!$E$3</c:f>
              <c:strCache>
                <c:ptCount val="1"/>
                <c:pt idx="0">
                  <c:v>Agora, 2019 (reference scenario)</c:v>
                </c:pt>
              </c:strCache>
            </c:strRef>
          </c:tx>
          <c:spPr>
            <a:ln w="28575" cap="rnd">
              <a:solidFill>
                <a:schemeClr val="accent2"/>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'on-shore_wind'!$E$5:$E$40</c:f>
              <c:numCache>
                <c:formatCode>0.0%</c:formatCode>
                <c:ptCount val="36"/>
                <c:pt idx="5">
                  <c:v>2.5000000000000001E-2</c:v>
                </c:pt>
                <c:pt idx="15">
                  <c:v>2.5000000000000001E-2</c:v>
                </c:pt>
                <c:pt idx="35">
                  <c:v>2.5000000000000001E-2</c:v>
                </c:pt>
              </c:numCache>
            </c:numRef>
          </c:val>
          <c:smooth val="0"/>
          <c:extLst>
            <c:ext xmlns:c16="http://schemas.microsoft.com/office/drawing/2014/chart" uri="{C3380CC4-5D6E-409C-BE32-E72D297353CC}">
              <c16:uniqueId val="{00000003-155E-224D-BA30-CEF4E31067E0}"/>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'on-shore_wind'!$F$3</c:f>
              <c:strCache>
                <c:ptCount val="1"/>
                <c:pt idx="0">
                  <c:v>Tsiropoulos, 2018 (ProRES scenario)</c:v>
                </c:pt>
              </c:strCache>
            </c:strRef>
          </c:tx>
          <c:spPr>
            <a:solidFill>
              <a:schemeClr val="accent1"/>
            </a:solidFill>
            <a:ln>
              <a:noFill/>
            </a:ln>
            <a:effectLst/>
          </c:spPr>
          <c:invertIfNegative val="0"/>
          <c:val>
            <c:numRef>
              <c:f>'on-shore_wind'!$F$5</c:f>
              <c:numCache>
                <c:formatCode>0</c:formatCode>
                <c:ptCount val="1"/>
                <c:pt idx="0">
                  <c:v>25</c:v>
                </c:pt>
              </c:numCache>
            </c:numRef>
          </c:val>
          <c:extLst>
            <c:ext xmlns:c16="http://schemas.microsoft.com/office/drawing/2014/chart" uri="{C3380CC4-5D6E-409C-BE32-E72D297353CC}">
              <c16:uniqueId val="{00000000-2B87-FF4E-8BC9-5EF12010203A}"/>
            </c:ext>
          </c:extLst>
        </c:ser>
        <c:ser>
          <c:idx val="2"/>
          <c:order val="1"/>
          <c:tx>
            <c:strRef>
              <c:f>'on-shore_wind'!$G$3</c:f>
              <c:strCache>
                <c:ptCount val="1"/>
                <c:pt idx="0">
                  <c:v>Agora, 2019 (reference scenario)</c:v>
                </c:pt>
              </c:strCache>
            </c:strRef>
          </c:tx>
          <c:spPr>
            <a:solidFill>
              <a:schemeClr val="accent2"/>
            </a:solidFill>
            <a:ln>
              <a:noFill/>
            </a:ln>
            <a:effectLst/>
          </c:spPr>
          <c:invertIfNegative val="0"/>
          <c:val>
            <c:numRef>
              <c:f>'on-shore_wind'!$G$5</c:f>
              <c:numCache>
                <c:formatCode>0</c:formatCode>
                <c:ptCount val="1"/>
                <c:pt idx="0">
                  <c:v>20</c:v>
                </c:pt>
              </c:numCache>
            </c:numRef>
          </c:val>
          <c:extLst>
            <c:ext xmlns:c16="http://schemas.microsoft.com/office/drawing/2014/chart" uri="{C3380CC4-5D6E-409C-BE32-E72D297353CC}">
              <c16:uniqueId val="{00000001-2B87-FF4E-8BC9-5EF12010203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'off-shore_wind'!$B$3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'off-shore_wind'!$B$5:$B$40</c:f>
              <c:numCache>
                <c:formatCode>General</c:formatCode>
                <c:ptCount val="36"/>
                <c:pt idx="0">
                  <c:v>3600</c:v>
                </c:pt>
                <c:pt idx="5">
                  <c:v>2970</c:v>
                </c:pt>
                <c:pt idx="15">
                  <c:v>2370</c:v>
                </c:pt>
                <c:pt idx="25">
                  <c:v>2220</c:v>
                </c:pt>
                <c:pt idx="35">
                  <c:v>2160</c:v>
                </c:pt>
              </c:numCache>
            </c:numRef>
          </c:val>
          <c:smooth val="0"/>
          <c:extLst>
            <c:ext xmlns:c16="http://schemas.microsoft.com/office/drawing/2014/chart" uri="{C3380CC4-5D6E-409C-BE32-E72D297353CC}">
              <c16:uniqueId val="{00000000-BEF0-5F4C-9E7A-B49520EBC7A7}"/>
            </c:ext>
          </c:extLst>
        </c:ser>
        <c:ser>
          <c:idx val="1"/>
          <c:order val="1"/>
          <c:tx>
            <c:strRef>
              <c:f>'off-shore_wind'!$C$3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'off-shore_wind'!$C$5:$C$40</c:f>
              <c:numCache>
                <c:formatCode>General</c:formatCode>
                <c:ptCount val="36"/>
                <c:pt idx="5">
                  <c:v>2800</c:v>
                </c:pt>
                <c:pt idx="15">
                  <c:v>2200</c:v>
                </c:pt>
                <c:pt idx="35">
                  <c:v>1600</c:v>
                </c:pt>
              </c:numCache>
            </c:numRef>
          </c:val>
          <c:smooth val="0"/>
          <c:extLst>
            <c:ext xmlns:c16="http://schemas.microsoft.com/office/drawing/2014/chart" uri="{C3380CC4-5D6E-409C-BE32-E72D297353CC}">
              <c16:uniqueId val="{00000003-BEF0-5F4C-9E7A-B49520EBC7A7}"/>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6601-7B4F-925F-58AFC01EF274}"/>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6601-7B4F-925F-58AFC01EF274}"/>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6601-7B4F-925F-58AFC01EF274}"/>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C8E1-6247-8AAD-79DEA2184DBF}"/>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C8E1-6247-8AAD-79DEA2184DBF}"/>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C8E1-6247-8AAD-79DEA2184DBF}"/>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'off-shore_wind'!$D$3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'off-shore_wind'!$D$5:$D$40</c:f>
              <c:numCache>
                <c:formatCode>0.0%</c:formatCode>
                <c:ptCount val="36"/>
                <c:pt idx="0">
                  <c:v>0.02</c:v>
                </c:pt>
                <c:pt idx="5">
                  <c:v>0.02</c:v>
                </c:pt>
                <c:pt idx="15">
                  <c:v>0.02</c:v>
                </c:pt>
                <c:pt idx="25">
                  <c:v>0.02</c:v>
                </c:pt>
                <c:pt idx="35">
                  <c:v>0.02</c:v>
                </c:pt>
              </c:numCache>
            </c:numRef>
          </c:val>
          <c:smooth val="0"/>
          <c:extLst>
            <c:ext xmlns:c16="http://schemas.microsoft.com/office/drawing/2014/chart" uri="{C3380CC4-5D6E-409C-BE32-E72D297353CC}">
              <c16:uniqueId val="{00000000-2978-3A41-9ADD-EF4C32A7EA7C}"/>
            </c:ext>
          </c:extLst>
        </c:ser>
        <c:ser>
          <c:idx val="1"/>
          <c:order val="1"/>
          <c:tx>
            <c:strRef>
              <c:f>'off-shore_wind'!$E$3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'off-shore_wind'!$E$5:$E$40</c:f>
              <c:numCache>
                <c:formatCode>0.0%</c:formatCode>
                <c:ptCount val="36"/>
                <c:pt idx="5">
                  <c:v>3.2000000000000001E-2</c:v>
                </c:pt>
                <c:pt idx="15">
                  <c:v>3.2000000000000001E-2</c:v>
                </c:pt>
                <c:pt idx="35">
                  <c:v>3.2000000000000001E-2</c:v>
                </c:pt>
              </c:numCache>
            </c:numRef>
          </c:val>
          <c:smooth val="0"/>
          <c:extLst>
            <c:ext xmlns:c16="http://schemas.microsoft.com/office/drawing/2014/chart" uri="{C3380CC4-5D6E-409C-BE32-E72D297353CC}">
              <c16:uniqueId val="{00000002-2978-3A41-9ADD-EF4C32A7EA7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a:t>
            </a:r>
            <a:r>
              <a:rPr lang="de-DE" baseline="0"/>
              <a:t> wind </a:t>
            </a:r>
            <a:r>
              <a:rPr lang="de-DE"/>
              <a:t>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'off-shore_wind'!$F$3</c:f>
              <c:strCache>
                <c:ptCount val="1"/>
                <c:pt idx="0">
                  <c:v>Tsiropoulos, 2018 (ProRES scenario)</c:v>
                </c:pt>
              </c:strCache>
            </c:strRef>
          </c:tx>
          <c:spPr>
            <a:solidFill>
              <a:schemeClr val="accent1"/>
            </a:solidFill>
            <a:ln>
              <a:noFill/>
            </a:ln>
            <a:effectLst/>
          </c:spPr>
          <c:invertIfNegative val="0"/>
          <c:val>
            <c:numRef>
              <c:f>'off-shore_wind'!$F$5</c:f>
              <c:numCache>
                <c:formatCode>0</c:formatCode>
                <c:ptCount val="1"/>
                <c:pt idx="0">
                  <c:v>30</c:v>
                </c:pt>
              </c:numCache>
            </c:numRef>
          </c:val>
          <c:extLst>
            <c:ext xmlns:c16="http://schemas.microsoft.com/office/drawing/2014/chart" uri="{C3380CC4-5D6E-409C-BE32-E72D297353CC}">
              <c16:uniqueId val="{00000000-478D-C24D-8568-234EF428E4A3}"/>
            </c:ext>
          </c:extLst>
        </c:ser>
        <c:ser>
          <c:idx val="1"/>
          <c:order val="1"/>
          <c:tx>
            <c:strRef>
              <c:f>'off-shore_wind'!$G$3</c:f>
              <c:strCache>
                <c:ptCount val="1"/>
                <c:pt idx="0">
                  <c:v>Agora, 2019 (reference scenario)</c:v>
                </c:pt>
              </c:strCache>
            </c:strRef>
          </c:tx>
          <c:spPr>
            <a:solidFill>
              <a:schemeClr val="accent2"/>
            </a:solidFill>
            <a:ln>
              <a:noFill/>
            </a:ln>
            <a:effectLst/>
          </c:spPr>
          <c:invertIfNegative val="0"/>
          <c:val>
            <c:numRef>
              <c:f>'off-shore_wind'!$G$5</c:f>
              <c:numCache>
                <c:formatCode>0</c:formatCode>
                <c:ptCount val="1"/>
                <c:pt idx="0">
                  <c:v>25</c:v>
                </c:pt>
              </c:numCache>
            </c:numRef>
          </c:val>
          <c:extLst>
            <c:ext xmlns:c16="http://schemas.microsoft.com/office/drawing/2014/chart" uri="{C3380CC4-5D6E-409C-BE32-E72D297353CC}">
              <c16:uniqueId val="{00000002-478D-C24D-8568-234EF428E4A3}"/>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'off-shore_wind'!$B$3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'off-shore_wind'!$B$5:$B$40</c:f>
              <c:numCache>
                <c:formatCode>General</c:formatCode>
                <c:ptCount val="36"/>
                <c:pt idx="0">
                  <c:v>3600</c:v>
                </c:pt>
                <c:pt idx="5">
                  <c:v>2970</c:v>
                </c:pt>
                <c:pt idx="15">
                  <c:v>2370</c:v>
                </c:pt>
                <c:pt idx="25">
                  <c:v>2220</c:v>
                </c:pt>
                <c:pt idx="35">
                  <c:v>2160</c:v>
                </c:pt>
              </c:numCache>
            </c:numRef>
          </c:val>
          <c:smooth val="0"/>
          <c:extLst>
            <c:ext xmlns:c16="http://schemas.microsoft.com/office/drawing/2014/chart" uri="{C3380CC4-5D6E-409C-BE32-E72D297353CC}">
              <c16:uniqueId val="{00000000-2370-8D4E-A838-38258966CE7E}"/>
            </c:ext>
          </c:extLst>
        </c:ser>
        <c:ser>
          <c:idx val="1"/>
          <c:order val="1"/>
          <c:tx>
            <c:strRef>
              <c:f>'off-shore_wind'!$C$3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'off-shore_wind'!$C$5:$C$40</c:f>
              <c:numCache>
                <c:formatCode>General</c:formatCode>
                <c:ptCount val="36"/>
                <c:pt idx="5">
                  <c:v>2800</c:v>
                </c:pt>
                <c:pt idx="15">
                  <c:v>2200</c:v>
                </c:pt>
                <c:pt idx="35">
                  <c:v>1600</c:v>
                </c:pt>
              </c:numCache>
            </c:numRef>
          </c:val>
          <c:smooth val="0"/>
          <c:extLst>
            <c:ext xmlns:c16="http://schemas.microsoft.com/office/drawing/2014/chart" uri="{C3380CC4-5D6E-409C-BE32-E72D297353CC}">
              <c16:uniqueId val="{00000001-2370-8D4E-A838-38258966CE7E}"/>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6676-C24A-95B5-FAD38BBC0C8F}"/>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6676-C24A-95B5-FAD38BBC0C8F}"/>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6676-C24A-95B5-FAD38BBC0C8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867E-684C-A863-68BE6CF84248}"/>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867E-684C-A863-68BE6CF84248}"/>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867E-684C-A863-68BE6CF84248}"/>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'off-shore_wind'!$D$3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'off-shore_wind'!$D$5:$D$40</c:f>
              <c:numCache>
                <c:formatCode>0.0%</c:formatCode>
                <c:ptCount val="36"/>
                <c:pt idx="0">
                  <c:v>0.02</c:v>
                </c:pt>
                <c:pt idx="5">
                  <c:v>0.02</c:v>
                </c:pt>
                <c:pt idx="15">
                  <c:v>0.02</c:v>
                </c:pt>
                <c:pt idx="25">
                  <c:v>0.02</c:v>
                </c:pt>
                <c:pt idx="35">
                  <c:v>0.02</c:v>
                </c:pt>
              </c:numCache>
            </c:numRef>
          </c:val>
          <c:smooth val="0"/>
          <c:extLst>
            <c:ext xmlns:c16="http://schemas.microsoft.com/office/drawing/2014/chart" uri="{C3380CC4-5D6E-409C-BE32-E72D297353CC}">
              <c16:uniqueId val="{00000000-E108-9542-8C45-05E4578CF902}"/>
            </c:ext>
          </c:extLst>
        </c:ser>
        <c:ser>
          <c:idx val="1"/>
          <c:order val="1"/>
          <c:tx>
            <c:strRef>
              <c:f>'off-shore_wind'!$E$3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'off-shore_wind'!$E$5:$E$40</c:f>
              <c:numCache>
                <c:formatCode>0.0%</c:formatCode>
                <c:ptCount val="36"/>
                <c:pt idx="5">
                  <c:v>3.2000000000000001E-2</c:v>
                </c:pt>
                <c:pt idx="15">
                  <c:v>3.2000000000000001E-2</c:v>
                </c:pt>
                <c:pt idx="35">
                  <c:v>3.2000000000000001E-2</c:v>
                </c:pt>
              </c:numCache>
            </c:numRef>
          </c:val>
          <c:smooth val="0"/>
          <c:extLst>
            <c:ext xmlns:c16="http://schemas.microsoft.com/office/drawing/2014/chart" uri="{C3380CC4-5D6E-409C-BE32-E72D297353CC}">
              <c16:uniqueId val="{00000001-E108-9542-8C45-05E4578CF902}"/>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'off-shore_wind'!$F$3</c:f>
              <c:strCache>
                <c:ptCount val="1"/>
                <c:pt idx="0">
                  <c:v>Tsiropoulos, 2018 (ProRES scenario)</c:v>
                </c:pt>
              </c:strCache>
            </c:strRef>
          </c:tx>
          <c:spPr>
            <a:solidFill>
              <a:schemeClr val="accent1"/>
            </a:solidFill>
            <a:ln>
              <a:noFill/>
            </a:ln>
            <a:effectLst/>
          </c:spPr>
          <c:invertIfNegative val="0"/>
          <c:val>
            <c:numRef>
              <c:f>'off-shore_wind'!$F$5</c:f>
              <c:numCache>
                <c:formatCode>0</c:formatCode>
                <c:ptCount val="1"/>
                <c:pt idx="0">
                  <c:v>30</c:v>
                </c:pt>
              </c:numCache>
            </c:numRef>
          </c:val>
          <c:extLst>
            <c:ext xmlns:c16="http://schemas.microsoft.com/office/drawing/2014/chart" uri="{C3380CC4-5D6E-409C-BE32-E72D297353CC}">
              <c16:uniqueId val="{00000000-3745-5A49-89E8-0C9DE5BF4F65}"/>
            </c:ext>
          </c:extLst>
        </c:ser>
        <c:ser>
          <c:idx val="1"/>
          <c:order val="1"/>
          <c:tx>
            <c:strRef>
              <c:f>'off-shore_wind'!$G$3</c:f>
              <c:strCache>
                <c:ptCount val="1"/>
                <c:pt idx="0">
                  <c:v>Agora, 2019 (reference scenario)</c:v>
                </c:pt>
              </c:strCache>
            </c:strRef>
          </c:tx>
          <c:spPr>
            <a:solidFill>
              <a:schemeClr val="accent2"/>
            </a:solidFill>
            <a:ln>
              <a:noFill/>
            </a:ln>
            <a:effectLst/>
          </c:spPr>
          <c:invertIfNegative val="0"/>
          <c:val>
            <c:numRef>
              <c:f>'off-shore_wind'!$G$5</c:f>
              <c:numCache>
                <c:formatCode>0</c:formatCode>
                <c:ptCount val="1"/>
                <c:pt idx="0">
                  <c:v>25</c:v>
                </c:pt>
              </c:numCache>
            </c:numRef>
          </c:val>
          <c:extLst>
            <c:ext xmlns:c16="http://schemas.microsoft.com/office/drawing/2014/chart" uri="{C3380CC4-5D6E-409C-BE32-E72D297353CC}">
              <c16:uniqueId val="{00000001-3745-5A49-89E8-0C9DE5BF4F65}"/>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CAPEX in EUR/kWh</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battery!$B$3</c:f>
              <c:strCache>
                <c:ptCount val="1"/>
                <c:pt idx="0">
                  <c:v>Vartiainen, 2020</c:v>
                </c:pt>
              </c:strCache>
            </c:strRef>
          </c:tx>
          <c:spPr>
            <a:ln w="28575" cap="rnd">
              <a:solidFill>
                <a:schemeClr val="accent1"/>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battery!$B$5:$B$40</c:f>
              <c:numCache>
                <c:formatCode>General</c:formatCode>
                <c:ptCount val="36"/>
                <c:pt idx="4">
                  <c:v>275</c:v>
                </c:pt>
                <c:pt idx="5">
                  <c:v>251</c:v>
                </c:pt>
                <c:pt idx="6">
                  <c:v>229</c:v>
                </c:pt>
                <c:pt idx="7">
                  <c:v>209</c:v>
                </c:pt>
                <c:pt idx="8">
                  <c:v>192</c:v>
                </c:pt>
                <c:pt idx="9">
                  <c:v>176</c:v>
                </c:pt>
                <c:pt idx="10">
                  <c:v>163</c:v>
                </c:pt>
                <c:pt idx="11">
                  <c:v>151</c:v>
                </c:pt>
                <c:pt idx="12">
                  <c:v>141</c:v>
                </c:pt>
                <c:pt idx="13">
                  <c:v>132</c:v>
                </c:pt>
                <c:pt idx="14">
                  <c:v>124</c:v>
                </c:pt>
                <c:pt idx="15">
                  <c:v>117</c:v>
                </c:pt>
                <c:pt idx="16">
                  <c:v>112</c:v>
                </c:pt>
                <c:pt idx="17">
                  <c:v>106</c:v>
                </c:pt>
                <c:pt idx="18">
                  <c:v>102</c:v>
                </c:pt>
                <c:pt idx="19">
                  <c:v>98</c:v>
                </c:pt>
                <c:pt idx="20">
                  <c:v>94</c:v>
                </c:pt>
                <c:pt idx="21">
                  <c:v>91</c:v>
                </c:pt>
                <c:pt idx="22">
                  <c:v>88</c:v>
                </c:pt>
                <c:pt idx="23">
                  <c:v>85</c:v>
                </c:pt>
                <c:pt idx="24">
                  <c:v>82</c:v>
                </c:pt>
                <c:pt idx="25">
                  <c:v>80</c:v>
                </c:pt>
                <c:pt idx="26">
                  <c:v>78</c:v>
                </c:pt>
                <c:pt idx="27">
                  <c:v>76</c:v>
                </c:pt>
                <c:pt idx="28">
                  <c:v>74</c:v>
                </c:pt>
                <c:pt idx="29">
                  <c:v>73</c:v>
                </c:pt>
                <c:pt idx="30">
                  <c:v>71</c:v>
                </c:pt>
                <c:pt idx="31">
                  <c:v>70</c:v>
                </c:pt>
                <c:pt idx="32">
                  <c:v>69</c:v>
                </c:pt>
                <c:pt idx="33">
                  <c:v>67</c:v>
                </c:pt>
                <c:pt idx="34">
                  <c:v>66</c:v>
                </c:pt>
                <c:pt idx="35">
                  <c:v>65</c:v>
                </c:pt>
              </c:numCache>
            </c:numRef>
          </c:val>
          <c:smooth val="0"/>
          <c:extLst>
            <c:ext xmlns:c16="http://schemas.microsoft.com/office/drawing/2014/chart" uri="{C3380CC4-5D6E-409C-BE32-E72D297353CC}">
              <c16:uniqueId val="{00000000-8685-6443-9D0F-54B218B6EA15}"/>
            </c:ext>
          </c:extLst>
        </c:ser>
        <c:ser>
          <c:idx val="1"/>
          <c:order val="1"/>
          <c:tx>
            <c:strRef>
              <c:f>battery!$C$3</c:f>
              <c:strCache>
                <c:ptCount val="1"/>
                <c:pt idx="0">
                  <c:v>﻿IEA, 2019b</c:v>
                </c:pt>
              </c:strCache>
            </c:strRef>
          </c:tx>
          <c:spPr>
            <a:ln w="28575" cap="rnd">
              <a:solidFill>
                <a:schemeClr val="accent2"/>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battery!$C$5:$C$40</c:f>
              <c:numCache>
                <c:formatCode>General</c:formatCode>
                <c:ptCount val="36"/>
                <c:pt idx="2">
                  <c:v>402</c:v>
                </c:pt>
                <c:pt idx="10">
                  <c:v>268</c:v>
                </c:pt>
                <c:pt idx="15">
                  <c:v>243</c:v>
                </c:pt>
                <c:pt idx="20">
                  <c:v>228</c:v>
                </c:pt>
                <c:pt idx="25">
                  <c:v>218</c:v>
                </c:pt>
              </c:numCache>
            </c:numRef>
          </c:val>
          <c:smooth val="0"/>
          <c:extLst>
            <c:ext xmlns:c16="http://schemas.microsoft.com/office/drawing/2014/chart" uri="{C3380CC4-5D6E-409C-BE32-E72D297353CC}">
              <c16:uniqueId val="{00000000-3A87-3541-8951-498405920259}"/>
            </c:ext>
          </c:extLst>
        </c:ser>
        <c:ser>
          <c:idx val="2"/>
          <c:order val="2"/>
          <c:tx>
            <c:strRef>
              <c:f>battery!$D$3</c:f>
              <c:strCache>
                <c:ptCount val="1"/>
                <c:pt idx="0">
                  <c:v>BATSTROM, 2018</c:v>
                </c:pt>
              </c:strCache>
            </c:strRef>
          </c:tx>
          <c:spPr>
            <a:ln w="28575" cap="rnd">
              <a:solidFill>
                <a:schemeClr val="accent3"/>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battery!$D$5:$D$40</c:f>
              <c:numCache>
                <c:formatCode>General</c:formatCode>
                <c:ptCount val="36"/>
                <c:pt idx="0">
                  <c:v>605</c:v>
                </c:pt>
                <c:pt idx="5">
                  <c:v>455</c:v>
                </c:pt>
                <c:pt idx="10">
                  <c:v>345</c:v>
                </c:pt>
                <c:pt idx="15">
                  <c:v>260</c:v>
                </c:pt>
              </c:numCache>
            </c:numRef>
          </c:val>
          <c:smooth val="0"/>
          <c:extLst>
            <c:ext xmlns:c16="http://schemas.microsoft.com/office/drawing/2014/chart" uri="{C3380CC4-5D6E-409C-BE32-E72D297353CC}">
              <c16:uniqueId val="{00000001-3A87-3541-8951-498405920259}"/>
            </c:ext>
          </c:extLst>
        </c:ser>
        <c:ser>
          <c:idx val="3"/>
          <c:order val="3"/>
          <c:tx>
            <c:strRef>
              <c:f>battery!$E$3</c:f>
              <c:strCache>
                <c:ptCount val="1"/>
                <c:pt idx="0">
                  <c:v>Runge, 2020</c:v>
                </c:pt>
              </c:strCache>
            </c:strRef>
          </c:tx>
          <c:spPr>
            <a:ln w="28575" cap="rnd">
              <a:solidFill>
                <a:schemeClr val="accent4"/>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battery!$E$5:$E$40</c:f>
              <c:numCache>
                <c:formatCode>General</c:formatCode>
                <c:ptCount val="36"/>
                <c:pt idx="19">
                  <c:v>125</c:v>
                </c:pt>
                <c:pt idx="20">
                  <c:v>125</c:v>
                </c:pt>
              </c:numCache>
            </c:numRef>
          </c:val>
          <c:smooth val="0"/>
          <c:extLst>
            <c:ext xmlns:c16="http://schemas.microsoft.com/office/drawing/2014/chart" uri="{C3380CC4-5D6E-409C-BE32-E72D297353CC}">
              <c16:uniqueId val="{00000002-3A87-3541-8951-498405920259}"/>
            </c:ext>
          </c:extLst>
        </c:ser>
        <c:ser>
          <c:idx val="4"/>
          <c:order val="4"/>
          <c:tx>
            <c:strRef>
              <c:f>battery!$F$3</c:f>
              <c:strCache>
                <c:ptCount val="1"/>
                <c:pt idx="0">
                  <c:v>Cole, 2019</c:v>
                </c:pt>
              </c:strCache>
            </c:strRef>
          </c:tx>
          <c:spPr>
            <a:ln w="28575" cap="rnd">
              <a:solidFill>
                <a:schemeClr val="accent5"/>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battery!$F$5:$F$40</c:f>
              <c:numCache>
                <c:formatCode>General</c:formatCode>
                <c:ptCount val="36"/>
                <c:pt idx="3" formatCode="0">
                  <c:v>342</c:v>
                </c:pt>
                <c:pt idx="5" formatCode="0">
                  <c:v>297</c:v>
                </c:pt>
                <c:pt idx="10" formatCode="0">
                  <c:v>223.20000000000002</c:v>
                </c:pt>
                <c:pt idx="15" formatCode="0">
                  <c:v>186.3</c:v>
                </c:pt>
                <c:pt idx="35" formatCode="0">
                  <c:v>142.20000000000002</c:v>
                </c:pt>
              </c:numCache>
            </c:numRef>
          </c:val>
          <c:smooth val="0"/>
          <c:extLst>
            <c:ext xmlns:c16="http://schemas.microsoft.com/office/drawing/2014/chart" uri="{C3380CC4-5D6E-409C-BE32-E72D297353CC}">
              <c16:uniqueId val="{00000003-3A87-3541-8951-498405920259}"/>
            </c:ext>
          </c:extLst>
        </c:ser>
        <c:ser>
          <c:idx val="5"/>
          <c:order val="5"/>
          <c:tx>
            <c:strRef>
              <c:f>battery!$G$3</c:f>
              <c:strCache>
                <c:ptCount val="1"/>
                <c:pt idx="0">
                  <c:v>Cole, 2019</c:v>
                </c:pt>
              </c:strCache>
            </c:strRef>
          </c:tx>
          <c:spPr>
            <a:ln w="28575" cap="rnd">
              <a:solidFill>
                <a:schemeClr val="accent6"/>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battery!$G$5:$G$40</c:f>
              <c:numCache>
                <c:formatCode>General</c:formatCode>
                <c:ptCount val="36"/>
                <c:pt idx="3" formatCode="0">
                  <c:v>342</c:v>
                </c:pt>
                <c:pt idx="5" formatCode="0">
                  <c:v>323.10000000000002</c:v>
                </c:pt>
                <c:pt idx="10" formatCode="0">
                  <c:v>297</c:v>
                </c:pt>
                <c:pt idx="15" formatCode="0">
                  <c:v>270.90000000000003</c:v>
                </c:pt>
                <c:pt idx="35" formatCode="0">
                  <c:v>238.5</c:v>
                </c:pt>
              </c:numCache>
            </c:numRef>
          </c:val>
          <c:smooth val="0"/>
          <c:extLst>
            <c:ext xmlns:c16="http://schemas.microsoft.com/office/drawing/2014/chart" uri="{C3380CC4-5D6E-409C-BE32-E72D297353CC}">
              <c16:uniqueId val="{00000004-3A87-3541-8951-498405920259}"/>
            </c:ext>
          </c:extLst>
        </c:ser>
        <c:ser>
          <c:idx val="6"/>
          <c:order val="6"/>
          <c:tx>
            <c:strRef>
              <c:f>battery!$H$3</c:f>
              <c:strCache>
                <c:ptCount val="1"/>
                <c:pt idx="0">
                  <c:v>Cole, 2019</c:v>
                </c:pt>
              </c:strCache>
            </c:strRef>
          </c:tx>
          <c:spPr>
            <a:ln w="28575" cap="rnd">
              <a:solidFill>
                <a:schemeClr val="accent1">
                  <a:lumMod val="60000"/>
                </a:schemeClr>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battery!$H$5:$H$40</c:f>
              <c:numCache>
                <c:formatCode>General</c:formatCode>
                <c:ptCount val="36"/>
                <c:pt idx="3" formatCode="0">
                  <c:v>342</c:v>
                </c:pt>
                <c:pt idx="5" formatCode="0">
                  <c:v>267.3</c:v>
                </c:pt>
                <c:pt idx="10" formatCode="0">
                  <c:v>165.6</c:v>
                </c:pt>
                <c:pt idx="15" formatCode="0">
                  <c:v>111.60000000000001</c:v>
                </c:pt>
                <c:pt idx="35" formatCode="0">
                  <c:v>70.2</c:v>
                </c:pt>
              </c:numCache>
            </c:numRef>
          </c:val>
          <c:smooth val="0"/>
          <c:extLst>
            <c:ext xmlns:c16="http://schemas.microsoft.com/office/drawing/2014/chart" uri="{C3380CC4-5D6E-409C-BE32-E72D297353CC}">
              <c16:uniqueId val="{00000005-3A87-3541-8951-498405920259}"/>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4FC9-B84B-841D-136BA122675C}"/>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4FC9-B84B-841D-136BA122675C}"/>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4FC9-B84B-841D-136BA122675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245C-2245-BFC4-89E0A68F9197}"/>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245C-2245-BFC4-89E0A68F9197}"/>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245C-2245-BFC4-89E0A68F9197}"/>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battery!$I$3</c:f>
              <c:strCache>
                <c:ptCount val="1"/>
                <c:pt idx="0">
                  <c:v>Vartiainen, 2020</c:v>
                </c:pt>
              </c:strCache>
            </c:strRef>
          </c:tx>
          <c:spPr>
            <a:ln w="28575" cap="rnd">
              <a:solidFill>
                <a:schemeClr val="accent1"/>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battery!$I$5:$I$40</c:f>
              <c:numCache>
                <c:formatCode>General</c:formatCode>
                <c:ptCount val="36"/>
                <c:pt idx="4">
                  <c:v>1.4909090909090908E-2</c:v>
                </c:pt>
                <c:pt idx="5">
                  <c:v>1.5537848605577689E-2</c:v>
                </c:pt>
                <c:pt idx="6">
                  <c:v>1.6157205240174673E-2</c:v>
                </c:pt>
                <c:pt idx="7">
                  <c:v>1.7224880382775119E-2</c:v>
                </c:pt>
                <c:pt idx="8">
                  <c:v>1.7708333333333333E-2</c:v>
                </c:pt>
                <c:pt idx="9">
                  <c:v>1.8749999999999999E-2</c:v>
                </c:pt>
                <c:pt idx="10">
                  <c:v>1.9631901840490799E-2</c:v>
                </c:pt>
                <c:pt idx="11">
                  <c:v>1.9867549668874173E-2</c:v>
                </c:pt>
                <c:pt idx="12">
                  <c:v>2.0567375886524821E-2</c:v>
                </c:pt>
                <c:pt idx="13">
                  <c:v>2.1969696969696969E-2</c:v>
                </c:pt>
                <c:pt idx="14">
                  <c:v>2.2580645161290321E-2</c:v>
                </c:pt>
                <c:pt idx="15">
                  <c:v>2.3076923076923078E-2</c:v>
                </c:pt>
                <c:pt idx="16">
                  <c:v>2.3214285714285715E-2</c:v>
                </c:pt>
                <c:pt idx="17">
                  <c:v>2.4528301886792454E-2</c:v>
                </c:pt>
                <c:pt idx="18">
                  <c:v>2.4509803921568627E-2</c:v>
                </c:pt>
                <c:pt idx="19">
                  <c:v>2.5510204081632654E-2</c:v>
                </c:pt>
                <c:pt idx="20">
                  <c:v>2.553191489361702E-2</c:v>
                </c:pt>
                <c:pt idx="21">
                  <c:v>2.6373626373626374E-2</c:v>
                </c:pt>
                <c:pt idx="22">
                  <c:v>2.6136363636363635E-2</c:v>
                </c:pt>
                <c:pt idx="23">
                  <c:v>2.7058823529411764E-2</c:v>
                </c:pt>
                <c:pt idx="24">
                  <c:v>2.8048780487804875E-2</c:v>
                </c:pt>
                <c:pt idx="25">
                  <c:v>2.7500000000000004E-2</c:v>
                </c:pt>
                <c:pt idx="26">
                  <c:v>2.8205128205128209E-2</c:v>
                </c:pt>
                <c:pt idx="27">
                  <c:v>2.8947368421052635E-2</c:v>
                </c:pt>
                <c:pt idx="28">
                  <c:v>2.9729729729729731E-2</c:v>
                </c:pt>
                <c:pt idx="29">
                  <c:v>2.8767123287671233E-2</c:v>
                </c:pt>
                <c:pt idx="30">
                  <c:v>2.9577464788732397E-2</c:v>
                </c:pt>
                <c:pt idx="31">
                  <c:v>3.0000000000000002E-2</c:v>
                </c:pt>
                <c:pt idx="32">
                  <c:v>3.0434782608695653E-2</c:v>
                </c:pt>
                <c:pt idx="33">
                  <c:v>3.1343283582089557E-2</c:v>
                </c:pt>
                <c:pt idx="34">
                  <c:v>3.0303030303030304E-2</c:v>
                </c:pt>
                <c:pt idx="35">
                  <c:v>3.0769230769230771E-2</c:v>
                </c:pt>
              </c:numCache>
            </c:numRef>
          </c:val>
          <c:smooth val="0"/>
          <c:extLst>
            <c:ext xmlns:c16="http://schemas.microsoft.com/office/drawing/2014/chart" uri="{C3380CC4-5D6E-409C-BE32-E72D297353CC}">
              <c16:uniqueId val="{00000000-BCAB-C04B-AC40-151299247841}"/>
            </c:ext>
          </c:extLst>
        </c:ser>
        <c:ser>
          <c:idx val="1"/>
          <c:order val="1"/>
          <c:tx>
            <c:strRef>
              <c:f>battery!$J$3</c:f>
              <c:strCache>
                <c:ptCount val="1"/>
                <c:pt idx="0">
                  <c:v>Runge, 2020</c:v>
                </c:pt>
              </c:strCache>
            </c:strRef>
          </c:tx>
          <c:spPr>
            <a:ln w="38100" cap="rnd">
              <a:solidFill>
                <a:schemeClr val="accent2"/>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battery!$J$5:$J$40</c:f>
              <c:numCache>
                <c:formatCode>General</c:formatCode>
                <c:ptCount val="36"/>
                <c:pt idx="19">
                  <c:v>0.03</c:v>
                </c:pt>
                <c:pt idx="20">
                  <c:v>0.03</c:v>
                </c:pt>
              </c:numCache>
            </c:numRef>
          </c:val>
          <c:smooth val="0"/>
          <c:extLst>
            <c:ext xmlns:c16="http://schemas.microsoft.com/office/drawing/2014/chart" uri="{C3380CC4-5D6E-409C-BE32-E72D297353CC}">
              <c16:uniqueId val="{00000001-17BC-064E-8016-C9023FC4258D}"/>
            </c:ext>
          </c:extLst>
        </c:ser>
        <c:ser>
          <c:idx val="2"/>
          <c:order val="2"/>
          <c:tx>
            <c:strRef>
              <c:f>battery!$K$3</c:f>
              <c:strCache>
                <c:ptCount val="1"/>
                <c:pt idx="0">
                  <c:v>Cole, 2019</c:v>
                </c:pt>
              </c:strCache>
            </c:strRef>
          </c:tx>
          <c:spPr>
            <a:ln w="38100" cap="rnd">
              <a:solidFill>
                <a:schemeClr val="accent3"/>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battery!$K$5:$K$40</c:f>
              <c:numCache>
                <c:formatCode>General</c:formatCode>
                <c:ptCount val="36"/>
                <c:pt idx="3" formatCode="0.00">
                  <c:v>3.9473684210526314E-2</c:v>
                </c:pt>
                <c:pt idx="4" formatCode="0.00">
                  <c:v>3.9473684210526314E-2</c:v>
                </c:pt>
              </c:numCache>
            </c:numRef>
          </c:val>
          <c:smooth val="0"/>
          <c:extLst>
            <c:ext xmlns:c16="http://schemas.microsoft.com/office/drawing/2014/chart" uri="{C3380CC4-5D6E-409C-BE32-E72D297353CC}">
              <c16:uniqueId val="{00000002-17BC-064E-8016-C9023FC4258D}"/>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battery!$L$3</c:f>
              <c:strCache>
                <c:ptCount val="1"/>
                <c:pt idx="0">
                  <c:v>Vartiainen, 2020</c:v>
                </c:pt>
              </c:strCache>
            </c:strRef>
          </c:tx>
          <c:spPr>
            <a:solidFill>
              <a:schemeClr val="accent1"/>
            </a:solidFill>
            <a:ln>
              <a:noFill/>
            </a:ln>
            <a:effectLst/>
          </c:spPr>
          <c:invertIfNegative val="0"/>
          <c:val>
            <c:numRef>
              <c:f>battery!$L$5</c:f>
              <c:numCache>
                <c:formatCode>General</c:formatCode>
                <c:ptCount val="1"/>
                <c:pt idx="0">
                  <c:v>15</c:v>
                </c:pt>
              </c:numCache>
            </c:numRef>
          </c:val>
          <c:extLst>
            <c:ext xmlns:c16="http://schemas.microsoft.com/office/drawing/2014/chart" uri="{C3380CC4-5D6E-409C-BE32-E72D297353CC}">
              <c16:uniqueId val="{00000000-D5E1-D844-8847-159166ECFE4F}"/>
            </c:ext>
          </c:extLst>
        </c:ser>
        <c:ser>
          <c:idx val="1"/>
          <c:order val="1"/>
          <c:tx>
            <c:strRef>
              <c:f>battery!$M$3</c:f>
              <c:strCache>
                <c:ptCount val="1"/>
                <c:pt idx="0">
                  <c:v>Runge, 2020</c:v>
                </c:pt>
              </c:strCache>
            </c:strRef>
          </c:tx>
          <c:spPr>
            <a:solidFill>
              <a:schemeClr val="accent2"/>
            </a:solidFill>
            <a:ln>
              <a:noFill/>
            </a:ln>
            <a:effectLst/>
          </c:spPr>
          <c:invertIfNegative val="0"/>
          <c:val>
            <c:numRef>
              <c:f>battery!$M$25</c:f>
              <c:numCache>
                <c:formatCode>General</c:formatCode>
                <c:ptCount val="1"/>
                <c:pt idx="0">
                  <c:v>20</c:v>
                </c:pt>
              </c:numCache>
            </c:numRef>
          </c:val>
          <c:extLst>
            <c:ext xmlns:c16="http://schemas.microsoft.com/office/drawing/2014/chart" uri="{C3380CC4-5D6E-409C-BE32-E72D297353CC}">
              <c16:uniqueId val="{00000000-4336-6845-8435-E61C4CCCE46C}"/>
            </c:ext>
          </c:extLst>
        </c:ser>
        <c:ser>
          <c:idx val="2"/>
          <c:order val="2"/>
          <c:tx>
            <c:strRef>
              <c:f>battery!$N$3</c:f>
              <c:strCache>
                <c:ptCount val="1"/>
                <c:pt idx="0">
                  <c:v>Cole, 2019</c:v>
                </c:pt>
              </c:strCache>
            </c:strRef>
          </c:tx>
          <c:spPr>
            <a:solidFill>
              <a:schemeClr val="accent3"/>
            </a:solidFill>
            <a:ln>
              <a:noFill/>
            </a:ln>
            <a:effectLst/>
          </c:spPr>
          <c:invertIfNegative val="0"/>
          <c:val>
            <c:numRef>
              <c:f>battery!$N$9</c:f>
              <c:numCache>
                <c:formatCode>0</c:formatCode>
                <c:ptCount val="1"/>
                <c:pt idx="0">
                  <c:v>15</c:v>
                </c:pt>
              </c:numCache>
            </c:numRef>
          </c:val>
          <c:extLst>
            <c:ext xmlns:c16="http://schemas.microsoft.com/office/drawing/2014/chart" uri="{C3380CC4-5D6E-409C-BE32-E72D297353CC}">
              <c16:uniqueId val="{00000001-4336-6845-8435-E61C4CCCE46C}"/>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cycle efficiency</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battery!$O$3</c:f>
              <c:strCache>
                <c:ptCount val="1"/>
                <c:pt idx="0">
                  <c:v>Runge, 2020</c:v>
                </c:pt>
              </c:strCache>
            </c:strRef>
          </c:tx>
          <c:spPr>
            <a:solidFill>
              <a:schemeClr val="accent1"/>
            </a:solidFill>
            <a:ln>
              <a:noFill/>
            </a:ln>
            <a:effectLst/>
          </c:spPr>
          <c:invertIfNegative val="0"/>
          <c:val>
            <c:numRef>
              <c:f>battery!$O$25</c:f>
              <c:numCache>
                <c:formatCode>General</c:formatCode>
                <c:ptCount val="1"/>
                <c:pt idx="0">
                  <c:v>0.97</c:v>
                </c:pt>
              </c:numCache>
            </c:numRef>
          </c:val>
          <c:extLst>
            <c:ext xmlns:c16="http://schemas.microsoft.com/office/drawing/2014/chart" uri="{C3380CC4-5D6E-409C-BE32-E72D297353CC}">
              <c16:uniqueId val="{00000000-BAA1-B44A-A8CA-4308C705C58B}"/>
            </c:ext>
          </c:extLst>
        </c:ser>
        <c:ser>
          <c:idx val="1"/>
          <c:order val="1"/>
          <c:tx>
            <c:strRef>
              <c:f>battery!$P$3</c:f>
              <c:strCache>
                <c:ptCount val="1"/>
                <c:pt idx="0">
                  <c:v>Cole, 2019</c:v>
                </c:pt>
              </c:strCache>
            </c:strRef>
          </c:tx>
          <c:spPr>
            <a:solidFill>
              <a:schemeClr val="accent2"/>
            </a:solidFill>
            <a:ln>
              <a:noFill/>
            </a:ln>
            <a:effectLst/>
          </c:spPr>
          <c:invertIfNegative val="0"/>
          <c:val>
            <c:numRef>
              <c:f>battery!$P$9</c:f>
              <c:numCache>
                <c:formatCode>General</c:formatCode>
                <c:ptCount val="1"/>
                <c:pt idx="0">
                  <c:v>0.85</c:v>
                </c:pt>
              </c:numCache>
            </c:numRef>
          </c:val>
          <c:extLst>
            <c:ext xmlns:c16="http://schemas.microsoft.com/office/drawing/2014/chart" uri="{C3380CC4-5D6E-409C-BE32-E72D297353CC}">
              <c16:uniqueId val="{00000001-BAA1-B44A-A8CA-4308C705C58B}"/>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'off-shore_wind'!$B$3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'off-shore_wind'!$B$5:$B$40</c:f>
              <c:numCache>
                <c:formatCode>General</c:formatCode>
                <c:ptCount val="36"/>
                <c:pt idx="0">
                  <c:v>3600</c:v>
                </c:pt>
                <c:pt idx="5">
                  <c:v>2970</c:v>
                </c:pt>
                <c:pt idx="15">
                  <c:v>2370</c:v>
                </c:pt>
                <c:pt idx="25">
                  <c:v>2220</c:v>
                </c:pt>
                <c:pt idx="35">
                  <c:v>2160</c:v>
                </c:pt>
              </c:numCache>
            </c:numRef>
          </c:val>
          <c:smooth val="0"/>
          <c:extLst>
            <c:ext xmlns:c16="http://schemas.microsoft.com/office/drawing/2014/chart" uri="{C3380CC4-5D6E-409C-BE32-E72D297353CC}">
              <c16:uniqueId val="{00000000-5954-414B-ADCA-16411ABB9D4C}"/>
            </c:ext>
          </c:extLst>
        </c:ser>
        <c:ser>
          <c:idx val="1"/>
          <c:order val="1"/>
          <c:tx>
            <c:strRef>
              <c:f>'off-shore_wind'!$C$3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'off-shore_wind'!$C$5:$C$40</c:f>
              <c:numCache>
                <c:formatCode>General</c:formatCode>
                <c:ptCount val="36"/>
                <c:pt idx="5">
                  <c:v>2800</c:v>
                </c:pt>
                <c:pt idx="15">
                  <c:v>2200</c:v>
                </c:pt>
                <c:pt idx="35">
                  <c:v>1600</c:v>
                </c:pt>
              </c:numCache>
            </c:numRef>
          </c:val>
          <c:smooth val="0"/>
          <c:extLst>
            <c:ext xmlns:c16="http://schemas.microsoft.com/office/drawing/2014/chart" uri="{C3380CC4-5D6E-409C-BE32-E72D297353CC}">
              <c16:uniqueId val="{00000001-5954-414B-ADCA-16411ABB9D4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1F22-2148-A8B9-62E776C8B44F}"/>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1F22-2148-A8B9-62E776C8B44F}"/>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1F22-2148-A8B9-62E776C8B44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3F63-C540-8C4D-B54D22B76572}"/>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3F63-C540-8C4D-B54D22B76572}"/>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3F63-C540-8C4D-B54D22B76572}"/>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'off-shore_wind'!$D$3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'off-shore_wind'!$D$5:$D$40</c:f>
              <c:numCache>
                <c:formatCode>0.0%</c:formatCode>
                <c:ptCount val="36"/>
                <c:pt idx="0">
                  <c:v>0.02</c:v>
                </c:pt>
                <c:pt idx="5">
                  <c:v>0.02</c:v>
                </c:pt>
                <c:pt idx="15">
                  <c:v>0.02</c:v>
                </c:pt>
                <c:pt idx="25">
                  <c:v>0.02</c:v>
                </c:pt>
                <c:pt idx="35">
                  <c:v>0.02</c:v>
                </c:pt>
              </c:numCache>
            </c:numRef>
          </c:val>
          <c:smooth val="0"/>
          <c:extLst>
            <c:ext xmlns:c16="http://schemas.microsoft.com/office/drawing/2014/chart" uri="{C3380CC4-5D6E-409C-BE32-E72D297353CC}">
              <c16:uniqueId val="{00000000-2D48-FB46-8DD9-A9B6F458C5EB}"/>
            </c:ext>
          </c:extLst>
        </c:ser>
        <c:ser>
          <c:idx val="1"/>
          <c:order val="1"/>
          <c:tx>
            <c:strRef>
              <c:f>'off-shore_wind'!$E$3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'off-shore_wind'!$E$5:$E$40</c:f>
              <c:numCache>
                <c:formatCode>0.0%</c:formatCode>
                <c:ptCount val="36"/>
                <c:pt idx="5">
                  <c:v>3.2000000000000001E-2</c:v>
                </c:pt>
                <c:pt idx="15">
                  <c:v>3.2000000000000001E-2</c:v>
                </c:pt>
                <c:pt idx="35">
                  <c:v>3.2000000000000001E-2</c:v>
                </c:pt>
              </c:numCache>
            </c:numRef>
          </c:val>
          <c:smooth val="0"/>
          <c:extLst>
            <c:ext xmlns:c16="http://schemas.microsoft.com/office/drawing/2014/chart" uri="{C3380CC4-5D6E-409C-BE32-E72D297353CC}">
              <c16:uniqueId val="{00000001-2D48-FB46-8DD9-A9B6F458C5E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'off-shore_wind'!$F$3</c:f>
              <c:strCache>
                <c:ptCount val="1"/>
                <c:pt idx="0">
                  <c:v>Tsiropoulos, 2018 (ProRES scenario)</c:v>
                </c:pt>
              </c:strCache>
            </c:strRef>
          </c:tx>
          <c:spPr>
            <a:solidFill>
              <a:schemeClr val="accent1"/>
            </a:solidFill>
            <a:ln>
              <a:noFill/>
            </a:ln>
            <a:effectLst/>
          </c:spPr>
          <c:invertIfNegative val="0"/>
          <c:val>
            <c:numRef>
              <c:f>'off-shore_wind'!$F$5</c:f>
              <c:numCache>
                <c:formatCode>0</c:formatCode>
                <c:ptCount val="1"/>
                <c:pt idx="0">
                  <c:v>30</c:v>
                </c:pt>
              </c:numCache>
            </c:numRef>
          </c:val>
          <c:extLst>
            <c:ext xmlns:c16="http://schemas.microsoft.com/office/drawing/2014/chart" uri="{C3380CC4-5D6E-409C-BE32-E72D297353CC}">
              <c16:uniqueId val="{00000000-04BA-E947-A3CA-72D96C2CFBE4}"/>
            </c:ext>
          </c:extLst>
        </c:ser>
        <c:ser>
          <c:idx val="1"/>
          <c:order val="1"/>
          <c:tx>
            <c:strRef>
              <c:f>'off-shore_wind'!$G$3</c:f>
              <c:strCache>
                <c:ptCount val="1"/>
                <c:pt idx="0">
                  <c:v>Agora, 2019 (reference scenario)</c:v>
                </c:pt>
              </c:strCache>
            </c:strRef>
          </c:tx>
          <c:spPr>
            <a:solidFill>
              <a:schemeClr val="accent2"/>
            </a:solidFill>
            <a:ln>
              <a:noFill/>
            </a:ln>
            <a:effectLst/>
          </c:spPr>
          <c:invertIfNegative val="0"/>
          <c:val>
            <c:numRef>
              <c:f>'off-shore_wind'!$G$5</c:f>
              <c:numCache>
                <c:formatCode>0</c:formatCode>
                <c:ptCount val="1"/>
                <c:pt idx="0">
                  <c:v>25</c:v>
                </c:pt>
              </c:numCache>
            </c:numRef>
          </c:val>
          <c:extLst>
            <c:ext xmlns:c16="http://schemas.microsoft.com/office/drawing/2014/chart" uri="{C3380CC4-5D6E-409C-BE32-E72D297353CC}">
              <c16:uniqueId val="{00000001-04BA-E947-A3CA-72D96C2CFBE4}"/>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CSP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CSP!$B$3</c:f>
              <c:strCache>
                <c:ptCount val="1"/>
                <c:pt idx="0">
                  <c:v>Tsiropoulos, 2018 (ProRES scenario)</c:v>
                </c:pt>
              </c:strCache>
            </c:strRef>
          </c:tx>
          <c:spPr>
            <a:ln w="28575" cap="rnd">
              <a:solidFill>
                <a:schemeClr val="accent1"/>
              </a:solidFill>
              <a:round/>
            </a:ln>
            <a:effectLst/>
          </c:spPr>
          <c:marker>
            <c:symbol val="none"/>
          </c:marker>
          <c:cat>
            <c:numRef>
              <c:f>CSP!$A$5:$A$40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CSP!$B$5:$B$40</c:f>
              <c:numCache>
                <c:formatCode>General</c:formatCode>
                <c:ptCount val="36"/>
                <c:pt idx="0">
                  <c:v>5280</c:v>
                </c:pt>
                <c:pt idx="5">
                  <c:v>4330</c:v>
                </c:pt>
                <c:pt idx="15">
                  <c:v>3310</c:v>
                </c:pt>
                <c:pt idx="25">
                  <c:v>3010</c:v>
                </c:pt>
                <c:pt idx="35">
                  <c:v>2880</c:v>
                </c:pt>
              </c:numCache>
            </c:numRef>
          </c:val>
          <c:smooth val="0"/>
          <c:extLst>
            <c:ext xmlns:c16="http://schemas.microsoft.com/office/drawing/2014/chart" uri="{C3380CC4-5D6E-409C-BE32-E72D297353CC}">
              <c16:uniqueId val="{00000000-3296-1B4D-BDA7-25A41E8D4D0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01AA-B846-9F7A-4F79E1769948}"/>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01AA-B846-9F7A-4F79E1769948}"/>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01AA-B846-9F7A-4F79E1769948}"/>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4E44-A94A-91F9-AA1CBF2B0AB7}"/>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4E44-A94A-91F9-AA1CBF2B0AB7}"/>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4E44-A94A-91F9-AA1CBF2B0AB7}"/>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CSP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CSP!$C$3</c:f>
              <c:strCache>
                <c:ptCount val="1"/>
                <c:pt idx="0">
                  <c:v>Tsiropoulos, 2018 (ProRES scenario)</c:v>
                </c:pt>
              </c:strCache>
            </c:strRef>
          </c:tx>
          <c:spPr>
            <a:ln w="28575" cap="rnd">
              <a:solidFill>
                <a:schemeClr val="accent1"/>
              </a:solidFill>
              <a:round/>
            </a:ln>
            <a:effectLst/>
          </c:spPr>
          <c:marker>
            <c:symbol val="none"/>
          </c:marker>
          <c:cat>
            <c:numRef>
              <c:f>CSP!$A$5:$A$40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CSP!$C$5:$C$40</c:f>
              <c:numCache>
                <c:formatCode>0.0%</c:formatCode>
                <c:ptCount val="36"/>
                <c:pt idx="0">
                  <c:v>1.7000000000000001E-2</c:v>
                </c:pt>
                <c:pt idx="5">
                  <c:v>1.7000000000000001E-2</c:v>
                </c:pt>
                <c:pt idx="15">
                  <c:v>1.7000000000000001E-2</c:v>
                </c:pt>
                <c:pt idx="25">
                  <c:v>1.7000000000000001E-2</c:v>
                </c:pt>
                <c:pt idx="35">
                  <c:v>1.7000000000000001E-2</c:v>
                </c:pt>
              </c:numCache>
            </c:numRef>
          </c:val>
          <c:smooth val="0"/>
          <c:extLst>
            <c:ext xmlns:c16="http://schemas.microsoft.com/office/drawing/2014/chart" uri="{C3380CC4-5D6E-409C-BE32-E72D297353CC}">
              <c16:uniqueId val="{00000000-7F3E-C549-ACCE-55ED7BBF77B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CSP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CSP!$D$3</c:f>
              <c:strCache>
                <c:ptCount val="1"/>
                <c:pt idx="0">
                  <c:v>Tsiropoulos, 2018 (ProRES scenario)</c:v>
                </c:pt>
              </c:strCache>
            </c:strRef>
          </c:tx>
          <c:spPr>
            <a:solidFill>
              <a:schemeClr val="accent1"/>
            </a:solidFill>
            <a:ln>
              <a:noFill/>
            </a:ln>
            <a:effectLst/>
          </c:spPr>
          <c:invertIfNegative val="0"/>
          <c:val>
            <c:numRef>
              <c:f>CSP!$D$5</c:f>
              <c:numCache>
                <c:formatCode>0</c:formatCode>
                <c:ptCount val="1"/>
                <c:pt idx="0">
                  <c:v>30</c:v>
                </c:pt>
              </c:numCache>
            </c:numRef>
          </c:val>
          <c:extLst>
            <c:ext xmlns:c16="http://schemas.microsoft.com/office/drawing/2014/chart" uri="{C3380CC4-5D6E-409C-BE32-E72D297353CC}">
              <c16:uniqueId val="{00000000-BC3A-B643-9BED-27BC2B964887}"/>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a:t>
            </a:r>
            <a:r>
              <a:rPr lang="de-DE" baseline="0"/>
              <a:t> </a:t>
            </a:r>
            <a:r>
              <a:rPr lang="de-DE"/>
              <a:t>CAPEX in EUR/kW_el</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electrolyser!$B$3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electrolyser!$B$5:$B$40</c:f>
              <c:numCache>
                <c:formatCode>General</c:formatCode>
                <c:ptCount val="36"/>
                <c:pt idx="5">
                  <c:v>737</c:v>
                </c:pt>
                <c:pt idx="15">
                  <c:v>625</c:v>
                </c:pt>
                <c:pt idx="35">
                  <c:v>500</c:v>
                </c:pt>
              </c:numCache>
            </c:numRef>
          </c:val>
          <c:smooth val="0"/>
          <c:extLst>
            <c:ext xmlns:c16="http://schemas.microsoft.com/office/drawing/2014/chart" uri="{C3380CC4-5D6E-409C-BE32-E72D297353CC}">
              <c16:uniqueId val="{00000000-BA71-794E-A5DF-E1C3DEE5CC15}"/>
            </c:ext>
          </c:extLst>
        </c:ser>
        <c:ser>
          <c:idx val="1"/>
          <c:order val="1"/>
          <c:tx>
            <c:strRef>
              <c:f>electrolyser!$C$3</c:f>
              <c:strCache>
                <c:ptCount val="1"/>
                <c:pt idx="0">
                  <c:v>IEA, 2019</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electrolyser!$C$5:$C$40</c:f>
              <c:numCache>
                <c:formatCode>General</c:formatCode>
                <c:ptCount val="36"/>
                <c:pt idx="5">
                  <c:v>810</c:v>
                </c:pt>
                <c:pt idx="15">
                  <c:v>630</c:v>
                </c:pt>
                <c:pt idx="35">
                  <c:v>405</c:v>
                </c:pt>
              </c:numCache>
            </c:numRef>
          </c:val>
          <c:smooth val="0"/>
          <c:extLst>
            <c:ext xmlns:c16="http://schemas.microsoft.com/office/drawing/2014/chart" uri="{C3380CC4-5D6E-409C-BE32-E72D297353CC}">
              <c16:uniqueId val="{00000002-BA71-794E-A5DF-E1C3DEE5CC15}"/>
            </c:ext>
          </c:extLst>
        </c:ser>
        <c:ser>
          <c:idx val="2"/>
          <c:order val="2"/>
          <c:tx>
            <c:strRef>
              <c:f>electrolyser!$D$3</c:f>
              <c:strCache>
                <c:ptCount val="1"/>
                <c:pt idx="0">
                  <c:v>Matute, 2019</c:v>
                </c:pt>
              </c:strCache>
            </c:strRef>
          </c:tx>
          <c:spPr>
            <a:ln w="28575" cap="rnd">
              <a:solidFill>
                <a:schemeClr val="accent3"/>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electrolyser!$D$5:$D$40</c:f>
              <c:numCache>
                <c:formatCode>General</c:formatCode>
                <c:ptCount val="36"/>
                <c:pt idx="2">
                  <c:v>1300</c:v>
                </c:pt>
                <c:pt idx="10">
                  <c:v>900</c:v>
                </c:pt>
              </c:numCache>
            </c:numRef>
          </c:val>
          <c:smooth val="0"/>
          <c:extLst>
            <c:ext xmlns:c16="http://schemas.microsoft.com/office/drawing/2014/chart" uri="{C3380CC4-5D6E-409C-BE32-E72D297353CC}">
              <c16:uniqueId val="{00000003-BA71-794E-A5DF-E1C3DEE5CC15}"/>
            </c:ext>
          </c:extLst>
        </c:ser>
        <c:ser>
          <c:idx val="3"/>
          <c:order val="3"/>
          <c:tx>
            <c:strRef>
              <c:f>electrolyser!$E$3</c:f>
              <c:strCache>
                <c:ptCount val="1"/>
                <c:pt idx="0">
                  <c:v>Böhm, 2020</c:v>
                </c:pt>
              </c:strCache>
            </c:strRef>
          </c:tx>
          <c:spPr>
            <a:ln w="28575" cap="rnd">
              <a:solidFill>
                <a:schemeClr val="accent4"/>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electrolyser!$E$5:$E$40</c:f>
              <c:numCache>
                <c:formatCode>General</c:formatCode>
                <c:ptCount val="36"/>
                <c:pt idx="5">
                  <c:v>1188</c:v>
                </c:pt>
                <c:pt idx="15">
                  <c:v>701</c:v>
                </c:pt>
                <c:pt idx="35">
                  <c:v>308</c:v>
                </c:pt>
              </c:numCache>
            </c:numRef>
          </c:val>
          <c:smooth val="0"/>
          <c:extLst>
            <c:ext xmlns:c16="http://schemas.microsoft.com/office/drawing/2014/chart" uri="{C3380CC4-5D6E-409C-BE32-E72D297353CC}">
              <c16:uniqueId val="{00000004-BA71-794E-A5DF-E1C3DEE5CC15}"/>
            </c:ext>
          </c:extLst>
        </c:ser>
        <c:ser>
          <c:idx val="4"/>
          <c:order val="4"/>
          <c:tx>
            <c:strRef>
              <c:f>electrolyser!$I$3</c:f>
              <c:strCache>
                <c:ptCount val="1"/>
                <c:pt idx="0">
                  <c:v>Buttler, 2018</c:v>
                </c:pt>
              </c:strCache>
            </c:strRef>
          </c:tx>
          <c:spPr>
            <a:ln w="28575" cap="rnd">
              <a:solidFill>
                <a:schemeClr val="accent6"/>
              </a:solidFill>
              <a:round/>
            </a:ln>
            <a:effectLst/>
          </c:spPr>
          <c:marker>
            <c:symbol val="none"/>
          </c:marker>
          <c:dPt>
            <c:idx val="3"/>
            <c:marker>
              <c:symbol val="none"/>
            </c:marker>
            <c:bubble3D val="0"/>
            <c:spPr>
              <a:ln w="38100" cap="rnd">
                <a:solidFill>
                  <a:schemeClr val="accent6"/>
                </a:solidFill>
                <a:round/>
              </a:ln>
              <a:effectLst/>
            </c:spPr>
            <c:extLst>
              <c:ext xmlns:c16="http://schemas.microsoft.com/office/drawing/2014/chart" uri="{C3380CC4-5D6E-409C-BE32-E72D297353CC}">
                <c16:uniqueId val="{00000006-BA71-794E-A5DF-E1C3DEE5CC15}"/>
              </c:ext>
            </c:extLst>
          </c:dPt>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electrolyser!$I$5:$I$40</c:f>
              <c:numCache>
                <c:formatCode>General</c:formatCode>
                <c:ptCount val="36"/>
                <c:pt idx="2">
                  <c:v>1400</c:v>
                </c:pt>
                <c:pt idx="3">
                  <c:v>1400</c:v>
                </c:pt>
              </c:numCache>
            </c:numRef>
          </c:val>
          <c:smooth val="0"/>
          <c:extLst>
            <c:ext xmlns:c16="http://schemas.microsoft.com/office/drawing/2014/chart" uri="{C3380CC4-5D6E-409C-BE32-E72D297353CC}">
              <c16:uniqueId val="{00000005-BA71-794E-A5DF-E1C3DEE5CC15}"/>
            </c:ext>
          </c:extLst>
        </c:ser>
        <c:ser>
          <c:idx val="5"/>
          <c:order val="5"/>
          <c:tx>
            <c:strRef>
              <c:f>electrolyser!$F$3</c:f>
              <c:strCache>
                <c:ptCount val="1"/>
                <c:pt idx="0">
                  <c:v>Gorre, 2019</c:v>
                </c:pt>
              </c:strCache>
            </c:strRef>
          </c:tx>
          <c:spPr>
            <a:ln w="28575" cap="rnd">
              <a:solidFill>
                <a:srgbClr val="7030A0"/>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electrolyser!$F$5:$F$40</c:f>
              <c:numCache>
                <c:formatCode>General</c:formatCode>
                <c:ptCount val="36"/>
                <c:pt idx="2">
                  <c:v>1180</c:v>
                </c:pt>
                <c:pt idx="15">
                  <c:v>470</c:v>
                </c:pt>
                <c:pt idx="35">
                  <c:v>245</c:v>
                </c:pt>
              </c:numCache>
            </c:numRef>
          </c:val>
          <c:smooth val="0"/>
          <c:extLst>
            <c:ext xmlns:c16="http://schemas.microsoft.com/office/drawing/2014/chart" uri="{C3380CC4-5D6E-409C-BE32-E72D297353CC}">
              <c16:uniqueId val="{00000002-009C-A44E-B7C3-E318E82E9B1B}"/>
            </c:ext>
          </c:extLst>
        </c:ser>
        <c:ser>
          <c:idx val="6"/>
          <c:order val="6"/>
          <c:tx>
            <c:strRef>
              <c:f>electrolyser!$G$3</c:f>
              <c:strCache>
                <c:ptCount val="1"/>
                <c:pt idx="0">
                  <c:v>Michalski, 2017</c:v>
                </c:pt>
              </c:strCache>
            </c:strRef>
          </c:tx>
          <c:spPr>
            <a:ln w="28575" cap="rnd">
              <a:solidFill>
                <a:schemeClr val="accent1">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electrolyser!$G$5:$G$40</c:f>
              <c:numCache>
                <c:formatCode>General</c:formatCode>
                <c:ptCount val="36"/>
                <c:pt idx="10">
                  <c:v>932</c:v>
                </c:pt>
                <c:pt idx="35">
                  <c:v>334</c:v>
                </c:pt>
              </c:numCache>
            </c:numRef>
          </c:val>
          <c:smooth val="0"/>
          <c:extLst>
            <c:ext xmlns:c16="http://schemas.microsoft.com/office/drawing/2014/chart" uri="{C3380CC4-5D6E-409C-BE32-E72D297353CC}">
              <c16:uniqueId val="{00000002-FA93-9145-A7AF-F17C61EF125B}"/>
            </c:ext>
          </c:extLst>
        </c:ser>
        <c:ser>
          <c:idx val="7"/>
          <c:order val="7"/>
          <c:tx>
            <c:strRef>
              <c:f>electrolyser!$H$3</c:f>
              <c:strCache>
                <c:ptCount val="1"/>
                <c:pt idx="0">
                  <c:v>Brynolf, 2018</c:v>
                </c:pt>
              </c:strCache>
            </c:strRef>
          </c:tx>
          <c:spPr>
            <a:ln w="28575" cap="rnd">
              <a:solidFill>
                <a:schemeClr val="accent2">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electrolyser!$H$5:$H$40</c:f>
              <c:numCache>
                <c:formatCode>General</c:formatCode>
                <c:ptCount val="36"/>
                <c:pt idx="3">
                  <c:v>1900</c:v>
                </c:pt>
                <c:pt idx="15">
                  <c:v>300</c:v>
                </c:pt>
              </c:numCache>
            </c:numRef>
          </c:val>
          <c:smooth val="0"/>
          <c:extLst>
            <c:ext xmlns:c16="http://schemas.microsoft.com/office/drawing/2014/chart" uri="{C3380CC4-5D6E-409C-BE32-E72D297353CC}">
              <c16:uniqueId val="{00000003-FA93-9145-A7AF-F17C61EF125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09E6-D745-B48D-7E8C6C66C70F}"/>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09E6-D745-B48D-7E8C6C66C70F}"/>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09E6-D745-B48D-7E8C6C66C70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7386-2249-A506-0E590E6D45C0}"/>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7386-2249-A506-0E590E6D45C0}"/>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7386-2249-A506-0E590E6D45C0}"/>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electrolyser!$J$3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electrolyser!$J$5:$J$40</c:f>
              <c:numCache>
                <c:formatCode>0.0%</c:formatCode>
                <c:ptCount val="36"/>
                <c:pt idx="5">
                  <c:v>0.03</c:v>
                </c:pt>
                <c:pt idx="15">
                  <c:v>0.03</c:v>
                </c:pt>
                <c:pt idx="35">
                  <c:v>0.03</c:v>
                </c:pt>
              </c:numCache>
            </c:numRef>
          </c:val>
          <c:smooth val="0"/>
          <c:extLst>
            <c:ext xmlns:c16="http://schemas.microsoft.com/office/drawing/2014/chart" uri="{C3380CC4-5D6E-409C-BE32-E72D297353CC}">
              <c16:uniqueId val="{00000000-3097-A446-97C1-165BA4B368DA}"/>
            </c:ext>
          </c:extLst>
        </c:ser>
        <c:ser>
          <c:idx val="1"/>
          <c:order val="1"/>
          <c:tx>
            <c:strRef>
              <c:f>electrolyser!$K$3</c:f>
              <c:strCache>
                <c:ptCount val="1"/>
                <c:pt idx="0">
                  <c:v>IEA, 2019</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electrolyser!$K$5:$K$40</c:f>
              <c:numCache>
                <c:formatCode>0.0%</c:formatCode>
                <c:ptCount val="36"/>
                <c:pt idx="5">
                  <c:v>1.4999999999999999E-2</c:v>
                </c:pt>
                <c:pt idx="15">
                  <c:v>1.4999999999999999E-2</c:v>
                </c:pt>
                <c:pt idx="35">
                  <c:v>1.4999999999999999E-2</c:v>
                </c:pt>
              </c:numCache>
            </c:numRef>
          </c:val>
          <c:smooth val="0"/>
          <c:extLst>
            <c:ext xmlns:c16="http://schemas.microsoft.com/office/drawing/2014/chart" uri="{C3380CC4-5D6E-409C-BE32-E72D297353CC}">
              <c16:uniqueId val="{00000002-3097-A446-97C1-165BA4B368DA}"/>
            </c:ext>
          </c:extLst>
        </c:ser>
        <c:ser>
          <c:idx val="2"/>
          <c:order val="2"/>
          <c:tx>
            <c:strRef>
              <c:f>electrolyser!$L$3</c:f>
              <c:strCache>
                <c:ptCount val="1"/>
                <c:pt idx="0">
                  <c:v>Matute, 2019</c:v>
                </c:pt>
              </c:strCache>
            </c:strRef>
          </c:tx>
          <c:spPr>
            <a:ln w="28575" cap="rnd">
              <a:solidFill>
                <a:schemeClr val="accent3"/>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electrolyser!$L$5:$L$40</c:f>
              <c:numCache>
                <c:formatCode>0.0%</c:formatCode>
                <c:ptCount val="36"/>
                <c:pt idx="2">
                  <c:v>0.03</c:v>
                </c:pt>
                <c:pt idx="10">
                  <c:v>0.03</c:v>
                </c:pt>
              </c:numCache>
            </c:numRef>
          </c:val>
          <c:smooth val="0"/>
          <c:extLst>
            <c:ext xmlns:c16="http://schemas.microsoft.com/office/drawing/2014/chart" uri="{C3380CC4-5D6E-409C-BE32-E72D297353CC}">
              <c16:uniqueId val="{00000003-3097-A446-97C1-165BA4B368DA}"/>
            </c:ext>
          </c:extLst>
        </c:ser>
        <c:ser>
          <c:idx val="3"/>
          <c:order val="3"/>
          <c:tx>
            <c:strRef>
              <c:f>electrolyser!$M$3</c:f>
              <c:strCache>
                <c:ptCount val="1"/>
                <c:pt idx="0">
                  <c:v>Böhm, 2020</c:v>
                </c:pt>
              </c:strCache>
            </c:strRef>
          </c:tx>
          <c:spPr>
            <a:ln w="28575" cap="rnd">
              <a:solidFill>
                <a:schemeClr val="accent4"/>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electrolyser!$M$5:$M$40</c:f>
              <c:numCache>
                <c:formatCode>0.0%</c:formatCode>
                <c:ptCount val="36"/>
              </c:numCache>
            </c:numRef>
          </c:val>
          <c:smooth val="0"/>
          <c:extLst>
            <c:ext xmlns:c16="http://schemas.microsoft.com/office/drawing/2014/chart" uri="{C3380CC4-5D6E-409C-BE32-E72D297353CC}">
              <c16:uniqueId val="{00000004-3097-A446-97C1-165BA4B368DA}"/>
            </c:ext>
          </c:extLst>
        </c:ser>
        <c:ser>
          <c:idx val="4"/>
          <c:order val="4"/>
          <c:tx>
            <c:strRef>
              <c:f>electrolyser!$Q$3</c:f>
              <c:strCache>
                <c:ptCount val="1"/>
                <c:pt idx="0">
                  <c:v>Buttler, 2018</c:v>
                </c:pt>
              </c:strCache>
            </c:strRef>
          </c:tx>
          <c:spPr>
            <a:ln w="38100" cap="rnd">
              <a:solidFill>
                <a:schemeClr val="accent6"/>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electrolyser!$Q$5:$Q$40</c:f>
              <c:numCache>
                <c:formatCode>0.0%</c:formatCode>
                <c:ptCount val="36"/>
                <c:pt idx="2">
                  <c:v>0.03</c:v>
                </c:pt>
                <c:pt idx="3">
                  <c:v>0.03</c:v>
                </c:pt>
              </c:numCache>
            </c:numRef>
          </c:val>
          <c:smooth val="0"/>
          <c:extLst>
            <c:ext xmlns:c16="http://schemas.microsoft.com/office/drawing/2014/chart" uri="{C3380CC4-5D6E-409C-BE32-E72D297353CC}">
              <c16:uniqueId val="{00000005-3097-A446-97C1-165BA4B368DA}"/>
            </c:ext>
          </c:extLst>
        </c:ser>
        <c:ser>
          <c:idx val="5"/>
          <c:order val="5"/>
          <c:tx>
            <c:strRef>
              <c:f>electrolyser!$N$3</c:f>
              <c:strCache>
                <c:ptCount val="1"/>
                <c:pt idx="0">
                  <c:v>Gorre, 2019</c:v>
                </c:pt>
              </c:strCache>
            </c:strRef>
          </c:tx>
          <c:spPr>
            <a:ln w="28575" cap="rnd">
              <a:solidFill>
                <a:srgbClr val="7030A0"/>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electrolyser!$N$5:$N$40</c:f>
              <c:numCache>
                <c:formatCode>0.0%</c:formatCode>
                <c:ptCount val="36"/>
                <c:pt idx="2">
                  <c:v>0.04</c:v>
                </c:pt>
                <c:pt idx="15">
                  <c:v>0.03</c:v>
                </c:pt>
                <c:pt idx="35">
                  <c:v>0.02</c:v>
                </c:pt>
              </c:numCache>
            </c:numRef>
          </c:val>
          <c:smooth val="0"/>
          <c:extLst>
            <c:ext xmlns:c16="http://schemas.microsoft.com/office/drawing/2014/chart" uri="{C3380CC4-5D6E-409C-BE32-E72D297353CC}">
              <c16:uniqueId val="{00000002-2369-DE43-938A-4BAF9DD24AB6}"/>
            </c:ext>
          </c:extLst>
        </c:ser>
        <c:ser>
          <c:idx val="6"/>
          <c:order val="6"/>
          <c:tx>
            <c:strRef>
              <c:f>electrolyser!$O$3</c:f>
              <c:strCache>
                <c:ptCount val="1"/>
                <c:pt idx="0">
                  <c:v>Michalski, 2017</c:v>
                </c:pt>
              </c:strCache>
            </c:strRef>
          </c:tx>
          <c:spPr>
            <a:ln w="28575" cap="rnd">
              <a:solidFill>
                <a:schemeClr val="accent1">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electrolyser!$O$5:$O$40</c:f>
              <c:numCache>
                <c:formatCode>0.0%</c:formatCode>
                <c:ptCount val="36"/>
                <c:pt idx="10">
                  <c:v>7.0000000000000007E-2</c:v>
                </c:pt>
                <c:pt idx="35">
                  <c:v>0.02</c:v>
                </c:pt>
              </c:numCache>
            </c:numRef>
          </c:val>
          <c:smooth val="0"/>
          <c:extLst>
            <c:ext xmlns:c16="http://schemas.microsoft.com/office/drawing/2014/chart" uri="{C3380CC4-5D6E-409C-BE32-E72D297353CC}">
              <c16:uniqueId val="{00000000-40BA-DF4D-868D-BF5D10718AF5}"/>
            </c:ext>
          </c:extLst>
        </c:ser>
        <c:ser>
          <c:idx val="7"/>
          <c:order val="7"/>
          <c:tx>
            <c:strRef>
              <c:f>electrolyser!$P$3</c:f>
              <c:strCache>
                <c:ptCount val="1"/>
                <c:pt idx="0">
                  <c:v>Brynolf, 2018</c:v>
                </c:pt>
              </c:strCache>
            </c:strRef>
          </c:tx>
          <c:spPr>
            <a:ln w="28575" cap="rnd">
              <a:solidFill>
                <a:schemeClr val="accent2">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electrolyser!$P$5:$P$40</c:f>
              <c:numCache>
                <c:formatCode>0.0%</c:formatCode>
                <c:ptCount val="36"/>
                <c:pt idx="3">
                  <c:v>0.02</c:v>
                </c:pt>
                <c:pt idx="15">
                  <c:v>0.02</c:v>
                </c:pt>
              </c:numCache>
            </c:numRef>
          </c:val>
          <c:smooth val="0"/>
          <c:extLst>
            <c:ext xmlns:c16="http://schemas.microsoft.com/office/drawing/2014/chart" uri="{C3380CC4-5D6E-409C-BE32-E72D297353CC}">
              <c16:uniqueId val="{00000001-40BA-DF4D-868D-BF5D10718AF5}"/>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1"/>
          <c:order val="0"/>
          <c:tx>
            <c:strRef>
              <c:f>electrolyser!$S$3</c:f>
              <c:strCache>
                <c:ptCount val="1"/>
                <c:pt idx="0">
                  <c:v>IEA, 2019</c:v>
                </c:pt>
              </c:strCache>
            </c:strRef>
          </c:tx>
          <c:spPr>
            <a:solidFill>
              <a:schemeClr val="accent2"/>
            </a:solidFill>
            <a:ln>
              <a:noFill/>
            </a:ln>
            <a:effectLst/>
          </c:spPr>
          <c:invertIfNegative val="0"/>
          <c:val>
            <c:numRef>
              <c:f>electrolyser!$S$10</c:f>
              <c:numCache>
                <c:formatCode>General</c:formatCode>
                <c:ptCount val="1"/>
                <c:pt idx="0">
                  <c:v>30</c:v>
                </c:pt>
              </c:numCache>
            </c:numRef>
          </c:val>
          <c:extLst>
            <c:ext xmlns:c16="http://schemas.microsoft.com/office/drawing/2014/chart" uri="{C3380CC4-5D6E-409C-BE32-E72D297353CC}">
              <c16:uniqueId val="{00000002-4655-1241-B779-A4203A50E0B8}"/>
            </c:ext>
          </c:extLst>
        </c:ser>
        <c:ser>
          <c:idx val="2"/>
          <c:order val="1"/>
          <c:tx>
            <c:strRef>
              <c:f>electrolyser!$T$3</c:f>
              <c:strCache>
                <c:ptCount val="1"/>
                <c:pt idx="0">
                  <c:v>Matute, 2019</c:v>
                </c:pt>
              </c:strCache>
            </c:strRef>
          </c:tx>
          <c:spPr>
            <a:solidFill>
              <a:schemeClr val="accent3"/>
            </a:solidFill>
            <a:ln>
              <a:noFill/>
            </a:ln>
            <a:effectLst/>
          </c:spPr>
          <c:invertIfNegative val="0"/>
          <c:val>
            <c:numRef>
              <c:f>electrolyser!$T$7</c:f>
              <c:numCache>
                <c:formatCode>General</c:formatCode>
                <c:ptCount val="1"/>
                <c:pt idx="0">
                  <c:v>20</c:v>
                </c:pt>
              </c:numCache>
            </c:numRef>
          </c:val>
          <c:extLst>
            <c:ext xmlns:c16="http://schemas.microsoft.com/office/drawing/2014/chart" uri="{C3380CC4-5D6E-409C-BE32-E72D297353CC}">
              <c16:uniqueId val="{00000003-4655-1241-B779-A4203A50E0B8}"/>
            </c:ext>
          </c:extLst>
        </c:ser>
        <c:ser>
          <c:idx val="0"/>
          <c:order val="2"/>
          <c:tx>
            <c:strRef>
              <c:f>electrolyser!$V$3</c:f>
              <c:strCache>
                <c:ptCount val="1"/>
                <c:pt idx="0">
                  <c:v>Michalski, 2017</c:v>
                </c:pt>
              </c:strCache>
            </c:strRef>
          </c:tx>
          <c:spPr>
            <a:solidFill>
              <a:schemeClr val="accent1"/>
            </a:solidFill>
            <a:ln>
              <a:noFill/>
            </a:ln>
            <a:effectLst/>
          </c:spPr>
          <c:invertIfNegative val="0"/>
          <c:val>
            <c:numRef>
              <c:f>electrolyser!$V$15</c:f>
              <c:numCache>
                <c:formatCode>General</c:formatCode>
                <c:ptCount val="1"/>
                <c:pt idx="0">
                  <c:v>30</c:v>
                </c:pt>
              </c:numCache>
            </c:numRef>
          </c:val>
          <c:extLst>
            <c:ext xmlns:c16="http://schemas.microsoft.com/office/drawing/2014/chart" uri="{C3380CC4-5D6E-409C-BE32-E72D297353CC}">
              <c16:uniqueId val="{00000000-0B33-9846-8053-7D91988CE52B}"/>
            </c:ext>
          </c:extLst>
        </c:ser>
        <c:dLbls>
          <c:showLegendKey val="0"/>
          <c:showVal val="0"/>
          <c:showCatName val="0"/>
          <c:showSerName val="0"/>
          <c:showPercent val="0"/>
          <c:showBubbleSize val="0"/>
        </c:dLbls>
        <c:gapWidth val="150"/>
        <c:overlap val="-100"/>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5C48-374A-ABD5-4B277C72A6DD}"/>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5C48-374A-ABD5-4B277C72A6DD}"/>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5C48-374A-ABD5-4B277C72A6DD}"/>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 efficiency in kWh_H2/kWh_el</a:t>
            </a:r>
            <a:r>
              <a:rPr lang="de-DE" baseline="0"/>
              <a:t> (LHV)</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1"/>
          <c:order val="0"/>
          <c:tx>
            <c:strRef>
              <c:f>electrolyser!$X$3</c:f>
              <c:strCache>
                <c:ptCount val="1"/>
                <c:pt idx="0">
                  <c:v>Agora, 2019 (reference scenario)</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electrolyser!$X$5:$X$40</c:f>
              <c:numCache>
                <c:formatCode>0%</c:formatCode>
                <c:ptCount val="36"/>
                <c:pt idx="5">
                  <c:v>0.67</c:v>
                </c:pt>
                <c:pt idx="15">
                  <c:v>0.71</c:v>
                </c:pt>
                <c:pt idx="35">
                  <c:v>0.8</c:v>
                </c:pt>
              </c:numCache>
            </c:numRef>
          </c:val>
          <c:smooth val="0"/>
          <c:extLst>
            <c:ext xmlns:c16="http://schemas.microsoft.com/office/drawing/2014/chart" uri="{C3380CC4-5D6E-409C-BE32-E72D297353CC}">
              <c16:uniqueId val="{00000002-69C4-F643-8141-4692741B31BF}"/>
            </c:ext>
          </c:extLst>
        </c:ser>
        <c:ser>
          <c:idx val="2"/>
          <c:order val="1"/>
          <c:tx>
            <c:strRef>
              <c:f>electrolyser!$Y$3</c:f>
              <c:strCache>
                <c:ptCount val="1"/>
                <c:pt idx="0">
                  <c:v>IEA, 2019</c:v>
                </c:pt>
              </c:strCache>
            </c:strRef>
          </c:tx>
          <c:spPr>
            <a:ln w="28575" cap="rnd">
              <a:solidFill>
                <a:schemeClr val="accent3"/>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electrolyser!$Y$5:$Y$40</c:f>
              <c:numCache>
                <c:formatCode>0%</c:formatCode>
                <c:ptCount val="36"/>
                <c:pt idx="5">
                  <c:v>0.64</c:v>
                </c:pt>
                <c:pt idx="15">
                  <c:v>0.69</c:v>
                </c:pt>
                <c:pt idx="35">
                  <c:v>0.74</c:v>
                </c:pt>
              </c:numCache>
            </c:numRef>
          </c:val>
          <c:smooth val="0"/>
          <c:extLst>
            <c:ext xmlns:c16="http://schemas.microsoft.com/office/drawing/2014/chart" uri="{C3380CC4-5D6E-409C-BE32-E72D297353CC}">
              <c16:uniqueId val="{00000003-69C4-F643-8141-4692741B31BF}"/>
            </c:ext>
          </c:extLst>
        </c:ser>
        <c:ser>
          <c:idx val="4"/>
          <c:order val="2"/>
          <c:tx>
            <c:strRef>
              <c:f>electrolyser!$Z$3</c:f>
              <c:strCache>
                <c:ptCount val="1"/>
                <c:pt idx="0">
                  <c:v>Matute, 2019</c:v>
                </c:pt>
              </c:strCache>
            </c:strRef>
          </c:tx>
          <c:spPr>
            <a:ln w="28575" cap="rnd">
              <a:solidFill>
                <a:schemeClr val="accent5"/>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electrolyser!$Z$5:$Z$40</c:f>
              <c:numCache>
                <c:formatCode>0%</c:formatCode>
                <c:ptCount val="36"/>
                <c:pt idx="2">
                  <c:v>4.922955742627874E-4</c:v>
                </c:pt>
                <c:pt idx="10">
                  <c:v>5.6660434018924587E-4</c:v>
                </c:pt>
              </c:numCache>
            </c:numRef>
          </c:val>
          <c:smooth val="0"/>
          <c:extLst>
            <c:ext xmlns:c16="http://schemas.microsoft.com/office/drawing/2014/chart" uri="{C3380CC4-5D6E-409C-BE32-E72D297353CC}">
              <c16:uniqueId val="{00000005-69C4-F643-8141-4692741B31BF}"/>
            </c:ext>
          </c:extLst>
        </c:ser>
        <c:ser>
          <c:idx val="3"/>
          <c:order val="3"/>
          <c:tx>
            <c:strRef>
              <c:f>electrolyser!$AE$3</c:f>
              <c:strCache>
                <c:ptCount val="1"/>
                <c:pt idx="0">
                  <c:v>Buttler, 2018</c:v>
                </c:pt>
              </c:strCache>
            </c:strRef>
          </c:tx>
          <c:spPr>
            <a:ln w="38100" cap="rnd">
              <a:solidFill>
                <a:schemeClr val="accent6"/>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electrolyser!$AE$5:$AE$40</c:f>
              <c:numCache>
                <c:formatCode>0%</c:formatCode>
                <c:ptCount val="36"/>
                <c:pt idx="2">
                  <c:v>0.6</c:v>
                </c:pt>
                <c:pt idx="3">
                  <c:v>0.6</c:v>
                </c:pt>
              </c:numCache>
            </c:numRef>
          </c:val>
          <c:smooth val="0"/>
          <c:extLst>
            <c:ext xmlns:c16="http://schemas.microsoft.com/office/drawing/2014/chart" uri="{C3380CC4-5D6E-409C-BE32-E72D297353CC}">
              <c16:uniqueId val="{00000000-433B-334F-B9A1-2A6E52DB0DF4}"/>
            </c:ext>
          </c:extLst>
        </c:ser>
        <c:ser>
          <c:idx val="5"/>
          <c:order val="4"/>
          <c:tx>
            <c:strRef>
              <c:f>electrolyser!$AB$3</c:f>
              <c:strCache>
                <c:ptCount val="1"/>
                <c:pt idx="0">
                  <c:v>Gorre, 2019</c:v>
                </c:pt>
              </c:strCache>
            </c:strRef>
          </c:tx>
          <c:spPr>
            <a:ln w="28575" cap="rnd">
              <a:solidFill>
                <a:srgbClr val="7030A0"/>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electrolyser!$AB$5:$AB$40</c:f>
              <c:numCache>
                <c:formatCode>0%</c:formatCode>
                <c:ptCount val="36"/>
                <c:pt idx="2">
                  <c:v>0.64</c:v>
                </c:pt>
                <c:pt idx="15">
                  <c:v>0.75</c:v>
                </c:pt>
                <c:pt idx="35">
                  <c:v>0.78</c:v>
                </c:pt>
              </c:numCache>
            </c:numRef>
          </c:val>
          <c:smooth val="0"/>
          <c:extLst>
            <c:ext xmlns:c16="http://schemas.microsoft.com/office/drawing/2014/chart" uri="{C3380CC4-5D6E-409C-BE32-E72D297353CC}">
              <c16:uniqueId val="{00000001-433B-334F-B9A1-2A6E52DB0DF4}"/>
            </c:ext>
          </c:extLst>
        </c:ser>
        <c:ser>
          <c:idx val="0"/>
          <c:order val="5"/>
          <c:tx>
            <c:strRef>
              <c:f>electrolyser!$AC$3</c:f>
              <c:strCache>
                <c:ptCount val="1"/>
                <c:pt idx="0">
                  <c:v>Michalski, 2017</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electrolyser!$AC$5:$AC$40</c:f>
              <c:numCache>
                <c:formatCode>0%</c:formatCode>
                <c:ptCount val="36"/>
                <c:pt idx="10">
                  <c:v>0.57999999999999996</c:v>
                </c:pt>
                <c:pt idx="35">
                  <c:v>0.7</c:v>
                </c:pt>
              </c:numCache>
            </c:numRef>
          </c:val>
          <c:smooth val="0"/>
          <c:extLst>
            <c:ext xmlns:c16="http://schemas.microsoft.com/office/drawing/2014/chart" uri="{C3380CC4-5D6E-409C-BE32-E72D297353CC}">
              <c16:uniqueId val="{00000000-DAB7-8143-A14A-25DB5C5E585D}"/>
            </c:ext>
          </c:extLst>
        </c:ser>
        <c:ser>
          <c:idx val="6"/>
          <c:order val="6"/>
          <c:tx>
            <c:strRef>
              <c:f>electrolyser!$AD$3</c:f>
              <c:strCache>
                <c:ptCount val="1"/>
                <c:pt idx="0">
                  <c:v>Brynolf, 2018</c:v>
                </c:pt>
              </c:strCache>
            </c:strRef>
          </c:tx>
          <c:spPr>
            <a:ln w="28575" cap="rnd">
              <a:solidFill>
                <a:schemeClr val="accent2">
                  <a:lumMod val="50000"/>
                </a:schemeClr>
              </a:solidFill>
              <a:prstDash val="sysDot"/>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electrolyser!$AD$5:$AD$40</c:f>
              <c:numCache>
                <c:formatCode>0%</c:formatCode>
                <c:ptCount val="36"/>
                <c:pt idx="3">
                  <c:v>0.62</c:v>
                </c:pt>
                <c:pt idx="13">
                  <c:v>0.69</c:v>
                </c:pt>
              </c:numCache>
            </c:numRef>
          </c:val>
          <c:smooth val="0"/>
          <c:extLst>
            <c:ext xmlns:c16="http://schemas.microsoft.com/office/drawing/2014/chart" uri="{C3380CC4-5D6E-409C-BE32-E72D297353CC}">
              <c16:uniqueId val="{00000001-DAB7-8143-A14A-25DB5C5E585D}"/>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layout>
        <c:manualLayout>
          <c:xMode val="edge"/>
          <c:yMode val="edge"/>
          <c:x val="5.5907035814071616E-2"/>
          <c:y val="0.77540535236833719"/>
          <c:w val="0.91823282161672237"/>
          <c:h val="0.22459464763166287"/>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a:t>
            </a:r>
            <a:r>
              <a:rPr lang="de-DE" baseline="0"/>
              <a:t> </a:t>
            </a:r>
            <a:r>
              <a:rPr lang="de-DE"/>
              <a:t>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'H2 storage'!$B$3</c:f>
              <c:strCache>
                <c:ptCount val="1"/>
              </c:strCache>
            </c:strRef>
          </c:tx>
          <c:spPr>
            <a:ln w="28575" cap="rnd">
              <a:solidFill>
                <a:schemeClr val="accent1"/>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storage'!$B$5:$B$40</c:f>
              <c:numCache>
                <c:formatCode>General</c:formatCode>
                <c:ptCount val="36"/>
              </c:numCache>
            </c:numRef>
          </c:val>
          <c:smooth val="0"/>
          <c:extLst>
            <c:ext xmlns:c16="http://schemas.microsoft.com/office/drawing/2014/chart" uri="{C3380CC4-5D6E-409C-BE32-E72D297353CC}">
              <c16:uniqueId val="{00000000-4BA3-8D4D-97FA-0A462B9C7717}"/>
            </c:ext>
          </c:extLst>
        </c:ser>
        <c:ser>
          <c:idx val="1"/>
          <c:order val="1"/>
          <c:tx>
            <c:strRef>
              <c:f>'H2 storage'!$C$3</c:f>
              <c:strCache>
                <c:ptCount val="1"/>
              </c:strCache>
            </c:strRef>
          </c:tx>
          <c:spPr>
            <a:ln w="28575" cap="rnd">
              <a:solidFill>
                <a:schemeClr val="accent2"/>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storage'!$C$5:$C$40</c:f>
              <c:numCache>
                <c:formatCode>General</c:formatCode>
                <c:ptCount val="36"/>
              </c:numCache>
            </c:numRef>
          </c:val>
          <c:smooth val="0"/>
          <c:extLst>
            <c:ext xmlns:c16="http://schemas.microsoft.com/office/drawing/2014/chart" uri="{C3380CC4-5D6E-409C-BE32-E72D297353CC}">
              <c16:uniqueId val="{00000001-4BA3-8D4D-97FA-0A462B9C7717}"/>
            </c:ext>
          </c:extLst>
        </c:ser>
        <c:ser>
          <c:idx val="2"/>
          <c:order val="2"/>
          <c:tx>
            <c:strRef>
              <c:f>'H2 storage'!$D$3</c:f>
              <c:strCache>
                <c:ptCount val="1"/>
              </c:strCache>
            </c:strRef>
          </c:tx>
          <c:spPr>
            <a:ln w="28575" cap="rnd">
              <a:solidFill>
                <a:schemeClr val="accent3"/>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storage'!$D$5:$D$40</c:f>
              <c:numCache>
                <c:formatCode>General</c:formatCode>
                <c:ptCount val="36"/>
              </c:numCache>
            </c:numRef>
          </c:val>
          <c:smooth val="0"/>
          <c:extLst>
            <c:ext xmlns:c16="http://schemas.microsoft.com/office/drawing/2014/chart" uri="{C3380CC4-5D6E-409C-BE32-E72D297353CC}">
              <c16:uniqueId val="{00000002-4BA3-8D4D-97FA-0A462B9C7717}"/>
            </c:ext>
          </c:extLst>
        </c:ser>
        <c:ser>
          <c:idx val="3"/>
          <c:order val="3"/>
          <c:tx>
            <c:strRef>
              <c:f>'H2 storage'!$E$3</c:f>
              <c:strCache>
                <c:ptCount val="1"/>
              </c:strCache>
            </c:strRef>
          </c:tx>
          <c:spPr>
            <a:ln w="28575" cap="rnd">
              <a:solidFill>
                <a:schemeClr val="accent4"/>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storage'!$E$5:$E$40</c:f>
              <c:numCache>
                <c:formatCode>General</c:formatCode>
                <c:ptCount val="36"/>
              </c:numCache>
            </c:numRef>
          </c:val>
          <c:smooth val="0"/>
          <c:extLst>
            <c:ext xmlns:c16="http://schemas.microsoft.com/office/drawing/2014/chart" uri="{C3380CC4-5D6E-409C-BE32-E72D297353CC}">
              <c16:uniqueId val="{00000003-4BA3-8D4D-97FA-0A462B9C7717}"/>
            </c:ext>
          </c:extLst>
        </c:ser>
        <c:ser>
          <c:idx val="4"/>
          <c:order val="4"/>
          <c:tx>
            <c:strRef>
              <c:f>'H2 storage'!$F$3</c:f>
              <c:strCache>
                <c:ptCount val="1"/>
              </c:strCache>
            </c:strRef>
          </c:tx>
          <c:spPr>
            <a:ln w="28575" cap="rnd">
              <a:solidFill>
                <a:schemeClr val="accent5"/>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storage'!$F$5:$F$40</c:f>
              <c:numCache>
                <c:formatCode>General</c:formatCode>
                <c:ptCount val="36"/>
              </c:numCache>
            </c:numRef>
          </c:val>
          <c:smooth val="0"/>
          <c:extLst>
            <c:ext xmlns:c16="http://schemas.microsoft.com/office/drawing/2014/chart" uri="{C3380CC4-5D6E-409C-BE32-E72D297353CC}">
              <c16:uniqueId val="{00000004-4BA3-8D4D-97FA-0A462B9C7717}"/>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11F1-CE4E-883B-11EC412FE618}"/>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11F1-CE4E-883B-11EC412FE618}"/>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11F1-CE4E-883B-11EC412FE618}"/>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E21A-E94E-9953-B8CA5C301502}"/>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E21A-E94E-9953-B8CA5C301502}"/>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E21A-E94E-9953-B8CA5C301502}"/>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'H2 storage'!$G$3</c:f>
              <c:strCache>
                <c:ptCount val="1"/>
              </c:strCache>
            </c:strRef>
          </c:tx>
          <c:spPr>
            <a:ln w="28575" cap="rnd">
              <a:solidFill>
                <a:schemeClr val="accent1"/>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storage'!$G$5:$G$40</c:f>
              <c:numCache>
                <c:formatCode>0.0%</c:formatCode>
                <c:ptCount val="36"/>
              </c:numCache>
            </c:numRef>
          </c:val>
          <c:smooth val="0"/>
          <c:extLst>
            <c:ext xmlns:c16="http://schemas.microsoft.com/office/drawing/2014/chart" uri="{C3380CC4-5D6E-409C-BE32-E72D297353CC}">
              <c16:uniqueId val="{00000000-3A52-0744-B62A-396ECD0B7B32}"/>
            </c:ext>
          </c:extLst>
        </c:ser>
        <c:ser>
          <c:idx val="1"/>
          <c:order val="1"/>
          <c:tx>
            <c:strRef>
              <c:f>'H2 storage'!$H$3</c:f>
              <c:strCache>
                <c:ptCount val="1"/>
              </c:strCache>
            </c:strRef>
          </c:tx>
          <c:spPr>
            <a:ln w="28575" cap="rnd">
              <a:solidFill>
                <a:schemeClr val="accent2"/>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storage'!$H$5:$H$40</c:f>
              <c:numCache>
                <c:formatCode>0.0%</c:formatCode>
                <c:ptCount val="36"/>
              </c:numCache>
            </c:numRef>
          </c:val>
          <c:smooth val="0"/>
          <c:extLst>
            <c:ext xmlns:c16="http://schemas.microsoft.com/office/drawing/2014/chart" uri="{C3380CC4-5D6E-409C-BE32-E72D297353CC}">
              <c16:uniqueId val="{00000001-3A52-0744-B62A-396ECD0B7B32}"/>
            </c:ext>
          </c:extLst>
        </c:ser>
        <c:ser>
          <c:idx val="2"/>
          <c:order val="2"/>
          <c:tx>
            <c:strRef>
              <c:f>'H2 storage'!$I$3</c:f>
              <c:strCache>
                <c:ptCount val="1"/>
              </c:strCache>
            </c:strRef>
          </c:tx>
          <c:spPr>
            <a:ln w="28575" cap="rnd">
              <a:solidFill>
                <a:schemeClr val="accent3"/>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storage'!$I$5:$I$40</c:f>
              <c:numCache>
                <c:formatCode>0.0%</c:formatCode>
                <c:ptCount val="36"/>
              </c:numCache>
            </c:numRef>
          </c:val>
          <c:smooth val="0"/>
          <c:extLst>
            <c:ext xmlns:c16="http://schemas.microsoft.com/office/drawing/2014/chart" uri="{C3380CC4-5D6E-409C-BE32-E72D297353CC}">
              <c16:uniqueId val="{00000002-3A52-0744-B62A-396ECD0B7B32}"/>
            </c:ext>
          </c:extLst>
        </c:ser>
        <c:ser>
          <c:idx val="3"/>
          <c:order val="3"/>
          <c:tx>
            <c:strRef>
              <c:f>'H2 storage'!$J$3</c:f>
              <c:strCache>
                <c:ptCount val="1"/>
              </c:strCache>
            </c:strRef>
          </c:tx>
          <c:spPr>
            <a:ln w="28575" cap="rnd">
              <a:solidFill>
                <a:schemeClr val="accent4"/>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storage'!$J$5:$J$40</c:f>
              <c:numCache>
                <c:formatCode>0.0%</c:formatCode>
                <c:ptCount val="36"/>
              </c:numCache>
            </c:numRef>
          </c:val>
          <c:smooth val="0"/>
          <c:extLst>
            <c:ext xmlns:c16="http://schemas.microsoft.com/office/drawing/2014/chart" uri="{C3380CC4-5D6E-409C-BE32-E72D297353CC}">
              <c16:uniqueId val="{00000003-3A52-0744-B62A-396ECD0B7B32}"/>
            </c:ext>
          </c:extLst>
        </c:ser>
        <c:ser>
          <c:idx val="4"/>
          <c:order val="4"/>
          <c:tx>
            <c:strRef>
              <c:f>'H2 storage'!$K$3</c:f>
              <c:strCache>
                <c:ptCount val="1"/>
              </c:strCache>
            </c:strRef>
          </c:tx>
          <c:spPr>
            <a:ln w="38100" cap="rnd">
              <a:solidFill>
                <a:schemeClr val="accent6"/>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storage'!$K$5:$K$40</c:f>
              <c:numCache>
                <c:formatCode>0.0%</c:formatCode>
                <c:ptCount val="36"/>
              </c:numCache>
            </c:numRef>
          </c:val>
          <c:smooth val="0"/>
          <c:extLst>
            <c:ext xmlns:c16="http://schemas.microsoft.com/office/drawing/2014/chart" uri="{C3380CC4-5D6E-409C-BE32-E72D297353CC}">
              <c16:uniqueId val="{00000004-3A52-0744-B62A-396ECD0B7B32}"/>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1"/>
          <c:order val="0"/>
          <c:tx>
            <c:strRef>
              <c:f>'H2 storage'!$M$3</c:f>
              <c:strCache>
                <c:ptCount val="1"/>
              </c:strCache>
            </c:strRef>
          </c:tx>
          <c:spPr>
            <a:solidFill>
              <a:schemeClr val="accent2"/>
            </a:solidFill>
            <a:ln>
              <a:noFill/>
            </a:ln>
            <a:effectLst/>
          </c:spPr>
          <c:invertIfNegative val="0"/>
          <c:val>
            <c:numRef>
              <c:f>'H2 storage'!$M$10</c:f>
              <c:numCache>
                <c:formatCode>General</c:formatCode>
                <c:ptCount val="1"/>
              </c:numCache>
            </c:numRef>
          </c:val>
          <c:extLst>
            <c:ext xmlns:c16="http://schemas.microsoft.com/office/drawing/2014/chart" uri="{C3380CC4-5D6E-409C-BE32-E72D297353CC}">
              <c16:uniqueId val="{00000000-153B-C647-8263-72194A09AAF6}"/>
            </c:ext>
          </c:extLst>
        </c:ser>
        <c:ser>
          <c:idx val="2"/>
          <c:order val="1"/>
          <c:tx>
            <c:strRef>
              <c:f>'H2 storage'!$N$3</c:f>
              <c:strCache>
                <c:ptCount val="1"/>
              </c:strCache>
            </c:strRef>
          </c:tx>
          <c:spPr>
            <a:solidFill>
              <a:schemeClr val="accent3"/>
            </a:solidFill>
            <a:ln>
              <a:noFill/>
            </a:ln>
            <a:effectLst/>
          </c:spPr>
          <c:invertIfNegative val="0"/>
          <c:val>
            <c:numRef>
              <c:f>'H2 storage'!$N$7</c:f>
              <c:numCache>
                <c:formatCode>General</c:formatCode>
                <c:ptCount val="1"/>
              </c:numCache>
            </c:numRef>
          </c:val>
          <c:extLst>
            <c:ext xmlns:c16="http://schemas.microsoft.com/office/drawing/2014/chart" uri="{C3380CC4-5D6E-409C-BE32-E72D297353CC}">
              <c16:uniqueId val="{00000001-153B-C647-8263-72194A09AAF6}"/>
            </c:ext>
          </c:extLst>
        </c:ser>
        <c:dLbls>
          <c:showLegendKey val="0"/>
          <c:showVal val="0"/>
          <c:showCatName val="0"/>
          <c:showSerName val="0"/>
          <c:showPercent val="0"/>
          <c:showBubbleSize val="0"/>
        </c:dLbls>
        <c:gapWidth val="150"/>
        <c:overlap val="-100"/>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4B08-6D4B-9EB3-FF821623A5B2}"/>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4B08-6D4B-9EB3-FF821623A5B2}"/>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4B08-6D4B-9EB3-FF821623A5B2}"/>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a:t>
            </a:r>
            <a:r>
              <a:rPr lang="de-DE" baseline="0"/>
              <a:t> cycle</a:t>
            </a:r>
            <a:r>
              <a:rPr lang="de-DE"/>
              <a:t> efficiency</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'H2 storage'!$Q$3</c:f>
              <c:strCache>
                <c:ptCount val="1"/>
              </c:strCache>
            </c:strRef>
          </c:tx>
          <c:spPr>
            <a:ln w="28575" cap="rnd">
              <a:solidFill>
                <a:schemeClr val="accent1"/>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storage'!$Q$5:$Q$40</c:f>
              <c:numCache>
                <c:formatCode>0%</c:formatCode>
                <c:ptCount val="36"/>
              </c:numCache>
            </c:numRef>
          </c:val>
          <c:smooth val="0"/>
          <c:extLst>
            <c:ext xmlns:c16="http://schemas.microsoft.com/office/drawing/2014/chart" uri="{C3380CC4-5D6E-409C-BE32-E72D297353CC}">
              <c16:uniqueId val="{00000000-8313-1748-B35B-CB25315B049D}"/>
            </c:ext>
          </c:extLst>
        </c:ser>
        <c:ser>
          <c:idx val="1"/>
          <c:order val="1"/>
          <c:tx>
            <c:strRef>
              <c:f>'H2 storage'!$R$3</c:f>
              <c:strCache>
                <c:ptCount val="1"/>
              </c:strCache>
            </c:strRef>
          </c:tx>
          <c:spPr>
            <a:ln w="28575" cap="rnd">
              <a:solidFill>
                <a:schemeClr val="accent2"/>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storage'!$R$5:$R$40</c:f>
              <c:numCache>
                <c:formatCode>0%</c:formatCode>
                <c:ptCount val="36"/>
              </c:numCache>
            </c:numRef>
          </c:val>
          <c:smooth val="0"/>
          <c:extLst>
            <c:ext xmlns:c16="http://schemas.microsoft.com/office/drawing/2014/chart" uri="{C3380CC4-5D6E-409C-BE32-E72D297353CC}">
              <c16:uniqueId val="{00000001-8313-1748-B35B-CB25315B049D}"/>
            </c:ext>
          </c:extLst>
        </c:ser>
        <c:ser>
          <c:idx val="2"/>
          <c:order val="2"/>
          <c:tx>
            <c:strRef>
              <c:f>'H2 storage'!$S$3</c:f>
              <c:strCache>
                <c:ptCount val="1"/>
              </c:strCache>
            </c:strRef>
          </c:tx>
          <c:spPr>
            <a:ln w="28575" cap="rnd">
              <a:solidFill>
                <a:schemeClr val="accent3"/>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storage'!$S$5:$S$40</c:f>
              <c:numCache>
                <c:formatCode>0%</c:formatCode>
                <c:ptCount val="36"/>
              </c:numCache>
            </c:numRef>
          </c:val>
          <c:smooth val="0"/>
          <c:extLst>
            <c:ext xmlns:c16="http://schemas.microsoft.com/office/drawing/2014/chart" uri="{C3380CC4-5D6E-409C-BE32-E72D297353CC}">
              <c16:uniqueId val="{00000002-8313-1748-B35B-CB25315B049D}"/>
            </c:ext>
          </c:extLst>
        </c:ser>
        <c:ser>
          <c:idx val="4"/>
          <c:order val="3"/>
          <c:tx>
            <c:strRef>
              <c:f>'H2 storage'!$U$3</c:f>
              <c:strCache>
                <c:ptCount val="1"/>
              </c:strCache>
            </c:strRef>
          </c:tx>
          <c:spPr>
            <a:ln w="38100" cap="rnd">
              <a:solidFill>
                <a:schemeClr val="accent6"/>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storage'!$U$5:$U$40</c:f>
              <c:numCache>
                <c:formatCode>0%</c:formatCode>
                <c:ptCount val="36"/>
              </c:numCache>
            </c:numRef>
          </c:val>
          <c:smooth val="0"/>
          <c:extLst>
            <c:ext xmlns:c16="http://schemas.microsoft.com/office/drawing/2014/chart" uri="{C3380CC4-5D6E-409C-BE32-E72D297353CC}">
              <c16:uniqueId val="{00000003-8313-1748-B35B-CB25315B049D}"/>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electrolyser!$B$3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electrolyser!$B$5:$B$40</c:f>
              <c:numCache>
                <c:formatCode>General</c:formatCode>
                <c:ptCount val="36"/>
                <c:pt idx="5">
                  <c:v>737</c:v>
                </c:pt>
                <c:pt idx="15">
                  <c:v>625</c:v>
                </c:pt>
                <c:pt idx="35">
                  <c:v>500</c:v>
                </c:pt>
              </c:numCache>
            </c:numRef>
          </c:val>
          <c:smooth val="0"/>
          <c:extLst>
            <c:ext xmlns:c16="http://schemas.microsoft.com/office/drawing/2014/chart" uri="{C3380CC4-5D6E-409C-BE32-E72D297353CC}">
              <c16:uniqueId val="{00000000-777E-994E-BC85-22F84BD2172B}"/>
            </c:ext>
          </c:extLst>
        </c:ser>
        <c:ser>
          <c:idx val="1"/>
          <c:order val="1"/>
          <c:tx>
            <c:strRef>
              <c:f>electrolyser!#REF!</c:f>
              <c:strCache>
                <c:ptCount val="1"/>
                <c:pt idx="0">
                  <c:v>#REF!</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electrolyser!#REF!</c:f>
              <c:numCache>
                <c:formatCode>General</c:formatCode>
                <c:ptCount val="1"/>
                <c:pt idx="0">
                  <c:v>1</c:v>
                </c:pt>
              </c:numCache>
            </c:numRef>
          </c:val>
          <c:smooth val="0"/>
          <c:extLst>
            <c:ext xmlns:c16="http://schemas.microsoft.com/office/drawing/2014/chart" uri="{C3380CC4-5D6E-409C-BE32-E72D297353CC}">
              <c16:uniqueId val="{00000001-777E-994E-BC85-22F84BD2172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E8AF-1E40-9937-45539ED50AF3}"/>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E8AF-1E40-9937-45539ED50AF3}"/>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E8AF-1E40-9937-45539ED50AF3}"/>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E00C-DF4A-AC36-20D0356C4DAA}"/>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E00C-DF4A-AC36-20D0356C4DAA}"/>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E00C-DF4A-AC36-20D0356C4DA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electrolyser!$J$3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electrolyser!$J$5:$J$40</c:f>
              <c:numCache>
                <c:formatCode>0.0%</c:formatCode>
                <c:ptCount val="36"/>
                <c:pt idx="5">
                  <c:v>0.03</c:v>
                </c:pt>
                <c:pt idx="15">
                  <c:v>0.03</c:v>
                </c:pt>
                <c:pt idx="35">
                  <c:v>0.03</c:v>
                </c:pt>
              </c:numCache>
            </c:numRef>
          </c:val>
          <c:smooth val="0"/>
          <c:extLst>
            <c:ext xmlns:c16="http://schemas.microsoft.com/office/drawing/2014/chart" uri="{C3380CC4-5D6E-409C-BE32-E72D297353CC}">
              <c16:uniqueId val="{00000000-D98E-A64D-B401-3E57C741F5E7}"/>
            </c:ext>
          </c:extLst>
        </c:ser>
        <c:ser>
          <c:idx val="1"/>
          <c:order val="1"/>
          <c:tx>
            <c:strRef>
              <c:f>electrolyser!#REF!</c:f>
              <c:strCache>
                <c:ptCount val="1"/>
                <c:pt idx="0">
                  <c:v>#REF!</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electrolyser!#REF!</c:f>
              <c:numCache>
                <c:formatCode>General</c:formatCode>
                <c:ptCount val="1"/>
                <c:pt idx="0">
                  <c:v>1</c:v>
                </c:pt>
              </c:numCache>
            </c:numRef>
          </c:val>
          <c:smooth val="0"/>
          <c:extLst>
            <c:ext xmlns:c16="http://schemas.microsoft.com/office/drawing/2014/chart" uri="{C3380CC4-5D6E-409C-BE32-E72D297353CC}">
              <c16:uniqueId val="{00000001-D98E-A64D-B401-3E57C741F5E7}"/>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a:t>
            </a:r>
            <a:r>
              <a:rPr lang="de-DE" baseline="0"/>
              <a:t> wind </a:t>
            </a:r>
            <a:r>
              <a:rPr lang="de-DE"/>
              <a:t>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electrolyser!$R$3</c:f>
              <c:strCache>
                <c:ptCount val="1"/>
                <c:pt idx="0">
                  <c:v>Agora, 2019 (reference scenario)</c:v>
                </c:pt>
              </c:strCache>
            </c:strRef>
          </c:tx>
          <c:spPr>
            <a:solidFill>
              <a:schemeClr val="accent1"/>
            </a:solidFill>
            <a:ln>
              <a:noFill/>
            </a:ln>
            <a:effectLst/>
          </c:spPr>
          <c:invertIfNegative val="0"/>
          <c:val>
            <c:numRef>
              <c:f>electrolyser!$R$5</c:f>
              <c:numCache>
                <c:formatCode>0</c:formatCode>
                <c:ptCount val="1"/>
              </c:numCache>
            </c:numRef>
          </c:val>
          <c:extLst>
            <c:ext xmlns:c16="http://schemas.microsoft.com/office/drawing/2014/chart" uri="{C3380CC4-5D6E-409C-BE32-E72D297353CC}">
              <c16:uniqueId val="{00000000-C070-7146-B8DE-A8BCCDD7F3AA}"/>
            </c:ext>
          </c:extLst>
        </c:ser>
        <c:ser>
          <c:idx val="1"/>
          <c:order val="1"/>
          <c:tx>
            <c:strRef>
              <c:f>electrolyser!#REF!</c:f>
              <c:strCache>
                <c:ptCount val="1"/>
                <c:pt idx="0">
                  <c:v>#REF!</c:v>
                </c:pt>
              </c:strCache>
            </c:strRef>
          </c:tx>
          <c:spPr>
            <a:solidFill>
              <a:schemeClr val="accent2"/>
            </a:solidFill>
            <a:ln>
              <a:noFill/>
            </a:ln>
            <a:effectLst/>
          </c:spPr>
          <c:invertIfNegative val="0"/>
          <c:val>
            <c:numRef>
              <c:f>electrolyser!#REF!</c:f>
              <c:numCache>
                <c:formatCode>General</c:formatCode>
                <c:ptCount val="1"/>
                <c:pt idx="0">
                  <c:v>1</c:v>
                </c:pt>
              </c:numCache>
            </c:numRef>
          </c:val>
          <c:extLst>
            <c:ext xmlns:c16="http://schemas.microsoft.com/office/drawing/2014/chart" uri="{C3380CC4-5D6E-409C-BE32-E72D297353CC}">
              <c16:uniqueId val="{00000001-C070-7146-B8DE-A8BCCDD7F3A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CAPEX in EUR/kW_liquid</a:t>
            </a:r>
            <a:r>
              <a:rPr lang="de-DE" baseline="0"/>
              <a:t>_HC</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FT!$B$3</c:f>
              <c:strCache>
                <c:ptCount val="1"/>
                <c:pt idx="0">
                  <c:v>Agora, 2019 (reference scenario)</c:v>
                </c:pt>
              </c:strCache>
            </c:strRef>
          </c:tx>
          <c:spPr>
            <a:ln w="28575" cap="rnd">
              <a:solidFill>
                <a:schemeClr val="accent2"/>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FT!$B$5:$B$40</c:f>
              <c:numCache>
                <c:formatCode>General</c:formatCode>
                <c:ptCount val="36"/>
                <c:pt idx="5">
                  <c:v>788</c:v>
                </c:pt>
                <c:pt idx="15">
                  <c:v>677</c:v>
                </c:pt>
                <c:pt idx="35">
                  <c:v>500</c:v>
                </c:pt>
              </c:numCache>
            </c:numRef>
          </c:val>
          <c:smooth val="0"/>
          <c:extLst>
            <c:ext xmlns:c16="http://schemas.microsoft.com/office/drawing/2014/chart" uri="{C3380CC4-5D6E-409C-BE32-E72D297353CC}">
              <c16:uniqueId val="{00000000-341D-CF40-9F3A-D23DF105A52F}"/>
            </c:ext>
          </c:extLst>
        </c:ser>
        <c:ser>
          <c:idx val="1"/>
          <c:order val="1"/>
          <c:tx>
            <c:strRef>
              <c:f>FT!$C$3</c:f>
              <c:strCache>
                <c:ptCount val="1"/>
                <c:pt idx="0">
                  <c:v>IEA, 2019</c:v>
                </c:pt>
              </c:strCache>
            </c:strRef>
          </c:tx>
          <c:spPr>
            <a:ln w="28575" cap="rnd">
              <a:solidFill>
                <a:schemeClr val="accent1"/>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FT!$C$5:$C$40</c:f>
              <c:numCache>
                <c:formatCode>General</c:formatCode>
                <c:ptCount val="36"/>
                <c:pt idx="5">
                  <c:v>810</c:v>
                </c:pt>
                <c:pt idx="15">
                  <c:v>630</c:v>
                </c:pt>
                <c:pt idx="35">
                  <c:v>405</c:v>
                </c:pt>
              </c:numCache>
            </c:numRef>
          </c:val>
          <c:smooth val="0"/>
          <c:extLst>
            <c:ext xmlns:c16="http://schemas.microsoft.com/office/drawing/2014/chart" uri="{C3380CC4-5D6E-409C-BE32-E72D297353CC}">
              <c16:uniqueId val="{00000002-341D-CF40-9F3A-D23DF105A52F}"/>
            </c:ext>
          </c:extLst>
        </c:ser>
        <c:ser>
          <c:idx val="2"/>
          <c:order val="2"/>
          <c:tx>
            <c:strRef>
              <c:f>FT!$D$3</c:f>
              <c:strCache>
                <c:ptCount val="1"/>
                <c:pt idx="0">
                  <c:v>Runge, 2020</c:v>
                </c:pt>
              </c:strCache>
            </c:strRef>
          </c:tx>
          <c:spPr>
            <a:ln w="38100" cap="rnd">
              <a:solidFill>
                <a:schemeClr val="accent3"/>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FT!$D$5:$D$40</c:f>
              <c:numCache>
                <c:formatCode>General</c:formatCode>
                <c:ptCount val="36"/>
                <c:pt idx="19">
                  <c:v>183</c:v>
                </c:pt>
                <c:pt idx="20">
                  <c:v>183</c:v>
                </c:pt>
              </c:numCache>
            </c:numRef>
          </c:val>
          <c:smooth val="0"/>
          <c:extLst>
            <c:ext xmlns:c16="http://schemas.microsoft.com/office/drawing/2014/chart" uri="{C3380CC4-5D6E-409C-BE32-E72D297353CC}">
              <c16:uniqueId val="{00000000-A99E-4C4E-B770-1D4562C97BF0}"/>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B18A-7043-B6D2-F2FBD92D9F6B}"/>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B18A-7043-B6D2-F2FBD92D9F6B}"/>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B18A-7043-B6D2-F2FBD92D9F6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F0A1-D84D-BBEF-535E0047DE1D}"/>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F0A1-D84D-BBEF-535E0047DE1D}"/>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F0A1-D84D-BBEF-535E0047DE1D}"/>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1"/>
          <c:order val="0"/>
          <c:tx>
            <c:strRef>
              <c:f>FT!$F$3</c:f>
              <c:strCache>
                <c:ptCount val="1"/>
                <c:pt idx="0">
                  <c:v>Agora, 2019 (reference scenario)</c:v>
                </c:pt>
              </c:strCache>
            </c:strRef>
          </c:tx>
          <c:spPr>
            <a:ln w="28575" cap="rnd">
              <a:solidFill>
                <a:schemeClr val="accent2"/>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FT!$F$5:$F$40</c:f>
              <c:numCache>
                <c:formatCode>0.0%</c:formatCode>
                <c:ptCount val="36"/>
                <c:pt idx="5">
                  <c:v>0.03</c:v>
                </c:pt>
                <c:pt idx="15">
                  <c:v>0.03</c:v>
                </c:pt>
                <c:pt idx="35">
                  <c:v>0.03</c:v>
                </c:pt>
              </c:numCache>
            </c:numRef>
          </c:val>
          <c:smooth val="0"/>
          <c:extLst>
            <c:ext xmlns:c16="http://schemas.microsoft.com/office/drawing/2014/chart" uri="{C3380CC4-5D6E-409C-BE32-E72D297353CC}">
              <c16:uniqueId val="{00000001-60A0-214C-8545-A40383FD9FEC}"/>
            </c:ext>
          </c:extLst>
        </c:ser>
        <c:ser>
          <c:idx val="0"/>
          <c:order val="1"/>
          <c:tx>
            <c:strRef>
              <c:f>FT!$G$3</c:f>
              <c:strCache>
                <c:ptCount val="1"/>
                <c:pt idx="0">
                  <c:v>IEA, 2019</c:v>
                </c:pt>
              </c:strCache>
            </c:strRef>
          </c:tx>
          <c:spPr>
            <a:ln w="28575" cap="rnd">
              <a:solidFill>
                <a:schemeClr val="accent1"/>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FT!$G$5:$G$40</c:f>
              <c:numCache>
                <c:formatCode>0.0%</c:formatCode>
                <c:ptCount val="36"/>
                <c:pt idx="5">
                  <c:v>1.4999999999999999E-2</c:v>
                </c:pt>
                <c:pt idx="15">
                  <c:v>1.4999999999999999E-2</c:v>
                </c:pt>
                <c:pt idx="35">
                  <c:v>1.4999999999999999E-2</c:v>
                </c:pt>
              </c:numCache>
            </c:numRef>
          </c:val>
          <c:smooth val="0"/>
          <c:extLst>
            <c:ext xmlns:c16="http://schemas.microsoft.com/office/drawing/2014/chart" uri="{C3380CC4-5D6E-409C-BE32-E72D297353CC}">
              <c16:uniqueId val="{00000002-60A0-214C-8545-A40383FD9FEC}"/>
            </c:ext>
          </c:extLst>
        </c:ser>
        <c:ser>
          <c:idx val="2"/>
          <c:order val="2"/>
          <c:tx>
            <c:strRef>
              <c:f>FT!$H$3</c:f>
              <c:strCache>
                <c:ptCount val="1"/>
                <c:pt idx="0">
                  <c:v>Runge, 2020</c:v>
                </c:pt>
              </c:strCache>
            </c:strRef>
          </c:tx>
          <c:spPr>
            <a:ln w="38100" cap="rnd">
              <a:solidFill>
                <a:schemeClr val="accent3"/>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FT!$H$5:$H$40</c:f>
              <c:numCache>
                <c:formatCode>0.0%</c:formatCode>
                <c:ptCount val="36"/>
                <c:pt idx="19">
                  <c:v>0.04</c:v>
                </c:pt>
                <c:pt idx="20">
                  <c:v>0.04</c:v>
                </c:pt>
              </c:numCache>
            </c:numRef>
          </c:val>
          <c:smooth val="0"/>
          <c:extLst>
            <c:ext xmlns:c16="http://schemas.microsoft.com/office/drawing/2014/chart" uri="{C3380CC4-5D6E-409C-BE32-E72D297353CC}">
              <c16:uniqueId val="{00000000-DC76-6B4C-B19B-E54670C11ED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col"/>
        <c:grouping val="clustered"/>
        <c:varyColors val="0"/>
        <c:ser>
          <c:idx val="0"/>
          <c:order val="0"/>
          <c:tx>
            <c:strRef>
              <c:f>FT!$K$3</c:f>
              <c:strCache>
                <c:ptCount val="1"/>
                <c:pt idx="0">
                  <c:v>IEA, 2019</c:v>
                </c:pt>
              </c:strCache>
            </c:strRef>
          </c:tx>
          <c:spPr>
            <a:solidFill>
              <a:schemeClr val="accent1"/>
            </a:solidFill>
            <a:ln>
              <a:noFill/>
            </a:ln>
            <a:effectLst/>
          </c:spPr>
          <c:invertIfNegative val="0"/>
          <c:val>
            <c:numRef>
              <c:f>FT!$K$5</c:f>
              <c:numCache>
                <c:formatCode>0</c:formatCode>
                <c:ptCount val="1"/>
                <c:pt idx="0">
                  <c:v>30</c:v>
                </c:pt>
              </c:numCache>
            </c:numRef>
          </c:val>
          <c:extLst>
            <c:ext xmlns:c16="http://schemas.microsoft.com/office/drawing/2014/chart" uri="{C3380CC4-5D6E-409C-BE32-E72D297353CC}">
              <c16:uniqueId val="{00000000-3283-F94B-B7A7-697AE0E65095}"/>
            </c:ext>
          </c:extLst>
        </c:ser>
        <c:ser>
          <c:idx val="1"/>
          <c:order val="1"/>
          <c:tx>
            <c:strRef>
              <c:f>FT!$L$3</c:f>
              <c:strCache>
                <c:ptCount val="1"/>
                <c:pt idx="0">
                  <c:v>Runge, 2020</c:v>
                </c:pt>
              </c:strCache>
            </c:strRef>
          </c:tx>
          <c:spPr>
            <a:solidFill>
              <a:schemeClr val="accent2"/>
            </a:solidFill>
            <a:ln>
              <a:noFill/>
            </a:ln>
            <a:effectLst/>
          </c:spPr>
          <c:invertIfNegative val="0"/>
          <c:val>
            <c:numRef>
              <c:f>FT!$L$25</c:f>
              <c:numCache>
                <c:formatCode>General</c:formatCode>
                <c:ptCount val="1"/>
                <c:pt idx="0">
                  <c:v>20</c:v>
                </c:pt>
              </c:numCache>
            </c:numRef>
          </c:val>
          <c:extLst>
            <c:ext xmlns:c16="http://schemas.microsoft.com/office/drawing/2014/chart" uri="{C3380CC4-5D6E-409C-BE32-E72D297353CC}">
              <c16:uniqueId val="{00000001-5E4A-5A47-B9CA-D3D2B817178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efficiency in %</a:t>
            </a:r>
            <a:r>
              <a:rPr lang="de-DE" baseline="0"/>
              <a:t> (LHV)</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FT!$N$3</c:f>
              <c:strCache>
                <c:ptCount val="1"/>
                <c:pt idx="0">
                  <c:v>Agora, 2019 (reference scenario)</c:v>
                </c:pt>
              </c:strCache>
            </c:strRef>
          </c:tx>
          <c:spPr>
            <a:ln w="28575" cap="rnd">
              <a:solidFill>
                <a:schemeClr val="accent2"/>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FT!$N$5:$N$40</c:f>
              <c:numCache>
                <c:formatCode>General</c:formatCode>
                <c:ptCount val="36"/>
                <c:pt idx="5" formatCode="0%">
                  <c:v>0.8</c:v>
                </c:pt>
                <c:pt idx="15" formatCode="0%">
                  <c:v>0.8</c:v>
                </c:pt>
                <c:pt idx="35" formatCode="0%">
                  <c:v>0.8</c:v>
                </c:pt>
              </c:numCache>
            </c:numRef>
          </c:val>
          <c:smooth val="0"/>
          <c:extLst>
            <c:ext xmlns:c16="http://schemas.microsoft.com/office/drawing/2014/chart" uri="{C3380CC4-5D6E-409C-BE32-E72D297353CC}">
              <c16:uniqueId val="{00000000-105E-8D4C-B458-D6A25120822D}"/>
            </c:ext>
          </c:extLst>
        </c:ser>
        <c:ser>
          <c:idx val="1"/>
          <c:order val="1"/>
          <c:tx>
            <c:strRef>
              <c:f>FT!$O$3</c:f>
              <c:strCache>
                <c:ptCount val="1"/>
                <c:pt idx="0">
                  <c:v>IEA, 2019</c:v>
                </c:pt>
              </c:strCache>
            </c:strRef>
          </c:tx>
          <c:spPr>
            <a:ln w="28575" cap="rnd">
              <a:solidFill>
                <a:schemeClr val="accent1"/>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FT!$O$5:$O$40</c:f>
              <c:numCache>
                <c:formatCode>General</c:formatCode>
                <c:ptCount val="36"/>
                <c:pt idx="5" formatCode="0%">
                  <c:v>0.64</c:v>
                </c:pt>
                <c:pt idx="15" formatCode="0%">
                  <c:v>0.69</c:v>
                </c:pt>
                <c:pt idx="35" formatCode="0%">
                  <c:v>0.74</c:v>
                </c:pt>
              </c:numCache>
            </c:numRef>
          </c:val>
          <c:smooth val="0"/>
          <c:extLst>
            <c:ext xmlns:c16="http://schemas.microsoft.com/office/drawing/2014/chart" uri="{C3380CC4-5D6E-409C-BE32-E72D297353CC}">
              <c16:uniqueId val="{00000003-105E-8D4C-B458-D6A25120822D}"/>
            </c:ext>
          </c:extLst>
        </c:ser>
        <c:ser>
          <c:idx val="2"/>
          <c:order val="2"/>
          <c:tx>
            <c:strRef>
              <c:f>FT!$P$3</c:f>
              <c:strCache>
                <c:ptCount val="1"/>
                <c:pt idx="0">
                  <c:v>Runge, 2020</c:v>
                </c:pt>
              </c:strCache>
            </c:strRef>
          </c:tx>
          <c:spPr>
            <a:ln w="38100" cap="rnd">
              <a:solidFill>
                <a:schemeClr val="accent3"/>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FT!$P$5:$P$40</c:f>
              <c:numCache>
                <c:formatCode>General</c:formatCode>
                <c:ptCount val="36"/>
                <c:pt idx="19" formatCode="0%">
                  <c:v>0.83399999999999996</c:v>
                </c:pt>
                <c:pt idx="20" formatCode="0%">
                  <c:v>0.83399999999999996</c:v>
                </c:pt>
              </c:numCache>
            </c:numRef>
          </c:val>
          <c:smooth val="0"/>
          <c:extLst>
            <c:ext xmlns:c16="http://schemas.microsoft.com/office/drawing/2014/chart" uri="{C3380CC4-5D6E-409C-BE32-E72D297353CC}">
              <c16:uniqueId val="{00000000-AE6B-C949-BDA1-821DAB52301A}"/>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de-DE"/>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4.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chart" Target="../charts/chart17.xml"/><Relationship Id="rId9" Type="http://schemas.openxmlformats.org/officeDocument/2006/relationships/chart" Target="../charts/chart2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32.xml"/><Relationship Id="rId3" Type="http://schemas.openxmlformats.org/officeDocument/2006/relationships/chart" Target="../charts/chart27.xml"/><Relationship Id="rId7" Type="http://schemas.openxmlformats.org/officeDocument/2006/relationships/chart" Target="../charts/chart31.xml"/><Relationship Id="rId2" Type="http://schemas.openxmlformats.org/officeDocument/2006/relationships/chart" Target="../charts/chart26.xml"/><Relationship Id="rId1" Type="http://schemas.openxmlformats.org/officeDocument/2006/relationships/chart" Target="../charts/chart25.xml"/><Relationship Id="rId6" Type="http://schemas.openxmlformats.org/officeDocument/2006/relationships/chart" Target="../charts/chart30.xml"/><Relationship Id="rId5" Type="http://schemas.openxmlformats.org/officeDocument/2006/relationships/chart" Target="../charts/chart29.xml"/><Relationship Id="rId10" Type="http://schemas.openxmlformats.org/officeDocument/2006/relationships/chart" Target="../charts/chart34.xml"/><Relationship Id="rId4" Type="http://schemas.openxmlformats.org/officeDocument/2006/relationships/chart" Target="../charts/chart28.xml"/><Relationship Id="rId9" Type="http://schemas.openxmlformats.org/officeDocument/2006/relationships/chart" Target="../charts/chart3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37.xml"/><Relationship Id="rId7" Type="http://schemas.openxmlformats.org/officeDocument/2006/relationships/chart" Target="../charts/chart41.xml"/><Relationship Id="rId2" Type="http://schemas.openxmlformats.org/officeDocument/2006/relationships/chart" Target="../charts/chart36.xml"/><Relationship Id="rId1" Type="http://schemas.openxmlformats.org/officeDocument/2006/relationships/chart" Target="../charts/chart35.xml"/><Relationship Id="rId6" Type="http://schemas.openxmlformats.org/officeDocument/2006/relationships/chart" Target="../charts/chart40.xml"/><Relationship Id="rId5" Type="http://schemas.openxmlformats.org/officeDocument/2006/relationships/chart" Target="../charts/chart39.xml"/><Relationship Id="rId4" Type="http://schemas.openxmlformats.org/officeDocument/2006/relationships/chart" Target="../charts/chart3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44.xml"/><Relationship Id="rId7" Type="http://schemas.openxmlformats.org/officeDocument/2006/relationships/chart" Target="../charts/chart48.xml"/><Relationship Id="rId2" Type="http://schemas.openxmlformats.org/officeDocument/2006/relationships/chart" Target="../charts/chart43.xml"/><Relationship Id="rId1" Type="http://schemas.openxmlformats.org/officeDocument/2006/relationships/chart" Target="../charts/chart42.xml"/><Relationship Id="rId6" Type="http://schemas.openxmlformats.org/officeDocument/2006/relationships/chart" Target="../charts/chart47.xml"/><Relationship Id="rId5" Type="http://schemas.openxmlformats.org/officeDocument/2006/relationships/chart" Target="../charts/chart46.xml"/><Relationship Id="rId4" Type="http://schemas.openxmlformats.org/officeDocument/2006/relationships/chart" Target="../charts/chart45.xml"/></Relationships>
</file>

<file path=xl/drawings/_rels/drawing9.xml.rels><?xml version="1.0" encoding="UTF-8" standalone="yes"?>
<Relationships xmlns="http://schemas.openxmlformats.org/package/2006/relationships"><Relationship Id="rId8" Type="http://schemas.openxmlformats.org/officeDocument/2006/relationships/chart" Target="../charts/chart56.xml"/><Relationship Id="rId3" Type="http://schemas.openxmlformats.org/officeDocument/2006/relationships/chart" Target="../charts/chart51.xml"/><Relationship Id="rId7" Type="http://schemas.openxmlformats.org/officeDocument/2006/relationships/chart" Target="../charts/chart55.xml"/><Relationship Id="rId2" Type="http://schemas.openxmlformats.org/officeDocument/2006/relationships/chart" Target="../charts/chart50.xml"/><Relationship Id="rId1" Type="http://schemas.openxmlformats.org/officeDocument/2006/relationships/chart" Target="../charts/chart49.xml"/><Relationship Id="rId6" Type="http://schemas.openxmlformats.org/officeDocument/2006/relationships/chart" Target="../charts/chart54.xml"/><Relationship Id="rId11" Type="http://schemas.openxmlformats.org/officeDocument/2006/relationships/chart" Target="../charts/chart59.xml"/><Relationship Id="rId5" Type="http://schemas.openxmlformats.org/officeDocument/2006/relationships/chart" Target="../charts/chart53.xml"/><Relationship Id="rId10" Type="http://schemas.openxmlformats.org/officeDocument/2006/relationships/chart" Target="../charts/chart58.xml"/><Relationship Id="rId4" Type="http://schemas.openxmlformats.org/officeDocument/2006/relationships/chart" Target="../charts/chart52.xml"/><Relationship Id="rId9" Type="http://schemas.openxmlformats.org/officeDocument/2006/relationships/chart" Target="../charts/chart57.xml"/></Relationships>
</file>

<file path=xl/drawings/drawing1.xml><?xml version="1.0" encoding="utf-8"?>
<xdr:wsDr xmlns:xdr="http://schemas.openxmlformats.org/drawingml/2006/spreadsheetDrawing" xmlns:a="http://schemas.openxmlformats.org/drawingml/2006/main">
  <xdr:twoCellAnchor editAs="oneCell">
    <xdr:from>
      <xdr:col>7</xdr:col>
      <xdr:colOff>101600</xdr:colOff>
      <xdr:row>32</xdr:row>
      <xdr:rowOff>88900</xdr:rowOff>
    </xdr:from>
    <xdr:to>
      <xdr:col>16</xdr:col>
      <xdr:colOff>635000</xdr:colOff>
      <xdr:row>48</xdr:row>
      <xdr:rowOff>76200</xdr:rowOff>
    </xdr:to>
    <xdr:pic>
      <xdr:nvPicPr>
        <xdr:cNvPr id="2" name="Grafik 1">
          <a:extLst>
            <a:ext uri="{FF2B5EF4-FFF2-40B4-BE49-F238E27FC236}">
              <a16:creationId xmlns:a16="http://schemas.microsoft.com/office/drawing/2014/main" id="{2B23B130-4970-0341-89BA-8E125DD3729E}"/>
            </a:ext>
          </a:extLst>
        </xdr:cNvPr>
        <xdr:cNvPicPr>
          <a:picLocks noChangeAspect="1"/>
        </xdr:cNvPicPr>
      </xdr:nvPicPr>
      <xdr:blipFill>
        <a:blip xmlns:r="http://schemas.openxmlformats.org/officeDocument/2006/relationships" r:embed="rId1"/>
        <a:stretch>
          <a:fillRect/>
        </a:stretch>
      </xdr:blipFill>
      <xdr:spPr>
        <a:xfrm>
          <a:off x="5880100" y="3543300"/>
          <a:ext cx="7962900" cy="4711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2019300</xdr:colOff>
      <xdr:row>60</xdr:row>
      <xdr:rowOff>177800</xdr:rowOff>
    </xdr:to>
    <xdr:graphicFrame macro="">
      <xdr:nvGraphicFramePr>
        <xdr:cNvPr id="2" name="Diagramm 1">
          <a:extLst>
            <a:ext uri="{FF2B5EF4-FFF2-40B4-BE49-F238E27FC236}">
              <a16:creationId xmlns:a16="http://schemas.microsoft.com/office/drawing/2014/main" id="{3AD278F5-C332-BC4A-B833-DC438D9DAE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152400</xdr:colOff>
      <xdr:row>40</xdr:row>
      <xdr:rowOff>165100</xdr:rowOff>
    </xdr:from>
    <xdr:to>
      <xdr:col>6</xdr:col>
      <xdr:colOff>2032000</xdr:colOff>
      <xdr:row>60</xdr:row>
      <xdr:rowOff>177800</xdr:rowOff>
    </xdr:to>
    <xdr:graphicFrame macro="">
      <xdr:nvGraphicFramePr>
        <xdr:cNvPr id="3" name="Diagramm 2">
          <a:extLst>
            <a:ext uri="{FF2B5EF4-FFF2-40B4-BE49-F238E27FC236}">
              <a16:creationId xmlns:a16="http://schemas.microsoft.com/office/drawing/2014/main" id="{1117E3F6-3B82-804D-9DE5-CCDD8E16D6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495300</xdr:colOff>
      <xdr:row>40</xdr:row>
      <xdr:rowOff>139700</xdr:rowOff>
    </xdr:from>
    <xdr:to>
      <xdr:col>9</xdr:col>
      <xdr:colOff>1892300</xdr:colOff>
      <xdr:row>60</xdr:row>
      <xdr:rowOff>152400</xdr:rowOff>
    </xdr:to>
    <xdr:graphicFrame macro="">
      <xdr:nvGraphicFramePr>
        <xdr:cNvPr id="4" name="Diagramm 3">
          <a:extLst>
            <a:ext uri="{FF2B5EF4-FFF2-40B4-BE49-F238E27FC236}">
              <a16:creationId xmlns:a16="http://schemas.microsoft.com/office/drawing/2014/main" id="{3E60C033-001B-FC49-8712-49752380E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0</xdr:colOff>
      <xdr:row>60</xdr:row>
      <xdr:rowOff>177800</xdr:rowOff>
    </xdr:to>
    <xdr:graphicFrame macro="">
      <xdr:nvGraphicFramePr>
        <xdr:cNvPr id="2" name="Diagramm 1">
          <a:extLst>
            <a:ext uri="{FF2B5EF4-FFF2-40B4-BE49-F238E27FC236}">
              <a16:creationId xmlns:a16="http://schemas.microsoft.com/office/drawing/2014/main" id="{76DBDA72-F04E-614C-BC3C-F968BCBE4B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3" name="Diagramm 2">
          <a:extLst>
            <a:ext uri="{FF2B5EF4-FFF2-40B4-BE49-F238E27FC236}">
              <a16:creationId xmlns:a16="http://schemas.microsoft.com/office/drawing/2014/main" id="{A490584B-9A05-884C-8DA4-8A67B3C1A8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495300</xdr:colOff>
      <xdr:row>40</xdr:row>
      <xdr:rowOff>139700</xdr:rowOff>
    </xdr:from>
    <xdr:to>
      <xdr:col>7</xdr:col>
      <xdr:colOff>0</xdr:colOff>
      <xdr:row>60</xdr:row>
      <xdr:rowOff>152400</xdr:rowOff>
    </xdr:to>
    <xdr:graphicFrame macro="">
      <xdr:nvGraphicFramePr>
        <xdr:cNvPr id="4" name="Diagramm 3">
          <a:extLst>
            <a:ext uri="{FF2B5EF4-FFF2-40B4-BE49-F238E27FC236}">
              <a16:creationId xmlns:a16="http://schemas.microsoft.com/office/drawing/2014/main" id="{6E697607-CEF5-7E41-B05D-32364ED0AC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5" name="Diagramm 4">
          <a:extLst>
            <a:ext uri="{FF2B5EF4-FFF2-40B4-BE49-F238E27FC236}">
              <a16:creationId xmlns:a16="http://schemas.microsoft.com/office/drawing/2014/main" id="{20EA08DA-F16B-BD4C-8AEC-042928CE8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152400</xdr:colOff>
      <xdr:row>40</xdr:row>
      <xdr:rowOff>139700</xdr:rowOff>
    </xdr:from>
    <xdr:to>
      <xdr:col>6</xdr:col>
      <xdr:colOff>2324100</xdr:colOff>
      <xdr:row>60</xdr:row>
      <xdr:rowOff>152400</xdr:rowOff>
    </xdr:to>
    <xdr:graphicFrame macro="">
      <xdr:nvGraphicFramePr>
        <xdr:cNvPr id="6" name="Diagramm 5">
          <a:extLst>
            <a:ext uri="{FF2B5EF4-FFF2-40B4-BE49-F238E27FC236}">
              <a16:creationId xmlns:a16="http://schemas.microsoft.com/office/drawing/2014/main" id="{48930C66-DE8C-464B-AAAD-6FE66FF0E4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0</xdr:colOff>
      <xdr:row>60</xdr:row>
      <xdr:rowOff>177800</xdr:rowOff>
    </xdr:to>
    <xdr:graphicFrame macro="">
      <xdr:nvGraphicFramePr>
        <xdr:cNvPr id="14" name="Diagramm 13">
          <a:extLst>
            <a:ext uri="{FF2B5EF4-FFF2-40B4-BE49-F238E27FC236}">
              <a16:creationId xmlns:a16="http://schemas.microsoft.com/office/drawing/2014/main" id="{78A6DB96-A87A-6C41-AD75-7190F642DE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15" name="Diagramm 14">
          <a:extLst>
            <a:ext uri="{FF2B5EF4-FFF2-40B4-BE49-F238E27FC236}">
              <a16:creationId xmlns:a16="http://schemas.microsoft.com/office/drawing/2014/main" id="{FCB66888-6F7F-1749-82EF-7B44EF2378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495300</xdr:colOff>
      <xdr:row>40</xdr:row>
      <xdr:rowOff>139700</xdr:rowOff>
    </xdr:from>
    <xdr:to>
      <xdr:col>7</xdr:col>
      <xdr:colOff>0</xdr:colOff>
      <xdr:row>60</xdr:row>
      <xdr:rowOff>152400</xdr:rowOff>
    </xdr:to>
    <xdr:graphicFrame macro="">
      <xdr:nvGraphicFramePr>
        <xdr:cNvPr id="16" name="Diagramm 15">
          <a:extLst>
            <a:ext uri="{FF2B5EF4-FFF2-40B4-BE49-F238E27FC236}">
              <a16:creationId xmlns:a16="http://schemas.microsoft.com/office/drawing/2014/main" id="{0AB132E4-F264-3242-BE01-4B6AF30D6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17" name="Diagramm 16">
          <a:extLst>
            <a:ext uri="{FF2B5EF4-FFF2-40B4-BE49-F238E27FC236}">
              <a16:creationId xmlns:a16="http://schemas.microsoft.com/office/drawing/2014/main" id="{C642AE94-BE64-8F40-A5D9-64C56D6133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152400</xdr:colOff>
      <xdr:row>40</xdr:row>
      <xdr:rowOff>139700</xdr:rowOff>
    </xdr:from>
    <xdr:to>
      <xdr:col>6</xdr:col>
      <xdr:colOff>2324100</xdr:colOff>
      <xdr:row>60</xdr:row>
      <xdr:rowOff>152400</xdr:rowOff>
    </xdr:to>
    <xdr:graphicFrame macro="">
      <xdr:nvGraphicFramePr>
        <xdr:cNvPr id="18" name="Diagramm 17">
          <a:extLst>
            <a:ext uri="{FF2B5EF4-FFF2-40B4-BE49-F238E27FC236}">
              <a16:creationId xmlns:a16="http://schemas.microsoft.com/office/drawing/2014/main" id="{2FD422C0-1374-1D44-B3DB-907F3F49E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2</xdr:col>
      <xdr:colOff>0</xdr:colOff>
      <xdr:row>60</xdr:row>
      <xdr:rowOff>177800</xdr:rowOff>
    </xdr:to>
    <xdr:graphicFrame macro="">
      <xdr:nvGraphicFramePr>
        <xdr:cNvPr id="7" name="Diagramm 6">
          <a:extLst>
            <a:ext uri="{FF2B5EF4-FFF2-40B4-BE49-F238E27FC236}">
              <a16:creationId xmlns:a16="http://schemas.microsoft.com/office/drawing/2014/main" id="{F7B0BD68-A770-4C44-9142-F90A4789B3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152400</xdr:colOff>
      <xdr:row>40</xdr:row>
      <xdr:rowOff>165100</xdr:rowOff>
    </xdr:from>
    <xdr:to>
      <xdr:col>9</xdr:col>
      <xdr:colOff>0</xdr:colOff>
      <xdr:row>60</xdr:row>
      <xdr:rowOff>177800</xdr:rowOff>
    </xdr:to>
    <xdr:graphicFrame macro="">
      <xdr:nvGraphicFramePr>
        <xdr:cNvPr id="8" name="Diagramm 7">
          <a:extLst>
            <a:ext uri="{FF2B5EF4-FFF2-40B4-BE49-F238E27FC236}">
              <a16:creationId xmlns:a16="http://schemas.microsoft.com/office/drawing/2014/main" id="{AAD0AF81-CDA5-4C4D-80E5-6719831584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495300</xdr:colOff>
      <xdr:row>40</xdr:row>
      <xdr:rowOff>139700</xdr:rowOff>
    </xdr:from>
    <xdr:to>
      <xdr:col>12</xdr:col>
      <xdr:colOff>0</xdr:colOff>
      <xdr:row>60</xdr:row>
      <xdr:rowOff>152400</xdr:rowOff>
    </xdr:to>
    <xdr:graphicFrame macro="">
      <xdr:nvGraphicFramePr>
        <xdr:cNvPr id="9" name="Diagramm 8">
          <a:extLst>
            <a:ext uri="{FF2B5EF4-FFF2-40B4-BE49-F238E27FC236}">
              <a16:creationId xmlns:a16="http://schemas.microsoft.com/office/drawing/2014/main" id="{1530A704-846B-1746-B671-4A40B31AF1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152400</xdr:colOff>
      <xdr:row>40</xdr:row>
      <xdr:rowOff>165100</xdr:rowOff>
    </xdr:from>
    <xdr:to>
      <xdr:col>9</xdr:col>
      <xdr:colOff>0</xdr:colOff>
      <xdr:row>60</xdr:row>
      <xdr:rowOff>177800</xdr:rowOff>
    </xdr:to>
    <xdr:graphicFrame macro="">
      <xdr:nvGraphicFramePr>
        <xdr:cNvPr id="10" name="Diagramm 9">
          <a:extLst>
            <a:ext uri="{FF2B5EF4-FFF2-40B4-BE49-F238E27FC236}">
              <a16:creationId xmlns:a16="http://schemas.microsoft.com/office/drawing/2014/main" id="{B406CA8E-DC4A-5E45-957E-7FA49DE45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152400</xdr:colOff>
      <xdr:row>40</xdr:row>
      <xdr:rowOff>139700</xdr:rowOff>
    </xdr:from>
    <xdr:to>
      <xdr:col>12</xdr:col>
      <xdr:colOff>0</xdr:colOff>
      <xdr:row>60</xdr:row>
      <xdr:rowOff>152400</xdr:rowOff>
    </xdr:to>
    <xdr:graphicFrame macro="">
      <xdr:nvGraphicFramePr>
        <xdr:cNvPr id="11" name="Diagramm 10">
          <a:extLst>
            <a:ext uri="{FF2B5EF4-FFF2-40B4-BE49-F238E27FC236}">
              <a16:creationId xmlns:a16="http://schemas.microsoft.com/office/drawing/2014/main" id="{F55DE17B-41F1-FE4E-836E-D4175FFACD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241300</xdr:colOff>
      <xdr:row>40</xdr:row>
      <xdr:rowOff>165100</xdr:rowOff>
    </xdr:from>
    <xdr:to>
      <xdr:col>7</xdr:col>
      <xdr:colOff>177800</xdr:colOff>
      <xdr:row>60</xdr:row>
      <xdr:rowOff>177800</xdr:rowOff>
    </xdr:to>
    <xdr:graphicFrame macro="">
      <xdr:nvGraphicFramePr>
        <xdr:cNvPr id="12" name="Diagramm 11">
          <a:extLst>
            <a:ext uri="{FF2B5EF4-FFF2-40B4-BE49-F238E27FC236}">
              <a16:creationId xmlns:a16="http://schemas.microsoft.com/office/drawing/2014/main" id="{68C185B0-707D-0B4F-8A37-DEA284ECC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152400</xdr:colOff>
      <xdr:row>40</xdr:row>
      <xdr:rowOff>165100</xdr:rowOff>
    </xdr:from>
    <xdr:to>
      <xdr:col>9</xdr:col>
      <xdr:colOff>0</xdr:colOff>
      <xdr:row>60</xdr:row>
      <xdr:rowOff>177800</xdr:rowOff>
    </xdr:to>
    <xdr:graphicFrame macro="">
      <xdr:nvGraphicFramePr>
        <xdr:cNvPr id="13" name="Diagramm 12">
          <a:extLst>
            <a:ext uri="{FF2B5EF4-FFF2-40B4-BE49-F238E27FC236}">
              <a16:creationId xmlns:a16="http://schemas.microsoft.com/office/drawing/2014/main" id="{05F55E32-EB87-A04B-B9BF-37C75E45D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495300</xdr:colOff>
      <xdr:row>40</xdr:row>
      <xdr:rowOff>139700</xdr:rowOff>
    </xdr:from>
    <xdr:to>
      <xdr:col>12</xdr:col>
      <xdr:colOff>0</xdr:colOff>
      <xdr:row>60</xdr:row>
      <xdr:rowOff>152400</xdr:rowOff>
    </xdr:to>
    <xdr:graphicFrame macro="">
      <xdr:nvGraphicFramePr>
        <xdr:cNvPr id="14" name="Diagramm 13">
          <a:extLst>
            <a:ext uri="{FF2B5EF4-FFF2-40B4-BE49-F238E27FC236}">
              <a16:creationId xmlns:a16="http://schemas.microsoft.com/office/drawing/2014/main" id="{717F7FEB-BEEC-694F-A20E-0455AD6CB2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152400</xdr:colOff>
      <xdr:row>40</xdr:row>
      <xdr:rowOff>165100</xdr:rowOff>
    </xdr:from>
    <xdr:to>
      <xdr:col>11</xdr:col>
      <xdr:colOff>0</xdr:colOff>
      <xdr:row>60</xdr:row>
      <xdr:rowOff>177800</xdr:rowOff>
    </xdr:to>
    <xdr:graphicFrame macro="">
      <xdr:nvGraphicFramePr>
        <xdr:cNvPr id="15" name="Diagramm 14">
          <a:extLst>
            <a:ext uri="{FF2B5EF4-FFF2-40B4-BE49-F238E27FC236}">
              <a16:creationId xmlns:a16="http://schemas.microsoft.com/office/drawing/2014/main" id="{B886F700-71C7-8048-A64B-A8FBF66DE3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152400</xdr:colOff>
      <xdr:row>40</xdr:row>
      <xdr:rowOff>139700</xdr:rowOff>
    </xdr:from>
    <xdr:to>
      <xdr:col>13</xdr:col>
      <xdr:colOff>901700</xdr:colOff>
      <xdr:row>60</xdr:row>
      <xdr:rowOff>152400</xdr:rowOff>
    </xdr:to>
    <xdr:graphicFrame macro="">
      <xdr:nvGraphicFramePr>
        <xdr:cNvPr id="16" name="Diagramm 15">
          <a:extLst>
            <a:ext uri="{FF2B5EF4-FFF2-40B4-BE49-F238E27FC236}">
              <a16:creationId xmlns:a16="http://schemas.microsoft.com/office/drawing/2014/main" id="{27C06718-BE3E-A142-8001-C9B7E2F797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0</xdr:colOff>
      <xdr:row>41</xdr:row>
      <xdr:rowOff>0</xdr:rowOff>
    </xdr:from>
    <xdr:to>
      <xdr:col>16</xdr:col>
      <xdr:colOff>939800</xdr:colOff>
      <xdr:row>61</xdr:row>
      <xdr:rowOff>12700</xdr:rowOff>
    </xdr:to>
    <xdr:graphicFrame macro="">
      <xdr:nvGraphicFramePr>
        <xdr:cNvPr id="17" name="Diagramm 16">
          <a:extLst>
            <a:ext uri="{FF2B5EF4-FFF2-40B4-BE49-F238E27FC236}">
              <a16:creationId xmlns:a16="http://schemas.microsoft.com/office/drawing/2014/main" id="{01F53E56-6511-FB4C-90C2-A658E78FB8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2</xdr:col>
      <xdr:colOff>0</xdr:colOff>
      <xdr:row>60</xdr:row>
      <xdr:rowOff>177800</xdr:rowOff>
    </xdr:to>
    <xdr:graphicFrame macro="">
      <xdr:nvGraphicFramePr>
        <xdr:cNvPr id="2" name="Diagramm 1">
          <a:extLst>
            <a:ext uri="{FF2B5EF4-FFF2-40B4-BE49-F238E27FC236}">
              <a16:creationId xmlns:a16="http://schemas.microsoft.com/office/drawing/2014/main" id="{8CDBEF65-4C11-7940-8730-56A0301524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3" name="Diagramm 2">
          <a:extLst>
            <a:ext uri="{FF2B5EF4-FFF2-40B4-BE49-F238E27FC236}">
              <a16:creationId xmlns:a16="http://schemas.microsoft.com/office/drawing/2014/main" id="{9C9A328D-2BF0-0F44-883B-996EE3CAFD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495300</xdr:colOff>
      <xdr:row>40</xdr:row>
      <xdr:rowOff>139700</xdr:rowOff>
    </xdr:from>
    <xdr:to>
      <xdr:col>4</xdr:col>
      <xdr:colOff>0</xdr:colOff>
      <xdr:row>60</xdr:row>
      <xdr:rowOff>152400</xdr:rowOff>
    </xdr:to>
    <xdr:graphicFrame macro="">
      <xdr:nvGraphicFramePr>
        <xdr:cNvPr id="4" name="Diagramm 3">
          <a:extLst>
            <a:ext uri="{FF2B5EF4-FFF2-40B4-BE49-F238E27FC236}">
              <a16:creationId xmlns:a16="http://schemas.microsoft.com/office/drawing/2014/main" id="{77E600E5-35EE-8C44-9796-D73C38685B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5" name="Diagramm 4">
          <a:extLst>
            <a:ext uri="{FF2B5EF4-FFF2-40B4-BE49-F238E27FC236}">
              <a16:creationId xmlns:a16="http://schemas.microsoft.com/office/drawing/2014/main" id="{C4A0C7CF-562E-914D-A50D-13D63B2B2C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152400</xdr:colOff>
      <xdr:row>40</xdr:row>
      <xdr:rowOff>139700</xdr:rowOff>
    </xdr:from>
    <xdr:to>
      <xdr:col>4</xdr:col>
      <xdr:colOff>0</xdr:colOff>
      <xdr:row>60</xdr:row>
      <xdr:rowOff>152400</xdr:rowOff>
    </xdr:to>
    <xdr:graphicFrame macro="">
      <xdr:nvGraphicFramePr>
        <xdr:cNvPr id="6" name="Diagramm 5">
          <a:extLst>
            <a:ext uri="{FF2B5EF4-FFF2-40B4-BE49-F238E27FC236}">
              <a16:creationId xmlns:a16="http://schemas.microsoft.com/office/drawing/2014/main" id="{6701A1A5-9184-BF48-A96A-4526E23CEE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241300</xdr:colOff>
      <xdr:row>40</xdr:row>
      <xdr:rowOff>165100</xdr:rowOff>
    </xdr:from>
    <xdr:to>
      <xdr:col>2</xdr:col>
      <xdr:colOff>0</xdr:colOff>
      <xdr:row>60</xdr:row>
      <xdr:rowOff>177800</xdr:rowOff>
    </xdr:to>
    <xdr:graphicFrame macro="">
      <xdr:nvGraphicFramePr>
        <xdr:cNvPr id="7" name="Diagramm 6">
          <a:extLst>
            <a:ext uri="{FF2B5EF4-FFF2-40B4-BE49-F238E27FC236}">
              <a16:creationId xmlns:a16="http://schemas.microsoft.com/office/drawing/2014/main" id="{54EC93B4-BA42-1E4C-AB82-1773098C93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8" name="Diagramm 7">
          <a:extLst>
            <a:ext uri="{FF2B5EF4-FFF2-40B4-BE49-F238E27FC236}">
              <a16:creationId xmlns:a16="http://schemas.microsoft.com/office/drawing/2014/main" id="{AC40D9D6-D54D-F349-92C8-470D1C8BFF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495300</xdr:colOff>
      <xdr:row>40</xdr:row>
      <xdr:rowOff>139700</xdr:rowOff>
    </xdr:from>
    <xdr:to>
      <xdr:col>4</xdr:col>
      <xdr:colOff>0</xdr:colOff>
      <xdr:row>60</xdr:row>
      <xdr:rowOff>152400</xdr:rowOff>
    </xdr:to>
    <xdr:graphicFrame macro="">
      <xdr:nvGraphicFramePr>
        <xdr:cNvPr id="9" name="Diagramm 8">
          <a:extLst>
            <a:ext uri="{FF2B5EF4-FFF2-40B4-BE49-F238E27FC236}">
              <a16:creationId xmlns:a16="http://schemas.microsoft.com/office/drawing/2014/main" id="{F40E3AFA-A16B-DC44-A617-A72D9FEA2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10" name="Diagramm 9">
          <a:extLst>
            <a:ext uri="{FF2B5EF4-FFF2-40B4-BE49-F238E27FC236}">
              <a16:creationId xmlns:a16="http://schemas.microsoft.com/office/drawing/2014/main" id="{90752B06-FA97-214B-8253-F34497B5C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152400</xdr:colOff>
      <xdr:row>40</xdr:row>
      <xdr:rowOff>139700</xdr:rowOff>
    </xdr:from>
    <xdr:to>
      <xdr:col>4</xdr:col>
      <xdr:colOff>0</xdr:colOff>
      <xdr:row>60</xdr:row>
      <xdr:rowOff>152400</xdr:rowOff>
    </xdr:to>
    <xdr:graphicFrame macro="">
      <xdr:nvGraphicFramePr>
        <xdr:cNvPr id="11" name="Diagramm 10">
          <a:extLst>
            <a:ext uri="{FF2B5EF4-FFF2-40B4-BE49-F238E27FC236}">
              <a16:creationId xmlns:a16="http://schemas.microsoft.com/office/drawing/2014/main" id="{120C78A6-55F9-DC46-871B-8DE63A476B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40</xdr:row>
      <xdr:rowOff>165100</xdr:rowOff>
    </xdr:from>
    <xdr:to>
      <xdr:col>9</xdr:col>
      <xdr:colOff>139700</xdr:colOff>
      <xdr:row>60</xdr:row>
      <xdr:rowOff>177800</xdr:rowOff>
    </xdr:to>
    <xdr:graphicFrame macro="">
      <xdr:nvGraphicFramePr>
        <xdr:cNvPr id="2" name="Diagramm 1">
          <a:extLst>
            <a:ext uri="{FF2B5EF4-FFF2-40B4-BE49-F238E27FC236}">
              <a16:creationId xmlns:a16="http://schemas.microsoft.com/office/drawing/2014/main" id="{70DE8A4B-B7AB-2C47-B4C6-DB8CD15F17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152400</xdr:colOff>
      <xdr:row>40</xdr:row>
      <xdr:rowOff>165100</xdr:rowOff>
    </xdr:from>
    <xdr:to>
      <xdr:col>17</xdr:col>
      <xdr:colOff>0</xdr:colOff>
      <xdr:row>60</xdr:row>
      <xdr:rowOff>177800</xdr:rowOff>
    </xdr:to>
    <xdr:graphicFrame macro="">
      <xdr:nvGraphicFramePr>
        <xdr:cNvPr id="3" name="Diagramm 2">
          <a:extLst>
            <a:ext uri="{FF2B5EF4-FFF2-40B4-BE49-F238E27FC236}">
              <a16:creationId xmlns:a16="http://schemas.microsoft.com/office/drawing/2014/main" id="{2BDC94E0-C3C0-5C40-B84D-9BA17D6B8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495300</xdr:colOff>
      <xdr:row>40</xdr:row>
      <xdr:rowOff>139700</xdr:rowOff>
    </xdr:from>
    <xdr:to>
      <xdr:col>23</xdr:col>
      <xdr:colOff>0</xdr:colOff>
      <xdr:row>60</xdr:row>
      <xdr:rowOff>152400</xdr:rowOff>
    </xdr:to>
    <xdr:graphicFrame macro="">
      <xdr:nvGraphicFramePr>
        <xdr:cNvPr id="4" name="Diagramm 3">
          <a:extLst>
            <a:ext uri="{FF2B5EF4-FFF2-40B4-BE49-F238E27FC236}">
              <a16:creationId xmlns:a16="http://schemas.microsoft.com/office/drawing/2014/main" id="{701A1B1B-D6F0-804F-82EF-48940E635E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152400</xdr:colOff>
      <xdr:row>40</xdr:row>
      <xdr:rowOff>165100</xdr:rowOff>
    </xdr:from>
    <xdr:to>
      <xdr:col>17</xdr:col>
      <xdr:colOff>0</xdr:colOff>
      <xdr:row>60</xdr:row>
      <xdr:rowOff>177800</xdr:rowOff>
    </xdr:to>
    <xdr:graphicFrame macro="">
      <xdr:nvGraphicFramePr>
        <xdr:cNvPr id="5" name="Diagramm 4">
          <a:extLst>
            <a:ext uri="{FF2B5EF4-FFF2-40B4-BE49-F238E27FC236}">
              <a16:creationId xmlns:a16="http://schemas.microsoft.com/office/drawing/2014/main" id="{8D701814-A439-FF43-8235-C26325375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152400</xdr:colOff>
      <xdr:row>40</xdr:row>
      <xdr:rowOff>139700</xdr:rowOff>
    </xdr:from>
    <xdr:to>
      <xdr:col>23</xdr:col>
      <xdr:colOff>0</xdr:colOff>
      <xdr:row>60</xdr:row>
      <xdr:rowOff>152400</xdr:rowOff>
    </xdr:to>
    <xdr:graphicFrame macro="">
      <xdr:nvGraphicFramePr>
        <xdr:cNvPr id="6" name="Diagramm 5">
          <a:extLst>
            <a:ext uri="{FF2B5EF4-FFF2-40B4-BE49-F238E27FC236}">
              <a16:creationId xmlns:a16="http://schemas.microsoft.com/office/drawing/2014/main" id="{30225D9B-45AA-3D40-9CC1-51087245CA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495300</xdr:colOff>
      <xdr:row>40</xdr:row>
      <xdr:rowOff>139700</xdr:rowOff>
    </xdr:from>
    <xdr:to>
      <xdr:col>31</xdr:col>
      <xdr:colOff>0</xdr:colOff>
      <xdr:row>60</xdr:row>
      <xdr:rowOff>152400</xdr:rowOff>
    </xdr:to>
    <xdr:graphicFrame macro="">
      <xdr:nvGraphicFramePr>
        <xdr:cNvPr id="7" name="Diagramm 6">
          <a:extLst>
            <a:ext uri="{FF2B5EF4-FFF2-40B4-BE49-F238E27FC236}">
              <a16:creationId xmlns:a16="http://schemas.microsoft.com/office/drawing/2014/main" id="{84B8F506-ED79-9B4F-A359-88419A11B5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152400</xdr:colOff>
      <xdr:row>40</xdr:row>
      <xdr:rowOff>139700</xdr:rowOff>
    </xdr:from>
    <xdr:to>
      <xdr:col>33</xdr:col>
      <xdr:colOff>266700</xdr:colOff>
      <xdr:row>60</xdr:row>
      <xdr:rowOff>152400</xdr:rowOff>
    </xdr:to>
    <xdr:graphicFrame macro="">
      <xdr:nvGraphicFramePr>
        <xdr:cNvPr id="8" name="Diagramm 7">
          <a:extLst>
            <a:ext uri="{FF2B5EF4-FFF2-40B4-BE49-F238E27FC236}">
              <a16:creationId xmlns:a16="http://schemas.microsoft.com/office/drawing/2014/main" id="{C9C70210-E3CE-9A43-94BC-F9545F9A99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6</xdr:col>
      <xdr:colOff>0</xdr:colOff>
      <xdr:row>60</xdr:row>
      <xdr:rowOff>177800</xdr:rowOff>
    </xdr:to>
    <xdr:graphicFrame macro="">
      <xdr:nvGraphicFramePr>
        <xdr:cNvPr id="2" name="Diagramm 1">
          <a:extLst>
            <a:ext uri="{FF2B5EF4-FFF2-40B4-BE49-F238E27FC236}">
              <a16:creationId xmlns:a16="http://schemas.microsoft.com/office/drawing/2014/main" id="{27FD0A4E-426B-8945-8AC3-7E6B6BACB7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152400</xdr:colOff>
      <xdr:row>40</xdr:row>
      <xdr:rowOff>165100</xdr:rowOff>
    </xdr:from>
    <xdr:to>
      <xdr:col>11</xdr:col>
      <xdr:colOff>0</xdr:colOff>
      <xdr:row>60</xdr:row>
      <xdr:rowOff>177800</xdr:rowOff>
    </xdr:to>
    <xdr:graphicFrame macro="">
      <xdr:nvGraphicFramePr>
        <xdr:cNvPr id="3" name="Diagramm 2">
          <a:extLst>
            <a:ext uri="{FF2B5EF4-FFF2-40B4-BE49-F238E27FC236}">
              <a16:creationId xmlns:a16="http://schemas.microsoft.com/office/drawing/2014/main" id="{772C4745-6830-3947-8496-B72EBF70B5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495300</xdr:colOff>
      <xdr:row>40</xdr:row>
      <xdr:rowOff>139700</xdr:rowOff>
    </xdr:from>
    <xdr:to>
      <xdr:col>16</xdr:col>
      <xdr:colOff>0</xdr:colOff>
      <xdr:row>60</xdr:row>
      <xdr:rowOff>152400</xdr:rowOff>
    </xdr:to>
    <xdr:graphicFrame macro="">
      <xdr:nvGraphicFramePr>
        <xdr:cNvPr id="4" name="Diagramm 3">
          <a:extLst>
            <a:ext uri="{FF2B5EF4-FFF2-40B4-BE49-F238E27FC236}">
              <a16:creationId xmlns:a16="http://schemas.microsoft.com/office/drawing/2014/main" id="{5F65FF5B-E186-6A42-83CD-CA5B15FD4C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152400</xdr:colOff>
      <xdr:row>40</xdr:row>
      <xdr:rowOff>165100</xdr:rowOff>
    </xdr:from>
    <xdr:to>
      <xdr:col>11</xdr:col>
      <xdr:colOff>0</xdr:colOff>
      <xdr:row>60</xdr:row>
      <xdr:rowOff>177800</xdr:rowOff>
    </xdr:to>
    <xdr:graphicFrame macro="">
      <xdr:nvGraphicFramePr>
        <xdr:cNvPr id="5" name="Diagramm 4">
          <a:extLst>
            <a:ext uri="{FF2B5EF4-FFF2-40B4-BE49-F238E27FC236}">
              <a16:creationId xmlns:a16="http://schemas.microsoft.com/office/drawing/2014/main" id="{3F402704-C014-1644-8CD9-362DFD60A4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152400</xdr:colOff>
      <xdr:row>40</xdr:row>
      <xdr:rowOff>139700</xdr:rowOff>
    </xdr:from>
    <xdr:to>
      <xdr:col>16</xdr:col>
      <xdr:colOff>0</xdr:colOff>
      <xdr:row>60</xdr:row>
      <xdr:rowOff>152400</xdr:rowOff>
    </xdr:to>
    <xdr:graphicFrame macro="">
      <xdr:nvGraphicFramePr>
        <xdr:cNvPr id="6" name="Diagramm 5">
          <a:extLst>
            <a:ext uri="{FF2B5EF4-FFF2-40B4-BE49-F238E27FC236}">
              <a16:creationId xmlns:a16="http://schemas.microsoft.com/office/drawing/2014/main" id="{874ADC46-43A1-E14D-9A91-17A468383A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495300</xdr:colOff>
      <xdr:row>40</xdr:row>
      <xdr:rowOff>139700</xdr:rowOff>
    </xdr:from>
    <xdr:to>
      <xdr:col>21</xdr:col>
      <xdr:colOff>0</xdr:colOff>
      <xdr:row>60</xdr:row>
      <xdr:rowOff>152400</xdr:rowOff>
    </xdr:to>
    <xdr:graphicFrame macro="">
      <xdr:nvGraphicFramePr>
        <xdr:cNvPr id="7" name="Diagramm 6">
          <a:extLst>
            <a:ext uri="{FF2B5EF4-FFF2-40B4-BE49-F238E27FC236}">
              <a16:creationId xmlns:a16="http://schemas.microsoft.com/office/drawing/2014/main" id="{ACA390CB-3093-7846-B3B3-75CE57EEA1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152400</xdr:colOff>
      <xdr:row>40</xdr:row>
      <xdr:rowOff>139700</xdr:rowOff>
    </xdr:from>
    <xdr:to>
      <xdr:col>21</xdr:col>
      <xdr:colOff>0</xdr:colOff>
      <xdr:row>60</xdr:row>
      <xdr:rowOff>152400</xdr:rowOff>
    </xdr:to>
    <xdr:graphicFrame macro="">
      <xdr:nvGraphicFramePr>
        <xdr:cNvPr id="8" name="Diagramm 7">
          <a:extLst>
            <a:ext uri="{FF2B5EF4-FFF2-40B4-BE49-F238E27FC236}">
              <a16:creationId xmlns:a16="http://schemas.microsoft.com/office/drawing/2014/main" id="{16C625EB-9E59-D04C-A94B-23F1808414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0</xdr:colOff>
      <xdr:row>60</xdr:row>
      <xdr:rowOff>177800</xdr:rowOff>
    </xdr:to>
    <xdr:graphicFrame macro="">
      <xdr:nvGraphicFramePr>
        <xdr:cNvPr id="7" name="Diagramm 6">
          <a:extLst>
            <a:ext uri="{FF2B5EF4-FFF2-40B4-BE49-F238E27FC236}">
              <a16:creationId xmlns:a16="http://schemas.microsoft.com/office/drawing/2014/main" id="{80FD0594-B20F-F34F-8114-471F19A144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152400</xdr:colOff>
      <xdr:row>40</xdr:row>
      <xdr:rowOff>165100</xdr:rowOff>
    </xdr:from>
    <xdr:to>
      <xdr:col>7</xdr:col>
      <xdr:colOff>0</xdr:colOff>
      <xdr:row>60</xdr:row>
      <xdr:rowOff>177800</xdr:rowOff>
    </xdr:to>
    <xdr:graphicFrame macro="">
      <xdr:nvGraphicFramePr>
        <xdr:cNvPr id="8" name="Diagramm 7">
          <a:extLst>
            <a:ext uri="{FF2B5EF4-FFF2-40B4-BE49-F238E27FC236}">
              <a16:creationId xmlns:a16="http://schemas.microsoft.com/office/drawing/2014/main" id="{5349194B-88C4-F14D-BDA0-E9124EC773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495300</xdr:colOff>
      <xdr:row>40</xdr:row>
      <xdr:rowOff>139700</xdr:rowOff>
    </xdr:from>
    <xdr:to>
      <xdr:col>11</xdr:col>
      <xdr:colOff>0</xdr:colOff>
      <xdr:row>60</xdr:row>
      <xdr:rowOff>152400</xdr:rowOff>
    </xdr:to>
    <xdr:graphicFrame macro="">
      <xdr:nvGraphicFramePr>
        <xdr:cNvPr id="9" name="Diagramm 8">
          <a:extLst>
            <a:ext uri="{FF2B5EF4-FFF2-40B4-BE49-F238E27FC236}">
              <a16:creationId xmlns:a16="http://schemas.microsoft.com/office/drawing/2014/main" id="{8922D08E-A88D-7144-8ECF-52689C8AD3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152400</xdr:colOff>
      <xdr:row>40</xdr:row>
      <xdr:rowOff>165100</xdr:rowOff>
    </xdr:from>
    <xdr:to>
      <xdr:col>7</xdr:col>
      <xdr:colOff>0</xdr:colOff>
      <xdr:row>60</xdr:row>
      <xdr:rowOff>177800</xdr:rowOff>
    </xdr:to>
    <xdr:graphicFrame macro="">
      <xdr:nvGraphicFramePr>
        <xdr:cNvPr id="10" name="Diagramm 9">
          <a:extLst>
            <a:ext uri="{FF2B5EF4-FFF2-40B4-BE49-F238E27FC236}">
              <a16:creationId xmlns:a16="http://schemas.microsoft.com/office/drawing/2014/main" id="{A03A8C9F-A520-9049-BF1B-B3940AAE8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152400</xdr:colOff>
      <xdr:row>40</xdr:row>
      <xdr:rowOff>139700</xdr:rowOff>
    </xdr:from>
    <xdr:to>
      <xdr:col>10</xdr:col>
      <xdr:colOff>2324100</xdr:colOff>
      <xdr:row>60</xdr:row>
      <xdr:rowOff>152400</xdr:rowOff>
    </xdr:to>
    <xdr:graphicFrame macro="">
      <xdr:nvGraphicFramePr>
        <xdr:cNvPr id="11" name="Diagramm 10">
          <a:extLst>
            <a:ext uri="{FF2B5EF4-FFF2-40B4-BE49-F238E27FC236}">
              <a16:creationId xmlns:a16="http://schemas.microsoft.com/office/drawing/2014/main" id="{5A91181D-9677-F142-994A-5DF452153E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241300</xdr:colOff>
      <xdr:row>40</xdr:row>
      <xdr:rowOff>165100</xdr:rowOff>
    </xdr:from>
    <xdr:to>
      <xdr:col>3</xdr:col>
      <xdr:colOff>0</xdr:colOff>
      <xdr:row>60</xdr:row>
      <xdr:rowOff>177800</xdr:rowOff>
    </xdr:to>
    <xdr:graphicFrame macro="">
      <xdr:nvGraphicFramePr>
        <xdr:cNvPr id="12" name="Diagramm 11">
          <a:extLst>
            <a:ext uri="{FF2B5EF4-FFF2-40B4-BE49-F238E27FC236}">
              <a16:creationId xmlns:a16="http://schemas.microsoft.com/office/drawing/2014/main" id="{088D6087-D9D9-034C-9832-A9C4B2FA21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152400</xdr:colOff>
      <xdr:row>40</xdr:row>
      <xdr:rowOff>165100</xdr:rowOff>
    </xdr:from>
    <xdr:to>
      <xdr:col>7</xdr:col>
      <xdr:colOff>0</xdr:colOff>
      <xdr:row>60</xdr:row>
      <xdr:rowOff>177800</xdr:rowOff>
    </xdr:to>
    <xdr:graphicFrame macro="">
      <xdr:nvGraphicFramePr>
        <xdr:cNvPr id="13" name="Diagramm 12">
          <a:extLst>
            <a:ext uri="{FF2B5EF4-FFF2-40B4-BE49-F238E27FC236}">
              <a16:creationId xmlns:a16="http://schemas.microsoft.com/office/drawing/2014/main" id="{76AD9122-45A4-7940-9740-B725860A3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495300</xdr:colOff>
      <xdr:row>40</xdr:row>
      <xdr:rowOff>139700</xdr:rowOff>
    </xdr:from>
    <xdr:to>
      <xdr:col>11</xdr:col>
      <xdr:colOff>0</xdr:colOff>
      <xdr:row>60</xdr:row>
      <xdr:rowOff>152400</xdr:rowOff>
    </xdr:to>
    <xdr:graphicFrame macro="">
      <xdr:nvGraphicFramePr>
        <xdr:cNvPr id="14" name="Diagramm 13">
          <a:extLst>
            <a:ext uri="{FF2B5EF4-FFF2-40B4-BE49-F238E27FC236}">
              <a16:creationId xmlns:a16="http://schemas.microsoft.com/office/drawing/2014/main" id="{0A331769-7F36-394C-BEE7-4841F55E19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152400</xdr:colOff>
      <xdr:row>40</xdr:row>
      <xdr:rowOff>165100</xdr:rowOff>
    </xdr:from>
    <xdr:to>
      <xdr:col>7</xdr:col>
      <xdr:colOff>1003300</xdr:colOff>
      <xdr:row>60</xdr:row>
      <xdr:rowOff>177800</xdr:rowOff>
    </xdr:to>
    <xdr:graphicFrame macro="">
      <xdr:nvGraphicFramePr>
        <xdr:cNvPr id="15" name="Diagramm 14">
          <a:extLst>
            <a:ext uri="{FF2B5EF4-FFF2-40B4-BE49-F238E27FC236}">
              <a16:creationId xmlns:a16="http://schemas.microsoft.com/office/drawing/2014/main" id="{2C7C0C65-FF7F-6449-B945-A8CFF2C4C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152400</xdr:colOff>
      <xdr:row>40</xdr:row>
      <xdr:rowOff>139700</xdr:rowOff>
    </xdr:from>
    <xdr:to>
      <xdr:col>10</xdr:col>
      <xdr:colOff>2324100</xdr:colOff>
      <xdr:row>60</xdr:row>
      <xdr:rowOff>152400</xdr:rowOff>
    </xdr:to>
    <xdr:graphicFrame macro="">
      <xdr:nvGraphicFramePr>
        <xdr:cNvPr id="16" name="Diagramm 15">
          <a:extLst>
            <a:ext uri="{FF2B5EF4-FFF2-40B4-BE49-F238E27FC236}">
              <a16:creationId xmlns:a16="http://schemas.microsoft.com/office/drawing/2014/main" id="{361272F5-DB7A-5041-8B3E-75CCB67A22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177800</xdr:colOff>
      <xdr:row>40</xdr:row>
      <xdr:rowOff>139700</xdr:rowOff>
    </xdr:from>
    <xdr:to>
      <xdr:col>14</xdr:col>
      <xdr:colOff>2260600</xdr:colOff>
      <xdr:row>60</xdr:row>
      <xdr:rowOff>152400</xdr:rowOff>
    </xdr:to>
    <xdr:graphicFrame macro="">
      <xdr:nvGraphicFramePr>
        <xdr:cNvPr id="17" name="Diagramm 16">
          <a:extLst>
            <a:ext uri="{FF2B5EF4-FFF2-40B4-BE49-F238E27FC236}">
              <a16:creationId xmlns:a16="http://schemas.microsoft.com/office/drawing/2014/main" id="{F68A654A-2FA6-C24D-B1C1-7ACCBB634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7grylnmtuc@ethz.ch" id="{0E83008A-95D8-A441-A3F2-957823D7488C}" userId="S::7grylnmtuc@ethz.ch::ea370b14-cdd9-48a4-a181-865af939f605" providerId="AD"/>
</personList>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23" dT="2021-02-02T20:00:08.86" personId="{0E83008A-95D8-A441-A3F2-957823D7488C}" id="{A19A8B27-2862-A945-8C54-CFEDEE5F9B5C}">
    <text>If this value was used so far, this could have messed up everything quite a bit.</text>
  </threadedComment>
  <threadedComment ref="D27" dT="2021-02-02T20:01:26.62" personId="{0E83008A-95D8-A441-A3F2-957823D7488C}" id="{2AA25AB5-FB2D-8441-873B-999DA8E31256}">
    <text>To make our lifes easier, I would neglect that…there is barely published data about it and probably the DECEX are included in OPEX already in many considerations. (We might have a detailed number here for offshore wind plants, but we don’t have data for other components.)</text>
  </threadedComment>
  <threadedComment ref="D33" dT="2021-02-02T20:02:13.54" personId="{0E83008A-95D8-A441-A3F2-957823D7488C}" id="{5976EDCB-3FB0-D14A-8FCC-C18A3D8F1592}">
    <text>Is that currently used? IF so, for what?</text>
  </threadedComment>
  <threadedComment ref="D66" dT="2021-02-02T20:39:44.06" personId="{0E83008A-95D8-A441-A3F2-957823D7488C}" id="{D10F6153-6AF5-7448-985C-F5BB272CDECA}">
    <text>For reasons of simplicity, I would delete that.</text>
  </threadedComment>
  <threadedComment ref="D97" dT="2021-02-02T21:08:32.56" personId="{0E83008A-95D8-A441-A3F2-957823D7488C}" id="{4535C750-67A7-8E49-AD46-1BD2D7C32E94}">
    <text>Do we still need that?</text>
  </threadedComment>
  <threadedComment ref="D101" dT="2021-02-02T21:27:43.90" personId="{0E83008A-95D8-A441-A3F2-957823D7488C}" id="{45B152F9-79BD-4E4B-89BC-5EF082103C25}">
    <text>Is this really required?</text>
  </threadedComment>
  <threadedComment ref="D104" dT="2021-02-03T09:12:53.72" personId="{0E83008A-95D8-A441-A3F2-957823D7488C}" id="{D8DDF333-1A2D-B941-A2C3-1854D3384A71}">
    <text>Can you check that again, Kyle?</text>
  </threadedComment>
  <threadedComment ref="D105" dT="2021-02-03T09:13:23.45" personId="{0E83008A-95D8-A441-A3F2-957823D7488C}" id="{DFA2B66A-67BE-EA42-8F6F-4E44A0F4E295}">
    <text>not needed, right?</text>
  </threadedComment>
  <threadedComment ref="A108" dT="2021-02-02T21:08:43.15" personId="{0E83008A-95D8-A441-A3F2-957823D7488C}" id="{0D8FA16A-FDC6-CE40-AC80-774AFD5C80D5}">
    <text>was missing</text>
  </threadedComment>
  <threadedComment ref="D117" dT="2021-02-03T09:07:57.49" personId="{0E83008A-95D8-A441-A3F2-957823D7488C}" id="{B0FD9178-7CB0-EA4B-AE97-3D9A698281D0}">
    <text>not needed, right?</text>
  </threadedComment>
</ThreadedComments>
</file>

<file path=xl/threadedComments/threadedComment2.xml><?xml version="1.0" encoding="utf-8"?>
<ThreadedComments xmlns="http://schemas.microsoft.com/office/spreadsheetml/2018/threadedcomments" xmlns:x="http://schemas.openxmlformats.org/spreadsheetml/2006/main">
  <threadedComment ref="A46" dT="2021-02-03T09:18:44.80" personId="{0E83008A-95D8-A441-A3F2-957823D7488C}" id="{EF54FD4D-61BD-0E4E-BD37-CBC37E885911}">
    <text>Is that required? If so, what variable is it?</text>
  </threadedComment>
</ThreadedComments>
</file>

<file path=xl/threadedComments/threadedComment3.xml><?xml version="1.0" encoding="utf-8"?>
<ThreadedComments xmlns="http://schemas.microsoft.com/office/spreadsheetml/2018/threadedcomments" xmlns:x="http://schemas.openxmlformats.org/spreadsheetml/2006/main">
  <threadedComment ref="P3" dT="2020-06-18T20:34:23.22" personId="{0E83008A-95D8-A441-A3F2-957823D7488C}" id="{3F1903C2-B329-B140-85F5-3AFDF32F65BB}">
    <text>be careful: module prices vs. system prices!</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www.tesla.com/en_AU/blog/introducing-megapack-utility-scale-energy-storage" TargetMode="External"/><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2" Type="http://schemas.openxmlformats.org/officeDocument/2006/relationships/hyperlink" Target="https://www.engineeringtoolbox.com/fuels-higher-calorific-values-d_169.html" TargetMode="External"/><Relationship Id="rId1" Type="http://schemas.openxmlformats.org/officeDocument/2006/relationships/hyperlink" Target="https://www.engineeringtoolbox.com/fuels-higher-calorific-values-d_169.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68AAC-95DE-C742-8BF8-1A86F3D5B1D9}">
  <dimension ref="A1:XFD126"/>
  <sheetViews>
    <sheetView tabSelected="1" workbookViewId="0">
      <pane ySplit="3" topLeftCell="A4" activePane="bottomLeft" state="frozen"/>
      <selection pane="bottomLeft"/>
    </sheetView>
  </sheetViews>
  <sheetFormatPr baseColWidth="10" defaultRowHeight="16" outlineLevelCol="1"/>
  <cols>
    <col min="1" max="1" width="44.83203125" bestFit="1" customWidth="1"/>
    <col min="2" max="2" width="34.6640625" customWidth="1"/>
    <col min="3" max="3" width="11.6640625" bestFit="1" customWidth="1"/>
    <col min="4" max="6" width="11.6640625" style="181" customWidth="1"/>
    <col min="7" max="36" width="11.6640625" style="181" customWidth="1" outlineLevel="1"/>
    <col min="37" max="37" width="43.1640625" customWidth="1"/>
    <col min="38" max="38" width="11.83203125" bestFit="1" customWidth="1"/>
    <col min="40" max="40" width="11.5" bestFit="1" customWidth="1"/>
    <col min="41" max="41" width="32" bestFit="1" customWidth="1"/>
    <col min="43" max="43" width="30.83203125" bestFit="1" customWidth="1"/>
  </cols>
  <sheetData>
    <row r="1" spans="1:47" ht="68">
      <c r="A1" s="1" t="s">
        <v>83</v>
      </c>
      <c r="B1" s="6" t="s">
        <v>86</v>
      </c>
      <c r="C1" s="7" t="s">
        <v>84</v>
      </c>
      <c r="D1" s="177"/>
      <c r="E1" s="177"/>
      <c r="F1" s="177"/>
      <c r="G1" s="177"/>
      <c r="H1" s="177"/>
      <c r="I1" s="177"/>
      <c r="J1" s="177"/>
      <c r="K1" s="177"/>
      <c r="L1" s="177"/>
      <c r="M1" s="177"/>
      <c r="N1" s="177"/>
      <c r="O1" s="177"/>
      <c r="P1" s="177"/>
      <c r="Q1" s="177"/>
      <c r="R1" s="177"/>
      <c r="S1" s="177"/>
      <c r="T1" s="177"/>
      <c r="U1" s="177"/>
      <c r="V1" s="177"/>
      <c r="W1" s="177"/>
      <c r="X1" s="177"/>
      <c r="Y1" s="177"/>
      <c r="Z1" s="177"/>
      <c r="AA1" s="177"/>
      <c r="AB1" s="177"/>
      <c r="AC1" s="177"/>
      <c r="AD1" s="177"/>
      <c r="AE1" s="177"/>
      <c r="AF1" s="177"/>
      <c r="AG1" s="177"/>
      <c r="AH1" s="177"/>
      <c r="AI1" s="177"/>
      <c r="AJ1" s="177"/>
      <c r="AK1" s="8" t="s">
        <v>85</v>
      </c>
      <c r="AL1" s="14" t="s">
        <v>88</v>
      </c>
      <c r="AM1" s="17" t="s">
        <v>96</v>
      </c>
    </row>
    <row r="2" spans="1:47">
      <c r="D2" s="181">
        <v>2020</v>
      </c>
      <c r="G2" s="181">
        <v>2021</v>
      </c>
      <c r="H2" s="181">
        <v>2022</v>
      </c>
      <c r="I2" s="181">
        <v>2023</v>
      </c>
      <c r="J2" s="181">
        <v>2024</v>
      </c>
      <c r="K2" s="181">
        <v>2025</v>
      </c>
      <c r="L2" s="181">
        <v>2026</v>
      </c>
      <c r="M2" s="181">
        <v>2027</v>
      </c>
      <c r="N2" s="181">
        <v>2028</v>
      </c>
      <c r="O2" s="181">
        <v>2029</v>
      </c>
      <c r="P2" s="181">
        <v>2030</v>
      </c>
      <c r="Q2" s="181">
        <v>2031</v>
      </c>
      <c r="R2" s="181">
        <v>2032</v>
      </c>
      <c r="S2" s="181">
        <v>2033</v>
      </c>
      <c r="T2" s="181">
        <v>2034</v>
      </c>
      <c r="U2" s="181">
        <v>2035</v>
      </c>
      <c r="V2" s="181">
        <v>2036</v>
      </c>
      <c r="W2" s="181">
        <v>2037</v>
      </c>
      <c r="X2" s="181">
        <v>2038</v>
      </c>
      <c r="Y2" s="181">
        <v>2039</v>
      </c>
      <c r="Z2" s="181">
        <v>2040</v>
      </c>
      <c r="AA2" s="181">
        <v>2041</v>
      </c>
      <c r="AB2" s="181">
        <v>2042</v>
      </c>
      <c r="AC2" s="181">
        <v>2043</v>
      </c>
      <c r="AD2" s="181">
        <v>2044</v>
      </c>
      <c r="AE2" s="181">
        <v>2045</v>
      </c>
      <c r="AF2" s="181">
        <v>2046</v>
      </c>
      <c r="AG2" s="181">
        <v>2047</v>
      </c>
      <c r="AH2" s="181">
        <v>2048</v>
      </c>
      <c r="AI2" s="181">
        <v>2049</v>
      </c>
      <c r="AJ2" s="181">
        <v>2050</v>
      </c>
    </row>
    <row r="3" spans="1:47">
      <c r="A3" s="5" t="s">
        <v>21</v>
      </c>
      <c r="B3" s="5" t="s">
        <v>18</v>
      </c>
      <c r="C3" s="5" t="s">
        <v>15</v>
      </c>
      <c r="D3" s="178" t="s">
        <v>508</v>
      </c>
      <c r="E3" s="178" t="s">
        <v>507</v>
      </c>
      <c r="F3" s="178" t="s">
        <v>506</v>
      </c>
      <c r="G3" s="178" t="s">
        <v>509</v>
      </c>
      <c r="H3" s="178" t="s">
        <v>510</v>
      </c>
      <c r="I3" s="178" t="s">
        <v>511</v>
      </c>
      <c r="J3" s="178" t="s">
        <v>512</v>
      </c>
      <c r="K3" s="178" t="s">
        <v>513</v>
      </c>
      <c r="L3" s="178" t="s">
        <v>514</v>
      </c>
      <c r="M3" s="178" t="s">
        <v>515</v>
      </c>
      <c r="N3" s="178" t="s">
        <v>516</v>
      </c>
      <c r="O3" s="178" t="s">
        <v>517</v>
      </c>
      <c r="P3" s="178" t="s">
        <v>518</v>
      </c>
      <c r="Q3" s="178" t="s">
        <v>519</v>
      </c>
      <c r="R3" s="178" t="s">
        <v>520</v>
      </c>
      <c r="S3" s="178" t="s">
        <v>521</v>
      </c>
      <c r="T3" s="178" t="s">
        <v>522</v>
      </c>
      <c r="U3" s="178" t="s">
        <v>523</v>
      </c>
      <c r="V3" s="178" t="s">
        <v>524</v>
      </c>
      <c r="W3" s="178" t="s">
        <v>525</v>
      </c>
      <c r="X3" s="178" t="s">
        <v>526</v>
      </c>
      <c r="Y3" s="178" t="s">
        <v>527</v>
      </c>
      <c r="Z3" s="178" t="s">
        <v>528</v>
      </c>
      <c r="AA3" s="178" t="s">
        <v>529</v>
      </c>
      <c r="AB3" s="178" t="s">
        <v>530</v>
      </c>
      <c r="AC3" s="178" t="s">
        <v>531</v>
      </c>
      <c r="AD3" s="178" t="s">
        <v>532</v>
      </c>
      <c r="AE3" s="178" t="s">
        <v>533</v>
      </c>
      <c r="AF3" s="178" t="s">
        <v>534</v>
      </c>
      <c r="AG3" s="178" t="s">
        <v>535</v>
      </c>
      <c r="AH3" s="178" t="s">
        <v>536</v>
      </c>
      <c r="AI3" s="178" t="s">
        <v>537</v>
      </c>
      <c r="AJ3" s="178" t="s">
        <v>538</v>
      </c>
      <c r="AK3" s="5" t="s">
        <v>16</v>
      </c>
      <c r="AL3" s="5" t="s">
        <v>20</v>
      </c>
      <c r="AM3" s="5" t="s">
        <v>17</v>
      </c>
    </row>
    <row r="4" spans="1:47">
      <c r="A4" s="21" t="s">
        <v>116</v>
      </c>
      <c r="B4" t="s">
        <v>113</v>
      </c>
      <c r="C4" s="22">
        <v>10</v>
      </c>
      <c r="D4" s="22">
        <v>10</v>
      </c>
      <c r="E4" s="101"/>
      <c r="F4" s="101"/>
      <c r="G4" s="101"/>
      <c r="H4" s="101"/>
      <c r="I4" s="101"/>
      <c r="J4" s="101"/>
      <c r="K4" s="101"/>
      <c r="L4" s="101"/>
      <c r="M4" s="101"/>
      <c r="N4" s="101"/>
      <c r="O4" s="101"/>
      <c r="P4" s="101"/>
      <c r="Q4" s="101"/>
      <c r="R4" s="101"/>
      <c r="S4" s="101"/>
      <c r="T4" s="101"/>
      <c r="U4" s="101"/>
      <c r="V4" s="101"/>
      <c r="W4" s="101"/>
      <c r="X4" s="101"/>
      <c r="Y4" s="101"/>
      <c r="Z4" s="101"/>
      <c r="AA4" s="101"/>
      <c r="AB4" s="101"/>
      <c r="AC4" s="101"/>
      <c r="AD4" s="101"/>
      <c r="AE4" s="101"/>
      <c r="AF4" s="101"/>
      <c r="AG4" s="101"/>
      <c r="AH4" s="101"/>
      <c r="AI4" s="101"/>
      <c r="AJ4" s="101"/>
      <c r="AK4" s="21" t="s">
        <v>114</v>
      </c>
      <c r="AL4" s="20"/>
      <c r="AM4" s="20"/>
      <c r="AN4" s="174" t="e">
        <f>C4*10^9*3600/C111</f>
        <v>#DIV/0!</v>
      </c>
      <c r="AO4" t="s">
        <v>439</v>
      </c>
      <c r="AP4" s="173" t="e">
        <f>AN4/C114</f>
        <v>#DIV/0!</v>
      </c>
      <c r="AQ4" t="s">
        <v>440</v>
      </c>
      <c r="AR4" s="173" t="e">
        <f>AP4/constants!C3</f>
        <v>#DIV/0!</v>
      </c>
      <c r="AS4" t="s">
        <v>441</v>
      </c>
      <c r="AT4" s="173" t="e">
        <f>AP4*3.79</f>
        <v>#DIV/0!</v>
      </c>
      <c r="AU4" t="s">
        <v>442</v>
      </c>
    </row>
    <row r="5" spans="1:47" s="18" customFormat="1">
      <c r="A5" s="20"/>
      <c r="B5"/>
      <c r="C5" s="20"/>
      <c r="D5" s="179"/>
      <c r="E5" s="179"/>
      <c r="F5" s="179"/>
      <c r="G5" s="179"/>
      <c r="H5" s="179"/>
      <c r="I5" s="179"/>
      <c r="J5" s="179"/>
      <c r="K5" s="179"/>
      <c r="L5" s="179"/>
      <c r="M5" s="179"/>
      <c r="N5" s="179"/>
      <c r="O5" s="179"/>
      <c r="P5" s="179"/>
      <c r="Q5" s="179"/>
      <c r="R5" s="179"/>
      <c r="S5" s="179"/>
      <c r="T5" s="179"/>
      <c r="U5" s="179"/>
      <c r="V5" s="179"/>
      <c r="W5" s="179"/>
      <c r="X5" s="179"/>
      <c r="Y5" s="179"/>
      <c r="Z5" s="179"/>
      <c r="AA5" s="179"/>
      <c r="AB5" s="179"/>
      <c r="AC5" s="179"/>
      <c r="AD5" s="179"/>
      <c r="AE5" s="179"/>
      <c r="AF5" s="179"/>
      <c r="AG5" s="179"/>
      <c r="AH5" s="179"/>
      <c r="AI5" s="179"/>
      <c r="AJ5" s="179"/>
      <c r="AK5" s="20"/>
      <c r="AL5" s="20"/>
      <c r="AM5" s="20"/>
    </row>
    <row r="6" spans="1:47">
      <c r="A6" s="3" t="s">
        <v>117</v>
      </c>
      <c r="B6" s="3"/>
      <c r="C6" s="3"/>
      <c r="D6" s="180"/>
      <c r="E6" s="180"/>
      <c r="F6" s="180"/>
      <c r="G6" s="180"/>
      <c r="H6" s="180"/>
      <c r="I6" s="180"/>
      <c r="J6" s="180"/>
      <c r="K6" s="180"/>
      <c r="L6" s="180"/>
      <c r="M6" s="180"/>
      <c r="N6" s="180"/>
      <c r="O6" s="180"/>
      <c r="P6" s="180"/>
      <c r="Q6" s="180"/>
      <c r="R6" s="180"/>
      <c r="S6" s="180"/>
      <c r="T6" s="180"/>
      <c r="U6" s="180"/>
      <c r="V6" s="180"/>
      <c r="W6" s="180"/>
      <c r="X6" s="180"/>
      <c r="Y6" s="180"/>
      <c r="Z6" s="180"/>
      <c r="AA6" s="180"/>
      <c r="AB6" s="180"/>
      <c r="AC6" s="180"/>
      <c r="AD6" s="180"/>
      <c r="AE6" s="180"/>
      <c r="AF6" s="180"/>
      <c r="AG6" s="180"/>
      <c r="AH6" s="180"/>
      <c r="AI6" s="180"/>
      <c r="AJ6" s="180"/>
      <c r="AK6" s="3"/>
      <c r="AL6" s="3"/>
      <c r="AM6" s="3"/>
    </row>
    <row r="7" spans="1:47">
      <c r="A7" t="s">
        <v>22</v>
      </c>
      <c r="B7" s="2" t="s">
        <v>150</v>
      </c>
      <c r="C7" s="9">
        <v>5</v>
      </c>
      <c r="D7" s="181">
        <v>8</v>
      </c>
      <c r="E7" s="181">
        <v>6</v>
      </c>
      <c r="F7" s="181">
        <v>10</v>
      </c>
      <c r="AK7" t="s">
        <v>19</v>
      </c>
      <c r="AL7" t="s">
        <v>539</v>
      </c>
    </row>
    <row r="8" spans="1:47">
      <c r="A8" t="s">
        <v>243</v>
      </c>
      <c r="B8" s="2" t="s">
        <v>241</v>
      </c>
      <c r="C8" s="63">
        <v>5000</v>
      </c>
      <c r="D8" s="63">
        <v>5000</v>
      </c>
      <c r="E8" s="182"/>
      <c r="F8" s="182"/>
      <c r="G8" s="191"/>
      <c r="H8" s="191"/>
      <c r="I8" s="191"/>
      <c r="J8" s="191"/>
      <c r="K8" s="191"/>
      <c r="L8" s="191"/>
      <c r="M8" s="191"/>
      <c r="N8" s="191"/>
      <c r="O8" s="191"/>
      <c r="P8" s="191"/>
      <c r="Q8" s="191"/>
      <c r="R8" s="191"/>
      <c r="S8" s="191"/>
      <c r="T8" s="191"/>
      <c r="U8" s="191"/>
      <c r="V8" s="191"/>
      <c r="W8" s="191"/>
      <c r="X8" s="191"/>
      <c r="Y8" s="191"/>
      <c r="Z8" s="191"/>
      <c r="AA8" s="191"/>
      <c r="AB8" s="191"/>
      <c r="AC8" s="191"/>
      <c r="AD8" s="191"/>
      <c r="AE8" s="191"/>
      <c r="AF8" s="191"/>
      <c r="AG8" s="191"/>
      <c r="AH8" s="191"/>
      <c r="AI8" s="191"/>
      <c r="AJ8" s="191"/>
      <c r="AK8" t="str">
        <f>""</f>
        <v/>
      </c>
    </row>
    <row r="9" spans="1:47">
      <c r="A9" t="s">
        <v>244</v>
      </c>
      <c r="B9" s="2" t="s">
        <v>242</v>
      </c>
      <c r="C9" s="64">
        <v>0</v>
      </c>
      <c r="D9" s="64">
        <v>0</v>
      </c>
      <c r="E9" s="4"/>
      <c r="F9" s="4"/>
      <c r="G9" s="192"/>
      <c r="H9" s="192"/>
      <c r="I9" s="192"/>
      <c r="J9" s="192"/>
      <c r="K9" s="192"/>
      <c r="L9" s="192"/>
      <c r="M9" s="192"/>
      <c r="N9" s="192"/>
      <c r="O9" s="192"/>
      <c r="P9" s="192"/>
      <c r="Q9" s="192"/>
      <c r="R9" s="192"/>
      <c r="S9" s="192"/>
      <c r="T9" s="192"/>
      <c r="U9" s="192"/>
      <c r="V9" s="192"/>
      <c r="W9" s="192"/>
      <c r="X9" s="192"/>
      <c r="Y9" s="192"/>
      <c r="Z9" s="192"/>
      <c r="AA9" s="192"/>
      <c r="AB9" s="192"/>
      <c r="AC9" s="192"/>
      <c r="AD9" s="192"/>
      <c r="AE9" s="192"/>
      <c r="AF9" s="192"/>
      <c r="AG9" s="192"/>
      <c r="AH9" s="192"/>
      <c r="AI9" s="192"/>
      <c r="AJ9" s="192"/>
      <c r="AK9" t="str">
        <f>""</f>
        <v/>
      </c>
    </row>
    <row r="10" spans="1:47">
      <c r="A10" t="s">
        <v>37</v>
      </c>
      <c r="B10" s="2" t="s">
        <v>454</v>
      </c>
      <c r="C10" s="62">
        <v>1760</v>
      </c>
      <c r="D10">
        <v>1040</v>
      </c>
      <c r="G10">
        <v>1020.320190748602</v>
      </c>
      <c r="H10">
        <v>1008.04157200671</v>
      </c>
      <c r="I10">
        <v>998.73106232688235</v>
      </c>
      <c r="J10">
        <v>991.0281599676299</v>
      </c>
      <c r="K10">
        <v>984.33513082136346</v>
      </c>
      <c r="L10">
        <v>978.33642512896665</v>
      </c>
      <c r="M10">
        <v>972.84526240294781</v>
      </c>
      <c r="N10">
        <v>967.74200869431661</v>
      </c>
      <c r="O10">
        <v>962.9454684946902</v>
      </c>
      <c r="P10">
        <v>958.39803019668921</v>
      </c>
      <c r="Q10">
        <v>954.05735017122936</v>
      </c>
      <c r="R10">
        <v>949.89140217859926</v>
      </c>
      <c r="S10">
        <v>945.87538088714541</v>
      </c>
      <c r="T10">
        <v>941.98968471437684</v>
      </c>
      <c r="U10">
        <v>938.21855622958981</v>
      </c>
      <c r="V10">
        <v>934.54913881121274</v>
      </c>
      <c r="W10">
        <v>930.97080556760534</v>
      </c>
      <c r="X10">
        <v>927.47467144725033</v>
      </c>
      <c r="Y10">
        <v>924.05323168792415</v>
      </c>
      <c r="Z10">
        <v>920.70008931437519</v>
      </c>
      <c r="AA10">
        <v>917.40974662581266</v>
      </c>
      <c r="AB10">
        <v>914.17744346790937</v>
      </c>
      <c r="AC10">
        <v>910.99903024623427</v>
      </c>
      <c r="AD10">
        <v>907.87086710364224</v>
      </c>
      <c r="AE10">
        <v>904.78974305550446</v>
      </c>
      <c r="AF10">
        <v>901.75281052760101</v>
      </c>
      <c r="AG10">
        <v>898.75753190912178</v>
      </c>
      <c r="AH10">
        <v>895.80163557105675</v>
      </c>
      <c r="AI10">
        <v>892.88307940947402</v>
      </c>
      <c r="AJ10">
        <v>890.00002042161486</v>
      </c>
      <c r="AK10" t="s">
        <v>3</v>
      </c>
      <c r="AL10" t="s">
        <v>540</v>
      </c>
    </row>
    <row r="11" spans="1:47">
      <c r="A11" t="s">
        <v>38</v>
      </c>
      <c r="B11" s="2" t="s">
        <v>449</v>
      </c>
      <c r="C11" s="11">
        <v>0.03</v>
      </c>
      <c r="D11" s="181">
        <v>2.5000000000000001E-2</v>
      </c>
      <c r="E11" s="181">
        <v>0.02</v>
      </c>
      <c r="F11" s="181">
        <v>0.03</v>
      </c>
      <c r="AK11" t="s">
        <v>4</v>
      </c>
      <c r="AL11" t="s">
        <v>541</v>
      </c>
    </row>
    <row r="12" spans="1:47">
      <c r="A12" t="s">
        <v>37</v>
      </c>
      <c r="B12" s="2" t="s">
        <v>450</v>
      </c>
      <c r="C12" s="11">
        <v>1290</v>
      </c>
      <c r="D12">
        <v>1290</v>
      </c>
      <c r="G12">
        <v>1266.4351021399359</v>
      </c>
      <c r="H12">
        <v>1251.7215719568251</v>
      </c>
      <c r="I12">
        <v>1240.5603045013179</v>
      </c>
      <c r="J12">
        <v>1231.323820126421</v>
      </c>
      <c r="K12">
        <v>1223.2967440579409</v>
      </c>
      <c r="L12">
        <v>1216.1012857804151</v>
      </c>
      <c r="M12">
        <v>1209.513758135746</v>
      </c>
      <c r="N12">
        <v>1203.3908536894121</v>
      </c>
      <c r="O12">
        <v>1197.6352899225101</v>
      </c>
      <c r="P12">
        <v>1192.178028800794</v>
      </c>
      <c r="Q12">
        <v>1186.9683208669551</v>
      </c>
      <c r="R12">
        <v>1181.967777285188</v>
      </c>
      <c r="S12">
        <v>1177.1466614419051</v>
      </c>
      <c r="T12">
        <v>1172.4814728071599</v>
      </c>
      <c r="U12">
        <v>1167.953318199216</v>
      </c>
      <c r="V12">
        <v>1163.546781562449</v>
      </c>
      <c r="W12">
        <v>1159.2491198518881</v>
      </c>
      <c r="X12">
        <v>1155.0496783596971</v>
      </c>
      <c r="Y12">
        <v>1150.939457398709</v>
      </c>
      <c r="Z12">
        <v>1146.9107856787571</v>
      </c>
      <c r="AA12">
        <v>1142.957070359103</v>
      </c>
      <c r="AB12">
        <v>1139.0726031656311</v>
      </c>
      <c r="AC12">
        <v>1135.25240814433</v>
      </c>
      <c r="AD12">
        <v>1131.492120773825</v>
      </c>
      <c r="AE12">
        <v>1127.787891000381</v>
      </c>
      <c r="AF12">
        <v>1124.1363047366719</v>
      </c>
      <c r="AG12">
        <v>1120.5343197645359</v>
      </c>
      <c r="AH12">
        <v>1116.9792129858199</v>
      </c>
      <c r="AI12">
        <v>1113.46853669542</v>
      </c>
      <c r="AJ12">
        <v>1110.0000820880121</v>
      </c>
      <c r="AK12" t="s">
        <v>3</v>
      </c>
      <c r="AL12" t="s">
        <v>540</v>
      </c>
    </row>
    <row r="13" spans="1:47">
      <c r="A13" t="s">
        <v>38</v>
      </c>
      <c r="B13" s="2" t="s">
        <v>451</v>
      </c>
      <c r="C13" s="11">
        <v>0.03</v>
      </c>
      <c r="D13" s="181">
        <v>2.5000000000000001E-2</v>
      </c>
      <c r="E13" s="181">
        <v>0.02</v>
      </c>
      <c r="F13" s="181">
        <v>0.03</v>
      </c>
      <c r="AK13" t="s">
        <v>4</v>
      </c>
      <c r="AL13" t="s">
        <v>541</v>
      </c>
    </row>
    <row r="14" spans="1:47">
      <c r="A14" t="s">
        <v>37</v>
      </c>
      <c r="B14" s="2" t="s">
        <v>452</v>
      </c>
      <c r="C14" s="11">
        <v>1040</v>
      </c>
      <c r="D14">
        <v>1760</v>
      </c>
      <c r="G14">
        <v>1728.625658289327</v>
      </c>
      <c r="H14">
        <v>1709.026252801784</v>
      </c>
      <c r="I14">
        <v>1694.15472188798</v>
      </c>
      <c r="J14">
        <v>1681.845676282242</v>
      </c>
      <c r="K14">
        <v>1671.1469895354669</v>
      </c>
      <c r="L14">
        <v>1661.5557194746009</v>
      </c>
      <c r="M14">
        <v>1652.774019216185</v>
      </c>
      <c r="N14">
        <v>1644.6110391690181</v>
      </c>
      <c r="O14">
        <v>1636.937205604685</v>
      </c>
      <c r="P14">
        <v>1629.660553736451</v>
      </c>
      <c r="Q14">
        <v>1622.713473960963</v>
      </c>
      <c r="R14">
        <v>1616.0448193452669</v>
      </c>
      <c r="S14">
        <v>1609.6149677085789</v>
      </c>
      <c r="T14">
        <v>1603.3926040962931</v>
      </c>
      <c r="U14">
        <v>1597.3525516274451</v>
      </c>
      <c r="V14">
        <v>1591.4742661370281</v>
      </c>
      <c r="W14">
        <v>1585.7407650806031</v>
      </c>
      <c r="X14">
        <v>1580.137848682599</v>
      </c>
      <c r="Y14">
        <v>1574.6535226699641</v>
      </c>
      <c r="Z14">
        <v>1569.2775631144709</v>
      </c>
      <c r="AA14">
        <v>1564.0011834095949</v>
      </c>
      <c r="AB14">
        <v>1558.8167759315741</v>
      </c>
      <c r="AC14">
        <v>1553.7177091675801</v>
      </c>
      <c r="AD14">
        <v>1548.698166622067</v>
      </c>
      <c r="AE14">
        <v>1543.753017595559</v>
      </c>
      <c r="AF14">
        <v>1538.877712564336</v>
      </c>
      <c r="AG14">
        <v>1534.0681977527099</v>
      </c>
      <c r="AH14">
        <v>1529.320844826751</v>
      </c>
      <c r="AI14">
        <v>1524.6323926107259</v>
      </c>
      <c r="AJ14">
        <v>1519.9998984433171</v>
      </c>
      <c r="AK14" t="s">
        <v>3</v>
      </c>
      <c r="AL14" t="s">
        <v>540</v>
      </c>
    </row>
    <row r="15" spans="1:47">
      <c r="A15" t="s">
        <v>38</v>
      </c>
      <c r="B15" s="2" t="s">
        <v>453</v>
      </c>
      <c r="C15" s="11">
        <v>0.03</v>
      </c>
      <c r="D15" s="181">
        <v>2.5000000000000001E-2</v>
      </c>
      <c r="E15" s="181">
        <v>0.02</v>
      </c>
      <c r="F15" s="181">
        <v>0.03</v>
      </c>
      <c r="AK15" t="s">
        <v>4</v>
      </c>
      <c r="AL15" t="s">
        <v>541</v>
      </c>
    </row>
    <row r="16" spans="1:47">
      <c r="A16" t="s">
        <v>39</v>
      </c>
      <c r="B16" s="2" t="s">
        <v>153</v>
      </c>
      <c r="C16" s="9">
        <v>25</v>
      </c>
      <c r="D16" s="181">
        <v>25</v>
      </c>
      <c r="E16" s="181">
        <v>20</v>
      </c>
      <c r="F16" s="181">
        <v>30</v>
      </c>
      <c r="AK16" t="s">
        <v>5</v>
      </c>
      <c r="AL16" t="s">
        <v>542</v>
      </c>
    </row>
    <row r="18" spans="1:39">
      <c r="A18" s="3" t="s">
        <v>118</v>
      </c>
      <c r="B18" s="3"/>
      <c r="C18" s="3"/>
      <c r="D18" s="180"/>
      <c r="E18" s="180"/>
      <c r="F18" s="180"/>
      <c r="G18" s="180"/>
      <c r="H18" s="180"/>
      <c r="I18" s="180"/>
      <c r="J18" s="180"/>
      <c r="K18" s="180"/>
      <c r="L18" s="180"/>
      <c r="M18" s="180"/>
      <c r="N18" s="180"/>
      <c r="O18" s="180"/>
      <c r="P18" s="180"/>
      <c r="Q18" s="180"/>
      <c r="R18" s="180"/>
      <c r="S18" s="180"/>
      <c r="T18" s="180"/>
      <c r="U18" s="180"/>
      <c r="V18" s="180"/>
      <c r="W18" s="180"/>
      <c r="X18" s="180"/>
      <c r="Y18" s="180"/>
      <c r="Z18" s="180"/>
      <c r="AA18" s="180"/>
      <c r="AB18" s="180"/>
      <c r="AC18" s="180"/>
      <c r="AD18" s="180"/>
      <c r="AE18" s="180"/>
      <c r="AF18" s="180"/>
      <c r="AG18" s="180"/>
      <c r="AH18" s="180"/>
      <c r="AI18" s="180"/>
      <c r="AJ18" s="180"/>
      <c r="AK18" s="3"/>
      <c r="AL18" s="3"/>
      <c r="AM18" s="3"/>
    </row>
    <row r="19" spans="1:39">
      <c r="A19" t="s">
        <v>22</v>
      </c>
      <c r="B19" s="2" t="s">
        <v>150</v>
      </c>
      <c r="C19" s="7">
        <v>7</v>
      </c>
      <c r="D19" s="181">
        <v>8</v>
      </c>
      <c r="E19" s="181">
        <v>6</v>
      </c>
      <c r="F19" s="181">
        <v>10</v>
      </c>
      <c r="AK19" t="s">
        <v>19</v>
      </c>
      <c r="AL19" t="s">
        <v>539</v>
      </c>
    </row>
    <row r="20" spans="1:39">
      <c r="A20" t="s">
        <v>37</v>
      </c>
      <c r="B20" s="2" t="s">
        <v>443</v>
      </c>
      <c r="C20" s="62">
        <f>'Tsiropoulos2018 (JRC)'!E8</f>
        <v>2890</v>
      </c>
      <c r="D20">
        <v>2890</v>
      </c>
      <c r="G20">
        <v>2779.5743189955169</v>
      </c>
      <c r="H20">
        <v>2712.1862279514521</v>
      </c>
      <c r="I20">
        <v>2661.6851805619999</v>
      </c>
      <c r="J20">
        <v>2620.2204346522039</v>
      </c>
      <c r="K20">
        <v>2584.3919270758738</v>
      </c>
      <c r="L20">
        <v>2552.4239418091538</v>
      </c>
      <c r="M20">
        <v>2523.274354659447</v>
      </c>
      <c r="N20">
        <v>2496.280347401369</v>
      </c>
      <c r="O20">
        <v>2470.9946856514298</v>
      </c>
      <c r="P20">
        <v>2447.1015848242382</v>
      </c>
      <c r="Q20">
        <v>2424.369892295143</v>
      </c>
      <c r="R20">
        <v>2402.6253646600971</v>
      </c>
      <c r="S20">
        <v>2381.733411094026</v>
      </c>
      <c r="T20">
        <v>2361.587900929886</v>
      </c>
      <c r="U20">
        <v>2342.1036500854598</v>
      </c>
      <c r="V20">
        <v>2323.211227203396</v>
      </c>
      <c r="W20">
        <v>2304.8532715748838</v>
      </c>
      <c r="X20">
        <v>2286.9818248196229</v>
      </c>
      <c r="Y20">
        <v>2269.5563595087428</v>
      </c>
      <c r="Z20">
        <v>2252.5422975612942</v>
      </c>
      <c r="AA20">
        <v>2235.909879603601</v>
      </c>
      <c r="AB20">
        <v>2219.633290245557</v>
      </c>
      <c r="AC20">
        <v>2203.6899729181382</v>
      </c>
      <c r="AD20">
        <v>2188.0600871282072</v>
      </c>
      <c r="AE20">
        <v>2172.7260741006121</v>
      </c>
      <c r="AF20">
        <v>2157.6723058862658</v>
      </c>
      <c r="AG20">
        <v>2142.8847994428911</v>
      </c>
      <c r="AH20">
        <v>2128.3509817976951</v>
      </c>
      <c r="AI20">
        <v>2114.0594957412068</v>
      </c>
      <c r="AJ20">
        <v>2100.0000379551179</v>
      </c>
      <c r="AK20" t="s">
        <v>3</v>
      </c>
      <c r="AL20" t="s">
        <v>540</v>
      </c>
    </row>
    <row r="21" spans="1:39">
      <c r="A21" t="s">
        <v>38</v>
      </c>
      <c r="B21" s="2" t="s">
        <v>446</v>
      </c>
      <c r="C21" s="11">
        <v>0.03</v>
      </c>
      <c r="D21" s="181">
        <v>2.5000000000000001E-2</v>
      </c>
      <c r="E21" s="181">
        <v>0.02</v>
      </c>
      <c r="F21" s="181">
        <v>0.03</v>
      </c>
      <c r="AK21" t="s">
        <v>4</v>
      </c>
      <c r="AL21" t="s">
        <v>541</v>
      </c>
    </row>
    <row r="22" spans="1:39">
      <c r="A22" t="s">
        <v>37</v>
      </c>
      <c r="B22" s="2" t="s">
        <v>444</v>
      </c>
      <c r="C22" s="11">
        <f>'Tsiropoulos2018 (JRC)'!E10</f>
        <v>2970</v>
      </c>
      <c r="D22">
        <v>2970</v>
      </c>
      <c r="G22">
        <v>2856.8160354301999</v>
      </c>
      <c r="H22">
        <v>2787.736613886264</v>
      </c>
      <c r="I22">
        <v>2735.9648859138638</v>
      </c>
      <c r="J22">
        <v>2693.4551422991199</v>
      </c>
      <c r="K22">
        <v>2656.7226181194278</v>
      </c>
      <c r="L22">
        <v>2623.9472582114099</v>
      </c>
      <c r="M22">
        <v>2594.0608691889188</v>
      </c>
      <c r="N22">
        <v>2566.3840275694638</v>
      </c>
      <c r="O22">
        <v>2540.4582810464549</v>
      </c>
      <c r="P22">
        <v>2515.959916404649</v>
      </c>
      <c r="Q22">
        <v>2492.651972664466</v>
      </c>
      <c r="R22">
        <v>2470.3558253148099</v>
      </c>
      <c r="S22">
        <v>2448.9334978305519</v>
      </c>
      <c r="T22">
        <v>2428.276188899521</v>
      </c>
      <c r="U22">
        <v>2408.2965704825829</v>
      </c>
      <c r="V22">
        <v>2388.9234636380111</v>
      </c>
      <c r="W22">
        <v>2370.098063991742</v>
      </c>
      <c r="X22">
        <v>2351.7712063718068</v>
      </c>
      <c r="Y22">
        <v>2333.9013438652</v>
      </c>
      <c r="Z22">
        <v>2316.4530289398658</v>
      </c>
      <c r="AA22">
        <v>2299.39575434278</v>
      </c>
      <c r="AB22">
        <v>2282.7030563451358</v>
      </c>
      <c r="AC22">
        <v>2266.3518123142571</v>
      </c>
      <c r="AD22">
        <v>2250.3216842849729</v>
      </c>
      <c r="AE22">
        <v>2234.594673645865</v>
      </c>
      <c r="AF22">
        <v>2219.1547613929051</v>
      </c>
      <c r="AG22">
        <v>2203.9876149923189</v>
      </c>
      <c r="AH22">
        <v>2189.0803476125961</v>
      </c>
      <c r="AI22">
        <v>2174.4213189094321</v>
      </c>
      <c r="AJ22">
        <v>2159.999969062661</v>
      </c>
      <c r="AK22" t="s">
        <v>3</v>
      </c>
      <c r="AL22" t="s">
        <v>540</v>
      </c>
    </row>
    <row r="23" spans="1:39">
      <c r="A23" t="s">
        <v>38</v>
      </c>
      <c r="B23" s="186" t="s">
        <v>447</v>
      </c>
      <c r="C23" s="193">
        <v>5500</v>
      </c>
      <c r="D23" s="181">
        <v>2.5000000000000001E-2</v>
      </c>
      <c r="E23" s="181">
        <v>0.02</v>
      </c>
      <c r="F23" s="181">
        <v>0.03</v>
      </c>
      <c r="AK23" t="s">
        <v>4</v>
      </c>
      <c r="AL23" t="s">
        <v>541</v>
      </c>
    </row>
    <row r="24" spans="1:39">
      <c r="A24" t="s">
        <v>37</v>
      </c>
      <c r="B24" s="2" t="s">
        <v>445</v>
      </c>
      <c r="C24" s="11">
        <f>'Tsiropoulos2018 (JRC)'!E12</f>
        <v>4540</v>
      </c>
      <c r="D24">
        <v>4540</v>
      </c>
      <c r="G24">
        <v>4366.6943112107183</v>
      </c>
      <c r="H24">
        <v>4260.9287401918727</v>
      </c>
      <c r="I24">
        <v>4181.6656015099416</v>
      </c>
      <c r="J24">
        <v>4116.5843134916977</v>
      </c>
      <c r="K24">
        <v>4060.3488317877109</v>
      </c>
      <c r="L24">
        <v>4010.1722981667908</v>
      </c>
      <c r="M24">
        <v>3964.4191473624428</v>
      </c>
      <c r="N24">
        <v>3922.0491034461411</v>
      </c>
      <c r="O24">
        <v>3882.3602361546009</v>
      </c>
      <c r="P24">
        <v>3844.8569201131049</v>
      </c>
      <c r="Q24">
        <v>3809.1763576218359</v>
      </c>
      <c r="R24">
        <v>3775.0450693705789</v>
      </c>
      <c r="S24">
        <v>3742.2518108570998</v>
      </c>
      <c r="T24">
        <v>3710.6300061997881</v>
      </c>
      <c r="U24">
        <v>3680.0459557063559</v>
      </c>
      <c r="V24">
        <v>3650.3906841366602</v>
      </c>
      <c r="W24">
        <v>3621.5741616640248</v>
      </c>
      <c r="X24">
        <v>3593.521115906638</v>
      </c>
      <c r="Y24">
        <v>3566.1679378034851</v>
      </c>
      <c r="Z24">
        <v>3539.4603561891131</v>
      </c>
      <c r="AA24">
        <v>3513.3516632069918</v>
      </c>
      <c r="AB24">
        <v>3487.8013413883091</v>
      </c>
      <c r="AC24">
        <v>3462.7739882513411</v>
      </c>
      <c r="AD24">
        <v>3438.2384644290109</v>
      </c>
      <c r="AE24">
        <v>3414.1672119142472</v>
      </c>
      <c r="AF24">
        <v>3390.5357033088121</v>
      </c>
      <c r="AG24">
        <v>3367.3219930499372</v>
      </c>
      <c r="AH24">
        <v>3344.5063488129031</v>
      </c>
      <c r="AI24">
        <v>3322.070946529735</v>
      </c>
      <c r="AJ24">
        <v>3299.9996163152691</v>
      </c>
      <c r="AK24" t="s">
        <v>3</v>
      </c>
      <c r="AL24" t="s">
        <v>540</v>
      </c>
    </row>
    <row r="25" spans="1:39">
      <c r="A25" t="s">
        <v>38</v>
      </c>
      <c r="B25" s="2" t="s">
        <v>448</v>
      </c>
      <c r="C25" s="11">
        <v>0.03</v>
      </c>
      <c r="D25" s="181">
        <v>2.5000000000000001E-2</v>
      </c>
      <c r="E25" s="181">
        <v>0.02</v>
      </c>
      <c r="F25" s="181">
        <v>0.03</v>
      </c>
      <c r="AK25" t="s">
        <v>4</v>
      </c>
      <c r="AL25" t="s">
        <v>541</v>
      </c>
    </row>
    <row r="26" spans="1:39" ht="17">
      <c r="A26" t="s">
        <v>39</v>
      </c>
      <c r="B26" s="2" t="s">
        <v>153</v>
      </c>
      <c r="C26" s="24" t="s">
        <v>121</v>
      </c>
      <c r="D26" s="177">
        <v>30</v>
      </c>
      <c r="E26" s="177">
        <v>25</v>
      </c>
      <c r="F26" s="177">
        <v>35</v>
      </c>
      <c r="G26" s="183"/>
      <c r="H26" s="183"/>
      <c r="I26" s="183"/>
      <c r="J26" s="183"/>
      <c r="K26" s="183"/>
      <c r="L26" s="183"/>
      <c r="M26" s="183"/>
      <c r="N26" s="183"/>
      <c r="O26" s="183"/>
      <c r="P26" s="183"/>
      <c r="Q26" s="183"/>
      <c r="R26" s="183"/>
      <c r="S26" s="183"/>
      <c r="T26" s="183"/>
      <c r="U26" s="183"/>
      <c r="V26" s="183"/>
      <c r="W26" s="183"/>
      <c r="X26" s="183"/>
      <c r="Y26" s="183"/>
      <c r="Z26" s="183"/>
      <c r="AA26" s="183"/>
      <c r="AB26" s="183"/>
      <c r="AC26" s="183"/>
      <c r="AD26" s="183"/>
      <c r="AE26" s="183"/>
      <c r="AF26" s="183"/>
      <c r="AG26" s="183"/>
      <c r="AH26" s="183"/>
      <c r="AI26" s="183"/>
      <c r="AJ26" s="183"/>
      <c r="AK26" t="s">
        <v>5</v>
      </c>
      <c r="AL26" s="4" t="s">
        <v>542</v>
      </c>
    </row>
    <row r="27" spans="1:39">
      <c r="A27" s="181" t="s">
        <v>120</v>
      </c>
      <c r="C27" s="7">
        <f>ROUND(20.403/500.46,2)</f>
        <v>0.04</v>
      </c>
      <c r="D27" s="193"/>
      <c r="G27" s="177"/>
      <c r="H27" s="177"/>
      <c r="I27" s="177"/>
      <c r="J27" s="177"/>
      <c r="K27" s="177"/>
      <c r="L27" s="177"/>
      <c r="M27" s="177"/>
      <c r="N27" s="177"/>
      <c r="O27" s="177"/>
      <c r="P27" s="177"/>
      <c r="Q27" s="177"/>
      <c r="R27" s="177"/>
      <c r="S27" s="177"/>
      <c r="T27" s="177"/>
      <c r="U27" s="177"/>
      <c r="V27" s="177"/>
      <c r="W27" s="177"/>
      <c r="X27" s="177"/>
      <c r="Y27" s="177"/>
      <c r="Z27" s="177"/>
      <c r="AA27" s="177"/>
      <c r="AB27" s="177"/>
      <c r="AC27" s="177"/>
      <c r="AD27" s="177"/>
      <c r="AE27" s="177"/>
      <c r="AF27" s="177"/>
      <c r="AG27" s="177"/>
      <c r="AH27" s="177"/>
      <c r="AI27" s="177"/>
      <c r="AJ27" s="177"/>
      <c r="AK27" t="s">
        <v>4</v>
      </c>
      <c r="AL27" s="4" t="s">
        <v>119</v>
      </c>
    </row>
    <row r="28" spans="1:39">
      <c r="AK28" t="s">
        <v>6</v>
      </c>
    </row>
    <row r="29" spans="1:39">
      <c r="A29" s="3" t="s">
        <v>109</v>
      </c>
      <c r="B29" s="3" t="s">
        <v>6</v>
      </c>
      <c r="C29" s="3"/>
      <c r="D29" s="180"/>
      <c r="E29" s="180"/>
      <c r="F29" s="180"/>
      <c r="G29" s="180"/>
      <c r="H29" s="180"/>
      <c r="I29" s="180"/>
      <c r="J29" s="180"/>
      <c r="K29" s="180"/>
      <c r="L29" s="180"/>
      <c r="M29" s="180"/>
      <c r="N29" s="180"/>
      <c r="O29" s="180"/>
      <c r="P29" s="180"/>
      <c r="Q29" s="180"/>
      <c r="R29" s="180"/>
      <c r="S29" s="180"/>
      <c r="T29" s="180"/>
      <c r="U29" s="180"/>
      <c r="V29" s="180"/>
      <c r="W29" s="180"/>
      <c r="X29" s="180"/>
      <c r="Y29" s="180"/>
      <c r="Z29" s="180"/>
      <c r="AA29" s="180"/>
      <c r="AB29" s="180"/>
      <c r="AC29" s="180"/>
      <c r="AD29" s="180"/>
      <c r="AE29" s="180"/>
      <c r="AF29" s="180"/>
      <c r="AG29" s="180"/>
      <c r="AH29" s="180"/>
      <c r="AI29" s="180"/>
      <c r="AJ29" s="180"/>
      <c r="AK29" s="3" t="s">
        <v>6</v>
      </c>
      <c r="AL29" s="3"/>
      <c r="AM29" s="3"/>
    </row>
    <row r="30" spans="1:39">
      <c r="A30" s="4" t="s">
        <v>102</v>
      </c>
      <c r="B30" s="18" t="s">
        <v>97</v>
      </c>
      <c r="C30" s="19">
        <v>1</v>
      </c>
      <c r="D30" s="19">
        <v>1</v>
      </c>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t="s">
        <v>101</v>
      </c>
      <c r="AL30" s="18"/>
      <c r="AM30" s="18"/>
    </row>
    <row r="31" spans="1:39">
      <c r="A31" t="s">
        <v>243</v>
      </c>
      <c r="B31" s="2" t="s">
        <v>455</v>
      </c>
      <c r="C31" s="63">
        <v>500000</v>
      </c>
      <c r="D31" s="63">
        <v>500000</v>
      </c>
      <c r="E31" s="182"/>
      <c r="F31" s="182"/>
      <c r="G31" s="182"/>
      <c r="H31" s="182"/>
      <c r="I31" s="182"/>
      <c r="J31" s="182"/>
      <c r="K31" s="182"/>
      <c r="L31" s="182"/>
      <c r="M31" s="182"/>
      <c r="N31" s="182"/>
      <c r="O31" s="182"/>
      <c r="P31" s="182"/>
      <c r="Q31" s="182"/>
      <c r="R31" s="182"/>
      <c r="S31" s="182"/>
      <c r="T31" s="182"/>
      <c r="U31" s="182"/>
      <c r="V31" s="182"/>
      <c r="W31" s="182"/>
      <c r="X31" s="182"/>
      <c r="Y31" s="182"/>
      <c r="Z31" s="182"/>
      <c r="AA31" s="182"/>
      <c r="AB31" s="182"/>
      <c r="AC31" s="182"/>
      <c r="AD31" s="182"/>
      <c r="AE31" s="182"/>
      <c r="AF31" s="182"/>
      <c r="AG31" s="182"/>
      <c r="AH31" s="182"/>
      <c r="AI31" s="182"/>
      <c r="AJ31" s="182"/>
      <c r="AK31" t="s">
        <v>101</v>
      </c>
    </row>
    <row r="32" spans="1:39">
      <c r="A32" t="s">
        <v>244</v>
      </c>
      <c r="B32" s="2" t="s">
        <v>462</v>
      </c>
      <c r="C32" s="64">
        <v>0</v>
      </c>
      <c r="D32" s="64">
        <v>0</v>
      </c>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t="s">
        <v>101</v>
      </c>
    </row>
    <row r="33" spans="1:39">
      <c r="A33" t="s">
        <v>23</v>
      </c>
      <c r="B33" s="2" t="s">
        <v>47</v>
      </c>
      <c r="C33" s="10">
        <v>0.15</v>
      </c>
      <c r="D33" s="193"/>
      <c r="AK33" t="s">
        <v>7</v>
      </c>
      <c r="AL33" s="4" t="s">
        <v>78</v>
      </c>
    </row>
    <row r="34" spans="1:39">
      <c r="A34" t="s">
        <v>40</v>
      </c>
      <c r="B34" s="2" t="s">
        <v>155</v>
      </c>
      <c r="C34" s="56">
        <v>1120</v>
      </c>
      <c r="D34" s="142">
        <v>676.33333333333337</v>
      </c>
      <c r="E34" s="4"/>
      <c r="G34">
        <v>618.85834520758317</v>
      </c>
      <c r="H34">
        <v>585.6955925325376</v>
      </c>
      <c r="I34">
        <v>561.55234208318689</v>
      </c>
      <c r="J34">
        <v>542.090015680492</v>
      </c>
      <c r="K34">
        <v>525.49675301012792</v>
      </c>
      <c r="L34">
        <v>510.85128745205247</v>
      </c>
      <c r="M34">
        <v>497.6240239934375</v>
      </c>
      <c r="N34">
        <v>485.48355812831608</v>
      </c>
      <c r="O34">
        <v>474.20910006625041</v>
      </c>
      <c r="P34">
        <v>463.64625855682749</v>
      </c>
      <c r="Q34">
        <v>453.68281207482079</v>
      </c>
      <c r="R34">
        <v>444.23455673887548</v>
      </c>
      <c r="S34">
        <v>435.23660462044512</v>
      </c>
      <c r="T34">
        <v>426.63780254355669</v>
      </c>
      <c r="U34">
        <v>418.39702338683509</v>
      </c>
      <c r="V34">
        <v>410.48062631718159</v>
      </c>
      <c r="W34">
        <v>402.86067179017999</v>
      </c>
      <c r="X34">
        <v>395.51363831984253</v>
      </c>
      <c r="Y34">
        <v>388.4194814316761</v>
      </c>
      <c r="Z34">
        <v>381.56093126663143</v>
      </c>
      <c r="AA34">
        <v>374.92295998074991</v>
      </c>
      <c r="AB34">
        <v>368.49237212497229</v>
      </c>
      <c r="AC34">
        <v>362.25748553835928</v>
      </c>
      <c r="AD34">
        <v>356.20787983363653</v>
      </c>
      <c r="AE34">
        <v>350.33419602939739</v>
      </c>
      <c r="AF34">
        <v>344.62797535438239</v>
      </c>
      <c r="AG34">
        <v>339.08152838665569</v>
      </c>
      <c r="AH34">
        <v>333.68782792479129</v>
      </c>
      <c r="AI34">
        <v>328.44042060109962</v>
      </c>
      <c r="AJ34">
        <v>323.33335342593369</v>
      </c>
      <c r="AK34" t="s">
        <v>8</v>
      </c>
      <c r="AL34" t="s">
        <v>544</v>
      </c>
    </row>
    <row r="35" spans="1:39">
      <c r="A35" t="s">
        <v>41</v>
      </c>
      <c r="B35" s="2" t="s">
        <v>154</v>
      </c>
      <c r="C35" s="11">
        <v>2.3E-2</v>
      </c>
      <c r="D35" s="181">
        <v>0.02</v>
      </c>
      <c r="E35" s="181">
        <v>1.4999999999999999E-2</v>
      </c>
      <c r="F35" s="181">
        <v>2.5000000000000001E-2</v>
      </c>
      <c r="AK35" t="s">
        <v>4</v>
      </c>
      <c r="AL35" t="s">
        <v>544</v>
      </c>
    </row>
    <row r="36" spans="1:39">
      <c r="A36" t="s">
        <v>42</v>
      </c>
      <c r="B36" s="2" t="s">
        <v>156</v>
      </c>
      <c r="C36" s="9">
        <v>35</v>
      </c>
      <c r="D36" s="181">
        <v>30</v>
      </c>
      <c r="E36" s="181">
        <v>25</v>
      </c>
      <c r="F36" s="181">
        <v>35</v>
      </c>
      <c r="AK36" t="s">
        <v>5</v>
      </c>
      <c r="AL36" t="s">
        <v>544</v>
      </c>
    </row>
    <row r="37" spans="1:39">
      <c r="B37" t="s">
        <v>6</v>
      </c>
      <c r="AK37" t="s">
        <v>6</v>
      </c>
    </row>
    <row r="38" spans="1:39">
      <c r="A38" s="3" t="s">
        <v>110</v>
      </c>
      <c r="B38" s="3"/>
      <c r="C38" s="3"/>
      <c r="D38" s="180"/>
      <c r="E38" s="180"/>
      <c r="F38" s="180"/>
      <c r="G38" s="180"/>
      <c r="H38" s="180"/>
      <c r="I38" s="180"/>
      <c r="J38" s="180"/>
      <c r="K38" s="180"/>
      <c r="L38" s="180"/>
      <c r="M38" s="180"/>
      <c r="N38" s="180"/>
      <c r="O38" s="180"/>
      <c r="P38" s="180"/>
      <c r="Q38" s="180"/>
      <c r="R38" s="180"/>
      <c r="S38" s="180"/>
      <c r="T38" s="180"/>
      <c r="U38" s="180"/>
      <c r="V38" s="180"/>
      <c r="W38" s="180"/>
      <c r="X38" s="180"/>
      <c r="Y38" s="180"/>
      <c r="Z38" s="180"/>
      <c r="AA38" s="180"/>
      <c r="AB38" s="180"/>
      <c r="AC38" s="180"/>
      <c r="AD38" s="180"/>
      <c r="AE38" s="180"/>
      <c r="AF38" s="180"/>
      <c r="AG38" s="180"/>
      <c r="AH38" s="180"/>
      <c r="AI38" s="180"/>
      <c r="AJ38" s="180"/>
      <c r="AK38" s="3" t="s">
        <v>6</v>
      </c>
      <c r="AL38" s="3"/>
      <c r="AM38" s="3"/>
    </row>
    <row r="39" spans="1:39">
      <c r="A39" s="4" t="s">
        <v>104</v>
      </c>
      <c r="B39" s="18" t="s">
        <v>100</v>
      </c>
      <c r="C39" s="19">
        <v>1</v>
      </c>
      <c r="D39" s="19">
        <v>1</v>
      </c>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t="s">
        <v>105</v>
      </c>
      <c r="AL39" s="18"/>
      <c r="AM39" s="18"/>
    </row>
    <row r="40" spans="1:39">
      <c r="A40" t="s">
        <v>243</v>
      </c>
      <c r="B40" s="2" t="s">
        <v>456</v>
      </c>
      <c r="C40" s="63">
        <v>1000000</v>
      </c>
      <c r="D40" s="63">
        <v>1000000</v>
      </c>
      <c r="E40" s="182"/>
      <c r="F40" s="182"/>
      <c r="G40" s="182"/>
      <c r="H40" s="182"/>
      <c r="I40" s="182"/>
      <c r="J40" s="182"/>
      <c r="K40" s="182"/>
      <c r="L40" s="182"/>
      <c r="M40" s="182"/>
      <c r="N40" s="182"/>
      <c r="O40" s="182"/>
      <c r="P40" s="182"/>
      <c r="Q40" s="182"/>
      <c r="R40" s="182"/>
      <c r="S40" s="182"/>
      <c r="T40" s="182"/>
      <c r="U40" s="182"/>
      <c r="V40" s="182"/>
      <c r="W40" s="182"/>
      <c r="X40" s="182"/>
      <c r="Y40" s="182"/>
      <c r="Z40" s="182"/>
      <c r="AA40" s="182"/>
      <c r="AB40" s="182"/>
      <c r="AC40" s="182"/>
      <c r="AD40" s="182"/>
      <c r="AE40" s="182"/>
      <c r="AF40" s="182"/>
      <c r="AG40" s="182"/>
      <c r="AH40" s="182"/>
      <c r="AI40" s="182"/>
      <c r="AJ40" s="182"/>
      <c r="AK40" s="4" t="s">
        <v>105</v>
      </c>
    </row>
    <row r="41" spans="1:39">
      <c r="A41" t="s">
        <v>244</v>
      </c>
      <c r="B41" s="2" t="s">
        <v>463</v>
      </c>
      <c r="C41" s="64">
        <v>0</v>
      </c>
      <c r="D41" s="64">
        <v>0</v>
      </c>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t="s">
        <v>105</v>
      </c>
    </row>
    <row r="42" spans="1:39">
      <c r="A42" t="s">
        <v>43</v>
      </c>
      <c r="B42" s="2" t="s">
        <v>157</v>
      </c>
      <c r="C42" s="11">
        <v>251</v>
      </c>
      <c r="D42" s="142">
        <v>324.19166666666672</v>
      </c>
      <c r="G42">
        <v>290.35160571527422</v>
      </c>
      <c r="H42">
        <v>271.29468187930621</v>
      </c>
      <c r="I42">
        <v>257.58846323226618</v>
      </c>
      <c r="J42">
        <v>246.6228092186557</v>
      </c>
      <c r="K42">
        <v>237.3247671476235</v>
      </c>
      <c r="L42">
        <v>229.15495216040941</v>
      </c>
      <c r="M42">
        <v>221.80592126167861</v>
      </c>
      <c r="N42">
        <v>215.08649939663371</v>
      </c>
      <c r="O42">
        <v>208.8698970106885</v>
      </c>
      <c r="P42">
        <v>203.06771729648489</v>
      </c>
      <c r="Q42">
        <v>197.61580885514761</v>
      </c>
      <c r="R42">
        <v>192.46605135358371</v>
      </c>
      <c r="S42">
        <v>187.5813316387985</v>
      </c>
      <c r="T42">
        <v>182.93233690369399</v>
      </c>
      <c r="U42">
        <v>178.4954330005578</v>
      </c>
      <c r="V42">
        <v>174.25121720199621</v>
      </c>
      <c r="W42">
        <v>170.18350468230821</v>
      </c>
      <c r="X42">
        <v>166.27860225292801</v>
      </c>
      <c r="Y42">
        <v>162.52477730603809</v>
      </c>
      <c r="Z42">
        <v>158.91186245824829</v>
      </c>
      <c r="AA42">
        <v>155.430956447097</v>
      </c>
      <c r="AB42">
        <v>152.07419454225581</v>
      </c>
      <c r="AC42">
        <v>148.8345699824626</v>
      </c>
      <c r="AD42">
        <v>145.70579342127391</v>
      </c>
      <c r="AE42">
        <v>142.68218106662709</v>
      </c>
      <c r="AF42">
        <v>139.75856474861629</v>
      </c>
      <c r="AG42">
        <v>136.9302189343768</v>
      </c>
      <c r="AH42">
        <v>134.19280097677961</v>
      </c>
      <c r="AI42">
        <v>131.5423017967625</v>
      </c>
      <c r="AJ42">
        <v>128.97500486514991</v>
      </c>
      <c r="AK42" t="s">
        <v>9</v>
      </c>
      <c r="AL42" s="2" t="s">
        <v>546</v>
      </c>
    </row>
    <row r="43" spans="1:39">
      <c r="A43" t="s">
        <v>44</v>
      </c>
      <c r="B43" s="2" t="s">
        <v>158</v>
      </c>
      <c r="C43" s="57">
        <f>3.9/251</f>
        <v>1.5537848605577689E-2</v>
      </c>
      <c r="D43" s="184">
        <v>2.5000000000000001E-2</v>
      </c>
      <c r="E43" s="181">
        <v>1.4999999999999999E-2</v>
      </c>
      <c r="F43" s="181">
        <v>2.5000000000000001E-2</v>
      </c>
      <c r="G43" s="184"/>
      <c r="H43" s="184"/>
      <c r="I43" s="184"/>
      <c r="J43" s="184"/>
      <c r="K43" s="184"/>
      <c r="L43" s="184"/>
      <c r="M43" s="184"/>
      <c r="N43" s="184"/>
      <c r="O43" s="184"/>
      <c r="P43" s="184"/>
      <c r="Q43" s="184"/>
      <c r="R43" s="184"/>
      <c r="S43" s="184"/>
      <c r="T43" s="184"/>
      <c r="U43" s="184"/>
      <c r="V43" s="184"/>
      <c r="W43" s="184"/>
      <c r="X43" s="184"/>
      <c r="Y43" s="184"/>
      <c r="Z43" s="184"/>
      <c r="AA43" s="184"/>
      <c r="AB43" s="184"/>
      <c r="AC43" s="184"/>
      <c r="AD43" s="184"/>
      <c r="AE43" s="184"/>
      <c r="AF43" s="184"/>
      <c r="AG43" s="184"/>
      <c r="AH43" s="184"/>
      <c r="AI43" s="184"/>
      <c r="AJ43" s="184"/>
      <c r="AK43" t="s">
        <v>4</v>
      </c>
      <c r="AL43" s="18" t="s">
        <v>545</v>
      </c>
    </row>
    <row r="44" spans="1:39">
      <c r="A44" t="s">
        <v>79</v>
      </c>
      <c r="B44" s="2" t="s">
        <v>159</v>
      </c>
      <c r="C44" s="9">
        <v>15</v>
      </c>
      <c r="D44" s="181">
        <v>15</v>
      </c>
      <c r="E44" s="181">
        <v>10</v>
      </c>
      <c r="F44" s="181">
        <v>20</v>
      </c>
      <c r="AK44" t="s">
        <v>5</v>
      </c>
      <c r="AL44" s="18" t="s">
        <v>573</v>
      </c>
    </row>
    <row r="45" spans="1:39">
      <c r="A45" t="s">
        <v>24</v>
      </c>
      <c r="B45" s="2" t="s">
        <v>151</v>
      </c>
      <c r="C45" s="9">
        <v>0.9</v>
      </c>
      <c r="D45" s="181">
        <v>0.92500000000000004</v>
      </c>
      <c r="E45" s="181">
        <v>0.95</v>
      </c>
      <c r="F45" s="181">
        <v>0.97499999999999998</v>
      </c>
      <c r="AK45" t="s">
        <v>6</v>
      </c>
      <c r="AL45" s="186" t="s">
        <v>570</v>
      </c>
    </row>
    <row r="46" spans="1:39">
      <c r="A46" t="s">
        <v>25</v>
      </c>
      <c r="B46" s="2" t="s">
        <v>152</v>
      </c>
      <c r="C46" s="9">
        <v>0.5</v>
      </c>
      <c r="D46" s="181">
        <v>0.5</v>
      </c>
      <c r="E46" s="181">
        <v>0.2</v>
      </c>
      <c r="F46" s="181">
        <v>1</v>
      </c>
      <c r="AK46" t="s">
        <v>10</v>
      </c>
      <c r="AL46" s="186" t="s">
        <v>574</v>
      </c>
    </row>
    <row r="47" spans="1:39">
      <c r="B47" t="s">
        <v>6</v>
      </c>
      <c r="AK47" t="s">
        <v>6</v>
      </c>
    </row>
    <row r="48" spans="1:39">
      <c r="A48" s="3" t="s">
        <v>543</v>
      </c>
      <c r="B48" s="3" t="s">
        <v>6</v>
      </c>
      <c r="C48" s="3"/>
      <c r="D48" s="180"/>
      <c r="E48" s="180"/>
      <c r="F48" s="180"/>
      <c r="G48" s="180"/>
      <c r="H48" s="180"/>
      <c r="I48" s="180"/>
      <c r="J48" s="180"/>
      <c r="K48" s="180"/>
      <c r="L48" s="180"/>
      <c r="M48" s="180"/>
      <c r="N48" s="180"/>
      <c r="O48" s="180"/>
      <c r="P48" s="180"/>
      <c r="Q48" s="180"/>
      <c r="R48" s="180"/>
      <c r="S48" s="180"/>
      <c r="T48" s="180"/>
      <c r="U48" s="180"/>
      <c r="V48" s="180"/>
      <c r="W48" s="180"/>
      <c r="X48" s="180"/>
      <c r="Y48" s="180"/>
      <c r="Z48" s="180"/>
      <c r="AA48" s="180"/>
      <c r="AB48" s="180"/>
      <c r="AC48" s="180"/>
      <c r="AD48" s="180"/>
      <c r="AE48" s="180"/>
      <c r="AF48" s="180"/>
      <c r="AG48" s="180"/>
      <c r="AH48" s="180"/>
      <c r="AI48" s="180"/>
      <c r="AJ48" s="180"/>
      <c r="AK48" s="3" t="s">
        <v>6</v>
      </c>
      <c r="AL48" s="3"/>
      <c r="AM48" s="3"/>
    </row>
    <row r="49" spans="1:39">
      <c r="A49" s="4" t="s">
        <v>103</v>
      </c>
      <c r="B49" s="18" t="s">
        <v>98</v>
      </c>
      <c r="C49" s="19">
        <v>1</v>
      </c>
      <c r="D49" s="19">
        <v>1</v>
      </c>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18" t="s">
        <v>101</v>
      </c>
      <c r="AL49" s="18"/>
      <c r="AM49" s="18"/>
    </row>
    <row r="50" spans="1:39">
      <c r="A50" t="s">
        <v>243</v>
      </c>
      <c r="B50" s="2" t="s">
        <v>457</v>
      </c>
      <c r="C50" s="63">
        <v>100000</v>
      </c>
      <c r="D50" s="63">
        <v>100000</v>
      </c>
      <c r="E50" s="182"/>
      <c r="F50" s="182"/>
      <c r="G50" s="182"/>
      <c r="H50" s="182"/>
      <c r="I50" s="182"/>
      <c r="J50" s="182"/>
      <c r="K50" s="182"/>
      <c r="L50" s="182"/>
      <c r="M50" s="182"/>
      <c r="N50" s="182"/>
      <c r="O50" s="182"/>
      <c r="P50" s="182"/>
      <c r="Q50" s="182"/>
      <c r="R50" s="182"/>
      <c r="S50" s="182"/>
      <c r="T50" s="182"/>
      <c r="U50" s="182"/>
      <c r="V50" s="182"/>
      <c r="W50" s="182"/>
      <c r="X50" s="182"/>
      <c r="Y50" s="182"/>
      <c r="Z50" s="182"/>
      <c r="AA50" s="182"/>
      <c r="AB50" s="182"/>
      <c r="AC50" s="182"/>
      <c r="AD50" s="182"/>
      <c r="AE50" s="182"/>
      <c r="AF50" s="182"/>
      <c r="AG50" s="182"/>
      <c r="AH50" s="182"/>
      <c r="AI50" s="182"/>
      <c r="AJ50" s="182"/>
      <c r="AK50" s="18" t="s">
        <v>101</v>
      </c>
    </row>
    <row r="51" spans="1:39">
      <c r="A51" t="s">
        <v>244</v>
      </c>
      <c r="B51" s="2" t="s">
        <v>464</v>
      </c>
      <c r="C51" s="64">
        <v>0</v>
      </c>
      <c r="D51" s="64">
        <v>0</v>
      </c>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18" t="s">
        <v>101</v>
      </c>
    </row>
    <row r="52" spans="1:39">
      <c r="A52" t="s">
        <v>37</v>
      </c>
      <c r="B52" s="2" t="s">
        <v>160</v>
      </c>
      <c r="C52" s="11">
        <v>830</v>
      </c>
      <c r="D52" s="196">
        <v>1083.7270000000001</v>
      </c>
      <c r="G52" s="194">
        <v>950.16125690000001</v>
      </c>
      <c r="H52" s="194">
        <v>876.74557010000001</v>
      </c>
      <c r="I52" s="194">
        <v>824.56687929999998</v>
      </c>
      <c r="J52" s="194">
        <v>783.12443159999998</v>
      </c>
      <c r="K52" s="194">
        <v>748.16926530000001</v>
      </c>
      <c r="L52" s="194">
        <v>717.58918830000005</v>
      </c>
      <c r="M52" s="194">
        <v>690.19007750000003</v>
      </c>
      <c r="N52" s="194">
        <v>665.23372500000005</v>
      </c>
      <c r="O52" s="194">
        <v>642.23244539999996</v>
      </c>
      <c r="P52" s="194">
        <v>620.84699999999998</v>
      </c>
      <c r="Q52" s="194">
        <v>600.83130000000006</v>
      </c>
      <c r="R52" s="194">
        <v>582.00059999999996</v>
      </c>
      <c r="S52" s="194">
        <v>564.2124</v>
      </c>
      <c r="T52" s="194">
        <v>547.35350000000005</v>
      </c>
      <c r="U52" s="194">
        <v>531.33249999999998</v>
      </c>
      <c r="V52" s="194">
        <v>516.07389999999998</v>
      </c>
      <c r="W52" s="194">
        <v>501.5145</v>
      </c>
      <c r="X52" s="194">
        <v>487.60050000000001</v>
      </c>
      <c r="Y52" s="194">
        <v>474.28550000000001</v>
      </c>
      <c r="Z52" s="194">
        <v>461.52910000000003</v>
      </c>
      <c r="AA52" s="194">
        <v>449.29579999999999</v>
      </c>
      <c r="AB52" s="194">
        <v>437.5539</v>
      </c>
      <c r="AC52" s="194">
        <v>426.27510000000001</v>
      </c>
      <c r="AD52" s="194">
        <v>415.43380000000002</v>
      </c>
      <c r="AE52" s="194">
        <v>405.00670000000002</v>
      </c>
      <c r="AF52" s="194">
        <v>394.97280000000001</v>
      </c>
      <c r="AG52" s="194">
        <v>385.3125</v>
      </c>
      <c r="AH52" s="194">
        <v>376.00779999999997</v>
      </c>
      <c r="AI52" s="194">
        <v>367.04219999999998</v>
      </c>
      <c r="AJ52" s="194">
        <v>358.4</v>
      </c>
      <c r="AK52" t="s">
        <v>62</v>
      </c>
      <c r="AL52" t="s">
        <v>548</v>
      </c>
    </row>
    <row r="53" spans="1:39">
      <c r="A53" t="s">
        <v>38</v>
      </c>
      <c r="B53" s="2" t="s">
        <v>161</v>
      </c>
      <c r="C53" s="11">
        <v>0.03</v>
      </c>
      <c r="D53" s="181">
        <v>2.5000000000000001E-2</v>
      </c>
      <c r="E53" s="181">
        <v>0.02</v>
      </c>
      <c r="F53" s="181">
        <v>0.03</v>
      </c>
      <c r="AK53" t="s">
        <v>4</v>
      </c>
      <c r="AL53" t="s">
        <v>548</v>
      </c>
    </row>
    <row r="54" spans="1:39">
      <c r="A54" t="s">
        <v>79</v>
      </c>
      <c r="B54" s="2" t="s">
        <v>162</v>
      </c>
      <c r="C54" s="9">
        <v>30</v>
      </c>
      <c r="D54" s="181">
        <v>30</v>
      </c>
      <c r="E54" s="181">
        <v>25</v>
      </c>
      <c r="F54" s="181">
        <v>35</v>
      </c>
      <c r="AK54" t="s">
        <v>5</v>
      </c>
      <c r="AL54" s="2" t="s">
        <v>547</v>
      </c>
    </row>
    <row r="55" spans="1:39">
      <c r="A55" t="s">
        <v>220</v>
      </c>
      <c r="B55" s="2" t="s">
        <v>48</v>
      </c>
      <c r="C55" s="10">
        <v>0.2</v>
      </c>
      <c r="D55" s="181">
        <v>0</v>
      </c>
      <c r="AK55" t="s">
        <v>11</v>
      </c>
      <c r="AL55" t="s">
        <v>576</v>
      </c>
    </row>
    <row r="56" spans="1:39">
      <c r="A56" t="s">
        <v>221</v>
      </c>
      <c r="B56" s="2" t="s">
        <v>49</v>
      </c>
      <c r="C56" s="58">
        <v>0.75769230769230766</v>
      </c>
      <c r="D56" s="185">
        <v>0.6</v>
      </c>
      <c r="E56" s="185"/>
      <c r="F56" s="185"/>
      <c r="G56" s="185">
        <f>ROUND($D$56+(G2-$D$2)/($AJ$2-$D$2)*($AJ$56-$D$56),3)</f>
        <v>0.60299999999999998</v>
      </c>
      <c r="H56" s="185">
        <f t="shared" ref="H56:AI56" si="0">ROUND($D$56+(H2-$D$2)/($AJ$2-$D$2)*($AJ$56-$D$56),3)</f>
        <v>0.60699999999999998</v>
      </c>
      <c r="I56" s="185">
        <f t="shared" si="0"/>
        <v>0.61</v>
      </c>
      <c r="J56" s="185">
        <f t="shared" si="0"/>
        <v>0.61299999999999999</v>
      </c>
      <c r="K56" s="185">
        <f t="shared" si="0"/>
        <v>0.61699999999999999</v>
      </c>
      <c r="L56" s="185">
        <f t="shared" si="0"/>
        <v>0.62</v>
      </c>
      <c r="M56" s="185">
        <f t="shared" si="0"/>
        <v>0.623</v>
      </c>
      <c r="N56" s="185">
        <f t="shared" si="0"/>
        <v>0.627</v>
      </c>
      <c r="O56" s="185">
        <f t="shared" si="0"/>
        <v>0.63</v>
      </c>
      <c r="P56" s="185">
        <f t="shared" si="0"/>
        <v>0.63300000000000001</v>
      </c>
      <c r="Q56" s="185">
        <f t="shared" si="0"/>
        <v>0.63700000000000001</v>
      </c>
      <c r="R56" s="185">
        <f t="shared" si="0"/>
        <v>0.64</v>
      </c>
      <c r="S56" s="185">
        <f t="shared" si="0"/>
        <v>0.64300000000000002</v>
      </c>
      <c r="T56" s="185">
        <f t="shared" si="0"/>
        <v>0.64700000000000002</v>
      </c>
      <c r="U56" s="185">
        <f t="shared" si="0"/>
        <v>0.65</v>
      </c>
      <c r="V56" s="185">
        <f t="shared" si="0"/>
        <v>0.65300000000000002</v>
      </c>
      <c r="W56" s="185">
        <f t="shared" si="0"/>
        <v>0.65700000000000003</v>
      </c>
      <c r="X56" s="185">
        <f t="shared" si="0"/>
        <v>0.66</v>
      </c>
      <c r="Y56" s="185">
        <f t="shared" si="0"/>
        <v>0.66300000000000003</v>
      </c>
      <c r="Z56" s="185">
        <f t="shared" si="0"/>
        <v>0.66700000000000004</v>
      </c>
      <c r="AA56" s="185">
        <f t="shared" si="0"/>
        <v>0.67</v>
      </c>
      <c r="AB56" s="185">
        <f t="shared" si="0"/>
        <v>0.67300000000000004</v>
      </c>
      <c r="AC56" s="185">
        <f t="shared" si="0"/>
        <v>0.67700000000000005</v>
      </c>
      <c r="AD56" s="185">
        <f t="shared" si="0"/>
        <v>0.68</v>
      </c>
      <c r="AE56" s="185">
        <f t="shared" si="0"/>
        <v>0.68300000000000005</v>
      </c>
      <c r="AF56" s="185">
        <f t="shared" si="0"/>
        <v>0.68700000000000006</v>
      </c>
      <c r="AG56" s="185">
        <f t="shared" si="0"/>
        <v>0.69</v>
      </c>
      <c r="AH56" s="185">
        <f t="shared" si="0"/>
        <v>0.69299999999999995</v>
      </c>
      <c r="AI56" s="185">
        <f t="shared" si="0"/>
        <v>0.69699999999999995</v>
      </c>
      <c r="AJ56" s="185">
        <v>0.7</v>
      </c>
      <c r="AK56" s="181" t="s">
        <v>569</v>
      </c>
      <c r="AL56" s="2" t="s">
        <v>567</v>
      </c>
    </row>
    <row r="57" spans="1:39">
      <c r="A57" s="193" t="s">
        <v>562</v>
      </c>
      <c r="B57" t="s">
        <v>6</v>
      </c>
      <c r="D57" s="181">
        <v>10</v>
      </c>
      <c r="AL57" t="s">
        <v>575</v>
      </c>
    </row>
    <row r="58" spans="1:39">
      <c r="A58" s="193" t="s">
        <v>577</v>
      </c>
      <c r="D58" s="185">
        <v>0.33</v>
      </c>
      <c r="G58" s="185">
        <f>ROUND($D$58+(G2-$D$2)/($AJ$2-$D$2)*($AJ$58-$D$58),3)</f>
        <v>0.32700000000000001</v>
      </c>
      <c r="H58" s="185">
        <f t="shared" ref="H58:AI58" si="1">ROUND($D$58+(H2-$D$2)/($AJ$2-$D$2)*($AJ$58-$D$58),3)</f>
        <v>0.32500000000000001</v>
      </c>
      <c r="I58" s="185">
        <f t="shared" si="1"/>
        <v>0.32200000000000001</v>
      </c>
      <c r="J58" s="185">
        <f t="shared" si="1"/>
        <v>0.31900000000000001</v>
      </c>
      <c r="K58" s="185">
        <f t="shared" si="1"/>
        <v>0.317</v>
      </c>
      <c r="L58" s="185">
        <f t="shared" si="1"/>
        <v>0.314</v>
      </c>
      <c r="M58" s="185">
        <f t="shared" si="1"/>
        <v>0.311</v>
      </c>
      <c r="N58" s="185">
        <f t="shared" si="1"/>
        <v>0.309</v>
      </c>
      <c r="O58" s="185">
        <f t="shared" si="1"/>
        <v>0.30599999999999999</v>
      </c>
      <c r="P58" s="185">
        <f t="shared" si="1"/>
        <v>0.30299999999999999</v>
      </c>
      <c r="Q58" s="185">
        <f t="shared" si="1"/>
        <v>0.30099999999999999</v>
      </c>
      <c r="R58" s="185">
        <f t="shared" si="1"/>
        <v>0.29799999999999999</v>
      </c>
      <c r="S58" s="185">
        <f t="shared" si="1"/>
        <v>0.29499999999999998</v>
      </c>
      <c r="T58" s="185">
        <f t="shared" si="1"/>
        <v>0.29299999999999998</v>
      </c>
      <c r="U58" s="185">
        <f t="shared" si="1"/>
        <v>0.28999999999999998</v>
      </c>
      <c r="V58" s="185">
        <f t="shared" si="1"/>
        <v>0.28699999999999998</v>
      </c>
      <c r="W58" s="185">
        <f t="shared" si="1"/>
        <v>0.28499999999999998</v>
      </c>
      <c r="X58" s="185">
        <f t="shared" si="1"/>
        <v>0.28199999999999997</v>
      </c>
      <c r="Y58" s="185">
        <f t="shared" si="1"/>
        <v>0.27900000000000003</v>
      </c>
      <c r="Z58" s="185">
        <f t="shared" si="1"/>
        <v>0.27700000000000002</v>
      </c>
      <c r="AA58" s="185">
        <f t="shared" si="1"/>
        <v>0.27400000000000002</v>
      </c>
      <c r="AB58" s="185">
        <f t="shared" si="1"/>
        <v>0.27100000000000002</v>
      </c>
      <c r="AC58" s="185">
        <f t="shared" si="1"/>
        <v>0.26900000000000002</v>
      </c>
      <c r="AD58" s="185">
        <f t="shared" si="1"/>
        <v>0.26600000000000001</v>
      </c>
      <c r="AE58" s="185">
        <f t="shared" si="1"/>
        <v>0.26300000000000001</v>
      </c>
      <c r="AF58" s="185">
        <f t="shared" si="1"/>
        <v>0.26100000000000001</v>
      </c>
      <c r="AG58" s="185">
        <f t="shared" si="1"/>
        <v>0.25800000000000001</v>
      </c>
      <c r="AH58" s="185">
        <f t="shared" si="1"/>
        <v>0.255</v>
      </c>
      <c r="AI58" s="185">
        <f t="shared" si="1"/>
        <v>0.253</v>
      </c>
      <c r="AJ58" s="181">
        <v>0.25</v>
      </c>
      <c r="AK58" t="s">
        <v>580</v>
      </c>
      <c r="AL58" s="2" t="s">
        <v>581</v>
      </c>
    </row>
    <row r="59" spans="1:39">
      <c r="A59" s="181"/>
    </row>
    <row r="60" spans="1:39">
      <c r="A60" s="3" t="s">
        <v>111</v>
      </c>
      <c r="B60" s="3" t="s">
        <v>6</v>
      </c>
      <c r="C60" s="3"/>
      <c r="D60" s="180"/>
      <c r="E60" s="180"/>
      <c r="F60" s="180"/>
      <c r="G60" s="180"/>
      <c r="H60" s="180"/>
      <c r="I60" s="180"/>
      <c r="J60" s="180"/>
      <c r="K60" s="180"/>
      <c r="L60" s="180"/>
      <c r="M60" s="180"/>
      <c r="N60" s="180"/>
      <c r="O60" s="180"/>
      <c r="P60" s="180"/>
      <c r="Q60" s="180"/>
      <c r="R60" s="180"/>
      <c r="S60" s="180"/>
      <c r="T60" s="180"/>
      <c r="U60" s="180"/>
      <c r="V60" s="180"/>
      <c r="W60" s="180"/>
      <c r="X60" s="180"/>
      <c r="Y60" s="180"/>
      <c r="Z60" s="180"/>
      <c r="AA60" s="180"/>
      <c r="AB60" s="180"/>
      <c r="AC60" s="180"/>
      <c r="AD60" s="180"/>
      <c r="AE60" s="180"/>
      <c r="AF60" s="180"/>
      <c r="AG60" s="180"/>
      <c r="AH60" s="180"/>
      <c r="AI60" s="180"/>
      <c r="AJ60" s="180"/>
      <c r="AK60" s="3" t="s">
        <v>6</v>
      </c>
      <c r="AL60" s="3"/>
      <c r="AM60" s="3"/>
    </row>
    <row r="61" spans="1:39">
      <c r="A61" s="4" t="s">
        <v>106</v>
      </c>
      <c r="B61" s="18" t="s">
        <v>240</v>
      </c>
      <c r="C61" s="19">
        <v>1</v>
      </c>
      <c r="D61" s="19">
        <v>1</v>
      </c>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t="s">
        <v>105</v>
      </c>
      <c r="AL61" s="18"/>
      <c r="AM61" s="18"/>
    </row>
    <row r="62" spans="1:39">
      <c r="A62" t="s">
        <v>243</v>
      </c>
      <c r="B62" s="2" t="s">
        <v>458</v>
      </c>
      <c r="C62" s="63">
        <v>10000000</v>
      </c>
      <c r="D62" s="63">
        <v>10000000</v>
      </c>
      <c r="E62" s="182"/>
      <c r="F62" s="182"/>
      <c r="G62" s="182"/>
      <c r="H62" s="182"/>
      <c r="I62" s="182"/>
      <c r="J62" s="182"/>
      <c r="K62" s="182"/>
      <c r="L62" s="182"/>
      <c r="M62" s="182"/>
      <c r="N62" s="182"/>
      <c r="O62" s="182"/>
      <c r="P62" s="182"/>
      <c r="Q62" s="182"/>
      <c r="R62" s="182"/>
      <c r="S62" s="182"/>
      <c r="T62" s="182"/>
      <c r="U62" s="182"/>
      <c r="V62" s="182"/>
      <c r="W62" s="182"/>
      <c r="X62" s="182"/>
      <c r="Y62" s="182"/>
      <c r="Z62" s="182"/>
      <c r="AA62" s="182"/>
      <c r="AB62" s="182"/>
      <c r="AC62" s="182"/>
      <c r="AD62" s="182"/>
      <c r="AE62" s="182"/>
      <c r="AF62" s="182"/>
      <c r="AG62" s="182"/>
      <c r="AH62" s="182"/>
      <c r="AI62" s="182"/>
      <c r="AJ62" s="182"/>
      <c r="AK62" s="4" t="s">
        <v>105</v>
      </c>
    </row>
    <row r="63" spans="1:39">
      <c r="A63" t="s">
        <v>244</v>
      </c>
      <c r="B63" s="2" t="s">
        <v>465</v>
      </c>
      <c r="C63" s="64">
        <v>0</v>
      </c>
      <c r="D63" s="64">
        <v>0</v>
      </c>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t="s">
        <v>105</v>
      </c>
    </row>
    <row r="64" spans="1:39">
      <c r="A64" t="s">
        <v>45</v>
      </c>
      <c r="B64" s="2" t="s">
        <v>238</v>
      </c>
      <c r="C64" s="9">
        <v>1.4999999999999999E-2</v>
      </c>
      <c r="D64" s="140">
        <v>21.495668999999999</v>
      </c>
      <c r="G64">
        <v>19.772965317761251</v>
      </c>
      <c r="H64">
        <v>18.773033136795011</v>
      </c>
      <c r="I64">
        <v>18.042857709098019</v>
      </c>
      <c r="J64">
        <v>17.45313473587991</v>
      </c>
      <c r="K64">
        <v>16.949655131065789</v>
      </c>
      <c r="L64">
        <v>16.50477784513</v>
      </c>
      <c r="M64">
        <v>16.102579378107539</v>
      </c>
      <c r="N64">
        <v>15.73307911846053</v>
      </c>
      <c r="O64">
        <v>15.389619722225939</v>
      </c>
      <c r="P64">
        <v>15.06754198643331</v>
      </c>
      <c r="Q64">
        <v>14.763457530992239</v>
      </c>
      <c r="R64">
        <v>14.47482335021334</v>
      </c>
      <c r="S64">
        <v>14.199679874388011</v>
      </c>
      <c r="T64">
        <v>13.93648276527408</v>
      </c>
      <c r="U64">
        <v>13.68399102394897</v>
      </c>
      <c r="V64">
        <v>13.44119029009765</v>
      </c>
      <c r="W64">
        <v>13.207238886614061</v>
      </c>
      <c r="X64">
        <v>12.981428999265789</v>
      </c>
      <c r="Y64">
        <v>12.76315818666602</v>
      </c>
      <c r="Z64">
        <v>12.551908100788751</v>
      </c>
      <c r="AA64">
        <v>12.34722834154217</v>
      </c>
      <c r="AB64">
        <v>12.148724032506079</v>
      </c>
      <c r="AC64">
        <v>11.956046137286339</v>
      </c>
      <c r="AD64">
        <v>11.768883823763881</v>
      </c>
      <c r="AE64">
        <v>11.586958378896091</v>
      </c>
      <c r="AF64">
        <v>11.410018311718179</v>
      </c>
      <c r="AG64">
        <v>11.23783537697321</v>
      </c>
      <c r="AH64">
        <v>11.070201319337301</v>
      </c>
      <c r="AI64">
        <v>10.906925186988101</v>
      </c>
      <c r="AJ64">
        <v>10.74783109894277</v>
      </c>
      <c r="AK64" t="s">
        <v>332</v>
      </c>
      <c r="AL64" s="2" t="s">
        <v>563</v>
      </c>
    </row>
    <row r="65" spans="1:16384">
      <c r="A65" t="s">
        <v>46</v>
      </c>
      <c r="B65" s="2" t="s">
        <v>239</v>
      </c>
      <c r="C65" s="10">
        <v>0</v>
      </c>
      <c r="D65" s="181">
        <v>0.01</v>
      </c>
      <c r="E65" s="181">
        <v>5.0000000000000001E-3</v>
      </c>
      <c r="F65" s="181">
        <v>1.4999999999999999E-2</v>
      </c>
      <c r="AK65" t="s">
        <v>4</v>
      </c>
      <c r="AL65" s="2" t="s">
        <v>565</v>
      </c>
    </row>
    <row r="66" spans="1:16384">
      <c r="A66" t="s">
        <v>0</v>
      </c>
      <c r="B66" t="s">
        <v>0</v>
      </c>
      <c r="D66" s="193"/>
      <c r="AK66" t="s">
        <v>6</v>
      </c>
    </row>
    <row r="68" spans="1:16384">
      <c r="A68" s="3" t="s">
        <v>216</v>
      </c>
      <c r="B68" s="3"/>
      <c r="C68" s="3"/>
      <c r="D68" s="180"/>
      <c r="E68" s="180"/>
      <c r="F68" s="180"/>
      <c r="G68" s="180"/>
      <c r="H68" s="180"/>
      <c r="I68" s="180"/>
      <c r="J68" s="180"/>
      <c r="K68" s="180"/>
      <c r="L68" s="180"/>
      <c r="M68" s="180"/>
      <c r="N68" s="180"/>
      <c r="O68" s="180"/>
      <c r="P68" s="180"/>
      <c r="Q68" s="180"/>
      <c r="R68" s="180"/>
      <c r="S68" s="180"/>
      <c r="T68" s="180"/>
      <c r="U68" s="180"/>
      <c r="V68" s="180"/>
      <c r="W68" s="180"/>
      <c r="X68" s="180"/>
      <c r="Y68" s="180"/>
      <c r="Z68" s="180"/>
      <c r="AA68" s="180"/>
      <c r="AB68" s="180"/>
      <c r="AC68" s="180"/>
      <c r="AD68" s="180"/>
      <c r="AE68" s="180"/>
      <c r="AF68" s="180"/>
      <c r="AG68" s="180"/>
      <c r="AH68" s="180"/>
      <c r="AI68" s="180"/>
      <c r="AJ68" s="180"/>
      <c r="AK68" s="3"/>
      <c r="AL68" s="3"/>
      <c r="AM68" s="3"/>
    </row>
    <row r="69" spans="1:16384">
      <c r="A69" s="4" t="s">
        <v>227</v>
      </c>
      <c r="B69" s="4" t="s">
        <v>228</v>
      </c>
      <c r="C69" s="17">
        <v>1</v>
      </c>
      <c r="D69" s="17">
        <v>1</v>
      </c>
      <c r="E69" s="177"/>
      <c r="F69" s="177"/>
      <c r="G69" s="177"/>
      <c r="H69" s="177"/>
      <c r="I69" s="177"/>
      <c r="J69" s="177"/>
      <c r="K69" s="177"/>
      <c r="L69" s="177"/>
      <c r="M69" s="177"/>
      <c r="N69" s="177"/>
      <c r="O69" s="177"/>
      <c r="P69" s="177"/>
      <c r="Q69" s="177"/>
      <c r="R69" s="177"/>
      <c r="S69" s="177"/>
      <c r="T69" s="177"/>
      <c r="U69" s="177"/>
      <c r="V69" s="177"/>
      <c r="W69" s="177"/>
      <c r="X69" s="177"/>
      <c r="Y69" s="177"/>
      <c r="Z69" s="177"/>
      <c r="AA69" s="177"/>
      <c r="AB69" s="177"/>
      <c r="AC69" s="177"/>
      <c r="AD69" s="177"/>
      <c r="AE69" s="177"/>
      <c r="AF69" s="177"/>
      <c r="AG69" s="177"/>
      <c r="AH69" s="177"/>
      <c r="AI69" s="177"/>
      <c r="AJ69" s="177"/>
      <c r="AK69" s="18" t="s">
        <v>229</v>
      </c>
      <c r="AL69" s="18"/>
      <c r="AM69" s="18"/>
    </row>
    <row r="70" spans="1:16384">
      <c r="A70" t="s">
        <v>243</v>
      </c>
      <c r="B70" s="2" t="s">
        <v>459</v>
      </c>
      <c r="C70" s="63">
        <v>100000</v>
      </c>
      <c r="D70" s="63">
        <v>100000</v>
      </c>
      <c r="E70" s="182"/>
      <c r="F70" s="182"/>
      <c r="G70" s="182"/>
      <c r="H70" s="182"/>
      <c r="I70" s="182"/>
      <c r="J70" s="182"/>
      <c r="K70" s="182"/>
      <c r="L70" s="182"/>
      <c r="M70" s="182"/>
      <c r="N70" s="182"/>
      <c r="O70" s="182"/>
      <c r="P70" s="182"/>
      <c r="Q70" s="182"/>
      <c r="R70" s="182"/>
      <c r="S70" s="182"/>
      <c r="T70" s="182"/>
      <c r="U70" s="182"/>
      <c r="V70" s="182"/>
      <c r="W70" s="182"/>
      <c r="X70" s="182"/>
      <c r="Y70" s="182"/>
      <c r="Z70" s="182"/>
      <c r="AA70" s="182"/>
      <c r="AB70" s="182"/>
      <c r="AC70" s="182"/>
      <c r="AD70" s="182"/>
      <c r="AE70" s="182"/>
      <c r="AF70" s="182"/>
      <c r="AG70" s="182"/>
      <c r="AH70" s="182"/>
      <c r="AI70" s="182"/>
      <c r="AJ70" s="182"/>
      <c r="AK70" s="18" t="s">
        <v>229</v>
      </c>
    </row>
    <row r="71" spans="1:16384">
      <c r="A71" t="s">
        <v>244</v>
      </c>
      <c r="B71" s="2" t="s">
        <v>466</v>
      </c>
      <c r="C71" s="64">
        <v>0</v>
      </c>
      <c r="D71" s="64">
        <v>0</v>
      </c>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18" t="s">
        <v>229</v>
      </c>
    </row>
    <row r="72" spans="1:16384">
      <c r="A72" s="2" t="s">
        <v>45</v>
      </c>
      <c r="B72" s="2" t="s">
        <v>213</v>
      </c>
      <c r="C72" s="60">
        <v>730</v>
      </c>
      <c r="D72">
        <v>730</v>
      </c>
      <c r="E72" s="186"/>
      <c r="G72">
        <v>626.12362693232558</v>
      </c>
      <c r="H72">
        <v>570.44369284945992</v>
      </c>
      <c r="I72">
        <v>531.34406566364214</v>
      </c>
      <c r="J72">
        <v>500.51480117005048</v>
      </c>
      <c r="K72">
        <v>474.64804605141558</v>
      </c>
      <c r="L72">
        <v>452.11815723621748</v>
      </c>
      <c r="M72">
        <v>432.01351402056378</v>
      </c>
      <c r="N72">
        <v>413.77365606546459</v>
      </c>
      <c r="O72">
        <v>397.02955890623281</v>
      </c>
      <c r="P72">
        <v>381.52487592776589</v>
      </c>
      <c r="Q72">
        <v>367.07365862815311</v>
      </c>
      <c r="R72">
        <v>353.5361031918319</v>
      </c>
      <c r="S72">
        <v>340.80387523607158</v>
      </c>
      <c r="T72">
        <v>328.7908310691929</v>
      </c>
      <c r="U72">
        <v>317.42693033814089</v>
      </c>
      <c r="V72">
        <v>306.6541145173274</v>
      </c>
      <c r="W72">
        <v>296.42343922240849</v>
      </c>
      <c r="X72">
        <v>286.69303066741833</v>
      </c>
      <c r="Y72">
        <v>277.42659828489298</v>
      </c>
      <c r="Z72">
        <v>268.59233148824399</v>
      </c>
      <c r="AA72">
        <v>260.16206730488449</v>
      </c>
      <c r="AB72">
        <v>252.1106525828769</v>
      </c>
      <c r="AC72">
        <v>244.41544832358889</v>
      </c>
      <c r="AD72">
        <v>237.05593942032601</v>
      </c>
      <c r="AE72">
        <v>230.0134236631591</v>
      </c>
      <c r="AF72">
        <v>223.27076111774821</v>
      </c>
      <c r="AG72">
        <v>216.8121700332587</v>
      </c>
      <c r="AH72">
        <v>210.62305900299839</v>
      </c>
      <c r="AI72">
        <v>204.6898876597235</v>
      </c>
      <c r="AJ72">
        <v>199.0000500453433</v>
      </c>
      <c r="AK72" s="2" t="s">
        <v>219</v>
      </c>
      <c r="AL72" s="2" t="s">
        <v>549</v>
      </c>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c r="AJQ72" s="2"/>
      <c r="AJR72" s="2"/>
      <c r="AJS72" s="2"/>
      <c r="AJT72" s="2"/>
      <c r="AJU72" s="2"/>
      <c r="AJV72" s="2"/>
      <c r="AJW72" s="2"/>
      <c r="AJX72" s="2"/>
      <c r="AJY72" s="2"/>
      <c r="AJZ72" s="2"/>
      <c r="AKA72" s="2"/>
      <c r="AKB72" s="2"/>
      <c r="AKC72" s="2"/>
      <c r="AKD72" s="2"/>
      <c r="AKE72" s="2"/>
      <c r="AKF72" s="2"/>
      <c r="AKG72" s="2"/>
      <c r="AKH72" s="2"/>
      <c r="AKI72" s="2"/>
      <c r="AKJ72" s="2"/>
      <c r="AKK72" s="2"/>
      <c r="AKL72" s="2"/>
      <c r="AKM72" s="2"/>
      <c r="AKN72" s="2"/>
      <c r="AKO72" s="2"/>
      <c r="AKP72" s="2"/>
      <c r="AKQ72" s="2"/>
      <c r="AKR72" s="2"/>
      <c r="AKS72" s="2"/>
      <c r="AKT72" s="2"/>
      <c r="AKU72" s="2"/>
      <c r="AKV72" s="2"/>
      <c r="AKW72" s="2"/>
      <c r="AKX72" s="2"/>
      <c r="AKY72" s="2"/>
      <c r="AKZ72" s="2"/>
      <c r="ALA72" s="2"/>
      <c r="ALB72" s="2"/>
      <c r="ALC72" s="2"/>
      <c r="ALD72" s="2"/>
      <c r="ALE72" s="2"/>
      <c r="ALF72" s="2"/>
      <c r="ALG72" s="2"/>
      <c r="ALH72" s="2"/>
      <c r="ALI72" s="2"/>
      <c r="ALJ72" s="2"/>
      <c r="ALK72" s="2"/>
      <c r="ALL72" s="2"/>
      <c r="ALM72" s="2"/>
      <c r="ALN72" s="2"/>
      <c r="ALO72" s="2"/>
      <c r="ALP72" s="2"/>
      <c r="ALQ72" s="2"/>
      <c r="ALR72" s="2"/>
      <c r="ALS72" s="2"/>
      <c r="ALT72" s="2"/>
      <c r="ALU72" s="2"/>
      <c r="ALV72" s="2"/>
      <c r="ALW72" s="2"/>
      <c r="ALX72" s="2"/>
      <c r="ALY72" s="2"/>
      <c r="ALZ72" s="2"/>
      <c r="AMA72" s="2"/>
      <c r="AMB72" s="2"/>
      <c r="AMC72" s="2"/>
      <c r="AMD72" s="2"/>
      <c r="AME72" s="2"/>
      <c r="AMF72" s="2"/>
      <c r="AMG72" s="2"/>
      <c r="AMH72" s="2"/>
      <c r="AMI72" s="2"/>
      <c r="AMJ72" s="2"/>
      <c r="AMK72" s="2"/>
      <c r="AML72" s="2"/>
      <c r="AMM72" s="2"/>
      <c r="AMN72" s="2"/>
      <c r="AMO72" s="2"/>
      <c r="AMP72" s="2"/>
      <c r="AMQ72" s="2"/>
      <c r="AMR72" s="2"/>
      <c r="AMS72" s="2"/>
      <c r="AMT72" s="2"/>
      <c r="AMU72" s="2"/>
      <c r="AMV72" s="2"/>
      <c r="AMW72" s="2"/>
      <c r="AMX72" s="2"/>
      <c r="AMY72" s="2"/>
      <c r="AMZ72" s="2"/>
      <c r="ANA72" s="2"/>
      <c r="ANB72" s="2"/>
      <c r="ANC72" s="2"/>
      <c r="AND72" s="2"/>
      <c r="ANE72" s="2"/>
      <c r="ANF72" s="2"/>
      <c r="ANG72" s="2"/>
      <c r="ANH72" s="2"/>
      <c r="ANI72" s="2"/>
      <c r="ANJ72" s="2"/>
      <c r="ANK72" s="2"/>
      <c r="ANL72" s="2"/>
      <c r="ANM72" s="2"/>
      <c r="ANN72" s="2"/>
      <c r="ANO72" s="2"/>
      <c r="ANP72" s="2"/>
      <c r="ANQ72" s="2"/>
      <c r="ANR72" s="2"/>
      <c r="ANS72" s="2"/>
      <c r="ANT72" s="2"/>
      <c r="ANU72" s="2"/>
      <c r="ANV72" s="2"/>
      <c r="ANW72" s="2"/>
      <c r="ANX72" s="2"/>
      <c r="ANY72" s="2"/>
      <c r="ANZ72" s="2"/>
      <c r="AOA72" s="2"/>
      <c r="AOB72" s="2"/>
      <c r="AOC72" s="2"/>
      <c r="AOD72" s="2"/>
      <c r="AOE72" s="2"/>
      <c r="AOF72" s="2"/>
      <c r="AOG72" s="2"/>
      <c r="AOH72" s="2"/>
      <c r="AOI72" s="2"/>
      <c r="AOJ72" s="2"/>
      <c r="AOK72" s="2"/>
      <c r="AOL72" s="2"/>
      <c r="AOM72" s="2"/>
      <c r="AON72" s="2"/>
      <c r="AOO72" s="2"/>
      <c r="AOP72" s="2"/>
      <c r="AOQ72" s="2"/>
      <c r="AOR72" s="2"/>
      <c r="AOS72" s="2"/>
      <c r="AOT72" s="2"/>
      <c r="AOU72" s="2"/>
      <c r="AOV72" s="2"/>
      <c r="AOW72" s="2"/>
      <c r="AOX72" s="2"/>
      <c r="AOY72" s="2"/>
      <c r="AOZ72" s="2"/>
      <c r="APA72" s="2"/>
      <c r="APB72" s="2"/>
      <c r="APC72" s="2"/>
      <c r="APD72" s="2"/>
      <c r="APE72" s="2"/>
      <c r="APF72" s="2"/>
      <c r="APG72" s="2"/>
      <c r="APH72" s="2"/>
      <c r="API72" s="2"/>
      <c r="APJ72" s="2"/>
      <c r="APK72" s="2"/>
      <c r="APL72" s="2"/>
      <c r="APM72" s="2"/>
      <c r="APN72" s="2"/>
      <c r="APO72" s="2"/>
      <c r="APP72" s="2"/>
      <c r="APQ72" s="2"/>
      <c r="APR72" s="2"/>
      <c r="APS72" s="2"/>
      <c r="APT72" s="2"/>
      <c r="APU72" s="2"/>
      <c r="APV72" s="2"/>
      <c r="APW72" s="2"/>
      <c r="APX72" s="2"/>
      <c r="APY72" s="2"/>
      <c r="APZ72" s="2"/>
      <c r="AQA72" s="2"/>
      <c r="AQB72" s="2"/>
      <c r="AQC72" s="2"/>
      <c r="AQD72" s="2"/>
      <c r="AQE72" s="2"/>
      <c r="AQF72" s="2"/>
      <c r="AQG72" s="2"/>
      <c r="AQH72" s="2"/>
      <c r="AQI72" s="2"/>
      <c r="AQJ72" s="2"/>
      <c r="AQK72" s="2"/>
      <c r="AQL72" s="2"/>
      <c r="AQM72" s="2"/>
      <c r="AQN72" s="2"/>
      <c r="AQO72" s="2"/>
      <c r="AQP72" s="2"/>
      <c r="AQQ72" s="2"/>
      <c r="AQR72" s="2"/>
      <c r="AQS72" s="2"/>
      <c r="AQT72" s="2"/>
      <c r="AQU72" s="2"/>
      <c r="AQV72" s="2"/>
      <c r="AQW72" s="2"/>
      <c r="AQX72" s="2"/>
      <c r="AQY72" s="2"/>
      <c r="AQZ72" s="2"/>
      <c r="ARA72" s="2"/>
      <c r="ARB72" s="2"/>
      <c r="ARC72" s="2"/>
      <c r="ARD72" s="2"/>
      <c r="ARE72" s="2"/>
      <c r="ARF72" s="2"/>
      <c r="ARG72" s="2"/>
      <c r="ARH72" s="2"/>
      <c r="ARI72" s="2"/>
      <c r="ARJ72" s="2"/>
      <c r="ARK72" s="2"/>
      <c r="ARL72" s="2"/>
      <c r="ARM72" s="2"/>
      <c r="ARN72" s="2"/>
      <c r="ARO72" s="2"/>
      <c r="ARP72" s="2"/>
      <c r="ARQ72" s="2"/>
      <c r="ARR72" s="2"/>
      <c r="ARS72" s="2"/>
      <c r="ART72" s="2"/>
      <c r="ARU72" s="2"/>
      <c r="ARV72" s="2"/>
      <c r="ARW72" s="2"/>
      <c r="ARX72" s="2"/>
      <c r="ARY72" s="2"/>
      <c r="ARZ72" s="2"/>
      <c r="ASA72" s="2"/>
      <c r="ASB72" s="2"/>
      <c r="ASC72" s="2"/>
      <c r="ASD72" s="2"/>
      <c r="ASE72" s="2"/>
      <c r="ASF72" s="2"/>
      <c r="ASG72" s="2"/>
      <c r="ASH72" s="2"/>
      <c r="ASI72" s="2"/>
      <c r="ASJ72" s="2"/>
      <c r="ASK72" s="2"/>
      <c r="ASL72" s="2"/>
      <c r="ASM72" s="2"/>
      <c r="ASN72" s="2"/>
      <c r="ASO72" s="2"/>
      <c r="ASP72" s="2"/>
      <c r="ASQ72" s="2"/>
      <c r="ASR72" s="2"/>
      <c r="ASS72" s="2"/>
      <c r="AST72" s="2"/>
      <c r="ASU72" s="2"/>
      <c r="ASV72" s="2"/>
      <c r="ASW72" s="2"/>
      <c r="ASX72" s="2"/>
      <c r="ASY72" s="2"/>
      <c r="ASZ72" s="2"/>
      <c r="ATA72" s="2"/>
      <c r="ATB72" s="2"/>
      <c r="ATC72" s="2"/>
      <c r="ATD72" s="2"/>
      <c r="ATE72" s="2"/>
      <c r="ATF72" s="2"/>
      <c r="ATG72" s="2"/>
      <c r="ATH72" s="2"/>
      <c r="ATI72" s="2"/>
      <c r="ATJ72" s="2"/>
      <c r="ATK72" s="2"/>
      <c r="ATL72" s="2"/>
      <c r="ATM72" s="2"/>
      <c r="ATN72" s="2"/>
      <c r="ATO72" s="2"/>
      <c r="ATP72" s="2"/>
      <c r="ATQ72" s="2"/>
      <c r="ATR72" s="2"/>
      <c r="ATS72" s="2"/>
      <c r="ATT72" s="2"/>
      <c r="ATU72" s="2"/>
      <c r="ATV72" s="2"/>
      <c r="ATW72" s="2"/>
      <c r="ATX72" s="2"/>
      <c r="ATY72" s="2"/>
      <c r="ATZ72" s="2"/>
      <c r="AUA72" s="2"/>
      <c r="AUB72" s="2"/>
      <c r="AUC72" s="2"/>
      <c r="AUD72" s="2"/>
      <c r="AUE72" s="2"/>
      <c r="AUF72" s="2"/>
      <c r="AUG72" s="2"/>
      <c r="AUH72" s="2"/>
      <c r="AUI72" s="2"/>
      <c r="AUJ72" s="2"/>
      <c r="AUK72" s="2"/>
      <c r="AUL72" s="2"/>
      <c r="AUM72" s="2"/>
      <c r="AUN72" s="2"/>
      <c r="AUO72" s="2"/>
      <c r="AUP72" s="2"/>
      <c r="AUQ72" s="2"/>
      <c r="AUR72" s="2"/>
      <c r="AUS72" s="2"/>
      <c r="AUT72" s="2"/>
      <c r="AUU72" s="2"/>
      <c r="AUV72" s="2"/>
      <c r="AUW72" s="2"/>
      <c r="AUX72" s="2"/>
      <c r="AUY72" s="2"/>
      <c r="AUZ72" s="2"/>
      <c r="AVA72" s="2"/>
      <c r="AVB72" s="2"/>
      <c r="AVC72" s="2"/>
      <c r="AVD72" s="2"/>
      <c r="AVE72" s="2"/>
      <c r="AVF72" s="2"/>
      <c r="AVG72" s="2"/>
      <c r="AVH72" s="2"/>
      <c r="AVI72" s="2"/>
      <c r="AVJ72" s="2"/>
      <c r="AVK72" s="2"/>
      <c r="AVL72" s="2"/>
      <c r="AVM72" s="2"/>
      <c r="AVN72" s="2"/>
      <c r="AVO72" s="2"/>
      <c r="AVP72" s="2"/>
      <c r="AVQ72" s="2"/>
      <c r="AVR72" s="2"/>
      <c r="AVS72" s="2"/>
      <c r="AVT72" s="2"/>
      <c r="AVU72" s="2"/>
      <c r="AVV72" s="2"/>
      <c r="AVW72" s="2"/>
      <c r="AVX72" s="2"/>
      <c r="AVY72" s="2"/>
      <c r="AVZ72" s="2"/>
      <c r="AWA72" s="2"/>
      <c r="AWB72" s="2"/>
      <c r="AWC72" s="2"/>
      <c r="AWD72" s="2"/>
      <c r="AWE72" s="2"/>
      <c r="AWF72" s="2"/>
      <c r="AWG72" s="2"/>
      <c r="AWH72" s="2"/>
      <c r="AWI72" s="2"/>
      <c r="AWJ72" s="2"/>
      <c r="AWK72" s="2"/>
      <c r="AWL72" s="2"/>
      <c r="AWM72" s="2"/>
      <c r="AWN72" s="2"/>
      <c r="AWO72" s="2"/>
      <c r="AWP72" s="2"/>
      <c r="AWQ72" s="2"/>
      <c r="AWR72" s="2"/>
      <c r="AWS72" s="2"/>
      <c r="AWT72" s="2"/>
      <c r="AWU72" s="2"/>
      <c r="AWV72" s="2"/>
      <c r="AWW72" s="2"/>
      <c r="AWX72" s="2"/>
      <c r="AWY72" s="2"/>
      <c r="AWZ72" s="2"/>
      <c r="AXA72" s="2"/>
      <c r="AXB72" s="2"/>
      <c r="AXC72" s="2"/>
      <c r="AXD72" s="2"/>
      <c r="AXE72" s="2"/>
      <c r="AXF72" s="2"/>
      <c r="AXG72" s="2"/>
      <c r="AXH72" s="2"/>
      <c r="AXI72" s="2"/>
      <c r="AXJ72" s="2"/>
      <c r="AXK72" s="2"/>
      <c r="AXL72" s="2"/>
      <c r="AXM72" s="2"/>
      <c r="AXN72" s="2"/>
      <c r="AXO72" s="2"/>
      <c r="AXP72" s="2"/>
      <c r="AXQ72" s="2"/>
      <c r="AXR72" s="2"/>
      <c r="AXS72" s="2"/>
      <c r="AXT72" s="2"/>
      <c r="AXU72" s="2"/>
      <c r="AXV72" s="2"/>
      <c r="AXW72" s="2"/>
      <c r="AXX72" s="2"/>
      <c r="AXY72" s="2"/>
      <c r="AXZ72" s="2"/>
      <c r="AYA72" s="2"/>
      <c r="AYB72" s="2"/>
      <c r="AYC72" s="2"/>
      <c r="AYD72" s="2"/>
      <c r="AYE72" s="2"/>
      <c r="AYF72" s="2"/>
      <c r="AYG72" s="2"/>
      <c r="AYH72" s="2"/>
      <c r="AYI72" s="2"/>
      <c r="AYJ72" s="2"/>
      <c r="AYK72" s="2"/>
      <c r="AYL72" s="2"/>
      <c r="AYM72" s="2"/>
      <c r="AYN72" s="2"/>
      <c r="AYO72" s="2"/>
      <c r="AYP72" s="2"/>
      <c r="AYQ72" s="2"/>
      <c r="AYR72" s="2"/>
      <c r="AYS72" s="2"/>
      <c r="AYT72" s="2"/>
      <c r="AYU72" s="2"/>
      <c r="AYV72" s="2"/>
      <c r="AYW72" s="2"/>
      <c r="AYX72" s="2"/>
      <c r="AYY72" s="2"/>
      <c r="AYZ72" s="2"/>
      <c r="AZA72" s="2"/>
      <c r="AZB72" s="2"/>
      <c r="AZC72" s="2"/>
      <c r="AZD72" s="2"/>
      <c r="AZE72" s="2"/>
      <c r="AZF72" s="2"/>
      <c r="AZG72" s="2"/>
      <c r="AZH72" s="2"/>
      <c r="AZI72" s="2"/>
      <c r="AZJ72" s="2"/>
      <c r="AZK72" s="2"/>
      <c r="AZL72" s="2"/>
      <c r="AZM72" s="2"/>
      <c r="AZN72" s="2"/>
      <c r="AZO72" s="2"/>
      <c r="AZP72" s="2"/>
      <c r="AZQ72" s="2"/>
      <c r="AZR72" s="2"/>
      <c r="AZS72" s="2"/>
      <c r="AZT72" s="2"/>
      <c r="AZU72" s="2"/>
      <c r="AZV72" s="2"/>
      <c r="AZW72" s="2"/>
      <c r="AZX72" s="2"/>
      <c r="AZY72" s="2"/>
      <c r="AZZ72" s="2"/>
      <c r="BAA72" s="2"/>
      <c r="BAB72" s="2"/>
      <c r="BAC72" s="2"/>
      <c r="BAD72" s="2"/>
      <c r="BAE72" s="2"/>
      <c r="BAF72" s="2"/>
      <c r="BAG72" s="2"/>
      <c r="BAH72" s="2"/>
      <c r="BAI72" s="2"/>
      <c r="BAJ72" s="2"/>
      <c r="BAK72" s="2"/>
      <c r="BAL72" s="2"/>
      <c r="BAM72" s="2"/>
      <c r="BAN72" s="2"/>
      <c r="BAO72" s="2"/>
      <c r="BAP72" s="2"/>
      <c r="BAQ72" s="2"/>
      <c r="BAR72" s="2"/>
      <c r="BAS72" s="2"/>
      <c r="BAT72" s="2"/>
      <c r="BAU72" s="2"/>
      <c r="BAV72" s="2"/>
      <c r="BAW72" s="2"/>
      <c r="BAX72" s="2"/>
      <c r="BAY72" s="2"/>
      <c r="BAZ72" s="2"/>
      <c r="BBA72" s="2"/>
      <c r="BBB72" s="2"/>
      <c r="BBC72" s="2"/>
      <c r="BBD72" s="2"/>
      <c r="BBE72" s="2"/>
      <c r="BBF72" s="2"/>
      <c r="BBG72" s="2"/>
      <c r="BBH72" s="2"/>
      <c r="BBI72" s="2"/>
      <c r="BBJ72" s="2"/>
      <c r="BBK72" s="2"/>
      <c r="BBL72" s="2"/>
      <c r="BBM72" s="2"/>
      <c r="BBN72" s="2"/>
      <c r="BBO72" s="2"/>
      <c r="BBP72" s="2"/>
      <c r="BBQ72" s="2"/>
      <c r="BBR72" s="2"/>
      <c r="BBS72" s="2"/>
      <c r="BBT72" s="2"/>
      <c r="BBU72" s="2"/>
      <c r="BBV72" s="2"/>
      <c r="BBW72" s="2"/>
      <c r="BBX72" s="2"/>
      <c r="BBY72" s="2"/>
      <c r="BBZ72" s="2"/>
      <c r="BCA72" s="2"/>
      <c r="BCB72" s="2"/>
      <c r="BCC72" s="2"/>
      <c r="BCD72" s="2"/>
      <c r="BCE72" s="2"/>
      <c r="BCF72" s="2"/>
      <c r="BCG72" s="2"/>
      <c r="BCH72" s="2"/>
      <c r="BCI72" s="2"/>
      <c r="BCJ72" s="2"/>
      <c r="BCK72" s="2"/>
      <c r="BCL72" s="2"/>
      <c r="BCM72" s="2"/>
      <c r="BCN72" s="2"/>
      <c r="BCO72" s="2"/>
      <c r="BCP72" s="2"/>
      <c r="BCQ72" s="2"/>
      <c r="BCR72" s="2"/>
      <c r="BCS72" s="2"/>
      <c r="BCT72" s="2"/>
      <c r="BCU72" s="2"/>
      <c r="BCV72" s="2"/>
      <c r="BCW72" s="2"/>
      <c r="BCX72" s="2"/>
      <c r="BCY72" s="2"/>
      <c r="BCZ72" s="2"/>
      <c r="BDA72" s="2"/>
      <c r="BDB72" s="2"/>
      <c r="BDC72" s="2"/>
      <c r="BDD72" s="2"/>
      <c r="BDE72" s="2"/>
      <c r="BDF72" s="2"/>
      <c r="BDG72" s="2"/>
      <c r="BDH72" s="2"/>
      <c r="BDI72" s="2"/>
      <c r="BDJ72" s="2"/>
      <c r="BDK72" s="2"/>
      <c r="BDL72" s="2"/>
      <c r="BDM72" s="2"/>
      <c r="BDN72" s="2"/>
      <c r="BDO72" s="2"/>
      <c r="BDP72" s="2"/>
      <c r="BDQ72" s="2"/>
      <c r="BDR72" s="2"/>
      <c r="BDS72" s="2"/>
      <c r="BDT72" s="2"/>
      <c r="BDU72" s="2"/>
      <c r="BDV72" s="2"/>
      <c r="BDW72" s="2"/>
      <c r="BDX72" s="2"/>
      <c r="BDY72" s="2"/>
      <c r="BDZ72" s="2"/>
      <c r="BEA72" s="2"/>
      <c r="BEB72" s="2"/>
      <c r="BEC72" s="2"/>
      <c r="BED72" s="2"/>
      <c r="BEE72" s="2"/>
      <c r="BEF72" s="2"/>
      <c r="BEG72" s="2"/>
      <c r="BEH72" s="2"/>
      <c r="BEI72" s="2"/>
      <c r="BEJ72" s="2"/>
      <c r="BEK72" s="2"/>
      <c r="BEL72" s="2"/>
      <c r="BEM72" s="2"/>
      <c r="BEN72" s="2"/>
      <c r="BEO72" s="2"/>
      <c r="BEP72" s="2"/>
      <c r="BEQ72" s="2"/>
      <c r="BER72" s="2"/>
      <c r="BES72" s="2"/>
      <c r="BET72" s="2"/>
      <c r="BEU72" s="2"/>
      <c r="BEV72" s="2"/>
      <c r="BEW72" s="2"/>
      <c r="BEX72" s="2"/>
      <c r="BEY72" s="2"/>
      <c r="BEZ72" s="2"/>
      <c r="BFA72" s="2"/>
      <c r="BFB72" s="2"/>
      <c r="BFC72" s="2"/>
      <c r="BFD72" s="2"/>
      <c r="BFE72" s="2"/>
      <c r="BFF72" s="2"/>
      <c r="BFG72" s="2"/>
      <c r="BFH72" s="2"/>
      <c r="BFI72" s="2"/>
      <c r="BFJ72" s="2"/>
      <c r="BFK72" s="2"/>
      <c r="BFL72" s="2"/>
      <c r="BFM72" s="2"/>
      <c r="BFN72" s="2"/>
      <c r="BFO72" s="2"/>
      <c r="BFP72" s="2"/>
      <c r="BFQ72" s="2"/>
      <c r="BFR72" s="2"/>
      <c r="BFS72" s="2"/>
      <c r="BFT72" s="2"/>
      <c r="BFU72" s="2"/>
      <c r="BFV72" s="2"/>
      <c r="BFW72" s="2"/>
      <c r="BFX72" s="2"/>
      <c r="BFY72" s="2"/>
      <c r="BFZ72" s="2"/>
      <c r="BGA72" s="2"/>
      <c r="BGB72" s="2"/>
      <c r="BGC72" s="2"/>
      <c r="BGD72" s="2"/>
      <c r="BGE72" s="2"/>
      <c r="BGF72" s="2"/>
      <c r="BGG72" s="2"/>
      <c r="BGH72" s="2"/>
      <c r="BGI72" s="2"/>
      <c r="BGJ72" s="2"/>
      <c r="BGK72" s="2"/>
      <c r="BGL72" s="2"/>
      <c r="BGM72" s="2"/>
      <c r="BGN72" s="2"/>
      <c r="BGO72" s="2"/>
      <c r="BGP72" s="2"/>
      <c r="BGQ72" s="2"/>
      <c r="BGR72" s="2"/>
      <c r="BGS72" s="2"/>
      <c r="BGT72" s="2"/>
      <c r="BGU72" s="2"/>
      <c r="BGV72" s="2"/>
      <c r="BGW72" s="2"/>
      <c r="BGX72" s="2"/>
      <c r="BGY72" s="2"/>
      <c r="BGZ72" s="2"/>
      <c r="BHA72" s="2"/>
      <c r="BHB72" s="2"/>
      <c r="BHC72" s="2"/>
      <c r="BHD72" s="2"/>
      <c r="BHE72" s="2"/>
      <c r="BHF72" s="2"/>
      <c r="BHG72" s="2"/>
      <c r="BHH72" s="2"/>
      <c r="BHI72" s="2"/>
      <c r="BHJ72" s="2"/>
      <c r="BHK72" s="2"/>
      <c r="BHL72" s="2"/>
      <c r="BHM72" s="2"/>
      <c r="BHN72" s="2"/>
      <c r="BHO72" s="2"/>
      <c r="BHP72" s="2"/>
      <c r="BHQ72" s="2"/>
      <c r="BHR72" s="2"/>
      <c r="BHS72" s="2"/>
      <c r="BHT72" s="2"/>
      <c r="BHU72" s="2"/>
      <c r="BHV72" s="2"/>
      <c r="BHW72" s="2"/>
      <c r="BHX72" s="2"/>
      <c r="BHY72" s="2"/>
      <c r="BHZ72" s="2"/>
      <c r="BIA72" s="2"/>
      <c r="BIB72" s="2"/>
      <c r="BIC72" s="2"/>
      <c r="BID72" s="2"/>
      <c r="BIE72" s="2"/>
      <c r="BIF72" s="2"/>
      <c r="BIG72" s="2"/>
      <c r="BIH72" s="2"/>
      <c r="BII72" s="2"/>
      <c r="BIJ72" s="2"/>
      <c r="BIK72" s="2"/>
      <c r="BIL72" s="2"/>
      <c r="BIM72" s="2"/>
      <c r="BIN72" s="2"/>
      <c r="BIO72" s="2"/>
      <c r="BIP72" s="2"/>
      <c r="BIQ72" s="2"/>
      <c r="BIR72" s="2"/>
      <c r="BIS72" s="2"/>
      <c r="BIT72" s="2"/>
      <c r="BIU72" s="2"/>
      <c r="BIV72" s="2"/>
      <c r="BIW72" s="2"/>
      <c r="BIX72" s="2"/>
      <c r="BIY72" s="2"/>
      <c r="BIZ72" s="2"/>
      <c r="BJA72" s="2"/>
      <c r="BJB72" s="2"/>
      <c r="BJC72" s="2"/>
      <c r="BJD72" s="2"/>
      <c r="BJE72" s="2"/>
      <c r="BJF72" s="2"/>
      <c r="BJG72" s="2"/>
      <c r="BJH72" s="2"/>
      <c r="BJI72" s="2"/>
      <c r="BJJ72" s="2"/>
      <c r="BJK72" s="2"/>
      <c r="BJL72" s="2"/>
      <c r="BJM72" s="2"/>
      <c r="BJN72" s="2"/>
      <c r="BJO72" s="2"/>
      <c r="BJP72" s="2"/>
      <c r="BJQ72" s="2"/>
      <c r="BJR72" s="2"/>
      <c r="BJS72" s="2"/>
      <c r="BJT72" s="2"/>
      <c r="BJU72" s="2"/>
      <c r="BJV72" s="2"/>
      <c r="BJW72" s="2"/>
      <c r="BJX72" s="2"/>
      <c r="BJY72" s="2"/>
      <c r="BJZ72" s="2"/>
      <c r="BKA72" s="2"/>
      <c r="BKB72" s="2"/>
      <c r="BKC72" s="2"/>
      <c r="BKD72" s="2"/>
      <c r="BKE72" s="2"/>
      <c r="BKF72" s="2"/>
      <c r="BKG72" s="2"/>
      <c r="BKH72" s="2"/>
      <c r="BKI72" s="2"/>
      <c r="BKJ72" s="2"/>
      <c r="BKK72" s="2"/>
      <c r="BKL72" s="2"/>
      <c r="BKM72" s="2"/>
      <c r="BKN72" s="2"/>
      <c r="BKO72" s="2"/>
      <c r="BKP72" s="2"/>
      <c r="BKQ72" s="2"/>
      <c r="BKR72" s="2"/>
      <c r="BKS72" s="2"/>
      <c r="BKT72" s="2"/>
      <c r="BKU72" s="2"/>
      <c r="BKV72" s="2"/>
      <c r="BKW72" s="2"/>
      <c r="BKX72" s="2"/>
      <c r="BKY72" s="2"/>
      <c r="BKZ72" s="2"/>
      <c r="BLA72" s="2"/>
      <c r="BLB72" s="2"/>
      <c r="BLC72" s="2"/>
      <c r="BLD72" s="2"/>
      <c r="BLE72" s="2"/>
      <c r="BLF72" s="2"/>
      <c r="BLG72" s="2"/>
      <c r="BLH72" s="2"/>
      <c r="BLI72" s="2"/>
      <c r="BLJ72" s="2"/>
      <c r="BLK72" s="2"/>
      <c r="BLL72" s="2"/>
      <c r="BLM72" s="2"/>
      <c r="BLN72" s="2"/>
      <c r="BLO72" s="2"/>
      <c r="BLP72" s="2"/>
      <c r="BLQ72" s="2"/>
      <c r="BLR72" s="2"/>
      <c r="BLS72" s="2"/>
      <c r="BLT72" s="2"/>
      <c r="BLU72" s="2"/>
      <c r="BLV72" s="2"/>
      <c r="BLW72" s="2"/>
      <c r="BLX72" s="2"/>
      <c r="BLY72" s="2"/>
      <c r="BLZ72" s="2"/>
      <c r="BMA72" s="2"/>
      <c r="BMB72" s="2"/>
      <c r="BMC72" s="2"/>
      <c r="BMD72" s="2"/>
      <c r="BME72" s="2"/>
      <c r="BMF72" s="2"/>
      <c r="BMG72" s="2"/>
      <c r="BMH72" s="2"/>
      <c r="BMI72" s="2"/>
      <c r="BMJ72" s="2"/>
      <c r="BMK72" s="2"/>
      <c r="BML72" s="2"/>
      <c r="BMM72" s="2"/>
      <c r="BMN72" s="2"/>
      <c r="BMO72" s="2"/>
      <c r="BMP72" s="2"/>
      <c r="BMQ72" s="2"/>
      <c r="BMR72" s="2"/>
      <c r="BMS72" s="2"/>
      <c r="BMT72" s="2"/>
      <c r="BMU72" s="2"/>
      <c r="BMV72" s="2"/>
      <c r="BMW72" s="2"/>
      <c r="BMX72" s="2"/>
      <c r="BMY72" s="2"/>
      <c r="BMZ72" s="2"/>
      <c r="BNA72" s="2"/>
      <c r="BNB72" s="2"/>
      <c r="BNC72" s="2"/>
      <c r="BND72" s="2"/>
      <c r="BNE72" s="2"/>
      <c r="BNF72" s="2"/>
      <c r="BNG72" s="2"/>
      <c r="BNH72" s="2"/>
      <c r="BNI72" s="2"/>
      <c r="BNJ72" s="2"/>
      <c r="BNK72" s="2"/>
      <c r="BNL72" s="2"/>
      <c r="BNM72" s="2"/>
      <c r="BNN72" s="2"/>
      <c r="BNO72" s="2"/>
      <c r="BNP72" s="2"/>
      <c r="BNQ72" s="2"/>
      <c r="BNR72" s="2"/>
      <c r="BNS72" s="2"/>
      <c r="BNT72" s="2"/>
      <c r="BNU72" s="2"/>
      <c r="BNV72" s="2"/>
      <c r="BNW72" s="2"/>
      <c r="BNX72" s="2"/>
      <c r="BNY72" s="2"/>
      <c r="BNZ72" s="2"/>
      <c r="BOA72" s="2"/>
      <c r="BOB72" s="2"/>
      <c r="BOC72" s="2"/>
      <c r="BOD72" s="2"/>
      <c r="BOE72" s="2"/>
      <c r="BOF72" s="2"/>
      <c r="BOG72" s="2"/>
      <c r="BOH72" s="2"/>
      <c r="BOI72" s="2"/>
      <c r="BOJ72" s="2"/>
      <c r="BOK72" s="2"/>
      <c r="BOL72" s="2"/>
      <c r="BOM72" s="2"/>
      <c r="BON72" s="2"/>
      <c r="BOO72" s="2"/>
      <c r="BOP72" s="2"/>
      <c r="BOQ72" s="2"/>
      <c r="BOR72" s="2"/>
      <c r="BOS72" s="2"/>
      <c r="BOT72" s="2"/>
      <c r="BOU72" s="2"/>
      <c r="BOV72" s="2"/>
      <c r="BOW72" s="2"/>
      <c r="BOX72" s="2"/>
      <c r="BOY72" s="2"/>
      <c r="BOZ72" s="2"/>
      <c r="BPA72" s="2"/>
      <c r="BPB72" s="2"/>
      <c r="BPC72" s="2"/>
      <c r="BPD72" s="2"/>
      <c r="BPE72" s="2"/>
      <c r="BPF72" s="2"/>
      <c r="BPG72" s="2"/>
      <c r="BPH72" s="2"/>
      <c r="BPI72" s="2"/>
      <c r="BPJ72" s="2"/>
      <c r="BPK72" s="2"/>
      <c r="BPL72" s="2"/>
      <c r="BPM72" s="2"/>
      <c r="BPN72" s="2"/>
      <c r="BPO72" s="2"/>
      <c r="BPP72" s="2"/>
      <c r="BPQ72" s="2"/>
      <c r="BPR72" s="2"/>
      <c r="BPS72" s="2"/>
      <c r="BPT72" s="2"/>
      <c r="BPU72" s="2"/>
      <c r="BPV72" s="2"/>
      <c r="BPW72" s="2"/>
      <c r="BPX72" s="2"/>
      <c r="BPY72" s="2"/>
      <c r="BPZ72" s="2"/>
      <c r="BQA72" s="2"/>
      <c r="BQB72" s="2"/>
      <c r="BQC72" s="2"/>
      <c r="BQD72" s="2"/>
      <c r="BQE72" s="2"/>
      <c r="BQF72" s="2"/>
      <c r="BQG72" s="2"/>
      <c r="BQH72" s="2"/>
      <c r="BQI72" s="2"/>
      <c r="BQJ72" s="2"/>
      <c r="BQK72" s="2"/>
      <c r="BQL72" s="2"/>
      <c r="BQM72" s="2"/>
      <c r="BQN72" s="2"/>
      <c r="BQO72" s="2"/>
      <c r="BQP72" s="2"/>
      <c r="BQQ72" s="2"/>
      <c r="BQR72" s="2"/>
      <c r="BQS72" s="2"/>
      <c r="BQT72" s="2"/>
      <c r="BQU72" s="2"/>
      <c r="BQV72" s="2"/>
      <c r="BQW72" s="2"/>
      <c r="BQX72" s="2"/>
      <c r="BQY72" s="2"/>
      <c r="BQZ72" s="2"/>
      <c r="BRA72" s="2"/>
      <c r="BRB72" s="2"/>
      <c r="BRC72" s="2"/>
      <c r="BRD72" s="2"/>
      <c r="BRE72" s="2"/>
      <c r="BRF72" s="2"/>
      <c r="BRG72" s="2"/>
      <c r="BRH72" s="2"/>
      <c r="BRI72" s="2"/>
      <c r="BRJ72" s="2"/>
      <c r="BRK72" s="2"/>
      <c r="BRL72" s="2"/>
      <c r="BRM72" s="2"/>
      <c r="BRN72" s="2"/>
      <c r="BRO72" s="2"/>
      <c r="BRP72" s="2"/>
      <c r="BRQ72" s="2"/>
      <c r="BRR72" s="2"/>
      <c r="BRS72" s="2"/>
      <c r="BRT72" s="2"/>
      <c r="BRU72" s="2"/>
      <c r="BRV72" s="2"/>
      <c r="BRW72" s="2"/>
      <c r="BRX72" s="2"/>
      <c r="BRY72" s="2"/>
      <c r="BRZ72" s="2"/>
      <c r="BSA72" s="2"/>
      <c r="BSB72" s="2"/>
      <c r="BSC72" s="2"/>
      <c r="BSD72" s="2"/>
      <c r="BSE72" s="2"/>
      <c r="BSF72" s="2"/>
      <c r="BSG72" s="2"/>
      <c r="BSH72" s="2"/>
      <c r="BSI72" s="2"/>
      <c r="BSJ72" s="2"/>
      <c r="BSK72" s="2"/>
      <c r="BSL72" s="2"/>
      <c r="BSM72" s="2"/>
      <c r="BSN72" s="2"/>
      <c r="BSO72" s="2"/>
      <c r="BSP72" s="2"/>
      <c r="BSQ72" s="2"/>
      <c r="BSR72" s="2"/>
      <c r="BSS72" s="2"/>
      <c r="BST72" s="2"/>
      <c r="BSU72" s="2"/>
      <c r="BSV72" s="2"/>
      <c r="BSW72" s="2"/>
      <c r="BSX72" s="2"/>
      <c r="BSY72" s="2"/>
      <c r="BSZ72" s="2"/>
      <c r="BTA72" s="2"/>
      <c r="BTB72" s="2"/>
      <c r="BTC72" s="2"/>
      <c r="BTD72" s="2"/>
      <c r="BTE72" s="2"/>
      <c r="BTF72" s="2"/>
      <c r="BTG72" s="2"/>
      <c r="BTH72" s="2"/>
      <c r="BTI72" s="2"/>
      <c r="BTJ72" s="2"/>
      <c r="BTK72" s="2"/>
      <c r="BTL72" s="2"/>
      <c r="BTM72" s="2"/>
      <c r="BTN72" s="2"/>
      <c r="BTO72" s="2"/>
      <c r="BTP72" s="2"/>
      <c r="BTQ72" s="2"/>
      <c r="BTR72" s="2"/>
      <c r="BTS72" s="2"/>
      <c r="BTT72" s="2"/>
      <c r="BTU72" s="2"/>
      <c r="BTV72" s="2"/>
      <c r="BTW72" s="2"/>
      <c r="BTX72" s="2"/>
      <c r="BTY72" s="2"/>
      <c r="BTZ72" s="2"/>
      <c r="BUA72" s="2"/>
      <c r="BUB72" s="2"/>
      <c r="BUC72" s="2"/>
      <c r="BUD72" s="2"/>
      <c r="BUE72" s="2"/>
      <c r="BUF72" s="2"/>
      <c r="BUG72" s="2"/>
      <c r="BUH72" s="2"/>
      <c r="BUI72" s="2"/>
      <c r="BUJ72" s="2"/>
      <c r="BUK72" s="2"/>
      <c r="BUL72" s="2"/>
      <c r="BUM72" s="2"/>
      <c r="BUN72" s="2"/>
      <c r="BUO72" s="2"/>
      <c r="BUP72" s="2"/>
      <c r="BUQ72" s="2"/>
      <c r="BUR72" s="2"/>
      <c r="BUS72" s="2"/>
      <c r="BUT72" s="2"/>
      <c r="BUU72" s="2"/>
      <c r="BUV72" s="2"/>
      <c r="BUW72" s="2"/>
      <c r="BUX72" s="2"/>
      <c r="BUY72" s="2"/>
      <c r="BUZ72" s="2"/>
      <c r="BVA72" s="2"/>
      <c r="BVB72" s="2"/>
      <c r="BVC72" s="2"/>
      <c r="BVD72" s="2"/>
      <c r="BVE72" s="2"/>
      <c r="BVF72" s="2"/>
      <c r="BVG72" s="2"/>
      <c r="BVH72" s="2"/>
      <c r="BVI72" s="2"/>
      <c r="BVJ72" s="2"/>
      <c r="BVK72" s="2"/>
      <c r="BVL72" s="2"/>
      <c r="BVM72" s="2"/>
      <c r="BVN72" s="2"/>
      <c r="BVO72" s="2"/>
      <c r="BVP72" s="2"/>
      <c r="BVQ72" s="2"/>
      <c r="BVR72" s="2"/>
      <c r="BVS72" s="2"/>
      <c r="BVT72" s="2"/>
      <c r="BVU72" s="2"/>
      <c r="BVV72" s="2"/>
      <c r="BVW72" s="2"/>
      <c r="BVX72" s="2"/>
      <c r="BVY72" s="2"/>
      <c r="BVZ72" s="2"/>
      <c r="BWA72" s="2"/>
      <c r="BWB72" s="2"/>
      <c r="BWC72" s="2"/>
      <c r="BWD72" s="2"/>
      <c r="BWE72" s="2"/>
      <c r="BWF72" s="2"/>
      <c r="BWG72" s="2"/>
      <c r="BWH72" s="2"/>
      <c r="BWI72" s="2"/>
      <c r="BWJ72" s="2"/>
      <c r="BWK72" s="2"/>
      <c r="BWL72" s="2"/>
      <c r="BWM72" s="2"/>
      <c r="BWN72" s="2"/>
      <c r="BWO72" s="2"/>
      <c r="BWP72" s="2"/>
      <c r="BWQ72" s="2"/>
      <c r="BWR72" s="2"/>
      <c r="BWS72" s="2"/>
      <c r="BWT72" s="2"/>
      <c r="BWU72" s="2"/>
      <c r="BWV72" s="2"/>
      <c r="BWW72" s="2"/>
      <c r="BWX72" s="2"/>
      <c r="BWY72" s="2"/>
      <c r="BWZ72" s="2"/>
      <c r="BXA72" s="2"/>
      <c r="BXB72" s="2"/>
      <c r="BXC72" s="2"/>
      <c r="BXD72" s="2"/>
      <c r="BXE72" s="2"/>
      <c r="BXF72" s="2"/>
      <c r="BXG72" s="2"/>
      <c r="BXH72" s="2"/>
      <c r="BXI72" s="2"/>
      <c r="BXJ72" s="2"/>
      <c r="BXK72" s="2"/>
      <c r="BXL72" s="2"/>
      <c r="BXM72" s="2"/>
      <c r="BXN72" s="2"/>
      <c r="BXO72" s="2"/>
      <c r="BXP72" s="2"/>
      <c r="BXQ72" s="2"/>
      <c r="BXR72" s="2"/>
      <c r="BXS72" s="2"/>
      <c r="BXT72" s="2"/>
      <c r="BXU72" s="2"/>
      <c r="BXV72" s="2"/>
      <c r="BXW72" s="2"/>
      <c r="BXX72" s="2"/>
      <c r="BXY72" s="2"/>
      <c r="BXZ72" s="2"/>
      <c r="BYA72" s="2"/>
      <c r="BYB72" s="2"/>
      <c r="BYC72" s="2"/>
      <c r="BYD72" s="2"/>
      <c r="BYE72" s="2"/>
      <c r="BYF72" s="2"/>
      <c r="BYG72" s="2"/>
      <c r="BYH72" s="2"/>
      <c r="BYI72" s="2"/>
      <c r="BYJ72" s="2"/>
      <c r="BYK72" s="2"/>
      <c r="BYL72" s="2"/>
      <c r="BYM72" s="2"/>
      <c r="BYN72" s="2"/>
      <c r="BYO72" s="2"/>
      <c r="BYP72" s="2"/>
      <c r="BYQ72" s="2"/>
      <c r="BYR72" s="2"/>
      <c r="BYS72" s="2"/>
      <c r="BYT72" s="2"/>
      <c r="BYU72" s="2"/>
      <c r="BYV72" s="2"/>
      <c r="BYW72" s="2"/>
      <c r="BYX72" s="2"/>
      <c r="BYY72" s="2"/>
      <c r="BYZ72" s="2"/>
      <c r="BZA72" s="2"/>
      <c r="BZB72" s="2"/>
      <c r="BZC72" s="2"/>
      <c r="BZD72" s="2"/>
      <c r="BZE72" s="2"/>
      <c r="BZF72" s="2"/>
      <c r="BZG72" s="2"/>
      <c r="BZH72" s="2"/>
      <c r="BZI72" s="2"/>
      <c r="BZJ72" s="2"/>
      <c r="BZK72" s="2"/>
      <c r="BZL72" s="2"/>
      <c r="BZM72" s="2"/>
      <c r="BZN72" s="2"/>
      <c r="BZO72" s="2"/>
      <c r="BZP72" s="2"/>
      <c r="BZQ72" s="2"/>
      <c r="BZR72" s="2"/>
      <c r="BZS72" s="2"/>
      <c r="BZT72" s="2"/>
      <c r="BZU72" s="2"/>
      <c r="BZV72" s="2"/>
      <c r="BZW72" s="2"/>
      <c r="BZX72" s="2"/>
      <c r="BZY72" s="2"/>
      <c r="BZZ72" s="2"/>
      <c r="CAA72" s="2"/>
      <c r="CAB72" s="2"/>
      <c r="CAC72" s="2"/>
      <c r="CAD72" s="2"/>
      <c r="CAE72" s="2"/>
      <c r="CAF72" s="2"/>
      <c r="CAG72" s="2"/>
      <c r="CAH72" s="2"/>
      <c r="CAI72" s="2"/>
      <c r="CAJ72" s="2"/>
      <c r="CAK72" s="2"/>
      <c r="CAL72" s="2"/>
      <c r="CAM72" s="2"/>
      <c r="CAN72" s="2"/>
      <c r="CAO72" s="2"/>
      <c r="CAP72" s="2"/>
      <c r="CAQ72" s="2"/>
      <c r="CAR72" s="2"/>
      <c r="CAS72" s="2"/>
      <c r="CAT72" s="2"/>
      <c r="CAU72" s="2"/>
      <c r="CAV72" s="2"/>
      <c r="CAW72" s="2"/>
      <c r="CAX72" s="2"/>
      <c r="CAY72" s="2"/>
      <c r="CAZ72" s="2"/>
      <c r="CBA72" s="2"/>
      <c r="CBB72" s="2"/>
      <c r="CBC72" s="2"/>
      <c r="CBD72" s="2"/>
      <c r="CBE72" s="2"/>
      <c r="CBF72" s="2"/>
      <c r="CBG72" s="2"/>
      <c r="CBH72" s="2"/>
      <c r="CBI72" s="2"/>
      <c r="CBJ72" s="2"/>
      <c r="CBK72" s="2"/>
      <c r="CBL72" s="2"/>
      <c r="CBM72" s="2"/>
      <c r="CBN72" s="2"/>
      <c r="CBO72" s="2"/>
      <c r="CBP72" s="2"/>
      <c r="CBQ72" s="2"/>
      <c r="CBR72" s="2"/>
      <c r="CBS72" s="2"/>
      <c r="CBT72" s="2"/>
      <c r="CBU72" s="2"/>
      <c r="CBV72" s="2"/>
      <c r="CBW72" s="2"/>
      <c r="CBX72" s="2"/>
      <c r="CBY72" s="2"/>
      <c r="CBZ72" s="2"/>
      <c r="CCA72" s="2"/>
      <c r="CCB72" s="2"/>
      <c r="CCC72" s="2"/>
      <c r="CCD72" s="2"/>
      <c r="CCE72" s="2"/>
      <c r="CCF72" s="2"/>
      <c r="CCG72" s="2"/>
      <c r="CCH72" s="2"/>
      <c r="CCI72" s="2"/>
      <c r="CCJ72" s="2"/>
      <c r="CCK72" s="2"/>
      <c r="CCL72" s="2"/>
      <c r="CCM72" s="2"/>
      <c r="CCN72" s="2"/>
      <c r="CCO72" s="2"/>
      <c r="CCP72" s="2"/>
      <c r="CCQ72" s="2"/>
      <c r="CCR72" s="2"/>
      <c r="CCS72" s="2"/>
      <c r="CCT72" s="2"/>
      <c r="CCU72" s="2"/>
      <c r="CCV72" s="2"/>
      <c r="CCW72" s="2"/>
      <c r="CCX72" s="2"/>
      <c r="CCY72" s="2"/>
      <c r="CCZ72" s="2"/>
      <c r="CDA72" s="2"/>
      <c r="CDB72" s="2"/>
      <c r="CDC72" s="2"/>
      <c r="CDD72" s="2"/>
      <c r="CDE72" s="2"/>
      <c r="CDF72" s="2"/>
      <c r="CDG72" s="2"/>
      <c r="CDH72" s="2"/>
      <c r="CDI72" s="2"/>
      <c r="CDJ72" s="2"/>
      <c r="CDK72" s="2"/>
      <c r="CDL72" s="2"/>
      <c r="CDM72" s="2"/>
      <c r="CDN72" s="2"/>
      <c r="CDO72" s="2"/>
      <c r="CDP72" s="2"/>
      <c r="CDQ72" s="2"/>
      <c r="CDR72" s="2"/>
      <c r="CDS72" s="2"/>
      <c r="CDT72" s="2"/>
      <c r="CDU72" s="2"/>
      <c r="CDV72" s="2"/>
      <c r="CDW72" s="2"/>
      <c r="CDX72" s="2"/>
      <c r="CDY72" s="2"/>
      <c r="CDZ72" s="2"/>
      <c r="CEA72" s="2"/>
      <c r="CEB72" s="2"/>
      <c r="CEC72" s="2"/>
      <c r="CED72" s="2"/>
      <c r="CEE72" s="2"/>
      <c r="CEF72" s="2"/>
      <c r="CEG72" s="2"/>
      <c r="CEH72" s="2"/>
      <c r="CEI72" s="2"/>
      <c r="CEJ72" s="2"/>
      <c r="CEK72" s="2"/>
      <c r="CEL72" s="2"/>
      <c r="CEM72" s="2"/>
      <c r="CEN72" s="2"/>
      <c r="CEO72" s="2"/>
      <c r="CEP72" s="2"/>
      <c r="CEQ72" s="2"/>
      <c r="CER72" s="2"/>
      <c r="CES72" s="2"/>
      <c r="CET72" s="2"/>
      <c r="CEU72" s="2"/>
      <c r="CEV72" s="2"/>
      <c r="CEW72" s="2"/>
      <c r="CEX72" s="2"/>
      <c r="CEY72" s="2"/>
      <c r="CEZ72" s="2"/>
      <c r="CFA72" s="2"/>
      <c r="CFB72" s="2"/>
      <c r="CFC72" s="2"/>
      <c r="CFD72" s="2"/>
      <c r="CFE72" s="2"/>
      <c r="CFF72" s="2"/>
      <c r="CFG72" s="2"/>
      <c r="CFH72" s="2"/>
      <c r="CFI72" s="2"/>
      <c r="CFJ72" s="2"/>
      <c r="CFK72" s="2"/>
      <c r="CFL72" s="2"/>
      <c r="CFM72" s="2"/>
      <c r="CFN72" s="2"/>
      <c r="CFO72" s="2"/>
      <c r="CFP72" s="2"/>
      <c r="CFQ72" s="2"/>
      <c r="CFR72" s="2"/>
      <c r="CFS72" s="2"/>
      <c r="CFT72" s="2"/>
      <c r="CFU72" s="2"/>
      <c r="CFV72" s="2"/>
      <c r="CFW72" s="2"/>
      <c r="CFX72" s="2"/>
      <c r="CFY72" s="2"/>
      <c r="CFZ72" s="2"/>
      <c r="CGA72" s="2"/>
      <c r="CGB72" s="2"/>
      <c r="CGC72" s="2"/>
      <c r="CGD72" s="2"/>
      <c r="CGE72" s="2"/>
      <c r="CGF72" s="2"/>
      <c r="CGG72" s="2"/>
      <c r="CGH72" s="2"/>
      <c r="CGI72" s="2"/>
      <c r="CGJ72" s="2"/>
      <c r="CGK72" s="2"/>
      <c r="CGL72" s="2"/>
      <c r="CGM72" s="2"/>
      <c r="CGN72" s="2"/>
      <c r="CGO72" s="2"/>
      <c r="CGP72" s="2"/>
      <c r="CGQ72" s="2"/>
      <c r="CGR72" s="2"/>
      <c r="CGS72" s="2"/>
      <c r="CGT72" s="2"/>
      <c r="CGU72" s="2"/>
      <c r="CGV72" s="2"/>
      <c r="CGW72" s="2"/>
      <c r="CGX72" s="2"/>
      <c r="CGY72" s="2"/>
      <c r="CGZ72" s="2"/>
      <c r="CHA72" s="2"/>
      <c r="CHB72" s="2"/>
      <c r="CHC72" s="2"/>
      <c r="CHD72" s="2"/>
      <c r="CHE72" s="2"/>
      <c r="CHF72" s="2"/>
      <c r="CHG72" s="2"/>
      <c r="CHH72" s="2"/>
      <c r="CHI72" s="2"/>
      <c r="CHJ72" s="2"/>
      <c r="CHK72" s="2"/>
      <c r="CHL72" s="2"/>
      <c r="CHM72" s="2"/>
      <c r="CHN72" s="2"/>
      <c r="CHO72" s="2"/>
      <c r="CHP72" s="2"/>
      <c r="CHQ72" s="2"/>
      <c r="CHR72" s="2"/>
      <c r="CHS72" s="2"/>
      <c r="CHT72" s="2"/>
      <c r="CHU72" s="2"/>
      <c r="CHV72" s="2"/>
      <c r="CHW72" s="2"/>
      <c r="CHX72" s="2"/>
      <c r="CHY72" s="2"/>
      <c r="CHZ72" s="2"/>
      <c r="CIA72" s="2"/>
      <c r="CIB72" s="2"/>
      <c r="CIC72" s="2"/>
      <c r="CID72" s="2"/>
      <c r="CIE72" s="2"/>
      <c r="CIF72" s="2"/>
      <c r="CIG72" s="2"/>
      <c r="CIH72" s="2"/>
      <c r="CII72" s="2"/>
      <c r="CIJ72" s="2"/>
      <c r="CIK72" s="2"/>
      <c r="CIL72" s="2"/>
      <c r="CIM72" s="2"/>
      <c r="CIN72" s="2"/>
      <c r="CIO72" s="2"/>
      <c r="CIP72" s="2"/>
      <c r="CIQ72" s="2"/>
      <c r="CIR72" s="2"/>
      <c r="CIS72" s="2"/>
      <c r="CIT72" s="2"/>
      <c r="CIU72" s="2"/>
      <c r="CIV72" s="2"/>
      <c r="CIW72" s="2"/>
      <c r="CIX72" s="2"/>
      <c r="CIY72" s="2"/>
      <c r="CIZ72" s="2"/>
      <c r="CJA72" s="2"/>
      <c r="CJB72" s="2"/>
      <c r="CJC72" s="2"/>
      <c r="CJD72" s="2"/>
      <c r="CJE72" s="2"/>
      <c r="CJF72" s="2"/>
      <c r="CJG72" s="2"/>
      <c r="CJH72" s="2"/>
      <c r="CJI72" s="2"/>
      <c r="CJJ72" s="2"/>
      <c r="CJK72" s="2"/>
      <c r="CJL72" s="2"/>
      <c r="CJM72" s="2"/>
      <c r="CJN72" s="2"/>
      <c r="CJO72" s="2"/>
      <c r="CJP72" s="2"/>
      <c r="CJQ72" s="2"/>
      <c r="CJR72" s="2"/>
      <c r="CJS72" s="2"/>
      <c r="CJT72" s="2"/>
      <c r="CJU72" s="2"/>
      <c r="CJV72" s="2"/>
      <c r="CJW72" s="2"/>
      <c r="CJX72" s="2"/>
      <c r="CJY72" s="2"/>
      <c r="CJZ72" s="2"/>
      <c r="CKA72" s="2"/>
      <c r="CKB72" s="2"/>
      <c r="CKC72" s="2"/>
      <c r="CKD72" s="2"/>
      <c r="CKE72" s="2"/>
      <c r="CKF72" s="2"/>
      <c r="CKG72" s="2"/>
      <c r="CKH72" s="2"/>
      <c r="CKI72" s="2"/>
      <c r="CKJ72" s="2"/>
      <c r="CKK72" s="2"/>
      <c r="CKL72" s="2"/>
      <c r="CKM72" s="2"/>
      <c r="CKN72" s="2"/>
      <c r="CKO72" s="2"/>
      <c r="CKP72" s="2"/>
      <c r="CKQ72" s="2"/>
      <c r="CKR72" s="2"/>
      <c r="CKS72" s="2"/>
      <c r="CKT72" s="2"/>
      <c r="CKU72" s="2"/>
      <c r="CKV72" s="2"/>
      <c r="CKW72" s="2"/>
      <c r="CKX72" s="2"/>
      <c r="CKY72" s="2"/>
      <c r="CKZ72" s="2"/>
      <c r="CLA72" s="2"/>
      <c r="CLB72" s="2"/>
      <c r="CLC72" s="2"/>
      <c r="CLD72" s="2"/>
      <c r="CLE72" s="2"/>
      <c r="CLF72" s="2"/>
      <c r="CLG72" s="2"/>
      <c r="CLH72" s="2"/>
      <c r="CLI72" s="2"/>
      <c r="CLJ72" s="2"/>
      <c r="CLK72" s="2"/>
      <c r="CLL72" s="2"/>
      <c r="CLM72" s="2"/>
      <c r="CLN72" s="2"/>
      <c r="CLO72" s="2"/>
      <c r="CLP72" s="2"/>
      <c r="CLQ72" s="2"/>
      <c r="CLR72" s="2"/>
      <c r="CLS72" s="2"/>
      <c r="CLT72" s="2"/>
      <c r="CLU72" s="2"/>
      <c r="CLV72" s="2"/>
      <c r="CLW72" s="2"/>
      <c r="CLX72" s="2"/>
      <c r="CLY72" s="2"/>
      <c r="CLZ72" s="2"/>
      <c r="CMA72" s="2"/>
      <c r="CMB72" s="2"/>
      <c r="CMC72" s="2"/>
      <c r="CMD72" s="2"/>
      <c r="CME72" s="2"/>
      <c r="CMF72" s="2"/>
      <c r="CMG72" s="2"/>
      <c r="CMH72" s="2"/>
      <c r="CMI72" s="2"/>
      <c r="CMJ72" s="2"/>
      <c r="CMK72" s="2"/>
      <c r="CML72" s="2"/>
      <c r="CMM72" s="2"/>
      <c r="CMN72" s="2"/>
      <c r="CMO72" s="2"/>
      <c r="CMP72" s="2"/>
      <c r="CMQ72" s="2"/>
      <c r="CMR72" s="2"/>
      <c r="CMS72" s="2"/>
      <c r="CMT72" s="2"/>
      <c r="CMU72" s="2"/>
      <c r="CMV72" s="2"/>
      <c r="CMW72" s="2"/>
      <c r="CMX72" s="2"/>
      <c r="CMY72" s="2"/>
      <c r="CMZ72" s="2"/>
      <c r="CNA72" s="2"/>
      <c r="CNB72" s="2"/>
      <c r="CNC72" s="2"/>
      <c r="CND72" s="2"/>
      <c r="CNE72" s="2"/>
      <c r="CNF72" s="2"/>
      <c r="CNG72" s="2"/>
      <c r="CNH72" s="2"/>
      <c r="CNI72" s="2"/>
      <c r="CNJ72" s="2"/>
      <c r="CNK72" s="2"/>
      <c r="CNL72" s="2"/>
      <c r="CNM72" s="2"/>
      <c r="CNN72" s="2"/>
      <c r="CNO72" s="2"/>
      <c r="CNP72" s="2"/>
      <c r="CNQ72" s="2"/>
      <c r="CNR72" s="2"/>
      <c r="CNS72" s="2"/>
      <c r="CNT72" s="2"/>
      <c r="CNU72" s="2"/>
      <c r="CNV72" s="2"/>
      <c r="CNW72" s="2"/>
      <c r="CNX72" s="2"/>
      <c r="CNY72" s="2"/>
      <c r="CNZ72" s="2"/>
      <c r="COA72" s="2"/>
      <c r="COB72" s="2"/>
      <c r="COC72" s="2"/>
      <c r="COD72" s="2"/>
      <c r="COE72" s="2"/>
      <c r="COF72" s="2"/>
      <c r="COG72" s="2"/>
      <c r="COH72" s="2"/>
      <c r="COI72" s="2"/>
      <c r="COJ72" s="2"/>
      <c r="COK72" s="2"/>
      <c r="COL72" s="2"/>
      <c r="COM72" s="2"/>
      <c r="CON72" s="2"/>
      <c r="COO72" s="2"/>
      <c r="COP72" s="2"/>
      <c r="COQ72" s="2"/>
      <c r="COR72" s="2"/>
      <c r="COS72" s="2"/>
      <c r="COT72" s="2"/>
      <c r="COU72" s="2"/>
      <c r="COV72" s="2"/>
      <c r="COW72" s="2"/>
      <c r="COX72" s="2"/>
      <c r="COY72" s="2"/>
      <c r="COZ72" s="2"/>
      <c r="CPA72" s="2"/>
      <c r="CPB72" s="2"/>
      <c r="CPC72" s="2"/>
      <c r="CPD72" s="2"/>
      <c r="CPE72" s="2"/>
      <c r="CPF72" s="2"/>
      <c r="CPG72" s="2"/>
      <c r="CPH72" s="2"/>
      <c r="CPI72" s="2"/>
      <c r="CPJ72" s="2"/>
      <c r="CPK72" s="2"/>
      <c r="CPL72" s="2"/>
      <c r="CPM72" s="2"/>
      <c r="CPN72" s="2"/>
      <c r="CPO72" s="2"/>
      <c r="CPP72" s="2"/>
      <c r="CPQ72" s="2"/>
      <c r="CPR72" s="2"/>
      <c r="CPS72" s="2"/>
      <c r="CPT72" s="2"/>
      <c r="CPU72" s="2"/>
      <c r="CPV72" s="2"/>
      <c r="CPW72" s="2"/>
      <c r="CPX72" s="2"/>
      <c r="CPY72" s="2"/>
      <c r="CPZ72" s="2"/>
      <c r="CQA72" s="2"/>
      <c r="CQB72" s="2"/>
      <c r="CQC72" s="2"/>
      <c r="CQD72" s="2"/>
      <c r="CQE72" s="2"/>
      <c r="CQF72" s="2"/>
      <c r="CQG72" s="2"/>
      <c r="CQH72" s="2"/>
      <c r="CQI72" s="2"/>
      <c r="CQJ72" s="2"/>
      <c r="CQK72" s="2"/>
      <c r="CQL72" s="2"/>
      <c r="CQM72" s="2"/>
      <c r="CQN72" s="2"/>
      <c r="CQO72" s="2"/>
      <c r="CQP72" s="2"/>
      <c r="CQQ72" s="2"/>
      <c r="CQR72" s="2"/>
      <c r="CQS72" s="2"/>
      <c r="CQT72" s="2"/>
      <c r="CQU72" s="2"/>
      <c r="CQV72" s="2"/>
      <c r="CQW72" s="2"/>
      <c r="CQX72" s="2"/>
      <c r="CQY72" s="2"/>
      <c r="CQZ72" s="2"/>
      <c r="CRA72" s="2"/>
      <c r="CRB72" s="2"/>
      <c r="CRC72" s="2"/>
      <c r="CRD72" s="2"/>
      <c r="CRE72" s="2"/>
      <c r="CRF72" s="2"/>
      <c r="CRG72" s="2"/>
      <c r="CRH72" s="2"/>
      <c r="CRI72" s="2"/>
      <c r="CRJ72" s="2"/>
      <c r="CRK72" s="2"/>
      <c r="CRL72" s="2"/>
      <c r="CRM72" s="2"/>
      <c r="CRN72" s="2"/>
      <c r="CRO72" s="2"/>
      <c r="CRP72" s="2"/>
      <c r="CRQ72" s="2"/>
      <c r="CRR72" s="2"/>
      <c r="CRS72" s="2"/>
      <c r="CRT72" s="2"/>
      <c r="CRU72" s="2"/>
      <c r="CRV72" s="2"/>
      <c r="CRW72" s="2"/>
      <c r="CRX72" s="2"/>
      <c r="CRY72" s="2"/>
      <c r="CRZ72" s="2"/>
      <c r="CSA72" s="2"/>
      <c r="CSB72" s="2"/>
      <c r="CSC72" s="2"/>
      <c r="CSD72" s="2"/>
      <c r="CSE72" s="2"/>
      <c r="CSF72" s="2"/>
      <c r="CSG72" s="2"/>
      <c r="CSH72" s="2"/>
      <c r="CSI72" s="2"/>
      <c r="CSJ72" s="2"/>
      <c r="CSK72" s="2"/>
      <c r="CSL72" s="2"/>
      <c r="CSM72" s="2"/>
      <c r="CSN72" s="2"/>
      <c r="CSO72" s="2"/>
      <c r="CSP72" s="2"/>
      <c r="CSQ72" s="2"/>
      <c r="CSR72" s="2"/>
      <c r="CSS72" s="2"/>
      <c r="CST72" s="2"/>
      <c r="CSU72" s="2"/>
      <c r="CSV72" s="2"/>
      <c r="CSW72" s="2"/>
      <c r="CSX72" s="2"/>
      <c r="CSY72" s="2"/>
      <c r="CSZ72" s="2"/>
      <c r="CTA72" s="2"/>
      <c r="CTB72" s="2"/>
      <c r="CTC72" s="2"/>
      <c r="CTD72" s="2"/>
      <c r="CTE72" s="2"/>
      <c r="CTF72" s="2"/>
      <c r="CTG72" s="2"/>
      <c r="CTH72" s="2"/>
      <c r="CTI72" s="2"/>
      <c r="CTJ72" s="2"/>
      <c r="CTK72" s="2"/>
      <c r="CTL72" s="2"/>
      <c r="CTM72" s="2"/>
      <c r="CTN72" s="2"/>
      <c r="CTO72" s="2"/>
      <c r="CTP72" s="2"/>
      <c r="CTQ72" s="2"/>
      <c r="CTR72" s="2"/>
      <c r="CTS72" s="2"/>
      <c r="CTT72" s="2"/>
      <c r="CTU72" s="2"/>
      <c r="CTV72" s="2"/>
      <c r="CTW72" s="2"/>
      <c r="CTX72" s="2"/>
      <c r="CTY72" s="2"/>
      <c r="CTZ72" s="2"/>
      <c r="CUA72" s="2"/>
      <c r="CUB72" s="2"/>
      <c r="CUC72" s="2"/>
      <c r="CUD72" s="2"/>
      <c r="CUE72" s="2"/>
      <c r="CUF72" s="2"/>
      <c r="CUG72" s="2"/>
      <c r="CUH72" s="2"/>
      <c r="CUI72" s="2"/>
      <c r="CUJ72" s="2"/>
      <c r="CUK72" s="2"/>
      <c r="CUL72" s="2"/>
      <c r="CUM72" s="2"/>
      <c r="CUN72" s="2"/>
      <c r="CUO72" s="2"/>
      <c r="CUP72" s="2"/>
      <c r="CUQ72" s="2"/>
      <c r="CUR72" s="2"/>
      <c r="CUS72" s="2"/>
      <c r="CUT72" s="2"/>
      <c r="CUU72" s="2"/>
      <c r="CUV72" s="2"/>
      <c r="CUW72" s="2"/>
      <c r="CUX72" s="2"/>
      <c r="CUY72" s="2"/>
      <c r="CUZ72" s="2"/>
      <c r="CVA72" s="2"/>
      <c r="CVB72" s="2"/>
      <c r="CVC72" s="2"/>
      <c r="CVD72" s="2"/>
      <c r="CVE72" s="2"/>
      <c r="CVF72" s="2"/>
      <c r="CVG72" s="2"/>
      <c r="CVH72" s="2"/>
      <c r="CVI72" s="2"/>
      <c r="CVJ72" s="2"/>
      <c r="CVK72" s="2"/>
      <c r="CVL72" s="2"/>
      <c r="CVM72" s="2"/>
      <c r="CVN72" s="2"/>
      <c r="CVO72" s="2"/>
      <c r="CVP72" s="2"/>
      <c r="CVQ72" s="2"/>
      <c r="CVR72" s="2"/>
      <c r="CVS72" s="2"/>
      <c r="CVT72" s="2"/>
      <c r="CVU72" s="2"/>
      <c r="CVV72" s="2"/>
      <c r="CVW72" s="2"/>
      <c r="CVX72" s="2"/>
      <c r="CVY72" s="2"/>
      <c r="CVZ72" s="2"/>
      <c r="CWA72" s="2"/>
      <c r="CWB72" s="2"/>
      <c r="CWC72" s="2"/>
      <c r="CWD72" s="2"/>
      <c r="CWE72" s="2"/>
      <c r="CWF72" s="2"/>
      <c r="CWG72" s="2"/>
      <c r="CWH72" s="2"/>
      <c r="CWI72" s="2"/>
      <c r="CWJ72" s="2"/>
      <c r="CWK72" s="2"/>
      <c r="CWL72" s="2"/>
      <c r="CWM72" s="2"/>
      <c r="CWN72" s="2"/>
      <c r="CWO72" s="2"/>
      <c r="CWP72" s="2"/>
      <c r="CWQ72" s="2"/>
      <c r="CWR72" s="2"/>
      <c r="CWS72" s="2"/>
      <c r="CWT72" s="2"/>
      <c r="CWU72" s="2"/>
      <c r="CWV72" s="2"/>
      <c r="CWW72" s="2"/>
      <c r="CWX72" s="2"/>
      <c r="CWY72" s="2"/>
      <c r="CWZ72" s="2"/>
      <c r="CXA72" s="2"/>
      <c r="CXB72" s="2"/>
      <c r="CXC72" s="2"/>
      <c r="CXD72" s="2"/>
      <c r="CXE72" s="2"/>
      <c r="CXF72" s="2"/>
      <c r="CXG72" s="2"/>
      <c r="CXH72" s="2"/>
      <c r="CXI72" s="2"/>
      <c r="CXJ72" s="2"/>
      <c r="CXK72" s="2"/>
      <c r="CXL72" s="2"/>
      <c r="CXM72" s="2"/>
      <c r="CXN72" s="2"/>
      <c r="CXO72" s="2"/>
      <c r="CXP72" s="2"/>
      <c r="CXQ72" s="2"/>
      <c r="CXR72" s="2"/>
      <c r="CXS72" s="2"/>
      <c r="CXT72" s="2"/>
      <c r="CXU72" s="2"/>
      <c r="CXV72" s="2"/>
      <c r="CXW72" s="2"/>
      <c r="CXX72" s="2"/>
      <c r="CXY72" s="2"/>
      <c r="CXZ72" s="2"/>
      <c r="CYA72" s="2"/>
      <c r="CYB72" s="2"/>
      <c r="CYC72" s="2"/>
      <c r="CYD72" s="2"/>
      <c r="CYE72" s="2"/>
      <c r="CYF72" s="2"/>
      <c r="CYG72" s="2"/>
      <c r="CYH72" s="2"/>
      <c r="CYI72" s="2"/>
      <c r="CYJ72" s="2"/>
      <c r="CYK72" s="2"/>
      <c r="CYL72" s="2"/>
      <c r="CYM72" s="2"/>
      <c r="CYN72" s="2"/>
      <c r="CYO72" s="2"/>
      <c r="CYP72" s="2"/>
      <c r="CYQ72" s="2"/>
      <c r="CYR72" s="2"/>
      <c r="CYS72" s="2"/>
      <c r="CYT72" s="2"/>
      <c r="CYU72" s="2"/>
      <c r="CYV72" s="2"/>
      <c r="CYW72" s="2"/>
      <c r="CYX72" s="2"/>
      <c r="CYY72" s="2"/>
      <c r="CYZ72" s="2"/>
      <c r="CZA72" s="2"/>
      <c r="CZB72" s="2"/>
      <c r="CZC72" s="2"/>
      <c r="CZD72" s="2"/>
      <c r="CZE72" s="2"/>
      <c r="CZF72" s="2"/>
      <c r="CZG72" s="2"/>
      <c r="CZH72" s="2"/>
      <c r="CZI72" s="2"/>
      <c r="CZJ72" s="2"/>
      <c r="CZK72" s="2"/>
      <c r="CZL72" s="2"/>
      <c r="CZM72" s="2"/>
      <c r="CZN72" s="2"/>
      <c r="CZO72" s="2"/>
      <c r="CZP72" s="2"/>
      <c r="CZQ72" s="2"/>
      <c r="CZR72" s="2"/>
      <c r="CZS72" s="2"/>
      <c r="CZT72" s="2"/>
      <c r="CZU72" s="2"/>
      <c r="CZV72" s="2"/>
      <c r="CZW72" s="2"/>
      <c r="CZX72" s="2"/>
      <c r="CZY72" s="2"/>
      <c r="CZZ72" s="2"/>
      <c r="DAA72" s="2"/>
      <c r="DAB72" s="2"/>
      <c r="DAC72" s="2"/>
      <c r="DAD72" s="2"/>
      <c r="DAE72" s="2"/>
      <c r="DAF72" s="2"/>
      <c r="DAG72" s="2"/>
      <c r="DAH72" s="2"/>
      <c r="DAI72" s="2"/>
      <c r="DAJ72" s="2"/>
      <c r="DAK72" s="2"/>
      <c r="DAL72" s="2"/>
      <c r="DAM72" s="2"/>
      <c r="DAN72" s="2"/>
      <c r="DAO72" s="2"/>
      <c r="DAP72" s="2"/>
      <c r="DAQ72" s="2"/>
      <c r="DAR72" s="2"/>
      <c r="DAS72" s="2"/>
      <c r="DAT72" s="2"/>
      <c r="DAU72" s="2"/>
      <c r="DAV72" s="2"/>
      <c r="DAW72" s="2"/>
      <c r="DAX72" s="2"/>
      <c r="DAY72" s="2"/>
      <c r="DAZ72" s="2"/>
      <c r="DBA72" s="2"/>
      <c r="DBB72" s="2"/>
      <c r="DBC72" s="2"/>
      <c r="DBD72" s="2"/>
      <c r="DBE72" s="2"/>
      <c r="DBF72" s="2"/>
      <c r="DBG72" s="2"/>
      <c r="DBH72" s="2"/>
      <c r="DBI72" s="2"/>
      <c r="DBJ72" s="2"/>
      <c r="DBK72" s="2"/>
      <c r="DBL72" s="2"/>
      <c r="DBM72" s="2"/>
      <c r="DBN72" s="2"/>
      <c r="DBO72" s="2"/>
      <c r="DBP72" s="2"/>
      <c r="DBQ72" s="2"/>
      <c r="DBR72" s="2"/>
      <c r="DBS72" s="2"/>
      <c r="DBT72" s="2"/>
      <c r="DBU72" s="2"/>
      <c r="DBV72" s="2"/>
      <c r="DBW72" s="2"/>
      <c r="DBX72" s="2"/>
      <c r="DBY72" s="2"/>
      <c r="DBZ72" s="2"/>
      <c r="DCA72" s="2"/>
      <c r="DCB72" s="2"/>
      <c r="DCC72" s="2"/>
      <c r="DCD72" s="2"/>
      <c r="DCE72" s="2"/>
      <c r="DCF72" s="2"/>
      <c r="DCG72" s="2"/>
      <c r="DCH72" s="2"/>
      <c r="DCI72" s="2"/>
      <c r="DCJ72" s="2"/>
      <c r="DCK72" s="2"/>
      <c r="DCL72" s="2"/>
      <c r="DCM72" s="2"/>
      <c r="DCN72" s="2"/>
      <c r="DCO72" s="2"/>
      <c r="DCP72" s="2"/>
      <c r="DCQ72" s="2"/>
      <c r="DCR72" s="2"/>
      <c r="DCS72" s="2"/>
      <c r="DCT72" s="2"/>
      <c r="DCU72" s="2"/>
      <c r="DCV72" s="2"/>
      <c r="DCW72" s="2"/>
      <c r="DCX72" s="2"/>
      <c r="DCY72" s="2"/>
      <c r="DCZ72" s="2"/>
      <c r="DDA72" s="2"/>
      <c r="DDB72" s="2"/>
      <c r="DDC72" s="2"/>
      <c r="DDD72" s="2"/>
      <c r="DDE72" s="2"/>
      <c r="DDF72" s="2"/>
      <c r="DDG72" s="2"/>
      <c r="DDH72" s="2"/>
      <c r="DDI72" s="2"/>
      <c r="DDJ72" s="2"/>
      <c r="DDK72" s="2"/>
      <c r="DDL72" s="2"/>
      <c r="DDM72" s="2"/>
      <c r="DDN72" s="2"/>
      <c r="DDO72" s="2"/>
      <c r="DDP72" s="2"/>
      <c r="DDQ72" s="2"/>
      <c r="DDR72" s="2"/>
      <c r="DDS72" s="2"/>
      <c r="DDT72" s="2"/>
      <c r="DDU72" s="2"/>
      <c r="DDV72" s="2"/>
      <c r="DDW72" s="2"/>
      <c r="DDX72" s="2"/>
      <c r="DDY72" s="2"/>
      <c r="DDZ72" s="2"/>
      <c r="DEA72" s="2"/>
      <c r="DEB72" s="2"/>
      <c r="DEC72" s="2"/>
      <c r="DED72" s="2"/>
      <c r="DEE72" s="2"/>
      <c r="DEF72" s="2"/>
      <c r="DEG72" s="2"/>
      <c r="DEH72" s="2"/>
      <c r="DEI72" s="2"/>
      <c r="DEJ72" s="2"/>
      <c r="DEK72" s="2"/>
      <c r="DEL72" s="2"/>
      <c r="DEM72" s="2"/>
      <c r="DEN72" s="2"/>
      <c r="DEO72" s="2"/>
      <c r="DEP72" s="2"/>
      <c r="DEQ72" s="2"/>
      <c r="DER72" s="2"/>
      <c r="DES72" s="2"/>
      <c r="DET72" s="2"/>
      <c r="DEU72" s="2"/>
      <c r="DEV72" s="2"/>
      <c r="DEW72" s="2"/>
      <c r="DEX72" s="2"/>
      <c r="DEY72" s="2"/>
      <c r="DEZ72" s="2"/>
      <c r="DFA72" s="2"/>
      <c r="DFB72" s="2"/>
      <c r="DFC72" s="2"/>
      <c r="DFD72" s="2"/>
      <c r="DFE72" s="2"/>
      <c r="DFF72" s="2"/>
      <c r="DFG72" s="2"/>
      <c r="DFH72" s="2"/>
      <c r="DFI72" s="2"/>
      <c r="DFJ72" s="2"/>
      <c r="DFK72" s="2"/>
      <c r="DFL72" s="2"/>
      <c r="DFM72" s="2"/>
      <c r="DFN72" s="2"/>
      <c r="DFO72" s="2"/>
      <c r="DFP72" s="2"/>
      <c r="DFQ72" s="2"/>
      <c r="DFR72" s="2"/>
      <c r="DFS72" s="2"/>
      <c r="DFT72" s="2"/>
      <c r="DFU72" s="2"/>
      <c r="DFV72" s="2"/>
      <c r="DFW72" s="2"/>
      <c r="DFX72" s="2"/>
      <c r="DFY72" s="2"/>
      <c r="DFZ72" s="2"/>
      <c r="DGA72" s="2"/>
      <c r="DGB72" s="2"/>
      <c r="DGC72" s="2"/>
      <c r="DGD72" s="2"/>
      <c r="DGE72" s="2"/>
      <c r="DGF72" s="2"/>
      <c r="DGG72" s="2"/>
      <c r="DGH72" s="2"/>
      <c r="DGI72" s="2"/>
      <c r="DGJ72" s="2"/>
      <c r="DGK72" s="2"/>
      <c r="DGL72" s="2"/>
      <c r="DGM72" s="2"/>
      <c r="DGN72" s="2"/>
      <c r="DGO72" s="2"/>
      <c r="DGP72" s="2"/>
      <c r="DGQ72" s="2"/>
      <c r="DGR72" s="2"/>
      <c r="DGS72" s="2"/>
      <c r="DGT72" s="2"/>
      <c r="DGU72" s="2"/>
      <c r="DGV72" s="2"/>
      <c r="DGW72" s="2"/>
      <c r="DGX72" s="2"/>
      <c r="DGY72" s="2"/>
      <c r="DGZ72" s="2"/>
      <c r="DHA72" s="2"/>
      <c r="DHB72" s="2"/>
      <c r="DHC72" s="2"/>
      <c r="DHD72" s="2"/>
      <c r="DHE72" s="2"/>
      <c r="DHF72" s="2"/>
      <c r="DHG72" s="2"/>
      <c r="DHH72" s="2"/>
      <c r="DHI72" s="2"/>
      <c r="DHJ72" s="2"/>
      <c r="DHK72" s="2"/>
      <c r="DHL72" s="2"/>
      <c r="DHM72" s="2"/>
      <c r="DHN72" s="2"/>
      <c r="DHO72" s="2"/>
      <c r="DHP72" s="2"/>
      <c r="DHQ72" s="2"/>
      <c r="DHR72" s="2"/>
      <c r="DHS72" s="2"/>
      <c r="DHT72" s="2"/>
      <c r="DHU72" s="2"/>
      <c r="DHV72" s="2"/>
      <c r="DHW72" s="2"/>
      <c r="DHX72" s="2"/>
      <c r="DHY72" s="2"/>
      <c r="DHZ72" s="2"/>
      <c r="DIA72" s="2"/>
      <c r="DIB72" s="2"/>
      <c r="DIC72" s="2"/>
      <c r="DID72" s="2"/>
      <c r="DIE72" s="2"/>
      <c r="DIF72" s="2"/>
      <c r="DIG72" s="2"/>
      <c r="DIH72" s="2"/>
      <c r="DII72" s="2"/>
      <c r="DIJ72" s="2"/>
      <c r="DIK72" s="2"/>
      <c r="DIL72" s="2"/>
      <c r="DIM72" s="2"/>
      <c r="DIN72" s="2"/>
      <c r="DIO72" s="2"/>
      <c r="DIP72" s="2"/>
      <c r="DIQ72" s="2"/>
      <c r="DIR72" s="2"/>
      <c r="DIS72" s="2"/>
      <c r="DIT72" s="2"/>
      <c r="DIU72" s="2"/>
      <c r="DIV72" s="2"/>
      <c r="DIW72" s="2"/>
      <c r="DIX72" s="2"/>
      <c r="DIY72" s="2"/>
      <c r="DIZ72" s="2"/>
      <c r="DJA72" s="2"/>
      <c r="DJB72" s="2"/>
      <c r="DJC72" s="2"/>
      <c r="DJD72" s="2"/>
      <c r="DJE72" s="2"/>
      <c r="DJF72" s="2"/>
      <c r="DJG72" s="2"/>
      <c r="DJH72" s="2"/>
      <c r="DJI72" s="2"/>
      <c r="DJJ72" s="2"/>
      <c r="DJK72" s="2"/>
      <c r="DJL72" s="2"/>
      <c r="DJM72" s="2"/>
      <c r="DJN72" s="2"/>
      <c r="DJO72" s="2"/>
      <c r="DJP72" s="2"/>
      <c r="DJQ72" s="2"/>
      <c r="DJR72" s="2"/>
      <c r="DJS72" s="2"/>
      <c r="DJT72" s="2"/>
      <c r="DJU72" s="2"/>
      <c r="DJV72" s="2"/>
      <c r="DJW72" s="2"/>
      <c r="DJX72" s="2"/>
      <c r="DJY72" s="2"/>
      <c r="DJZ72" s="2"/>
      <c r="DKA72" s="2"/>
      <c r="DKB72" s="2"/>
      <c r="DKC72" s="2"/>
      <c r="DKD72" s="2"/>
      <c r="DKE72" s="2"/>
      <c r="DKF72" s="2"/>
      <c r="DKG72" s="2"/>
      <c r="DKH72" s="2"/>
      <c r="DKI72" s="2"/>
      <c r="DKJ72" s="2"/>
      <c r="DKK72" s="2"/>
      <c r="DKL72" s="2"/>
      <c r="DKM72" s="2"/>
      <c r="DKN72" s="2"/>
      <c r="DKO72" s="2"/>
      <c r="DKP72" s="2"/>
      <c r="DKQ72" s="2"/>
      <c r="DKR72" s="2"/>
      <c r="DKS72" s="2"/>
      <c r="DKT72" s="2"/>
      <c r="DKU72" s="2"/>
      <c r="DKV72" s="2"/>
      <c r="DKW72" s="2"/>
      <c r="DKX72" s="2"/>
      <c r="DKY72" s="2"/>
      <c r="DKZ72" s="2"/>
      <c r="DLA72" s="2"/>
      <c r="DLB72" s="2"/>
      <c r="DLC72" s="2"/>
      <c r="DLD72" s="2"/>
      <c r="DLE72" s="2"/>
      <c r="DLF72" s="2"/>
      <c r="DLG72" s="2"/>
      <c r="DLH72" s="2"/>
      <c r="DLI72" s="2"/>
      <c r="DLJ72" s="2"/>
      <c r="DLK72" s="2"/>
      <c r="DLL72" s="2"/>
      <c r="DLM72" s="2"/>
      <c r="DLN72" s="2"/>
      <c r="DLO72" s="2"/>
      <c r="DLP72" s="2"/>
      <c r="DLQ72" s="2"/>
      <c r="DLR72" s="2"/>
      <c r="DLS72" s="2"/>
      <c r="DLT72" s="2"/>
      <c r="DLU72" s="2"/>
      <c r="DLV72" s="2"/>
      <c r="DLW72" s="2"/>
      <c r="DLX72" s="2"/>
      <c r="DLY72" s="2"/>
      <c r="DLZ72" s="2"/>
      <c r="DMA72" s="2"/>
      <c r="DMB72" s="2"/>
      <c r="DMC72" s="2"/>
      <c r="DMD72" s="2"/>
      <c r="DME72" s="2"/>
      <c r="DMF72" s="2"/>
      <c r="DMG72" s="2"/>
      <c r="DMH72" s="2"/>
      <c r="DMI72" s="2"/>
      <c r="DMJ72" s="2"/>
      <c r="DMK72" s="2"/>
      <c r="DML72" s="2"/>
      <c r="DMM72" s="2"/>
      <c r="DMN72" s="2"/>
      <c r="DMO72" s="2"/>
      <c r="DMP72" s="2"/>
      <c r="DMQ72" s="2"/>
      <c r="DMR72" s="2"/>
      <c r="DMS72" s="2"/>
      <c r="DMT72" s="2"/>
      <c r="DMU72" s="2"/>
      <c r="DMV72" s="2"/>
      <c r="DMW72" s="2"/>
      <c r="DMX72" s="2"/>
      <c r="DMY72" s="2"/>
      <c r="DMZ72" s="2"/>
      <c r="DNA72" s="2"/>
      <c r="DNB72" s="2"/>
      <c r="DNC72" s="2"/>
      <c r="DND72" s="2"/>
      <c r="DNE72" s="2"/>
      <c r="DNF72" s="2"/>
      <c r="DNG72" s="2"/>
      <c r="DNH72" s="2"/>
      <c r="DNI72" s="2"/>
      <c r="DNJ72" s="2"/>
      <c r="DNK72" s="2"/>
      <c r="DNL72" s="2"/>
      <c r="DNM72" s="2"/>
      <c r="DNN72" s="2"/>
      <c r="DNO72" s="2"/>
      <c r="DNP72" s="2"/>
      <c r="DNQ72" s="2"/>
      <c r="DNR72" s="2"/>
      <c r="DNS72" s="2"/>
      <c r="DNT72" s="2"/>
      <c r="DNU72" s="2"/>
      <c r="DNV72" s="2"/>
      <c r="DNW72" s="2"/>
      <c r="DNX72" s="2"/>
      <c r="DNY72" s="2"/>
      <c r="DNZ72" s="2"/>
      <c r="DOA72" s="2"/>
      <c r="DOB72" s="2"/>
      <c r="DOC72" s="2"/>
      <c r="DOD72" s="2"/>
      <c r="DOE72" s="2"/>
      <c r="DOF72" s="2"/>
      <c r="DOG72" s="2"/>
      <c r="DOH72" s="2"/>
      <c r="DOI72" s="2"/>
      <c r="DOJ72" s="2"/>
      <c r="DOK72" s="2"/>
      <c r="DOL72" s="2"/>
      <c r="DOM72" s="2"/>
      <c r="DON72" s="2"/>
      <c r="DOO72" s="2"/>
      <c r="DOP72" s="2"/>
      <c r="DOQ72" s="2"/>
      <c r="DOR72" s="2"/>
      <c r="DOS72" s="2"/>
      <c r="DOT72" s="2"/>
      <c r="DOU72" s="2"/>
      <c r="DOV72" s="2"/>
      <c r="DOW72" s="2"/>
      <c r="DOX72" s="2"/>
      <c r="DOY72" s="2"/>
      <c r="DOZ72" s="2"/>
      <c r="DPA72" s="2"/>
      <c r="DPB72" s="2"/>
      <c r="DPC72" s="2"/>
      <c r="DPD72" s="2"/>
      <c r="DPE72" s="2"/>
      <c r="DPF72" s="2"/>
      <c r="DPG72" s="2"/>
      <c r="DPH72" s="2"/>
      <c r="DPI72" s="2"/>
      <c r="DPJ72" s="2"/>
      <c r="DPK72" s="2"/>
      <c r="DPL72" s="2"/>
      <c r="DPM72" s="2"/>
      <c r="DPN72" s="2"/>
      <c r="DPO72" s="2"/>
      <c r="DPP72" s="2"/>
      <c r="DPQ72" s="2"/>
      <c r="DPR72" s="2"/>
      <c r="DPS72" s="2"/>
      <c r="DPT72" s="2"/>
      <c r="DPU72" s="2"/>
      <c r="DPV72" s="2"/>
      <c r="DPW72" s="2"/>
      <c r="DPX72" s="2"/>
      <c r="DPY72" s="2"/>
      <c r="DPZ72" s="2"/>
      <c r="DQA72" s="2"/>
      <c r="DQB72" s="2"/>
      <c r="DQC72" s="2"/>
      <c r="DQD72" s="2"/>
      <c r="DQE72" s="2"/>
      <c r="DQF72" s="2"/>
      <c r="DQG72" s="2"/>
      <c r="DQH72" s="2"/>
      <c r="DQI72" s="2"/>
      <c r="DQJ72" s="2"/>
      <c r="DQK72" s="2"/>
      <c r="DQL72" s="2"/>
      <c r="DQM72" s="2"/>
      <c r="DQN72" s="2"/>
      <c r="DQO72" s="2"/>
      <c r="DQP72" s="2"/>
      <c r="DQQ72" s="2"/>
      <c r="DQR72" s="2"/>
      <c r="DQS72" s="2"/>
      <c r="DQT72" s="2"/>
      <c r="DQU72" s="2"/>
      <c r="DQV72" s="2"/>
      <c r="DQW72" s="2"/>
      <c r="DQX72" s="2"/>
      <c r="DQY72" s="2"/>
      <c r="DQZ72" s="2"/>
      <c r="DRA72" s="2"/>
      <c r="DRB72" s="2"/>
      <c r="DRC72" s="2"/>
      <c r="DRD72" s="2"/>
      <c r="DRE72" s="2"/>
      <c r="DRF72" s="2"/>
      <c r="DRG72" s="2"/>
      <c r="DRH72" s="2"/>
      <c r="DRI72" s="2"/>
      <c r="DRJ72" s="2"/>
      <c r="DRK72" s="2"/>
      <c r="DRL72" s="2"/>
      <c r="DRM72" s="2"/>
      <c r="DRN72" s="2"/>
      <c r="DRO72" s="2"/>
      <c r="DRP72" s="2"/>
      <c r="DRQ72" s="2"/>
      <c r="DRR72" s="2"/>
      <c r="DRS72" s="2"/>
      <c r="DRT72" s="2"/>
      <c r="DRU72" s="2"/>
      <c r="DRV72" s="2"/>
      <c r="DRW72" s="2"/>
      <c r="DRX72" s="2"/>
      <c r="DRY72" s="2"/>
      <c r="DRZ72" s="2"/>
      <c r="DSA72" s="2"/>
      <c r="DSB72" s="2"/>
      <c r="DSC72" s="2"/>
      <c r="DSD72" s="2"/>
      <c r="DSE72" s="2"/>
      <c r="DSF72" s="2"/>
      <c r="DSG72" s="2"/>
      <c r="DSH72" s="2"/>
      <c r="DSI72" s="2"/>
      <c r="DSJ72" s="2"/>
      <c r="DSK72" s="2"/>
      <c r="DSL72" s="2"/>
      <c r="DSM72" s="2"/>
      <c r="DSN72" s="2"/>
      <c r="DSO72" s="2"/>
      <c r="DSP72" s="2"/>
      <c r="DSQ72" s="2"/>
      <c r="DSR72" s="2"/>
      <c r="DSS72" s="2"/>
      <c r="DST72" s="2"/>
      <c r="DSU72" s="2"/>
      <c r="DSV72" s="2"/>
      <c r="DSW72" s="2"/>
      <c r="DSX72" s="2"/>
      <c r="DSY72" s="2"/>
      <c r="DSZ72" s="2"/>
      <c r="DTA72" s="2"/>
      <c r="DTB72" s="2"/>
      <c r="DTC72" s="2"/>
      <c r="DTD72" s="2"/>
      <c r="DTE72" s="2"/>
      <c r="DTF72" s="2"/>
      <c r="DTG72" s="2"/>
      <c r="DTH72" s="2"/>
      <c r="DTI72" s="2"/>
      <c r="DTJ72" s="2"/>
      <c r="DTK72" s="2"/>
      <c r="DTL72" s="2"/>
      <c r="DTM72" s="2"/>
      <c r="DTN72" s="2"/>
      <c r="DTO72" s="2"/>
      <c r="DTP72" s="2"/>
      <c r="DTQ72" s="2"/>
      <c r="DTR72" s="2"/>
      <c r="DTS72" s="2"/>
      <c r="DTT72" s="2"/>
      <c r="DTU72" s="2"/>
      <c r="DTV72" s="2"/>
      <c r="DTW72" s="2"/>
      <c r="DTX72" s="2"/>
      <c r="DTY72" s="2"/>
      <c r="DTZ72" s="2"/>
      <c r="DUA72" s="2"/>
      <c r="DUB72" s="2"/>
      <c r="DUC72" s="2"/>
      <c r="DUD72" s="2"/>
      <c r="DUE72" s="2"/>
      <c r="DUF72" s="2"/>
      <c r="DUG72" s="2"/>
      <c r="DUH72" s="2"/>
      <c r="DUI72" s="2"/>
      <c r="DUJ72" s="2"/>
      <c r="DUK72" s="2"/>
      <c r="DUL72" s="2"/>
      <c r="DUM72" s="2"/>
      <c r="DUN72" s="2"/>
      <c r="DUO72" s="2"/>
      <c r="DUP72" s="2"/>
      <c r="DUQ72" s="2"/>
      <c r="DUR72" s="2"/>
      <c r="DUS72" s="2"/>
      <c r="DUT72" s="2"/>
      <c r="DUU72" s="2"/>
      <c r="DUV72" s="2"/>
      <c r="DUW72" s="2"/>
      <c r="DUX72" s="2"/>
      <c r="DUY72" s="2"/>
      <c r="DUZ72" s="2"/>
      <c r="DVA72" s="2"/>
      <c r="DVB72" s="2"/>
      <c r="DVC72" s="2"/>
      <c r="DVD72" s="2"/>
      <c r="DVE72" s="2"/>
      <c r="DVF72" s="2"/>
      <c r="DVG72" s="2"/>
      <c r="DVH72" s="2"/>
      <c r="DVI72" s="2"/>
      <c r="DVJ72" s="2"/>
      <c r="DVK72" s="2"/>
      <c r="DVL72" s="2"/>
      <c r="DVM72" s="2"/>
      <c r="DVN72" s="2"/>
      <c r="DVO72" s="2"/>
      <c r="DVP72" s="2"/>
      <c r="DVQ72" s="2"/>
      <c r="DVR72" s="2"/>
      <c r="DVS72" s="2"/>
      <c r="DVT72" s="2"/>
      <c r="DVU72" s="2"/>
      <c r="DVV72" s="2"/>
      <c r="DVW72" s="2"/>
      <c r="DVX72" s="2"/>
      <c r="DVY72" s="2"/>
      <c r="DVZ72" s="2"/>
      <c r="DWA72" s="2"/>
      <c r="DWB72" s="2"/>
      <c r="DWC72" s="2"/>
      <c r="DWD72" s="2"/>
      <c r="DWE72" s="2"/>
      <c r="DWF72" s="2"/>
      <c r="DWG72" s="2"/>
      <c r="DWH72" s="2"/>
      <c r="DWI72" s="2"/>
      <c r="DWJ72" s="2"/>
      <c r="DWK72" s="2"/>
      <c r="DWL72" s="2"/>
      <c r="DWM72" s="2"/>
      <c r="DWN72" s="2"/>
      <c r="DWO72" s="2"/>
      <c r="DWP72" s="2"/>
      <c r="DWQ72" s="2"/>
      <c r="DWR72" s="2"/>
      <c r="DWS72" s="2"/>
      <c r="DWT72" s="2"/>
      <c r="DWU72" s="2"/>
      <c r="DWV72" s="2"/>
      <c r="DWW72" s="2"/>
      <c r="DWX72" s="2"/>
      <c r="DWY72" s="2"/>
      <c r="DWZ72" s="2"/>
      <c r="DXA72" s="2"/>
      <c r="DXB72" s="2"/>
      <c r="DXC72" s="2"/>
      <c r="DXD72" s="2"/>
      <c r="DXE72" s="2"/>
      <c r="DXF72" s="2"/>
      <c r="DXG72" s="2"/>
      <c r="DXH72" s="2"/>
      <c r="DXI72" s="2"/>
      <c r="DXJ72" s="2"/>
      <c r="DXK72" s="2"/>
      <c r="DXL72" s="2"/>
      <c r="DXM72" s="2"/>
      <c r="DXN72" s="2"/>
      <c r="DXO72" s="2"/>
      <c r="DXP72" s="2"/>
      <c r="DXQ72" s="2"/>
      <c r="DXR72" s="2"/>
      <c r="DXS72" s="2"/>
      <c r="DXT72" s="2"/>
      <c r="DXU72" s="2"/>
      <c r="DXV72" s="2"/>
      <c r="DXW72" s="2"/>
      <c r="DXX72" s="2"/>
      <c r="DXY72" s="2"/>
      <c r="DXZ72" s="2"/>
      <c r="DYA72" s="2"/>
      <c r="DYB72" s="2"/>
      <c r="DYC72" s="2"/>
      <c r="DYD72" s="2"/>
      <c r="DYE72" s="2"/>
      <c r="DYF72" s="2"/>
      <c r="DYG72" s="2"/>
      <c r="DYH72" s="2"/>
      <c r="DYI72" s="2"/>
      <c r="DYJ72" s="2"/>
      <c r="DYK72" s="2"/>
      <c r="DYL72" s="2"/>
      <c r="DYM72" s="2"/>
      <c r="DYN72" s="2"/>
      <c r="DYO72" s="2"/>
      <c r="DYP72" s="2"/>
      <c r="DYQ72" s="2"/>
      <c r="DYR72" s="2"/>
      <c r="DYS72" s="2"/>
      <c r="DYT72" s="2"/>
      <c r="DYU72" s="2"/>
      <c r="DYV72" s="2"/>
      <c r="DYW72" s="2"/>
      <c r="DYX72" s="2"/>
      <c r="DYY72" s="2"/>
      <c r="DYZ72" s="2"/>
      <c r="DZA72" s="2"/>
      <c r="DZB72" s="2"/>
      <c r="DZC72" s="2"/>
      <c r="DZD72" s="2"/>
      <c r="DZE72" s="2"/>
      <c r="DZF72" s="2"/>
      <c r="DZG72" s="2"/>
      <c r="DZH72" s="2"/>
      <c r="DZI72" s="2"/>
      <c r="DZJ72" s="2"/>
      <c r="DZK72" s="2"/>
      <c r="DZL72" s="2"/>
      <c r="DZM72" s="2"/>
      <c r="DZN72" s="2"/>
      <c r="DZO72" s="2"/>
      <c r="DZP72" s="2"/>
      <c r="DZQ72" s="2"/>
      <c r="DZR72" s="2"/>
      <c r="DZS72" s="2"/>
      <c r="DZT72" s="2"/>
      <c r="DZU72" s="2"/>
      <c r="DZV72" s="2"/>
      <c r="DZW72" s="2"/>
      <c r="DZX72" s="2"/>
      <c r="DZY72" s="2"/>
      <c r="DZZ72" s="2"/>
      <c r="EAA72" s="2"/>
      <c r="EAB72" s="2"/>
      <c r="EAC72" s="2"/>
      <c r="EAD72" s="2"/>
      <c r="EAE72" s="2"/>
      <c r="EAF72" s="2"/>
      <c r="EAG72" s="2"/>
      <c r="EAH72" s="2"/>
      <c r="EAI72" s="2"/>
      <c r="EAJ72" s="2"/>
      <c r="EAK72" s="2"/>
      <c r="EAL72" s="2"/>
      <c r="EAM72" s="2"/>
      <c r="EAN72" s="2"/>
      <c r="EAO72" s="2"/>
      <c r="EAP72" s="2"/>
      <c r="EAQ72" s="2"/>
      <c r="EAR72" s="2"/>
      <c r="EAS72" s="2"/>
      <c r="EAT72" s="2"/>
      <c r="EAU72" s="2"/>
      <c r="EAV72" s="2"/>
      <c r="EAW72" s="2"/>
      <c r="EAX72" s="2"/>
      <c r="EAY72" s="2"/>
      <c r="EAZ72" s="2"/>
      <c r="EBA72" s="2"/>
      <c r="EBB72" s="2"/>
      <c r="EBC72" s="2"/>
      <c r="EBD72" s="2"/>
      <c r="EBE72" s="2"/>
      <c r="EBF72" s="2"/>
      <c r="EBG72" s="2"/>
      <c r="EBH72" s="2"/>
      <c r="EBI72" s="2"/>
      <c r="EBJ72" s="2"/>
      <c r="EBK72" s="2"/>
      <c r="EBL72" s="2"/>
      <c r="EBM72" s="2"/>
      <c r="EBN72" s="2"/>
      <c r="EBO72" s="2"/>
      <c r="EBP72" s="2"/>
      <c r="EBQ72" s="2"/>
      <c r="EBR72" s="2"/>
      <c r="EBS72" s="2"/>
      <c r="EBT72" s="2"/>
      <c r="EBU72" s="2"/>
      <c r="EBV72" s="2"/>
      <c r="EBW72" s="2"/>
      <c r="EBX72" s="2"/>
      <c r="EBY72" s="2"/>
      <c r="EBZ72" s="2"/>
      <c r="ECA72" s="2"/>
      <c r="ECB72" s="2"/>
      <c r="ECC72" s="2"/>
      <c r="ECD72" s="2"/>
      <c r="ECE72" s="2"/>
      <c r="ECF72" s="2"/>
      <c r="ECG72" s="2"/>
      <c r="ECH72" s="2"/>
      <c r="ECI72" s="2"/>
      <c r="ECJ72" s="2"/>
      <c r="ECK72" s="2"/>
      <c r="ECL72" s="2"/>
      <c r="ECM72" s="2"/>
      <c r="ECN72" s="2"/>
      <c r="ECO72" s="2"/>
      <c r="ECP72" s="2"/>
      <c r="ECQ72" s="2"/>
      <c r="ECR72" s="2"/>
      <c r="ECS72" s="2"/>
      <c r="ECT72" s="2"/>
      <c r="ECU72" s="2"/>
      <c r="ECV72" s="2"/>
      <c r="ECW72" s="2"/>
      <c r="ECX72" s="2"/>
      <c r="ECY72" s="2"/>
      <c r="ECZ72" s="2"/>
      <c r="EDA72" s="2"/>
      <c r="EDB72" s="2"/>
      <c r="EDC72" s="2"/>
      <c r="EDD72" s="2"/>
      <c r="EDE72" s="2"/>
      <c r="EDF72" s="2"/>
      <c r="EDG72" s="2"/>
      <c r="EDH72" s="2"/>
      <c r="EDI72" s="2"/>
      <c r="EDJ72" s="2"/>
      <c r="EDK72" s="2"/>
      <c r="EDL72" s="2"/>
      <c r="EDM72" s="2"/>
      <c r="EDN72" s="2"/>
      <c r="EDO72" s="2"/>
      <c r="EDP72" s="2"/>
      <c r="EDQ72" s="2"/>
      <c r="EDR72" s="2"/>
      <c r="EDS72" s="2"/>
      <c r="EDT72" s="2"/>
      <c r="EDU72" s="2"/>
      <c r="EDV72" s="2"/>
      <c r="EDW72" s="2"/>
      <c r="EDX72" s="2"/>
      <c r="EDY72" s="2"/>
      <c r="EDZ72" s="2"/>
      <c r="EEA72" s="2"/>
      <c r="EEB72" s="2"/>
      <c r="EEC72" s="2"/>
      <c r="EED72" s="2"/>
      <c r="EEE72" s="2"/>
      <c r="EEF72" s="2"/>
      <c r="EEG72" s="2"/>
      <c r="EEH72" s="2"/>
      <c r="EEI72" s="2"/>
      <c r="EEJ72" s="2"/>
      <c r="EEK72" s="2"/>
      <c r="EEL72" s="2"/>
      <c r="EEM72" s="2"/>
      <c r="EEN72" s="2"/>
      <c r="EEO72" s="2"/>
      <c r="EEP72" s="2"/>
      <c r="EEQ72" s="2"/>
      <c r="EER72" s="2"/>
      <c r="EES72" s="2"/>
      <c r="EET72" s="2"/>
      <c r="EEU72" s="2"/>
      <c r="EEV72" s="2"/>
      <c r="EEW72" s="2"/>
      <c r="EEX72" s="2"/>
      <c r="EEY72" s="2"/>
      <c r="EEZ72" s="2"/>
      <c r="EFA72" s="2"/>
      <c r="EFB72" s="2"/>
      <c r="EFC72" s="2"/>
      <c r="EFD72" s="2"/>
      <c r="EFE72" s="2"/>
      <c r="EFF72" s="2"/>
      <c r="EFG72" s="2"/>
      <c r="EFH72" s="2"/>
      <c r="EFI72" s="2"/>
      <c r="EFJ72" s="2"/>
      <c r="EFK72" s="2"/>
      <c r="EFL72" s="2"/>
      <c r="EFM72" s="2"/>
      <c r="EFN72" s="2"/>
      <c r="EFO72" s="2"/>
      <c r="EFP72" s="2"/>
      <c r="EFQ72" s="2"/>
      <c r="EFR72" s="2"/>
      <c r="EFS72" s="2"/>
      <c r="EFT72" s="2"/>
      <c r="EFU72" s="2"/>
      <c r="EFV72" s="2"/>
      <c r="EFW72" s="2"/>
      <c r="EFX72" s="2"/>
      <c r="EFY72" s="2"/>
      <c r="EFZ72" s="2"/>
      <c r="EGA72" s="2"/>
      <c r="EGB72" s="2"/>
      <c r="EGC72" s="2"/>
      <c r="EGD72" s="2"/>
      <c r="EGE72" s="2"/>
      <c r="EGF72" s="2"/>
      <c r="EGG72" s="2"/>
      <c r="EGH72" s="2"/>
      <c r="EGI72" s="2"/>
      <c r="EGJ72" s="2"/>
      <c r="EGK72" s="2"/>
      <c r="EGL72" s="2"/>
      <c r="EGM72" s="2"/>
      <c r="EGN72" s="2"/>
      <c r="EGO72" s="2"/>
      <c r="EGP72" s="2"/>
      <c r="EGQ72" s="2"/>
      <c r="EGR72" s="2"/>
      <c r="EGS72" s="2"/>
      <c r="EGT72" s="2"/>
      <c r="EGU72" s="2"/>
      <c r="EGV72" s="2"/>
      <c r="EGW72" s="2"/>
      <c r="EGX72" s="2"/>
      <c r="EGY72" s="2"/>
      <c r="EGZ72" s="2"/>
      <c r="EHA72" s="2"/>
      <c r="EHB72" s="2"/>
      <c r="EHC72" s="2"/>
      <c r="EHD72" s="2"/>
      <c r="EHE72" s="2"/>
      <c r="EHF72" s="2"/>
      <c r="EHG72" s="2"/>
      <c r="EHH72" s="2"/>
      <c r="EHI72" s="2"/>
      <c r="EHJ72" s="2"/>
      <c r="EHK72" s="2"/>
      <c r="EHL72" s="2"/>
      <c r="EHM72" s="2"/>
      <c r="EHN72" s="2"/>
      <c r="EHO72" s="2"/>
      <c r="EHP72" s="2"/>
      <c r="EHQ72" s="2"/>
      <c r="EHR72" s="2"/>
      <c r="EHS72" s="2"/>
      <c r="EHT72" s="2"/>
      <c r="EHU72" s="2"/>
      <c r="EHV72" s="2"/>
      <c r="EHW72" s="2"/>
      <c r="EHX72" s="2"/>
      <c r="EHY72" s="2"/>
      <c r="EHZ72" s="2"/>
      <c r="EIA72" s="2"/>
      <c r="EIB72" s="2"/>
      <c r="EIC72" s="2"/>
      <c r="EID72" s="2"/>
      <c r="EIE72" s="2"/>
      <c r="EIF72" s="2"/>
      <c r="EIG72" s="2"/>
      <c r="EIH72" s="2"/>
      <c r="EII72" s="2"/>
      <c r="EIJ72" s="2"/>
      <c r="EIK72" s="2"/>
      <c r="EIL72" s="2"/>
      <c r="EIM72" s="2"/>
      <c r="EIN72" s="2"/>
      <c r="EIO72" s="2"/>
      <c r="EIP72" s="2"/>
      <c r="EIQ72" s="2"/>
      <c r="EIR72" s="2"/>
      <c r="EIS72" s="2"/>
      <c r="EIT72" s="2"/>
      <c r="EIU72" s="2"/>
      <c r="EIV72" s="2"/>
      <c r="EIW72" s="2"/>
      <c r="EIX72" s="2"/>
      <c r="EIY72" s="2"/>
      <c r="EIZ72" s="2"/>
      <c r="EJA72" s="2"/>
      <c r="EJB72" s="2"/>
      <c r="EJC72" s="2"/>
      <c r="EJD72" s="2"/>
      <c r="EJE72" s="2"/>
      <c r="EJF72" s="2"/>
      <c r="EJG72" s="2"/>
      <c r="EJH72" s="2"/>
      <c r="EJI72" s="2"/>
      <c r="EJJ72" s="2"/>
      <c r="EJK72" s="2"/>
      <c r="EJL72" s="2"/>
      <c r="EJM72" s="2"/>
      <c r="EJN72" s="2"/>
      <c r="EJO72" s="2"/>
      <c r="EJP72" s="2"/>
      <c r="EJQ72" s="2"/>
      <c r="EJR72" s="2"/>
      <c r="EJS72" s="2"/>
      <c r="EJT72" s="2"/>
      <c r="EJU72" s="2"/>
      <c r="EJV72" s="2"/>
      <c r="EJW72" s="2"/>
      <c r="EJX72" s="2"/>
      <c r="EJY72" s="2"/>
      <c r="EJZ72" s="2"/>
      <c r="EKA72" s="2"/>
      <c r="EKB72" s="2"/>
      <c r="EKC72" s="2"/>
      <c r="EKD72" s="2"/>
      <c r="EKE72" s="2"/>
      <c r="EKF72" s="2"/>
      <c r="EKG72" s="2"/>
      <c r="EKH72" s="2"/>
      <c r="EKI72" s="2"/>
      <c r="EKJ72" s="2"/>
      <c r="EKK72" s="2"/>
      <c r="EKL72" s="2"/>
      <c r="EKM72" s="2"/>
      <c r="EKN72" s="2"/>
      <c r="EKO72" s="2"/>
      <c r="EKP72" s="2"/>
      <c r="EKQ72" s="2"/>
      <c r="EKR72" s="2"/>
      <c r="EKS72" s="2"/>
      <c r="EKT72" s="2"/>
      <c r="EKU72" s="2"/>
      <c r="EKV72" s="2"/>
      <c r="EKW72" s="2"/>
      <c r="EKX72" s="2"/>
      <c r="EKY72" s="2"/>
      <c r="EKZ72" s="2"/>
      <c r="ELA72" s="2"/>
      <c r="ELB72" s="2"/>
      <c r="ELC72" s="2"/>
      <c r="ELD72" s="2"/>
      <c r="ELE72" s="2"/>
      <c r="ELF72" s="2"/>
      <c r="ELG72" s="2"/>
      <c r="ELH72" s="2"/>
      <c r="ELI72" s="2"/>
      <c r="ELJ72" s="2"/>
      <c r="ELK72" s="2"/>
      <c r="ELL72" s="2"/>
      <c r="ELM72" s="2"/>
      <c r="ELN72" s="2"/>
      <c r="ELO72" s="2"/>
      <c r="ELP72" s="2"/>
      <c r="ELQ72" s="2"/>
      <c r="ELR72" s="2"/>
      <c r="ELS72" s="2"/>
      <c r="ELT72" s="2"/>
      <c r="ELU72" s="2"/>
      <c r="ELV72" s="2"/>
      <c r="ELW72" s="2"/>
      <c r="ELX72" s="2"/>
      <c r="ELY72" s="2"/>
      <c r="ELZ72" s="2"/>
      <c r="EMA72" s="2"/>
      <c r="EMB72" s="2"/>
      <c r="EMC72" s="2"/>
      <c r="EMD72" s="2"/>
      <c r="EME72" s="2"/>
      <c r="EMF72" s="2"/>
      <c r="EMG72" s="2"/>
      <c r="EMH72" s="2"/>
      <c r="EMI72" s="2"/>
      <c r="EMJ72" s="2"/>
      <c r="EMK72" s="2"/>
      <c r="EML72" s="2"/>
      <c r="EMM72" s="2"/>
      <c r="EMN72" s="2"/>
      <c r="EMO72" s="2"/>
      <c r="EMP72" s="2"/>
      <c r="EMQ72" s="2"/>
      <c r="EMR72" s="2"/>
      <c r="EMS72" s="2"/>
      <c r="EMT72" s="2"/>
      <c r="EMU72" s="2"/>
      <c r="EMV72" s="2"/>
      <c r="EMW72" s="2"/>
      <c r="EMX72" s="2"/>
      <c r="EMY72" s="2"/>
      <c r="EMZ72" s="2"/>
      <c r="ENA72" s="2"/>
      <c r="ENB72" s="2"/>
      <c r="ENC72" s="2"/>
      <c r="END72" s="2"/>
      <c r="ENE72" s="2"/>
      <c r="ENF72" s="2"/>
      <c r="ENG72" s="2"/>
      <c r="ENH72" s="2"/>
      <c r="ENI72" s="2"/>
      <c r="ENJ72" s="2"/>
      <c r="ENK72" s="2"/>
      <c r="ENL72" s="2"/>
      <c r="ENM72" s="2"/>
      <c r="ENN72" s="2"/>
      <c r="ENO72" s="2"/>
      <c r="ENP72" s="2"/>
      <c r="ENQ72" s="2"/>
      <c r="ENR72" s="2"/>
      <c r="ENS72" s="2"/>
      <c r="ENT72" s="2"/>
      <c r="ENU72" s="2"/>
      <c r="ENV72" s="2"/>
      <c r="ENW72" s="2"/>
      <c r="ENX72" s="2"/>
      <c r="ENY72" s="2"/>
      <c r="ENZ72" s="2"/>
      <c r="EOA72" s="2"/>
      <c r="EOB72" s="2"/>
      <c r="EOC72" s="2"/>
      <c r="EOD72" s="2"/>
      <c r="EOE72" s="2"/>
      <c r="EOF72" s="2"/>
      <c r="EOG72" s="2"/>
      <c r="EOH72" s="2"/>
      <c r="EOI72" s="2"/>
      <c r="EOJ72" s="2"/>
      <c r="EOK72" s="2"/>
      <c r="EOL72" s="2"/>
      <c r="EOM72" s="2"/>
      <c r="EON72" s="2"/>
      <c r="EOO72" s="2"/>
      <c r="EOP72" s="2"/>
      <c r="EOQ72" s="2"/>
      <c r="EOR72" s="2"/>
      <c r="EOS72" s="2"/>
      <c r="EOT72" s="2"/>
      <c r="EOU72" s="2"/>
      <c r="EOV72" s="2"/>
      <c r="EOW72" s="2"/>
      <c r="EOX72" s="2"/>
      <c r="EOY72" s="2"/>
      <c r="EOZ72" s="2"/>
      <c r="EPA72" s="2"/>
      <c r="EPB72" s="2"/>
      <c r="EPC72" s="2"/>
      <c r="EPD72" s="2"/>
      <c r="EPE72" s="2"/>
      <c r="EPF72" s="2"/>
      <c r="EPG72" s="2"/>
      <c r="EPH72" s="2"/>
      <c r="EPI72" s="2"/>
      <c r="EPJ72" s="2"/>
      <c r="EPK72" s="2"/>
      <c r="EPL72" s="2"/>
      <c r="EPM72" s="2"/>
      <c r="EPN72" s="2"/>
      <c r="EPO72" s="2"/>
      <c r="EPP72" s="2"/>
      <c r="EPQ72" s="2"/>
      <c r="EPR72" s="2"/>
      <c r="EPS72" s="2"/>
      <c r="EPT72" s="2"/>
      <c r="EPU72" s="2"/>
      <c r="EPV72" s="2"/>
      <c r="EPW72" s="2"/>
      <c r="EPX72" s="2"/>
      <c r="EPY72" s="2"/>
      <c r="EPZ72" s="2"/>
      <c r="EQA72" s="2"/>
      <c r="EQB72" s="2"/>
      <c r="EQC72" s="2"/>
      <c r="EQD72" s="2"/>
      <c r="EQE72" s="2"/>
      <c r="EQF72" s="2"/>
      <c r="EQG72" s="2"/>
      <c r="EQH72" s="2"/>
      <c r="EQI72" s="2"/>
      <c r="EQJ72" s="2"/>
      <c r="EQK72" s="2"/>
      <c r="EQL72" s="2"/>
      <c r="EQM72" s="2"/>
      <c r="EQN72" s="2"/>
      <c r="EQO72" s="2"/>
      <c r="EQP72" s="2"/>
      <c r="EQQ72" s="2"/>
      <c r="EQR72" s="2"/>
      <c r="EQS72" s="2"/>
      <c r="EQT72" s="2"/>
      <c r="EQU72" s="2"/>
      <c r="EQV72" s="2"/>
      <c r="EQW72" s="2"/>
      <c r="EQX72" s="2"/>
      <c r="EQY72" s="2"/>
      <c r="EQZ72" s="2"/>
      <c r="ERA72" s="2"/>
      <c r="ERB72" s="2"/>
      <c r="ERC72" s="2"/>
      <c r="ERD72" s="2"/>
      <c r="ERE72" s="2"/>
      <c r="ERF72" s="2"/>
      <c r="ERG72" s="2"/>
      <c r="ERH72" s="2"/>
      <c r="ERI72" s="2"/>
      <c r="ERJ72" s="2"/>
      <c r="ERK72" s="2"/>
      <c r="ERL72" s="2"/>
      <c r="ERM72" s="2"/>
      <c r="ERN72" s="2"/>
      <c r="ERO72" s="2"/>
      <c r="ERP72" s="2"/>
      <c r="ERQ72" s="2"/>
      <c r="ERR72" s="2"/>
      <c r="ERS72" s="2"/>
      <c r="ERT72" s="2"/>
      <c r="ERU72" s="2"/>
      <c r="ERV72" s="2"/>
      <c r="ERW72" s="2"/>
      <c r="ERX72" s="2"/>
      <c r="ERY72" s="2"/>
      <c r="ERZ72" s="2"/>
      <c r="ESA72" s="2"/>
      <c r="ESB72" s="2"/>
      <c r="ESC72" s="2"/>
      <c r="ESD72" s="2"/>
      <c r="ESE72" s="2"/>
      <c r="ESF72" s="2"/>
      <c r="ESG72" s="2"/>
      <c r="ESH72" s="2"/>
      <c r="ESI72" s="2"/>
      <c r="ESJ72" s="2"/>
      <c r="ESK72" s="2"/>
      <c r="ESL72" s="2"/>
      <c r="ESM72" s="2"/>
      <c r="ESN72" s="2"/>
      <c r="ESO72" s="2"/>
      <c r="ESP72" s="2"/>
      <c r="ESQ72" s="2"/>
      <c r="ESR72" s="2"/>
      <c r="ESS72" s="2"/>
      <c r="EST72" s="2"/>
      <c r="ESU72" s="2"/>
      <c r="ESV72" s="2"/>
      <c r="ESW72" s="2"/>
      <c r="ESX72" s="2"/>
      <c r="ESY72" s="2"/>
      <c r="ESZ72" s="2"/>
      <c r="ETA72" s="2"/>
      <c r="ETB72" s="2"/>
      <c r="ETC72" s="2"/>
      <c r="ETD72" s="2"/>
      <c r="ETE72" s="2"/>
      <c r="ETF72" s="2"/>
      <c r="ETG72" s="2"/>
      <c r="ETH72" s="2"/>
      <c r="ETI72" s="2"/>
      <c r="ETJ72" s="2"/>
      <c r="ETK72" s="2"/>
      <c r="ETL72" s="2"/>
      <c r="ETM72" s="2"/>
      <c r="ETN72" s="2"/>
      <c r="ETO72" s="2"/>
      <c r="ETP72" s="2"/>
      <c r="ETQ72" s="2"/>
      <c r="ETR72" s="2"/>
      <c r="ETS72" s="2"/>
      <c r="ETT72" s="2"/>
      <c r="ETU72" s="2"/>
      <c r="ETV72" s="2"/>
      <c r="ETW72" s="2"/>
      <c r="ETX72" s="2"/>
      <c r="ETY72" s="2"/>
      <c r="ETZ72" s="2"/>
      <c r="EUA72" s="2"/>
      <c r="EUB72" s="2"/>
      <c r="EUC72" s="2"/>
      <c r="EUD72" s="2"/>
      <c r="EUE72" s="2"/>
      <c r="EUF72" s="2"/>
      <c r="EUG72" s="2"/>
      <c r="EUH72" s="2"/>
      <c r="EUI72" s="2"/>
      <c r="EUJ72" s="2"/>
      <c r="EUK72" s="2"/>
      <c r="EUL72" s="2"/>
      <c r="EUM72" s="2"/>
      <c r="EUN72" s="2"/>
      <c r="EUO72" s="2"/>
      <c r="EUP72" s="2"/>
      <c r="EUQ72" s="2"/>
      <c r="EUR72" s="2"/>
      <c r="EUS72" s="2"/>
      <c r="EUT72" s="2"/>
      <c r="EUU72" s="2"/>
      <c r="EUV72" s="2"/>
      <c r="EUW72" s="2"/>
      <c r="EUX72" s="2"/>
      <c r="EUY72" s="2"/>
      <c r="EUZ72" s="2"/>
      <c r="EVA72" s="2"/>
      <c r="EVB72" s="2"/>
      <c r="EVC72" s="2"/>
      <c r="EVD72" s="2"/>
      <c r="EVE72" s="2"/>
      <c r="EVF72" s="2"/>
      <c r="EVG72" s="2"/>
      <c r="EVH72" s="2"/>
      <c r="EVI72" s="2"/>
      <c r="EVJ72" s="2"/>
      <c r="EVK72" s="2"/>
      <c r="EVL72" s="2"/>
      <c r="EVM72" s="2"/>
      <c r="EVN72" s="2"/>
      <c r="EVO72" s="2"/>
      <c r="EVP72" s="2"/>
      <c r="EVQ72" s="2"/>
      <c r="EVR72" s="2"/>
      <c r="EVS72" s="2"/>
      <c r="EVT72" s="2"/>
      <c r="EVU72" s="2"/>
      <c r="EVV72" s="2"/>
      <c r="EVW72" s="2"/>
      <c r="EVX72" s="2"/>
      <c r="EVY72" s="2"/>
      <c r="EVZ72" s="2"/>
      <c r="EWA72" s="2"/>
      <c r="EWB72" s="2"/>
      <c r="EWC72" s="2"/>
      <c r="EWD72" s="2"/>
      <c r="EWE72" s="2"/>
      <c r="EWF72" s="2"/>
      <c r="EWG72" s="2"/>
      <c r="EWH72" s="2"/>
      <c r="EWI72" s="2"/>
      <c r="EWJ72" s="2"/>
      <c r="EWK72" s="2"/>
      <c r="EWL72" s="2"/>
      <c r="EWM72" s="2"/>
      <c r="EWN72" s="2"/>
      <c r="EWO72" s="2"/>
      <c r="EWP72" s="2"/>
      <c r="EWQ72" s="2"/>
      <c r="EWR72" s="2"/>
      <c r="EWS72" s="2"/>
      <c r="EWT72" s="2"/>
      <c r="EWU72" s="2"/>
      <c r="EWV72" s="2"/>
      <c r="EWW72" s="2"/>
      <c r="EWX72" s="2"/>
      <c r="EWY72" s="2"/>
      <c r="EWZ72" s="2"/>
      <c r="EXA72" s="2"/>
      <c r="EXB72" s="2"/>
      <c r="EXC72" s="2"/>
      <c r="EXD72" s="2"/>
      <c r="EXE72" s="2"/>
      <c r="EXF72" s="2"/>
      <c r="EXG72" s="2"/>
      <c r="EXH72" s="2"/>
      <c r="EXI72" s="2"/>
      <c r="EXJ72" s="2"/>
      <c r="EXK72" s="2"/>
      <c r="EXL72" s="2"/>
      <c r="EXM72" s="2"/>
      <c r="EXN72" s="2"/>
      <c r="EXO72" s="2"/>
      <c r="EXP72" s="2"/>
      <c r="EXQ72" s="2"/>
      <c r="EXR72" s="2"/>
      <c r="EXS72" s="2"/>
      <c r="EXT72" s="2"/>
      <c r="EXU72" s="2"/>
      <c r="EXV72" s="2"/>
      <c r="EXW72" s="2"/>
      <c r="EXX72" s="2"/>
      <c r="EXY72" s="2"/>
      <c r="EXZ72" s="2"/>
      <c r="EYA72" s="2"/>
      <c r="EYB72" s="2"/>
      <c r="EYC72" s="2"/>
      <c r="EYD72" s="2"/>
      <c r="EYE72" s="2"/>
      <c r="EYF72" s="2"/>
      <c r="EYG72" s="2"/>
      <c r="EYH72" s="2"/>
      <c r="EYI72" s="2"/>
      <c r="EYJ72" s="2"/>
      <c r="EYK72" s="2"/>
      <c r="EYL72" s="2"/>
      <c r="EYM72" s="2"/>
      <c r="EYN72" s="2"/>
      <c r="EYO72" s="2"/>
      <c r="EYP72" s="2"/>
      <c r="EYQ72" s="2"/>
      <c r="EYR72" s="2"/>
      <c r="EYS72" s="2"/>
      <c r="EYT72" s="2"/>
      <c r="EYU72" s="2"/>
      <c r="EYV72" s="2"/>
      <c r="EYW72" s="2"/>
      <c r="EYX72" s="2"/>
      <c r="EYY72" s="2"/>
      <c r="EYZ72" s="2"/>
      <c r="EZA72" s="2"/>
      <c r="EZB72" s="2"/>
      <c r="EZC72" s="2"/>
      <c r="EZD72" s="2"/>
      <c r="EZE72" s="2"/>
      <c r="EZF72" s="2"/>
      <c r="EZG72" s="2"/>
      <c r="EZH72" s="2"/>
      <c r="EZI72" s="2"/>
      <c r="EZJ72" s="2"/>
      <c r="EZK72" s="2"/>
      <c r="EZL72" s="2"/>
      <c r="EZM72" s="2"/>
      <c r="EZN72" s="2"/>
      <c r="EZO72" s="2"/>
      <c r="EZP72" s="2"/>
      <c r="EZQ72" s="2"/>
      <c r="EZR72" s="2"/>
      <c r="EZS72" s="2"/>
      <c r="EZT72" s="2"/>
      <c r="EZU72" s="2"/>
      <c r="EZV72" s="2"/>
      <c r="EZW72" s="2"/>
      <c r="EZX72" s="2"/>
      <c r="EZY72" s="2"/>
      <c r="EZZ72" s="2"/>
      <c r="FAA72" s="2"/>
      <c r="FAB72" s="2"/>
      <c r="FAC72" s="2"/>
      <c r="FAD72" s="2"/>
      <c r="FAE72" s="2"/>
      <c r="FAF72" s="2"/>
      <c r="FAG72" s="2"/>
      <c r="FAH72" s="2"/>
      <c r="FAI72" s="2"/>
      <c r="FAJ72" s="2"/>
      <c r="FAK72" s="2"/>
      <c r="FAL72" s="2"/>
      <c r="FAM72" s="2"/>
      <c r="FAN72" s="2"/>
      <c r="FAO72" s="2"/>
      <c r="FAP72" s="2"/>
      <c r="FAQ72" s="2"/>
      <c r="FAR72" s="2"/>
      <c r="FAS72" s="2"/>
      <c r="FAT72" s="2"/>
      <c r="FAU72" s="2"/>
      <c r="FAV72" s="2"/>
      <c r="FAW72" s="2"/>
      <c r="FAX72" s="2"/>
      <c r="FAY72" s="2"/>
      <c r="FAZ72" s="2"/>
      <c r="FBA72" s="2"/>
      <c r="FBB72" s="2"/>
      <c r="FBC72" s="2"/>
      <c r="FBD72" s="2"/>
      <c r="FBE72" s="2"/>
      <c r="FBF72" s="2"/>
      <c r="FBG72" s="2"/>
      <c r="FBH72" s="2"/>
      <c r="FBI72" s="2"/>
      <c r="FBJ72" s="2"/>
      <c r="FBK72" s="2"/>
      <c r="FBL72" s="2"/>
      <c r="FBM72" s="2"/>
      <c r="FBN72" s="2"/>
      <c r="FBO72" s="2"/>
      <c r="FBP72" s="2"/>
      <c r="FBQ72" s="2"/>
      <c r="FBR72" s="2"/>
      <c r="FBS72" s="2"/>
      <c r="FBT72" s="2"/>
      <c r="FBU72" s="2"/>
      <c r="FBV72" s="2"/>
      <c r="FBW72" s="2"/>
      <c r="FBX72" s="2"/>
      <c r="FBY72" s="2"/>
      <c r="FBZ72" s="2"/>
      <c r="FCA72" s="2"/>
      <c r="FCB72" s="2"/>
      <c r="FCC72" s="2"/>
      <c r="FCD72" s="2"/>
      <c r="FCE72" s="2"/>
      <c r="FCF72" s="2"/>
      <c r="FCG72" s="2"/>
      <c r="FCH72" s="2"/>
      <c r="FCI72" s="2"/>
      <c r="FCJ72" s="2"/>
      <c r="FCK72" s="2"/>
      <c r="FCL72" s="2"/>
      <c r="FCM72" s="2"/>
      <c r="FCN72" s="2"/>
      <c r="FCO72" s="2"/>
      <c r="FCP72" s="2"/>
      <c r="FCQ72" s="2"/>
      <c r="FCR72" s="2"/>
      <c r="FCS72" s="2"/>
      <c r="FCT72" s="2"/>
      <c r="FCU72" s="2"/>
      <c r="FCV72" s="2"/>
      <c r="FCW72" s="2"/>
      <c r="FCX72" s="2"/>
      <c r="FCY72" s="2"/>
      <c r="FCZ72" s="2"/>
      <c r="FDA72" s="2"/>
      <c r="FDB72" s="2"/>
      <c r="FDC72" s="2"/>
      <c r="FDD72" s="2"/>
      <c r="FDE72" s="2"/>
      <c r="FDF72" s="2"/>
      <c r="FDG72" s="2"/>
      <c r="FDH72" s="2"/>
      <c r="FDI72" s="2"/>
      <c r="FDJ72" s="2"/>
      <c r="FDK72" s="2"/>
      <c r="FDL72" s="2"/>
      <c r="FDM72" s="2"/>
      <c r="FDN72" s="2"/>
      <c r="FDO72" s="2"/>
      <c r="FDP72" s="2"/>
      <c r="FDQ72" s="2"/>
      <c r="FDR72" s="2"/>
      <c r="FDS72" s="2"/>
      <c r="FDT72" s="2"/>
      <c r="FDU72" s="2"/>
      <c r="FDV72" s="2"/>
      <c r="FDW72" s="2"/>
      <c r="FDX72" s="2"/>
      <c r="FDY72" s="2"/>
      <c r="FDZ72" s="2"/>
      <c r="FEA72" s="2"/>
      <c r="FEB72" s="2"/>
      <c r="FEC72" s="2"/>
      <c r="FED72" s="2"/>
      <c r="FEE72" s="2"/>
      <c r="FEF72" s="2"/>
      <c r="FEG72" s="2"/>
      <c r="FEH72" s="2"/>
      <c r="FEI72" s="2"/>
      <c r="FEJ72" s="2"/>
      <c r="FEK72" s="2"/>
      <c r="FEL72" s="2"/>
      <c r="FEM72" s="2"/>
      <c r="FEN72" s="2"/>
      <c r="FEO72" s="2"/>
      <c r="FEP72" s="2"/>
      <c r="FEQ72" s="2"/>
      <c r="FER72" s="2"/>
      <c r="FES72" s="2"/>
      <c r="FET72" s="2"/>
      <c r="FEU72" s="2"/>
      <c r="FEV72" s="2"/>
      <c r="FEW72" s="2"/>
      <c r="FEX72" s="2"/>
      <c r="FEY72" s="2"/>
      <c r="FEZ72" s="2"/>
      <c r="FFA72" s="2"/>
      <c r="FFB72" s="2"/>
      <c r="FFC72" s="2"/>
      <c r="FFD72" s="2"/>
      <c r="FFE72" s="2"/>
      <c r="FFF72" s="2"/>
      <c r="FFG72" s="2"/>
      <c r="FFH72" s="2"/>
      <c r="FFI72" s="2"/>
      <c r="FFJ72" s="2"/>
      <c r="FFK72" s="2"/>
      <c r="FFL72" s="2"/>
      <c r="FFM72" s="2"/>
      <c r="FFN72" s="2"/>
      <c r="FFO72" s="2"/>
      <c r="FFP72" s="2"/>
      <c r="FFQ72" s="2"/>
      <c r="FFR72" s="2"/>
      <c r="FFS72" s="2"/>
      <c r="FFT72" s="2"/>
      <c r="FFU72" s="2"/>
      <c r="FFV72" s="2"/>
      <c r="FFW72" s="2"/>
      <c r="FFX72" s="2"/>
      <c r="FFY72" s="2"/>
      <c r="FFZ72" s="2"/>
      <c r="FGA72" s="2"/>
      <c r="FGB72" s="2"/>
      <c r="FGC72" s="2"/>
      <c r="FGD72" s="2"/>
      <c r="FGE72" s="2"/>
      <c r="FGF72" s="2"/>
      <c r="FGG72" s="2"/>
      <c r="FGH72" s="2"/>
      <c r="FGI72" s="2"/>
      <c r="FGJ72" s="2"/>
      <c r="FGK72" s="2"/>
      <c r="FGL72" s="2"/>
      <c r="FGM72" s="2"/>
      <c r="FGN72" s="2"/>
      <c r="FGO72" s="2"/>
      <c r="FGP72" s="2"/>
      <c r="FGQ72" s="2"/>
      <c r="FGR72" s="2"/>
      <c r="FGS72" s="2"/>
      <c r="FGT72" s="2"/>
      <c r="FGU72" s="2"/>
      <c r="FGV72" s="2"/>
      <c r="FGW72" s="2"/>
      <c r="FGX72" s="2"/>
      <c r="FGY72" s="2"/>
      <c r="FGZ72" s="2"/>
      <c r="FHA72" s="2"/>
      <c r="FHB72" s="2"/>
      <c r="FHC72" s="2"/>
      <c r="FHD72" s="2"/>
      <c r="FHE72" s="2"/>
      <c r="FHF72" s="2"/>
      <c r="FHG72" s="2"/>
      <c r="FHH72" s="2"/>
      <c r="FHI72" s="2"/>
      <c r="FHJ72" s="2"/>
      <c r="FHK72" s="2"/>
      <c r="FHL72" s="2"/>
      <c r="FHM72" s="2"/>
      <c r="FHN72" s="2"/>
      <c r="FHO72" s="2"/>
      <c r="FHP72" s="2"/>
      <c r="FHQ72" s="2"/>
      <c r="FHR72" s="2"/>
      <c r="FHS72" s="2"/>
      <c r="FHT72" s="2"/>
      <c r="FHU72" s="2"/>
      <c r="FHV72" s="2"/>
      <c r="FHW72" s="2"/>
      <c r="FHX72" s="2"/>
      <c r="FHY72" s="2"/>
      <c r="FHZ72" s="2"/>
      <c r="FIA72" s="2"/>
      <c r="FIB72" s="2"/>
      <c r="FIC72" s="2"/>
      <c r="FID72" s="2"/>
      <c r="FIE72" s="2"/>
      <c r="FIF72" s="2"/>
      <c r="FIG72" s="2"/>
      <c r="FIH72" s="2"/>
      <c r="FII72" s="2"/>
      <c r="FIJ72" s="2"/>
      <c r="FIK72" s="2"/>
      <c r="FIL72" s="2"/>
      <c r="FIM72" s="2"/>
      <c r="FIN72" s="2"/>
      <c r="FIO72" s="2"/>
      <c r="FIP72" s="2"/>
      <c r="FIQ72" s="2"/>
      <c r="FIR72" s="2"/>
      <c r="FIS72" s="2"/>
      <c r="FIT72" s="2"/>
      <c r="FIU72" s="2"/>
      <c r="FIV72" s="2"/>
      <c r="FIW72" s="2"/>
      <c r="FIX72" s="2"/>
      <c r="FIY72" s="2"/>
      <c r="FIZ72" s="2"/>
      <c r="FJA72" s="2"/>
      <c r="FJB72" s="2"/>
      <c r="FJC72" s="2"/>
      <c r="FJD72" s="2"/>
      <c r="FJE72" s="2"/>
      <c r="FJF72" s="2"/>
      <c r="FJG72" s="2"/>
      <c r="FJH72" s="2"/>
      <c r="FJI72" s="2"/>
      <c r="FJJ72" s="2"/>
      <c r="FJK72" s="2"/>
      <c r="FJL72" s="2"/>
      <c r="FJM72" s="2"/>
      <c r="FJN72" s="2"/>
      <c r="FJO72" s="2"/>
      <c r="FJP72" s="2"/>
      <c r="FJQ72" s="2"/>
      <c r="FJR72" s="2"/>
      <c r="FJS72" s="2"/>
      <c r="FJT72" s="2"/>
      <c r="FJU72" s="2"/>
      <c r="FJV72" s="2"/>
      <c r="FJW72" s="2"/>
      <c r="FJX72" s="2"/>
      <c r="FJY72" s="2"/>
      <c r="FJZ72" s="2"/>
      <c r="FKA72" s="2"/>
      <c r="FKB72" s="2"/>
      <c r="FKC72" s="2"/>
      <c r="FKD72" s="2"/>
      <c r="FKE72" s="2"/>
      <c r="FKF72" s="2"/>
      <c r="FKG72" s="2"/>
      <c r="FKH72" s="2"/>
      <c r="FKI72" s="2"/>
      <c r="FKJ72" s="2"/>
      <c r="FKK72" s="2"/>
      <c r="FKL72" s="2"/>
      <c r="FKM72" s="2"/>
      <c r="FKN72" s="2"/>
      <c r="FKO72" s="2"/>
      <c r="FKP72" s="2"/>
      <c r="FKQ72" s="2"/>
      <c r="FKR72" s="2"/>
      <c r="FKS72" s="2"/>
      <c r="FKT72" s="2"/>
      <c r="FKU72" s="2"/>
      <c r="FKV72" s="2"/>
      <c r="FKW72" s="2"/>
      <c r="FKX72" s="2"/>
      <c r="FKY72" s="2"/>
      <c r="FKZ72" s="2"/>
      <c r="FLA72" s="2"/>
      <c r="FLB72" s="2"/>
      <c r="FLC72" s="2"/>
      <c r="FLD72" s="2"/>
      <c r="FLE72" s="2"/>
      <c r="FLF72" s="2"/>
      <c r="FLG72" s="2"/>
      <c r="FLH72" s="2"/>
      <c r="FLI72" s="2"/>
      <c r="FLJ72" s="2"/>
      <c r="FLK72" s="2"/>
      <c r="FLL72" s="2"/>
      <c r="FLM72" s="2"/>
      <c r="FLN72" s="2"/>
      <c r="FLO72" s="2"/>
      <c r="FLP72" s="2"/>
      <c r="FLQ72" s="2"/>
      <c r="FLR72" s="2"/>
      <c r="FLS72" s="2"/>
      <c r="FLT72" s="2"/>
      <c r="FLU72" s="2"/>
      <c r="FLV72" s="2"/>
      <c r="FLW72" s="2"/>
      <c r="FLX72" s="2"/>
      <c r="FLY72" s="2"/>
      <c r="FLZ72" s="2"/>
      <c r="FMA72" s="2"/>
      <c r="FMB72" s="2"/>
      <c r="FMC72" s="2"/>
      <c r="FMD72" s="2"/>
      <c r="FME72" s="2"/>
      <c r="FMF72" s="2"/>
      <c r="FMG72" s="2"/>
      <c r="FMH72" s="2"/>
      <c r="FMI72" s="2"/>
      <c r="FMJ72" s="2"/>
      <c r="FMK72" s="2"/>
      <c r="FML72" s="2"/>
      <c r="FMM72" s="2"/>
      <c r="FMN72" s="2"/>
      <c r="FMO72" s="2"/>
      <c r="FMP72" s="2"/>
      <c r="FMQ72" s="2"/>
      <c r="FMR72" s="2"/>
      <c r="FMS72" s="2"/>
      <c r="FMT72" s="2"/>
      <c r="FMU72" s="2"/>
      <c r="FMV72" s="2"/>
      <c r="FMW72" s="2"/>
      <c r="FMX72" s="2"/>
      <c r="FMY72" s="2"/>
      <c r="FMZ72" s="2"/>
      <c r="FNA72" s="2"/>
      <c r="FNB72" s="2"/>
      <c r="FNC72" s="2"/>
      <c r="FND72" s="2"/>
      <c r="FNE72" s="2"/>
      <c r="FNF72" s="2"/>
      <c r="FNG72" s="2"/>
      <c r="FNH72" s="2"/>
      <c r="FNI72" s="2"/>
      <c r="FNJ72" s="2"/>
      <c r="FNK72" s="2"/>
      <c r="FNL72" s="2"/>
      <c r="FNM72" s="2"/>
      <c r="FNN72" s="2"/>
      <c r="FNO72" s="2"/>
      <c r="FNP72" s="2"/>
      <c r="FNQ72" s="2"/>
      <c r="FNR72" s="2"/>
      <c r="FNS72" s="2"/>
      <c r="FNT72" s="2"/>
      <c r="FNU72" s="2"/>
      <c r="FNV72" s="2"/>
      <c r="FNW72" s="2"/>
      <c r="FNX72" s="2"/>
      <c r="FNY72" s="2"/>
      <c r="FNZ72" s="2"/>
      <c r="FOA72" s="2"/>
      <c r="FOB72" s="2"/>
      <c r="FOC72" s="2"/>
      <c r="FOD72" s="2"/>
      <c r="FOE72" s="2"/>
      <c r="FOF72" s="2"/>
      <c r="FOG72" s="2"/>
      <c r="FOH72" s="2"/>
      <c r="FOI72" s="2"/>
      <c r="FOJ72" s="2"/>
      <c r="FOK72" s="2"/>
      <c r="FOL72" s="2"/>
      <c r="FOM72" s="2"/>
      <c r="FON72" s="2"/>
      <c r="FOO72" s="2"/>
      <c r="FOP72" s="2"/>
      <c r="FOQ72" s="2"/>
      <c r="FOR72" s="2"/>
      <c r="FOS72" s="2"/>
      <c r="FOT72" s="2"/>
      <c r="FOU72" s="2"/>
      <c r="FOV72" s="2"/>
      <c r="FOW72" s="2"/>
      <c r="FOX72" s="2"/>
      <c r="FOY72" s="2"/>
      <c r="FOZ72" s="2"/>
      <c r="FPA72" s="2"/>
      <c r="FPB72" s="2"/>
      <c r="FPC72" s="2"/>
      <c r="FPD72" s="2"/>
      <c r="FPE72" s="2"/>
      <c r="FPF72" s="2"/>
      <c r="FPG72" s="2"/>
      <c r="FPH72" s="2"/>
      <c r="FPI72" s="2"/>
      <c r="FPJ72" s="2"/>
      <c r="FPK72" s="2"/>
      <c r="FPL72" s="2"/>
      <c r="FPM72" s="2"/>
      <c r="FPN72" s="2"/>
      <c r="FPO72" s="2"/>
      <c r="FPP72" s="2"/>
      <c r="FPQ72" s="2"/>
      <c r="FPR72" s="2"/>
      <c r="FPS72" s="2"/>
      <c r="FPT72" s="2"/>
      <c r="FPU72" s="2"/>
      <c r="FPV72" s="2"/>
      <c r="FPW72" s="2"/>
      <c r="FPX72" s="2"/>
      <c r="FPY72" s="2"/>
      <c r="FPZ72" s="2"/>
      <c r="FQA72" s="2"/>
      <c r="FQB72" s="2"/>
      <c r="FQC72" s="2"/>
      <c r="FQD72" s="2"/>
      <c r="FQE72" s="2"/>
      <c r="FQF72" s="2"/>
      <c r="FQG72" s="2"/>
      <c r="FQH72" s="2"/>
      <c r="FQI72" s="2"/>
      <c r="FQJ72" s="2"/>
      <c r="FQK72" s="2"/>
      <c r="FQL72" s="2"/>
      <c r="FQM72" s="2"/>
      <c r="FQN72" s="2"/>
      <c r="FQO72" s="2"/>
      <c r="FQP72" s="2"/>
      <c r="FQQ72" s="2"/>
      <c r="FQR72" s="2"/>
      <c r="FQS72" s="2"/>
      <c r="FQT72" s="2"/>
      <c r="FQU72" s="2"/>
      <c r="FQV72" s="2"/>
      <c r="FQW72" s="2"/>
      <c r="FQX72" s="2"/>
      <c r="FQY72" s="2"/>
      <c r="FQZ72" s="2"/>
      <c r="FRA72" s="2"/>
      <c r="FRB72" s="2"/>
      <c r="FRC72" s="2"/>
      <c r="FRD72" s="2"/>
      <c r="FRE72" s="2"/>
      <c r="FRF72" s="2"/>
      <c r="FRG72" s="2"/>
      <c r="FRH72" s="2"/>
      <c r="FRI72" s="2"/>
      <c r="FRJ72" s="2"/>
      <c r="FRK72" s="2"/>
      <c r="FRL72" s="2"/>
      <c r="FRM72" s="2"/>
      <c r="FRN72" s="2"/>
      <c r="FRO72" s="2"/>
      <c r="FRP72" s="2"/>
      <c r="FRQ72" s="2"/>
      <c r="FRR72" s="2"/>
      <c r="FRS72" s="2"/>
      <c r="FRT72" s="2"/>
      <c r="FRU72" s="2"/>
      <c r="FRV72" s="2"/>
      <c r="FRW72" s="2"/>
      <c r="FRX72" s="2"/>
      <c r="FRY72" s="2"/>
      <c r="FRZ72" s="2"/>
      <c r="FSA72" s="2"/>
      <c r="FSB72" s="2"/>
      <c r="FSC72" s="2"/>
      <c r="FSD72" s="2"/>
      <c r="FSE72" s="2"/>
      <c r="FSF72" s="2"/>
      <c r="FSG72" s="2"/>
      <c r="FSH72" s="2"/>
      <c r="FSI72" s="2"/>
      <c r="FSJ72" s="2"/>
      <c r="FSK72" s="2"/>
      <c r="FSL72" s="2"/>
      <c r="FSM72" s="2"/>
      <c r="FSN72" s="2"/>
      <c r="FSO72" s="2"/>
      <c r="FSP72" s="2"/>
      <c r="FSQ72" s="2"/>
      <c r="FSR72" s="2"/>
      <c r="FSS72" s="2"/>
      <c r="FST72" s="2"/>
      <c r="FSU72" s="2"/>
      <c r="FSV72" s="2"/>
      <c r="FSW72" s="2"/>
      <c r="FSX72" s="2"/>
      <c r="FSY72" s="2"/>
      <c r="FSZ72" s="2"/>
      <c r="FTA72" s="2"/>
      <c r="FTB72" s="2"/>
      <c r="FTC72" s="2"/>
      <c r="FTD72" s="2"/>
      <c r="FTE72" s="2"/>
      <c r="FTF72" s="2"/>
      <c r="FTG72" s="2"/>
      <c r="FTH72" s="2"/>
      <c r="FTI72" s="2"/>
      <c r="FTJ72" s="2"/>
      <c r="FTK72" s="2"/>
      <c r="FTL72" s="2"/>
      <c r="FTM72" s="2"/>
      <c r="FTN72" s="2"/>
      <c r="FTO72" s="2"/>
      <c r="FTP72" s="2"/>
      <c r="FTQ72" s="2"/>
      <c r="FTR72" s="2"/>
      <c r="FTS72" s="2"/>
      <c r="FTT72" s="2"/>
      <c r="FTU72" s="2"/>
      <c r="FTV72" s="2"/>
      <c r="FTW72" s="2"/>
      <c r="FTX72" s="2"/>
      <c r="FTY72" s="2"/>
      <c r="FTZ72" s="2"/>
      <c r="FUA72" s="2"/>
      <c r="FUB72" s="2"/>
      <c r="FUC72" s="2"/>
      <c r="FUD72" s="2"/>
      <c r="FUE72" s="2"/>
      <c r="FUF72" s="2"/>
      <c r="FUG72" s="2"/>
      <c r="FUH72" s="2"/>
      <c r="FUI72" s="2"/>
      <c r="FUJ72" s="2"/>
      <c r="FUK72" s="2"/>
      <c r="FUL72" s="2"/>
      <c r="FUM72" s="2"/>
      <c r="FUN72" s="2"/>
      <c r="FUO72" s="2"/>
      <c r="FUP72" s="2"/>
      <c r="FUQ72" s="2"/>
      <c r="FUR72" s="2"/>
      <c r="FUS72" s="2"/>
      <c r="FUT72" s="2"/>
      <c r="FUU72" s="2"/>
      <c r="FUV72" s="2"/>
      <c r="FUW72" s="2"/>
      <c r="FUX72" s="2"/>
      <c r="FUY72" s="2"/>
      <c r="FUZ72" s="2"/>
      <c r="FVA72" s="2"/>
      <c r="FVB72" s="2"/>
      <c r="FVC72" s="2"/>
      <c r="FVD72" s="2"/>
      <c r="FVE72" s="2"/>
      <c r="FVF72" s="2"/>
      <c r="FVG72" s="2"/>
      <c r="FVH72" s="2"/>
      <c r="FVI72" s="2"/>
      <c r="FVJ72" s="2"/>
      <c r="FVK72" s="2"/>
      <c r="FVL72" s="2"/>
      <c r="FVM72" s="2"/>
      <c r="FVN72" s="2"/>
      <c r="FVO72" s="2"/>
      <c r="FVP72" s="2"/>
      <c r="FVQ72" s="2"/>
      <c r="FVR72" s="2"/>
      <c r="FVS72" s="2"/>
      <c r="FVT72" s="2"/>
      <c r="FVU72" s="2"/>
      <c r="FVV72" s="2"/>
      <c r="FVW72" s="2"/>
      <c r="FVX72" s="2"/>
      <c r="FVY72" s="2"/>
      <c r="FVZ72" s="2"/>
      <c r="FWA72" s="2"/>
      <c r="FWB72" s="2"/>
      <c r="FWC72" s="2"/>
      <c r="FWD72" s="2"/>
      <c r="FWE72" s="2"/>
      <c r="FWF72" s="2"/>
      <c r="FWG72" s="2"/>
      <c r="FWH72" s="2"/>
      <c r="FWI72" s="2"/>
      <c r="FWJ72" s="2"/>
      <c r="FWK72" s="2"/>
      <c r="FWL72" s="2"/>
      <c r="FWM72" s="2"/>
      <c r="FWN72" s="2"/>
      <c r="FWO72" s="2"/>
      <c r="FWP72" s="2"/>
      <c r="FWQ72" s="2"/>
      <c r="FWR72" s="2"/>
      <c r="FWS72" s="2"/>
      <c r="FWT72" s="2"/>
      <c r="FWU72" s="2"/>
      <c r="FWV72" s="2"/>
      <c r="FWW72" s="2"/>
      <c r="FWX72" s="2"/>
      <c r="FWY72" s="2"/>
      <c r="FWZ72" s="2"/>
      <c r="FXA72" s="2"/>
      <c r="FXB72" s="2"/>
      <c r="FXC72" s="2"/>
      <c r="FXD72" s="2"/>
      <c r="FXE72" s="2"/>
      <c r="FXF72" s="2"/>
      <c r="FXG72" s="2"/>
      <c r="FXH72" s="2"/>
      <c r="FXI72" s="2"/>
      <c r="FXJ72" s="2"/>
      <c r="FXK72" s="2"/>
      <c r="FXL72" s="2"/>
      <c r="FXM72" s="2"/>
      <c r="FXN72" s="2"/>
      <c r="FXO72" s="2"/>
      <c r="FXP72" s="2"/>
      <c r="FXQ72" s="2"/>
      <c r="FXR72" s="2"/>
      <c r="FXS72" s="2"/>
      <c r="FXT72" s="2"/>
      <c r="FXU72" s="2"/>
      <c r="FXV72" s="2"/>
      <c r="FXW72" s="2"/>
      <c r="FXX72" s="2"/>
      <c r="FXY72" s="2"/>
      <c r="FXZ72" s="2"/>
      <c r="FYA72" s="2"/>
      <c r="FYB72" s="2"/>
      <c r="FYC72" s="2"/>
      <c r="FYD72" s="2"/>
      <c r="FYE72" s="2"/>
      <c r="FYF72" s="2"/>
      <c r="FYG72" s="2"/>
      <c r="FYH72" s="2"/>
      <c r="FYI72" s="2"/>
      <c r="FYJ72" s="2"/>
      <c r="FYK72" s="2"/>
      <c r="FYL72" s="2"/>
      <c r="FYM72" s="2"/>
      <c r="FYN72" s="2"/>
      <c r="FYO72" s="2"/>
      <c r="FYP72" s="2"/>
      <c r="FYQ72" s="2"/>
      <c r="FYR72" s="2"/>
      <c r="FYS72" s="2"/>
      <c r="FYT72" s="2"/>
      <c r="FYU72" s="2"/>
      <c r="FYV72" s="2"/>
      <c r="FYW72" s="2"/>
      <c r="FYX72" s="2"/>
      <c r="FYY72" s="2"/>
      <c r="FYZ72" s="2"/>
      <c r="FZA72" s="2"/>
      <c r="FZB72" s="2"/>
      <c r="FZC72" s="2"/>
      <c r="FZD72" s="2"/>
      <c r="FZE72" s="2"/>
      <c r="FZF72" s="2"/>
      <c r="FZG72" s="2"/>
      <c r="FZH72" s="2"/>
      <c r="FZI72" s="2"/>
      <c r="FZJ72" s="2"/>
      <c r="FZK72" s="2"/>
      <c r="FZL72" s="2"/>
      <c r="FZM72" s="2"/>
      <c r="FZN72" s="2"/>
      <c r="FZO72" s="2"/>
      <c r="FZP72" s="2"/>
      <c r="FZQ72" s="2"/>
      <c r="FZR72" s="2"/>
      <c r="FZS72" s="2"/>
      <c r="FZT72" s="2"/>
      <c r="FZU72" s="2"/>
      <c r="FZV72" s="2"/>
      <c r="FZW72" s="2"/>
      <c r="FZX72" s="2"/>
      <c r="FZY72" s="2"/>
      <c r="FZZ72" s="2"/>
      <c r="GAA72" s="2"/>
      <c r="GAB72" s="2"/>
      <c r="GAC72" s="2"/>
      <c r="GAD72" s="2"/>
      <c r="GAE72" s="2"/>
      <c r="GAF72" s="2"/>
      <c r="GAG72" s="2"/>
      <c r="GAH72" s="2"/>
      <c r="GAI72" s="2"/>
      <c r="GAJ72" s="2"/>
      <c r="GAK72" s="2"/>
      <c r="GAL72" s="2"/>
      <c r="GAM72" s="2"/>
      <c r="GAN72" s="2"/>
      <c r="GAO72" s="2"/>
      <c r="GAP72" s="2"/>
      <c r="GAQ72" s="2"/>
      <c r="GAR72" s="2"/>
      <c r="GAS72" s="2"/>
      <c r="GAT72" s="2"/>
      <c r="GAU72" s="2"/>
      <c r="GAV72" s="2"/>
      <c r="GAW72" s="2"/>
      <c r="GAX72" s="2"/>
      <c r="GAY72" s="2"/>
      <c r="GAZ72" s="2"/>
      <c r="GBA72" s="2"/>
      <c r="GBB72" s="2"/>
      <c r="GBC72" s="2"/>
      <c r="GBD72" s="2"/>
      <c r="GBE72" s="2"/>
      <c r="GBF72" s="2"/>
      <c r="GBG72" s="2"/>
      <c r="GBH72" s="2"/>
      <c r="GBI72" s="2"/>
      <c r="GBJ72" s="2"/>
      <c r="GBK72" s="2"/>
      <c r="GBL72" s="2"/>
      <c r="GBM72" s="2"/>
      <c r="GBN72" s="2"/>
      <c r="GBO72" s="2"/>
      <c r="GBP72" s="2"/>
      <c r="GBQ72" s="2"/>
      <c r="GBR72" s="2"/>
      <c r="GBS72" s="2"/>
      <c r="GBT72" s="2"/>
      <c r="GBU72" s="2"/>
      <c r="GBV72" s="2"/>
      <c r="GBW72" s="2"/>
      <c r="GBX72" s="2"/>
      <c r="GBY72" s="2"/>
      <c r="GBZ72" s="2"/>
      <c r="GCA72" s="2"/>
      <c r="GCB72" s="2"/>
      <c r="GCC72" s="2"/>
      <c r="GCD72" s="2"/>
      <c r="GCE72" s="2"/>
      <c r="GCF72" s="2"/>
      <c r="GCG72" s="2"/>
      <c r="GCH72" s="2"/>
      <c r="GCI72" s="2"/>
      <c r="GCJ72" s="2"/>
      <c r="GCK72" s="2"/>
      <c r="GCL72" s="2"/>
      <c r="GCM72" s="2"/>
      <c r="GCN72" s="2"/>
      <c r="GCO72" s="2"/>
      <c r="GCP72" s="2"/>
      <c r="GCQ72" s="2"/>
      <c r="GCR72" s="2"/>
      <c r="GCS72" s="2"/>
      <c r="GCT72" s="2"/>
      <c r="GCU72" s="2"/>
      <c r="GCV72" s="2"/>
      <c r="GCW72" s="2"/>
      <c r="GCX72" s="2"/>
      <c r="GCY72" s="2"/>
      <c r="GCZ72" s="2"/>
      <c r="GDA72" s="2"/>
      <c r="GDB72" s="2"/>
      <c r="GDC72" s="2"/>
      <c r="GDD72" s="2"/>
      <c r="GDE72" s="2"/>
      <c r="GDF72" s="2"/>
      <c r="GDG72" s="2"/>
      <c r="GDH72" s="2"/>
      <c r="GDI72" s="2"/>
      <c r="GDJ72" s="2"/>
      <c r="GDK72" s="2"/>
      <c r="GDL72" s="2"/>
      <c r="GDM72" s="2"/>
      <c r="GDN72" s="2"/>
      <c r="GDO72" s="2"/>
      <c r="GDP72" s="2"/>
      <c r="GDQ72" s="2"/>
      <c r="GDR72" s="2"/>
      <c r="GDS72" s="2"/>
      <c r="GDT72" s="2"/>
      <c r="GDU72" s="2"/>
      <c r="GDV72" s="2"/>
      <c r="GDW72" s="2"/>
      <c r="GDX72" s="2"/>
      <c r="GDY72" s="2"/>
      <c r="GDZ72" s="2"/>
      <c r="GEA72" s="2"/>
      <c r="GEB72" s="2"/>
      <c r="GEC72" s="2"/>
      <c r="GED72" s="2"/>
      <c r="GEE72" s="2"/>
      <c r="GEF72" s="2"/>
      <c r="GEG72" s="2"/>
      <c r="GEH72" s="2"/>
      <c r="GEI72" s="2"/>
      <c r="GEJ72" s="2"/>
      <c r="GEK72" s="2"/>
      <c r="GEL72" s="2"/>
      <c r="GEM72" s="2"/>
      <c r="GEN72" s="2"/>
      <c r="GEO72" s="2"/>
      <c r="GEP72" s="2"/>
      <c r="GEQ72" s="2"/>
      <c r="GER72" s="2"/>
      <c r="GES72" s="2"/>
      <c r="GET72" s="2"/>
      <c r="GEU72" s="2"/>
      <c r="GEV72" s="2"/>
      <c r="GEW72" s="2"/>
      <c r="GEX72" s="2"/>
      <c r="GEY72" s="2"/>
      <c r="GEZ72" s="2"/>
      <c r="GFA72" s="2"/>
      <c r="GFB72" s="2"/>
      <c r="GFC72" s="2"/>
      <c r="GFD72" s="2"/>
      <c r="GFE72" s="2"/>
      <c r="GFF72" s="2"/>
      <c r="GFG72" s="2"/>
      <c r="GFH72" s="2"/>
      <c r="GFI72" s="2"/>
      <c r="GFJ72" s="2"/>
      <c r="GFK72" s="2"/>
      <c r="GFL72" s="2"/>
      <c r="GFM72" s="2"/>
      <c r="GFN72" s="2"/>
      <c r="GFO72" s="2"/>
      <c r="GFP72" s="2"/>
      <c r="GFQ72" s="2"/>
      <c r="GFR72" s="2"/>
      <c r="GFS72" s="2"/>
      <c r="GFT72" s="2"/>
      <c r="GFU72" s="2"/>
      <c r="GFV72" s="2"/>
      <c r="GFW72" s="2"/>
      <c r="GFX72" s="2"/>
      <c r="GFY72" s="2"/>
      <c r="GFZ72" s="2"/>
      <c r="GGA72" s="2"/>
      <c r="GGB72" s="2"/>
      <c r="GGC72" s="2"/>
      <c r="GGD72" s="2"/>
      <c r="GGE72" s="2"/>
      <c r="GGF72" s="2"/>
      <c r="GGG72" s="2"/>
      <c r="GGH72" s="2"/>
      <c r="GGI72" s="2"/>
      <c r="GGJ72" s="2"/>
      <c r="GGK72" s="2"/>
      <c r="GGL72" s="2"/>
      <c r="GGM72" s="2"/>
      <c r="GGN72" s="2"/>
      <c r="GGO72" s="2"/>
      <c r="GGP72" s="2"/>
      <c r="GGQ72" s="2"/>
      <c r="GGR72" s="2"/>
      <c r="GGS72" s="2"/>
      <c r="GGT72" s="2"/>
      <c r="GGU72" s="2"/>
      <c r="GGV72" s="2"/>
      <c r="GGW72" s="2"/>
      <c r="GGX72" s="2"/>
      <c r="GGY72" s="2"/>
      <c r="GGZ72" s="2"/>
      <c r="GHA72" s="2"/>
      <c r="GHB72" s="2"/>
      <c r="GHC72" s="2"/>
      <c r="GHD72" s="2"/>
      <c r="GHE72" s="2"/>
      <c r="GHF72" s="2"/>
      <c r="GHG72" s="2"/>
      <c r="GHH72" s="2"/>
      <c r="GHI72" s="2"/>
      <c r="GHJ72" s="2"/>
      <c r="GHK72" s="2"/>
      <c r="GHL72" s="2"/>
      <c r="GHM72" s="2"/>
      <c r="GHN72" s="2"/>
      <c r="GHO72" s="2"/>
      <c r="GHP72" s="2"/>
      <c r="GHQ72" s="2"/>
      <c r="GHR72" s="2"/>
      <c r="GHS72" s="2"/>
      <c r="GHT72" s="2"/>
      <c r="GHU72" s="2"/>
      <c r="GHV72" s="2"/>
      <c r="GHW72" s="2"/>
      <c r="GHX72" s="2"/>
      <c r="GHY72" s="2"/>
      <c r="GHZ72" s="2"/>
      <c r="GIA72" s="2"/>
      <c r="GIB72" s="2"/>
      <c r="GIC72" s="2"/>
      <c r="GID72" s="2"/>
      <c r="GIE72" s="2"/>
      <c r="GIF72" s="2"/>
      <c r="GIG72" s="2"/>
      <c r="GIH72" s="2"/>
      <c r="GII72" s="2"/>
      <c r="GIJ72" s="2"/>
      <c r="GIK72" s="2"/>
      <c r="GIL72" s="2"/>
      <c r="GIM72" s="2"/>
      <c r="GIN72" s="2"/>
      <c r="GIO72" s="2"/>
      <c r="GIP72" s="2"/>
      <c r="GIQ72" s="2"/>
      <c r="GIR72" s="2"/>
      <c r="GIS72" s="2"/>
      <c r="GIT72" s="2"/>
      <c r="GIU72" s="2"/>
      <c r="GIV72" s="2"/>
      <c r="GIW72" s="2"/>
      <c r="GIX72" s="2"/>
      <c r="GIY72" s="2"/>
      <c r="GIZ72" s="2"/>
      <c r="GJA72" s="2"/>
      <c r="GJB72" s="2"/>
      <c r="GJC72" s="2"/>
      <c r="GJD72" s="2"/>
      <c r="GJE72" s="2"/>
      <c r="GJF72" s="2"/>
      <c r="GJG72" s="2"/>
      <c r="GJH72" s="2"/>
      <c r="GJI72" s="2"/>
      <c r="GJJ72" s="2"/>
      <c r="GJK72" s="2"/>
      <c r="GJL72" s="2"/>
      <c r="GJM72" s="2"/>
      <c r="GJN72" s="2"/>
      <c r="GJO72" s="2"/>
      <c r="GJP72" s="2"/>
      <c r="GJQ72" s="2"/>
      <c r="GJR72" s="2"/>
      <c r="GJS72" s="2"/>
      <c r="GJT72" s="2"/>
      <c r="GJU72" s="2"/>
      <c r="GJV72" s="2"/>
      <c r="GJW72" s="2"/>
      <c r="GJX72" s="2"/>
      <c r="GJY72" s="2"/>
      <c r="GJZ72" s="2"/>
      <c r="GKA72" s="2"/>
      <c r="GKB72" s="2"/>
      <c r="GKC72" s="2"/>
      <c r="GKD72" s="2"/>
      <c r="GKE72" s="2"/>
      <c r="GKF72" s="2"/>
      <c r="GKG72" s="2"/>
      <c r="GKH72" s="2"/>
      <c r="GKI72" s="2"/>
      <c r="GKJ72" s="2"/>
      <c r="GKK72" s="2"/>
      <c r="GKL72" s="2"/>
      <c r="GKM72" s="2"/>
      <c r="GKN72" s="2"/>
      <c r="GKO72" s="2"/>
      <c r="GKP72" s="2"/>
      <c r="GKQ72" s="2"/>
      <c r="GKR72" s="2"/>
      <c r="GKS72" s="2"/>
      <c r="GKT72" s="2"/>
      <c r="GKU72" s="2"/>
      <c r="GKV72" s="2"/>
      <c r="GKW72" s="2"/>
      <c r="GKX72" s="2"/>
      <c r="GKY72" s="2"/>
      <c r="GKZ72" s="2"/>
      <c r="GLA72" s="2"/>
      <c r="GLB72" s="2"/>
      <c r="GLC72" s="2"/>
      <c r="GLD72" s="2"/>
      <c r="GLE72" s="2"/>
      <c r="GLF72" s="2"/>
      <c r="GLG72" s="2"/>
      <c r="GLH72" s="2"/>
      <c r="GLI72" s="2"/>
      <c r="GLJ72" s="2"/>
      <c r="GLK72" s="2"/>
      <c r="GLL72" s="2"/>
      <c r="GLM72" s="2"/>
      <c r="GLN72" s="2"/>
      <c r="GLO72" s="2"/>
      <c r="GLP72" s="2"/>
      <c r="GLQ72" s="2"/>
      <c r="GLR72" s="2"/>
      <c r="GLS72" s="2"/>
      <c r="GLT72" s="2"/>
      <c r="GLU72" s="2"/>
      <c r="GLV72" s="2"/>
      <c r="GLW72" s="2"/>
      <c r="GLX72" s="2"/>
      <c r="GLY72" s="2"/>
      <c r="GLZ72" s="2"/>
      <c r="GMA72" s="2"/>
      <c r="GMB72" s="2"/>
      <c r="GMC72" s="2"/>
      <c r="GMD72" s="2"/>
      <c r="GME72" s="2"/>
      <c r="GMF72" s="2"/>
      <c r="GMG72" s="2"/>
      <c r="GMH72" s="2"/>
      <c r="GMI72" s="2"/>
      <c r="GMJ72" s="2"/>
      <c r="GMK72" s="2"/>
      <c r="GML72" s="2"/>
      <c r="GMM72" s="2"/>
      <c r="GMN72" s="2"/>
      <c r="GMO72" s="2"/>
      <c r="GMP72" s="2"/>
      <c r="GMQ72" s="2"/>
      <c r="GMR72" s="2"/>
      <c r="GMS72" s="2"/>
      <c r="GMT72" s="2"/>
      <c r="GMU72" s="2"/>
      <c r="GMV72" s="2"/>
      <c r="GMW72" s="2"/>
      <c r="GMX72" s="2"/>
      <c r="GMY72" s="2"/>
      <c r="GMZ72" s="2"/>
      <c r="GNA72" s="2"/>
      <c r="GNB72" s="2"/>
      <c r="GNC72" s="2"/>
      <c r="GND72" s="2"/>
      <c r="GNE72" s="2"/>
      <c r="GNF72" s="2"/>
      <c r="GNG72" s="2"/>
      <c r="GNH72" s="2"/>
      <c r="GNI72" s="2"/>
      <c r="GNJ72" s="2"/>
      <c r="GNK72" s="2"/>
      <c r="GNL72" s="2"/>
      <c r="GNM72" s="2"/>
      <c r="GNN72" s="2"/>
      <c r="GNO72" s="2"/>
      <c r="GNP72" s="2"/>
      <c r="GNQ72" s="2"/>
      <c r="GNR72" s="2"/>
      <c r="GNS72" s="2"/>
      <c r="GNT72" s="2"/>
      <c r="GNU72" s="2"/>
      <c r="GNV72" s="2"/>
      <c r="GNW72" s="2"/>
      <c r="GNX72" s="2"/>
      <c r="GNY72" s="2"/>
      <c r="GNZ72" s="2"/>
      <c r="GOA72" s="2"/>
      <c r="GOB72" s="2"/>
      <c r="GOC72" s="2"/>
      <c r="GOD72" s="2"/>
      <c r="GOE72" s="2"/>
      <c r="GOF72" s="2"/>
      <c r="GOG72" s="2"/>
      <c r="GOH72" s="2"/>
      <c r="GOI72" s="2"/>
      <c r="GOJ72" s="2"/>
      <c r="GOK72" s="2"/>
      <c r="GOL72" s="2"/>
      <c r="GOM72" s="2"/>
      <c r="GON72" s="2"/>
      <c r="GOO72" s="2"/>
      <c r="GOP72" s="2"/>
      <c r="GOQ72" s="2"/>
      <c r="GOR72" s="2"/>
      <c r="GOS72" s="2"/>
      <c r="GOT72" s="2"/>
      <c r="GOU72" s="2"/>
      <c r="GOV72" s="2"/>
      <c r="GOW72" s="2"/>
      <c r="GOX72" s="2"/>
      <c r="GOY72" s="2"/>
      <c r="GOZ72" s="2"/>
      <c r="GPA72" s="2"/>
      <c r="GPB72" s="2"/>
      <c r="GPC72" s="2"/>
      <c r="GPD72" s="2"/>
      <c r="GPE72" s="2"/>
      <c r="GPF72" s="2"/>
      <c r="GPG72" s="2"/>
      <c r="GPH72" s="2"/>
      <c r="GPI72" s="2"/>
      <c r="GPJ72" s="2"/>
      <c r="GPK72" s="2"/>
      <c r="GPL72" s="2"/>
      <c r="GPM72" s="2"/>
      <c r="GPN72" s="2"/>
      <c r="GPO72" s="2"/>
      <c r="GPP72" s="2"/>
      <c r="GPQ72" s="2"/>
      <c r="GPR72" s="2"/>
      <c r="GPS72" s="2"/>
      <c r="GPT72" s="2"/>
      <c r="GPU72" s="2"/>
      <c r="GPV72" s="2"/>
      <c r="GPW72" s="2"/>
      <c r="GPX72" s="2"/>
      <c r="GPY72" s="2"/>
      <c r="GPZ72" s="2"/>
      <c r="GQA72" s="2"/>
      <c r="GQB72" s="2"/>
      <c r="GQC72" s="2"/>
      <c r="GQD72" s="2"/>
      <c r="GQE72" s="2"/>
      <c r="GQF72" s="2"/>
      <c r="GQG72" s="2"/>
      <c r="GQH72" s="2"/>
      <c r="GQI72" s="2"/>
      <c r="GQJ72" s="2"/>
      <c r="GQK72" s="2"/>
      <c r="GQL72" s="2"/>
      <c r="GQM72" s="2"/>
      <c r="GQN72" s="2"/>
      <c r="GQO72" s="2"/>
      <c r="GQP72" s="2"/>
      <c r="GQQ72" s="2"/>
      <c r="GQR72" s="2"/>
      <c r="GQS72" s="2"/>
      <c r="GQT72" s="2"/>
      <c r="GQU72" s="2"/>
      <c r="GQV72" s="2"/>
      <c r="GQW72" s="2"/>
      <c r="GQX72" s="2"/>
      <c r="GQY72" s="2"/>
      <c r="GQZ72" s="2"/>
      <c r="GRA72" s="2"/>
      <c r="GRB72" s="2"/>
      <c r="GRC72" s="2"/>
      <c r="GRD72" s="2"/>
      <c r="GRE72" s="2"/>
      <c r="GRF72" s="2"/>
      <c r="GRG72" s="2"/>
      <c r="GRH72" s="2"/>
      <c r="GRI72" s="2"/>
      <c r="GRJ72" s="2"/>
      <c r="GRK72" s="2"/>
      <c r="GRL72" s="2"/>
      <c r="GRM72" s="2"/>
      <c r="GRN72" s="2"/>
      <c r="GRO72" s="2"/>
      <c r="GRP72" s="2"/>
      <c r="GRQ72" s="2"/>
      <c r="GRR72" s="2"/>
      <c r="GRS72" s="2"/>
      <c r="GRT72" s="2"/>
      <c r="GRU72" s="2"/>
      <c r="GRV72" s="2"/>
      <c r="GRW72" s="2"/>
      <c r="GRX72" s="2"/>
      <c r="GRY72" s="2"/>
      <c r="GRZ72" s="2"/>
      <c r="GSA72" s="2"/>
      <c r="GSB72" s="2"/>
      <c r="GSC72" s="2"/>
      <c r="GSD72" s="2"/>
      <c r="GSE72" s="2"/>
      <c r="GSF72" s="2"/>
      <c r="GSG72" s="2"/>
      <c r="GSH72" s="2"/>
      <c r="GSI72" s="2"/>
      <c r="GSJ72" s="2"/>
      <c r="GSK72" s="2"/>
      <c r="GSL72" s="2"/>
      <c r="GSM72" s="2"/>
      <c r="GSN72" s="2"/>
      <c r="GSO72" s="2"/>
      <c r="GSP72" s="2"/>
      <c r="GSQ72" s="2"/>
      <c r="GSR72" s="2"/>
      <c r="GSS72" s="2"/>
      <c r="GST72" s="2"/>
      <c r="GSU72" s="2"/>
      <c r="GSV72" s="2"/>
      <c r="GSW72" s="2"/>
      <c r="GSX72" s="2"/>
      <c r="GSY72" s="2"/>
      <c r="GSZ72" s="2"/>
      <c r="GTA72" s="2"/>
      <c r="GTB72" s="2"/>
      <c r="GTC72" s="2"/>
      <c r="GTD72" s="2"/>
      <c r="GTE72" s="2"/>
      <c r="GTF72" s="2"/>
      <c r="GTG72" s="2"/>
      <c r="GTH72" s="2"/>
      <c r="GTI72" s="2"/>
      <c r="GTJ72" s="2"/>
      <c r="GTK72" s="2"/>
      <c r="GTL72" s="2"/>
      <c r="GTM72" s="2"/>
      <c r="GTN72" s="2"/>
      <c r="GTO72" s="2"/>
      <c r="GTP72" s="2"/>
      <c r="GTQ72" s="2"/>
      <c r="GTR72" s="2"/>
      <c r="GTS72" s="2"/>
      <c r="GTT72" s="2"/>
      <c r="GTU72" s="2"/>
      <c r="GTV72" s="2"/>
      <c r="GTW72" s="2"/>
      <c r="GTX72" s="2"/>
      <c r="GTY72" s="2"/>
      <c r="GTZ72" s="2"/>
      <c r="GUA72" s="2"/>
      <c r="GUB72" s="2"/>
      <c r="GUC72" s="2"/>
      <c r="GUD72" s="2"/>
      <c r="GUE72" s="2"/>
      <c r="GUF72" s="2"/>
      <c r="GUG72" s="2"/>
      <c r="GUH72" s="2"/>
      <c r="GUI72" s="2"/>
      <c r="GUJ72" s="2"/>
      <c r="GUK72" s="2"/>
      <c r="GUL72" s="2"/>
      <c r="GUM72" s="2"/>
      <c r="GUN72" s="2"/>
      <c r="GUO72" s="2"/>
      <c r="GUP72" s="2"/>
      <c r="GUQ72" s="2"/>
      <c r="GUR72" s="2"/>
      <c r="GUS72" s="2"/>
      <c r="GUT72" s="2"/>
      <c r="GUU72" s="2"/>
      <c r="GUV72" s="2"/>
      <c r="GUW72" s="2"/>
      <c r="GUX72" s="2"/>
      <c r="GUY72" s="2"/>
      <c r="GUZ72" s="2"/>
      <c r="GVA72" s="2"/>
      <c r="GVB72" s="2"/>
      <c r="GVC72" s="2"/>
      <c r="GVD72" s="2"/>
      <c r="GVE72" s="2"/>
      <c r="GVF72" s="2"/>
      <c r="GVG72" s="2"/>
      <c r="GVH72" s="2"/>
      <c r="GVI72" s="2"/>
      <c r="GVJ72" s="2"/>
      <c r="GVK72" s="2"/>
      <c r="GVL72" s="2"/>
      <c r="GVM72" s="2"/>
      <c r="GVN72" s="2"/>
      <c r="GVO72" s="2"/>
      <c r="GVP72" s="2"/>
      <c r="GVQ72" s="2"/>
      <c r="GVR72" s="2"/>
      <c r="GVS72" s="2"/>
      <c r="GVT72" s="2"/>
      <c r="GVU72" s="2"/>
      <c r="GVV72" s="2"/>
      <c r="GVW72" s="2"/>
      <c r="GVX72" s="2"/>
      <c r="GVY72" s="2"/>
      <c r="GVZ72" s="2"/>
      <c r="GWA72" s="2"/>
      <c r="GWB72" s="2"/>
      <c r="GWC72" s="2"/>
      <c r="GWD72" s="2"/>
      <c r="GWE72" s="2"/>
      <c r="GWF72" s="2"/>
      <c r="GWG72" s="2"/>
      <c r="GWH72" s="2"/>
      <c r="GWI72" s="2"/>
      <c r="GWJ72" s="2"/>
      <c r="GWK72" s="2"/>
      <c r="GWL72" s="2"/>
      <c r="GWM72" s="2"/>
      <c r="GWN72" s="2"/>
      <c r="GWO72" s="2"/>
      <c r="GWP72" s="2"/>
      <c r="GWQ72" s="2"/>
      <c r="GWR72" s="2"/>
      <c r="GWS72" s="2"/>
      <c r="GWT72" s="2"/>
      <c r="GWU72" s="2"/>
      <c r="GWV72" s="2"/>
      <c r="GWW72" s="2"/>
      <c r="GWX72" s="2"/>
      <c r="GWY72" s="2"/>
      <c r="GWZ72" s="2"/>
      <c r="GXA72" s="2"/>
      <c r="GXB72" s="2"/>
      <c r="GXC72" s="2"/>
      <c r="GXD72" s="2"/>
      <c r="GXE72" s="2"/>
      <c r="GXF72" s="2"/>
      <c r="GXG72" s="2"/>
      <c r="GXH72" s="2"/>
      <c r="GXI72" s="2"/>
      <c r="GXJ72" s="2"/>
      <c r="GXK72" s="2"/>
      <c r="GXL72" s="2"/>
      <c r="GXM72" s="2"/>
      <c r="GXN72" s="2"/>
      <c r="GXO72" s="2"/>
      <c r="GXP72" s="2"/>
      <c r="GXQ72" s="2"/>
      <c r="GXR72" s="2"/>
      <c r="GXS72" s="2"/>
      <c r="GXT72" s="2"/>
      <c r="GXU72" s="2"/>
      <c r="GXV72" s="2"/>
      <c r="GXW72" s="2"/>
      <c r="GXX72" s="2"/>
      <c r="GXY72" s="2"/>
      <c r="GXZ72" s="2"/>
      <c r="GYA72" s="2"/>
      <c r="GYB72" s="2"/>
      <c r="GYC72" s="2"/>
      <c r="GYD72" s="2"/>
      <c r="GYE72" s="2"/>
      <c r="GYF72" s="2"/>
      <c r="GYG72" s="2"/>
      <c r="GYH72" s="2"/>
      <c r="GYI72" s="2"/>
      <c r="GYJ72" s="2"/>
      <c r="GYK72" s="2"/>
      <c r="GYL72" s="2"/>
      <c r="GYM72" s="2"/>
      <c r="GYN72" s="2"/>
      <c r="GYO72" s="2"/>
      <c r="GYP72" s="2"/>
      <c r="GYQ72" s="2"/>
      <c r="GYR72" s="2"/>
      <c r="GYS72" s="2"/>
      <c r="GYT72" s="2"/>
      <c r="GYU72" s="2"/>
      <c r="GYV72" s="2"/>
      <c r="GYW72" s="2"/>
      <c r="GYX72" s="2"/>
      <c r="GYY72" s="2"/>
      <c r="GYZ72" s="2"/>
      <c r="GZA72" s="2"/>
      <c r="GZB72" s="2"/>
      <c r="GZC72" s="2"/>
      <c r="GZD72" s="2"/>
      <c r="GZE72" s="2"/>
      <c r="GZF72" s="2"/>
      <c r="GZG72" s="2"/>
      <c r="GZH72" s="2"/>
      <c r="GZI72" s="2"/>
      <c r="GZJ72" s="2"/>
      <c r="GZK72" s="2"/>
      <c r="GZL72" s="2"/>
      <c r="GZM72" s="2"/>
      <c r="GZN72" s="2"/>
      <c r="GZO72" s="2"/>
      <c r="GZP72" s="2"/>
      <c r="GZQ72" s="2"/>
      <c r="GZR72" s="2"/>
      <c r="GZS72" s="2"/>
      <c r="GZT72" s="2"/>
      <c r="GZU72" s="2"/>
      <c r="GZV72" s="2"/>
      <c r="GZW72" s="2"/>
      <c r="GZX72" s="2"/>
      <c r="GZY72" s="2"/>
      <c r="GZZ72" s="2"/>
      <c r="HAA72" s="2"/>
      <c r="HAB72" s="2"/>
      <c r="HAC72" s="2"/>
      <c r="HAD72" s="2"/>
      <c r="HAE72" s="2"/>
      <c r="HAF72" s="2"/>
      <c r="HAG72" s="2"/>
      <c r="HAH72" s="2"/>
      <c r="HAI72" s="2"/>
      <c r="HAJ72" s="2"/>
      <c r="HAK72" s="2"/>
      <c r="HAL72" s="2"/>
      <c r="HAM72" s="2"/>
      <c r="HAN72" s="2"/>
      <c r="HAO72" s="2"/>
      <c r="HAP72" s="2"/>
      <c r="HAQ72" s="2"/>
      <c r="HAR72" s="2"/>
      <c r="HAS72" s="2"/>
      <c r="HAT72" s="2"/>
      <c r="HAU72" s="2"/>
      <c r="HAV72" s="2"/>
      <c r="HAW72" s="2"/>
      <c r="HAX72" s="2"/>
      <c r="HAY72" s="2"/>
      <c r="HAZ72" s="2"/>
      <c r="HBA72" s="2"/>
      <c r="HBB72" s="2"/>
      <c r="HBC72" s="2"/>
      <c r="HBD72" s="2"/>
      <c r="HBE72" s="2"/>
      <c r="HBF72" s="2"/>
      <c r="HBG72" s="2"/>
      <c r="HBH72" s="2"/>
      <c r="HBI72" s="2"/>
      <c r="HBJ72" s="2"/>
      <c r="HBK72" s="2"/>
      <c r="HBL72" s="2"/>
      <c r="HBM72" s="2"/>
      <c r="HBN72" s="2"/>
      <c r="HBO72" s="2"/>
      <c r="HBP72" s="2"/>
      <c r="HBQ72" s="2"/>
      <c r="HBR72" s="2"/>
      <c r="HBS72" s="2"/>
      <c r="HBT72" s="2"/>
      <c r="HBU72" s="2"/>
      <c r="HBV72" s="2"/>
      <c r="HBW72" s="2"/>
      <c r="HBX72" s="2"/>
      <c r="HBY72" s="2"/>
      <c r="HBZ72" s="2"/>
      <c r="HCA72" s="2"/>
      <c r="HCB72" s="2"/>
      <c r="HCC72" s="2"/>
      <c r="HCD72" s="2"/>
      <c r="HCE72" s="2"/>
      <c r="HCF72" s="2"/>
      <c r="HCG72" s="2"/>
      <c r="HCH72" s="2"/>
      <c r="HCI72" s="2"/>
      <c r="HCJ72" s="2"/>
      <c r="HCK72" s="2"/>
      <c r="HCL72" s="2"/>
      <c r="HCM72" s="2"/>
      <c r="HCN72" s="2"/>
      <c r="HCO72" s="2"/>
      <c r="HCP72" s="2"/>
      <c r="HCQ72" s="2"/>
      <c r="HCR72" s="2"/>
      <c r="HCS72" s="2"/>
      <c r="HCT72" s="2"/>
      <c r="HCU72" s="2"/>
      <c r="HCV72" s="2"/>
      <c r="HCW72" s="2"/>
      <c r="HCX72" s="2"/>
      <c r="HCY72" s="2"/>
      <c r="HCZ72" s="2"/>
      <c r="HDA72" s="2"/>
      <c r="HDB72" s="2"/>
      <c r="HDC72" s="2"/>
      <c r="HDD72" s="2"/>
      <c r="HDE72" s="2"/>
      <c r="HDF72" s="2"/>
      <c r="HDG72" s="2"/>
      <c r="HDH72" s="2"/>
      <c r="HDI72" s="2"/>
      <c r="HDJ72" s="2"/>
      <c r="HDK72" s="2"/>
      <c r="HDL72" s="2"/>
      <c r="HDM72" s="2"/>
      <c r="HDN72" s="2"/>
      <c r="HDO72" s="2"/>
      <c r="HDP72" s="2"/>
      <c r="HDQ72" s="2"/>
      <c r="HDR72" s="2"/>
      <c r="HDS72" s="2"/>
      <c r="HDT72" s="2"/>
      <c r="HDU72" s="2"/>
      <c r="HDV72" s="2"/>
      <c r="HDW72" s="2"/>
      <c r="HDX72" s="2"/>
      <c r="HDY72" s="2"/>
      <c r="HDZ72" s="2"/>
      <c r="HEA72" s="2"/>
      <c r="HEB72" s="2"/>
      <c r="HEC72" s="2"/>
      <c r="HED72" s="2"/>
      <c r="HEE72" s="2"/>
      <c r="HEF72" s="2"/>
      <c r="HEG72" s="2"/>
      <c r="HEH72" s="2"/>
      <c r="HEI72" s="2"/>
      <c r="HEJ72" s="2"/>
      <c r="HEK72" s="2"/>
      <c r="HEL72" s="2"/>
      <c r="HEM72" s="2"/>
      <c r="HEN72" s="2"/>
      <c r="HEO72" s="2"/>
      <c r="HEP72" s="2"/>
      <c r="HEQ72" s="2"/>
      <c r="HER72" s="2"/>
      <c r="HES72" s="2"/>
      <c r="HET72" s="2"/>
      <c r="HEU72" s="2"/>
      <c r="HEV72" s="2"/>
      <c r="HEW72" s="2"/>
      <c r="HEX72" s="2"/>
      <c r="HEY72" s="2"/>
      <c r="HEZ72" s="2"/>
      <c r="HFA72" s="2"/>
      <c r="HFB72" s="2"/>
      <c r="HFC72" s="2"/>
      <c r="HFD72" s="2"/>
      <c r="HFE72" s="2"/>
      <c r="HFF72" s="2"/>
      <c r="HFG72" s="2"/>
      <c r="HFH72" s="2"/>
      <c r="HFI72" s="2"/>
      <c r="HFJ72" s="2"/>
      <c r="HFK72" s="2"/>
      <c r="HFL72" s="2"/>
      <c r="HFM72" s="2"/>
      <c r="HFN72" s="2"/>
      <c r="HFO72" s="2"/>
      <c r="HFP72" s="2"/>
      <c r="HFQ72" s="2"/>
      <c r="HFR72" s="2"/>
      <c r="HFS72" s="2"/>
      <c r="HFT72" s="2"/>
      <c r="HFU72" s="2"/>
      <c r="HFV72" s="2"/>
      <c r="HFW72" s="2"/>
      <c r="HFX72" s="2"/>
      <c r="HFY72" s="2"/>
      <c r="HFZ72" s="2"/>
      <c r="HGA72" s="2"/>
      <c r="HGB72" s="2"/>
      <c r="HGC72" s="2"/>
      <c r="HGD72" s="2"/>
      <c r="HGE72" s="2"/>
      <c r="HGF72" s="2"/>
      <c r="HGG72" s="2"/>
      <c r="HGH72" s="2"/>
      <c r="HGI72" s="2"/>
      <c r="HGJ72" s="2"/>
      <c r="HGK72" s="2"/>
      <c r="HGL72" s="2"/>
      <c r="HGM72" s="2"/>
      <c r="HGN72" s="2"/>
      <c r="HGO72" s="2"/>
      <c r="HGP72" s="2"/>
      <c r="HGQ72" s="2"/>
      <c r="HGR72" s="2"/>
      <c r="HGS72" s="2"/>
      <c r="HGT72" s="2"/>
      <c r="HGU72" s="2"/>
      <c r="HGV72" s="2"/>
      <c r="HGW72" s="2"/>
      <c r="HGX72" s="2"/>
      <c r="HGY72" s="2"/>
      <c r="HGZ72" s="2"/>
      <c r="HHA72" s="2"/>
      <c r="HHB72" s="2"/>
      <c r="HHC72" s="2"/>
      <c r="HHD72" s="2"/>
      <c r="HHE72" s="2"/>
      <c r="HHF72" s="2"/>
      <c r="HHG72" s="2"/>
      <c r="HHH72" s="2"/>
      <c r="HHI72" s="2"/>
      <c r="HHJ72" s="2"/>
      <c r="HHK72" s="2"/>
      <c r="HHL72" s="2"/>
      <c r="HHM72" s="2"/>
      <c r="HHN72" s="2"/>
      <c r="HHO72" s="2"/>
      <c r="HHP72" s="2"/>
      <c r="HHQ72" s="2"/>
      <c r="HHR72" s="2"/>
      <c r="HHS72" s="2"/>
      <c r="HHT72" s="2"/>
      <c r="HHU72" s="2"/>
      <c r="HHV72" s="2"/>
      <c r="HHW72" s="2"/>
      <c r="HHX72" s="2"/>
      <c r="HHY72" s="2"/>
      <c r="HHZ72" s="2"/>
      <c r="HIA72" s="2"/>
      <c r="HIB72" s="2"/>
      <c r="HIC72" s="2"/>
      <c r="HID72" s="2"/>
      <c r="HIE72" s="2"/>
      <c r="HIF72" s="2"/>
      <c r="HIG72" s="2"/>
      <c r="HIH72" s="2"/>
      <c r="HII72" s="2"/>
      <c r="HIJ72" s="2"/>
      <c r="HIK72" s="2"/>
      <c r="HIL72" s="2"/>
      <c r="HIM72" s="2"/>
      <c r="HIN72" s="2"/>
      <c r="HIO72" s="2"/>
      <c r="HIP72" s="2"/>
      <c r="HIQ72" s="2"/>
      <c r="HIR72" s="2"/>
      <c r="HIS72" s="2"/>
      <c r="HIT72" s="2"/>
      <c r="HIU72" s="2"/>
      <c r="HIV72" s="2"/>
      <c r="HIW72" s="2"/>
      <c r="HIX72" s="2"/>
      <c r="HIY72" s="2"/>
      <c r="HIZ72" s="2"/>
      <c r="HJA72" s="2"/>
      <c r="HJB72" s="2"/>
      <c r="HJC72" s="2"/>
      <c r="HJD72" s="2"/>
      <c r="HJE72" s="2"/>
      <c r="HJF72" s="2"/>
      <c r="HJG72" s="2"/>
      <c r="HJH72" s="2"/>
      <c r="HJI72" s="2"/>
      <c r="HJJ72" s="2"/>
      <c r="HJK72" s="2"/>
      <c r="HJL72" s="2"/>
      <c r="HJM72" s="2"/>
      <c r="HJN72" s="2"/>
      <c r="HJO72" s="2"/>
      <c r="HJP72" s="2"/>
      <c r="HJQ72" s="2"/>
      <c r="HJR72" s="2"/>
      <c r="HJS72" s="2"/>
      <c r="HJT72" s="2"/>
      <c r="HJU72" s="2"/>
      <c r="HJV72" s="2"/>
      <c r="HJW72" s="2"/>
      <c r="HJX72" s="2"/>
      <c r="HJY72" s="2"/>
      <c r="HJZ72" s="2"/>
      <c r="HKA72" s="2"/>
      <c r="HKB72" s="2"/>
      <c r="HKC72" s="2"/>
      <c r="HKD72" s="2"/>
      <c r="HKE72" s="2"/>
      <c r="HKF72" s="2"/>
      <c r="HKG72" s="2"/>
      <c r="HKH72" s="2"/>
      <c r="HKI72" s="2"/>
      <c r="HKJ72" s="2"/>
      <c r="HKK72" s="2"/>
      <c r="HKL72" s="2"/>
      <c r="HKM72" s="2"/>
      <c r="HKN72" s="2"/>
      <c r="HKO72" s="2"/>
      <c r="HKP72" s="2"/>
      <c r="HKQ72" s="2"/>
      <c r="HKR72" s="2"/>
      <c r="HKS72" s="2"/>
      <c r="HKT72" s="2"/>
      <c r="HKU72" s="2"/>
      <c r="HKV72" s="2"/>
      <c r="HKW72" s="2"/>
      <c r="HKX72" s="2"/>
      <c r="HKY72" s="2"/>
      <c r="HKZ72" s="2"/>
      <c r="HLA72" s="2"/>
      <c r="HLB72" s="2"/>
      <c r="HLC72" s="2"/>
      <c r="HLD72" s="2"/>
      <c r="HLE72" s="2"/>
      <c r="HLF72" s="2"/>
      <c r="HLG72" s="2"/>
      <c r="HLH72" s="2"/>
      <c r="HLI72" s="2"/>
      <c r="HLJ72" s="2"/>
      <c r="HLK72" s="2"/>
      <c r="HLL72" s="2"/>
      <c r="HLM72" s="2"/>
      <c r="HLN72" s="2"/>
      <c r="HLO72" s="2"/>
      <c r="HLP72" s="2"/>
      <c r="HLQ72" s="2"/>
      <c r="HLR72" s="2"/>
      <c r="HLS72" s="2"/>
      <c r="HLT72" s="2"/>
      <c r="HLU72" s="2"/>
      <c r="HLV72" s="2"/>
      <c r="HLW72" s="2"/>
      <c r="HLX72" s="2"/>
      <c r="HLY72" s="2"/>
      <c r="HLZ72" s="2"/>
      <c r="HMA72" s="2"/>
      <c r="HMB72" s="2"/>
      <c r="HMC72" s="2"/>
      <c r="HMD72" s="2"/>
      <c r="HME72" s="2"/>
      <c r="HMF72" s="2"/>
      <c r="HMG72" s="2"/>
      <c r="HMH72" s="2"/>
      <c r="HMI72" s="2"/>
      <c r="HMJ72" s="2"/>
      <c r="HMK72" s="2"/>
      <c r="HML72" s="2"/>
      <c r="HMM72" s="2"/>
      <c r="HMN72" s="2"/>
      <c r="HMO72" s="2"/>
      <c r="HMP72" s="2"/>
      <c r="HMQ72" s="2"/>
      <c r="HMR72" s="2"/>
      <c r="HMS72" s="2"/>
      <c r="HMT72" s="2"/>
      <c r="HMU72" s="2"/>
      <c r="HMV72" s="2"/>
      <c r="HMW72" s="2"/>
      <c r="HMX72" s="2"/>
      <c r="HMY72" s="2"/>
      <c r="HMZ72" s="2"/>
      <c r="HNA72" s="2"/>
      <c r="HNB72" s="2"/>
      <c r="HNC72" s="2"/>
      <c r="HND72" s="2"/>
      <c r="HNE72" s="2"/>
      <c r="HNF72" s="2"/>
      <c r="HNG72" s="2"/>
      <c r="HNH72" s="2"/>
      <c r="HNI72" s="2"/>
      <c r="HNJ72" s="2"/>
      <c r="HNK72" s="2"/>
      <c r="HNL72" s="2"/>
      <c r="HNM72" s="2"/>
      <c r="HNN72" s="2"/>
      <c r="HNO72" s="2"/>
      <c r="HNP72" s="2"/>
      <c r="HNQ72" s="2"/>
      <c r="HNR72" s="2"/>
      <c r="HNS72" s="2"/>
      <c r="HNT72" s="2"/>
      <c r="HNU72" s="2"/>
      <c r="HNV72" s="2"/>
      <c r="HNW72" s="2"/>
      <c r="HNX72" s="2"/>
      <c r="HNY72" s="2"/>
      <c r="HNZ72" s="2"/>
      <c r="HOA72" s="2"/>
      <c r="HOB72" s="2"/>
      <c r="HOC72" s="2"/>
      <c r="HOD72" s="2"/>
      <c r="HOE72" s="2"/>
      <c r="HOF72" s="2"/>
      <c r="HOG72" s="2"/>
      <c r="HOH72" s="2"/>
      <c r="HOI72" s="2"/>
      <c r="HOJ72" s="2"/>
      <c r="HOK72" s="2"/>
      <c r="HOL72" s="2"/>
      <c r="HOM72" s="2"/>
      <c r="HON72" s="2"/>
      <c r="HOO72" s="2"/>
      <c r="HOP72" s="2"/>
      <c r="HOQ72" s="2"/>
      <c r="HOR72" s="2"/>
      <c r="HOS72" s="2"/>
      <c r="HOT72" s="2"/>
      <c r="HOU72" s="2"/>
      <c r="HOV72" s="2"/>
      <c r="HOW72" s="2"/>
      <c r="HOX72" s="2"/>
      <c r="HOY72" s="2"/>
      <c r="HOZ72" s="2"/>
      <c r="HPA72" s="2"/>
      <c r="HPB72" s="2"/>
      <c r="HPC72" s="2"/>
      <c r="HPD72" s="2"/>
      <c r="HPE72" s="2"/>
      <c r="HPF72" s="2"/>
      <c r="HPG72" s="2"/>
      <c r="HPH72" s="2"/>
      <c r="HPI72" s="2"/>
      <c r="HPJ72" s="2"/>
      <c r="HPK72" s="2"/>
      <c r="HPL72" s="2"/>
      <c r="HPM72" s="2"/>
      <c r="HPN72" s="2"/>
      <c r="HPO72" s="2"/>
      <c r="HPP72" s="2"/>
      <c r="HPQ72" s="2"/>
      <c r="HPR72" s="2"/>
      <c r="HPS72" s="2"/>
      <c r="HPT72" s="2"/>
      <c r="HPU72" s="2"/>
      <c r="HPV72" s="2"/>
      <c r="HPW72" s="2"/>
      <c r="HPX72" s="2"/>
      <c r="HPY72" s="2"/>
      <c r="HPZ72" s="2"/>
      <c r="HQA72" s="2"/>
      <c r="HQB72" s="2"/>
      <c r="HQC72" s="2"/>
      <c r="HQD72" s="2"/>
      <c r="HQE72" s="2"/>
      <c r="HQF72" s="2"/>
      <c r="HQG72" s="2"/>
      <c r="HQH72" s="2"/>
      <c r="HQI72" s="2"/>
      <c r="HQJ72" s="2"/>
      <c r="HQK72" s="2"/>
      <c r="HQL72" s="2"/>
      <c r="HQM72" s="2"/>
      <c r="HQN72" s="2"/>
      <c r="HQO72" s="2"/>
      <c r="HQP72" s="2"/>
      <c r="HQQ72" s="2"/>
      <c r="HQR72" s="2"/>
      <c r="HQS72" s="2"/>
      <c r="HQT72" s="2"/>
      <c r="HQU72" s="2"/>
      <c r="HQV72" s="2"/>
      <c r="HQW72" s="2"/>
      <c r="HQX72" s="2"/>
      <c r="HQY72" s="2"/>
      <c r="HQZ72" s="2"/>
      <c r="HRA72" s="2"/>
      <c r="HRB72" s="2"/>
      <c r="HRC72" s="2"/>
      <c r="HRD72" s="2"/>
      <c r="HRE72" s="2"/>
      <c r="HRF72" s="2"/>
      <c r="HRG72" s="2"/>
      <c r="HRH72" s="2"/>
      <c r="HRI72" s="2"/>
      <c r="HRJ72" s="2"/>
      <c r="HRK72" s="2"/>
      <c r="HRL72" s="2"/>
      <c r="HRM72" s="2"/>
      <c r="HRN72" s="2"/>
      <c r="HRO72" s="2"/>
      <c r="HRP72" s="2"/>
      <c r="HRQ72" s="2"/>
      <c r="HRR72" s="2"/>
      <c r="HRS72" s="2"/>
      <c r="HRT72" s="2"/>
      <c r="HRU72" s="2"/>
      <c r="HRV72" s="2"/>
      <c r="HRW72" s="2"/>
      <c r="HRX72" s="2"/>
      <c r="HRY72" s="2"/>
      <c r="HRZ72" s="2"/>
      <c r="HSA72" s="2"/>
      <c r="HSB72" s="2"/>
      <c r="HSC72" s="2"/>
      <c r="HSD72" s="2"/>
      <c r="HSE72" s="2"/>
      <c r="HSF72" s="2"/>
      <c r="HSG72" s="2"/>
      <c r="HSH72" s="2"/>
      <c r="HSI72" s="2"/>
      <c r="HSJ72" s="2"/>
      <c r="HSK72" s="2"/>
      <c r="HSL72" s="2"/>
      <c r="HSM72" s="2"/>
      <c r="HSN72" s="2"/>
      <c r="HSO72" s="2"/>
      <c r="HSP72" s="2"/>
      <c r="HSQ72" s="2"/>
      <c r="HSR72" s="2"/>
      <c r="HSS72" s="2"/>
      <c r="HST72" s="2"/>
      <c r="HSU72" s="2"/>
      <c r="HSV72" s="2"/>
      <c r="HSW72" s="2"/>
      <c r="HSX72" s="2"/>
      <c r="HSY72" s="2"/>
      <c r="HSZ72" s="2"/>
      <c r="HTA72" s="2"/>
      <c r="HTB72" s="2"/>
      <c r="HTC72" s="2"/>
      <c r="HTD72" s="2"/>
      <c r="HTE72" s="2"/>
      <c r="HTF72" s="2"/>
      <c r="HTG72" s="2"/>
      <c r="HTH72" s="2"/>
      <c r="HTI72" s="2"/>
      <c r="HTJ72" s="2"/>
      <c r="HTK72" s="2"/>
      <c r="HTL72" s="2"/>
      <c r="HTM72" s="2"/>
      <c r="HTN72" s="2"/>
      <c r="HTO72" s="2"/>
      <c r="HTP72" s="2"/>
      <c r="HTQ72" s="2"/>
      <c r="HTR72" s="2"/>
      <c r="HTS72" s="2"/>
      <c r="HTT72" s="2"/>
      <c r="HTU72" s="2"/>
      <c r="HTV72" s="2"/>
      <c r="HTW72" s="2"/>
      <c r="HTX72" s="2"/>
      <c r="HTY72" s="2"/>
      <c r="HTZ72" s="2"/>
      <c r="HUA72" s="2"/>
      <c r="HUB72" s="2"/>
      <c r="HUC72" s="2"/>
      <c r="HUD72" s="2"/>
      <c r="HUE72" s="2"/>
      <c r="HUF72" s="2"/>
      <c r="HUG72" s="2"/>
      <c r="HUH72" s="2"/>
      <c r="HUI72" s="2"/>
      <c r="HUJ72" s="2"/>
      <c r="HUK72" s="2"/>
      <c r="HUL72" s="2"/>
      <c r="HUM72" s="2"/>
      <c r="HUN72" s="2"/>
      <c r="HUO72" s="2"/>
      <c r="HUP72" s="2"/>
      <c r="HUQ72" s="2"/>
      <c r="HUR72" s="2"/>
      <c r="HUS72" s="2"/>
      <c r="HUT72" s="2"/>
      <c r="HUU72" s="2"/>
      <c r="HUV72" s="2"/>
      <c r="HUW72" s="2"/>
      <c r="HUX72" s="2"/>
      <c r="HUY72" s="2"/>
      <c r="HUZ72" s="2"/>
      <c r="HVA72" s="2"/>
      <c r="HVB72" s="2"/>
      <c r="HVC72" s="2"/>
      <c r="HVD72" s="2"/>
      <c r="HVE72" s="2"/>
      <c r="HVF72" s="2"/>
      <c r="HVG72" s="2"/>
      <c r="HVH72" s="2"/>
      <c r="HVI72" s="2"/>
      <c r="HVJ72" s="2"/>
      <c r="HVK72" s="2"/>
      <c r="HVL72" s="2"/>
      <c r="HVM72" s="2"/>
      <c r="HVN72" s="2"/>
      <c r="HVO72" s="2"/>
      <c r="HVP72" s="2"/>
      <c r="HVQ72" s="2"/>
      <c r="HVR72" s="2"/>
      <c r="HVS72" s="2"/>
      <c r="HVT72" s="2"/>
      <c r="HVU72" s="2"/>
      <c r="HVV72" s="2"/>
      <c r="HVW72" s="2"/>
      <c r="HVX72" s="2"/>
      <c r="HVY72" s="2"/>
      <c r="HVZ72" s="2"/>
      <c r="HWA72" s="2"/>
      <c r="HWB72" s="2"/>
      <c r="HWC72" s="2"/>
      <c r="HWD72" s="2"/>
      <c r="HWE72" s="2"/>
      <c r="HWF72" s="2"/>
      <c r="HWG72" s="2"/>
      <c r="HWH72" s="2"/>
      <c r="HWI72" s="2"/>
      <c r="HWJ72" s="2"/>
      <c r="HWK72" s="2"/>
      <c r="HWL72" s="2"/>
      <c r="HWM72" s="2"/>
      <c r="HWN72" s="2"/>
      <c r="HWO72" s="2"/>
      <c r="HWP72" s="2"/>
      <c r="HWQ72" s="2"/>
      <c r="HWR72" s="2"/>
      <c r="HWS72" s="2"/>
      <c r="HWT72" s="2"/>
      <c r="HWU72" s="2"/>
      <c r="HWV72" s="2"/>
      <c r="HWW72" s="2"/>
      <c r="HWX72" s="2"/>
      <c r="HWY72" s="2"/>
      <c r="HWZ72" s="2"/>
      <c r="HXA72" s="2"/>
      <c r="HXB72" s="2"/>
      <c r="HXC72" s="2"/>
      <c r="HXD72" s="2"/>
      <c r="HXE72" s="2"/>
      <c r="HXF72" s="2"/>
      <c r="HXG72" s="2"/>
      <c r="HXH72" s="2"/>
      <c r="HXI72" s="2"/>
      <c r="HXJ72" s="2"/>
      <c r="HXK72" s="2"/>
      <c r="HXL72" s="2"/>
      <c r="HXM72" s="2"/>
      <c r="HXN72" s="2"/>
      <c r="HXO72" s="2"/>
      <c r="HXP72" s="2"/>
      <c r="HXQ72" s="2"/>
      <c r="HXR72" s="2"/>
      <c r="HXS72" s="2"/>
      <c r="HXT72" s="2"/>
      <c r="HXU72" s="2"/>
      <c r="HXV72" s="2"/>
      <c r="HXW72" s="2"/>
      <c r="HXX72" s="2"/>
      <c r="HXY72" s="2"/>
      <c r="HXZ72" s="2"/>
      <c r="HYA72" s="2"/>
      <c r="HYB72" s="2"/>
      <c r="HYC72" s="2"/>
      <c r="HYD72" s="2"/>
      <c r="HYE72" s="2"/>
      <c r="HYF72" s="2"/>
      <c r="HYG72" s="2"/>
      <c r="HYH72" s="2"/>
      <c r="HYI72" s="2"/>
      <c r="HYJ72" s="2"/>
      <c r="HYK72" s="2"/>
      <c r="HYL72" s="2"/>
      <c r="HYM72" s="2"/>
      <c r="HYN72" s="2"/>
      <c r="HYO72" s="2"/>
      <c r="HYP72" s="2"/>
      <c r="HYQ72" s="2"/>
      <c r="HYR72" s="2"/>
      <c r="HYS72" s="2"/>
      <c r="HYT72" s="2"/>
      <c r="HYU72" s="2"/>
      <c r="HYV72" s="2"/>
      <c r="HYW72" s="2"/>
      <c r="HYX72" s="2"/>
      <c r="HYY72" s="2"/>
      <c r="HYZ72" s="2"/>
      <c r="HZA72" s="2"/>
      <c r="HZB72" s="2"/>
      <c r="HZC72" s="2"/>
      <c r="HZD72" s="2"/>
      <c r="HZE72" s="2"/>
      <c r="HZF72" s="2"/>
      <c r="HZG72" s="2"/>
      <c r="HZH72" s="2"/>
      <c r="HZI72" s="2"/>
      <c r="HZJ72" s="2"/>
      <c r="HZK72" s="2"/>
      <c r="HZL72" s="2"/>
      <c r="HZM72" s="2"/>
      <c r="HZN72" s="2"/>
      <c r="HZO72" s="2"/>
      <c r="HZP72" s="2"/>
      <c r="HZQ72" s="2"/>
      <c r="HZR72" s="2"/>
      <c r="HZS72" s="2"/>
      <c r="HZT72" s="2"/>
      <c r="HZU72" s="2"/>
      <c r="HZV72" s="2"/>
      <c r="HZW72" s="2"/>
      <c r="HZX72" s="2"/>
      <c r="HZY72" s="2"/>
      <c r="HZZ72" s="2"/>
      <c r="IAA72" s="2"/>
      <c r="IAB72" s="2"/>
      <c r="IAC72" s="2"/>
      <c r="IAD72" s="2"/>
      <c r="IAE72" s="2"/>
      <c r="IAF72" s="2"/>
      <c r="IAG72" s="2"/>
      <c r="IAH72" s="2"/>
      <c r="IAI72" s="2"/>
      <c r="IAJ72" s="2"/>
      <c r="IAK72" s="2"/>
      <c r="IAL72" s="2"/>
      <c r="IAM72" s="2"/>
      <c r="IAN72" s="2"/>
      <c r="IAO72" s="2"/>
      <c r="IAP72" s="2"/>
      <c r="IAQ72" s="2"/>
      <c r="IAR72" s="2"/>
      <c r="IAS72" s="2"/>
      <c r="IAT72" s="2"/>
      <c r="IAU72" s="2"/>
      <c r="IAV72" s="2"/>
      <c r="IAW72" s="2"/>
      <c r="IAX72" s="2"/>
      <c r="IAY72" s="2"/>
      <c r="IAZ72" s="2"/>
      <c r="IBA72" s="2"/>
      <c r="IBB72" s="2"/>
      <c r="IBC72" s="2"/>
      <c r="IBD72" s="2"/>
      <c r="IBE72" s="2"/>
      <c r="IBF72" s="2"/>
      <c r="IBG72" s="2"/>
      <c r="IBH72" s="2"/>
      <c r="IBI72" s="2"/>
      <c r="IBJ72" s="2"/>
      <c r="IBK72" s="2"/>
      <c r="IBL72" s="2"/>
      <c r="IBM72" s="2"/>
      <c r="IBN72" s="2"/>
      <c r="IBO72" s="2"/>
      <c r="IBP72" s="2"/>
      <c r="IBQ72" s="2"/>
      <c r="IBR72" s="2"/>
      <c r="IBS72" s="2"/>
      <c r="IBT72" s="2"/>
      <c r="IBU72" s="2"/>
      <c r="IBV72" s="2"/>
      <c r="IBW72" s="2"/>
      <c r="IBX72" s="2"/>
      <c r="IBY72" s="2"/>
      <c r="IBZ72" s="2"/>
      <c r="ICA72" s="2"/>
      <c r="ICB72" s="2"/>
      <c r="ICC72" s="2"/>
      <c r="ICD72" s="2"/>
      <c r="ICE72" s="2"/>
      <c r="ICF72" s="2"/>
      <c r="ICG72" s="2"/>
      <c r="ICH72" s="2"/>
      <c r="ICI72" s="2"/>
      <c r="ICJ72" s="2"/>
      <c r="ICK72" s="2"/>
      <c r="ICL72" s="2"/>
      <c r="ICM72" s="2"/>
      <c r="ICN72" s="2"/>
      <c r="ICO72" s="2"/>
      <c r="ICP72" s="2"/>
      <c r="ICQ72" s="2"/>
      <c r="ICR72" s="2"/>
      <c r="ICS72" s="2"/>
      <c r="ICT72" s="2"/>
      <c r="ICU72" s="2"/>
      <c r="ICV72" s="2"/>
      <c r="ICW72" s="2"/>
      <c r="ICX72" s="2"/>
      <c r="ICY72" s="2"/>
      <c r="ICZ72" s="2"/>
      <c r="IDA72" s="2"/>
      <c r="IDB72" s="2"/>
      <c r="IDC72" s="2"/>
      <c r="IDD72" s="2"/>
      <c r="IDE72" s="2"/>
      <c r="IDF72" s="2"/>
      <c r="IDG72" s="2"/>
      <c r="IDH72" s="2"/>
      <c r="IDI72" s="2"/>
      <c r="IDJ72" s="2"/>
      <c r="IDK72" s="2"/>
      <c r="IDL72" s="2"/>
      <c r="IDM72" s="2"/>
      <c r="IDN72" s="2"/>
      <c r="IDO72" s="2"/>
      <c r="IDP72" s="2"/>
      <c r="IDQ72" s="2"/>
      <c r="IDR72" s="2"/>
      <c r="IDS72" s="2"/>
      <c r="IDT72" s="2"/>
      <c r="IDU72" s="2"/>
      <c r="IDV72" s="2"/>
      <c r="IDW72" s="2"/>
      <c r="IDX72" s="2"/>
      <c r="IDY72" s="2"/>
      <c r="IDZ72" s="2"/>
      <c r="IEA72" s="2"/>
      <c r="IEB72" s="2"/>
      <c r="IEC72" s="2"/>
      <c r="IED72" s="2"/>
      <c r="IEE72" s="2"/>
      <c r="IEF72" s="2"/>
      <c r="IEG72" s="2"/>
      <c r="IEH72" s="2"/>
      <c r="IEI72" s="2"/>
      <c r="IEJ72" s="2"/>
      <c r="IEK72" s="2"/>
      <c r="IEL72" s="2"/>
      <c r="IEM72" s="2"/>
      <c r="IEN72" s="2"/>
      <c r="IEO72" s="2"/>
      <c r="IEP72" s="2"/>
      <c r="IEQ72" s="2"/>
      <c r="IER72" s="2"/>
      <c r="IES72" s="2"/>
      <c r="IET72" s="2"/>
      <c r="IEU72" s="2"/>
      <c r="IEV72" s="2"/>
      <c r="IEW72" s="2"/>
      <c r="IEX72" s="2"/>
      <c r="IEY72" s="2"/>
      <c r="IEZ72" s="2"/>
      <c r="IFA72" s="2"/>
      <c r="IFB72" s="2"/>
      <c r="IFC72" s="2"/>
      <c r="IFD72" s="2"/>
      <c r="IFE72" s="2"/>
      <c r="IFF72" s="2"/>
      <c r="IFG72" s="2"/>
      <c r="IFH72" s="2"/>
      <c r="IFI72" s="2"/>
      <c r="IFJ72" s="2"/>
      <c r="IFK72" s="2"/>
      <c r="IFL72" s="2"/>
      <c r="IFM72" s="2"/>
      <c r="IFN72" s="2"/>
      <c r="IFO72" s="2"/>
      <c r="IFP72" s="2"/>
      <c r="IFQ72" s="2"/>
      <c r="IFR72" s="2"/>
      <c r="IFS72" s="2"/>
      <c r="IFT72" s="2"/>
      <c r="IFU72" s="2"/>
      <c r="IFV72" s="2"/>
      <c r="IFW72" s="2"/>
      <c r="IFX72" s="2"/>
      <c r="IFY72" s="2"/>
      <c r="IFZ72" s="2"/>
      <c r="IGA72" s="2"/>
      <c r="IGB72" s="2"/>
      <c r="IGC72" s="2"/>
      <c r="IGD72" s="2"/>
      <c r="IGE72" s="2"/>
      <c r="IGF72" s="2"/>
      <c r="IGG72" s="2"/>
      <c r="IGH72" s="2"/>
      <c r="IGI72" s="2"/>
      <c r="IGJ72" s="2"/>
      <c r="IGK72" s="2"/>
      <c r="IGL72" s="2"/>
      <c r="IGM72" s="2"/>
      <c r="IGN72" s="2"/>
      <c r="IGO72" s="2"/>
      <c r="IGP72" s="2"/>
      <c r="IGQ72" s="2"/>
      <c r="IGR72" s="2"/>
      <c r="IGS72" s="2"/>
      <c r="IGT72" s="2"/>
      <c r="IGU72" s="2"/>
      <c r="IGV72" s="2"/>
      <c r="IGW72" s="2"/>
      <c r="IGX72" s="2"/>
      <c r="IGY72" s="2"/>
      <c r="IGZ72" s="2"/>
      <c r="IHA72" s="2"/>
      <c r="IHB72" s="2"/>
      <c r="IHC72" s="2"/>
      <c r="IHD72" s="2"/>
      <c r="IHE72" s="2"/>
      <c r="IHF72" s="2"/>
      <c r="IHG72" s="2"/>
      <c r="IHH72" s="2"/>
      <c r="IHI72" s="2"/>
      <c r="IHJ72" s="2"/>
      <c r="IHK72" s="2"/>
      <c r="IHL72" s="2"/>
      <c r="IHM72" s="2"/>
      <c r="IHN72" s="2"/>
      <c r="IHO72" s="2"/>
      <c r="IHP72" s="2"/>
      <c r="IHQ72" s="2"/>
      <c r="IHR72" s="2"/>
      <c r="IHS72" s="2"/>
      <c r="IHT72" s="2"/>
      <c r="IHU72" s="2"/>
      <c r="IHV72" s="2"/>
      <c r="IHW72" s="2"/>
      <c r="IHX72" s="2"/>
      <c r="IHY72" s="2"/>
      <c r="IHZ72" s="2"/>
      <c r="IIA72" s="2"/>
      <c r="IIB72" s="2"/>
      <c r="IIC72" s="2"/>
      <c r="IID72" s="2"/>
      <c r="IIE72" s="2"/>
      <c r="IIF72" s="2"/>
      <c r="IIG72" s="2"/>
      <c r="IIH72" s="2"/>
      <c r="III72" s="2"/>
      <c r="IIJ72" s="2"/>
      <c r="IIK72" s="2"/>
      <c r="IIL72" s="2"/>
      <c r="IIM72" s="2"/>
      <c r="IIN72" s="2"/>
      <c r="IIO72" s="2"/>
      <c r="IIP72" s="2"/>
      <c r="IIQ72" s="2"/>
      <c r="IIR72" s="2"/>
      <c r="IIS72" s="2"/>
      <c r="IIT72" s="2"/>
      <c r="IIU72" s="2"/>
      <c r="IIV72" s="2"/>
      <c r="IIW72" s="2"/>
      <c r="IIX72" s="2"/>
      <c r="IIY72" s="2"/>
      <c r="IIZ72" s="2"/>
      <c r="IJA72" s="2"/>
      <c r="IJB72" s="2"/>
      <c r="IJC72" s="2"/>
      <c r="IJD72" s="2"/>
      <c r="IJE72" s="2"/>
      <c r="IJF72" s="2"/>
      <c r="IJG72" s="2"/>
      <c r="IJH72" s="2"/>
      <c r="IJI72" s="2"/>
      <c r="IJJ72" s="2"/>
      <c r="IJK72" s="2"/>
      <c r="IJL72" s="2"/>
      <c r="IJM72" s="2"/>
      <c r="IJN72" s="2"/>
      <c r="IJO72" s="2"/>
      <c r="IJP72" s="2"/>
      <c r="IJQ72" s="2"/>
      <c r="IJR72" s="2"/>
      <c r="IJS72" s="2"/>
      <c r="IJT72" s="2"/>
      <c r="IJU72" s="2"/>
      <c r="IJV72" s="2"/>
      <c r="IJW72" s="2"/>
      <c r="IJX72" s="2"/>
      <c r="IJY72" s="2"/>
      <c r="IJZ72" s="2"/>
      <c r="IKA72" s="2"/>
      <c r="IKB72" s="2"/>
      <c r="IKC72" s="2"/>
      <c r="IKD72" s="2"/>
      <c r="IKE72" s="2"/>
      <c r="IKF72" s="2"/>
      <c r="IKG72" s="2"/>
      <c r="IKH72" s="2"/>
      <c r="IKI72" s="2"/>
      <c r="IKJ72" s="2"/>
      <c r="IKK72" s="2"/>
      <c r="IKL72" s="2"/>
      <c r="IKM72" s="2"/>
      <c r="IKN72" s="2"/>
      <c r="IKO72" s="2"/>
      <c r="IKP72" s="2"/>
      <c r="IKQ72" s="2"/>
      <c r="IKR72" s="2"/>
      <c r="IKS72" s="2"/>
      <c r="IKT72" s="2"/>
      <c r="IKU72" s="2"/>
      <c r="IKV72" s="2"/>
      <c r="IKW72" s="2"/>
      <c r="IKX72" s="2"/>
      <c r="IKY72" s="2"/>
      <c r="IKZ72" s="2"/>
      <c r="ILA72" s="2"/>
      <c r="ILB72" s="2"/>
      <c r="ILC72" s="2"/>
      <c r="ILD72" s="2"/>
      <c r="ILE72" s="2"/>
      <c r="ILF72" s="2"/>
      <c r="ILG72" s="2"/>
      <c r="ILH72" s="2"/>
      <c r="ILI72" s="2"/>
      <c r="ILJ72" s="2"/>
      <c r="ILK72" s="2"/>
      <c r="ILL72" s="2"/>
      <c r="ILM72" s="2"/>
      <c r="ILN72" s="2"/>
      <c r="ILO72" s="2"/>
      <c r="ILP72" s="2"/>
      <c r="ILQ72" s="2"/>
      <c r="ILR72" s="2"/>
      <c r="ILS72" s="2"/>
      <c r="ILT72" s="2"/>
      <c r="ILU72" s="2"/>
      <c r="ILV72" s="2"/>
      <c r="ILW72" s="2"/>
      <c r="ILX72" s="2"/>
      <c r="ILY72" s="2"/>
      <c r="ILZ72" s="2"/>
      <c r="IMA72" s="2"/>
      <c r="IMB72" s="2"/>
      <c r="IMC72" s="2"/>
      <c r="IMD72" s="2"/>
      <c r="IME72" s="2"/>
      <c r="IMF72" s="2"/>
      <c r="IMG72" s="2"/>
      <c r="IMH72" s="2"/>
      <c r="IMI72" s="2"/>
      <c r="IMJ72" s="2"/>
      <c r="IMK72" s="2"/>
      <c r="IML72" s="2"/>
      <c r="IMM72" s="2"/>
      <c r="IMN72" s="2"/>
      <c r="IMO72" s="2"/>
      <c r="IMP72" s="2"/>
      <c r="IMQ72" s="2"/>
      <c r="IMR72" s="2"/>
      <c r="IMS72" s="2"/>
      <c r="IMT72" s="2"/>
      <c r="IMU72" s="2"/>
      <c r="IMV72" s="2"/>
      <c r="IMW72" s="2"/>
      <c r="IMX72" s="2"/>
      <c r="IMY72" s="2"/>
      <c r="IMZ72" s="2"/>
      <c r="INA72" s="2"/>
      <c r="INB72" s="2"/>
      <c r="INC72" s="2"/>
      <c r="IND72" s="2"/>
      <c r="INE72" s="2"/>
      <c r="INF72" s="2"/>
      <c r="ING72" s="2"/>
      <c r="INH72" s="2"/>
      <c r="INI72" s="2"/>
      <c r="INJ72" s="2"/>
      <c r="INK72" s="2"/>
      <c r="INL72" s="2"/>
      <c r="INM72" s="2"/>
      <c r="INN72" s="2"/>
      <c r="INO72" s="2"/>
      <c r="INP72" s="2"/>
      <c r="INQ72" s="2"/>
      <c r="INR72" s="2"/>
      <c r="INS72" s="2"/>
      <c r="INT72" s="2"/>
      <c r="INU72" s="2"/>
      <c r="INV72" s="2"/>
      <c r="INW72" s="2"/>
      <c r="INX72" s="2"/>
      <c r="INY72" s="2"/>
      <c r="INZ72" s="2"/>
      <c r="IOA72" s="2"/>
      <c r="IOB72" s="2"/>
      <c r="IOC72" s="2"/>
      <c r="IOD72" s="2"/>
      <c r="IOE72" s="2"/>
      <c r="IOF72" s="2"/>
      <c r="IOG72" s="2"/>
      <c r="IOH72" s="2"/>
      <c r="IOI72" s="2"/>
      <c r="IOJ72" s="2"/>
      <c r="IOK72" s="2"/>
      <c r="IOL72" s="2"/>
      <c r="IOM72" s="2"/>
      <c r="ION72" s="2"/>
      <c r="IOO72" s="2"/>
      <c r="IOP72" s="2"/>
      <c r="IOQ72" s="2"/>
      <c r="IOR72" s="2"/>
      <c r="IOS72" s="2"/>
      <c r="IOT72" s="2"/>
      <c r="IOU72" s="2"/>
      <c r="IOV72" s="2"/>
      <c r="IOW72" s="2"/>
      <c r="IOX72" s="2"/>
      <c r="IOY72" s="2"/>
      <c r="IOZ72" s="2"/>
      <c r="IPA72" s="2"/>
      <c r="IPB72" s="2"/>
      <c r="IPC72" s="2"/>
      <c r="IPD72" s="2"/>
      <c r="IPE72" s="2"/>
      <c r="IPF72" s="2"/>
      <c r="IPG72" s="2"/>
      <c r="IPH72" s="2"/>
      <c r="IPI72" s="2"/>
      <c r="IPJ72" s="2"/>
      <c r="IPK72" s="2"/>
      <c r="IPL72" s="2"/>
      <c r="IPM72" s="2"/>
      <c r="IPN72" s="2"/>
      <c r="IPO72" s="2"/>
      <c r="IPP72" s="2"/>
      <c r="IPQ72" s="2"/>
      <c r="IPR72" s="2"/>
      <c r="IPS72" s="2"/>
      <c r="IPT72" s="2"/>
      <c r="IPU72" s="2"/>
      <c r="IPV72" s="2"/>
      <c r="IPW72" s="2"/>
      <c r="IPX72" s="2"/>
      <c r="IPY72" s="2"/>
      <c r="IPZ72" s="2"/>
      <c r="IQA72" s="2"/>
      <c r="IQB72" s="2"/>
      <c r="IQC72" s="2"/>
      <c r="IQD72" s="2"/>
      <c r="IQE72" s="2"/>
      <c r="IQF72" s="2"/>
      <c r="IQG72" s="2"/>
      <c r="IQH72" s="2"/>
      <c r="IQI72" s="2"/>
      <c r="IQJ72" s="2"/>
      <c r="IQK72" s="2"/>
      <c r="IQL72" s="2"/>
      <c r="IQM72" s="2"/>
      <c r="IQN72" s="2"/>
      <c r="IQO72" s="2"/>
      <c r="IQP72" s="2"/>
      <c r="IQQ72" s="2"/>
      <c r="IQR72" s="2"/>
      <c r="IQS72" s="2"/>
      <c r="IQT72" s="2"/>
      <c r="IQU72" s="2"/>
      <c r="IQV72" s="2"/>
      <c r="IQW72" s="2"/>
      <c r="IQX72" s="2"/>
      <c r="IQY72" s="2"/>
      <c r="IQZ72" s="2"/>
      <c r="IRA72" s="2"/>
      <c r="IRB72" s="2"/>
      <c r="IRC72" s="2"/>
      <c r="IRD72" s="2"/>
      <c r="IRE72" s="2"/>
      <c r="IRF72" s="2"/>
      <c r="IRG72" s="2"/>
      <c r="IRH72" s="2"/>
      <c r="IRI72" s="2"/>
      <c r="IRJ72" s="2"/>
      <c r="IRK72" s="2"/>
      <c r="IRL72" s="2"/>
      <c r="IRM72" s="2"/>
      <c r="IRN72" s="2"/>
      <c r="IRO72" s="2"/>
      <c r="IRP72" s="2"/>
      <c r="IRQ72" s="2"/>
      <c r="IRR72" s="2"/>
      <c r="IRS72" s="2"/>
      <c r="IRT72" s="2"/>
      <c r="IRU72" s="2"/>
      <c r="IRV72" s="2"/>
      <c r="IRW72" s="2"/>
      <c r="IRX72" s="2"/>
      <c r="IRY72" s="2"/>
      <c r="IRZ72" s="2"/>
      <c r="ISA72" s="2"/>
      <c r="ISB72" s="2"/>
      <c r="ISC72" s="2"/>
      <c r="ISD72" s="2"/>
      <c r="ISE72" s="2"/>
      <c r="ISF72" s="2"/>
      <c r="ISG72" s="2"/>
      <c r="ISH72" s="2"/>
      <c r="ISI72" s="2"/>
      <c r="ISJ72" s="2"/>
      <c r="ISK72" s="2"/>
      <c r="ISL72" s="2"/>
      <c r="ISM72" s="2"/>
      <c r="ISN72" s="2"/>
      <c r="ISO72" s="2"/>
      <c r="ISP72" s="2"/>
      <c r="ISQ72" s="2"/>
      <c r="ISR72" s="2"/>
      <c r="ISS72" s="2"/>
      <c r="IST72" s="2"/>
      <c r="ISU72" s="2"/>
      <c r="ISV72" s="2"/>
      <c r="ISW72" s="2"/>
      <c r="ISX72" s="2"/>
      <c r="ISY72" s="2"/>
      <c r="ISZ72" s="2"/>
      <c r="ITA72" s="2"/>
      <c r="ITB72" s="2"/>
      <c r="ITC72" s="2"/>
      <c r="ITD72" s="2"/>
      <c r="ITE72" s="2"/>
      <c r="ITF72" s="2"/>
      <c r="ITG72" s="2"/>
      <c r="ITH72" s="2"/>
      <c r="ITI72" s="2"/>
      <c r="ITJ72" s="2"/>
      <c r="ITK72" s="2"/>
      <c r="ITL72" s="2"/>
      <c r="ITM72" s="2"/>
      <c r="ITN72" s="2"/>
      <c r="ITO72" s="2"/>
      <c r="ITP72" s="2"/>
      <c r="ITQ72" s="2"/>
      <c r="ITR72" s="2"/>
      <c r="ITS72" s="2"/>
      <c r="ITT72" s="2"/>
      <c r="ITU72" s="2"/>
      <c r="ITV72" s="2"/>
      <c r="ITW72" s="2"/>
      <c r="ITX72" s="2"/>
      <c r="ITY72" s="2"/>
      <c r="ITZ72" s="2"/>
      <c r="IUA72" s="2"/>
      <c r="IUB72" s="2"/>
      <c r="IUC72" s="2"/>
      <c r="IUD72" s="2"/>
      <c r="IUE72" s="2"/>
      <c r="IUF72" s="2"/>
      <c r="IUG72" s="2"/>
      <c r="IUH72" s="2"/>
      <c r="IUI72" s="2"/>
      <c r="IUJ72" s="2"/>
      <c r="IUK72" s="2"/>
      <c r="IUL72" s="2"/>
      <c r="IUM72" s="2"/>
      <c r="IUN72" s="2"/>
      <c r="IUO72" s="2"/>
      <c r="IUP72" s="2"/>
      <c r="IUQ72" s="2"/>
      <c r="IUR72" s="2"/>
      <c r="IUS72" s="2"/>
      <c r="IUT72" s="2"/>
      <c r="IUU72" s="2"/>
      <c r="IUV72" s="2"/>
      <c r="IUW72" s="2"/>
      <c r="IUX72" s="2"/>
      <c r="IUY72" s="2"/>
      <c r="IUZ72" s="2"/>
      <c r="IVA72" s="2"/>
      <c r="IVB72" s="2"/>
      <c r="IVC72" s="2"/>
      <c r="IVD72" s="2"/>
      <c r="IVE72" s="2"/>
      <c r="IVF72" s="2"/>
      <c r="IVG72" s="2"/>
      <c r="IVH72" s="2"/>
      <c r="IVI72" s="2"/>
      <c r="IVJ72" s="2"/>
      <c r="IVK72" s="2"/>
      <c r="IVL72" s="2"/>
      <c r="IVM72" s="2"/>
      <c r="IVN72" s="2"/>
      <c r="IVO72" s="2"/>
      <c r="IVP72" s="2"/>
      <c r="IVQ72" s="2"/>
      <c r="IVR72" s="2"/>
      <c r="IVS72" s="2"/>
      <c r="IVT72" s="2"/>
      <c r="IVU72" s="2"/>
      <c r="IVV72" s="2"/>
      <c r="IVW72" s="2"/>
      <c r="IVX72" s="2"/>
      <c r="IVY72" s="2"/>
      <c r="IVZ72" s="2"/>
      <c r="IWA72" s="2"/>
      <c r="IWB72" s="2"/>
      <c r="IWC72" s="2"/>
      <c r="IWD72" s="2"/>
      <c r="IWE72" s="2"/>
      <c r="IWF72" s="2"/>
      <c r="IWG72" s="2"/>
      <c r="IWH72" s="2"/>
      <c r="IWI72" s="2"/>
      <c r="IWJ72" s="2"/>
      <c r="IWK72" s="2"/>
      <c r="IWL72" s="2"/>
      <c r="IWM72" s="2"/>
      <c r="IWN72" s="2"/>
      <c r="IWO72" s="2"/>
      <c r="IWP72" s="2"/>
      <c r="IWQ72" s="2"/>
      <c r="IWR72" s="2"/>
      <c r="IWS72" s="2"/>
      <c r="IWT72" s="2"/>
      <c r="IWU72" s="2"/>
      <c r="IWV72" s="2"/>
      <c r="IWW72" s="2"/>
      <c r="IWX72" s="2"/>
      <c r="IWY72" s="2"/>
      <c r="IWZ72" s="2"/>
      <c r="IXA72" s="2"/>
      <c r="IXB72" s="2"/>
      <c r="IXC72" s="2"/>
      <c r="IXD72" s="2"/>
      <c r="IXE72" s="2"/>
      <c r="IXF72" s="2"/>
      <c r="IXG72" s="2"/>
      <c r="IXH72" s="2"/>
      <c r="IXI72" s="2"/>
      <c r="IXJ72" s="2"/>
      <c r="IXK72" s="2"/>
      <c r="IXL72" s="2"/>
      <c r="IXM72" s="2"/>
      <c r="IXN72" s="2"/>
      <c r="IXO72" s="2"/>
      <c r="IXP72" s="2"/>
      <c r="IXQ72" s="2"/>
      <c r="IXR72" s="2"/>
      <c r="IXS72" s="2"/>
      <c r="IXT72" s="2"/>
      <c r="IXU72" s="2"/>
      <c r="IXV72" s="2"/>
      <c r="IXW72" s="2"/>
      <c r="IXX72" s="2"/>
      <c r="IXY72" s="2"/>
      <c r="IXZ72" s="2"/>
      <c r="IYA72" s="2"/>
      <c r="IYB72" s="2"/>
      <c r="IYC72" s="2"/>
      <c r="IYD72" s="2"/>
      <c r="IYE72" s="2"/>
      <c r="IYF72" s="2"/>
      <c r="IYG72" s="2"/>
      <c r="IYH72" s="2"/>
      <c r="IYI72" s="2"/>
      <c r="IYJ72" s="2"/>
      <c r="IYK72" s="2"/>
      <c r="IYL72" s="2"/>
      <c r="IYM72" s="2"/>
      <c r="IYN72" s="2"/>
      <c r="IYO72" s="2"/>
      <c r="IYP72" s="2"/>
      <c r="IYQ72" s="2"/>
      <c r="IYR72" s="2"/>
      <c r="IYS72" s="2"/>
      <c r="IYT72" s="2"/>
      <c r="IYU72" s="2"/>
      <c r="IYV72" s="2"/>
      <c r="IYW72" s="2"/>
      <c r="IYX72" s="2"/>
      <c r="IYY72" s="2"/>
      <c r="IYZ72" s="2"/>
      <c r="IZA72" s="2"/>
      <c r="IZB72" s="2"/>
      <c r="IZC72" s="2"/>
      <c r="IZD72" s="2"/>
      <c r="IZE72" s="2"/>
      <c r="IZF72" s="2"/>
      <c r="IZG72" s="2"/>
      <c r="IZH72" s="2"/>
      <c r="IZI72" s="2"/>
      <c r="IZJ72" s="2"/>
      <c r="IZK72" s="2"/>
      <c r="IZL72" s="2"/>
      <c r="IZM72" s="2"/>
      <c r="IZN72" s="2"/>
      <c r="IZO72" s="2"/>
      <c r="IZP72" s="2"/>
      <c r="IZQ72" s="2"/>
      <c r="IZR72" s="2"/>
      <c r="IZS72" s="2"/>
      <c r="IZT72" s="2"/>
      <c r="IZU72" s="2"/>
      <c r="IZV72" s="2"/>
      <c r="IZW72" s="2"/>
      <c r="IZX72" s="2"/>
      <c r="IZY72" s="2"/>
      <c r="IZZ72" s="2"/>
      <c r="JAA72" s="2"/>
      <c r="JAB72" s="2"/>
      <c r="JAC72" s="2"/>
      <c r="JAD72" s="2"/>
      <c r="JAE72" s="2"/>
      <c r="JAF72" s="2"/>
      <c r="JAG72" s="2"/>
      <c r="JAH72" s="2"/>
      <c r="JAI72" s="2"/>
      <c r="JAJ72" s="2"/>
      <c r="JAK72" s="2"/>
      <c r="JAL72" s="2"/>
      <c r="JAM72" s="2"/>
      <c r="JAN72" s="2"/>
      <c r="JAO72" s="2"/>
      <c r="JAP72" s="2"/>
      <c r="JAQ72" s="2"/>
      <c r="JAR72" s="2"/>
      <c r="JAS72" s="2"/>
      <c r="JAT72" s="2"/>
      <c r="JAU72" s="2"/>
      <c r="JAV72" s="2"/>
      <c r="JAW72" s="2"/>
      <c r="JAX72" s="2"/>
      <c r="JAY72" s="2"/>
      <c r="JAZ72" s="2"/>
      <c r="JBA72" s="2"/>
      <c r="JBB72" s="2"/>
      <c r="JBC72" s="2"/>
      <c r="JBD72" s="2"/>
      <c r="JBE72" s="2"/>
      <c r="JBF72" s="2"/>
      <c r="JBG72" s="2"/>
      <c r="JBH72" s="2"/>
      <c r="JBI72" s="2"/>
      <c r="JBJ72" s="2"/>
      <c r="JBK72" s="2"/>
      <c r="JBL72" s="2"/>
      <c r="JBM72" s="2"/>
      <c r="JBN72" s="2"/>
      <c r="JBO72" s="2"/>
      <c r="JBP72" s="2"/>
      <c r="JBQ72" s="2"/>
      <c r="JBR72" s="2"/>
      <c r="JBS72" s="2"/>
      <c r="JBT72" s="2"/>
      <c r="JBU72" s="2"/>
      <c r="JBV72" s="2"/>
      <c r="JBW72" s="2"/>
      <c r="JBX72" s="2"/>
      <c r="JBY72" s="2"/>
      <c r="JBZ72" s="2"/>
      <c r="JCA72" s="2"/>
      <c r="JCB72" s="2"/>
      <c r="JCC72" s="2"/>
      <c r="JCD72" s="2"/>
      <c r="JCE72" s="2"/>
      <c r="JCF72" s="2"/>
      <c r="JCG72" s="2"/>
      <c r="JCH72" s="2"/>
      <c r="JCI72" s="2"/>
      <c r="JCJ72" s="2"/>
      <c r="JCK72" s="2"/>
      <c r="JCL72" s="2"/>
      <c r="JCM72" s="2"/>
      <c r="JCN72" s="2"/>
      <c r="JCO72" s="2"/>
      <c r="JCP72" s="2"/>
      <c r="JCQ72" s="2"/>
      <c r="JCR72" s="2"/>
      <c r="JCS72" s="2"/>
      <c r="JCT72" s="2"/>
      <c r="JCU72" s="2"/>
      <c r="JCV72" s="2"/>
      <c r="JCW72" s="2"/>
      <c r="JCX72" s="2"/>
      <c r="JCY72" s="2"/>
      <c r="JCZ72" s="2"/>
      <c r="JDA72" s="2"/>
      <c r="JDB72" s="2"/>
      <c r="JDC72" s="2"/>
      <c r="JDD72" s="2"/>
      <c r="JDE72" s="2"/>
      <c r="JDF72" s="2"/>
      <c r="JDG72" s="2"/>
      <c r="JDH72" s="2"/>
      <c r="JDI72" s="2"/>
      <c r="JDJ72" s="2"/>
      <c r="JDK72" s="2"/>
      <c r="JDL72" s="2"/>
      <c r="JDM72" s="2"/>
      <c r="JDN72" s="2"/>
      <c r="JDO72" s="2"/>
      <c r="JDP72" s="2"/>
      <c r="JDQ72" s="2"/>
      <c r="JDR72" s="2"/>
      <c r="JDS72" s="2"/>
      <c r="JDT72" s="2"/>
      <c r="JDU72" s="2"/>
      <c r="JDV72" s="2"/>
      <c r="JDW72" s="2"/>
      <c r="JDX72" s="2"/>
      <c r="JDY72" s="2"/>
      <c r="JDZ72" s="2"/>
      <c r="JEA72" s="2"/>
      <c r="JEB72" s="2"/>
      <c r="JEC72" s="2"/>
      <c r="JED72" s="2"/>
      <c r="JEE72" s="2"/>
      <c r="JEF72" s="2"/>
      <c r="JEG72" s="2"/>
      <c r="JEH72" s="2"/>
      <c r="JEI72" s="2"/>
      <c r="JEJ72" s="2"/>
      <c r="JEK72" s="2"/>
      <c r="JEL72" s="2"/>
      <c r="JEM72" s="2"/>
      <c r="JEN72" s="2"/>
      <c r="JEO72" s="2"/>
      <c r="JEP72" s="2"/>
      <c r="JEQ72" s="2"/>
      <c r="JER72" s="2"/>
      <c r="JES72" s="2"/>
      <c r="JET72" s="2"/>
      <c r="JEU72" s="2"/>
      <c r="JEV72" s="2"/>
      <c r="JEW72" s="2"/>
      <c r="JEX72" s="2"/>
      <c r="JEY72" s="2"/>
      <c r="JEZ72" s="2"/>
      <c r="JFA72" s="2"/>
      <c r="JFB72" s="2"/>
      <c r="JFC72" s="2"/>
      <c r="JFD72" s="2"/>
      <c r="JFE72" s="2"/>
      <c r="JFF72" s="2"/>
      <c r="JFG72" s="2"/>
      <c r="JFH72" s="2"/>
      <c r="JFI72" s="2"/>
      <c r="JFJ72" s="2"/>
      <c r="JFK72" s="2"/>
      <c r="JFL72" s="2"/>
      <c r="JFM72" s="2"/>
      <c r="JFN72" s="2"/>
      <c r="JFO72" s="2"/>
      <c r="JFP72" s="2"/>
      <c r="JFQ72" s="2"/>
      <c r="JFR72" s="2"/>
      <c r="JFS72" s="2"/>
      <c r="JFT72" s="2"/>
      <c r="JFU72" s="2"/>
      <c r="JFV72" s="2"/>
      <c r="JFW72" s="2"/>
      <c r="JFX72" s="2"/>
      <c r="JFY72" s="2"/>
      <c r="JFZ72" s="2"/>
      <c r="JGA72" s="2"/>
      <c r="JGB72" s="2"/>
      <c r="JGC72" s="2"/>
      <c r="JGD72" s="2"/>
      <c r="JGE72" s="2"/>
      <c r="JGF72" s="2"/>
      <c r="JGG72" s="2"/>
      <c r="JGH72" s="2"/>
      <c r="JGI72" s="2"/>
      <c r="JGJ72" s="2"/>
      <c r="JGK72" s="2"/>
      <c r="JGL72" s="2"/>
      <c r="JGM72" s="2"/>
      <c r="JGN72" s="2"/>
      <c r="JGO72" s="2"/>
      <c r="JGP72" s="2"/>
      <c r="JGQ72" s="2"/>
      <c r="JGR72" s="2"/>
      <c r="JGS72" s="2"/>
      <c r="JGT72" s="2"/>
      <c r="JGU72" s="2"/>
      <c r="JGV72" s="2"/>
      <c r="JGW72" s="2"/>
      <c r="JGX72" s="2"/>
      <c r="JGY72" s="2"/>
      <c r="JGZ72" s="2"/>
      <c r="JHA72" s="2"/>
      <c r="JHB72" s="2"/>
      <c r="JHC72" s="2"/>
      <c r="JHD72" s="2"/>
      <c r="JHE72" s="2"/>
      <c r="JHF72" s="2"/>
      <c r="JHG72" s="2"/>
      <c r="JHH72" s="2"/>
      <c r="JHI72" s="2"/>
      <c r="JHJ72" s="2"/>
      <c r="JHK72" s="2"/>
      <c r="JHL72" s="2"/>
      <c r="JHM72" s="2"/>
      <c r="JHN72" s="2"/>
      <c r="JHO72" s="2"/>
      <c r="JHP72" s="2"/>
      <c r="JHQ72" s="2"/>
      <c r="JHR72" s="2"/>
      <c r="JHS72" s="2"/>
      <c r="JHT72" s="2"/>
      <c r="JHU72" s="2"/>
      <c r="JHV72" s="2"/>
      <c r="JHW72" s="2"/>
      <c r="JHX72" s="2"/>
      <c r="JHY72" s="2"/>
      <c r="JHZ72" s="2"/>
      <c r="JIA72" s="2"/>
      <c r="JIB72" s="2"/>
      <c r="JIC72" s="2"/>
      <c r="JID72" s="2"/>
      <c r="JIE72" s="2"/>
      <c r="JIF72" s="2"/>
      <c r="JIG72" s="2"/>
      <c r="JIH72" s="2"/>
      <c r="JII72" s="2"/>
      <c r="JIJ72" s="2"/>
      <c r="JIK72" s="2"/>
      <c r="JIL72" s="2"/>
      <c r="JIM72" s="2"/>
      <c r="JIN72" s="2"/>
      <c r="JIO72" s="2"/>
      <c r="JIP72" s="2"/>
      <c r="JIQ72" s="2"/>
      <c r="JIR72" s="2"/>
      <c r="JIS72" s="2"/>
      <c r="JIT72" s="2"/>
      <c r="JIU72" s="2"/>
      <c r="JIV72" s="2"/>
      <c r="JIW72" s="2"/>
      <c r="JIX72" s="2"/>
      <c r="JIY72" s="2"/>
      <c r="JIZ72" s="2"/>
      <c r="JJA72" s="2"/>
      <c r="JJB72" s="2"/>
      <c r="JJC72" s="2"/>
      <c r="JJD72" s="2"/>
      <c r="JJE72" s="2"/>
      <c r="JJF72" s="2"/>
      <c r="JJG72" s="2"/>
      <c r="JJH72" s="2"/>
      <c r="JJI72" s="2"/>
      <c r="JJJ72" s="2"/>
      <c r="JJK72" s="2"/>
      <c r="JJL72" s="2"/>
      <c r="JJM72" s="2"/>
      <c r="JJN72" s="2"/>
      <c r="JJO72" s="2"/>
      <c r="JJP72" s="2"/>
      <c r="JJQ72" s="2"/>
      <c r="JJR72" s="2"/>
      <c r="JJS72" s="2"/>
      <c r="JJT72" s="2"/>
      <c r="JJU72" s="2"/>
      <c r="JJV72" s="2"/>
      <c r="JJW72" s="2"/>
      <c r="JJX72" s="2"/>
      <c r="JJY72" s="2"/>
      <c r="JJZ72" s="2"/>
      <c r="JKA72" s="2"/>
      <c r="JKB72" s="2"/>
      <c r="JKC72" s="2"/>
      <c r="JKD72" s="2"/>
      <c r="JKE72" s="2"/>
      <c r="JKF72" s="2"/>
      <c r="JKG72" s="2"/>
      <c r="JKH72" s="2"/>
      <c r="JKI72" s="2"/>
      <c r="JKJ72" s="2"/>
      <c r="JKK72" s="2"/>
      <c r="JKL72" s="2"/>
      <c r="JKM72" s="2"/>
      <c r="JKN72" s="2"/>
      <c r="JKO72" s="2"/>
      <c r="JKP72" s="2"/>
      <c r="JKQ72" s="2"/>
      <c r="JKR72" s="2"/>
      <c r="JKS72" s="2"/>
      <c r="JKT72" s="2"/>
      <c r="JKU72" s="2"/>
      <c r="JKV72" s="2"/>
      <c r="JKW72" s="2"/>
      <c r="JKX72" s="2"/>
      <c r="JKY72" s="2"/>
      <c r="JKZ72" s="2"/>
      <c r="JLA72" s="2"/>
      <c r="JLB72" s="2"/>
      <c r="JLC72" s="2"/>
      <c r="JLD72" s="2"/>
      <c r="JLE72" s="2"/>
      <c r="JLF72" s="2"/>
      <c r="JLG72" s="2"/>
      <c r="JLH72" s="2"/>
      <c r="JLI72" s="2"/>
      <c r="JLJ72" s="2"/>
      <c r="JLK72" s="2"/>
      <c r="JLL72" s="2"/>
      <c r="JLM72" s="2"/>
      <c r="JLN72" s="2"/>
      <c r="JLO72" s="2"/>
      <c r="JLP72" s="2"/>
      <c r="JLQ72" s="2"/>
      <c r="JLR72" s="2"/>
      <c r="JLS72" s="2"/>
      <c r="JLT72" s="2"/>
      <c r="JLU72" s="2"/>
      <c r="JLV72" s="2"/>
      <c r="JLW72" s="2"/>
      <c r="JLX72" s="2"/>
      <c r="JLY72" s="2"/>
      <c r="JLZ72" s="2"/>
      <c r="JMA72" s="2"/>
      <c r="JMB72" s="2"/>
      <c r="JMC72" s="2"/>
      <c r="JMD72" s="2"/>
      <c r="JME72" s="2"/>
      <c r="JMF72" s="2"/>
      <c r="JMG72" s="2"/>
      <c r="JMH72" s="2"/>
      <c r="JMI72" s="2"/>
      <c r="JMJ72" s="2"/>
      <c r="JMK72" s="2"/>
      <c r="JML72" s="2"/>
      <c r="JMM72" s="2"/>
      <c r="JMN72" s="2"/>
      <c r="JMO72" s="2"/>
      <c r="JMP72" s="2"/>
      <c r="JMQ72" s="2"/>
      <c r="JMR72" s="2"/>
      <c r="JMS72" s="2"/>
      <c r="JMT72" s="2"/>
      <c r="JMU72" s="2"/>
      <c r="JMV72" s="2"/>
      <c r="JMW72" s="2"/>
      <c r="JMX72" s="2"/>
      <c r="JMY72" s="2"/>
      <c r="JMZ72" s="2"/>
      <c r="JNA72" s="2"/>
      <c r="JNB72" s="2"/>
      <c r="JNC72" s="2"/>
      <c r="JND72" s="2"/>
      <c r="JNE72" s="2"/>
      <c r="JNF72" s="2"/>
      <c r="JNG72" s="2"/>
      <c r="JNH72" s="2"/>
      <c r="JNI72" s="2"/>
      <c r="JNJ72" s="2"/>
      <c r="JNK72" s="2"/>
      <c r="JNL72" s="2"/>
      <c r="JNM72" s="2"/>
      <c r="JNN72" s="2"/>
      <c r="JNO72" s="2"/>
      <c r="JNP72" s="2"/>
      <c r="JNQ72" s="2"/>
      <c r="JNR72" s="2"/>
      <c r="JNS72" s="2"/>
      <c r="JNT72" s="2"/>
      <c r="JNU72" s="2"/>
      <c r="JNV72" s="2"/>
      <c r="JNW72" s="2"/>
      <c r="JNX72" s="2"/>
      <c r="JNY72" s="2"/>
      <c r="JNZ72" s="2"/>
      <c r="JOA72" s="2"/>
      <c r="JOB72" s="2"/>
      <c r="JOC72" s="2"/>
      <c r="JOD72" s="2"/>
      <c r="JOE72" s="2"/>
      <c r="JOF72" s="2"/>
      <c r="JOG72" s="2"/>
      <c r="JOH72" s="2"/>
      <c r="JOI72" s="2"/>
      <c r="JOJ72" s="2"/>
      <c r="JOK72" s="2"/>
      <c r="JOL72" s="2"/>
      <c r="JOM72" s="2"/>
      <c r="JON72" s="2"/>
      <c r="JOO72" s="2"/>
      <c r="JOP72" s="2"/>
      <c r="JOQ72" s="2"/>
      <c r="JOR72" s="2"/>
      <c r="JOS72" s="2"/>
      <c r="JOT72" s="2"/>
      <c r="JOU72" s="2"/>
      <c r="JOV72" s="2"/>
      <c r="JOW72" s="2"/>
      <c r="JOX72" s="2"/>
      <c r="JOY72" s="2"/>
      <c r="JOZ72" s="2"/>
      <c r="JPA72" s="2"/>
      <c r="JPB72" s="2"/>
      <c r="JPC72" s="2"/>
      <c r="JPD72" s="2"/>
      <c r="JPE72" s="2"/>
      <c r="JPF72" s="2"/>
      <c r="JPG72" s="2"/>
      <c r="JPH72" s="2"/>
      <c r="JPI72" s="2"/>
      <c r="JPJ72" s="2"/>
      <c r="JPK72" s="2"/>
      <c r="JPL72" s="2"/>
      <c r="JPM72" s="2"/>
      <c r="JPN72" s="2"/>
      <c r="JPO72" s="2"/>
      <c r="JPP72" s="2"/>
      <c r="JPQ72" s="2"/>
      <c r="JPR72" s="2"/>
      <c r="JPS72" s="2"/>
      <c r="JPT72" s="2"/>
      <c r="JPU72" s="2"/>
      <c r="JPV72" s="2"/>
      <c r="JPW72" s="2"/>
      <c r="JPX72" s="2"/>
      <c r="JPY72" s="2"/>
      <c r="JPZ72" s="2"/>
      <c r="JQA72" s="2"/>
      <c r="JQB72" s="2"/>
      <c r="JQC72" s="2"/>
      <c r="JQD72" s="2"/>
      <c r="JQE72" s="2"/>
      <c r="JQF72" s="2"/>
      <c r="JQG72" s="2"/>
      <c r="JQH72" s="2"/>
      <c r="JQI72" s="2"/>
      <c r="JQJ72" s="2"/>
      <c r="JQK72" s="2"/>
      <c r="JQL72" s="2"/>
      <c r="JQM72" s="2"/>
      <c r="JQN72" s="2"/>
      <c r="JQO72" s="2"/>
      <c r="JQP72" s="2"/>
      <c r="JQQ72" s="2"/>
      <c r="JQR72" s="2"/>
      <c r="JQS72" s="2"/>
      <c r="JQT72" s="2"/>
      <c r="JQU72" s="2"/>
      <c r="JQV72" s="2"/>
      <c r="JQW72" s="2"/>
      <c r="JQX72" s="2"/>
      <c r="JQY72" s="2"/>
      <c r="JQZ72" s="2"/>
      <c r="JRA72" s="2"/>
      <c r="JRB72" s="2"/>
      <c r="JRC72" s="2"/>
      <c r="JRD72" s="2"/>
      <c r="JRE72" s="2"/>
      <c r="JRF72" s="2"/>
      <c r="JRG72" s="2"/>
      <c r="JRH72" s="2"/>
      <c r="JRI72" s="2"/>
      <c r="JRJ72" s="2"/>
      <c r="JRK72" s="2"/>
      <c r="JRL72" s="2"/>
      <c r="JRM72" s="2"/>
      <c r="JRN72" s="2"/>
      <c r="JRO72" s="2"/>
      <c r="JRP72" s="2"/>
      <c r="JRQ72" s="2"/>
      <c r="JRR72" s="2"/>
      <c r="JRS72" s="2"/>
      <c r="JRT72" s="2"/>
      <c r="JRU72" s="2"/>
      <c r="JRV72" s="2"/>
      <c r="JRW72" s="2"/>
      <c r="JRX72" s="2"/>
      <c r="JRY72" s="2"/>
      <c r="JRZ72" s="2"/>
      <c r="JSA72" s="2"/>
      <c r="JSB72" s="2"/>
      <c r="JSC72" s="2"/>
      <c r="JSD72" s="2"/>
      <c r="JSE72" s="2"/>
      <c r="JSF72" s="2"/>
      <c r="JSG72" s="2"/>
      <c r="JSH72" s="2"/>
      <c r="JSI72" s="2"/>
      <c r="JSJ72" s="2"/>
      <c r="JSK72" s="2"/>
      <c r="JSL72" s="2"/>
      <c r="JSM72" s="2"/>
      <c r="JSN72" s="2"/>
      <c r="JSO72" s="2"/>
      <c r="JSP72" s="2"/>
      <c r="JSQ72" s="2"/>
      <c r="JSR72" s="2"/>
      <c r="JSS72" s="2"/>
      <c r="JST72" s="2"/>
      <c r="JSU72" s="2"/>
      <c r="JSV72" s="2"/>
      <c r="JSW72" s="2"/>
      <c r="JSX72" s="2"/>
      <c r="JSY72" s="2"/>
      <c r="JSZ72" s="2"/>
      <c r="JTA72" s="2"/>
      <c r="JTB72" s="2"/>
      <c r="JTC72" s="2"/>
      <c r="JTD72" s="2"/>
      <c r="JTE72" s="2"/>
      <c r="JTF72" s="2"/>
      <c r="JTG72" s="2"/>
      <c r="JTH72" s="2"/>
      <c r="JTI72" s="2"/>
      <c r="JTJ72" s="2"/>
      <c r="JTK72" s="2"/>
      <c r="JTL72" s="2"/>
      <c r="JTM72" s="2"/>
      <c r="JTN72" s="2"/>
      <c r="JTO72" s="2"/>
      <c r="JTP72" s="2"/>
      <c r="JTQ72" s="2"/>
      <c r="JTR72" s="2"/>
      <c r="JTS72" s="2"/>
      <c r="JTT72" s="2"/>
      <c r="JTU72" s="2"/>
      <c r="JTV72" s="2"/>
      <c r="JTW72" s="2"/>
      <c r="JTX72" s="2"/>
      <c r="JTY72" s="2"/>
      <c r="JTZ72" s="2"/>
      <c r="JUA72" s="2"/>
      <c r="JUB72" s="2"/>
      <c r="JUC72" s="2"/>
      <c r="JUD72" s="2"/>
      <c r="JUE72" s="2"/>
      <c r="JUF72" s="2"/>
      <c r="JUG72" s="2"/>
      <c r="JUH72" s="2"/>
      <c r="JUI72" s="2"/>
      <c r="JUJ72" s="2"/>
      <c r="JUK72" s="2"/>
      <c r="JUL72" s="2"/>
      <c r="JUM72" s="2"/>
      <c r="JUN72" s="2"/>
      <c r="JUO72" s="2"/>
      <c r="JUP72" s="2"/>
      <c r="JUQ72" s="2"/>
      <c r="JUR72" s="2"/>
      <c r="JUS72" s="2"/>
      <c r="JUT72" s="2"/>
      <c r="JUU72" s="2"/>
      <c r="JUV72" s="2"/>
      <c r="JUW72" s="2"/>
      <c r="JUX72" s="2"/>
      <c r="JUY72" s="2"/>
      <c r="JUZ72" s="2"/>
      <c r="JVA72" s="2"/>
      <c r="JVB72" s="2"/>
      <c r="JVC72" s="2"/>
      <c r="JVD72" s="2"/>
      <c r="JVE72" s="2"/>
      <c r="JVF72" s="2"/>
      <c r="JVG72" s="2"/>
      <c r="JVH72" s="2"/>
      <c r="JVI72" s="2"/>
      <c r="JVJ72" s="2"/>
      <c r="JVK72" s="2"/>
      <c r="JVL72" s="2"/>
      <c r="JVM72" s="2"/>
      <c r="JVN72" s="2"/>
      <c r="JVO72" s="2"/>
      <c r="JVP72" s="2"/>
      <c r="JVQ72" s="2"/>
      <c r="JVR72" s="2"/>
      <c r="JVS72" s="2"/>
      <c r="JVT72" s="2"/>
      <c r="JVU72" s="2"/>
      <c r="JVV72" s="2"/>
      <c r="JVW72" s="2"/>
      <c r="JVX72" s="2"/>
      <c r="JVY72" s="2"/>
      <c r="JVZ72" s="2"/>
      <c r="JWA72" s="2"/>
      <c r="JWB72" s="2"/>
      <c r="JWC72" s="2"/>
      <c r="JWD72" s="2"/>
      <c r="JWE72" s="2"/>
      <c r="JWF72" s="2"/>
      <c r="JWG72" s="2"/>
      <c r="JWH72" s="2"/>
      <c r="JWI72" s="2"/>
      <c r="JWJ72" s="2"/>
      <c r="JWK72" s="2"/>
      <c r="JWL72" s="2"/>
      <c r="JWM72" s="2"/>
      <c r="JWN72" s="2"/>
      <c r="JWO72" s="2"/>
      <c r="JWP72" s="2"/>
      <c r="JWQ72" s="2"/>
      <c r="JWR72" s="2"/>
      <c r="JWS72" s="2"/>
      <c r="JWT72" s="2"/>
      <c r="JWU72" s="2"/>
      <c r="JWV72" s="2"/>
      <c r="JWW72" s="2"/>
      <c r="JWX72" s="2"/>
      <c r="JWY72" s="2"/>
      <c r="JWZ72" s="2"/>
      <c r="JXA72" s="2"/>
      <c r="JXB72" s="2"/>
      <c r="JXC72" s="2"/>
      <c r="JXD72" s="2"/>
      <c r="JXE72" s="2"/>
      <c r="JXF72" s="2"/>
      <c r="JXG72" s="2"/>
      <c r="JXH72" s="2"/>
      <c r="JXI72" s="2"/>
      <c r="JXJ72" s="2"/>
      <c r="JXK72" s="2"/>
      <c r="JXL72" s="2"/>
      <c r="JXM72" s="2"/>
      <c r="JXN72" s="2"/>
      <c r="JXO72" s="2"/>
      <c r="JXP72" s="2"/>
      <c r="JXQ72" s="2"/>
      <c r="JXR72" s="2"/>
      <c r="JXS72" s="2"/>
      <c r="JXT72" s="2"/>
      <c r="JXU72" s="2"/>
      <c r="JXV72" s="2"/>
      <c r="JXW72" s="2"/>
      <c r="JXX72" s="2"/>
      <c r="JXY72" s="2"/>
      <c r="JXZ72" s="2"/>
      <c r="JYA72" s="2"/>
      <c r="JYB72" s="2"/>
      <c r="JYC72" s="2"/>
      <c r="JYD72" s="2"/>
      <c r="JYE72" s="2"/>
      <c r="JYF72" s="2"/>
      <c r="JYG72" s="2"/>
      <c r="JYH72" s="2"/>
      <c r="JYI72" s="2"/>
      <c r="JYJ72" s="2"/>
      <c r="JYK72" s="2"/>
      <c r="JYL72" s="2"/>
      <c r="JYM72" s="2"/>
      <c r="JYN72" s="2"/>
      <c r="JYO72" s="2"/>
      <c r="JYP72" s="2"/>
      <c r="JYQ72" s="2"/>
      <c r="JYR72" s="2"/>
      <c r="JYS72" s="2"/>
      <c r="JYT72" s="2"/>
      <c r="JYU72" s="2"/>
      <c r="JYV72" s="2"/>
      <c r="JYW72" s="2"/>
      <c r="JYX72" s="2"/>
      <c r="JYY72" s="2"/>
      <c r="JYZ72" s="2"/>
      <c r="JZA72" s="2"/>
      <c r="JZB72" s="2"/>
      <c r="JZC72" s="2"/>
      <c r="JZD72" s="2"/>
      <c r="JZE72" s="2"/>
      <c r="JZF72" s="2"/>
      <c r="JZG72" s="2"/>
      <c r="JZH72" s="2"/>
      <c r="JZI72" s="2"/>
      <c r="JZJ72" s="2"/>
      <c r="JZK72" s="2"/>
      <c r="JZL72" s="2"/>
      <c r="JZM72" s="2"/>
      <c r="JZN72" s="2"/>
      <c r="JZO72" s="2"/>
      <c r="JZP72" s="2"/>
      <c r="JZQ72" s="2"/>
      <c r="JZR72" s="2"/>
      <c r="JZS72" s="2"/>
      <c r="JZT72" s="2"/>
      <c r="JZU72" s="2"/>
      <c r="JZV72" s="2"/>
      <c r="JZW72" s="2"/>
      <c r="JZX72" s="2"/>
      <c r="JZY72" s="2"/>
      <c r="JZZ72" s="2"/>
      <c r="KAA72" s="2"/>
      <c r="KAB72" s="2"/>
      <c r="KAC72" s="2"/>
      <c r="KAD72" s="2"/>
      <c r="KAE72" s="2"/>
      <c r="KAF72" s="2"/>
      <c r="KAG72" s="2"/>
      <c r="KAH72" s="2"/>
      <c r="KAI72" s="2"/>
      <c r="KAJ72" s="2"/>
      <c r="KAK72" s="2"/>
      <c r="KAL72" s="2"/>
      <c r="KAM72" s="2"/>
      <c r="KAN72" s="2"/>
      <c r="KAO72" s="2"/>
      <c r="KAP72" s="2"/>
      <c r="KAQ72" s="2"/>
      <c r="KAR72" s="2"/>
      <c r="KAS72" s="2"/>
      <c r="KAT72" s="2"/>
      <c r="KAU72" s="2"/>
      <c r="KAV72" s="2"/>
      <c r="KAW72" s="2"/>
      <c r="KAX72" s="2"/>
      <c r="KAY72" s="2"/>
      <c r="KAZ72" s="2"/>
      <c r="KBA72" s="2"/>
      <c r="KBB72" s="2"/>
      <c r="KBC72" s="2"/>
      <c r="KBD72" s="2"/>
      <c r="KBE72" s="2"/>
      <c r="KBF72" s="2"/>
      <c r="KBG72" s="2"/>
      <c r="KBH72" s="2"/>
      <c r="KBI72" s="2"/>
      <c r="KBJ72" s="2"/>
      <c r="KBK72" s="2"/>
      <c r="KBL72" s="2"/>
      <c r="KBM72" s="2"/>
      <c r="KBN72" s="2"/>
      <c r="KBO72" s="2"/>
      <c r="KBP72" s="2"/>
      <c r="KBQ72" s="2"/>
      <c r="KBR72" s="2"/>
      <c r="KBS72" s="2"/>
      <c r="KBT72" s="2"/>
      <c r="KBU72" s="2"/>
      <c r="KBV72" s="2"/>
      <c r="KBW72" s="2"/>
      <c r="KBX72" s="2"/>
      <c r="KBY72" s="2"/>
      <c r="KBZ72" s="2"/>
      <c r="KCA72" s="2"/>
      <c r="KCB72" s="2"/>
      <c r="KCC72" s="2"/>
      <c r="KCD72" s="2"/>
      <c r="KCE72" s="2"/>
      <c r="KCF72" s="2"/>
      <c r="KCG72" s="2"/>
      <c r="KCH72" s="2"/>
      <c r="KCI72" s="2"/>
      <c r="KCJ72" s="2"/>
      <c r="KCK72" s="2"/>
      <c r="KCL72" s="2"/>
      <c r="KCM72" s="2"/>
      <c r="KCN72" s="2"/>
      <c r="KCO72" s="2"/>
      <c r="KCP72" s="2"/>
      <c r="KCQ72" s="2"/>
      <c r="KCR72" s="2"/>
      <c r="KCS72" s="2"/>
      <c r="KCT72" s="2"/>
      <c r="KCU72" s="2"/>
      <c r="KCV72" s="2"/>
      <c r="KCW72" s="2"/>
      <c r="KCX72" s="2"/>
      <c r="KCY72" s="2"/>
      <c r="KCZ72" s="2"/>
      <c r="KDA72" s="2"/>
      <c r="KDB72" s="2"/>
      <c r="KDC72" s="2"/>
      <c r="KDD72" s="2"/>
      <c r="KDE72" s="2"/>
      <c r="KDF72" s="2"/>
      <c r="KDG72" s="2"/>
      <c r="KDH72" s="2"/>
      <c r="KDI72" s="2"/>
      <c r="KDJ72" s="2"/>
      <c r="KDK72" s="2"/>
      <c r="KDL72" s="2"/>
      <c r="KDM72" s="2"/>
      <c r="KDN72" s="2"/>
      <c r="KDO72" s="2"/>
      <c r="KDP72" s="2"/>
      <c r="KDQ72" s="2"/>
      <c r="KDR72" s="2"/>
      <c r="KDS72" s="2"/>
      <c r="KDT72" s="2"/>
      <c r="KDU72" s="2"/>
      <c r="KDV72" s="2"/>
      <c r="KDW72" s="2"/>
      <c r="KDX72" s="2"/>
      <c r="KDY72" s="2"/>
      <c r="KDZ72" s="2"/>
      <c r="KEA72" s="2"/>
      <c r="KEB72" s="2"/>
      <c r="KEC72" s="2"/>
      <c r="KED72" s="2"/>
      <c r="KEE72" s="2"/>
      <c r="KEF72" s="2"/>
      <c r="KEG72" s="2"/>
      <c r="KEH72" s="2"/>
      <c r="KEI72" s="2"/>
      <c r="KEJ72" s="2"/>
      <c r="KEK72" s="2"/>
      <c r="KEL72" s="2"/>
      <c r="KEM72" s="2"/>
      <c r="KEN72" s="2"/>
      <c r="KEO72" s="2"/>
      <c r="KEP72" s="2"/>
      <c r="KEQ72" s="2"/>
      <c r="KER72" s="2"/>
      <c r="KES72" s="2"/>
      <c r="KET72" s="2"/>
      <c r="KEU72" s="2"/>
      <c r="KEV72" s="2"/>
      <c r="KEW72" s="2"/>
      <c r="KEX72" s="2"/>
      <c r="KEY72" s="2"/>
      <c r="KEZ72" s="2"/>
      <c r="KFA72" s="2"/>
      <c r="KFB72" s="2"/>
      <c r="KFC72" s="2"/>
      <c r="KFD72" s="2"/>
      <c r="KFE72" s="2"/>
      <c r="KFF72" s="2"/>
      <c r="KFG72" s="2"/>
      <c r="KFH72" s="2"/>
      <c r="KFI72" s="2"/>
      <c r="KFJ72" s="2"/>
      <c r="KFK72" s="2"/>
      <c r="KFL72" s="2"/>
      <c r="KFM72" s="2"/>
      <c r="KFN72" s="2"/>
      <c r="KFO72" s="2"/>
      <c r="KFP72" s="2"/>
      <c r="KFQ72" s="2"/>
      <c r="KFR72" s="2"/>
      <c r="KFS72" s="2"/>
      <c r="KFT72" s="2"/>
      <c r="KFU72" s="2"/>
      <c r="KFV72" s="2"/>
      <c r="KFW72" s="2"/>
      <c r="KFX72" s="2"/>
      <c r="KFY72" s="2"/>
      <c r="KFZ72" s="2"/>
      <c r="KGA72" s="2"/>
      <c r="KGB72" s="2"/>
      <c r="KGC72" s="2"/>
      <c r="KGD72" s="2"/>
      <c r="KGE72" s="2"/>
      <c r="KGF72" s="2"/>
      <c r="KGG72" s="2"/>
      <c r="KGH72" s="2"/>
      <c r="KGI72" s="2"/>
      <c r="KGJ72" s="2"/>
      <c r="KGK72" s="2"/>
      <c r="KGL72" s="2"/>
      <c r="KGM72" s="2"/>
      <c r="KGN72" s="2"/>
      <c r="KGO72" s="2"/>
      <c r="KGP72" s="2"/>
      <c r="KGQ72" s="2"/>
      <c r="KGR72" s="2"/>
      <c r="KGS72" s="2"/>
      <c r="KGT72" s="2"/>
      <c r="KGU72" s="2"/>
      <c r="KGV72" s="2"/>
      <c r="KGW72" s="2"/>
      <c r="KGX72" s="2"/>
      <c r="KGY72" s="2"/>
      <c r="KGZ72" s="2"/>
      <c r="KHA72" s="2"/>
      <c r="KHB72" s="2"/>
      <c r="KHC72" s="2"/>
      <c r="KHD72" s="2"/>
      <c r="KHE72" s="2"/>
      <c r="KHF72" s="2"/>
      <c r="KHG72" s="2"/>
      <c r="KHH72" s="2"/>
      <c r="KHI72" s="2"/>
      <c r="KHJ72" s="2"/>
      <c r="KHK72" s="2"/>
      <c r="KHL72" s="2"/>
      <c r="KHM72" s="2"/>
      <c r="KHN72" s="2"/>
      <c r="KHO72" s="2"/>
      <c r="KHP72" s="2"/>
      <c r="KHQ72" s="2"/>
      <c r="KHR72" s="2"/>
      <c r="KHS72" s="2"/>
      <c r="KHT72" s="2"/>
      <c r="KHU72" s="2"/>
      <c r="KHV72" s="2"/>
      <c r="KHW72" s="2"/>
      <c r="KHX72" s="2"/>
      <c r="KHY72" s="2"/>
      <c r="KHZ72" s="2"/>
      <c r="KIA72" s="2"/>
      <c r="KIB72" s="2"/>
      <c r="KIC72" s="2"/>
      <c r="KID72" s="2"/>
      <c r="KIE72" s="2"/>
      <c r="KIF72" s="2"/>
      <c r="KIG72" s="2"/>
      <c r="KIH72" s="2"/>
      <c r="KII72" s="2"/>
      <c r="KIJ72" s="2"/>
      <c r="KIK72" s="2"/>
      <c r="KIL72" s="2"/>
      <c r="KIM72" s="2"/>
      <c r="KIN72" s="2"/>
      <c r="KIO72" s="2"/>
      <c r="KIP72" s="2"/>
      <c r="KIQ72" s="2"/>
      <c r="KIR72" s="2"/>
      <c r="KIS72" s="2"/>
      <c r="KIT72" s="2"/>
      <c r="KIU72" s="2"/>
      <c r="KIV72" s="2"/>
      <c r="KIW72" s="2"/>
      <c r="KIX72" s="2"/>
      <c r="KIY72" s="2"/>
      <c r="KIZ72" s="2"/>
      <c r="KJA72" s="2"/>
      <c r="KJB72" s="2"/>
      <c r="KJC72" s="2"/>
      <c r="KJD72" s="2"/>
      <c r="KJE72" s="2"/>
      <c r="KJF72" s="2"/>
      <c r="KJG72" s="2"/>
      <c r="KJH72" s="2"/>
      <c r="KJI72" s="2"/>
      <c r="KJJ72" s="2"/>
      <c r="KJK72" s="2"/>
      <c r="KJL72" s="2"/>
      <c r="KJM72" s="2"/>
      <c r="KJN72" s="2"/>
      <c r="KJO72" s="2"/>
      <c r="KJP72" s="2"/>
      <c r="KJQ72" s="2"/>
      <c r="KJR72" s="2"/>
      <c r="KJS72" s="2"/>
      <c r="KJT72" s="2"/>
      <c r="KJU72" s="2"/>
      <c r="KJV72" s="2"/>
      <c r="KJW72" s="2"/>
      <c r="KJX72" s="2"/>
      <c r="KJY72" s="2"/>
      <c r="KJZ72" s="2"/>
      <c r="KKA72" s="2"/>
      <c r="KKB72" s="2"/>
      <c r="KKC72" s="2"/>
      <c r="KKD72" s="2"/>
      <c r="KKE72" s="2"/>
      <c r="KKF72" s="2"/>
      <c r="KKG72" s="2"/>
      <c r="KKH72" s="2"/>
      <c r="KKI72" s="2"/>
      <c r="KKJ72" s="2"/>
      <c r="KKK72" s="2"/>
      <c r="KKL72" s="2"/>
      <c r="KKM72" s="2"/>
      <c r="KKN72" s="2"/>
      <c r="KKO72" s="2"/>
      <c r="KKP72" s="2"/>
      <c r="KKQ72" s="2"/>
      <c r="KKR72" s="2"/>
      <c r="KKS72" s="2"/>
      <c r="KKT72" s="2"/>
      <c r="KKU72" s="2"/>
      <c r="KKV72" s="2"/>
      <c r="KKW72" s="2"/>
      <c r="KKX72" s="2"/>
      <c r="KKY72" s="2"/>
      <c r="KKZ72" s="2"/>
      <c r="KLA72" s="2"/>
      <c r="KLB72" s="2"/>
      <c r="KLC72" s="2"/>
      <c r="KLD72" s="2"/>
      <c r="KLE72" s="2"/>
      <c r="KLF72" s="2"/>
      <c r="KLG72" s="2"/>
      <c r="KLH72" s="2"/>
      <c r="KLI72" s="2"/>
      <c r="KLJ72" s="2"/>
      <c r="KLK72" s="2"/>
      <c r="KLL72" s="2"/>
      <c r="KLM72" s="2"/>
      <c r="KLN72" s="2"/>
      <c r="KLO72" s="2"/>
      <c r="KLP72" s="2"/>
      <c r="KLQ72" s="2"/>
      <c r="KLR72" s="2"/>
      <c r="KLS72" s="2"/>
      <c r="KLT72" s="2"/>
      <c r="KLU72" s="2"/>
      <c r="KLV72" s="2"/>
      <c r="KLW72" s="2"/>
      <c r="KLX72" s="2"/>
      <c r="KLY72" s="2"/>
      <c r="KLZ72" s="2"/>
      <c r="KMA72" s="2"/>
      <c r="KMB72" s="2"/>
      <c r="KMC72" s="2"/>
      <c r="KMD72" s="2"/>
      <c r="KME72" s="2"/>
      <c r="KMF72" s="2"/>
      <c r="KMG72" s="2"/>
      <c r="KMH72" s="2"/>
      <c r="KMI72" s="2"/>
      <c r="KMJ72" s="2"/>
      <c r="KMK72" s="2"/>
      <c r="KML72" s="2"/>
      <c r="KMM72" s="2"/>
      <c r="KMN72" s="2"/>
      <c r="KMO72" s="2"/>
      <c r="KMP72" s="2"/>
      <c r="KMQ72" s="2"/>
      <c r="KMR72" s="2"/>
      <c r="KMS72" s="2"/>
      <c r="KMT72" s="2"/>
      <c r="KMU72" s="2"/>
      <c r="KMV72" s="2"/>
      <c r="KMW72" s="2"/>
      <c r="KMX72" s="2"/>
      <c r="KMY72" s="2"/>
      <c r="KMZ72" s="2"/>
      <c r="KNA72" s="2"/>
      <c r="KNB72" s="2"/>
      <c r="KNC72" s="2"/>
      <c r="KND72" s="2"/>
      <c r="KNE72" s="2"/>
      <c r="KNF72" s="2"/>
      <c r="KNG72" s="2"/>
      <c r="KNH72" s="2"/>
      <c r="KNI72" s="2"/>
      <c r="KNJ72" s="2"/>
      <c r="KNK72" s="2"/>
      <c r="KNL72" s="2"/>
      <c r="KNM72" s="2"/>
      <c r="KNN72" s="2"/>
      <c r="KNO72" s="2"/>
      <c r="KNP72" s="2"/>
      <c r="KNQ72" s="2"/>
      <c r="KNR72" s="2"/>
      <c r="KNS72" s="2"/>
      <c r="KNT72" s="2"/>
      <c r="KNU72" s="2"/>
      <c r="KNV72" s="2"/>
      <c r="KNW72" s="2"/>
      <c r="KNX72" s="2"/>
      <c r="KNY72" s="2"/>
      <c r="KNZ72" s="2"/>
      <c r="KOA72" s="2"/>
      <c r="KOB72" s="2"/>
      <c r="KOC72" s="2"/>
      <c r="KOD72" s="2"/>
      <c r="KOE72" s="2"/>
      <c r="KOF72" s="2"/>
      <c r="KOG72" s="2"/>
      <c r="KOH72" s="2"/>
      <c r="KOI72" s="2"/>
      <c r="KOJ72" s="2"/>
      <c r="KOK72" s="2"/>
      <c r="KOL72" s="2"/>
      <c r="KOM72" s="2"/>
      <c r="KON72" s="2"/>
      <c r="KOO72" s="2"/>
      <c r="KOP72" s="2"/>
      <c r="KOQ72" s="2"/>
      <c r="KOR72" s="2"/>
      <c r="KOS72" s="2"/>
      <c r="KOT72" s="2"/>
      <c r="KOU72" s="2"/>
      <c r="KOV72" s="2"/>
      <c r="KOW72" s="2"/>
      <c r="KOX72" s="2"/>
      <c r="KOY72" s="2"/>
      <c r="KOZ72" s="2"/>
      <c r="KPA72" s="2"/>
      <c r="KPB72" s="2"/>
      <c r="KPC72" s="2"/>
      <c r="KPD72" s="2"/>
      <c r="KPE72" s="2"/>
      <c r="KPF72" s="2"/>
      <c r="KPG72" s="2"/>
      <c r="KPH72" s="2"/>
      <c r="KPI72" s="2"/>
      <c r="KPJ72" s="2"/>
      <c r="KPK72" s="2"/>
      <c r="KPL72" s="2"/>
      <c r="KPM72" s="2"/>
      <c r="KPN72" s="2"/>
      <c r="KPO72" s="2"/>
      <c r="KPP72" s="2"/>
      <c r="KPQ72" s="2"/>
      <c r="KPR72" s="2"/>
      <c r="KPS72" s="2"/>
      <c r="KPT72" s="2"/>
      <c r="KPU72" s="2"/>
      <c r="KPV72" s="2"/>
      <c r="KPW72" s="2"/>
      <c r="KPX72" s="2"/>
      <c r="KPY72" s="2"/>
      <c r="KPZ72" s="2"/>
      <c r="KQA72" s="2"/>
      <c r="KQB72" s="2"/>
      <c r="KQC72" s="2"/>
      <c r="KQD72" s="2"/>
      <c r="KQE72" s="2"/>
      <c r="KQF72" s="2"/>
      <c r="KQG72" s="2"/>
      <c r="KQH72" s="2"/>
      <c r="KQI72" s="2"/>
      <c r="KQJ72" s="2"/>
      <c r="KQK72" s="2"/>
      <c r="KQL72" s="2"/>
      <c r="KQM72" s="2"/>
      <c r="KQN72" s="2"/>
      <c r="KQO72" s="2"/>
      <c r="KQP72" s="2"/>
      <c r="KQQ72" s="2"/>
      <c r="KQR72" s="2"/>
      <c r="KQS72" s="2"/>
      <c r="KQT72" s="2"/>
      <c r="KQU72" s="2"/>
      <c r="KQV72" s="2"/>
      <c r="KQW72" s="2"/>
      <c r="KQX72" s="2"/>
      <c r="KQY72" s="2"/>
      <c r="KQZ72" s="2"/>
      <c r="KRA72" s="2"/>
      <c r="KRB72" s="2"/>
      <c r="KRC72" s="2"/>
      <c r="KRD72" s="2"/>
      <c r="KRE72" s="2"/>
      <c r="KRF72" s="2"/>
      <c r="KRG72" s="2"/>
      <c r="KRH72" s="2"/>
      <c r="KRI72" s="2"/>
      <c r="KRJ72" s="2"/>
      <c r="KRK72" s="2"/>
      <c r="KRL72" s="2"/>
      <c r="KRM72" s="2"/>
      <c r="KRN72" s="2"/>
      <c r="KRO72" s="2"/>
      <c r="KRP72" s="2"/>
      <c r="KRQ72" s="2"/>
      <c r="KRR72" s="2"/>
      <c r="KRS72" s="2"/>
      <c r="KRT72" s="2"/>
      <c r="KRU72" s="2"/>
      <c r="KRV72" s="2"/>
      <c r="KRW72" s="2"/>
      <c r="KRX72" s="2"/>
      <c r="KRY72" s="2"/>
      <c r="KRZ72" s="2"/>
      <c r="KSA72" s="2"/>
      <c r="KSB72" s="2"/>
      <c r="KSC72" s="2"/>
      <c r="KSD72" s="2"/>
      <c r="KSE72" s="2"/>
      <c r="KSF72" s="2"/>
      <c r="KSG72" s="2"/>
      <c r="KSH72" s="2"/>
      <c r="KSI72" s="2"/>
      <c r="KSJ72" s="2"/>
      <c r="KSK72" s="2"/>
      <c r="KSL72" s="2"/>
      <c r="KSM72" s="2"/>
      <c r="KSN72" s="2"/>
      <c r="KSO72" s="2"/>
      <c r="KSP72" s="2"/>
      <c r="KSQ72" s="2"/>
      <c r="KSR72" s="2"/>
      <c r="KSS72" s="2"/>
      <c r="KST72" s="2"/>
      <c r="KSU72" s="2"/>
      <c r="KSV72" s="2"/>
      <c r="KSW72" s="2"/>
      <c r="KSX72" s="2"/>
      <c r="KSY72" s="2"/>
      <c r="KSZ72" s="2"/>
      <c r="KTA72" s="2"/>
      <c r="KTB72" s="2"/>
      <c r="KTC72" s="2"/>
      <c r="KTD72" s="2"/>
      <c r="KTE72" s="2"/>
      <c r="KTF72" s="2"/>
      <c r="KTG72" s="2"/>
      <c r="KTH72" s="2"/>
      <c r="KTI72" s="2"/>
      <c r="KTJ72" s="2"/>
      <c r="KTK72" s="2"/>
      <c r="KTL72" s="2"/>
      <c r="KTM72" s="2"/>
      <c r="KTN72" s="2"/>
      <c r="KTO72" s="2"/>
      <c r="KTP72" s="2"/>
      <c r="KTQ72" s="2"/>
      <c r="KTR72" s="2"/>
      <c r="KTS72" s="2"/>
      <c r="KTT72" s="2"/>
      <c r="KTU72" s="2"/>
      <c r="KTV72" s="2"/>
      <c r="KTW72" s="2"/>
      <c r="KTX72" s="2"/>
      <c r="KTY72" s="2"/>
      <c r="KTZ72" s="2"/>
      <c r="KUA72" s="2"/>
      <c r="KUB72" s="2"/>
      <c r="KUC72" s="2"/>
      <c r="KUD72" s="2"/>
      <c r="KUE72" s="2"/>
      <c r="KUF72" s="2"/>
      <c r="KUG72" s="2"/>
      <c r="KUH72" s="2"/>
      <c r="KUI72" s="2"/>
      <c r="KUJ72" s="2"/>
      <c r="KUK72" s="2"/>
      <c r="KUL72" s="2"/>
      <c r="KUM72" s="2"/>
      <c r="KUN72" s="2"/>
      <c r="KUO72" s="2"/>
      <c r="KUP72" s="2"/>
      <c r="KUQ72" s="2"/>
      <c r="KUR72" s="2"/>
      <c r="KUS72" s="2"/>
      <c r="KUT72" s="2"/>
      <c r="KUU72" s="2"/>
      <c r="KUV72" s="2"/>
      <c r="KUW72" s="2"/>
      <c r="KUX72" s="2"/>
      <c r="KUY72" s="2"/>
      <c r="KUZ72" s="2"/>
      <c r="KVA72" s="2"/>
      <c r="KVB72" s="2"/>
      <c r="KVC72" s="2"/>
      <c r="KVD72" s="2"/>
      <c r="KVE72" s="2"/>
      <c r="KVF72" s="2"/>
      <c r="KVG72" s="2"/>
      <c r="KVH72" s="2"/>
      <c r="KVI72" s="2"/>
      <c r="KVJ72" s="2"/>
      <c r="KVK72" s="2"/>
      <c r="KVL72" s="2"/>
      <c r="KVM72" s="2"/>
      <c r="KVN72" s="2"/>
      <c r="KVO72" s="2"/>
      <c r="KVP72" s="2"/>
      <c r="KVQ72" s="2"/>
      <c r="KVR72" s="2"/>
      <c r="KVS72" s="2"/>
      <c r="KVT72" s="2"/>
      <c r="KVU72" s="2"/>
      <c r="KVV72" s="2"/>
      <c r="KVW72" s="2"/>
      <c r="KVX72" s="2"/>
      <c r="KVY72" s="2"/>
      <c r="KVZ72" s="2"/>
      <c r="KWA72" s="2"/>
      <c r="KWB72" s="2"/>
      <c r="KWC72" s="2"/>
      <c r="KWD72" s="2"/>
      <c r="KWE72" s="2"/>
      <c r="KWF72" s="2"/>
      <c r="KWG72" s="2"/>
      <c r="KWH72" s="2"/>
      <c r="KWI72" s="2"/>
      <c r="KWJ72" s="2"/>
      <c r="KWK72" s="2"/>
      <c r="KWL72" s="2"/>
      <c r="KWM72" s="2"/>
      <c r="KWN72" s="2"/>
      <c r="KWO72" s="2"/>
      <c r="KWP72" s="2"/>
      <c r="KWQ72" s="2"/>
      <c r="KWR72" s="2"/>
      <c r="KWS72" s="2"/>
      <c r="KWT72" s="2"/>
      <c r="KWU72" s="2"/>
      <c r="KWV72" s="2"/>
      <c r="KWW72" s="2"/>
      <c r="KWX72" s="2"/>
      <c r="KWY72" s="2"/>
      <c r="KWZ72" s="2"/>
      <c r="KXA72" s="2"/>
      <c r="KXB72" s="2"/>
      <c r="KXC72" s="2"/>
      <c r="KXD72" s="2"/>
      <c r="KXE72" s="2"/>
      <c r="KXF72" s="2"/>
      <c r="KXG72" s="2"/>
      <c r="KXH72" s="2"/>
      <c r="KXI72" s="2"/>
      <c r="KXJ72" s="2"/>
      <c r="KXK72" s="2"/>
      <c r="KXL72" s="2"/>
      <c r="KXM72" s="2"/>
      <c r="KXN72" s="2"/>
      <c r="KXO72" s="2"/>
      <c r="KXP72" s="2"/>
      <c r="KXQ72" s="2"/>
      <c r="KXR72" s="2"/>
      <c r="KXS72" s="2"/>
      <c r="KXT72" s="2"/>
      <c r="KXU72" s="2"/>
      <c r="KXV72" s="2"/>
      <c r="KXW72" s="2"/>
      <c r="KXX72" s="2"/>
      <c r="KXY72" s="2"/>
      <c r="KXZ72" s="2"/>
      <c r="KYA72" s="2"/>
      <c r="KYB72" s="2"/>
      <c r="KYC72" s="2"/>
      <c r="KYD72" s="2"/>
      <c r="KYE72" s="2"/>
      <c r="KYF72" s="2"/>
      <c r="KYG72" s="2"/>
      <c r="KYH72" s="2"/>
      <c r="KYI72" s="2"/>
      <c r="KYJ72" s="2"/>
      <c r="KYK72" s="2"/>
      <c r="KYL72" s="2"/>
      <c r="KYM72" s="2"/>
      <c r="KYN72" s="2"/>
      <c r="KYO72" s="2"/>
      <c r="KYP72" s="2"/>
      <c r="KYQ72" s="2"/>
      <c r="KYR72" s="2"/>
      <c r="KYS72" s="2"/>
      <c r="KYT72" s="2"/>
      <c r="KYU72" s="2"/>
      <c r="KYV72" s="2"/>
      <c r="KYW72" s="2"/>
      <c r="KYX72" s="2"/>
      <c r="KYY72" s="2"/>
      <c r="KYZ72" s="2"/>
      <c r="KZA72" s="2"/>
      <c r="KZB72" s="2"/>
      <c r="KZC72" s="2"/>
      <c r="KZD72" s="2"/>
      <c r="KZE72" s="2"/>
      <c r="KZF72" s="2"/>
      <c r="KZG72" s="2"/>
      <c r="KZH72" s="2"/>
      <c r="KZI72" s="2"/>
      <c r="KZJ72" s="2"/>
      <c r="KZK72" s="2"/>
      <c r="KZL72" s="2"/>
      <c r="KZM72" s="2"/>
      <c r="KZN72" s="2"/>
      <c r="KZO72" s="2"/>
      <c r="KZP72" s="2"/>
      <c r="KZQ72" s="2"/>
      <c r="KZR72" s="2"/>
      <c r="KZS72" s="2"/>
      <c r="KZT72" s="2"/>
      <c r="KZU72" s="2"/>
      <c r="KZV72" s="2"/>
      <c r="KZW72" s="2"/>
      <c r="KZX72" s="2"/>
      <c r="KZY72" s="2"/>
      <c r="KZZ72" s="2"/>
      <c r="LAA72" s="2"/>
      <c r="LAB72" s="2"/>
      <c r="LAC72" s="2"/>
      <c r="LAD72" s="2"/>
      <c r="LAE72" s="2"/>
      <c r="LAF72" s="2"/>
      <c r="LAG72" s="2"/>
      <c r="LAH72" s="2"/>
      <c r="LAI72" s="2"/>
      <c r="LAJ72" s="2"/>
      <c r="LAK72" s="2"/>
      <c r="LAL72" s="2"/>
      <c r="LAM72" s="2"/>
      <c r="LAN72" s="2"/>
      <c r="LAO72" s="2"/>
      <c r="LAP72" s="2"/>
      <c r="LAQ72" s="2"/>
      <c r="LAR72" s="2"/>
      <c r="LAS72" s="2"/>
      <c r="LAT72" s="2"/>
      <c r="LAU72" s="2"/>
      <c r="LAV72" s="2"/>
      <c r="LAW72" s="2"/>
      <c r="LAX72" s="2"/>
      <c r="LAY72" s="2"/>
      <c r="LAZ72" s="2"/>
      <c r="LBA72" s="2"/>
      <c r="LBB72" s="2"/>
      <c r="LBC72" s="2"/>
      <c r="LBD72" s="2"/>
      <c r="LBE72" s="2"/>
      <c r="LBF72" s="2"/>
      <c r="LBG72" s="2"/>
      <c r="LBH72" s="2"/>
      <c r="LBI72" s="2"/>
      <c r="LBJ72" s="2"/>
      <c r="LBK72" s="2"/>
      <c r="LBL72" s="2"/>
      <c r="LBM72" s="2"/>
      <c r="LBN72" s="2"/>
      <c r="LBO72" s="2"/>
      <c r="LBP72" s="2"/>
      <c r="LBQ72" s="2"/>
      <c r="LBR72" s="2"/>
      <c r="LBS72" s="2"/>
      <c r="LBT72" s="2"/>
      <c r="LBU72" s="2"/>
      <c r="LBV72" s="2"/>
      <c r="LBW72" s="2"/>
      <c r="LBX72" s="2"/>
      <c r="LBY72" s="2"/>
      <c r="LBZ72" s="2"/>
      <c r="LCA72" s="2"/>
      <c r="LCB72" s="2"/>
      <c r="LCC72" s="2"/>
      <c r="LCD72" s="2"/>
      <c r="LCE72" s="2"/>
      <c r="LCF72" s="2"/>
      <c r="LCG72" s="2"/>
      <c r="LCH72" s="2"/>
      <c r="LCI72" s="2"/>
      <c r="LCJ72" s="2"/>
      <c r="LCK72" s="2"/>
      <c r="LCL72" s="2"/>
      <c r="LCM72" s="2"/>
      <c r="LCN72" s="2"/>
      <c r="LCO72" s="2"/>
      <c r="LCP72" s="2"/>
      <c r="LCQ72" s="2"/>
      <c r="LCR72" s="2"/>
      <c r="LCS72" s="2"/>
      <c r="LCT72" s="2"/>
      <c r="LCU72" s="2"/>
      <c r="LCV72" s="2"/>
      <c r="LCW72" s="2"/>
      <c r="LCX72" s="2"/>
      <c r="LCY72" s="2"/>
      <c r="LCZ72" s="2"/>
      <c r="LDA72" s="2"/>
      <c r="LDB72" s="2"/>
      <c r="LDC72" s="2"/>
      <c r="LDD72" s="2"/>
      <c r="LDE72" s="2"/>
      <c r="LDF72" s="2"/>
      <c r="LDG72" s="2"/>
      <c r="LDH72" s="2"/>
      <c r="LDI72" s="2"/>
      <c r="LDJ72" s="2"/>
      <c r="LDK72" s="2"/>
      <c r="LDL72" s="2"/>
      <c r="LDM72" s="2"/>
      <c r="LDN72" s="2"/>
      <c r="LDO72" s="2"/>
      <c r="LDP72" s="2"/>
      <c r="LDQ72" s="2"/>
      <c r="LDR72" s="2"/>
      <c r="LDS72" s="2"/>
      <c r="LDT72" s="2"/>
      <c r="LDU72" s="2"/>
      <c r="LDV72" s="2"/>
      <c r="LDW72" s="2"/>
      <c r="LDX72" s="2"/>
      <c r="LDY72" s="2"/>
      <c r="LDZ72" s="2"/>
      <c r="LEA72" s="2"/>
      <c r="LEB72" s="2"/>
      <c r="LEC72" s="2"/>
      <c r="LED72" s="2"/>
      <c r="LEE72" s="2"/>
      <c r="LEF72" s="2"/>
      <c r="LEG72" s="2"/>
      <c r="LEH72" s="2"/>
      <c r="LEI72" s="2"/>
      <c r="LEJ72" s="2"/>
      <c r="LEK72" s="2"/>
      <c r="LEL72" s="2"/>
      <c r="LEM72" s="2"/>
      <c r="LEN72" s="2"/>
      <c r="LEO72" s="2"/>
      <c r="LEP72" s="2"/>
      <c r="LEQ72" s="2"/>
      <c r="LER72" s="2"/>
      <c r="LES72" s="2"/>
      <c r="LET72" s="2"/>
      <c r="LEU72" s="2"/>
      <c r="LEV72" s="2"/>
      <c r="LEW72" s="2"/>
      <c r="LEX72" s="2"/>
      <c r="LEY72" s="2"/>
      <c r="LEZ72" s="2"/>
      <c r="LFA72" s="2"/>
      <c r="LFB72" s="2"/>
      <c r="LFC72" s="2"/>
      <c r="LFD72" s="2"/>
      <c r="LFE72" s="2"/>
      <c r="LFF72" s="2"/>
      <c r="LFG72" s="2"/>
      <c r="LFH72" s="2"/>
      <c r="LFI72" s="2"/>
      <c r="LFJ72" s="2"/>
      <c r="LFK72" s="2"/>
      <c r="LFL72" s="2"/>
      <c r="LFM72" s="2"/>
      <c r="LFN72" s="2"/>
      <c r="LFO72" s="2"/>
      <c r="LFP72" s="2"/>
      <c r="LFQ72" s="2"/>
      <c r="LFR72" s="2"/>
      <c r="LFS72" s="2"/>
      <c r="LFT72" s="2"/>
      <c r="LFU72" s="2"/>
      <c r="LFV72" s="2"/>
      <c r="LFW72" s="2"/>
      <c r="LFX72" s="2"/>
      <c r="LFY72" s="2"/>
      <c r="LFZ72" s="2"/>
      <c r="LGA72" s="2"/>
      <c r="LGB72" s="2"/>
      <c r="LGC72" s="2"/>
      <c r="LGD72" s="2"/>
      <c r="LGE72" s="2"/>
      <c r="LGF72" s="2"/>
      <c r="LGG72" s="2"/>
      <c r="LGH72" s="2"/>
      <c r="LGI72" s="2"/>
      <c r="LGJ72" s="2"/>
      <c r="LGK72" s="2"/>
      <c r="LGL72" s="2"/>
      <c r="LGM72" s="2"/>
      <c r="LGN72" s="2"/>
      <c r="LGO72" s="2"/>
      <c r="LGP72" s="2"/>
      <c r="LGQ72" s="2"/>
      <c r="LGR72" s="2"/>
      <c r="LGS72" s="2"/>
      <c r="LGT72" s="2"/>
      <c r="LGU72" s="2"/>
      <c r="LGV72" s="2"/>
      <c r="LGW72" s="2"/>
      <c r="LGX72" s="2"/>
      <c r="LGY72" s="2"/>
      <c r="LGZ72" s="2"/>
      <c r="LHA72" s="2"/>
      <c r="LHB72" s="2"/>
      <c r="LHC72" s="2"/>
      <c r="LHD72" s="2"/>
      <c r="LHE72" s="2"/>
      <c r="LHF72" s="2"/>
      <c r="LHG72" s="2"/>
      <c r="LHH72" s="2"/>
      <c r="LHI72" s="2"/>
      <c r="LHJ72" s="2"/>
      <c r="LHK72" s="2"/>
      <c r="LHL72" s="2"/>
      <c r="LHM72" s="2"/>
      <c r="LHN72" s="2"/>
      <c r="LHO72" s="2"/>
      <c r="LHP72" s="2"/>
      <c r="LHQ72" s="2"/>
      <c r="LHR72" s="2"/>
      <c r="LHS72" s="2"/>
      <c r="LHT72" s="2"/>
      <c r="LHU72" s="2"/>
      <c r="LHV72" s="2"/>
      <c r="LHW72" s="2"/>
      <c r="LHX72" s="2"/>
      <c r="LHY72" s="2"/>
      <c r="LHZ72" s="2"/>
      <c r="LIA72" s="2"/>
      <c r="LIB72" s="2"/>
      <c r="LIC72" s="2"/>
      <c r="LID72" s="2"/>
      <c r="LIE72" s="2"/>
      <c r="LIF72" s="2"/>
      <c r="LIG72" s="2"/>
      <c r="LIH72" s="2"/>
      <c r="LII72" s="2"/>
      <c r="LIJ72" s="2"/>
      <c r="LIK72" s="2"/>
      <c r="LIL72" s="2"/>
      <c r="LIM72" s="2"/>
      <c r="LIN72" s="2"/>
      <c r="LIO72" s="2"/>
      <c r="LIP72" s="2"/>
      <c r="LIQ72" s="2"/>
      <c r="LIR72" s="2"/>
      <c r="LIS72" s="2"/>
      <c r="LIT72" s="2"/>
      <c r="LIU72" s="2"/>
      <c r="LIV72" s="2"/>
      <c r="LIW72" s="2"/>
      <c r="LIX72" s="2"/>
      <c r="LIY72" s="2"/>
      <c r="LIZ72" s="2"/>
      <c r="LJA72" s="2"/>
      <c r="LJB72" s="2"/>
      <c r="LJC72" s="2"/>
      <c r="LJD72" s="2"/>
      <c r="LJE72" s="2"/>
      <c r="LJF72" s="2"/>
      <c r="LJG72" s="2"/>
      <c r="LJH72" s="2"/>
      <c r="LJI72" s="2"/>
      <c r="LJJ72" s="2"/>
      <c r="LJK72" s="2"/>
      <c r="LJL72" s="2"/>
      <c r="LJM72" s="2"/>
      <c r="LJN72" s="2"/>
      <c r="LJO72" s="2"/>
      <c r="LJP72" s="2"/>
      <c r="LJQ72" s="2"/>
      <c r="LJR72" s="2"/>
      <c r="LJS72" s="2"/>
      <c r="LJT72" s="2"/>
      <c r="LJU72" s="2"/>
      <c r="LJV72" s="2"/>
      <c r="LJW72" s="2"/>
      <c r="LJX72" s="2"/>
      <c r="LJY72" s="2"/>
      <c r="LJZ72" s="2"/>
      <c r="LKA72" s="2"/>
      <c r="LKB72" s="2"/>
      <c r="LKC72" s="2"/>
      <c r="LKD72" s="2"/>
      <c r="LKE72" s="2"/>
      <c r="LKF72" s="2"/>
      <c r="LKG72" s="2"/>
      <c r="LKH72" s="2"/>
      <c r="LKI72" s="2"/>
      <c r="LKJ72" s="2"/>
      <c r="LKK72" s="2"/>
      <c r="LKL72" s="2"/>
      <c r="LKM72" s="2"/>
      <c r="LKN72" s="2"/>
      <c r="LKO72" s="2"/>
      <c r="LKP72" s="2"/>
      <c r="LKQ72" s="2"/>
      <c r="LKR72" s="2"/>
      <c r="LKS72" s="2"/>
      <c r="LKT72" s="2"/>
      <c r="LKU72" s="2"/>
      <c r="LKV72" s="2"/>
      <c r="LKW72" s="2"/>
      <c r="LKX72" s="2"/>
      <c r="LKY72" s="2"/>
      <c r="LKZ72" s="2"/>
      <c r="LLA72" s="2"/>
      <c r="LLB72" s="2"/>
      <c r="LLC72" s="2"/>
      <c r="LLD72" s="2"/>
      <c r="LLE72" s="2"/>
      <c r="LLF72" s="2"/>
      <c r="LLG72" s="2"/>
      <c r="LLH72" s="2"/>
      <c r="LLI72" s="2"/>
      <c r="LLJ72" s="2"/>
      <c r="LLK72" s="2"/>
      <c r="LLL72" s="2"/>
      <c r="LLM72" s="2"/>
      <c r="LLN72" s="2"/>
      <c r="LLO72" s="2"/>
      <c r="LLP72" s="2"/>
      <c r="LLQ72" s="2"/>
      <c r="LLR72" s="2"/>
      <c r="LLS72" s="2"/>
      <c r="LLT72" s="2"/>
      <c r="LLU72" s="2"/>
      <c r="LLV72" s="2"/>
      <c r="LLW72" s="2"/>
      <c r="LLX72" s="2"/>
      <c r="LLY72" s="2"/>
      <c r="LLZ72" s="2"/>
      <c r="LMA72" s="2"/>
      <c r="LMB72" s="2"/>
      <c r="LMC72" s="2"/>
      <c r="LMD72" s="2"/>
      <c r="LME72" s="2"/>
      <c r="LMF72" s="2"/>
      <c r="LMG72" s="2"/>
      <c r="LMH72" s="2"/>
      <c r="LMI72" s="2"/>
      <c r="LMJ72" s="2"/>
      <c r="LMK72" s="2"/>
      <c r="LML72" s="2"/>
      <c r="LMM72" s="2"/>
      <c r="LMN72" s="2"/>
      <c r="LMO72" s="2"/>
      <c r="LMP72" s="2"/>
      <c r="LMQ72" s="2"/>
      <c r="LMR72" s="2"/>
      <c r="LMS72" s="2"/>
      <c r="LMT72" s="2"/>
      <c r="LMU72" s="2"/>
      <c r="LMV72" s="2"/>
      <c r="LMW72" s="2"/>
      <c r="LMX72" s="2"/>
      <c r="LMY72" s="2"/>
      <c r="LMZ72" s="2"/>
      <c r="LNA72" s="2"/>
      <c r="LNB72" s="2"/>
      <c r="LNC72" s="2"/>
      <c r="LND72" s="2"/>
      <c r="LNE72" s="2"/>
      <c r="LNF72" s="2"/>
      <c r="LNG72" s="2"/>
      <c r="LNH72" s="2"/>
      <c r="LNI72" s="2"/>
      <c r="LNJ72" s="2"/>
      <c r="LNK72" s="2"/>
      <c r="LNL72" s="2"/>
      <c r="LNM72" s="2"/>
      <c r="LNN72" s="2"/>
      <c r="LNO72" s="2"/>
      <c r="LNP72" s="2"/>
      <c r="LNQ72" s="2"/>
      <c r="LNR72" s="2"/>
      <c r="LNS72" s="2"/>
      <c r="LNT72" s="2"/>
      <c r="LNU72" s="2"/>
      <c r="LNV72" s="2"/>
      <c r="LNW72" s="2"/>
      <c r="LNX72" s="2"/>
      <c r="LNY72" s="2"/>
      <c r="LNZ72" s="2"/>
      <c r="LOA72" s="2"/>
      <c r="LOB72" s="2"/>
      <c r="LOC72" s="2"/>
      <c r="LOD72" s="2"/>
      <c r="LOE72" s="2"/>
      <c r="LOF72" s="2"/>
      <c r="LOG72" s="2"/>
      <c r="LOH72" s="2"/>
      <c r="LOI72" s="2"/>
      <c r="LOJ72" s="2"/>
      <c r="LOK72" s="2"/>
      <c r="LOL72" s="2"/>
      <c r="LOM72" s="2"/>
      <c r="LON72" s="2"/>
      <c r="LOO72" s="2"/>
      <c r="LOP72" s="2"/>
      <c r="LOQ72" s="2"/>
      <c r="LOR72" s="2"/>
      <c r="LOS72" s="2"/>
      <c r="LOT72" s="2"/>
      <c r="LOU72" s="2"/>
      <c r="LOV72" s="2"/>
      <c r="LOW72" s="2"/>
      <c r="LOX72" s="2"/>
      <c r="LOY72" s="2"/>
      <c r="LOZ72" s="2"/>
      <c r="LPA72" s="2"/>
      <c r="LPB72" s="2"/>
      <c r="LPC72" s="2"/>
      <c r="LPD72" s="2"/>
      <c r="LPE72" s="2"/>
      <c r="LPF72" s="2"/>
      <c r="LPG72" s="2"/>
      <c r="LPH72" s="2"/>
      <c r="LPI72" s="2"/>
      <c r="LPJ72" s="2"/>
      <c r="LPK72" s="2"/>
      <c r="LPL72" s="2"/>
      <c r="LPM72" s="2"/>
      <c r="LPN72" s="2"/>
      <c r="LPO72" s="2"/>
      <c r="LPP72" s="2"/>
      <c r="LPQ72" s="2"/>
      <c r="LPR72" s="2"/>
      <c r="LPS72" s="2"/>
      <c r="LPT72" s="2"/>
      <c r="LPU72" s="2"/>
      <c r="LPV72" s="2"/>
      <c r="LPW72" s="2"/>
      <c r="LPX72" s="2"/>
      <c r="LPY72" s="2"/>
      <c r="LPZ72" s="2"/>
      <c r="LQA72" s="2"/>
      <c r="LQB72" s="2"/>
      <c r="LQC72" s="2"/>
      <c r="LQD72" s="2"/>
      <c r="LQE72" s="2"/>
      <c r="LQF72" s="2"/>
      <c r="LQG72" s="2"/>
      <c r="LQH72" s="2"/>
      <c r="LQI72" s="2"/>
      <c r="LQJ72" s="2"/>
      <c r="LQK72" s="2"/>
      <c r="LQL72" s="2"/>
      <c r="LQM72" s="2"/>
      <c r="LQN72" s="2"/>
      <c r="LQO72" s="2"/>
      <c r="LQP72" s="2"/>
      <c r="LQQ72" s="2"/>
      <c r="LQR72" s="2"/>
      <c r="LQS72" s="2"/>
      <c r="LQT72" s="2"/>
      <c r="LQU72" s="2"/>
      <c r="LQV72" s="2"/>
      <c r="LQW72" s="2"/>
      <c r="LQX72" s="2"/>
      <c r="LQY72" s="2"/>
      <c r="LQZ72" s="2"/>
      <c r="LRA72" s="2"/>
      <c r="LRB72" s="2"/>
      <c r="LRC72" s="2"/>
      <c r="LRD72" s="2"/>
      <c r="LRE72" s="2"/>
      <c r="LRF72" s="2"/>
      <c r="LRG72" s="2"/>
      <c r="LRH72" s="2"/>
      <c r="LRI72" s="2"/>
      <c r="LRJ72" s="2"/>
      <c r="LRK72" s="2"/>
      <c r="LRL72" s="2"/>
      <c r="LRM72" s="2"/>
      <c r="LRN72" s="2"/>
      <c r="LRO72" s="2"/>
      <c r="LRP72" s="2"/>
      <c r="LRQ72" s="2"/>
      <c r="LRR72" s="2"/>
      <c r="LRS72" s="2"/>
      <c r="LRT72" s="2"/>
      <c r="LRU72" s="2"/>
      <c r="LRV72" s="2"/>
      <c r="LRW72" s="2"/>
      <c r="LRX72" s="2"/>
      <c r="LRY72" s="2"/>
      <c r="LRZ72" s="2"/>
      <c r="LSA72" s="2"/>
      <c r="LSB72" s="2"/>
      <c r="LSC72" s="2"/>
      <c r="LSD72" s="2"/>
      <c r="LSE72" s="2"/>
      <c r="LSF72" s="2"/>
      <c r="LSG72" s="2"/>
      <c r="LSH72" s="2"/>
      <c r="LSI72" s="2"/>
      <c r="LSJ72" s="2"/>
      <c r="LSK72" s="2"/>
      <c r="LSL72" s="2"/>
      <c r="LSM72" s="2"/>
      <c r="LSN72" s="2"/>
      <c r="LSO72" s="2"/>
      <c r="LSP72" s="2"/>
      <c r="LSQ72" s="2"/>
      <c r="LSR72" s="2"/>
      <c r="LSS72" s="2"/>
      <c r="LST72" s="2"/>
      <c r="LSU72" s="2"/>
      <c r="LSV72" s="2"/>
      <c r="LSW72" s="2"/>
      <c r="LSX72" s="2"/>
      <c r="LSY72" s="2"/>
      <c r="LSZ72" s="2"/>
      <c r="LTA72" s="2"/>
      <c r="LTB72" s="2"/>
      <c r="LTC72" s="2"/>
      <c r="LTD72" s="2"/>
      <c r="LTE72" s="2"/>
      <c r="LTF72" s="2"/>
      <c r="LTG72" s="2"/>
      <c r="LTH72" s="2"/>
      <c r="LTI72" s="2"/>
      <c r="LTJ72" s="2"/>
      <c r="LTK72" s="2"/>
      <c r="LTL72" s="2"/>
      <c r="LTM72" s="2"/>
      <c r="LTN72" s="2"/>
      <c r="LTO72" s="2"/>
      <c r="LTP72" s="2"/>
      <c r="LTQ72" s="2"/>
      <c r="LTR72" s="2"/>
      <c r="LTS72" s="2"/>
      <c r="LTT72" s="2"/>
      <c r="LTU72" s="2"/>
      <c r="LTV72" s="2"/>
      <c r="LTW72" s="2"/>
      <c r="LTX72" s="2"/>
      <c r="LTY72" s="2"/>
      <c r="LTZ72" s="2"/>
      <c r="LUA72" s="2"/>
      <c r="LUB72" s="2"/>
      <c r="LUC72" s="2"/>
      <c r="LUD72" s="2"/>
      <c r="LUE72" s="2"/>
      <c r="LUF72" s="2"/>
      <c r="LUG72" s="2"/>
      <c r="LUH72" s="2"/>
      <c r="LUI72" s="2"/>
      <c r="LUJ72" s="2"/>
      <c r="LUK72" s="2"/>
      <c r="LUL72" s="2"/>
      <c r="LUM72" s="2"/>
      <c r="LUN72" s="2"/>
      <c r="LUO72" s="2"/>
      <c r="LUP72" s="2"/>
      <c r="LUQ72" s="2"/>
      <c r="LUR72" s="2"/>
      <c r="LUS72" s="2"/>
      <c r="LUT72" s="2"/>
      <c r="LUU72" s="2"/>
      <c r="LUV72" s="2"/>
      <c r="LUW72" s="2"/>
      <c r="LUX72" s="2"/>
      <c r="LUY72" s="2"/>
      <c r="LUZ72" s="2"/>
      <c r="LVA72" s="2"/>
      <c r="LVB72" s="2"/>
      <c r="LVC72" s="2"/>
      <c r="LVD72" s="2"/>
      <c r="LVE72" s="2"/>
      <c r="LVF72" s="2"/>
      <c r="LVG72" s="2"/>
      <c r="LVH72" s="2"/>
      <c r="LVI72" s="2"/>
      <c r="LVJ72" s="2"/>
      <c r="LVK72" s="2"/>
      <c r="LVL72" s="2"/>
      <c r="LVM72" s="2"/>
      <c r="LVN72" s="2"/>
      <c r="LVO72" s="2"/>
      <c r="LVP72" s="2"/>
      <c r="LVQ72" s="2"/>
      <c r="LVR72" s="2"/>
      <c r="LVS72" s="2"/>
      <c r="LVT72" s="2"/>
      <c r="LVU72" s="2"/>
      <c r="LVV72" s="2"/>
      <c r="LVW72" s="2"/>
      <c r="LVX72" s="2"/>
      <c r="LVY72" s="2"/>
      <c r="LVZ72" s="2"/>
      <c r="LWA72" s="2"/>
      <c r="LWB72" s="2"/>
      <c r="LWC72" s="2"/>
      <c r="LWD72" s="2"/>
      <c r="LWE72" s="2"/>
      <c r="LWF72" s="2"/>
      <c r="LWG72" s="2"/>
      <c r="LWH72" s="2"/>
      <c r="LWI72" s="2"/>
      <c r="LWJ72" s="2"/>
      <c r="LWK72" s="2"/>
      <c r="LWL72" s="2"/>
      <c r="LWM72" s="2"/>
      <c r="LWN72" s="2"/>
      <c r="LWO72" s="2"/>
      <c r="LWP72" s="2"/>
      <c r="LWQ72" s="2"/>
      <c r="LWR72" s="2"/>
      <c r="LWS72" s="2"/>
      <c r="LWT72" s="2"/>
      <c r="LWU72" s="2"/>
      <c r="LWV72" s="2"/>
      <c r="LWW72" s="2"/>
      <c r="LWX72" s="2"/>
      <c r="LWY72" s="2"/>
      <c r="LWZ72" s="2"/>
      <c r="LXA72" s="2"/>
      <c r="LXB72" s="2"/>
      <c r="LXC72" s="2"/>
      <c r="LXD72" s="2"/>
      <c r="LXE72" s="2"/>
      <c r="LXF72" s="2"/>
      <c r="LXG72" s="2"/>
      <c r="LXH72" s="2"/>
      <c r="LXI72" s="2"/>
      <c r="LXJ72" s="2"/>
      <c r="LXK72" s="2"/>
      <c r="LXL72" s="2"/>
      <c r="LXM72" s="2"/>
      <c r="LXN72" s="2"/>
      <c r="LXO72" s="2"/>
      <c r="LXP72" s="2"/>
      <c r="LXQ72" s="2"/>
      <c r="LXR72" s="2"/>
      <c r="LXS72" s="2"/>
      <c r="LXT72" s="2"/>
      <c r="LXU72" s="2"/>
      <c r="LXV72" s="2"/>
      <c r="LXW72" s="2"/>
      <c r="LXX72" s="2"/>
      <c r="LXY72" s="2"/>
      <c r="LXZ72" s="2"/>
      <c r="LYA72" s="2"/>
      <c r="LYB72" s="2"/>
      <c r="LYC72" s="2"/>
      <c r="LYD72" s="2"/>
      <c r="LYE72" s="2"/>
      <c r="LYF72" s="2"/>
      <c r="LYG72" s="2"/>
      <c r="LYH72" s="2"/>
      <c r="LYI72" s="2"/>
      <c r="LYJ72" s="2"/>
      <c r="LYK72" s="2"/>
      <c r="LYL72" s="2"/>
      <c r="LYM72" s="2"/>
      <c r="LYN72" s="2"/>
      <c r="LYO72" s="2"/>
      <c r="LYP72" s="2"/>
      <c r="LYQ72" s="2"/>
      <c r="LYR72" s="2"/>
      <c r="LYS72" s="2"/>
      <c r="LYT72" s="2"/>
      <c r="LYU72" s="2"/>
      <c r="LYV72" s="2"/>
      <c r="LYW72" s="2"/>
      <c r="LYX72" s="2"/>
      <c r="LYY72" s="2"/>
      <c r="LYZ72" s="2"/>
      <c r="LZA72" s="2"/>
      <c r="LZB72" s="2"/>
      <c r="LZC72" s="2"/>
      <c r="LZD72" s="2"/>
      <c r="LZE72" s="2"/>
      <c r="LZF72" s="2"/>
      <c r="LZG72" s="2"/>
      <c r="LZH72" s="2"/>
      <c r="LZI72" s="2"/>
      <c r="LZJ72" s="2"/>
      <c r="LZK72" s="2"/>
      <c r="LZL72" s="2"/>
      <c r="LZM72" s="2"/>
      <c r="LZN72" s="2"/>
      <c r="LZO72" s="2"/>
      <c r="LZP72" s="2"/>
      <c r="LZQ72" s="2"/>
      <c r="LZR72" s="2"/>
      <c r="LZS72" s="2"/>
      <c r="LZT72" s="2"/>
      <c r="LZU72" s="2"/>
      <c r="LZV72" s="2"/>
      <c r="LZW72" s="2"/>
      <c r="LZX72" s="2"/>
      <c r="LZY72" s="2"/>
      <c r="LZZ72" s="2"/>
      <c r="MAA72" s="2"/>
      <c r="MAB72" s="2"/>
      <c r="MAC72" s="2"/>
      <c r="MAD72" s="2"/>
      <c r="MAE72" s="2"/>
      <c r="MAF72" s="2"/>
      <c r="MAG72" s="2"/>
      <c r="MAH72" s="2"/>
      <c r="MAI72" s="2"/>
      <c r="MAJ72" s="2"/>
      <c r="MAK72" s="2"/>
      <c r="MAL72" s="2"/>
      <c r="MAM72" s="2"/>
      <c r="MAN72" s="2"/>
      <c r="MAO72" s="2"/>
      <c r="MAP72" s="2"/>
      <c r="MAQ72" s="2"/>
      <c r="MAR72" s="2"/>
      <c r="MAS72" s="2"/>
      <c r="MAT72" s="2"/>
      <c r="MAU72" s="2"/>
      <c r="MAV72" s="2"/>
      <c r="MAW72" s="2"/>
      <c r="MAX72" s="2"/>
      <c r="MAY72" s="2"/>
      <c r="MAZ72" s="2"/>
      <c r="MBA72" s="2"/>
      <c r="MBB72" s="2"/>
      <c r="MBC72" s="2"/>
      <c r="MBD72" s="2"/>
      <c r="MBE72" s="2"/>
      <c r="MBF72" s="2"/>
      <c r="MBG72" s="2"/>
      <c r="MBH72" s="2"/>
      <c r="MBI72" s="2"/>
      <c r="MBJ72" s="2"/>
      <c r="MBK72" s="2"/>
      <c r="MBL72" s="2"/>
      <c r="MBM72" s="2"/>
      <c r="MBN72" s="2"/>
      <c r="MBO72" s="2"/>
      <c r="MBP72" s="2"/>
      <c r="MBQ72" s="2"/>
      <c r="MBR72" s="2"/>
      <c r="MBS72" s="2"/>
      <c r="MBT72" s="2"/>
      <c r="MBU72" s="2"/>
      <c r="MBV72" s="2"/>
      <c r="MBW72" s="2"/>
      <c r="MBX72" s="2"/>
      <c r="MBY72" s="2"/>
      <c r="MBZ72" s="2"/>
      <c r="MCA72" s="2"/>
      <c r="MCB72" s="2"/>
      <c r="MCC72" s="2"/>
      <c r="MCD72" s="2"/>
      <c r="MCE72" s="2"/>
      <c r="MCF72" s="2"/>
      <c r="MCG72" s="2"/>
      <c r="MCH72" s="2"/>
      <c r="MCI72" s="2"/>
      <c r="MCJ72" s="2"/>
      <c r="MCK72" s="2"/>
      <c r="MCL72" s="2"/>
      <c r="MCM72" s="2"/>
      <c r="MCN72" s="2"/>
      <c r="MCO72" s="2"/>
      <c r="MCP72" s="2"/>
      <c r="MCQ72" s="2"/>
      <c r="MCR72" s="2"/>
      <c r="MCS72" s="2"/>
      <c r="MCT72" s="2"/>
      <c r="MCU72" s="2"/>
      <c r="MCV72" s="2"/>
      <c r="MCW72" s="2"/>
      <c r="MCX72" s="2"/>
      <c r="MCY72" s="2"/>
      <c r="MCZ72" s="2"/>
      <c r="MDA72" s="2"/>
      <c r="MDB72" s="2"/>
      <c r="MDC72" s="2"/>
      <c r="MDD72" s="2"/>
      <c r="MDE72" s="2"/>
      <c r="MDF72" s="2"/>
      <c r="MDG72" s="2"/>
      <c r="MDH72" s="2"/>
      <c r="MDI72" s="2"/>
      <c r="MDJ72" s="2"/>
      <c r="MDK72" s="2"/>
      <c r="MDL72" s="2"/>
      <c r="MDM72" s="2"/>
      <c r="MDN72" s="2"/>
      <c r="MDO72" s="2"/>
      <c r="MDP72" s="2"/>
      <c r="MDQ72" s="2"/>
      <c r="MDR72" s="2"/>
      <c r="MDS72" s="2"/>
      <c r="MDT72" s="2"/>
      <c r="MDU72" s="2"/>
      <c r="MDV72" s="2"/>
      <c r="MDW72" s="2"/>
      <c r="MDX72" s="2"/>
      <c r="MDY72" s="2"/>
      <c r="MDZ72" s="2"/>
      <c r="MEA72" s="2"/>
      <c r="MEB72" s="2"/>
      <c r="MEC72" s="2"/>
      <c r="MED72" s="2"/>
      <c r="MEE72" s="2"/>
      <c r="MEF72" s="2"/>
      <c r="MEG72" s="2"/>
      <c r="MEH72" s="2"/>
      <c r="MEI72" s="2"/>
      <c r="MEJ72" s="2"/>
      <c r="MEK72" s="2"/>
      <c r="MEL72" s="2"/>
      <c r="MEM72" s="2"/>
      <c r="MEN72" s="2"/>
      <c r="MEO72" s="2"/>
      <c r="MEP72" s="2"/>
      <c r="MEQ72" s="2"/>
      <c r="MER72" s="2"/>
      <c r="MES72" s="2"/>
      <c r="MET72" s="2"/>
      <c r="MEU72" s="2"/>
      <c r="MEV72" s="2"/>
      <c r="MEW72" s="2"/>
      <c r="MEX72" s="2"/>
      <c r="MEY72" s="2"/>
      <c r="MEZ72" s="2"/>
      <c r="MFA72" s="2"/>
      <c r="MFB72" s="2"/>
      <c r="MFC72" s="2"/>
      <c r="MFD72" s="2"/>
      <c r="MFE72" s="2"/>
      <c r="MFF72" s="2"/>
      <c r="MFG72" s="2"/>
      <c r="MFH72" s="2"/>
      <c r="MFI72" s="2"/>
      <c r="MFJ72" s="2"/>
      <c r="MFK72" s="2"/>
      <c r="MFL72" s="2"/>
      <c r="MFM72" s="2"/>
      <c r="MFN72" s="2"/>
      <c r="MFO72" s="2"/>
      <c r="MFP72" s="2"/>
      <c r="MFQ72" s="2"/>
      <c r="MFR72" s="2"/>
      <c r="MFS72" s="2"/>
      <c r="MFT72" s="2"/>
      <c r="MFU72" s="2"/>
      <c r="MFV72" s="2"/>
      <c r="MFW72" s="2"/>
      <c r="MFX72" s="2"/>
      <c r="MFY72" s="2"/>
      <c r="MFZ72" s="2"/>
      <c r="MGA72" s="2"/>
      <c r="MGB72" s="2"/>
      <c r="MGC72" s="2"/>
      <c r="MGD72" s="2"/>
      <c r="MGE72" s="2"/>
      <c r="MGF72" s="2"/>
      <c r="MGG72" s="2"/>
      <c r="MGH72" s="2"/>
      <c r="MGI72" s="2"/>
      <c r="MGJ72" s="2"/>
      <c r="MGK72" s="2"/>
      <c r="MGL72" s="2"/>
      <c r="MGM72" s="2"/>
      <c r="MGN72" s="2"/>
      <c r="MGO72" s="2"/>
      <c r="MGP72" s="2"/>
      <c r="MGQ72" s="2"/>
      <c r="MGR72" s="2"/>
      <c r="MGS72" s="2"/>
      <c r="MGT72" s="2"/>
      <c r="MGU72" s="2"/>
      <c r="MGV72" s="2"/>
      <c r="MGW72" s="2"/>
      <c r="MGX72" s="2"/>
      <c r="MGY72" s="2"/>
      <c r="MGZ72" s="2"/>
      <c r="MHA72" s="2"/>
      <c r="MHB72" s="2"/>
      <c r="MHC72" s="2"/>
      <c r="MHD72" s="2"/>
      <c r="MHE72" s="2"/>
      <c r="MHF72" s="2"/>
      <c r="MHG72" s="2"/>
      <c r="MHH72" s="2"/>
      <c r="MHI72" s="2"/>
      <c r="MHJ72" s="2"/>
      <c r="MHK72" s="2"/>
      <c r="MHL72" s="2"/>
      <c r="MHM72" s="2"/>
      <c r="MHN72" s="2"/>
      <c r="MHO72" s="2"/>
      <c r="MHP72" s="2"/>
      <c r="MHQ72" s="2"/>
      <c r="MHR72" s="2"/>
      <c r="MHS72" s="2"/>
      <c r="MHT72" s="2"/>
      <c r="MHU72" s="2"/>
      <c r="MHV72" s="2"/>
      <c r="MHW72" s="2"/>
      <c r="MHX72" s="2"/>
      <c r="MHY72" s="2"/>
      <c r="MHZ72" s="2"/>
      <c r="MIA72" s="2"/>
      <c r="MIB72" s="2"/>
      <c r="MIC72" s="2"/>
      <c r="MID72" s="2"/>
      <c r="MIE72" s="2"/>
      <c r="MIF72" s="2"/>
      <c r="MIG72" s="2"/>
      <c r="MIH72" s="2"/>
      <c r="MII72" s="2"/>
      <c r="MIJ72" s="2"/>
      <c r="MIK72" s="2"/>
      <c r="MIL72" s="2"/>
      <c r="MIM72" s="2"/>
      <c r="MIN72" s="2"/>
      <c r="MIO72" s="2"/>
      <c r="MIP72" s="2"/>
      <c r="MIQ72" s="2"/>
      <c r="MIR72" s="2"/>
      <c r="MIS72" s="2"/>
      <c r="MIT72" s="2"/>
      <c r="MIU72" s="2"/>
      <c r="MIV72" s="2"/>
      <c r="MIW72" s="2"/>
      <c r="MIX72" s="2"/>
      <c r="MIY72" s="2"/>
      <c r="MIZ72" s="2"/>
      <c r="MJA72" s="2"/>
      <c r="MJB72" s="2"/>
      <c r="MJC72" s="2"/>
      <c r="MJD72" s="2"/>
      <c r="MJE72" s="2"/>
      <c r="MJF72" s="2"/>
      <c r="MJG72" s="2"/>
      <c r="MJH72" s="2"/>
      <c r="MJI72" s="2"/>
      <c r="MJJ72" s="2"/>
      <c r="MJK72" s="2"/>
      <c r="MJL72" s="2"/>
      <c r="MJM72" s="2"/>
      <c r="MJN72" s="2"/>
      <c r="MJO72" s="2"/>
      <c r="MJP72" s="2"/>
      <c r="MJQ72" s="2"/>
      <c r="MJR72" s="2"/>
      <c r="MJS72" s="2"/>
      <c r="MJT72" s="2"/>
      <c r="MJU72" s="2"/>
      <c r="MJV72" s="2"/>
      <c r="MJW72" s="2"/>
      <c r="MJX72" s="2"/>
      <c r="MJY72" s="2"/>
      <c r="MJZ72" s="2"/>
      <c r="MKA72" s="2"/>
      <c r="MKB72" s="2"/>
      <c r="MKC72" s="2"/>
      <c r="MKD72" s="2"/>
      <c r="MKE72" s="2"/>
      <c r="MKF72" s="2"/>
      <c r="MKG72" s="2"/>
      <c r="MKH72" s="2"/>
      <c r="MKI72" s="2"/>
      <c r="MKJ72" s="2"/>
      <c r="MKK72" s="2"/>
      <c r="MKL72" s="2"/>
      <c r="MKM72" s="2"/>
      <c r="MKN72" s="2"/>
      <c r="MKO72" s="2"/>
      <c r="MKP72" s="2"/>
      <c r="MKQ72" s="2"/>
      <c r="MKR72" s="2"/>
      <c r="MKS72" s="2"/>
      <c r="MKT72" s="2"/>
      <c r="MKU72" s="2"/>
      <c r="MKV72" s="2"/>
      <c r="MKW72" s="2"/>
      <c r="MKX72" s="2"/>
      <c r="MKY72" s="2"/>
      <c r="MKZ72" s="2"/>
      <c r="MLA72" s="2"/>
      <c r="MLB72" s="2"/>
      <c r="MLC72" s="2"/>
      <c r="MLD72" s="2"/>
      <c r="MLE72" s="2"/>
      <c r="MLF72" s="2"/>
      <c r="MLG72" s="2"/>
      <c r="MLH72" s="2"/>
      <c r="MLI72" s="2"/>
      <c r="MLJ72" s="2"/>
      <c r="MLK72" s="2"/>
      <c r="MLL72" s="2"/>
      <c r="MLM72" s="2"/>
      <c r="MLN72" s="2"/>
      <c r="MLO72" s="2"/>
      <c r="MLP72" s="2"/>
      <c r="MLQ72" s="2"/>
      <c r="MLR72" s="2"/>
      <c r="MLS72" s="2"/>
      <c r="MLT72" s="2"/>
      <c r="MLU72" s="2"/>
      <c r="MLV72" s="2"/>
      <c r="MLW72" s="2"/>
      <c r="MLX72" s="2"/>
      <c r="MLY72" s="2"/>
      <c r="MLZ72" s="2"/>
      <c r="MMA72" s="2"/>
      <c r="MMB72" s="2"/>
      <c r="MMC72" s="2"/>
      <c r="MMD72" s="2"/>
      <c r="MME72" s="2"/>
      <c r="MMF72" s="2"/>
      <c r="MMG72" s="2"/>
      <c r="MMH72" s="2"/>
      <c r="MMI72" s="2"/>
      <c r="MMJ72" s="2"/>
      <c r="MMK72" s="2"/>
      <c r="MML72" s="2"/>
      <c r="MMM72" s="2"/>
      <c r="MMN72" s="2"/>
      <c r="MMO72" s="2"/>
      <c r="MMP72" s="2"/>
      <c r="MMQ72" s="2"/>
      <c r="MMR72" s="2"/>
      <c r="MMS72" s="2"/>
      <c r="MMT72" s="2"/>
      <c r="MMU72" s="2"/>
      <c r="MMV72" s="2"/>
      <c r="MMW72" s="2"/>
      <c r="MMX72" s="2"/>
      <c r="MMY72" s="2"/>
      <c r="MMZ72" s="2"/>
      <c r="MNA72" s="2"/>
      <c r="MNB72" s="2"/>
      <c r="MNC72" s="2"/>
      <c r="MND72" s="2"/>
      <c r="MNE72" s="2"/>
      <c r="MNF72" s="2"/>
      <c r="MNG72" s="2"/>
      <c r="MNH72" s="2"/>
      <c r="MNI72" s="2"/>
      <c r="MNJ72" s="2"/>
      <c r="MNK72" s="2"/>
      <c r="MNL72" s="2"/>
      <c r="MNM72" s="2"/>
      <c r="MNN72" s="2"/>
      <c r="MNO72" s="2"/>
      <c r="MNP72" s="2"/>
      <c r="MNQ72" s="2"/>
      <c r="MNR72" s="2"/>
      <c r="MNS72" s="2"/>
      <c r="MNT72" s="2"/>
      <c r="MNU72" s="2"/>
      <c r="MNV72" s="2"/>
      <c r="MNW72" s="2"/>
      <c r="MNX72" s="2"/>
      <c r="MNY72" s="2"/>
      <c r="MNZ72" s="2"/>
      <c r="MOA72" s="2"/>
      <c r="MOB72" s="2"/>
      <c r="MOC72" s="2"/>
      <c r="MOD72" s="2"/>
      <c r="MOE72" s="2"/>
      <c r="MOF72" s="2"/>
      <c r="MOG72" s="2"/>
      <c r="MOH72" s="2"/>
      <c r="MOI72" s="2"/>
      <c r="MOJ72" s="2"/>
      <c r="MOK72" s="2"/>
      <c r="MOL72" s="2"/>
      <c r="MOM72" s="2"/>
      <c r="MON72" s="2"/>
      <c r="MOO72" s="2"/>
      <c r="MOP72" s="2"/>
      <c r="MOQ72" s="2"/>
      <c r="MOR72" s="2"/>
      <c r="MOS72" s="2"/>
      <c r="MOT72" s="2"/>
      <c r="MOU72" s="2"/>
      <c r="MOV72" s="2"/>
      <c r="MOW72" s="2"/>
      <c r="MOX72" s="2"/>
      <c r="MOY72" s="2"/>
      <c r="MOZ72" s="2"/>
      <c r="MPA72" s="2"/>
      <c r="MPB72" s="2"/>
      <c r="MPC72" s="2"/>
      <c r="MPD72" s="2"/>
      <c r="MPE72" s="2"/>
      <c r="MPF72" s="2"/>
      <c r="MPG72" s="2"/>
      <c r="MPH72" s="2"/>
      <c r="MPI72" s="2"/>
      <c r="MPJ72" s="2"/>
      <c r="MPK72" s="2"/>
      <c r="MPL72" s="2"/>
      <c r="MPM72" s="2"/>
      <c r="MPN72" s="2"/>
      <c r="MPO72" s="2"/>
      <c r="MPP72" s="2"/>
      <c r="MPQ72" s="2"/>
      <c r="MPR72" s="2"/>
      <c r="MPS72" s="2"/>
      <c r="MPT72" s="2"/>
      <c r="MPU72" s="2"/>
      <c r="MPV72" s="2"/>
      <c r="MPW72" s="2"/>
      <c r="MPX72" s="2"/>
      <c r="MPY72" s="2"/>
      <c r="MPZ72" s="2"/>
      <c r="MQA72" s="2"/>
      <c r="MQB72" s="2"/>
      <c r="MQC72" s="2"/>
      <c r="MQD72" s="2"/>
      <c r="MQE72" s="2"/>
      <c r="MQF72" s="2"/>
      <c r="MQG72" s="2"/>
      <c r="MQH72" s="2"/>
      <c r="MQI72" s="2"/>
      <c r="MQJ72" s="2"/>
      <c r="MQK72" s="2"/>
      <c r="MQL72" s="2"/>
      <c r="MQM72" s="2"/>
      <c r="MQN72" s="2"/>
      <c r="MQO72" s="2"/>
      <c r="MQP72" s="2"/>
      <c r="MQQ72" s="2"/>
      <c r="MQR72" s="2"/>
      <c r="MQS72" s="2"/>
      <c r="MQT72" s="2"/>
      <c r="MQU72" s="2"/>
      <c r="MQV72" s="2"/>
      <c r="MQW72" s="2"/>
      <c r="MQX72" s="2"/>
      <c r="MQY72" s="2"/>
      <c r="MQZ72" s="2"/>
      <c r="MRA72" s="2"/>
      <c r="MRB72" s="2"/>
      <c r="MRC72" s="2"/>
      <c r="MRD72" s="2"/>
      <c r="MRE72" s="2"/>
      <c r="MRF72" s="2"/>
      <c r="MRG72" s="2"/>
      <c r="MRH72" s="2"/>
      <c r="MRI72" s="2"/>
      <c r="MRJ72" s="2"/>
      <c r="MRK72" s="2"/>
      <c r="MRL72" s="2"/>
      <c r="MRM72" s="2"/>
      <c r="MRN72" s="2"/>
      <c r="MRO72" s="2"/>
      <c r="MRP72" s="2"/>
      <c r="MRQ72" s="2"/>
      <c r="MRR72" s="2"/>
      <c r="MRS72" s="2"/>
      <c r="MRT72" s="2"/>
      <c r="MRU72" s="2"/>
      <c r="MRV72" s="2"/>
      <c r="MRW72" s="2"/>
      <c r="MRX72" s="2"/>
      <c r="MRY72" s="2"/>
      <c r="MRZ72" s="2"/>
      <c r="MSA72" s="2"/>
      <c r="MSB72" s="2"/>
      <c r="MSC72" s="2"/>
      <c r="MSD72" s="2"/>
      <c r="MSE72" s="2"/>
      <c r="MSF72" s="2"/>
      <c r="MSG72" s="2"/>
      <c r="MSH72" s="2"/>
      <c r="MSI72" s="2"/>
      <c r="MSJ72" s="2"/>
      <c r="MSK72" s="2"/>
      <c r="MSL72" s="2"/>
      <c r="MSM72" s="2"/>
      <c r="MSN72" s="2"/>
      <c r="MSO72" s="2"/>
      <c r="MSP72" s="2"/>
      <c r="MSQ72" s="2"/>
      <c r="MSR72" s="2"/>
      <c r="MSS72" s="2"/>
      <c r="MST72" s="2"/>
      <c r="MSU72" s="2"/>
      <c r="MSV72" s="2"/>
      <c r="MSW72" s="2"/>
      <c r="MSX72" s="2"/>
      <c r="MSY72" s="2"/>
      <c r="MSZ72" s="2"/>
      <c r="MTA72" s="2"/>
      <c r="MTB72" s="2"/>
      <c r="MTC72" s="2"/>
      <c r="MTD72" s="2"/>
      <c r="MTE72" s="2"/>
      <c r="MTF72" s="2"/>
      <c r="MTG72" s="2"/>
      <c r="MTH72" s="2"/>
      <c r="MTI72" s="2"/>
      <c r="MTJ72" s="2"/>
      <c r="MTK72" s="2"/>
      <c r="MTL72" s="2"/>
      <c r="MTM72" s="2"/>
      <c r="MTN72" s="2"/>
      <c r="MTO72" s="2"/>
      <c r="MTP72" s="2"/>
      <c r="MTQ72" s="2"/>
      <c r="MTR72" s="2"/>
      <c r="MTS72" s="2"/>
      <c r="MTT72" s="2"/>
      <c r="MTU72" s="2"/>
      <c r="MTV72" s="2"/>
      <c r="MTW72" s="2"/>
      <c r="MTX72" s="2"/>
      <c r="MTY72" s="2"/>
      <c r="MTZ72" s="2"/>
      <c r="MUA72" s="2"/>
      <c r="MUB72" s="2"/>
      <c r="MUC72" s="2"/>
      <c r="MUD72" s="2"/>
      <c r="MUE72" s="2"/>
      <c r="MUF72" s="2"/>
      <c r="MUG72" s="2"/>
      <c r="MUH72" s="2"/>
      <c r="MUI72" s="2"/>
      <c r="MUJ72" s="2"/>
      <c r="MUK72" s="2"/>
      <c r="MUL72" s="2"/>
      <c r="MUM72" s="2"/>
      <c r="MUN72" s="2"/>
      <c r="MUO72" s="2"/>
      <c r="MUP72" s="2"/>
      <c r="MUQ72" s="2"/>
      <c r="MUR72" s="2"/>
      <c r="MUS72" s="2"/>
      <c r="MUT72" s="2"/>
      <c r="MUU72" s="2"/>
      <c r="MUV72" s="2"/>
      <c r="MUW72" s="2"/>
      <c r="MUX72" s="2"/>
      <c r="MUY72" s="2"/>
      <c r="MUZ72" s="2"/>
      <c r="MVA72" s="2"/>
      <c r="MVB72" s="2"/>
      <c r="MVC72" s="2"/>
      <c r="MVD72" s="2"/>
      <c r="MVE72" s="2"/>
      <c r="MVF72" s="2"/>
      <c r="MVG72" s="2"/>
      <c r="MVH72" s="2"/>
      <c r="MVI72" s="2"/>
      <c r="MVJ72" s="2"/>
      <c r="MVK72" s="2"/>
      <c r="MVL72" s="2"/>
      <c r="MVM72" s="2"/>
      <c r="MVN72" s="2"/>
      <c r="MVO72" s="2"/>
      <c r="MVP72" s="2"/>
      <c r="MVQ72" s="2"/>
      <c r="MVR72" s="2"/>
      <c r="MVS72" s="2"/>
      <c r="MVT72" s="2"/>
      <c r="MVU72" s="2"/>
      <c r="MVV72" s="2"/>
      <c r="MVW72" s="2"/>
      <c r="MVX72" s="2"/>
      <c r="MVY72" s="2"/>
      <c r="MVZ72" s="2"/>
      <c r="MWA72" s="2"/>
      <c r="MWB72" s="2"/>
      <c r="MWC72" s="2"/>
      <c r="MWD72" s="2"/>
      <c r="MWE72" s="2"/>
      <c r="MWF72" s="2"/>
      <c r="MWG72" s="2"/>
      <c r="MWH72" s="2"/>
      <c r="MWI72" s="2"/>
      <c r="MWJ72" s="2"/>
      <c r="MWK72" s="2"/>
      <c r="MWL72" s="2"/>
      <c r="MWM72" s="2"/>
      <c r="MWN72" s="2"/>
      <c r="MWO72" s="2"/>
      <c r="MWP72" s="2"/>
      <c r="MWQ72" s="2"/>
      <c r="MWR72" s="2"/>
      <c r="MWS72" s="2"/>
      <c r="MWT72" s="2"/>
      <c r="MWU72" s="2"/>
      <c r="MWV72" s="2"/>
      <c r="MWW72" s="2"/>
      <c r="MWX72" s="2"/>
      <c r="MWY72" s="2"/>
      <c r="MWZ72" s="2"/>
      <c r="MXA72" s="2"/>
      <c r="MXB72" s="2"/>
      <c r="MXC72" s="2"/>
      <c r="MXD72" s="2"/>
      <c r="MXE72" s="2"/>
      <c r="MXF72" s="2"/>
      <c r="MXG72" s="2"/>
      <c r="MXH72" s="2"/>
      <c r="MXI72" s="2"/>
      <c r="MXJ72" s="2"/>
      <c r="MXK72" s="2"/>
      <c r="MXL72" s="2"/>
      <c r="MXM72" s="2"/>
      <c r="MXN72" s="2"/>
      <c r="MXO72" s="2"/>
      <c r="MXP72" s="2"/>
      <c r="MXQ72" s="2"/>
      <c r="MXR72" s="2"/>
      <c r="MXS72" s="2"/>
      <c r="MXT72" s="2"/>
      <c r="MXU72" s="2"/>
      <c r="MXV72" s="2"/>
      <c r="MXW72" s="2"/>
      <c r="MXX72" s="2"/>
      <c r="MXY72" s="2"/>
      <c r="MXZ72" s="2"/>
      <c r="MYA72" s="2"/>
      <c r="MYB72" s="2"/>
      <c r="MYC72" s="2"/>
      <c r="MYD72" s="2"/>
      <c r="MYE72" s="2"/>
      <c r="MYF72" s="2"/>
      <c r="MYG72" s="2"/>
      <c r="MYH72" s="2"/>
      <c r="MYI72" s="2"/>
      <c r="MYJ72" s="2"/>
      <c r="MYK72" s="2"/>
      <c r="MYL72" s="2"/>
      <c r="MYM72" s="2"/>
      <c r="MYN72" s="2"/>
      <c r="MYO72" s="2"/>
      <c r="MYP72" s="2"/>
      <c r="MYQ72" s="2"/>
      <c r="MYR72" s="2"/>
      <c r="MYS72" s="2"/>
      <c r="MYT72" s="2"/>
      <c r="MYU72" s="2"/>
      <c r="MYV72" s="2"/>
      <c r="MYW72" s="2"/>
      <c r="MYX72" s="2"/>
      <c r="MYY72" s="2"/>
      <c r="MYZ72" s="2"/>
      <c r="MZA72" s="2"/>
      <c r="MZB72" s="2"/>
      <c r="MZC72" s="2"/>
      <c r="MZD72" s="2"/>
      <c r="MZE72" s="2"/>
      <c r="MZF72" s="2"/>
      <c r="MZG72" s="2"/>
      <c r="MZH72" s="2"/>
      <c r="MZI72" s="2"/>
      <c r="MZJ72" s="2"/>
      <c r="MZK72" s="2"/>
      <c r="MZL72" s="2"/>
      <c r="MZM72" s="2"/>
      <c r="MZN72" s="2"/>
      <c r="MZO72" s="2"/>
      <c r="MZP72" s="2"/>
      <c r="MZQ72" s="2"/>
      <c r="MZR72" s="2"/>
      <c r="MZS72" s="2"/>
      <c r="MZT72" s="2"/>
      <c r="MZU72" s="2"/>
      <c r="MZV72" s="2"/>
      <c r="MZW72" s="2"/>
      <c r="MZX72" s="2"/>
      <c r="MZY72" s="2"/>
      <c r="MZZ72" s="2"/>
      <c r="NAA72" s="2"/>
      <c r="NAB72" s="2"/>
      <c r="NAC72" s="2"/>
      <c r="NAD72" s="2"/>
      <c r="NAE72" s="2"/>
      <c r="NAF72" s="2"/>
      <c r="NAG72" s="2"/>
      <c r="NAH72" s="2"/>
      <c r="NAI72" s="2"/>
      <c r="NAJ72" s="2"/>
      <c r="NAK72" s="2"/>
      <c r="NAL72" s="2"/>
      <c r="NAM72" s="2"/>
      <c r="NAN72" s="2"/>
      <c r="NAO72" s="2"/>
      <c r="NAP72" s="2"/>
      <c r="NAQ72" s="2"/>
      <c r="NAR72" s="2"/>
      <c r="NAS72" s="2"/>
      <c r="NAT72" s="2"/>
      <c r="NAU72" s="2"/>
      <c r="NAV72" s="2"/>
      <c r="NAW72" s="2"/>
      <c r="NAX72" s="2"/>
      <c r="NAY72" s="2"/>
      <c r="NAZ72" s="2"/>
      <c r="NBA72" s="2"/>
      <c r="NBB72" s="2"/>
      <c r="NBC72" s="2"/>
      <c r="NBD72" s="2"/>
      <c r="NBE72" s="2"/>
      <c r="NBF72" s="2"/>
      <c r="NBG72" s="2"/>
      <c r="NBH72" s="2"/>
      <c r="NBI72" s="2"/>
      <c r="NBJ72" s="2"/>
      <c r="NBK72" s="2"/>
      <c r="NBL72" s="2"/>
      <c r="NBM72" s="2"/>
      <c r="NBN72" s="2"/>
      <c r="NBO72" s="2"/>
      <c r="NBP72" s="2"/>
      <c r="NBQ72" s="2"/>
      <c r="NBR72" s="2"/>
      <c r="NBS72" s="2"/>
      <c r="NBT72" s="2"/>
      <c r="NBU72" s="2"/>
      <c r="NBV72" s="2"/>
      <c r="NBW72" s="2"/>
      <c r="NBX72" s="2"/>
      <c r="NBY72" s="2"/>
      <c r="NBZ72" s="2"/>
      <c r="NCA72" s="2"/>
      <c r="NCB72" s="2"/>
      <c r="NCC72" s="2"/>
      <c r="NCD72" s="2"/>
      <c r="NCE72" s="2"/>
      <c r="NCF72" s="2"/>
      <c r="NCG72" s="2"/>
      <c r="NCH72" s="2"/>
      <c r="NCI72" s="2"/>
      <c r="NCJ72" s="2"/>
      <c r="NCK72" s="2"/>
      <c r="NCL72" s="2"/>
      <c r="NCM72" s="2"/>
      <c r="NCN72" s="2"/>
      <c r="NCO72" s="2"/>
      <c r="NCP72" s="2"/>
      <c r="NCQ72" s="2"/>
      <c r="NCR72" s="2"/>
      <c r="NCS72" s="2"/>
      <c r="NCT72" s="2"/>
      <c r="NCU72" s="2"/>
      <c r="NCV72" s="2"/>
      <c r="NCW72" s="2"/>
      <c r="NCX72" s="2"/>
      <c r="NCY72" s="2"/>
      <c r="NCZ72" s="2"/>
      <c r="NDA72" s="2"/>
      <c r="NDB72" s="2"/>
      <c r="NDC72" s="2"/>
      <c r="NDD72" s="2"/>
      <c r="NDE72" s="2"/>
      <c r="NDF72" s="2"/>
      <c r="NDG72" s="2"/>
      <c r="NDH72" s="2"/>
      <c r="NDI72" s="2"/>
      <c r="NDJ72" s="2"/>
      <c r="NDK72" s="2"/>
      <c r="NDL72" s="2"/>
      <c r="NDM72" s="2"/>
      <c r="NDN72" s="2"/>
      <c r="NDO72" s="2"/>
      <c r="NDP72" s="2"/>
      <c r="NDQ72" s="2"/>
      <c r="NDR72" s="2"/>
      <c r="NDS72" s="2"/>
      <c r="NDT72" s="2"/>
      <c r="NDU72" s="2"/>
      <c r="NDV72" s="2"/>
      <c r="NDW72" s="2"/>
      <c r="NDX72" s="2"/>
      <c r="NDY72" s="2"/>
      <c r="NDZ72" s="2"/>
      <c r="NEA72" s="2"/>
      <c r="NEB72" s="2"/>
      <c r="NEC72" s="2"/>
      <c r="NED72" s="2"/>
      <c r="NEE72" s="2"/>
      <c r="NEF72" s="2"/>
      <c r="NEG72" s="2"/>
      <c r="NEH72" s="2"/>
      <c r="NEI72" s="2"/>
      <c r="NEJ72" s="2"/>
      <c r="NEK72" s="2"/>
      <c r="NEL72" s="2"/>
      <c r="NEM72" s="2"/>
      <c r="NEN72" s="2"/>
      <c r="NEO72" s="2"/>
      <c r="NEP72" s="2"/>
      <c r="NEQ72" s="2"/>
      <c r="NER72" s="2"/>
      <c r="NES72" s="2"/>
      <c r="NET72" s="2"/>
      <c r="NEU72" s="2"/>
      <c r="NEV72" s="2"/>
      <c r="NEW72" s="2"/>
      <c r="NEX72" s="2"/>
      <c r="NEY72" s="2"/>
      <c r="NEZ72" s="2"/>
      <c r="NFA72" s="2"/>
      <c r="NFB72" s="2"/>
      <c r="NFC72" s="2"/>
      <c r="NFD72" s="2"/>
      <c r="NFE72" s="2"/>
      <c r="NFF72" s="2"/>
      <c r="NFG72" s="2"/>
      <c r="NFH72" s="2"/>
      <c r="NFI72" s="2"/>
      <c r="NFJ72" s="2"/>
      <c r="NFK72" s="2"/>
      <c r="NFL72" s="2"/>
      <c r="NFM72" s="2"/>
      <c r="NFN72" s="2"/>
      <c r="NFO72" s="2"/>
      <c r="NFP72" s="2"/>
      <c r="NFQ72" s="2"/>
      <c r="NFR72" s="2"/>
      <c r="NFS72" s="2"/>
      <c r="NFT72" s="2"/>
      <c r="NFU72" s="2"/>
      <c r="NFV72" s="2"/>
      <c r="NFW72" s="2"/>
      <c r="NFX72" s="2"/>
      <c r="NFY72" s="2"/>
      <c r="NFZ72" s="2"/>
      <c r="NGA72" s="2"/>
      <c r="NGB72" s="2"/>
      <c r="NGC72" s="2"/>
      <c r="NGD72" s="2"/>
      <c r="NGE72" s="2"/>
      <c r="NGF72" s="2"/>
      <c r="NGG72" s="2"/>
      <c r="NGH72" s="2"/>
      <c r="NGI72" s="2"/>
      <c r="NGJ72" s="2"/>
      <c r="NGK72" s="2"/>
      <c r="NGL72" s="2"/>
      <c r="NGM72" s="2"/>
      <c r="NGN72" s="2"/>
      <c r="NGO72" s="2"/>
      <c r="NGP72" s="2"/>
      <c r="NGQ72" s="2"/>
      <c r="NGR72" s="2"/>
      <c r="NGS72" s="2"/>
      <c r="NGT72" s="2"/>
      <c r="NGU72" s="2"/>
      <c r="NGV72" s="2"/>
      <c r="NGW72" s="2"/>
      <c r="NGX72" s="2"/>
      <c r="NGY72" s="2"/>
      <c r="NGZ72" s="2"/>
      <c r="NHA72" s="2"/>
      <c r="NHB72" s="2"/>
      <c r="NHC72" s="2"/>
      <c r="NHD72" s="2"/>
      <c r="NHE72" s="2"/>
      <c r="NHF72" s="2"/>
      <c r="NHG72" s="2"/>
      <c r="NHH72" s="2"/>
      <c r="NHI72" s="2"/>
      <c r="NHJ72" s="2"/>
      <c r="NHK72" s="2"/>
      <c r="NHL72" s="2"/>
      <c r="NHM72" s="2"/>
      <c r="NHN72" s="2"/>
      <c r="NHO72" s="2"/>
      <c r="NHP72" s="2"/>
      <c r="NHQ72" s="2"/>
      <c r="NHR72" s="2"/>
      <c r="NHS72" s="2"/>
      <c r="NHT72" s="2"/>
      <c r="NHU72" s="2"/>
      <c r="NHV72" s="2"/>
      <c r="NHW72" s="2"/>
      <c r="NHX72" s="2"/>
      <c r="NHY72" s="2"/>
      <c r="NHZ72" s="2"/>
      <c r="NIA72" s="2"/>
      <c r="NIB72" s="2"/>
      <c r="NIC72" s="2"/>
      <c r="NID72" s="2"/>
      <c r="NIE72" s="2"/>
      <c r="NIF72" s="2"/>
      <c r="NIG72" s="2"/>
      <c r="NIH72" s="2"/>
      <c r="NII72" s="2"/>
      <c r="NIJ72" s="2"/>
      <c r="NIK72" s="2"/>
      <c r="NIL72" s="2"/>
      <c r="NIM72" s="2"/>
      <c r="NIN72" s="2"/>
      <c r="NIO72" s="2"/>
      <c r="NIP72" s="2"/>
      <c r="NIQ72" s="2"/>
      <c r="NIR72" s="2"/>
      <c r="NIS72" s="2"/>
      <c r="NIT72" s="2"/>
      <c r="NIU72" s="2"/>
      <c r="NIV72" s="2"/>
      <c r="NIW72" s="2"/>
      <c r="NIX72" s="2"/>
      <c r="NIY72" s="2"/>
      <c r="NIZ72" s="2"/>
      <c r="NJA72" s="2"/>
      <c r="NJB72" s="2"/>
      <c r="NJC72" s="2"/>
      <c r="NJD72" s="2"/>
      <c r="NJE72" s="2"/>
      <c r="NJF72" s="2"/>
      <c r="NJG72" s="2"/>
      <c r="NJH72" s="2"/>
      <c r="NJI72" s="2"/>
      <c r="NJJ72" s="2"/>
      <c r="NJK72" s="2"/>
      <c r="NJL72" s="2"/>
      <c r="NJM72" s="2"/>
      <c r="NJN72" s="2"/>
      <c r="NJO72" s="2"/>
      <c r="NJP72" s="2"/>
      <c r="NJQ72" s="2"/>
      <c r="NJR72" s="2"/>
      <c r="NJS72" s="2"/>
      <c r="NJT72" s="2"/>
      <c r="NJU72" s="2"/>
      <c r="NJV72" s="2"/>
      <c r="NJW72" s="2"/>
      <c r="NJX72" s="2"/>
      <c r="NJY72" s="2"/>
      <c r="NJZ72" s="2"/>
      <c r="NKA72" s="2"/>
      <c r="NKB72" s="2"/>
      <c r="NKC72" s="2"/>
      <c r="NKD72" s="2"/>
      <c r="NKE72" s="2"/>
      <c r="NKF72" s="2"/>
      <c r="NKG72" s="2"/>
      <c r="NKH72" s="2"/>
      <c r="NKI72" s="2"/>
      <c r="NKJ72" s="2"/>
      <c r="NKK72" s="2"/>
      <c r="NKL72" s="2"/>
      <c r="NKM72" s="2"/>
      <c r="NKN72" s="2"/>
      <c r="NKO72" s="2"/>
      <c r="NKP72" s="2"/>
      <c r="NKQ72" s="2"/>
      <c r="NKR72" s="2"/>
      <c r="NKS72" s="2"/>
      <c r="NKT72" s="2"/>
      <c r="NKU72" s="2"/>
      <c r="NKV72" s="2"/>
      <c r="NKW72" s="2"/>
      <c r="NKX72" s="2"/>
      <c r="NKY72" s="2"/>
      <c r="NKZ72" s="2"/>
      <c r="NLA72" s="2"/>
      <c r="NLB72" s="2"/>
      <c r="NLC72" s="2"/>
      <c r="NLD72" s="2"/>
      <c r="NLE72" s="2"/>
      <c r="NLF72" s="2"/>
      <c r="NLG72" s="2"/>
      <c r="NLH72" s="2"/>
      <c r="NLI72" s="2"/>
      <c r="NLJ72" s="2"/>
      <c r="NLK72" s="2"/>
      <c r="NLL72" s="2"/>
      <c r="NLM72" s="2"/>
      <c r="NLN72" s="2"/>
      <c r="NLO72" s="2"/>
      <c r="NLP72" s="2"/>
      <c r="NLQ72" s="2"/>
      <c r="NLR72" s="2"/>
      <c r="NLS72" s="2"/>
      <c r="NLT72" s="2"/>
      <c r="NLU72" s="2"/>
      <c r="NLV72" s="2"/>
      <c r="NLW72" s="2"/>
      <c r="NLX72" s="2"/>
      <c r="NLY72" s="2"/>
      <c r="NLZ72" s="2"/>
      <c r="NMA72" s="2"/>
      <c r="NMB72" s="2"/>
      <c r="NMC72" s="2"/>
      <c r="NMD72" s="2"/>
      <c r="NME72" s="2"/>
      <c r="NMF72" s="2"/>
      <c r="NMG72" s="2"/>
      <c r="NMH72" s="2"/>
      <c r="NMI72" s="2"/>
      <c r="NMJ72" s="2"/>
      <c r="NMK72" s="2"/>
      <c r="NML72" s="2"/>
      <c r="NMM72" s="2"/>
      <c r="NMN72" s="2"/>
      <c r="NMO72" s="2"/>
      <c r="NMP72" s="2"/>
      <c r="NMQ72" s="2"/>
      <c r="NMR72" s="2"/>
      <c r="NMS72" s="2"/>
      <c r="NMT72" s="2"/>
      <c r="NMU72" s="2"/>
      <c r="NMV72" s="2"/>
      <c r="NMW72" s="2"/>
      <c r="NMX72" s="2"/>
      <c r="NMY72" s="2"/>
      <c r="NMZ72" s="2"/>
      <c r="NNA72" s="2"/>
      <c r="NNB72" s="2"/>
      <c r="NNC72" s="2"/>
      <c r="NND72" s="2"/>
      <c r="NNE72" s="2"/>
      <c r="NNF72" s="2"/>
      <c r="NNG72" s="2"/>
      <c r="NNH72" s="2"/>
      <c r="NNI72" s="2"/>
      <c r="NNJ72" s="2"/>
      <c r="NNK72" s="2"/>
      <c r="NNL72" s="2"/>
      <c r="NNM72" s="2"/>
      <c r="NNN72" s="2"/>
      <c r="NNO72" s="2"/>
      <c r="NNP72" s="2"/>
      <c r="NNQ72" s="2"/>
      <c r="NNR72" s="2"/>
      <c r="NNS72" s="2"/>
      <c r="NNT72" s="2"/>
      <c r="NNU72" s="2"/>
      <c r="NNV72" s="2"/>
      <c r="NNW72" s="2"/>
      <c r="NNX72" s="2"/>
      <c r="NNY72" s="2"/>
      <c r="NNZ72" s="2"/>
      <c r="NOA72" s="2"/>
      <c r="NOB72" s="2"/>
      <c r="NOC72" s="2"/>
      <c r="NOD72" s="2"/>
      <c r="NOE72" s="2"/>
      <c r="NOF72" s="2"/>
      <c r="NOG72" s="2"/>
      <c r="NOH72" s="2"/>
      <c r="NOI72" s="2"/>
      <c r="NOJ72" s="2"/>
      <c r="NOK72" s="2"/>
      <c r="NOL72" s="2"/>
      <c r="NOM72" s="2"/>
      <c r="NON72" s="2"/>
      <c r="NOO72" s="2"/>
      <c r="NOP72" s="2"/>
      <c r="NOQ72" s="2"/>
      <c r="NOR72" s="2"/>
      <c r="NOS72" s="2"/>
      <c r="NOT72" s="2"/>
      <c r="NOU72" s="2"/>
      <c r="NOV72" s="2"/>
      <c r="NOW72" s="2"/>
      <c r="NOX72" s="2"/>
      <c r="NOY72" s="2"/>
      <c r="NOZ72" s="2"/>
      <c r="NPA72" s="2"/>
      <c r="NPB72" s="2"/>
      <c r="NPC72" s="2"/>
      <c r="NPD72" s="2"/>
      <c r="NPE72" s="2"/>
      <c r="NPF72" s="2"/>
      <c r="NPG72" s="2"/>
      <c r="NPH72" s="2"/>
      <c r="NPI72" s="2"/>
      <c r="NPJ72" s="2"/>
      <c r="NPK72" s="2"/>
      <c r="NPL72" s="2"/>
      <c r="NPM72" s="2"/>
      <c r="NPN72" s="2"/>
      <c r="NPO72" s="2"/>
      <c r="NPP72" s="2"/>
      <c r="NPQ72" s="2"/>
      <c r="NPR72" s="2"/>
      <c r="NPS72" s="2"/>
      <c r="NPT72" s="2"/>
      <c r="NPU72" s="2"/>
      <c r="NPV72" s="2"/>
      <c r="NPW72" s="2"/>
      <c r="NPX72" s="2"/>
      <c r="NPY72" s="2"/>
      <c r="NPZ72" s="2"/>
      <c r="NQA72" s="2"/>
      <c r="NQB72" s="2"/>
      <c r="NQC72" s="2"/>
      <c r="NQD72" s="2"/>
      <c r="NQE72" s="2"/>
      <c r="NQF72" s="2"/>
      <c r="NQG72" s="2"/>
      <c r="NQH72" s="2"/>
      <c r="NQI72" s="2"/>
      <c r="NQJ72" s="2"/>
      <c r="NQK72" s="2"/>
      <c r="NQL72" s="2"/>
      <c r="NQM72" s="2"/>
      <c r="NQN72" s="2"/>
      <c r="NQO72" s="2"/>
      <c r="NQP72" s="2"/>
      <c r="NQQ72" s="2"/>
      <c r="NQR72" s="2"/>
      <c r="NQS72" s="2"/>
      <c r="NQT72" s="2"/>
      <c r="NQU72" s="2"/>
      <c r="NQV72" s="2"/>
      <c r="NQW72" s="2"/>
      <c r="NQX72" s="2"/>
      <c r="NQY72" s="2"/>
      <c r="NQZ72" s="2"/>
      <c r="NRA72" s="2"/>
      <c r="NRB72" s="2"/>
      <c r="NRC72" s="2"/>
      <c r="NRD72" s="2"/>
      <c r="NRE72" s="2"/>
      <c r="NRF72" s="2"/>
      <c r="NRG72" s="2"/>
      <c r="NRH72" s="2"/>
      <c r="NRI72" s="2"/>
      <c r="NRJ72" s="2"/>
      <c r="NRK72" s="2"/>
      <c r="NRL72" s="2"/>
      <c r="NRM72" s="2"/>
      <c r="NRN72" s="2"/>
      <c r="NRO72" s="2"/>
      <c r="NRP72" s="2"/>
      <c r="NRQ72" s="2"/>
      <c r="NRR72" s="2"/>
      <c r="NRS72" s="2"/>
      <c r="NRT72" s="2"/>
      <c r="NRU72" s="2"/>
      <c r="NRV72" s="2"/>
      <c r="NRW72" s="2"/>
      <c r="NRX72" s="2"/>
      <c r="NRY72" s="2"/>
      <c r="NRZ72" s="2"/>
      <c r="NSA72" s="2"/>
      <c r="NSB72" s="2"/>
      <c r="NSC72" s="2"/>
      <c r="NSD72" s="2"/>
      <c r="NSE72" s="2"/>
      <c r="NSF72" s="2"/>
      <c r="NSG72" s="2"/>
      <c r="NSH72" s="2"/>
      <c r="NSI72" s="2"/>
      <c r="NSJ72" s="2"/>
      <c r="NSK72" s="2"/>
      <c r="NSL72" s="2"/>
      <c r="NSM72" s="2"/>
      <c r="NSN72" s="2"/>
      <c r="NSO72" s="2"/>
      <c r="NSP72" s="2"/>
      <c r="NSQ72" s="2"/>
      <c r="NSR72" s="2"/>
      <c r="NSS72" s="2"/>
      <c r="NST72" s="2"/>
      <c r="NSU72" s="2"/>
      <c r="NSV72" s="2"/>
      <c r="NSW72" s="2"/>
      <c r="NSX72" s="2"/>
      <c r="NSY72" s="2"/>
      <c r="NSZ72" s="2"/>
      <c r="NTA72" s="2"/>
      <c r="NTB72" s="2"/>
      <c r="NTC72" s="2"/>
      <c r="NTD72" s="2"/>
      <c r="NTE72" s="2"/>
      <c r="NTF72" s="2"/>
      <c r="NTG72" s="2"/>
      <c r="NTH72" s="2"/>
      <c r="NTI72" s="2"/>
      <c r="NTJ72" s="2"/>
      <c r="NTK72" s="2"/>
      <c r="NTL72" s="2"/>
      <c r="NTM72" s="2"/>
      <c r="NTN72" s="2"/>
      <c r="NTO72" s="2"/>
      <c r="NTP72" s="2"/>
      <c r="NTQ72" s="2"/>
      <c r="NTR72" s="2"/>
      <c r="NTS72" s="2"/>
      <c r="NTT72" s="2"/>
      <c r="NTU72" s="2"/>
      <c r="NTV72" s="2"/>
      <c r="NTW72" s="2"/>
      <c r="NTX72" s="2"/>
      <c r="NTY72" s="2"/>
      <c r="NTZ72" s="2"/>
      <c r="NUA72" s="2"/>
      <c r="NUB72" s="2"/>
      <c r="NUC72" s="2"/>
      <c r="NUD72" s="2"/>
      <c r="NUE72" s="2"/>
      <c r="NUF72" s="2"/>
      <c r="NUG72" s="2"/>
      <c r="NUH72" s="2"/>
      <c r="NUI72" s="2"/>
      <c r="NUJ72" s="2"/>
      <c r="NUK72" s="2"/>
      <c r="NUL72" s="2"/>
      <c r="NUM72" s="2"/>
      <c r="NUN72" s="2"/>
      <c r="NUO72" s="2"/>
      <c r="NUP72" s="2"/>
      <c r="NUQ72" s="2"/>
      <c r="NUR72" s="2"/>
      <c r="NUS72" s="2"/>
      <c r="NUT72" s="2"/>
      <c r="NUU72" s="2"/>
      <c r="NUV72" s="2"/>
      <c r="NUW72" s="2"/>
      <c r="NUX72" s="2"/>
      <c r="NUY72" s="2"/>
      <c r="NUZ72" s="2"/>
      <c r="NVA72" s="2"/>
      <c r="NVB72" s="2"/>
      <c r="NVC72" s="2"/>
      <c r="NVD72" s="2"/>
      <c r="NVE72" s="2"/>
      <c r="NVF72" s="2"/>
      <c r="NVG72" s="2"/>
      <c r="NVH72" s="2"/>
      <c r="NVI72" s="2"/>
      <c r="NVJ72" s="2"/>
      <c r="NVK72" s="2"/>
      <c r="NVL72" s="2"/>
      <c r="NVM72" s="2"/>
      <c r="NVN72" s="2"/>
      <c r="NVO72" s="2"/>
      <c r="NVP72" s="2"/>
      <c r="NVQ72" s="2"/>
      <c r="NVR72" s="2"/>
      <c r="NVS72" s="2"/>
      <c r="NVT72" s="2"/>
      <c r="NVU72" s="2"/>
      <c r="NVV72" s="2"/>
      <c r="NVW72" s="2"/>
      <c r="NVX72" s="2"/>
      <c r="NVY72" s="2"/>
      <c r="NVZ72" s="2"/>
      <c r="NWA72" s="2"/>
      <c r="NWB72" s="2"/>
      <c r="NWC72" s="2"/>
      <c r="NWD72" s="2"/>
      <c r="NWE72" s="2"/>
      <c r="NWF72" s="2"/>
      <c r="NWG72" s="2"/>
      <c r="NWH72" s="2"/>
      <c r="NWI72" s="2"/>
      <c r="NWJ72" s="2"/>
      <c r="NWK72" s="2"/>
      <c r="NWL72" s="2"/>
      <c r="NWM72" s="2"/>
      <c r="NWN72" s="2"/>
      <c r="NWO72" s="2"/>
      <c r="NWP72" s="2"/>
      <c r="NWQ72" s="2"/>
      <c r="NWR72" s="2"/>
      <c r="NWS72" s="2"/>
      <c r="NWT72" s="2"/>
      <c r="NWU72" s="2"/>
      <c r="NWV72" s="2"/>
      <c r="NWW72" s="2"/>
      <c r="NWX72" s="2"/>
      <c r="NWY72" s="2"/>
      <c r="NWZ72" s="2"/>
      <c r="NXA72" s="2"/>
      <c r="NXB72" s="2"/>
      <c r="NXC72" s="2"/>
      <c r="NXD72" s="2"/>
      <c r="NXE72" s="2"/>
      <c r="NXF72" s="2"/>
      <c r="NXG72" s="2"/>
      <c r="NXH72" s="2"/>
      <c r="NXI72" s="2"/>
      <c r="NXJ72" s="2"/>
      <c r="NXK72" s="2"/>
      <c r="NXL72" s="2"/>
      <c r="NXM72" s="2"/>
      <c r="NXN72" s="2"/>
      <c r="NXO72" s="2"/>
      <c r="NXP72" s="2"/>
      <c r="NXQ72" s="2"/>
      <c r="NXR72" s="2"/>
      <c r="NXS72" s="2"/>
      <c r="NXT72" s="2"/>
      <c r="NXU72" s="2"/>
      <c r="NXV72" s="2"/>
      <c r="NXW72" s="2"/>
      <c r="NXX72" s="2"/>
      <c r="NXY72" s="2"/>
      <c r="NXZ72" s="2"/>
      <c r="NYA72" s="2"/>
      <c r="NYB72" s="2"/>
      <c r="NYC72" s="2"/>
      <c r="NYD72" s="2"/>
      <c r="NYE72" s="2"/>
      <c r="NYF72" s="2"/>
      <c r="NYG72" s="2"/>
      <c r="NYH72" s="2"/>
      <c r="NYI72" s="2"/>
      <c r="NYJ72" s="2"/>
      <c r="NYK72" s="2"/>
      <c r="NYL72" s="2"/>
      <c r="NYM72" s="2"/>
      <c r="NYN72" s="2"/>
      <c r="NYO72" s="2"/>
      <c r="NYP72" s="2"/>
      <c r="NYQ72" s="2"/>
      <c r="NYR72" s="2"/>
      <c r="NYS72" s="2"/>
      <c r="NYT72" s="2"/>
      <c r="NYU72" s="2"/>
      <c r="NYV72" s="2"/>
      <c r="NYW72" s="2"/>
      <c r="NYX72" s="2"/>
      <c r="NYY72" s="2"/>
      <c r="NYZ72" s="2"/>
      <c r="NZA72" s="2"/>
      <c r="NZB72" s="2"/>
      <c r="NZC72" s="2"/>
      <c r="NZD72" s="2"/>
      <c r="NZE72" s="2"/>
      <c r="NZF72" s="2"/>
      <c r="NZG72" s="2"/>
      <c r="NZH72" s="2"/>
      <c r="NZI72" s="2"/>
      <c r="NZJ72" s="2"/>
      <c r="NZK72" s="2"/>
      <c r="NZL72" s="2"/>
      <c r="NZM72" s="2"/>
      <c r="NZN72" s="2"/>
      <c r="NZO72" s="2"/>
      <c r="NZP72" s="2"/>
      <c r="NZQ72" s="2"/>
      <c r="NZR72" s="2"/>
      <c r="NZS72" s="2"/>
      <c r="NZT72" s="2"/>
      <c r="NZU72" s="2"/>
      <c r="NZV72" s="2"/>
      <c r="NZW72" s="2"/>
      <c r="NZX72" s="2"/>
      <c r="NZY72" s="2"/>
      <c r="NZZ72" s="2"/>
      <c r="OAA72" s="2"/>
      <c r="OAB72" s="2"/>
      <c r="OAC72" s="2"/>
      <c r="OAD72" s="2"/>
      <c r="OAE72" s="2"/>
      <c r="OAF72" s="2"/>
      <c r="OAG72" s="2"/>
      <c r="OAH72" s="2"/>
      <c r="OAI72" s="2"/>
      <c r="OAJ72" s="2"/>
      <c r="OAK72" s="2"/>
      <c r="OAL72" s="2"/>
      <c r="OAM72" s="2"/>
      <c r="OAN72" s="2"/>
      <c r="OAO72" s="2"/>
      <c r="OAP72" s="2"/>
      <c r="OAQ72" s="2"/>
      <c r="OAR72" s="2"/>
      <c r="OAS72" s="2"/>
      <c r="OAT72" s="2"/>
      <c r="OAU72" s="2"/>
      <c r="OAV72" s="2"/>
      <c r="OAW72" s="2"/>
      <c r="OAX72" s="2"/>
      <c r="OAY72" s="2"/>
      <c r="OAZ72" s="2"/>
      <c r="OBA72" s="2"/>
      <c r="OBB72" s="2"/>
      <c r="OBC72" s="2"/>
      <c r="OBD72" s="2"/>
      <c r="OBE72" s="2"/>
      <c r="OBF72" s="2"/>
      <c r="OBG72" s="2"/>
      <c r="OBH72" s="2"/>
      <c r="OBI72" s="2"/>
      <c r="OBJ72" s="2"/>
      <c r="OBK72" s="2"/>
      <c r="OBL72" s="2"/>
      <c r="OBM72" s="2"/>
      <c r="OBN72" s="2"/>
      <c r="OBO72" s="2"/>
      <c r="OBP72" s="2"/>
      <c r="OBQ72" s="2"/>
      <c r="OBR72" s="2"/>
      <c r="OBS72" s="2"/>
      <c r="OBT72" s="2"/>
      <c r="OBU72" s="2"/>
      <c r="OBV72" s="2"/>
      <c r="OBW72" s="2"/>
      <c r="OBX72" s="2"/>
      <c r="OBY72" s="2"/>
      <c r="OBZ72" s="2"/>
      <c r="OCA72" s="2"/>
      <c r="OCB72" s="2"/>
      <c r="OCC72" s="2"/>
      <c r="OCD72" s="2"/>
      <c r="OCE72" s="2"/>
      <c r="OCF72" s="2"/>
      <c r="OCG72" s="2"/>
      <c r="OCH72" s="2"/>
      <c r="OCI72" s="2"/>
      <c r="OCJ72" s="2"/>
      <c r="OCK72" s="2"/>
      <c r="OCL72" s="2"/>
      <c r="OCM72" s="2"/>
      <c r="OCN72" s="2"/>
      <c r="OCO72" s="2"/>
      <c r="OCP72" s="2"/>
      <c r="OCQ72" s="2"/>
      <c r="OCR72" s="2"/>
      <c r="OCS72" s="2"/>
      <c r="OCT72" s="2"/>
      <c r="OCU72" s="2"/>
      <c r="OCV72" s="2"/>
      <c r="OCW72" s="2"/>
      <c r="OCX72" s="2"/>
      <c r="OCY72" s="2"/>
      <c r="OCZ72" s="2"/>
      <c r="ODA72" s="2"/>
      <c r="ODB72" s="2"/>
      <c r="ODC72" s="2"/>
      <c r="ODD72" s="2"/>
      <c r="ODE72" s="2"/>
      <c r="ODF72" s="2"/>
      <c r="ODG72" s="2"/>
      <c r="ODH72" s="2"/>
      <c r="ODI72" s="2"/>
      <c r="ODJ72" s="2"/>
      <c r="ODK72" s="2"/>
      <c r="ODL72" s="2"/>
      <c r="ODM72" s="2"/>
      <c r="ODN72" s="2"/>
      <c r="ODO72" s="2"/>
      <c r="ODP72" s="2"/>
      <c r="ODQ72" s="2"/>
      <c r="ODR72" s="2"/>
      <c r="ODS72" s="2"/>
      <c r="ODT72" s="2"/>
      <c r="ODU72" s="2"/>
      <c r="ODV72" s="2"/>
      <c r="ODW72" s="2"/>
      <c r="ODX72" s="2"/>
      <c r="ODY72" s="2"/>
      <c r="ODZ72" s="2"/>
      <c r="OEA72" s="2"/>
      <c r="OEB72" s="2"/>
      <c r="OEC72" s="2"/>
      <c r="OED72" s="2"/>
      <c r="OEE72" s="2"/>
      <c r="OEF72" s="2"/>
      <c r="OEG72" s="2"/>
      <c r="OEH72" s="2"/>
      <c r="OEI72" s="2"/>
      <c r="OEJ72" s="2"/>
      <c r="OEK72" s="2"/>
      <c r="OEL72" s="2"/>
      <c r="OEM72" s="2"/>
      <c r="OEN72" s="2"/>
      <c r="OEO72" s="2"/>
      <c r="OEP72" s="2"/>
      <c r="OEQ72" s="2"/>
      <c r="OER72" s="2"/>
      <c r="OES72" s="2"/>
      <c r="OET72" s="2"/>
      <c r="OEU72" s="2"/>
      <c r="OEV72" s="2"/>
      <c r="OEW72" s="2"/>
      <c r="OEX72" s="2"/>
      <c r="OEY72" s="2"/>
      <c r="OEZ72" s="2"/>
      <c r="OFA72" s="2"/>
      <c r="OFB72" s="2"/>
      <c r="OFC72" s="2"/>
      <c r="OFD72" s="2"/>
      <c r="OFE72" s="2"/>
      <c r="OFF72" s="2"/>
      <c r="OFG72" s="2"/>
      <c r="OFH72" s="2"/>
      <c r="OFI72" s="2"/>
      <c r="OFJ72" s="2"/>
      <c r="OFK72" s="2"/>
      <c r="OFL72" s="2"/>
      <c r="OFM72" s="2"/>
      <c r="OFN72" s="2"/>
      <c r="OFO72" s="2"/>
      <c r="OFP72" s="2"/>
      <c r="OFQ72" s="2"/>
      <c r="OFR72" s="2"/>
      <c r="OFS72" s="2"/>
      <c r="OFT72" s="2"/>
      <c r="OFU72" s="2"/>
      <c r="OFV72" s="2"/>
      <c r="OFW72" s="2"/>
      <c r="OFX72" s="2"/>
      <c r="OFY72" s="2"/>
      <c r="OFZ72" s="2"/>
      <c r="OGA72" s="2"/>
      <c r="OGB72" s="2"/>
      <c r="OGC72" s="2"/>
      <c r="OGD72" s="2"/>
      <c r="OGE72" s="2"/>
      <c r="OGF72" s="2"/>
      <c r="OGG72" s="2"/>
      <c r="OGH72" s="2"/>
      <c r="OGI72" s="2"/>
      <c r="OGJ72" s="2"/>
      <c r="OGK72" s="2"/>
      <c r="OGL72" s="2"/>
      <c r="OGM72" s="2"/>
      <c r="OGN72" s="2"/>
      <c r="OGO72" s="2"/>
      <c r="OGP72" s="2"/>
      <c r="OGQ72" s="2"/>
      <c r="OGR72" s="2"/>
      <c r="OGS72" s="2"/>
      <c r="OGT72" s="2"/>
      <c r="OGU72" s="2"/>
      <c r="OGV72" s="2"/>
      <c r="OGW72" s="2"/>
      <c r="OGX72" s="2"/>
      <c r="OGY72" s="2"/>
      <c r="OGZ72" s="2"/>
      <c r="OHA72" s="2"/>
      <c r="OHB72" s="2"/>
      <c r="OHC72" s="2"/>
      <c r="OHD72" s="2"/>
      <c r="OHE72" s="2"/>
      <c r="OHF72" s="2"/>
      <c r="OHG72" s="2"/>
      <c r="OHH72" s="2"/>
      <c r="OHI72" s="2"/>
      <c r="OHJ72" s="2"/>
      <c r="OHK72" s="2"/>
      <c r="OHL72" s="2"/>
      <c r="OHM72" s="2"/>
      <c r="OHN72" s="2"/>
      <c r="OHO72" s="2"/>
      <c r="OHP72" s="2"/>
      <c r="OHQ72" s="2"/>
      <c r="OHR72" s="2"/>
      <c r="OHS72" s="2"/>
      <c r="OHT72" s="2"/>
      <c r="OHU72" s="2"/>
      <c r="OHV72" s="2"/>
      <c r="OHW72" s="2"/>
      <c r="OHX72" s="2"/>
      <c r="OHY72" s="2"/>
      <c r="OHZ72" s="2"/>
      <c r="OIA72" s="2"/>
      <c r="OIB72" s="2"/>
      <c r="OIC72" s="2"/>
      <c r="OID72" s="2"/>
      <c r="OIE72" s="2"/>
      <c r="OIF72" s="2"/>
      <c r="OIG72" s="2"/>
      <c r="OIH72" s="2"/>
      <c r="OII72" s="2"/>
      <c r="OIJ72" s="2"/>
      <c r="OIK72" s="2"/>
      <c r="OIL72" s="2"/>
      <c r="OIM72" s="2"/>
      <c r="OIN72" s="2"/>
      <c r="OIO72" s="2"/>
      <c r="OIP72" s="2"/>
      <c r="OIQ72" s="2"/>
      <c r="OIR72" s="2"/>
      <c r="OIS72" s="2"/>
      <c r="OIT72" s="2"/>
      <c r="OIU72" s="2"/>
      <c r="OIV72" s="2"/>
      <c r="OIW72" s="2"/>
      <c r="OIX72" s="2"/>
      <c r="OIY72" s="2"/>
      <c r="OIZ72" s="2"/>
      <c r="OJA72" s="2"/>
      <c r="OJB72" s="2"/>
      <c r="OJC72" s="2"/>
      <c r="OJD72" s="2"/>
      <c r="OJE72" s="2"/>
      <c r="OJF72" s="2"/>
      <c r="OJG72" s="2"/>
      <c r="OJH72" s="2"/>
      <c r="OJI72" s="2"/>
      <c r="OJJ72" s="2"/>
      <c r="OJK72" s="2"/>
      <c r="OJL72" s="2"/>
      <c r="OJM72" s="2"/>
      <c r="OJN72" s="2"/>
      <c r="OJO72" s="2"/>
      <c r="OJP72" s="2"/>
      <c r="OJQ72" s="2"/>
      <c r="OJR72" s="2"/>
      <c r="OJS72" s="2"/>
      <c r="OJT72" s="2"/>
      <c r="OJU72" s="2"/>
      <c r="OJV72" s="2"/>
      <c r="OJW72" s="2"/>
      <c r="OJX72" s="2"/>
      <c r="OJY72" s="2"/>
      <c r="OJZ72" s="2"/>
      <c r="OKA72" s="2"/>
      <c r="OKB72" s="2"/>
      <c r="OKC72" s="2"/>
      <c r="OKD72" s="2"/>
      <c r="OKE72" s="2"/>
      <c r="OKF72" s="2"/>
      <c r="OKG72" s="2"/>
      <c r="OKH72" s="2"/>
      <c r="OKI72" s="2"/>
      <c r="OKJ72" s="2"/>
      <c r="OKK72" s="2"/>
      <c r="OKL72" s="2"/>
      <c r="OKM72" s="2"/>
      <c r="OKN72" s="2"/>
      <c r="OKO72" s="2"/>
      <c r="OKP72" s="2"/>
      <c r="OKQ72" s="2"/>
      <c r="OKR72" s="2"/>
      <c r="OKS72" s="2"/>
      <c r="OKT72" s="2"/>
      <c r="OKU72" s="2"/>
      <c r="OKV72" s="2"/>
      <c r="OKW72" s="2"/>
      <c r="OKX72" s="2"/>
      <c r="OKY72" s="2"/>
      <c r="OKZ72" s="2"/>
      <c r="OLA72" s="2"/>
      <c r="OLB72" s="2"/>
      <c r="OLC72" s="2"/>
      <c r="OLD72" s="2"/>
      <c r="OLE72" s="2"/>
      <c r="OLF72" s="2"/>
      <c r="OLG72" s="2"/>
      <c r="OLH72" s="2"/>
      <c r="OLI72" s="2"/>
      <c r="OLJ72" s="2"/>
      <c r="OLK72" s="2"/>
      <c r="OLL72" s="2"/>
      <c r="OLM72" s="2"/>
      <c r="OLN72" s="2"/>
      <c r="OLO72" s="2"/>
      <c r="OLP72" s="2"/>
      <c r="OLQ72" s="2"/>
      <c r="OLR72" s="2"/>
      <c r="OLS72" s="2"/>
      <c r="OLT72" s="2"/>
      <c r="OLU72" s="2"/>
      <c r="OLV72" s="2"/>
      <c r="OLW72" s="2"/>
      <c r="OLX72" s="2"/>
      <c r="OLY72" s="2"/>
      <c r="OLZ72" s="2"/>
      <c r="OMA72" s="2"/>
      <c r="OMB72" s="2"/>
      <c r="OMC72" s="2"/>
      <c r="OMD72" s="2"/>
      <c r="OME72" s="2"/>
      <c r="OMF72" s="2"/>
      <c r="OMG72" s="2"/>
      <c r="OMH72" s="2"/>
      <c r="OMI72" s="2"/>
      <c r="OMJ72" s="2"/>
      <c r="OMK72" s="2"/>
      <c r="OML72" s="2"/>
      <c r="OMM72" s="2"/>
      <c r="OMN72" s="2"/>
      <c r="OMO72" s="2"/>
      <c r="OMP72" s="2"/>
      <c r="OMQ72" s="2"/>
      <c r="OMR72" s="2"/>
      <c r="OMS72" s="2"/>
      <c r="OMT72" s="2"/>
      <c r="OMU72" s="2"/>
      <c r="OMV72" s="2"/>
      <c r="OMW72" s="2"/>
      <c r="OMX72" s="2"/>
      <c r="OMY72" s="2"/>
      <c r="OMZ72" s="2"/>
      <c r="ONA72" s="2"/>
      <c r="ONB72" s="2"/>
      <c r="ONC72" s="2"/>
      <c r="OND72" s="2"/>
      <c r="ONE72" s="2"/>
      <c r="ONF72" s="2"/>
      <c r="ONG72" s="2"/>
      <c r="ONH72" s="2"/>
      <c r="ONI72" s="2"/>
      <c r="ONJ72" s="2"/>
      <c r="ONK72" s="2"/>
      <c r="ONL72" s="2"/>
      <c r="ONM72" s="2"/>
      <c r="ONN72" s="2"/>
      <c r="ONO72" s="2"/>
      <c r="ONP72" s="2"/>
      <c r="ONQ72" s="2"/>
      <c r="ONR72" s="2"/>
      <c r="ONS72" s="2"/>
      <c r="ONT72" s="2"/>
      <c r="ONU72" s="2"/>
      <c r="ONV72" s="2"/>
      <c r="ONW72" s="2"/>
      <c r="ONX72" s="2"/>
      <c r="ONY72" s="2"/>
      <c r="ONZ72" s="2"/>
      <c r="OOA72" s="2"/>
      <c r="OOB72" s="2"/>
      <c r="OOC72" s="2"/>
      <c r="OOD72" s="2"/>
      <c r="OOE72" s="2"/>
      <c r="OOF72" s="2"/>
      <c r="OOG72" s="2"/>
      <c r="OOH72" s="2"/>
      <c r="OOI72" s="2"/>
      <c r="OOJ72" s="2"/>
      <c r="OOK72" s="2"/>
      <c r="OOL72" s="2"/>
      <c r="OOM72" s="2"/>
      <c r="OON72" s="2"/>
      <c r="OOO72" s="2"/>
      <c r="OOP72" s="2"/>
      <c r="OOQ72" s="2"/>
      <c r="OOR72" s="2"/>
      <c r="OOS72" s="2"/>
      <c r="OOT72" s="2"/>
      <c r="OOU72" s="2"/>
      <c r="OOV72" s="2"/>
      <c r="OOW72" s="2"/>
      <c r="OOX72" s="2"/>
      <c r="OOY72" s="2"/>
      <c r="OOZ72" s="2"/>
      <c r="OPA72" s="2"/>
      <c r="OPB72" s="2"/>
      <c r="OPC72" s="2"/>
      <c r="OPD72" s="2"/>
      <c r="OPE72" s="2"/>
      <c r="OPF72" s="2"/>
      <c r="OPG72" s="2"/>
      <c r="OPH72" s="2"/>
      <c r="OPI72" s="2"/>
      <c r="OPJ72" s="2"/>
      <c r="OPK72" s="2"/>
      <c r="OPL72" s="2"/>
      <c r="OPM72" s="2"/>
      <c r="OPN72" s="2"/>
      <c r="OPO72" s="2"/>
      <c r="OPP72" s="2"/>
      <c r="OPQ72" s="2"/>
      <c r="OPR72" s="2"/>
      <c r="OPS72" s="2"/>
      <c r="OPT72" s="2"/>
      <c r="OPU72" s="2"/>
      <c r="OPV72" s="2"/>
      <c r="OPW72" s="2"/>
      <c r="OPX72" s="2"/>
      <c r="OPY72" s="2"/>
      <c r="OPZ72" s="2"/>
      <c r="OQA72" s="2"/>
      <c r="OQB72" s="2"/>
      <c r="OQC72" s="2"/>
      <c r="OQD72" s="2"/>
      <c r="OQE72" s="2"/>
      <c r="OQF72" s="2"/>
      <c r="OQG72" s="2"/>
      <c r="OQH72" s="2"/>
      <c r="OQI72" s="2"/>
      <c r="OQJ72" s="2"/>
      <c r="OQK72" s="2"/>
      <c r="OQL72" s="2"/>
      <c r="OQM72" s="2"/>
      <c r="OQN72" s="2"/>
      <c r="OQO72" s="2"/>
      <c r="OQP72" s="2"/>
      <c r="OQQ72" s="2"/>
      <c r="OQR72" s="2"/>
      <c r="OQS72" s="2"/>
      <c r="OQT72" s="2"/>
      <c r="OQU72" s="2"/>
      <c r="OQV72" s="2"/>
      <c r="OQW72" s="2"/>
      <c r="OQX72" s="2"/>
      <c r="OQY72" s="2"/>
      <c r="OQZ72" s="2"/>
      <c r="ORA72" s="2"/>
      <c r="ORB72" s="2"/>
      <c r="ORC72" s="2"/>
      <c r="ORD72" s="2"/>
      <c r="ORE72" s="2"/>
      <c r="ORF72" s="2"/>
      <c r="ORG72" s="2"/>
      <c r="ORH72" s="2"/>
      <c r="ORI72" s="2"/>
      <c r="ORJ72" s="2"/>
      <c r="ORK72" s="2"/>
      <c r="ORL72" s="2"/>
      <c r="ORM72" s="2"/>
      <c r="ORN72" s="2"/>
      <c r="ORO72" s="2"/>
      <c r="ORP72" s="2"/>
      <c r="ORQ72" s="2"/>
      <c r="ORR72" s="2"/>
      <c r="ORS72" s="2"/>
      <c r="ORT72" s="2"/>
      <c r="ORU72" s="2"/>
      <c r="ORV72" s="2"/>
      <c r="ORW72" s="2"/>
      <c r="ORX72" s="2"/>
      <c r="ORY72" s="2"/>
      <c r="ORZ72" s="2"/>
      <c r="OSA72" s="2"/>
      <c r="OSB72" s="2"/>
      <c r="OSC72" s="2"/>
      <c r="OSD72" s="2"/>
      <c r="OSE72" s="2"/>
      <c r="OSF72" s="2"/>
      <c r="OSG72" s="2"/>
      <c r="OSH72" s="2"/>
      <c r="OSI72" s="2"/>
      <c r="OSJ72" s="2"/>
      <c r="OSK72" s="2"/>
      <c r="OSL72" s="2"/>
      <c r="OSM72" s="2"/>
      <c r="OSN72" s="2"/>
      <c r="OSO72" s="2"/>
      <c r="OSP72" s="2"/>
      <c r="OSQ72" s="2"/>
      <c r="OSR72" s="2"/>
      <c r="OSS72" s="2"/>
      <c r="OST72" s="2"/>
      <c r="OSU72" s="2"/>
      <c r="OSV72" s="2"/>
      <c r="OSW72" s="2"/>
      <c r="OSX72" s="2"/>
      <c r="OSY72" s="2"/>
      <c r="OSZ72" s="2"/>
      <c r="OTA72" s="2"/>
      <c r="OTB72" s="2"/>
      <c r="OTC72" s="2"/>
      <c r="OTD72" s="2"/>
      <c r="OTE72" s="2"/>
      <c r="OTF72" s="2"/>
      <c r="OTG72" s="2"/>
      <c r="OTH72" s="2"/>
      <c r="OTI72" s="2"/>
      <c r="OTJ72" s="2"/>
      <c r="OTK72" s="2"/>
      <c r="OTL72" s="2"/>
      <c r="OTM72" s="2"/>
      <c r="OTN72" s="2"/>
      <c r="OTO72" s="2"/>
      <c r="OTP72" s="2"/>
      <c r="OTQ72" s="2"/>
      <c r="OTR72" s="2"/>
      <c r="OTS72" s="2"/>
      <c r="OTT72" s="2"/>
      <c r="OTU72" s="2"/>
      <c r="OTV72" s="2"/>
      <c r="OTW72" s="2"/>
      <c r="OTX72" s="2"/>
      <c r="OTY72" s="2"/>
      <c r="OTZ72" s="2"/>
      <c r="OUA72" s="2"/>
      <c r="OUB72" s="2"/>
      <c r="OUC72" s="2"/>
      <c r="OUD72" s="2"/>
      <c r="OUE72" s="2"/>
      <c r="OUF72" s="2"/>
      <c r="OUG72" s="2"/>
      <c r="OUH72" s="2"/>
      <c r="OUI72" s="2"/>
      <c r="OUJ72" s="2"/>
      <c r="OUK72" s="2"/>
      <c r="OUL72" s="2"/>
      <c r="OUM72" s="2"/>
      <c r="OUN72" s="2"/>
      <c r="OUO72" s="2"/>
      <c r="OUP72" s="2"/>
      <c r="OUQ72" s="2"/>
      <c r="OUR72" s="2"/>
      <c r="OUS72" s="2"/>
      <c r="OUT72" s="2"/>
      <c r="OUU72" s="2"/>
      <c r="OUV72" s="2"/>
      <c r="OUW72" s="2"/>
      <c r="OUX72" s="2"/>
      <c r="OUY72" s="2"/>
      <c r="OUZ72" s="2"/>
      <c r="OVA72" s="2"/>
      <c r="OVB72" s="2"/>
      <c r="OVC72" s="2"/>
      <c r="OVD72" s="2"/>
      <c r="OVE72" s="2"/>
      <c r="OVF72" s="2"/>
      <c r="OVG72" s="2"/>
      <c r="OVH72" s="2"/>
      <c r="OVI72" s="2"/>
      <c r="OVJ72" s="2"/>
      <c r="OVK72" s="2"/>
      <c r="OVL72" s="2"/>
      <c r="OVM72" s="2"/>
      <c r="OVN72" s="2"/>
      <c r="OVO72" s="2"/>
      <c r="OVP72" s="2"/>
      <c r="OVQ72" s="2"/>
      <c r="OVR72" s="2"/>
      <c r="OVS72" s="2"/>
      <c r="OVT72" s="2"/>
      <c r="OVU72" s="2"/>
      <c r="OVV72" s="2"/>
      <c r="OVW72" s="2"/>
      <c r="OVX72" s="2"/>
      <c r="OVY72" s="2"/>
      <c r="OVZ72" s="2"/>
      <c r="OWA72" s="2"/>
      <c r="OWB72" s="2"/>
      <c r="OWC72" s="2"/>
      <c r="OWD72" s="2"/>
      <c r="OWE72" s="2"/>
      <c r="OWF72" s="2"/>
      <c r="OWG72" s="2"/>
      <c r="OWH72" s="2"/>
      <c r="OWI72" s="2"/>
      <c r="OWJ72" s="2"/>
      <c r="OWK72" s="2"/>
      <c r="OWL72" s="2"/>
      <c r="OWM72" s="2"/>
      <c r="OWN72" s="2"/>
      <c r="OWO72" s="2"/>
      <c r="OWP72" s="2"/>
      <c r="OWQ72" s="2"/>
      <c r="OWR72" s="2"/>
      <c r="OWS72" s="2"/>
      <c r="OWT72" s="2"/>
      <c r="OWU72" s="2"/>
      <c r="OWV72" s="2"/>
      <c r="OWW72" s="2"/>
      <c r="OWX72" s="2"/>
      <c r="OWY72" s="2"/>
      <c r="OWZ72" s="2"/>
      <c r="OXA72" s="2"/>
      <c r="OXB72" s="2"/>
      <c r="OXC72" s="2"/>
      <c r="OXD72" s="2"/>
      <c r="OXE72" s="2"/>
      <c r="OXF72" s="2"/>
      <c r="OXG72" s="2"/>
      <c r="OXH72" s="2"/>
      <c r="OXI72" s="2"/>
      <c r="OXJ72" s="2"/>
      <c r="OXK72" s="2"/>
      <c r="OXL72" s="2"/>
      <c r="OXM72" s="2"/>
      <c r="OXN72" s="2"/>
      <c r="OXO72" s="2"/>
      <c r="OXP72" s="2"/>
      <c r="OXQ72" s="2"/>
      <c r="OXR72" s="2"/>
      <c r="OXS72" s="2"/>
      <c r="OXT72" s="2"/>
      <c r="OXU72" s="2"/>
      <c r="OXV72" s="2"/>
      <c r="OXW72" s="2"/>
      <c r="OXX72" s="2"/>
      <c r="OXY72" s="2"/>
      <c r="OXZ72" s="2"/>
      <c r="OYA72" s="2"/>
      <c r="OYB72" s="2"/>
      <c r="OYC72" s="2"/>
      <c r="OYD72" s="2"/>
      <c r="OYE72" s="2"/>
      <c r="OYF72" s="2"/>
      <c r="OYG72" s="2"/>
      <c r="OYH72" s="2"/>
      <c r="OYI72" s="2"/>
      <c r="OYJ72" s="2"/>
      <c r="OYK72" s="2"/>
      <c r="OYL72" s="2"/>
      <c r="OYM72" s="2"/>
      <c r="OYN72" s="2"/>
      <c r="OYO72" s="2"/>
      <c r="OYP72" s="2"/>
      <c r="OYQ72" s="2"/>
      <c r="OYR72" s="2"/>
      <c r="OYS72" s="2"/>
      <c r="OYT72" s="2"/>
      <c r="OYU72" s="2"/>
      <c r="OYV72" s="2"/>
      <c r="OYW72" s="2"/>
      <c r="OYX72" s="2"/>
      <c r="OYY72" s="2"/>
      <c r="OYZ72" s="2"/>
      <c r="OZA72" s="2"/>
      <c r="OZB72" s="2"/>
      <c r="OZC72" s="2"/>
      <c r="OZD72" s="2"/>
      <c r="OZE72" s="2"/>
      <c r="OZF72" s="2"/>
      <c r="OZG72" s="2"/>
      <c r="OZH72" s="2"/>
      <c r="OZI72" s="2"/>
      <c r="OZJ72" s="2"/>
      <c r="OZK72" s="2"/>
      <c r="OZL72" s="2"/>
      <c r="OZM72" s="2"/>
      <c r="OZN72" s="2"/>
      <c r="OZO72" s="2"/>
      <c r="OZP72" s="2"/>
      <c r="OZQ72" s="2"/>
      <c r="OZR72" s="2"/>
      <c r="OZS72" s="2"/>
      <c r="OZT72" s="2"/>
      <c r="OZU72" s="2"/>
      <c r="OZV72" s="2"/>
      <c r="OZW72" s="2"/>
      <c r="OZX72" s="2"/>
      <c r="OZY72" s="2"/>
      <c r="OZZ72" s="2"/>
      <c r="PAA72" s="2"/>
      <c r="PAB72" s="2"/>
      <c r="PAC72" s="2"/>
      <c r="PAD72" s="2"/>
      <c r="PAE72" s="2"/>
      <c r="PAF72" s="2"/>
      <c r="PAG72" s="2"/>
      <c r="PAH72" s="2"/>
      <c r="PAI72" s="2"/>
      <c r="PAJ72" s="2"/>
      <c r="PAK72" s="2"/>
      <c r="PAL72" s="2"/>
      <c r="PAM72" s="2"/>
      <c r="PAN72" s="2"/>
      <c r="PAO72" s="2"/>
      <c r="PAP72" s="2"/>
      <c r="PAQ72" s="2"/>
      <c r="PAR72" s="2"/>
      <c r="PAS72" s="2"/>
      <c r="PAT72" s="2"/>
      <c r="PAU72" s="2"/>
      <c r="PAV72" s="2"/>
      <c r="PAW72" s="2"/>
      <c r="PAX72" s="2"/>
      <c r="PAY72" s="2"/>
      <c r="PAZ72" s="2"/>
      <c r="PBA72" s="2"/>
      <c r="PBB72" s="2"/>
      <c r="PBC72" s="2"/>
      <c r="PBD72" s="2"/>
      <c r="PBE72" s="2"/>
      <c r="PBF72" s="2"/>
      <c r="PBG72" s="2"/>
      <c r="PBH72" s="2"/>
      <c r="PBI72" s="2"/>
      <c r="PBJ72" s="2"/>
      <c r="PBK72" s="2"/>
      <c r="PBL72" s="2"/>
      <c r="PBM72" s="2"/>
      <c r="PBN72" s="2"/>
      <c r="PBO72" s="2"/>
      <c r="PBP72" s="2"/>
      <c r="PBQ72" s="2"/>
      <c r="PBR72" s="2"/>
      <c r="PBS72" s="2"/>
      <c r="PBT72" s="2"/>
      <c r="PBU72" s="2"/>
      <c r="PBV72" s="2"/>
      <c r="PBW72" s="2"/>
      <c r="PBX72" s="2"/>
      <c r="PBY72" s="2"/>
      <c r="PBZ72" s="2"/>
      <c r="PCA72" s="2"/>
      <c r="PCB72" s="2"/>
      <c r="PCC72" s="2"/>
      <c r="PCD72" s="2"/>
      <c r="PCE72" s="2"/>
      <c r="PCF72" s="2"/>
      <c r="PCG72" s="2"/>
      <c r="PCH72" s="2"/>
      <c r="PCI72" s="2"/>
      <c r="PCJ72" s="2"/>
      <c r="PCK72" s="2"/>
      <c r="PCL72" s="2"/>
      <c r="PCM72" s="2"/>
      <c r="PCN72" s="2"/>
      <c r="PCO72" s="2"/>
      <c r="PCP72" s="2"/>
      <c r="PCQ72" s="2"/>
      <c r="PCR72" s="2"/>
      <c r="PCS72" s="2"/>
      <c r="PCT72" s="2"/>
      <c r="PCU72" s="2"/>
      <c r="PCV72" s="2"/>
      <c r="PCW72" s="2"/>
      <c r="PCX72" s="2"/>
      <c r="PCY72" s="2"/>
      <c r="PCZ72" s="2"/>
      <c r="PDA72" s="2"/>
      <c r="PDB72" s="2"/>
      <c r="PDC72" s="2"/>
      <c r="PDD72" s="2"/>
      <c r="PDE72" s="2"/>
      <c r="PDF72" s="2"/>
      <c r="PDG72" s="2"/>
      <c r="PDH72" s="2"/>
      <c r="PDI72" s="2"/>
      <c r="PDJ72" s="2"/>
      <c r="PDK72" s="2"/>
      <c r="PDL72" s="2"/>
      <c r="PDM72" s="2"/>
      <c r="PDN72" s="2"/>
      <c r="PDO72" s="2"/>
      <c r="PDP72" s="2"/>
      <c r="PDQ72" s="2"/>
      <c r="PDR72" s="2"/>
      <c r="PDS72" s="2"/>
      <c r="PDT72" s="2"/>
      <c r="PDU72" s="2"/>
      <c r="PDV72" s="2"/>
      <c r="PDW72" s="2"/>
      <c r="PDX72" s="2"/>
      <c r="PDY72" s="2"/>
      <c r="PDZ72" s="2"/>
      <c r="PEA72" s="2"/>
      <c r="PEB72" s="2"/>
      <c r="PEC72" s="2"/>
      <c r="PED72" s="2"/>
      <c r="PEE72" s="2"/>
      <c r="PEF72" s="2"/>
      <c r="PEG72" s="2"/>
      <c r="PEH72" s="2"/>
      <c r="PEI72" s="2"/>
      <c r="PEJ72" s="2"/>
      <c r="PEK72" s="2"/>
      <c r="PEL72" s="2"/>
      <c r="PEM72" s="2"/>
      <c r="PEN72" s="2"/>
      <c r="PEO72" s="2"/>
      <c r="PEP72" s="2"/>
      <c r="PEQ72" s="2"/>
      <c r="PER72" s="2"/>
      <c r="PES72" s="2"/>
      <c r="PET72" s="2"/>
      <c r="PEU72" s="2"/>
      <c r="PEV72" s="2"/>
      <c r="PEW72" s="2"/>
      <c r="PEX72" s="2"/>
      <c r="PEY72" s="2"/>
      <c r="PEZ72" s="2"/>
      <c r="PFA72" s="2"/>
      <c r="PFB72" s="2"/>
      <c r="PFC72" s="2"/>
      <c r="PFD72" s="2"/>
      <c r="PFE72" s="2"/>
      <c r="PFF72" s="2"/>
      <c r="PFG72" s="2"/>
      <c r="PFH72" s="2"/>
      <c r="PFI72" s="2"/>
      <c r="PFJ72" s="2"/>
      <c r="PFK72" s="2"/>
      <c r="PFL72" s="2"/>
      <c r="PFM72" s="2"/>
      <c r="PFN72" s="2"/>
      <c r="PFO72" s="2"/>
      <c r="PFP72" s="2"/>
      <c r="PFQ72" s="2"/>
      <c r="PFR72" s="2"/>
      <c r="PFS72" s="2"/>
      <c r="PFT72" s="2"/>
      <c r="PFU72" s="2"/>
      <c r="PFV72" s="2"/>
      <c r="PFW72" s="2"/>
      <c r="PFX72" s="2"/>
      <c r="PFY72" s="2"/>
      <c r="PFZ72" s="2"/>
      <c r="PGA72" s="2"/>
      <c r="PGB72" s="2"/>
      <c r="PGC72" s="2"/>
      <c r="PGD72" s="2"/>
      <c r="PGE72" s="2"/>
      <c r="PGF72" s="2"/>
      <c r="PGG72" s="2"/>
      <c r="PGH72" s="2"/>
      <c r="PGI72" s="2"/>
      <c r="PGJ72" s="2"/>
      <c r="PGK72" s="2"/>
      <c r="PGL72" s="2"/>
      <c r="PGM72" s="2"/>
      <c r="PGN72" s="2"/>
      <c r="PGO72" s="2"/>
      <c r="PGP72" s="2"/>
      <c r="PGQ72" s="2"/>
      <c r="PGR72" s="2"/>
      <c r="PGS72" s="2"/>
      <c r="PGT72" s="2"/>
      <c r="PGU72" s="2"/>
      <c r="PGV72" s="2"/>
      <c r="PGW72" s="2"/>
      <c r="PGX72" s="2"/>
      <c r="PGY72" s="2"/>
      <c r="PGZ72" s="2"/>
      <c r="PHA72" s="2"/>
      <c r="PHB72" s="2"/>
      <c r="PHC72" s="2"/>
      <c r="PHD72" s="2"/>
      <c r="PHE72" s="2"/>
      <c r="PHF72" s="2"/>
      <c r="PHG72" s="2"/>
      <c r="PHH72" s="2"/>
      <c r="PHI72" s="2"/>
      <c r="PHJ72" s="2"/>
      <c r="PHK72" s="2"/>
      <c r="PHL72" s="2"/>
      <c r="PHM72" s="2"/>
      <c r="PHN72" s="2"/>
      <c r="PHO72" s="2"/>
      <c r="PHP72" s="2"/>
      <c r="PHQ72" s="2"/>
      <c r="PHR72" s="2"/>
      <c r="PHS72" s="2"/>
      <c r="PHT72" s="2"/>
      <c r="PHU72" s="2"/>
      <c r="PHV72" s="2"/>
      <c r="PHW72" s="2"/>
      <c r="PHX72" s="2"/>
      <c r="PHY72" s="2"/>
      <c r="PHZ72" s="2"/>
      <c r="PIA72" s="2"/>
      <c r="PIB72" s="2"/>
      <c r="PIC72" s="2"/>
      <c r="PID72" s="2"/>
      <c r="PIE72" s="2"/>
      <c r="PIF72" s="2"/>
      <c r="PIG72" s="2"/>
      <c r="PIH72" s="2"/>
      <c r="PII72" s="2"/>
      <c r="PIJ72" s="2"/>
      <c r="PIK72" s="2"/>
      <c r="PIL72" s="2"/>
      <c r="PIM72" s="2"/>
      <c r="PIN72" s="2"/>
      <c r="PIO72" s="2"/>
      <c r="PIP72" s="2"/>
      <c r="PIQ72" s="2"/>
      <c r="PIR72" s="2"/>
      <c r="PIS72" s="2"/>
      <c r="PIT72" s="2"/>
      <c r="PIU72" s="2"/>
      <c r="PIV72" s="2"/>
      <c r="PIW72" s="2"/>
      <c r="PIX72" s="2"/>
      <c r="PIY72" s="2"/>
      <c r="PIZ72" s="2"/>
      <c r="PJA72" s="2"/>
      <c r="PJB72" s="2"/>
      <c r="PJC72" s="2"/>
      <c r="PJD72" s="2"/>
      <c r="PJE72" s="2"/>
      <c r="PJF72" s="2"/>
      <c r="PJG72" s="2"/>
      <c r="PJH72" s="2"/>
      <c r="PJI72" s="2"/>
      <c r="PJJ72" s="2"/>
      <c r="PJK72" s="2"/>
      <c r="PJL72" s="2"/>
      <c r="PJM72" s="2"/>
      <c r="PJN72" s="2"/>
      <c r="PJO72" s="2"/>
      <c r="PJP72" s="2"/>
      <c r="PJQ72" s="2"/>
      <c r="PJR72" s="2"/>
      <c r="PJS72" s="2"/>
      <c r="PJT72" s="2"/>
      <c r="PJU72" s="2"/>
      <c r="PJV72" s="2"/>
      <c r="PJW72" s="2"/>
      <c r="PJX72" s="2"/>
      <c r="PJY72" s="2"/>
      <c r="PJZ72" s="2"/>
      <c r="PKA72" s="2"/>
      <c r="PKB72" s="2"/>
      <c r="PKC72" s="2"/>
      <c r="PKD72" s="2"/>
      <c r="PKE72" s="2"/>
      <c r="PKF72" s="2"/>
      <c r="PKG72" s="2"/>
      <c r="PKH72" s="2"/>
      <c r="PKI72" s="2"/>
      <c r="PKJ72" s="2"/>
      <c r="PKK72" s="2"/>
      <c r="PKL72" s="2"/>
      <c r="PKM72" s="2"/>
      <c r="PKN72" s="2"/>
      <c r="PKO72" s="2"/>
      <c r="PKP72" s="2"/>
      <c r="PKQ72" s="2"/>
      <c r="PKR72" s="2"/>
      <c r="PKS72" s="2"/>
      <c r="PKT72" s="2"/>
      <c r="PKU72" s="2"/>
      <c r="PKV72" s="2"/>
      <c r="PKW72" s="2"/>
      <c r="PKX72" s="2"/>
      <c r="PKY72" s="2"/>
      <c r="PKZ72" s="2"/>
      <c r="PLA72" s="2"/>
      <c r="PLB72" s="2"/>
      <c r="PLC72" s="2"/>
      <c r="PLD72" s="2"/>
      <c r="PLE72" s="2"/>
      <c r="PLF72" s="2"/>
      <c r="PLG72" s="2"/>
      <c r="PLH72" s="2"/>
      <c r="PLI72" s="2"/>
      <c r="PLJ72" s="2"/>
      <c r="PLK72" s="2"/>
      <c r="PLL72" s="2"/>
      <c r="PLM72" s="2"/>
      <c r="PLN72" s="2"/>
      <c r="PLO72" s="2"/>
      <c r="PLP72" s="2"/>
      <c r="PLQ72" s="2"/>
      <c r="PLR72" s="2"/>
      <c r="PLS72" s="2"/>
      <c r="PLT72" s="2"/>
      <c r="PLU72" s="2"/>
      <c r="PLV72" s="2"/>
      <c r="PLW72" s="2"/>
      <c r="PLX72" s="2"/>
      <c r="PLY72" s="2"/>
      <c r="PLZ72" s="2"/>
      <c r="PMA72" s="2"/>
      <c r="PMB72" s="2"/>
      <c r="PMC72" s="2"/>
      <c r="PMD72" s="2"/>
      <c r="PME72" s="2"/>
      <c r="PMF72" s="2"/>
      <c r="PMG72" s="2"/>
      <c r="PMH72" s="2"/>
      <c r="PMI72" s="2"/>
      <c r="PMJ72" s="2"/>
      <c r="PMK72" s="2"/>
      <c r="PML72" s="2"/>
      <c r="PMM72" s="2"/>
      <c r="PMN72" s="2"/>
      <c r="PMO72" s="2"/>
      <c r="PMP72" s="2"/>
      <c r="PMQ72" s="2"/>
      <c r="PMR72" s="2"/>
      <c r="PMS72" s="2"/>
      <c r="PMT72" s="2"/>
      <c r="PMU72" s="2"/>
      <c r="PMV72" s="2"/>
      <c r="PMW72" s="2"/>
      <c r="PMX72" s="2"/>
      <c r="PMY72" s="2"/>
      <c r="PMZ72" s="2"/>
      <c r="PNA72" s="2"/>
      <c r="PNB72" s="2"/>
      <c r="PNC72" s="2"/>
      <c r="PND72" s="2"/>
      <c r="PNE72" s="2"/>
      <c r="PNF72" s="2"/>
      <c r="PNG72" s="2"/>
      <c r="PNH72" s="2"/>
      <c r="PNI72" s="2"/>
      <c r="PNJ72" s="2"/>
      <c r="PNK72" s="2"/>
      <c r="PNL72" s="2"/>
      <c r="PNM72" s="2"/>
      <c r="PNN72" s="2"/>
      <c r="PNO72" s="2"/>
      <c r="PNP72" s="2"/>
      <c r="PNQ72" s="2"/>
      <c r="PNR72" s="2"/>
      <c r="PNS72" s="2"/>
      <c r="PNT72" s="2"/>
      <c r="PNU72" s="2"/>
      <c r="PNV72" s="2"/>
      <c r="PNW72" s="2"/>
      <c r="PNX72" s="2"/>
      <c r="PNY72" s="2"/>
      <c r="PNZ72" s="2"/>
      <c r="POA72" s="2"/>
      <c r="POB72" s="2"/>
      <c r="POC72" s="2"/>
      <c r="POD72" s="2"/>
      <c r="POE72" s="2"/>
      <c r="POF72" s="2"/>
      <c r="POG72" s="2"/>
      <c r="POH72" s="2"/>
      <c r="POI72" s="2"/>
      <c r="POJ72" s="2"/>
      <c r="POK72" s="2"/>
      <c r="POL72" s="2"/>
      <c r="POM72" s="2"/>
      <c r="PON72" s="2"/>
      <c r="POO72" s="2"/>
      <c r="POP72" s="2"/>
      <c r="POQ72" s="2"/>
      <c r="POR72" s="2"/>
      <c r="POS72" s="2"/>
      <c r="POT72" s="2"/>
      <c r="POU72" s="2"/>
      <c r="POV72" s="2"/>
      <c r="POW72" s="2"/>
      <c r="POX72" s="2"/>
      <c r="POY72" s="2"/>
      <c r="POZ72" s="2"/>
      <c r="PPA72" s="2"/>
      <c r="PPB72" s="2"/>
      <c r="PPC72" s="2"/>
      <c r="PPD72" s="2"/>
      <c r="PPE72" s="2"/>
      <c r="PPF72" s="2"/>
      <c r="PPG72" s="2"/>
      <c r="PPH72" s="2"/>
      <c r="PPI72" s="2"/>
      <c r="PPJ72" s="2"/>
      <c r="PPK72" s="2"/>
      <c r="PPL72" s="2"/>
      <c r="PPM72" s="2"/>
      <c r="PPN72" s="2"/>
      <c r="PPO72" s="2"/>
      <c r="PPP72" s="2"/>
      <c r="PPQ72" s="2"/>
      <c r="PPR72" s="2"/>
      <c r="PPS72" s="2"/>
      <c r="PPT72" s="2"/>
      <c r="PPU72" s="2"/>
      <c r="PPV72" s="2"/>
      <c r="PPW72" s="2"/>
      <c r="PPX72" s="2"/>
      <c r="PPY72" s="2"/>
      <c r="PPZ72" s="2"/>
      <c r="PQA72" s="2"/>
      <c r="PQB72" s="2"/>
      <c r="PQC72" s="2"/>
      <c r="PQD72" s="2"/>
      <c r="PQE72" s="2"/>
      <c r="PQF72" s="2"/>
      <c r="PQG72" s="2"/>
      <c r="PQH72" s="2"/>
      <c r="PQI72" s="2"/>
      <c r="PQJ72" s="2"/>
      <c r="PQK72" s="2"/>
      <c r="PQL72" s="2"/>
      <c r="PQM72" s="2"/>
      <c r="PQN72" s="2"/>
      <c r="PQO72" s="2"/>
      <c r="PQP72" s="2"/>
      <c r="PQQ72" s="2"/>
      <c r="PQR72" s="2"/>
      <c r="PQS72" s="2"/>
      <c r="PQT72" s="2"/>
      <c r="PQU72" s="2"/>
      <c r="PQV72" s="2"/>
      <c r="PQW72" s="2"/>
      <c r="PQX72" s="2"/>
      <c r="PQY72" s="2"/>
      <c r="PQZ72" s="2"/>
      <c r="PRA72" s="2"/>
      <c r="PRB72" s="2"/>
      <c r="PRC72" s="2"/>
      <c r="PRD72" s="2"/>
      <c r="PRE72" s="2"/>
      <c r="PRF72" s="2"/>
      <c r="PRG72" s="2"/>
      <c r="PRH72" s="2"/>
      <c r="PRI72" s="2"/>
      <c r="PRJ72" s="2"/>
      <c r="PRK72" s="2"/>
      <c r="PRL72" s="2"/>
      <c r="PRM72" s="2"/>
      <c r="PRN72" s="2"/>
      <c r="PRO72" s="2"/>
      <c r="PRP72" s="2"/>
      <c r="PRQ72" s="2"/>
      <c r="PRR72" s="2"/>
      <c r="PRS72" s="2"/>
      <c r="PRT72" s="2"/>
      <c r="PRU72" s="2"/>
      <c r="PRV72" s="2"/>
      <c r="PRW72" s="2"/>
      <c r="PRX72" s="2"/>
      <c r="PRY72" s="2"/>
      <c r="PRZ72" s="2"/>
      <c r="PSA72" s="2"/>
      <c r="PSB72" s="2"/>
      <c r="PSC72" s="2"/>
      <c r="PSD72" s="2"/>
      <c r="PSE72" s="2"/>
      <c r="PSF72" s="2"/>
      <c r="PSG72" s="2"/>
      <c r="PSH72" s="2"/>
      <c r="PSI72" s="2"/>
      <c r="PSJ72" s="2"/>
      <c r="PSK72" s="2"/>
      <c r="PSL72" s="2"/>
      <c r="PSM72" s="2"/>
      <c r="PSN72" s="2"/>
      <c r="PSO72" s="2"/>
      <c r="PSP72" s="2"/>
      <c r="PSQ72" s="2"/>
      <c r="PSR72" s="2"/>
      <c r="PSS72" s="2"/>
      <c r="PST72" s="2"/>
      <c r="PSU72" s="2"/>
      <c r="PSV72" s="2"/>
      <c r="PSW72" s="2"/>
      <c r="PSX72" s="2"/>
      <c r="PSY72" s="2"/>
      <c r="PSZ72" s="2"/>
      <c r="PTA72" s="2"/>
      <c r="PTB72" s="2"/>
      <c r="PTC72" s="2"/>
      <c r="PTD72" s="2"/>
      <c r="PTE72" s="2"/>
      <c r="PTF72" s="2"/>
      <c r="PTG72" s="2"/>
      <c r="PTH72" s="2"/>
      <c r="PTI72" s="2"/>
      <c r="PTJ72" s="2"/>
      <c r="PTK72" s="2"/>
      <c r="PTL72" s="2"/>
      <c r="PTM72" s="2"/>
      <c r="PTN72" s="2"/>
      <c r="PTO72" s="2"/>
      <c r="PTP72" s="2"/>
      <c r="PTQ72" s="2"/>
      <c r="PTR72" s="2"/>
      <c r="PTS72" s="2"/>
      <c r="PTT72" s="2"/>
      <c r="PTU72" s="2"/>
      <c r="PTV72" s="2"/>
      <c r="PTW72" s="2"/>
      <c r="PTX72" s="2"/>
      <c r="PTY72" s="2"/>
      <c r="PTZ72" s="2"/>
      <c r="PUA72" s="2"/>
      <c r="PUB72" s="2"/>
      <c r="PUC72" s="2"/>
      <c r="PUD72" s="2"/>
      <c r="PUE72" s="2"/>
      <c r="PUF72" s="2"/>
      <c r="PUG72" s="2"/>
      <c r="PUH72" s="2"/>
      <c r="PUI72" s="2"/>
      <c r="PUJ72" s="2"/>
      <c r="PUK72" s="2"/>
      <c r="PUL72" s="2"/>
      <c r="PUM72" s="2"/>
      <c r="PUN72" s="2"/>
      <c r="PUO72" s="2"/>
      <c r="PUP72" s="2"/>
      <c r="PUQ72" s="2"/>
      <c r="PUR72" s="2"/>
      <c r="PUS72" s="2"/>
      <c r="PUT72" s="2"/>
      <c r="PUU72" s="2"/>
      <c r="PUV72" s="2"/>
      <c r="PUW72" s="2"/>
      <c r="PUX72" s="2"/>
      <c r="PUY72" s="2"/>
      <c r="PUZ72" s="2"/>
      <c r="PVA72" s="2"/>
      <c r="PVB72" s="2"/>
      <c r="PVC72" s="2"/>
      <c r="PVD72" s="2"/>
      <c r="PVE72" s="2"/>
      <c r="PVF72" s="2"/>
      <c r="PVG72" s="2"/>
      <c r="PVH72" s="2"/>
      <c r="PVI72" s="2"/>
      <c r="PVJ72" s="2"/>
      <c r="PVK72" s="2"/>
      <c r="PVL72" s="2"/>
      <c r="PVM72" s="2"/>
      <c r="PVN72" s="2"/>
      <c r="PVO72" s="2"/>
      <c r="PVP72" s="2"/>
      <c r="PVQ72" s="2"/>
      <c r="PVR72" s="2"/>
      <c r="PVS72" s="2"/>
      <c r="PVT72" s="2"/>
      <c r="PVU72" s="2"/>
      <c r="PVV72" s="2"/>
      <c r="PVW72" s="2"/>
      <c r="PVX72" s="2"/>
      <c r="PVY72" s="2"/>
      <c r="PVZ72" s="2"/>
      <c r="PWA72" s="2"/>
      <c r="PWB72" s="2"/>
      <c r="PWC72" s="2"/>
      <c r="PWD72" s="2"/>
      <c r="PWE72" s="2"/>
      <c r="PWF72" s="2"/>
      <c r="PWG72" s="2"/>
      <c r="PWH72" s="2"/>
      <c r="PWI72" s="2"/>
      <c r="PWJ72" s="2"/>
      <c r="PWK72" s="2"/>
      <c r="PWL72" s="2"/>
      <c r="PWM72" s="2"/>
      <c r="PWN72" s="2"/>
      <c r="PWO72" s="2"/>
      <c r="PWP72" s="2"/>
      <c r="PWQ72" s="2"/>
      <c r="PWR72" s="2"/>
      <c r="PWS72" s="2"/>
      <c r="PWT72" s="2"/>
      <c r="PWU72" s="2"/>
      <c r="PWV72" s="2"/>
      <c r="PWW72" s="2"/>
      <c r="PWX72" s="2"/>
      <c r="PWY72" s="2"/>
      <c r="PWZ72" s="2"/>
      <c r="PXA72" s="2"/>
      <c r="PXB72" s="2"/>
      <c r="PXC72" s="2"/>
      <c r="PXD72" s="2"/>
      <c r="PXE72" s="2"/>
      <c r="PXF72" s="2"/>
      <c r="PXG72" s="2"/>
      <c r="PXH72" s="2"/>
      <c r="PXI72" s="2"/>
      <c r="PXJ72" s="2"/>
      <c r="PXK72" s="2"/>
      <c r="PXL72" s="2"/>
      <c r="PXM72" s="2"/>
      <c r="PXN72" s="2"/>
      <c r="PXO72" s="2"/>
      <c r="PXP72" s="2"/>
      <c r="PXQ72" s="2"/>
      <c r="PXR72" s="2"/>
      <c r="PXS72" s="2"/>
      <c r="PXT72" s="2"/>
      <c r="PXU72" s="2"/>
      <c r="PXV72" s="2"/>
      <c r="PXW72" s="2"/>
      <c r="PXX72" s="2"/>
      <c r="PXY72" s="2"/>
      <c r="PXZ72" s="2"/>
      <c r="PYA72" s="2"/>
      <c r="PYB72" s="2"/>
      <c r="PYC72" s="2"/>
      <c r="PYD72" s="2"/>
      <c r="PYE72" s="2"/>
      <c r="PYF72" s="2"/>
      <c r="PYG72" s="2"/>
      <c r="PYH72" s="2"/>
      <c r="PYI72" s="2"/>
      <c r="PYJ72" s="2"/>
      <c r="PYK72" s="2"/>
      <c r="PYL72" s="2"/>
      <c r="PYM72" s="2"/>
      <c r="PYN72" s="2"/>
      <c r="PYO72" s="2"/>
      <c r="PYP72" s="2"/>
      <c r="PYQ72" s="2"/>
      <c r="PYR72" s="2"/>
      <c r="PYS72" s="2"/>
      <c r="PYT72" s="2"/>
      <c r="PYU72" s="2"/>
      <c r="PYV72" s="2"/>
      <c r="PYW72" s="2"/>
      <c r="PYX72" s="2"/>
      <c r="PYY72" s="2"/>
      <c r="PYZ72" s="2"/>
      <c r="PZA72" s="2"/>
      <c r="PZB72" s="2"/>
      <c r="PZC72" s="2"/>
      <c r="PZD72" s="2"/>
      <c r="PZE72" s="2"/>
      <c r="PZF72" s="2"/>
      <c r="PZG72" s="2"/>
      <c r="PZH72" s="2"/>
      <c r="PZI72" s="2"/>
      <c r="PZJ72" s="2"/>
      <c r="PZK72" s="2"/>
      <c r="PZL72" s="2"/>
      <c r="PZM72" s="2"/>
      <c r="PZN72" s="2"/>
      <c r="PZO72" s="2"/>
      <c r="PZP72" s="2"/>
      <c r="PZQ72" s="2"/>
      <c r="PZR72" s="2"/>
      <c r="PZS72" s="2"/>
      <c r="PZT72" s="2"/>
      <c r="PZU72" s="2"/>
      <c r="PZV72" s="2"/>
      <c r="PZW72" s="2"/>
      <c r="PZX72" s="2"/>
      <c r="PZY72" s="2"/>
      <c r="PZZ72" s="2"/>
      <c r="QAA72" s="2"/>
      <c r="QAB72" s="2"/>
      <c r="QAC72" s="2"/>
      <c r="QAD72" s="2"/>
      <c r="QAE72" s="2"/>
      <c r="QAF72" s="2"/>
      <c r="QAG72" s="2"/>
      <c r="QAH72" s="2"/>
      <c r="QAI72" s="2"/>
      <c r="QAJ72" s="2"/>
      <c r="QAK72" s="2"/>
      <c r="QAL72" s="2"/>
      <c r="QAM72" s="2"/>
      <c r="QAN72" s="2"/>
      <c r="QAO72" s="2"/>
      <c r="QAP72" s="2"/>
      <c r="QAQ72" s="2"/>
      <c r="QAR72" s="2"/>
      <c r="QAS72" s="2"/>
      <c r="QAT72" s="2"/>
      <c r="QAU72" s="2"/>
      <c r="QAV72" s="2"/>
      <c r="QAW72" s="2"/>
      <c r="QAX72" s="2"/>
      <c r="QAY72" s="2"/>
      <c r="QAZ72" s="2"/>
      <c r="QBA72" s="2"/>
      <c r="QBB72" s="2"/>
      <c r="QBC72" s="2"/>
      <c r="QBD72" s="2"/>
      <c r="QBE72" s="2"/>
      <c r="QBF72" s="2"/>
      <c r="QBG72" s="2"/>
      <c r="QBH72" s="2"/>
      <c r="QBI72" s="2"/>
      <c r="QBJ72" s="2"/>
      <c r="QBK72" s="2"/>
      <c r="QBL72" s="2"/>
      <c r="QBM72" s="2"/>
      <c r="QBN72" s="2"/>
      <c r="QBO72" s="2"/>
      <c r="QBP72" s="2"/>
      <c r="QBQ72" s="2"/>
      <c r="QBR72" s="2"/>
      <c r="QBS72" s="2"/>
      <c r="QBT72" s="2"/>
      <c r="QBU72" s="2"/>
      <c r="QBV72" s="2"/>
      <c r="QBW72" s="2"/>
      <c r="QBX72" s="2"/>
      <c r="QBY72" s="2"/>
      <c r="QBZ72" s="2"/>
      <c r="QCA72" s="2"/>
      <c r="QCB72" s="2"/>
      <c r="QCC72" s="2"/>
      <c r="QCD72" s="2"/>
      <c r="QCE72" s="2"/>
      <c r="QCF72" s="2"/>
      <c r="QCG72" s="2"/>
      <c r="QCH72" s="2"/>
      <c r="QCI72" s="2"/>
      <c r="QCJ72" s="2"/>
      <c r="QCK72" s="2"/>
      <c r="QCL72" s="2"/>
      <c r="QCM72" s="2"/>
      <c r="QCN72" s="2"/>
      <c r="QCO72" s="2"/>
      <c r="QCP72" s="2"/>
      <c r="QCQ72" s="2"/>
      <c r="QCR72" s="2"/>
      <c r="QCS72" s="2"/>
      <c r="QCT72" s="2"/>
      <c r="QCU72" s="2"/>
      <c r="QCV72" s="2"/>
      <c r="QCW72" s="2"/>
      <c r="QCX72" s="2"/>
      <c r="QCY72" s="2"/>
      <c r="QCZ72" s="2"/>
      <c r="QDA72" s="2"/>
      <c r="QDB72" s="2"/>
      <c r="QDC72" s="2"/>
      <c r="QDD72" s="2"/>
      <c r="QDE72" s="2"/>
      <c r="QDF72" s="2"/>
      <c r="QDG72" s="2"/>
      <c r="QDH72" s="2"/>
      <c r="QDI72" s="2"/>
      <c r="QDJ72" s="2"/>
      <c r="QDK72" s="2"/>
      <c r="QDL72" s="2"/>
      <c r="QDM72" s="2"/>
      <c r="QDN72" s="2"/>
      <c r="QDO72" s="2"/>
      <c r="QDP72" s="2"/>
      <c r="QDQ72" s="2"/>
      <c r="QDR72" s="2"/>
      <c r="QDS72" s="2"/>
      <c r="QDT72" s="2"/>
      <c r="QDU72" s="2"/>
      <c r="QDV72" s="2"/>
      <c r="QDW72" s="2"/>
      <c r="QDX72" s="2"/>
      <c r="QDY72" s="2"/>
      <c r="QDZ72" s="2"/>
      <c r="QEA72" s="2"/>
      <c r="QEB72" s="2"/>
      <c r="QEC72" s="2"/>
      <c r="QED72" s="2"/>
      <c r="QEE72" s="2"/>
      <c r="QEF72" s="2"/>
      <c r="QEG72" s="2"/>
      <c r="QEH72" s="2"/>
      <c r="QEI72" s="2"/>
      <c r="QEJ72" s="2"/>
      <c r="QEK72" s="2"/>
      <c r="QEL72" s="2"/>
      <c r="QEM72" s="2"/>
      <c r="QEN72" s="2"/>
      <c r="QEO72" s="2"/>
      <c r="QEP72" s="2"/>
      <c r="QEQ72" s="2"/>
      <c r="QER72" s="2"/>
      <c r="QES72" s="2"/>
      <c r="QET72" s="2"/>
      <c r="QEU72" s="2"/>
      <c r="QEV72" s="2"/>
      <c r="QEW72" s="2"/>
      <c r="QEX72" s="2"/>
      <c r="QEY72" s="2"/>
      <c r="QEZ72" s="2"/>
      <c r="QFA72" s="2"/>
      <c r="QFB72" s="2"/>
      <c r="QFC72" s="2"/>
      <c r="QFD72" s="2"/>
      <c r="QFE72" s="2"/>
      <c r="QFF72" s="2"/>
      <c r="QFG72" s="2"/>
      <c r="QFH72" s="2"/>
      <c r="QFI72" s="2"/>
      <c r="QFJ72" s="2"/>
      <c r="QFK72" s="2"/>
      <c r="QFL72" s="2"/>
      <c r="QFM72" s="2"/>
      <c r="QFN72" s="2"/>
      <c r="QFO72" s="2"/>
      <c r="QFP72" s="2"/>
      <c r="QFQ72" s="2"/>
      <c r="QFR72" s="2"/>
      <c r="QFS72" s="2"/>
      <c r="QFT72" s="2"/>
      <c r="QFU72" s="2"/>
      <c r="QFV72" s="2"/>
      <c r="QFW72" s="2"/>
      <c r="QFX72" s="2"/>
      <c r="QFY72" s="2"/>
      <c r="QFZ72" s="2"/>
      <c r="QGA72" s="2"/>
      <c r="QGB72" s="2"/>
      <c r="QGC72" s="2"/>
      <c r="QGD72" s="2"/>
      <c r="QGE72" s="2"/>
      <c r="QGF72" s="2"/>
      <c r="QGG72" s="2"/>
      <c r="QGH72" s="2"/>
      <c r="QGI72" s="2"/>
      <c r="QGJ72" s="2"/>
      <c r="QGK72" s="2"/>
      <c r="QGL72" s="2"/>
      <c r="QGM72" s="2"/>
      <c r="QGN72" s="2"/>
      <c r="QGO72" s="2"/>
      <c r="QGP72" s="2"/>
      <c r="QGQ72" s="2"/>
      <c r="QGR72" s="2"/>
      <c r="QGS72" s="2"/>
      <c r="QGT72" s="2"/>
      <c r="QGU72" s="2"/>
      <c r="QGV72" s="2"/>
      <c r="QGW72" s="2"/>
      <c r="QGX72" s="2"/>
      <c r="QGY72" s="2"/>
      <c r="QGZ72" s="2"/>
      <c r="QHA72" s="2"/>
      <c r="QHB72" s="2"/>
      <c r="QHC72" s="2"/>
      <c r="QHD72" s="2"/>
      <c r="QHE72" s="2"/>
      <c r="QHF72" s="2"/>
      <c r="QHG72" s="2"/>
      <c r="QHH72" s="2"/>
      <c r="QHI72" s="2"/>
      <c r="QHJ72" s="2"/>
      <c r="QHK72" s="2"/>
      <c r="QHL72" s="2"/>
      <c r="QHM72" s="2"/>
      <c r="QHN72" s="2"/>
      <c r="QHO72" s="2"/>
      <c r="QHP72" s="2"/>
      <c r="QHQ72" s="2"/>
      <c r="QHR72" s="2"/>
      <c r="QHS72" s="2"/>
      <c r="QHT72" s="2"/>
      <c r="QHU72" s="2"/>
      <c r="QHV72" s="2"/>
      <c r="QHW72" s="2"/>
      <c r="QHX72" s="2"/>
      <c r="QHY72" s="2"/>
      <c r="QHZ72" s="2"/>
      <c r="QIA72" s="2"/>
      <c r="QIB72" s="2"/>
      <c r="QIC72" s="2"/>
      <c r="QID72" s="2"/>
      <c r="QIE72" s="2"/>
      <c r="QIF72" s="2"/>
      <c r="QIG72" s="2"/>
      <c r="QIH72" s="2"/>
      <c r="QII72" s="2"/>
      <c r="QIJ72" s="2"/>
      <c r="QIK72" s="2"/>
      <c r="QIL72" s="2"/>
      <c r="QIM72" s="2"/>
      <c r="QIN72" s="2"/>
      <c r="QIO72" s="2"/>
      <c r="QIP72" s="2"/>
      <c r="QIQ72" s="2"/>
      <c r="QIR72" s="2"/>
      <c r="QIS72" s="2"/>
      <c r="QIT72" s="2"/>
      <c r="QIU72" s="2"/>
      <c r="QIV72" s="2"/>
      <c r="QIW72" s="2"/>
      <c r="QIX72" s="2"/>
      <c r="QIY72" s="2"/>
      <c r="QIZ72" s="2"/>
      <c r="QJA72" s="2"/>
      <c r="QJB72" s="2"/>
      <c r="QJC72" s="2"/>
      <c r="QJD72" s="2"/>
      <c r="QJE72" s="2"/>
      <c r="QJF72" s="2"/>
      <c r="QJG72" s="2"/>
      <c r="QJH72" s="2"/>
      <c r="QJI72" s="2"/>
      <c r="QJJ72" s="2"/>
      <c r="QJK72" s="2"/>
      <c r="QJL72" s="2"/>
      <c r="QJM72" s="2"/>
      <c r="QJN72" s="2"/>
      <c r="QJO72" s="2"/>
      <c r="QJP72" s="2"/>
      <c r="QJQ72" s="2"/>
      <c r="QJR72" s="2"/>
      <c r="QJS72" s="2"/>
      <c r="QJT72" s="2"/>
      <c r="QJU72" s="2"/>
      <c r="QJV72" s="2"/>
      <c r="QJW72" s="2"/>
      <c r="QJX72" s="2"/>
      <c r="QJY72" s="2"/>
      <c r="QJZ72" s="2"/>
      <c r="QKA72" s="2"/>
      <c r="QKB72" s="2"/>
      <c r="QKC72" s="2"/>
      <c r="QKD72" s="2"/>
      <c r="QKE72" s="2"/>
      <c r="QKF72" s="2"/>
      <c r="QKG72" s="2"/>
      <c r="QKH72" s="2"/>
      <c r="QKI72" s="2"/>
      <c r="QKJ72" s="2"/>
      <c r="QKK72" s="2"/>
      <c r="QKL72" s="2"/>
      <c r="QKM72" s="2"/>
      <c r="QKN72" s="2"/>
      <c r="QKO72" s="2"/>
      <c r="QKP72" s="2"/>
      <c r="QKQ72" s="2"/>
      <c r="QKR72" s="2"/>
      <c r="QKS72" s="2"/>
      <c r="QKT72" s="2"/>
      <c r="QKU72" s="2"/>
      <c r="QKV72" s="2"/>
      <c r="QKW72" s="2"/>
      <c r="QKX72" s="2"/>
      <c r="QKY72" s="2"/>
      <c r="QKZ72" s="2"/>
      <c r="QLA72" s="2"/>
      <c r="QLB72" s="2"/>
      <c r="QLC72" s="2"/>
      <c r="QLD72" s="2"/>
      <c r="QLE72" s="2"/>
      <c r="QLF72" s="2"/>
      <c r="QLG72" s="2"/>
      <c r="QLH72" s="2"/>
      <c r="QLI72" s="2"/>
      <c r="QLJ72" s="2"/>
      <c r="QLK72" s="2"/>
      <c r="QLL72" s="2"/>
      <c r="QLM72" s="2"/>
      <c r="QLN72" s="2"/>
      <c r="QLO72" s="2"/>
      <c r="QLP72" s="2"/>
      <c r="QLQ72" s="2"/>
      <c r="QLR72" s="2"/>
      <c r="QLS72" s="2"/>
      <c r="QLT72" s="2"/>
      <c r="QLU72" s="2"/>
      <c r="QLV72" s="2"/>
      <c r="QLW72" s="2"/>
      <c r="QLX72" s="2"/>
      <c r="QLY72" s="2"/>
      <c r="QLZ72" s="2"/>
      <c r="QMA72" s="2"/>
      <c r="QMB72" s="2"/>
      <c r="QMC72" s="2"/>
      <c r="QMD72" s="2"/>
      <c r="QME72" s="2"/>
      <c r="QMF72" s="2"/>
      <c r="QMG72" s="2"/>
      <c r="QMH72" s="2"/>
      <c r="QMI72" s="2"/>
      <c r="QMJ72" s="2"/>
      <c r="QMK72" s="2"/>
      <c r="QML72" s="2"/>
      <c r="QMM72" s="2"/>
      <c r="QMN72" s="2"/>
      <c r="QMO72" s="2"/>
      <c r="QMP72" s="2"/>
      <c r="QMQ72" s="2"/>
      <c r="QMR72" s="2"/>
      <c r="QMS72" s="2"/>
      <c r="QMT72" s="2"/>
      <c r="QMU72" s="2"/>
      <c r="QMV72" s="2"/>
      <c r="QMW72" s="2"/>
      <c r="QMX72" s="2"/>
      <c r="QMY72" s="2"/>
      <c r="QMZ72" s="2"/>
      <c r="QNA72" s="2"/>
      <c r="QNB72" s="2"/>
      <c r="QNC72" s="2"/>
      <c r="QND72" s="2"/>
      <c r="QNE72" s="2"/>
      <c r="QNF72" s="2"/>
      <c r="QNG72" s="2"/>
      <c r="QNH72" s="2"/>
      <c r="QNI72" s="2"/>
      <c r="QNJ72" s="2"/>
      <c r="QNK72" s="2"/>
      <c r="QNL72" s="2"/>
      <c r="QNM72" s="2"/>
      <c r="QNN72" s="2"/>
      <c r="QNO72" s="2"/>
      <c r="QNP72" s="2"/>
      <c r="QNQ72" s="2"/>
      <c r="QNR72" s="2"/>
      <c r="QNS72" s="2"/>
      <c r="QNT72" s="2"/>
      <c r="QNU72" s="2"/>
      <c r="QNV72" s="2"/>
      <c r="QNW72" s="2"/>
      <c r="QNX72" s="2"/>
      <c r="QNY72" s="2"/>
      <c r="QNZ72" s="2"/>
      <c r="QOA72" s="2"/>
      <c r="QOB72" s="2"/>
      <c r="QOC72" s="2"/>
      <c r="QOD72" s="2"/>
      <c r="QOE72" s="2"/>
      <c r="QOF72" s="2"/>
      <c r="QOG72" s="2"/>
      <c r="QOH72" s="2"/>
      <c r="QOI72" s="2"/>
      <c r="QOJ72" s="2"/>
      <c r="QOK72" s="2"/>
      <c r="QOL72" s="2"/>
      <c r="QOM72" s="2"/>
      <c r="QON72" s="2"/>
      <c r="QOO72" s="2"/>
      <c r="QOP72" s="2"/>
      <c r="QOQ72" s="2"/>
      <c r="QOR72" s="2"/>
      <c r="QOS72" s="2"/>
      <c r="QOT72" s="2"/>
      <c r="QOU72" s="2"/>
      <c r="QOV72" s="2"/>
      <c r="QOW72" s="2"/>
      <c r="QOX72" s="2"/>
      <c r="QOY72" s="2"/>
      <c r="QOZ72" s="2"/>
      <c r="QPA72" s="2"/>
      <c r="QPB72" s="2"/>
      <c r="QPC72" s="2"/>
      <c r="QPD72" s="2"/>
      <c r="QPE72" s="2"/>
      <c r="QPF72" s="2"/>
      <c r="QPG72" s="2"/>
      <c r="QPH72" s="2"/>
      <c r="QPI72" s="2"/>
      <c r="QPJ72" s="2"/>
      <c r="QPK72" s="2"/>
      <c r="QPL72" s="2"/>
      <c r="QPM72" s="2"/>
      <c r="QPN72" s="2"/>
      <c r="QPO72" s="2"/>
      <c r="QPP72" s="2"/>
      <c r="QPQ72" s="2"/>
      <c r="QPR72" s="2"/>
      <c r="QPS72" s="2"/>
      <c r="QPT72" s="2"/>
      <c r="QPU72" s="2"/>
      <c r="QPV72" s="2"/>
      <c r="QPW72" s="2"/>
      <c r="QPX72" s="2"/>
      <c r="QPY72" s="2"/>
      <c r="QPZ72" s="2"/>
      <c r="QQA72" s="2"/>
      <c r="QQB72" s="2"/>
      <c r="QQC72" s="2"/>
      <c r="QQD72" s="2"/>
      <c r="QQE72" s="2"/>
      <c r="QQF72" s="2"/>
      <c r="QQG72" s="2"/>
      <c r="QQH72" s="2"/>
      <c r="QQI72" s="2"/>
      <c r="QQJ72" s="2"/>
      <c r="QQK72" s="2"/>
      <c r="QQL72" s="2"/>
      <c r="QQM72" s="2"/>
      <c r="QQN72" s="2"/>
      <c r="QQO72" s="2"/>
      <c r="QQP72" s="2"/>
      <c r="QQQ72" s="2"/>
      <c r="QQR72" s="2"/>
      <c r="QQS72" s="2"/>
      <c r="QQT72" s="2"/>
      <c r="QQU72" s="2"/>
      <c r="QQV72" s="2"/>
      <c r="QQW72" s="2"/>
      <c r="QQX72" s="2"/>
      <c r="QQY72" s="2"/>
      <c r="QQZ72" s="2"/>
      <c r="QRA72" s="2"/>
      <c r="QRB72" s="2"/>
      <c r="QRC72" s="2"/>
      <c r="QRD72" s="2"/>
      <c r="QRE72" s="2"/>
      <c r="QRF72" s="2"/>
      <c r="QRG72" s="2"/>
      <c r="QRH72" s="2"/>
      <c r="QRI72" s="2"/>
      <c r="QRJ72" s="2"/>
      <c r="QRK72" s="2"/>
      <c r="QRL72" s="2"/>
      <c r="QRM72" s="2"/>
      <c r="QRN72" s="2"/>
      <c r="QRO72" s="2"/>
      <c r="QRP72" s="2"/>
      <c r="QRQ72" s="2"/>
      <c r="QRR72" s="2"/>
      <c r="QRS72" s="2"/>
      <c r="QRT72" s="2"/>
      <c r="QRU72" s="2"/>
      <c r="QRV72" s="2"/>
      <c r="QRW72" s="2"/>
      <c r="QRX72" s="2"/>
      <c r="QRY72" s="2"/>
      <c r="QRZ72" s="2"/>
      <c r="QSA72" s="2"/>
      <c r="QSB72" s="2"/>
      <c r="QSC72" s="2"/>
      <c r="QSD72" s="2"/>
      <c r="QSE72" s="2"/>
      <c r="QSF72" s="2"/>
      <c r="QSG72" s="2"/>
      <c r="QSH72" s="2"/>
      <c r="QSI72" s="2"/>
      <c r="QSJ72" s="2"/>
      <c r="QSK72" s="2"/>
      <c r="QSL72" s="2"/>
      <c r="QSM72" s="2"/>
      <c r="QSN72" s="2"/>
      <c r="QSO72" s="2"/>
      <c r="QSP72" s="2"/>
      <c r="QSQ72" s="2"/>
      <c r="QSR72" s="2"/>
      <c r="QSS72" s="2"/>
      <c r="QST72" s="2"/>
      <c r="QSU72" s="2"/>
      <c r="QSV72" s="2"/>
      <c r="QSW72" s="2"/>
      <c r="QSX72" s="2"/>
      <c r="QSY72" s="2"/>
      <c r="QSZ72" s="2"/>
      <c r="QTA72" s="2"/>
      <c r="QTB72" s="2"/>
      <c r="QTC72" s="2"/>
      <c r="QTD72" s="2"/>
      <c r="QTE72" s="2"/>
      <c r="QTF72" s="2"/>
      <c r="QTG72" s="2"/>
      <c r="QTH72" s="2"/>
      <c r="QTI72" s="2"/>
      <c r="QTJ72" s="2"/>
      <c r="QTK72" s="2"/>
      <c r="QTL72" s="2"/>
      <c r="QTM72" s="2"/>
      <c r="QTN72" s="2"/>
      <c r="QTO72" s="2"/>
      <c r="QTP72" s="2"/>
      <c r="QTQ72" s="2"/>
      <c r="QTR72" s="2"/>
      <c r="QTS72" s="2"/>
      <c r="QTT72" s="2"/>
      <c r="QTU72" s="2"/>
      <c r="QTV72" s="2"/>
      <c r="QTW72" s="2"/>
      <c r="QTX72" s="2"/>
      <c r="QTY72" s="2"/>
      <c r="QTZ72" s="2"/>
      <c r="QUA72" s="2"/>
      <c r="QUB72" s="2"/>
      <c r="QUC72" s="2"/>
      <c r="QUD72" s="2"/>
      <c r="QUE72" s="2"/>
      <c r="QUF72" s="2"/>
      <c r="QUG72" s="2"/>
      <c r="QUH72" s="2"/>
      <c r="QUI72" s="2"/>
      <c r="QUJ72" s="2"/>
      <c r="QUK72" s="2"/>
      <c r="QUL72" s="2"/>
      <c r="QUM72" s="2"/>
      <c r="QUN72" s="2"/>
      <c r="QUO72" s="2"/>
      <c r="QUP72" s="2"/>
      <c r="QUQ72" s="2"/>
      <c r="QUR72" s="2"/>
      <c r="QUS72" s="2"/>
      <c r="QUT72" s="2"/>
      <c r="QUU72" s="2"/>
      <c r="QUV72" s="2"/>
      <c r="QUW72" s="2"/>
      <c r="QUX72" s="2"/>
      <c r="QUY72" s="2"/>
      <c r="QUZ72" s="2"/>
      <c r="QVA72" s="2"/>
      <c r="QVB72" s="2"/>
      <c r="QVC72" s="2"/>
      <c r="QVD72" s="2"/>
      <c r="QVE72" s="2"/>
      <c r="QVF72" s="2"/>
      <c r="QVG72" s="2"/>
      <c r="QVH72" s="2"/>
      <c r="QVI72" s="2"/>
      <c r="QVJ72" s="2"/>
      <c r="QVK72" s="2"/>
      <c r="QVL72" s="2"/>
      <c r="QVM72" s="2"/>
      <c r="QVN72" s="2"/>
      <c r="QVO72" s="2"/>
      <c r="QVP72" s="2"/>
      <c r="QVQ72" s="2"/>
      <c r="QVR72" s="2"/>
      <c r="QVS72" s="2"/>
      <c r="QVT72" s="2"/>
      <c r="QVU72" s="2"/>
      <c r="QVV72" s="2"/>
      <c r="QVW72" s="2"/>
      <c r="QVX72" s="2"/>
      <c r="QVY72" s="2"/>
      <c r="QVZ72" s="2"/>
      <c r="QWA72" s="2"/>
      <c r="QWB72" s="2"/>
      <c r="QWC72" s="2"/>
      <c r="QWD72" s="2"/>
      <c r="QWE72" s="2"/>
      <c r="QWF72" s="2"/>
      <c r="QWG72" s="2"/>
      <c r="QWH72" s="2"/>
      <c r="QWI72" s="2"/>
      <c r="QWJ72" s="2"/>
      <c r="QWK72" s="2"/>
      <c r="QWL72" s="2"/>
      <c r="QWM72" s="2"/>
      <c r="QWN72" s="2"/>
      <c r="QWO72" s="2"/>
      <c r="QWP72" s="2"/>
      <c r="QWQ72" s="2"/>
      <c r="QWR72" s="2"/>
      <c r="QWS72" s="2"/>
      <c r="QWT72" s="2"/>
      <c r="QWU72" s="2"/>
      <c r="QWV72" s="2"/>
      <c r="QWW72" s="2"/>
      <c r="QWX72" s="2"/>
      <c r="QWY72" s="2"/>
      <c r="QWZ72" s="2"/>
      <c r="QXA72" s="2"/>
      <c r="QXB72" s="2"/>
      <c r="QXC72" s="2"/>
      <c r="QXD72" s="2"/>
      <c r="QXE72" s="2"/>
      <c r="QXF72" s="2"/>
      <c r="QXG72" s="2"/>
      <c r="QXH72" s="2"/>
      <c r="QXI72" s="2"/>
      <c r="QXJ72" s="2"/>
      <c r="QXK72" s="2"/>
      <c r="QXL72" s="2"/>
      <c r="QXM72" s="2"/>
      <c r="QXN72" s="2"/>
      <c r="QXO72" s="2"/>
      <c r="QXP72" s="2"/>
      <c r="QXQ72" s="2"/>
      <c r="QXR72" s="2"/>
      <c r="QXS72" s="2"/>
      <c r="QXT72" s="2"/>
      <c r="QXU72" s="2"/>
      <c r="QXV72" s="2"/>
      <c r="QXW72" s="2"/>
      <c r="QXX72" s="2"/>
      <c r="QXY72" s="2"/>
      <c r="QXZ72" s="2"/>
      <c r="QYA72" s="2"/>
      <c r="QYB72" s="2"/>
      <c r="QYC72" s="2"/>
      <c r="QYD72" s="2"/>
      <c r="QYE72" s="2"/>
      <c r="QYF72" s="2"/>
      <c r="QYG72" s="2"/>
      <c r="QYH72" s="2"/>
      <c r="QYI72" s="2"/>
      <c r="QYJ72" s="2"/>
      <c r="QYK72" s="2"/>
      <c r="QYL72" s="2"/>
      <c r="QYM72" s="2"/>
      <c r="QYN72" s="2"/>
      <c r="QYO72" s="2"/>
      <c r="QYP72" s="2"/>
      <c r="QYQ72" s="2"/>
      <c r="QYR72" s="2"/>
      <c r="QYS72" s="2"/>
      <c r="QYT72" s="2"/>
      <c r="QYU72" s="2"/>
      <c r="QYV72" s="2"/>
      <c r="QYW72" s="2"/>
      <c r="QYX72" s="2"/>
      <c r="QYY72" s="2"/>
      <c r="QYZ72" s="2"/>
      <c r="QZA72" s="2"/>
      <c r="QZB72" s="2"/>
      <c r="QZC72" s="2"/>
      <c r="QZD72" s="2"/>
      <c r="QZE72" s="2"/>
      <c r="QZF72" s="2"/>
      <c r="QZG72" s="2"/>
      <c r="QZH72" s="2"/>
      <c r="QZI72" s="2"/>
      <c r="QZJ72" s="2"/>
      <c r="QZK72" s="2"/>
      <c r="QZL72" s="2"/>
      <c r="QZM72" s="2"/>
      <c r="QZN72" s="2"/>
      <c r="QZO72" s="2"/>
      <c r="QZP72" s="2"/>
      <c r="QZQ72" s="2"/>
      <c r="QZR72" s="2"/>
      <c r="QZS72" s="2"/>
      <c r="QZT72" s="2"/>
      <c r="QZU72" s="2"/>
      <c r="QZV72" s="2"/>
      <c r="QZW72" s="2"/>
      <c r="QZX72" s="2"/>
      <c r="QZY72" s="2"/>
      <c r="QZZ72" s="2"/>
      <c r="RAA72" s="2"/>
      <c r="RAB72" s="2"/>
      <c r="RAC72" s="2"/>
      <c r="RAD72" s="2"/>
      <c r="RAE72" s="2"/>
      <c r="RAF72" s="2"/>
      <c r="RAG72" s="2"/>
      <c r="RAH72" s="2"/>
      <c r="RAI72" s="2"/>
      <c r="RAJ72" s="2"/>
      <c r="RAK72" s="2"/>
      <c r="RAL72" s="2"/>
      <c r="RAM72" s="2"/>
      <c r="RAN72" s="2"/>
      <c r="RAO72" s="2"/>
      <c r="RAP72" s="2"/>
      <c r="RAQ72" s="2"/>
      <c r="RAR72" s="2"/>
      <c r="RAS72" s="2"/>
      <c r="RAT72" s="2"/>
      <c r="RAU72" s="2"/>
      <c r="RAV72" s="2"/>
      <c r="RAW72" s="2"/>
      <c r="RAX72" s="2"/>
      <c r="RAY72" s="2"/>
      <c r="RAZ72" s="2"/>
      <c r="RBA72" s="2"/>
      <c r="RBB72" s="2"/>
      <c r="RBC72" s="2"/>
      <c r="RBD72" s="2"/>
      <c r="RBE72" s="2"/>
      <c r="RBF72" s="2"/>
      <c r="RBG72" s="2"/>
      <c r="RBH72" s="2"/>
      <c r="RBI72" s="2"/>
      <c r="RBJ72" s="2"/>
      <c r="RBK72" s="2"/>
      <c r="RBL72" s="2"/>
      <c r="RBM72" s="2"/>
      <c r="RBN72" s="2"/>
      <c r="RBO72" s="2"/>
      <c r="RBP72" s="2"/>
      <c r="RBQ72" s="2"/>
      <c r="RBR72" s="2"/>
      <c r="RBS72" s="2"/>
      <c r="RBT72" s="2"/>
      <c r="RBU72" s="2"/>
      <c r="RBV72" s="2"/>
      <c r="RBW72" s="2"/>
      <c r="RBX72" s="2"/>
      <c r="RBY72" s="2"/>
      <c r="RBZ72" s="2"/>
      <c r="RCA72" s="2"/>
      <c r="RCB72" s="2"/>
      <c r="RCC72" s="2"/>
      <c r="RCD72" s="2"/>
      <c r="RCE72" s="2"/>
      <c r="RCF72" s="2"/>
      <c r="RCG72" s="2"/>
      <c r="RCH72" s="2"/>
      <c r="RCI72" s="2"/>
      <c r="RCJ72" s="2"/>
      <c r="RCK72" s="2"/>
      <c r="RCL72" s="2"/>
      <c r="RCM72" s="2"/>
      <c r="RCN72" s="2"/>
      <c r="RCO72" s="2"/>
      <c r="RCP72" s="2"/>
      <c r="RCQ72" s="2"/>
      <c r="RCR72" s="2"/>
      <c r="RCS72" s="2"/>
      <c r="RCT72" s="2"/>
      <c r="RCU72" s="2"/>
      <c r="RCV72" s="2"/>
      <c r="RCW72" s="2"/>
      <c r="RCX72" s="2"/>
      <c r="RCY72" s="2"/>
      <c r="RCZ72" s="2"/>
      <c r="RDA72" s="2"/>
      <c r="RDB72" s="2"/>
      <c r="RDC72" s="2"/>
      <c r="RDD72" s="2"/>
      <c r="RDE72" s="2"/>
      <c r="RDF72" s="2"/>
      <c r="RDG72" s="2"/>
      <c r="RDH72" s="2"/>
      <c r="RDI72" s="2"/>
      <c r="RDJ72" s="2"/>
      <c r="RDK72" s="2"/>
      <c r="RDL72" s="2"/>
      <c r="RDM72" s="2"/>
      <c r="RDN72" s="2"/>
      <c r="RDO72" s="2"/>
      <c r="RDP72" s="2"/>
      <c r="RDQ72" s="2"/>
      <c r="RDR72" s="2"/>
      <c r="RDS72" s="2"/>
      <c r="RDT72" s="2"/>
      <c r="RDU72" s="2"/>
      <c r="RDV72" s="2"/>
      <c r="RDW72" s="2"/>
      <c r="RDX72" s="2"/>
      <c r="RDY72" s="2"/>
      <c r="RDZ72" s="2"/>
      <c r="REA72" s="2"/>
      <c r="REB72" s="2"/>
      <c r="REC72" s="2"/>
      <c r="RED72" s="2"/>
      <c r="REE72" s="2"/>
      <c r="REF72" s="2"/>
      <c r="REG72" s="2"/>
      <c r="REH72" s="2"/>
      <c r="REI72" s="2"/>
      <c r="REJ72" s="2"/>
      <c r="REK72" s="2"/>
      <c r="REL72" s="2"/>
      <c r="REM72" s="2"/>
      <c r="REN72" s="2"/>
      <c r="REO72" s="2"/>
      <c r="REP72" s="2"/>
      <c r="REQ72" s="2"/>
      <c r="RER72" s="2"/>
      <c r="RES72" s="2"/>
      <c r="RET72" s="2"/>
      <c r="REU72" s="2"/>
      <c r="REV72" s="2"/>
      <c r="REW72" s="2"/>
      <c r="REX72" s="2"/>
      <c r="REY72" s="2"/>
      <c r="REZ72" s="2"/>
      <c r="RFA72" s="2"/>
      <c r="RFB72" s="2"/>
      <c r="RFC72" s="2"/>
      <c r="RFD72" s="2"/>
      <c r="RFE72" s="2"/>
      <c r="RFF72" s="2"/>
      <c r="RFG72" s="2"/>
      <c r="RFH72" s="2"/>
      <c r="RFI72" s="2"/>
      <c r="RFJ72" s="2"/>
      <c r="RFK72" s="2"/>
      <c r="RFL72" s="2"/>
      <c r="RFM72" s="2"/>
      <c r="RFN72" s="2"/>
      <c r="RFO72" s="2"/>
      <c r="RFP72" s="2"/>
      <c r="RFQ72" s="2"/>
      <c r="RFR72" s="2"/>
      <c r="RFS72" s="2"/>
      <c r="RFT72" s="2"/>
      <c r="RFU72" s="2"/>
      <c r="RFV72" s="2"/>
      <c r="RFW72" s="2"/>
      <c r="RFX72" s="2"/>
      <c r="RFY72" s="2"/>
      <c r="RFZ72" s="2"/>
      <c r="RGA72" s="2"/>
      <c r="RGB72" s="2"/>
      <c r="RGC72" s="2"/>
      <c r="RGD72" s="2"/>
      <c r="RGE72" s="2"/>
      <c r="RGF72" s="2"/>
      <c r="RGG72" s="2"/>
      <c r="RGH72" s="2"/>
      <c r="RGI72" s="2"/>
      <c r="RGJ72" s="2"/>
      <c r="RGK72" s="2"/>
      <c r="RGL72" s="2"/>
      <c r="RGM72" s="2"/>
      <c r="RGN72" s="2"/>
      <c r="RGO72" s="2"/>
      <c r="RGP72" s="2"/>
      <c r="RGQ72" s="2"/>
      <c r="RGR72" s="2"/>
      <c r="RGS72" s="2"/>
      <c r="RGT72" s="2"/>
      <c r="RGU72" s="2"/>
      <c r="RGV72" s="2"/>
      <c r="RGW72" s="2"/>
      <c r="RGX72" s="2"/>
      <c r="RGY72" s="2"/>
      <c r="RGZ72" s="2"/>
      <c r="RHA72" s="2"/>
      <c r="RHB72" s="2"/>
      <c r="RHC72" s="2"/>
      <c r="RHD72" s="2"/>
      <c r="RHE72" s="2"/>
      <c r="RHF72" s="2"/>
      <c r="RHG72" s="2"/>
      <c r="RHH72" s="2"/>
      <c r="RHI72" s="2"/>
      <c r="RHJ72" s="2"/>
      <c r="RHK72" s="2"/>
      <c r="RHL72" s="2"/>
      <c r="RHM72" s="2"/>
      <c r="RHN72" s="2"/>
      <c r="RHO72" s="2"/>
      <c r="RHP72" s="2"/>
      <c r="RHQ72" s="2"/>
      <c r="RHR72" s="2"/>
      <c r="RHS72" s="2"/>
      <c r="RHT72" s="2"/>
      <c r="RHU72" s="2"/>
      <c r="RHV72" s="2"/>
      <c r="RHW72" s="2"/>
      <c r="RHX72" s="2"/>
      <c r="RHY72" s="2"/>
      <c r="RHZ72" s="2"/>
      <c r="RIA72" s="2"/>
      <c r="RIB72" s="2"/>
      <c r="RIC72" s="2"/>
      <c r="RID72" s="2"/>
      <c r="RIE72" s="2"/>
      <c r="RIF72" s="2"/>
      <c r="RIG72" s="2"/>
      <c r="RIH72" s="2"/>
      <c r="RII72" s="2"/>
      <c r="RIJ72" s="2"/>
      <c r="RIK72" s="2"/>
      <c r="RIL72" s="2"/>
      <c r="RIM72" s="2"/>
      <c r="RIN72" s="2"/>
      <c r="RIO72" s="2"/>
      <c r="RIP72" s="2"/>
      <c r="RIQ72" s="2"/>
      <c r="RIR72" s="2"/>
      <c r="RIS72" s="2"/>
      <c r="RIT72" s="2"/>
      <c r="RIU72" s="2"/>
      <c r="RIV72" s="2"/>
      <c r="RIW72" s="2"/>
      <c r="RIX72" s="2"/>
      <c r="RIY72" s="2"/>
      <c r="RIZ72" s="2"/>
      <c r="RJA72" s="2"/>
      <c r="RJB72" s="2"/>
      <c r="RJC72" s="2"/>
      <c r="RJD72" s="2"/>
      <c r="RJE72" s="2"/>
      <c r="RJF72" s="2"/>
      <c r="RJG72" s="2"/>
      <c r="RJH72" s="2"/>
      <c r="RJI72" s="2"/>
      <c r="RJJ72" s="2"/>
      <c r="RJK72" s="2"/>
      <c r="RJL72" s="2"/>
      <c r="RJM72" s="2"/>
      <c r="RJN72" s="2"/>
      <c r="RJO72" s="2"/>
      <c r="RJP72" s="2"/>
      <c r="RJQ72" s="2"/>
      <c r="RJR72" s="2"/>
      <c r="RJS72" s="2"/>
      <c r="RJT72" s="2"/>
      <c r="RJU72" s="2"/>
      <c r="RJV72" s="2"/>
      <c r="RJW72" s="2"/>
      <c r="RJX72" s="2"/>
      <c r="RJY72" s="2"/>
      <c r="RJZ72" s="2"/>
      <c r="RKA72" s="2"/>
      <c r="RKB72" s="2"/>
      <c r="RKC72" s="2"/>
      <c r="RKD72" s="2"/>
      <c r="RKE72" s="2"/>
      <c r="RKF72" s="2"/>
      <c r="RKG72" s="2"/>
      <c r="RKH72" s="2"/>
      <c r="RKI72" s="2"/>
      <c r="RKJ72" s="2"/>
      <c r="RKK72" s="2"/>
      <c r="RKL72" s="2"/>
      <c r="RKM72" s="2"/>
      <c r="RKN72" s="2"/>
      <c r="RKO72" s="2"/>
      <c r="RKP72" s="2"/>
      <c r="RKQ72" s="2"/>
      <c r="RKR72" s="2"/>
      <c r="RKS72" s="2"/>
      <c r="RKT72" s="2"/>
      <c r="RKU72" s="2"/>
      <c r="RKV72" s="2"/>
      <c r="RKW72" s="2"/>
      <c r="RKX72" s="2"/>
      <c r="RKY72" s="2"/>
      <c r="RKZ72" s="2"/>
      <c r="RLA72" s="2"/>
      <c r="RLB72" s="2"/>
      <c r="RLC72" s="2"/>
      <c r="RLD72" s="2"/>
      <c r="RLE72" s="2"/>
      <c r="RLF72" s="2"/>
      <c r="RLG72" s="2"/>
      <c r="RLH72" s="2"/>
      <c r="RLI72" s="2"/>
      <c r="RLJ72" s="2"/>
      <c r="RLK72" s="2"/>
      <c r="RLL72" s="2"/>
      <c r="RLM72" s="2"/>
      <c r="RLN72" s="2"/>
      <c r="RLO72" s="2"/>
      <c r="RLP72" s="2"/>
      <c r="RLQ72" s="2"/>
      <c r="RLR72" s="2"/>
      <c r="RLS72" s="2"/>
      <c r="RLT72" s="2"/>
      <c r="RLU72" s="2"/>
      <c r="RLV72" s="2"/>
      <c r="RLW72" s="2"/>
      <c r="RLX72" s="2"/>
      <c r="RLY72" s="2"/>
      <c r="RLZ72" s="2"/>
      <c r="RMA72" s="2"/>
      <c r="RMB72" s="2"/>
      <c r="RMC72" s="2"/>
      <c r="RMD72" s="2"/>
      <c r="RME72" s="2"/>
      <c r="RMF72" s="2"/>
      <c r="RMG72" s="2"/>
      <c r="RMH72" s="2"/>
      <c r="RMI72" s="2"/>
      <c r="RMJ72" s="2"/>
      <c r="RMK72" s="2"/>
      <c r="RML72" s="2"/>
      <c r="RMM72" s="2"/>
      <c r="RMN72" s="2"/>
      <c r="RMO72" s="2"/>
      <c r="RMP72" s="2"/>
      <c r="RMQ72" s="2"/>
      <c r="RMR72" s="2"/>
      <c r="RMS72" s="2"/>
      <c r="RMT72" s="2"/>
      <c r="RMU72" s="2"/>
      <c r="RMV72" s="2"/>
      <c r="RMW72" s="2"/>
      <c r="RMX72" s="2"/>
      <c r="RMY72" s="2"/>
      <c r="RMZ72" s="2"/>
      <c r="RNA72" s="2"/>
      <c r="RNB72" s="2"/>
      <c r="RNC72" s="2"/>
      <c r="RND72" s="2"/>
      <c r="RNE72" s="2"/>
      <c r="RNF72" s="2"/>
      <c r="RNG72" s="2"/>
      <c r="RNH72" s="2"/>
      <c r="RNI72" s="2"/>
      <c r="RNJ72" s="2"/>
      <c r="RNK72" s="2"/>
      <c r="RNL72" s="2"/>
      <c r="RNM72" s="2"/>
      <c r="RNN72" s="2"/>
      <c r="RNO72" s="2"/>
      <c r="RNP72" s="2"/>
      <c r="RNQ72" s="2"/>
      <c r="RNR72" s="2"/>
      <c r="RNS72" s="2"/>
      <c r="RNT72" s="2"/>
      <c r="RNU72" s="2"/>
      <c r="RNV72" s="2"/>
      <c r="RNW72" s="2"/>
      <c r="RNX72" s="2"/>
      <c r="RNY72" s="2"/>
      <c r="RNZ72" s="2"/>
      <c r="ROA72" s="2"/>
      <c r="ROB72" s="2"/>
      <c r="ROC72" s="2"/>
      <c r="ROD72" s="2"/>
      <c r="ROE72" s="2"/>
      <c r="ROF72" s="2"/>
      <c r="ROG72" s="2"/>
      <c r="ROH72" s="2"/>
      <c r="ROI72" s="2"/>
      <c r="ROJ72" s="2"/>
      <c r="ROK72" s="2"/>
      <c r="ROL72" s="2"/>
      <c r="ROM72" s="2"/>
      <c r="RON72" s="2"/>
      <c r="ROO72" s="2"/>
      <c r="ROP72" s="2"/>
      <c r="ROQ72" s="2"/>
      <c r="ROR72" s="2"/>
      <c r="ROS72" s="2"/>
      <c r="ROT72" s="2"/>
      <c r="ROU72" s="2"/>
      <c r="ROV72" s="2"/>
      <c r="ROW72" s="2"/>
      <c r="ROX72" s="2"/>
      <c r="ROY72" s="2"/>
      <c r="ROZ72" s="2"/>
      <c r="RPA72" s="2"/>
      <c r="RPB72" s="2"/>
      <c r="RPC72" s="2"/>
      <c r="RPD72" s="2"/>
      <c r="RPE72" s="2"/>
      <c r="RPF72" s="2"/>
      <c r="RPG72" s="2"/>
      <c r="RPH72" s="2"/>
      <c r="RPI72" s="2"/>
      <c r="RPJ72" s="2"/>
      <c r="RPK72" s="2"/>
      <c r="RPL72" s="2"/>
      <c r="RPM72" s="2"/>
      <c r="RPN72" s="2"/>
      <c r="RPO72" s="2"/>
      <c r="RPP72" s="2"/>
      <c r="RPQ72" s="2"/>
      <c r="RPR72" s="2"/>
      <c r="RPS72" s="2"/>
      <c r="RPT72" s="2"/>
      <c r="RPU72" s="2"/>
      <c r="RPV72" s="2"/>
      <c r="RPW72" s="2"/>
      <c r="RPX72" s="2"/>
      <c r="RPY72" s="2"/>
      <c r="RPZ72" s="2"/>
      <c r="RQA72" s="2"/>
      <c r="RQB72" s="2"/>
      <c r="RQC72" s="2"/>
      <c r="RQD72" s="2"/>
      <c r="RQE72" s="2"/>
      <c r="RQF72" s="2"/>
      <c r="RQG72" s="2"/>
      <c r="RQH72" s="2"/>
      <c r="RQI72" s="2"/>
      <c r="RQJ72" s="2"/>
      <c r="RQK72" s="2"/>
      <c r="RQL72" s="2"/>
      <c r="RQM72" s="2"/>
      <c r="RQN72" s="2"/>
      <c r="RQO72" s="2"/>
      <c r="RQP72" s="2"/>
      <c r="RQQ72" s="2"/>
      <c r="RQR72" s="2"/>
      <c r="RQS72" s="2"/>
      <c r="RQT72" s="2"/>
      <c r="RQU72" s="2"/>
      <c r="RQV72" s="2"/>
      <c r="RQW72" s="2"/>
      <c r="RQX72" s="2"/>
      <c r="RQY72" s="2"/>
      <c r="RQZ72" s="2"/>
      <c r="RRA72" s="2"/>
      <c r="RRB72" s="2"/>
      <c r="RRC72" s="2"/>
      <c r="RRD72" s="2"/>
      <c r="RRE72" s="2"/>
      <c r="RRF72" s="2"/>
      <c r="RRG72" s="2"/>
      <c r="RRH72" s="2"/>
      <c r="RRI72" s="2"/>
      <c r="RRJ72" s="2"/>
      <c r="RRK72" s="2"/>
      <c r="RRL72" s="2"/>
      <c r="RRM72" s="2"/>
      <c r="RRN72" s="2"/>
      <c r="RRO72" s="2"/>
      <c r="RRP72" s="2"/>
      <c r="RRQ72" s="2"/>
      <c r="RRR72" s="2"/>
      <c r="RRS72" s="2"/>
      <c r="RRT72" s="2"/>
      <c r="RRU72" s="2"/>
      <c r="RRV72" s="2"/>
      <c r="RRW72" s="2"/>
      <c r="RRX72" s="2"/>
      <c r="RRY72" s="2"/>
      <c r="RRZ72" s="2"/>
      <c r="RSA72" s="2"/>
      <c r="RSB72" s="2"/>
      <c r="RSC72" s="2"/>
      <c r="RSD72" s="2"/>
      <c r="RSE72" s="2"/>
      <c r="RSF72" s="2"/>
      <c r="RSG72" s="2"/>
      <c r="RSH72" s="2"/>
      <c r="RSI72" s="2"/>
      <c r="RSJ72" s="2"/>
      <c r="RSK72" s="2"/>
      <c r="RSL72" s="2"/>
      <c r="RSM72" s="2"/>
      <c r="RSN72" s="2"/>
      <c r="RSO72" s="2"/>
      <c r="RSP72" s="2"/>
      <c r="RSQ72" s="2"/>
      <c r="RSR72" s="2"/>
      <c r="RSS72" s="2"/>
      <c r="RST72" s="2"/>
      <c r="RSU72" s="2"/>
      <c r="RSV72" s="2"/>
      <c r="RSW72" s="2"/>
      <c r="RSX72" s="2"/>
      <c r="RSY72" s="2"/>
      <c r="RSZ72" s="2"/>
      <c r="RTA72" s="2"/>
      <c r="RTB72" s="2"/>
      <c r="RTC72" s="2"/>
      <c r="RTD72" s="2"/>
      <c r="RTE72" s="2"/>
      <c r="RTF72" s="2"/>
      <c r="RTG72" s="2"/>
      <c r="RTH72" s="2"/>
      <c r="RTI72" s="2"/>
      <c r="RTJ72" s="2"/>
      <c r="RTK72" s="2"/>
      <c r="RTL72" s="2"/>
      <c r="RTM72" s="2"/>
      <c r="RTN72" s="2"/>
      <c r="RTO72" s="2"/>
      <c r="RTP72" s="2"/>
      <c r="RTQ72" s="2"/>
      <c r="RTR72" s="2"/>
      <c r="RTS72" s="2"/>
      <c r="RTT72" s="2"/>
      <c r="RTU72" s="2"/>
      <c r="RTV72" s="2"/>
      <c r="RTW72" s="2"/>
      <c r="RTX72" s="2"/>
      <c r="RTY72" s="2"/>
      <c r="RTZ72" s="2"/>
      <c r="RUA72" s="2"/>
      <c r="RUB72" s="2"/>
      <c r="RUC72" s="2"/>
      <c r="RUD72" s="2"/>
      <c r="RUE72" s="2"/>
      <c r="RUF72" s="2"/>
      <c r="RUG72" s="2"/>
      <c r="RUH72" s="2"/>
      <c r="RUI72" s="2"/>
      <c r="RUJ72" s="2"/>
      <c r="RUK72" s="2"/>
      <c r="RUL72" s="2"/>
      <c r="RUM72" s="2"/>
      <c r="RUN72" s="2"/>
      <c r="RUO72" s="2"/>
      <c r="RUP72" s="2"/>
      <c r="RUQ72" s="2"/>
      <c r="RUR72" s="2"/>
      <c r="RUS72" s="2"/>
      <c r="RUT72" s="2"/>
      <c r="RUU72" s="2"/>
      <c r="RUV72" s="2"/>
      <c r="RUW72" s="2"/>
      <c r="RUX72" s="2"/>
      <c r="RUY72" s="2"/>
      <c r="RUZ72" s="2"/>
      <c r="RVA72" s="2"/>
      <c r="RVB72" s="2"/>
      <c r="RVC72" s="2"/>
      <c r="RVD72" s="2"/>
      <c r="RVE72" s="2"/>
      <c r="RVF72" s="2"/>
      <c r="RVG72" s="2"/>
      <c r="RVH72" s="2"/>
      <c r="RVI72" s="2"/>
      <c r="RVJ72" s="2"/>
      <c r="RVK72" s="2"/>
      <c r="RVL72" s="2"/>
      <c r="RVM72" s="2"/>
      <c r="RVN72" s="2"/>
      <c r="RVO72" s="2"/>
      <c r="RVP72" s="2"/>
      <c r="RVQ72" s="2"/>
      <c r="RVR72" s="2"/>
      <c r="RVS72" s="2"/>
      <c r="RVT72" s="2"/>
      <c r="RVU72" s="2"/>
      <c r="RVV72" s="2"/>
      <c r="RVW72" s="2"/>
      <c r="RVX72" s="2"/>
      <c r="RVY72" s="2"/>
      <c r="RVZ72" s="2"/>
      <c r="RWA72" s="2"/>
      <c r="RWB72" s="2"/>
      <c r="RWC72" s="2"/>
      <c r="RWD72" s="2"/>
      <c r="RWE72" s="2"/>
      <c r="RWF72" s="2"/>
      <c r="RWG72" s="2"/>
      <c r="RWH72" s="2"/>
      <c r="RWI72" s="2"/>
      <c r="RWJ72" s="2"/>
      <c r="RWK72" s="2"/>
      <c r="RWL72" s="2"/>
      <c r="RWM72" s="2"/>
      <c r="RWN72" s="2"/>
      <c r="RWO72" s="2"/>
      <c r="RWP72" s="2"/>
      <c r="RWQ72" s="2"/>
      <c r="RWR72" s="2"/>
      <c r="RWS72" s="2"/>
      <c r="RWT72" s="2"/>
      <c r="RWU72" s="2"/>
      <c r="RWV72" s="2"/>
      <c r="RWW72" s="2"/>
      <c r="RWX72" s="2"/>
      <c r="RWY72" s="2"/>
      <c r="RWZ72" s="2"/>
      <c r="RXA72" s="2"/>
      <c r="RXB72" s="2"/>
      <c r="RXC72" s="2"/>
      <c r="RXD72" s="2"/>
      <c r="RXE72" s="2"/>
      <c r="RXF72" s="2"/>
      <c r="RXG72" s="2"/>
      <c r="RXH72" s="2"/>
      <c r="RXI72" s="2"/>
      <c r="RXJ72" s="2"/>
      <c r="RXK72" s="2"/>
      <c r="RXL72" s="2"/>
      <c r="RXM72" s="2"/>
      <c r="RXN72" s="2"/>
      <c r="RXO72" s="2"/>
      <c r="RXP72" s="2"/>
      <c r="RXQ72" s="2"/>
      <c r="RXR72" s="2"/>
      <c r="RXS72" s="2"/>
      <c r="RXT72" s="2"/>
      <c r="RXU72" s="2"/>
      <c r="RXV72" s="2"/>
      <c r="RXW72" s="2"/>
      <c r="RXX72" s="2"/>
      <c r="RXY72" s="2"/>
      <c r="RXZ72" s="2"/>
      <c r="RYA72" s="2"/>
      <c r="RYB72" s="2"/>
      <c r="RYC72" s="2"/>
      <c r="RYD72" s="2"/>
      <c r="RYE72" s="2"/>
      <c r="RYF72" s="2"/>
      <c r="RYG72" s="2"/>
      <c r="RYH72" s="2"/>
      <c r="RYI72" s="2"/>
      <c r="RYJ72" s="2"/>
      <c r="RYK72" s="2"/>
      <c r="RYL72" s="2"/>
      <c r="RYM72" s="2"/>
      <c r="RYN72" s="2"/>
      <c r="RYO72" s="2"/>
      <c r="RYP72" s="2"/>
      <c r="RYQ72" s="2"/>
      <c r="RYR72" s="2"/>
      <c r="RYS72" s="2"/>
      <c r="RYT72" s="2"/>
      <c r="RYU72" s="2"/>
      <c r="RYV72" s="2"/>
      <c r="RYW72" s="2"/>
      <c r="RYX72" s="2"/>
      <c r="RYY72" s="2"/>
      <c r="RYZ72" s="2"/>
      <c r="RZA72" s="2"/>
      <c r="RZB72" s="2"/>
      <c r="RZC72" s="2"/>
      <c r="RZD72" s="2"/>
      <c r="RZE72" s="2"/>
      <c r="RZF72" s="2"/>
      <c r="RZG72" s="2"/>
      <c r="RZH72" s="2"/>
      <c r="RZI72" s="2"/>
      <c r="RZJ72" s="2"/>
      <c r="RZK72" s="2"/>
      <c r="RZL72" s="2"/>
      <c r="RZM72" s="2"/>
      <c r="RZN72" s="2"/>
      <c r="RZO72" s="2"/>
      <c r="RZP72" s="2"/>
      <c r="RZQ72" s="2"/>
      <c r="RZR72" s="2"/>
      <c r="RZS72" s="2"/>
      <c r="RZT72" s="2"/>
      <c r="RZU72" s="2"/>
      <c r="RZV72" s="2"/>
      <c r="RZW72" s="2"/>
      <c r="RZX72" s="2"/>
      <c r="RZY72" s="2"/>
      <c r="RZZ72" s="2"/>
      <c r="SAA72" s="2"/>
      <c r="SAB72" s="2"/>
      <c r="SAC72" s="2"/>
      <c r="SAD72" s="2"/>
      <c r="SAE72" s="2"/>
      <c r="SAF72" s="2"/>
      <c r="SAG72" s="2"/>
      <c r="SAH72" s="2"/>
      <c r="SAI72" s="2"/>
      <c r="SAJ72" s="2"/>
      <c r="SAK72" s="2"/>
      <c r="SAL72" s="2"/>
      <c r="SAM72" s="2"/>
      <c r="SAN72" s="2"/>
      <c r="SAO72" s="2"/>
      <c r="SAP72" s="2"/>
      <c r="SAQ72" s="2"/>
      <c r="SAR72" s="2"/>
      <c r="SAS72" s="2"/>
      <c r="SAT72" s="2"/>
      <c r="SAU72" s="2"/>
      <c r="SAV72" s="2"/>
      <c r="SAW72" s="2"/>
      <c r="SAX72" s="2"/>
      <c r="SAY72" s="2"/>
      <c r="SAZ72" s="2"/>
      <c r="SBA72" s="2"/>
      <c r="SBB72" s="2"/>
      <c r="SBC72" s="2"/>
      <c r="SBD72" s="2"/>
      <c r="SBE72" s="2"/>
      <c r="SBF72" s="2"/>
      <c r="SBG72" s="2"/>
      <c r="SBH72" s="2"/>
      <c r="SBI72" s="2"/>
      <c r="SBJ72" s="2"/>
      <c r="SBK72" s="2"/>
      <c r="SBL72" s="2"/>
      <c r="SBM72" s="2"/>
      <c r="SBN72" s="2"/>
      <c r="SBO72" s="2"/>
      <c r="SBP72" s="2"/>
      <c r="SBQ72" s="2"/>
      <c r="SBR72" s="2"/>
      <c r="SBS72" s="2"/>
      <c r="SBT72" s="2"/>
      <c r="SBU72" s="2"/>
      <c r="SBV72" s="2"/>
      <c r="SBW72" s="2"/>
      <c r="SBX72" s="2"/>
      <c r="SBY72" s="2"/>
      <c r="SBZ72" s="2"/>
      <c r="SCA72" s="2"/>
      <c r="SCB72" s="2"/>
      <c r="SCC72" s="2"/>
      <c r="SCD72" s="2"/>
      <c r="SCE72" s="2"/>
      <c r="SCF72" s="2"/>
      <c r="SCG72" s="2"/>
      <c r="SCH72" s="2"/>
      <c r="SCI72" s="2"/>
      <c r="SCJ72" s="2"/>
      <c r="SCK72" s="2"/>
      <c r="SCL72" s="2"/>
      <c r="SCM72" s="2"/>
      <c r="SCN72" s="2"/>
      <c r="SCO72" s="2"/>
      <c r="SCP72" s="2"/>
      <c r="SCQ72" s="2"/>
      <c r="SCR72" s="2"/>
      <c r="SCS72" s="2"/>
      <c r="SCT72" s="2"/>
      <c r="SCU72" s="2"/>
      <c r="SCV72" s="2"/>
      <c r="SCW72" s="2"/>
      <c r="SCX72" s="2"/>
      <c r="SCY72" s="2"/>
      <c r="SCZ72" s="2"/>
      <c r="SDA72" s="2"/>
      <c r="SDB72" s="2"/>
      <c r="SDC72" s="2"/>
      <c r="SDD72" s="2"/>
      <c r="SDE72" s="2"/>
      <c r="SDF72" s="2"/>
      <c r="SDG72" s="2"/>
      <c r="SDH72" s="2"/>
      <c r="SDI72" s="2"/>
      <c r="SDJ72" s="2"/>
      <c r="SDK72" s="2"/>
      <c r="SDL72" s="2"/>
      <c r="SDM72" s="2"/>
      <c r="SDN72" s="2"/>
      <c r="SDO72" s="2"/>
      <c r="SDP72" s="2"/>
      <c r="SDQ72" s="2"/>
      <c r="SDR72" s="2"/>
      <c r="SDS72" s="2"/>
      <c r="SDT72" s="2"/>
      <c r="SDU72" s="2"/>
      <c r="SDV72" s="2"/>
      <c r="SDW72" s="2"/>
      <c r="SDX72" s="2"/>
      <c r="SDY72" s="2"/>
      <c r="SDZ72" s="2"/>
      <c r="SEA72" s="2"/>
      <c r="SEB72" s="2"/>
      <c r="SEC72" s="2"/>
      <c r="SED72" s="2"/>
      <c r="SEE72" s="2"/>
      <c r="SEF72" s="2"/>
      <c r="SEG72" s="2"/>
      <c r="SEH72" s="2"/>
      <c r="SEI72" s="2"/>
      <c r="SEJ72" s="2"/>
      <c r="SEK72" s="2"/>
      <c r="SEL72" s="2"/>
      <c r="SEM72" s="2"/>
      <c r="SEN72" s="2"/>
      <c r="SEO72" s="2"/>
      <c r="SEP72" s="2"/>
      <c r="SEQ72" s="2"/>
      <c r="SER72" s="2"/>
      <c r="SES72" s="2"/>
      <c r="SET72" s="2"/>
      <c r="SEU72" s="2"/>
      <c r="SEV72" s="2"/>
      <c r="SEW72" s="2"/>
      <c r="SEX72" s="2"/>
      <c r="SEY72" s="2"/>
      <c r="SEZ72" s="2"/>
      <c r="SFA72" s="2"/>
      <c r="SFB72" s="2"/>
      <c r="SFC72" s="2"/>
      <c r="SFD72" s="2"/>
      <c r="SFE72" s="2"/>
      <c r="SFF72" s="2"/>
      <c r="SFG72" s="2"/>
      <c r="SFH72" s="2"/>
      <c r="SFI72" s="2"/>
      <c r="SFJ72" s="2"/>
      <c r="SFK72" s="2"/>
      <c r="SFL72" s="2"/>
      <c r="SFM72" s="2"/>
      <c r="SFN72" s="2"/>
      <c r="SFO72" s="2"/>
      <c r="SFP72" s="2"/>
      <c r="SFQ72" s="2"/>
      <c r="SFR72" s="2"/>
      <c r="SFS72" s="2"/>
      <c r="SFT72" s="2"/>
      <c r="SFU72" s="2"/>
      <c r="SFV72" s="2"/>
      <c r="SFW72" s="2"/>
      <c r="SFX72" s="2"/>
      <c r="SFY72" s="2"/>
      <c r="SFZ72" s="2"/>
      <c r="SGA72" s="2"/>
      <c r="SGB72" s="2"/>
      <c r="SGC72" s="2"/>
      <c r="SGD72" s="2"/>
      <c r="SGE72" s="2"/>
      <c r="SGF72" s="2"/>
      <c r="SGG72" s="2"/>
      <c r="SGH72" s="2"/>
      <c r="SGI72" s="2"/>
      <c r="SGJ72" s="2"/>
      <c r="SGK72" s="2"/>
      <c r="SGL72" s="2"/>
      <c r="SGM72" s="2"/>
      <c r="SGN72" s="2"/>
      <c r="SGO72" s="2"/>
      <c r="SGP72" s="2"/>
      <c r="SGQ72" s="2"/>
      <c r="SGR72" s="2"/>
      <c r="SGS72" s="2"/>
      <c r="SGT72" s="2"/>
      <c r="SGU72" s="2"/>
      <c r="SGV72" s="2"/>
      <c r="SGW72" s="2"/>
      <c r="SGX72" s="2"/>
      <c r="SGY72" s="2"/>
      <c r="SGZ72" s="2"/>
      <c r="SHA72" s="2"/>
      <c r="SHB72" s="2"/>
      <c r="SHC72" s="2"/>
      <c r="SHD72" s="2"/>
      <c r="SHE72" s="2"/>
      <c r="SHF72" s="2"/>
      <c r="SHG72" s="2"/>
      <c r="SHH72" s="2"/>
      <c r="SHI72" s="2"/>
      <c r="SHJ72" s="2"/>
      <c r="SHK72" s="2"/>
      <c r="SHL72" s="2"/>
      <c r="SHM72" s="2"/>
      <c r="SHN72" s="2"/>
      <c r="SHO72" s="2"/>
      <c r="SHP72" s="2"/>
      <c r="SHQ72" s="2"/>
      <c r="SHR72" s="2"/>
      <c r="SHS72" s="2"/>
      <c r="SHT72" s="2"/>
      <c r="SHU72" s="2"/>
      <c r="SHV72" s="2"/>
      <c r="SHW72" s="2"/>
      <c r="SHX72" s="2"/>
      <c r="SHY72" s="2"/>
      <c r="SHZ72" s="2"/>
      <c r="SIA72" s="2"/>
      <c r="SIB72" s="2"/>
      <c r="SIC72" s="2"/>
      <c r="SID72" s="2"/>
      <c r="SIE72" s="2"/>
      <c r="SIF72" s="2"/>
      <c r="SIG72" s="2"/>
      <c r="SIH72" s="2"/>
      <c r="SII72" s="2"/>
      <c r="SIJ72" s="2"/>
      <c r="SIK72" s="2"/>
      <c r="SIL72" s="2"/>
      <c r="SIM72" s="2"/>
      <c r="SIN72" s="2"/>
      <c r="SIO72" s="2"/>
      <c r="SIP72" s="2"/>
      <c r="SIQ72" s="2"/>
      <c r="SIR72" s="2"/>
      <c r="SIS72" s="2"/>
      <c r="SIT72" s="2"/>
      <c r="SIU72" s="2"/>
      <c r="SIV72" s="2"/>
      <c r="SIW72" s="2"/>
      <c r="SIX72" s="2"/>
      <c r="SIY72" s="2"/>
      <c r="SIZ72" s="2"/>
      <c r="SJA72" s="2"/>
      <c r="SJB72" s="2"/>
      <c r="SJC72" s="2"/>
      <c r="SJD72" s="2"/>
      <c r="SJE72" s="2"/>
      <c r="SJF72" s="2"/>
      <c r="SJG72" s="2"/>
      <c r="SJH72" s="2"/>
      <c r="SJI72" s="2"/>
      <c r="SJJ72" s="2"/>
      <c r="SJK72" s="2"/>
      <c r="SJL72" s="2"/>
      <c r="SJM72" s="2"/>
      <c r="SJN72" s="2"/>
      <c r="SJO72" s="2"/>
      <c r="SJP72" s="2"/>
      <c r="SJQ72" s="2"/>
      <c r="SJR72" s="2"/>
      <c r="SJS72" s="2"/>
      <c r="SJT72" s="2"/>
      <c r="SJU72" s="2"/>
      <c r="SJV72" s="2"/>
      <c r="SJW72" s="2"/>
      <c r="SJX72" s="2"/>
      <c r="SJY72" s="2"/>
      <c r="SJZ72" s="2"/>
      <c r="SKA72" s="2"/>
      <c r="SKB72" s="2"/>
      <c r="SKC72" s="2"/>
      <c r="SKD72" s="2"/>
      <c r="SKE72" s="2"/>
      <c r="SKF72" s="2"/>
      <c r="SKG72" s="2"/>
      <c r="SKH72" s="2"/>
      <c r="SKI72" s="2"/>
      <c r="SKJ72" s="2"/>
      <c r="SKK72" s="2"/>
      <c r="SKL72" s="2"/>
      <c r="SKM72" s="2"/>
      <c r="SKN72" s="2"/>
      <c r="SKO72" s="2"/>
      <c r="SKP72" s="2"/>
      <c r="SKQ72" s="2"/>
      <c r="SKR72" s="2"/>
      <c r="SKS72" s="2"/>
      <c r="SKT72" s="2"/>
      <c r="SKU72" s="2"/>
      <c r="SKV72" s="2"/>
      <c r="SKW72" s="2"/>
      <c r="SKX72" s="2"/>
      <c r="SKY72" s="2"/>
      <c r="SKZ72" s="2"/>
      <c r="SLA72" s="2"/>
      <c r="SLB72" s="2"/>
      <c r="SLC72" s="2"/>
      <c r="SLD72" s="2"/>
      <c r="SLE72" s="2"/>
      <c r="SLF72" s="2"/>
      <c r="SLG72" s="2"/>
      <c r="SLH72" s="2"/>
      <c r="SLI72" s="2"/>
      <c r="SLJ72" s="2"/>
      <c r="SLK72" s="2"/>
      <c r="SLL72" s="2"/>
      <c r="SLM72" s="2"/>
      <c r="SLN72" s="2"/>
      <c r="SLO72" s="2"/>
      <c r="SLP72" s="2"/>
      <c r="SLQ72" s="2"/>
      <c r="SLR72" s="2"/>
      <c r="SLS72" s="2"/>
      <c r="SLT72" s="2"/>
      <c r="SLU72" s="2"/>
      <c r="SLV72" s="2"/>
      <c r="SLW72" s="2"/>
      <c r="SLX72" s="2"/>
      <c r="SLY72" s="2"/>
      <c r="SLZ72" s="2"/>
      <c r="SMA72" s="2"/>
      <c r="SMB72" s="2"/>
      <c r="SMC72" s="2"/>
      <c r="SMD72" s="2"/>
      <c r="SME72" s="2"/>
      <c r="SMF72" s="2"/>
      <c r="SMG72" s="2"/>
      <c r="SMH72" s="2"/>
      <c r="SMI72" s="2"/>
      <c r="SMJ72" s="2"/>
      <c r="SMK72" s="2"/>
      <c r="SML72" s="2"/>
      <c r="SMM72" s="2"/>
      <c r="SMN72" s="2"/>
      <c r="SMO72" s="2"/>
      <c r="SMP72" s="2"/>
      <c r="SMQ72" s="2"/>
      <c r="SMR72" s="2"/>
      <c r="SMS72" s="2"/>
      <c r="SMT72" s="2"/>
      <c r="SMU72" s="2"/>
      <c r="SMV72" s="2"/>
      <c r="SMW72" s="2"/>
      <c r="SMX72" s="2"/>
      <c r="SMY72" s="2"/>
      <c r="SMZ72" s="2"/>
      <c r="SNA72" s="2"/>
      <c r="SNB72" s="2"/>
      <c r="SNC72" s="2"/>
      <c r="SND72" s="2"/>
      <c r="SNE72" s="2"/>
      <c r="SNF72" s="2"/>
      <c r="SNG72" s="2"/>
      <c r="SNH72" s="2"/>
      <c r="SNI72" s="2"/>
      <c r="SNJ72" s="2"/>
      <c r="SNK72" s="2"/>
      <c r="SNL72" s="2"/>
      <c r="SNM72" s="2"/>
      <c r="SNN72" s="2"/>
      <c r="SNO72" s="2"/>
      <c r="SNP72" s="2"/>
      <c r="SNQ72" s="2"/>
      <c r="SNR72" s="2"/>
      <c r="SNS72" s="2"/>
      <c r="SNT72" s="2"/>
      <c r="SNU72" s="2"/>
      <c r="SNV72" s="2"/>
      <c r="SNW72" s="2"/>
      <c r="SNX72" s="2"/>
      <c r="SNY72" s="2"/>
      <c r="SNZ72" s="2"/>
      <c r="SOA72" s="2"/>
      <c r="SOB72" s="2"/>
      <c r="SOC72" s="2"/>
      <c r="SOD72" s="2"/>
      <c r="SOE72" s="2"/>
      <c r="SOF72" s="2"/>
      <c r="SOG72" s="2"/>
      <c r="SOH72" s="2"/>
      <c r="SOI72" s="2"/>
      <c r="SOJ72" s="2"/>
      <c r="SOK72" s="2"/>
      <c r="SOL72" s="2"/>
      <c r="SOM72" s="2"/>
      <c r="SON72" s="2"/>
      <c r="SOO72" s="2"/>
      <c r="SOP72" s="2"/>
      <c r="SOQ72" s="2"/>
      <c r="SOR72" s="2"/>
      <c r="SOS72" s="2"/>
      <c r="SOT72" s="2"/>
      <c r="SOU72" s="2"/>
      <c r="SOV72" s="2"/>
      <c r="SOW72" s="2"/>
      <c r="SOX72" s="2"/>
      <c r="SOY72" s="2"/>
      <c r="SOZ72" s="2"/>
      <c r="SPA72" s="2"/>
      <c r="SPB72" s="2"/>
      <c r="SPC72" s="2"/>
      <c r="SPD72" s="2"/>
      <c r="SPE72" s="2"/>
      <c r="SPF72" s="2"/>
      <c r="SPG72" s="2"/>
      <c r="SPH72" s="2"/>
      <c r="SPI72" s="2"/>
      <c r="SPJ72" s="2"/>
      <c r="SPK72" s="2"/>
      <c r="SPL72" s="2"/>
      <c r="SPM72" s="2"/>
      <c r="SPN72" s="2"/>
      <c r="SPO72" s="2"/>
      <c r="SPP72" s="2"/>
      <c r="SPQ72" s="2"/>
      <c r="SPR72" s="2"/>
      <c r="SPS72" s="2"/>
      <c r="SPT72" s="2"/>
      <c r="SPU72" s="2"/>
      <c r="SPV72" s="2"/>
      <c r="SPW72" s="2"/>
      <c r="SPX72" s="2"/>
      <c r="SPY72" s="2"/>
      <c r="SPZ72" s="2"/>
      <c r="SQA72" s="2"/>
      <c r="SQB72" s="2"/>
      <c r="SQC72" s="2"/>
      <c r="SQD72" s="2"/>
      <c r="SQE72" s="2"/>
      <c r="SQF72" s="2"/>
      <c r="SQG72" s="2"/>
      <c r="SQH72" s="2"/>
      <c r="SQI72" s="2"/>
      <c r="SQJ72" s="2"/>
      <c r="SQK72" s="2"/>
      <c r="SQL72" s="2"/>
      <c r="SQM72" s="2"/>
      <c r="SQN72" s="2"/>
      <c r="SQO72" s="2"/>
      <c r="SQP72" s="2"/>
      <c r="SQQ72" s="2"/>
      <c r="SQR72" s="2"/>
      <c r="SQS72" s="2"/>
      <c r="SQT72" s="2"/>
      <c r="SQU72" s="2"/>
      <c r="SQV72" s="2"/>
      <c r="SQW72" s="2"/>
      <c r="SQX72" s="2"/>
      <c r="SQY72" s="2"/>
      <c r="SQZ72" s="2"/>
      <c r="SRA72" s="2"/>
      <c r="SRB72" s="2"/>
      <c r="SRC72" s="2"/>
      <c r="SRD72" s="2"/>
      <c r="SRE72" s="2"/>
      <c r="SRF72" s="2"/>
      <c r="SRG72" s="2"/>
      <c r="SRH72" s="2"/>
      <c r="SRI72" s="2"/>
      <c r="SRJ72" s="2"/>
      <c r="SRK72" s="2"/>
      <c r="SRL72" s="2"/>
      <c r="SRM72" s="2"/>
      <c r="SRN72" s="2"/>
      <c r="SRO72" s="2"/>
      <c r="SRP72" s="2"/>
      <c r="SRQ72" s="2"/>
      <c r="SRR72" s="2"/>
      <c r="SRS72" s="2"/>
      <c r="SRT72" s="2"/>
      <c r="SRU72" s="2"/>
      <c r="SRV72" s="2"/>
      <c r="SRW72" s="2"/>
      <c r="SRX72" s="2"/>
      <c r="SRY72" s="2"/>
      <c r="SRZ72" s="2"/>
      <c r="SSA72" s="2"/>
      <c r="SSB72" s="2"/>
      <c r="SSC72" s="2"/>
      <c r="SSD72" s="2"/>
      <c r="SSE72" s="2"/>
      <c r="SSF72" s="2"/>
      <c r="SSG72" s="2"/>
      <c r="SSH72" s="2"/>
      <c r="SSI72" s="2"/>
      <c r="SSJ72" s="2"/>
      <c r="SSK72" s="2"/>
      <c r="SSL72" s="2"/>
      <c r="SSM72" s="2"/>
      <c r="SSN72" s="2"/>
      <c r="SSO72" s="2"/>
      <c r="SSP72" s="2"/>
      <c r="SSQ72" s="2"/>
      <c r="SSR72" s="2"/>
      <c r="SSS72" s="2"/>
      <c r="SST72" s="2"/>
      <c r="SSU72" s="2"/>
      <c r="SSV72" s="2"/>
      <c r="SSW72" s="2"/>
      <c r="SSX72" s="2"/>
      <c r="SSY72" s="2"/>
      <c r="SSZ72" s="2"/>
      <c r="STA72" s="2"/>
      <c r="STB72" s="2"/>
      <c r="STC72" s="2"/>
      <c r="STD72" s="2"/>
      <c r="STE72" s="2"/>
      <c r="STF72" s="2"/>
      <c r="STG72" s="2"/>
      <c r="STH72" s="2"/>
      <c r="STI72" s="2"/>
      <c r="STJ72" s="2"/>
      <c r="STK72" s="2"/>
      <c r="STL72" s="2"/>
      <c r="STM72" s="2"/>
      <c r="STN72" s="2"/>
      <c r="STO72" s="2"/>
      <c r="STP72" s="2"/>
      <c r="STQ72" s="2"/>
      <c r="STR72" s="2"/>
      <c r="STS72" s="2"/>
      <c r="STT72" s="2"/>
      <c r="STU72" s="2"/>
      <c r="STV72" s="2"/>
      <c r="STW72" s="2"/>
      <c r="STX72" s="2"/>
      <c r="STY72" s="2"/>
      <c r="STZ72" s="2"/>
      <c r="SUA72" s="2"/>
      <c r="SUB72" s="2"/>
      <c r="SUC72" s="2"/>
      <c r="SUD72" s="2"/>
      <c r="SUE72" s="2"/>
      <c r="SUF72" s="2"/>
      <c r="SUG72" s="2"/>
      <c r="SUH72" s="2"/>
      <c r="SUI72" s="2"/>
      <c r="SUJ72" s="2"/>
      <c r="SUK72" s="2"/>
      <c r="SUL72" s="2"/>
      <c r="SUM72" s="2"/>
      <c r="SUN72" s="2"/>
      <c r="SUO72" s="2"/>
      <c r="SUP72" s="2"/>
      <c r="SUQ72" s="2"/>
      <c r="SUR72" s="2"/>
      <c r="SUS72" s="2"/>
      <c r="SUT72" s="2"/>
      <c r="SUU72" s="2"/>
      <c r="SUV72" s="2"/>
      <c r="SUW72" s="2"/>
      <c r="SUX72" s="2"/>
      <c r="SUY72" s="2"/>
      <c r="SUZ72" s="2"/>
      <c r="SVA72" s="2"/>
      <c r="SVB72" s="2"/>
      <c r="SVC72" s="2"/>
      <c r="SVD72" s="2"/>
      <c r="SVE72" s="2"/>
      <c r="SVF72" s="2"/>
      <c r="SVG72" s="2"/>
      <c r="SVH72" s="2"/>
      <c r="SVI72" s="2"/>
      <c r="SVJ72" s="2"/>
      <c r="SVK72" s="2"/>
      <c r="SVL72" s="2"/>
      <c r="SVM72" s="2"/>
      <c r="SVN72" s="2"/>
      <c r="SVO72" s="2"/>
      <c r="SVP72" s="2"/>
      <c r="SVQ72" s="2"/>
      <c r="SVR72" s="2"/>
      <c r="SVS72" s="2"/>
      <c r="SVT72" s="2"/>
      <c r="SVU72" s="2"/>
      <c r="SVV72" s="2"/>
      <c r="SVW72" s="2"/>
      <c r="SVX72" s="2"/>
      <c r="SVY72" s="2"/>
      <c r="SVZ72" s="2"/>
      <c r="SWA72" s="2"/>
      <c r="SWB72" s="2"/>
      <c r="SWC72" s="2"/>
      <c r="SWD72" s="2"/>
      <c r="SWE72" s="2"/>
      <c r="SWF72" s="2"/>
      <c r="SWG72" s="2"/>
      <c r="SWH72" s="2"/>
      <c r="SWI72" s="2"/>
      <c r="SWJ72" s="2"/>
      <c r="SWK72" s="2"/>
      <c r="SWL72" s="2"/>
      <c r="SWM72" s="2"/>
      <c r="SWN72" s="2"/>
      <c r="SWO72" s="2"/>
      <c r="SWP72" s="2"/>
      <c r="SWQ72" s="2"/>
      <c r="SWR72" s="2"/>
      <c r="SWS72" s="2"/>
      <c r="SWT72" s="2"/>
      <c r="SWU72" s="2"/>
      <c r="SWV72" s="2"/>
      <c r="SWW72" s="2"/>
      <c r="SWX72" s="2"/>
      <c r="SWY72" s="2"/>
      <c r="SWZ72" s="2"/>
      <c r="SXA72" s="2"/>
      <c r="SXB72" s="2"/>
      <c r="SXC72" s="2"/>
      <c r="SXD72" s="2"/>
      <c r="SXE72" s="2"/>
      <c r="SXF72" s="2"/>
      <c r="SXG72" s="2"/>
      <c r="SXH72" s="2"/>
      <c r="SXI72" s="2"/>
      <c r="SXJ72" s="2"/>
      <c r="SXK72" s="2"/>
      <c r="SXL72" s="2"/>
      <c r="SXM72" s="2"/>
      <c r="SXN72" s="2"/>
      <c r="SXO72" s="2"/>
      <c r="SXP72" s="2"/>
      <c r="SXQ72" s="2"/>
      <c r="SXR72" s="2"/>
      <c r="SXS72" s="2"/>
      <c r="SXT72" s="2"/>
      <c r="SXU72" s="2"/>
      <c r="SXV72" s="2"/>
      <c r="SXW72" s="2"/>
      <c r="SXX72" s="2"/>
      <c r="SXY72" s="2"/>
      <c r="SXZ72" s="2"/>
      <c r="SYA72" s="2"/>
      <c r="SYB72" s="2"/>
      <c r="SYC72" s="2"/>
      <c r="SYD72" s="2"/>
      <c r="SYE72" s="2"/>
      <c r="SYF72" s="2"/>
      <c r="SYG72" s="2"/>
      <c r="SYH72" s="2"/>
      <c r="SYI72" s="2"/>
      <c r="SYJ72" s="2"/>
      <c r="SYK72" s="2"/>
      <c r="SYL72" s="2"/>
      <c r="SYM72" s="2"/>
      <c r="SYN72" s="2"/>
      <c r="SYO72" s="2"/>
      <c r="SYP72" s="2"/>
      <c r="SYQ72" s="2"/>
      <c r="SYR72" s="2"/>
      <c r="SYS72" s="2"/>
      <c r="SYT72" s="2"/>
      <c r="SYU72" s="2"/>
      <c r="SYV72" s="2"/>
      <c r="SYW72" s="2"/>
      <c r="SYX72" s="2"/>
      <c r="SYY72" s="2"/>
      <c r="SYZ72" s="2"/>
      <c r="SZA72" s="2"/>
      <c r="SZB72" s="2"/>
      <c r="SZC72" s="2"/>
      <c r="SZD72" s="2"/>
      <c r="SZE72" s="2"/>
      <c r="SZF72" s="2"/>
      <c r="SZG72" s="2"/>
      <c r="SZH72" s="2"/>
      <c r="SZI72" s="2"/>
      <c r="SZJ72" s="2"/>
      <c r="SZK72" s="2"/>
      <c r="SZL72" s="2"/>
      <c r="SZM72" s="2"/>
      <c r="SZN72" s="2"/>
      <c r="SZO72" s="2"/>
      <c r="SZP72" s="2"/>
      <c r="SZQ72" s="2"/>
      <c r="SZR72" s="2"/>
      <c r="SZS72" s="2"/>
      <c r="SZT72" s="2"/>
      <c r="SZU72" s="2"/>
      <c r="SZV72" s="2"/>
      <c r="SZW72" s="2"/>
      <c r="SZX72" s="2"/>
      <c r="SZY72" s="2"/>
      <c r="SZZ72" s="2"/>
      <c r="TAA72" s="2"/>
      <c r="TAB72" s="2"/>
      <c r="TAC72" s="2"/>
      <c r="TAD72" s="2"/>
      <c r="TAE72" s="2"/>
      <c r="TAF72" s="2"/>
      <c r="TAG72" s="2"/>
      <c r="TAH72" s="2"/>
      <c r="TAI72" s="2"/>
      <c r="TAJ72" s="2"/>
      <c r="TAK72" s="2"/>
      <c r="TAL72" s="2"/>
      <c r="TAM72" s="2"/>
      <c r="TAN72" s="2"/>
      <c r="TAO72" s="2"/>
      <c r="TAP72" s="2"/>
      <c r="TAQ72" s="2"/>
      <c r="TAR72" s="2"/>
      <c r="TAS72" s="2"/>
      <c r="TAT72" s="2"/>
      <c r="TAU72" s="2"/>
      <c r="TAV72" s="2"/>
      <c r="TAW72" s="2"/>
      <c r="TAX72" s="2"/>
      <c r="TAY72" s="2"/>
      <c r="TAZ72" s="2"/>
      <c r="TBA72" s="2"/>
      <c r="TBB72" s="2"/>
      <c r="TBC72" s="2"/>
      <c r="TBD72" s="2"/>
      <c r="TBE72" s="2"/>
      <c r="TBF72" s="2"/>
      <c r="TBG72" s="2"/>
      <c r="TBH72" s="2"/>
      <c r="TBI72" s="2"/>
      <c r="TBJ72" s="2"/>
      <c r="TBK72" s="2"/>
      <c r="TBL72" s="2"/>
      <c r="TBM72" s="2"/>
      <c r="TBN72" s="2"/>
      <c r="TBO72" s="2"/>
      <c r="TBP72" s="2"/>
      <c r="TBQ72" s="2"/>
      <c r="TBR72" s="2"/>
      <c r="TBS72" s="2"/>
      <c r="TBT72" s="2"/>
      <c r="TBU72" s="2"/>
      <c r="TBV72" s="2"/>
      <c r="TBW72" s="2"/>
      <c r="TBX72" s="2"/>
      <c r="TBY72" s="2"/>
      <c r="TBZ72" s="2"/>
      <c r="TCA72" s="2"/>
      <c r="TCB72" s="2"/>
      <c r="TCC72" s="2"/>
      <c r="TCD72" s="2"/>
      <c r="TCE72" s="2"/>
      <c r="TCF72" s="2"/>
      <c r="TCG72" s="2"/>
      <c r="TCH72" s="2"/>
      <c r="TCI72" s="2"/>
      <c r="TCJ72" s="2"/>
      <c r="TCK72" s="2"/>
      <c r="TCL72" s="2"/>
      <c r="TCM72" s="2"/>
      <c r="TCN72" s="2"/>
      <c r="TCO72" s="2"/>
      <c r="TCP72" s="2"/>
      <c r="TCQ72" s="2"/>
      <c r="TCR72" s="2"/>
      <c r="TCS72" s="2"/>
      <c r="TCT72" s="2"/>
      <c r="TCU72" s="2"/>
      <c r="TCV72" s="2"/>
      <c r="TCW72" s="2"/>
      <c r="TCX72" s="2"/>
      <c r="TCY72" s="2"/>
      <c r="TCZ72" s="2"/>
      <c r="TDA72" s="2"/>
      <c r="TDB72" s="2"/>
      <c r="TDC72" s="2"/>
      <c r="TDD72" s="2"/>
      <c r="TDE72" s="2"/>
      <c r="TDF72" s="2"/>
      <c r="TDG72" s="2"/>
      <c r="TDH72" s="2"/>
      <c r="TDI72" s="2"/>
      <c r="TDJ72" s="2"/>
      <c r="TDK72" s="2"/>
      <c r="TDL72" s="2"/>
      <c r="TDM72" s="2"/>
      <c r="TDN72" s="2"/>
      <c r="TDO72" s="2"/>
      <c r="TDP72" s="2"/>
      <c r="TDQ72" s="2"/>
      <c r="TDR72" s="2"/>
      <c r="TDS72" s="2"/>
      <c r="TDT72" s="2"/>
      <c r="TDU72" s="2"/>
      <c r="TDV72" s="2"/>
      <c r="TDW72" s="2"/>
      <c r="TDX72" s="2"/>
      <c r="TDY72" s="2"/>
      <c r="TDZ72" s="2"/>
      <c r="TEA72" s="2"/>
      <c r="TEB72" s="2"/>
      <c r="TEC72" s="2"/>
      <c r="TED72" s="2"/>
      <c r="TEE72" s="2"/>
      <c r="TEF72" s="2"/>
      <c r="TEG72" s="2"/>
      <c r="TEH72" s="2"/>
      <c r="TEI72" s="2"/>
      <c r="TEJ72" s="2"/>
      <c r="TEK72" s="2"/>
      <c r="TEL72" s="2"/>
      <c r="TEM72" s="2"/>
      <c r="TEN72" s="2"/>
      <c r="TEO72" s="2"/>
      <c r="TEP72" s="2"/>
      <c r="TEQ72" s="2"/>
      <c r="TER72" s="2"/>
      <c r="TES72" s="2"/>
      <c r="TET72" s="2"/>
      <c r="TEU72" s="2"/>
      <c r="TEV72" s="2"/>
      <c r="TEW72" s="2"/>
      <c r="TEX72" s="2"/>
      <c r="TEY72" s="2"/>
      <c r="TEZ72" s="2"/>
      <c r="TFA72" s="2"/>
      <c r="TFB72" s="2"/>
      <c r="TFC72" s="2"/>
      <c r="TFD72" s="2"/>
      <c r="TFE72" s="2"/>
      <c r="TFF72" s="2"/>
      <c r="TFG72" s="2"/>
      <c r="TFH72" s="2"/>
      <c r="TFI72" s="2"/>
      <c r="TFJ72" s="2"/>
      <c r="TFK72" s="2"/>
      <c r="TFL72" s="2"/>
      <c r="TFM72" s="2"/>
      <c r="TFN72" s="2"/>
      <c r="TFO72" s="2"/>
      <c r="TFP72" s="2"/>
      <c r="TFQ72" s="2"/>
      <c r="TFR72" s="2"/>
      <c r="TFS72" s="2"/>
      <c r="TFT72" s="2"/>
      <c r="TFU72" s="2"/>
      <c r="TFV72" s="2"/>
      <c r="TFW72" s="2"/>
      <c r="TFX72" s="2"/>
      <c r="TFY72" s="2"/>
      <c r="TFZ72" s="2"/>
      <c r="TGA72" s="2"/>
      <c r="TGB72" s="2"/>
      <c r="TGC72" s="2"/>
      <c r="TGD72" s="2"/>
      <c r="TGE72" s="2"/>
      <c r="TGF72" s="2"/>
      <c r="TGG72" s="2"/>
      <c r="TGH72" s="2"/>
      <c r="TGI72" s="2"/>
      <c r="TGJ72" s="2"/>
      <c r="TGK72" s="2"/>
      <c r="TGL72" s="2"/>
      <c r="TGM72" s="2"/>
      <c r="TGN72" s="2"/>
      <c r="TGO72" s="2"/>
      <c r="TGP72" s="2"/>
      <c r="TGQ72" s="2"/>
      <c r="TGR72" s="2"/>
      <c r="TGS72" s="2"/>
      <c r="TGT72" s="2"/>
      <c r="TGU72" s="2"/>
      <c r="TGV72" s="2"/>
      <c r="TGW72" s="2"/>
      <c r="TGX72" s="2"/>
      <c r="TGY72" s="2"/>
      <c r="TGZ72" s="2"/>
      <c r="THA72" s="2"/>
      <c r="THB72" s="2"/>
      <c r="THC72" s="2"/>
      <c r="THD72" s="2"/>
      <c r="THE72" s="2"/>
      <c r="THF72" s="2"/>
      <c r="THG72" s="2"/>
      <c r="THH72" s="2"/>
      <c r="THI72" s="2"/>
      <c r="THJ72" s="2"/>
      <c r="THK72" s="2"/>
      <c r="THL72" s="2"/>
      <c r="THM72" s="2"/>
      <c r="THN72" s="2"/>
      <c r="THO72" s="2"/>
      <c r="THP72" s="2"/>
      <c r="THQ72" s="2"/>
      <c r="THR72" s="2"/>
      <c r="THS72" s="2"/>
      <c r="THT72" s="2"/>
      <c r="THU72" s="2"/>
      <c r="THV72" s="2"/>
      <c r="THW72" s="2"/>
      <c r="THX72" s="2"/>
      <c r="THY72" s="2"/>
      <c r="THZ72" s="2"/>
      <c r="TIA72" s="2"/>
      <c r="TIB72" s="2"/>
      <c r="TIC72" s="2"/>
      <c r="TID72" s="2"/>
      <c r="TIE72" s="2"/>
      <c r="TIF72" s="2"/>
      <c r="TIG72" s="2"/>
      <c r="TIH72" s="2"/>
      <c r="TII72" s="2"/>
      <c r="TIJ72" s="2"/>
      <c r="TIK72" s="2"/>
      <c r="TIL72" s="2"/>
      <c r="TIM72" s="2"/>
      <c r="TIN72" s="2"/>
      <c r="TIO72" s="2"/>
      <c r="TIP72" s="2"/>
      <c r="TIQ72" s="2"/>
      <c r="TIR72" s="2"/>
      <c r="TIS72" s="2"/>
      <c r="TIT72" s="2"/>
      <c r="TIU72" s="2"/>
      <c r="TIV72" s="2"/>
      <c r="TIW72" s="2"/>
      <c r="TIX72" s="2"/>
      <c r="TIY72" s="2"/>
      <c r="TIZ72" s="2"/>
      <c r="TJA72" s="2"/>
      <c r="TJB72" s="2"/>
      <c r="TJC72" s="2"/>
      <c r="TJD72" s="2"/>
      <c r="TJE72" s="2"/>
      <c r="TJF72" s="2"/>
      <c r="TJG72" s="2"/>
      <c r="TJH72" s="2"/>
      <c r="TJI72" s="2"/>
      <c r="TJJ72" s="2"/>
      <c r="TJK72" s="2"/>
      <c r="TJL72" s="2"/>
      <c r="TJM72" s="2"/>
      <c r="TJN72" s="2"/>
      <c r="TJO72" s="2"/>
      <c r="TJP72" s="2"/>
      <c r="TJQ72" s="2"/>
      <c r="TJR72" s="2"/>
      <c r="TJS72" s="2"/>
      <c r="TJT72" s="2"/>
      <c r="TJU72" s="2"/>
      <c r="TJV72" s="2"/>
      <c r="TJW72" s="2"/>
      <c r="TJX72" s="2"/>
      <c r="TJY72" s="2"/>
      <c r="TJZ72" s="2"/>
      <c r="TKA72" s="2"/>
      <c r="TKB72" s="2"/>
      <c r="TKC72" s="2"/>
      <c r="TKD72" s="2"/>
      <c r="TKE72" s="2"/>
      <c r="TKF72" s="2"/>
      <c r="TKG72" s="2"/>
      <c r="TKH72" s="2"/>
      <c r="TKI72" s="2"/>
      <c r="TKJ72" s="2"/>
      <c r="TKK72" s="2"/>
      <c r="TKL72" s="2"/>
      <c r="TKM72" s="2"/>
      <c r="TKN72" s="2"/>
      <c r="TKO72" s="2"/>
      <c r="TKP72" s="2"/>
      <c r="TKQ72" s="2"/>
      <c r="TKR72" s="2"/>
      <c r="TKS72" s="2"/>
      <c r="TKT72" s="2"/>
      <c r="TKU72" s="2"/>
      <c r="TKV72" s="2"/>
      <c r="TKW72" s="2"/>
      <c r="TKX72" s="2"/>
      <c r="TKY72" s="2"/>
      <c r="TKZ72" s="2"/>
      <c r="TLA72" s="2"/>
      <c r="TLB72" s="2"/>
      <c r="TLC72" s="2"/>
      <c r="TLD72" s="2"/>
      <c r="TLE72" s="2"/>
      <c r="TLF72" s="2"/>
      <c r="TLG72" s="2"/>
      <c r="TLH72" s="2"/>
      <c r="TLI72" s="2"/>
      <c r="TLJ72" s="2"/>
      <c r="TLK72" s="2"/>
      <c r="TLL72" s="2"/>
      <c r="TLM72" s="2"/>
      <c r="TLN72" s="2"/>
      <c r="TLO72" s="2"/>
      <c r="TLP72" s="2"/>
      <c r="TLQ72" s="2"/>
      <c r="TLR72" s="2"/>
      <c r="TLS72" s="2"/>
      <c r="TLT72" s="2"/>
      <c r="TLU72" s="2"/>
      <c r="TLV72" s="2"/>
      <c r="TLW72" s="2"/>
      <c r="TLX72" s="2"/>
      <c r="TLY72" s="2"/>
      <c r="TLZ72" s="2"/>
      <c r="TMA72" s="2"/>
      <c r="TMB72" s="2"/>
      <c r="TMC72" s="2"/>
      <c r="TMD72" s="2"/>
      <c r="TME72" s="2"/>
      <c r="TMF72" s="2"/>
      <c r="TMG72" s="2"/>
      <c r="TMH72" s="2"/>
      <c r="TMI72" s="2"/>
      <c r="TMJ72" s="2"/>
      <c r="TMK72" s="2"/>
      <c r="TML72" s="2"/>
      <c r="TMM72" s="2"/>
      <c r="TMN72" s="2"/>
      <c r="TMO72" s="2"/>
      <c r="TMP72" s="2"/>
      <c r="TMQ72" s="2"/>
      <c r="TMR72" s="2"/>
      <c r="TMS72" s="2"/>
      <c r="TMT72" s="2"/>
      <c r="TMU72" s="2"/>
      <c r="TMV72" s="2"/>
      <c r="TMW72" s="2"/>
      <c r="TMX72" s="2"/>
      <c r="TMY72" s="2"/>
      <c r="TMZ72" s="2"/>
      <c r="TNA72" s="2"/>
      <c r="TNB72" s="2"/>
      <c r="TNC72" s="2"/>
      <c r="TND72" s="2"/>
      <c r="TNE72" s="2"/>
      <c r="TNF72" s="2"/>
      <c r="TNG72" s="2"/>
      <c r="TNH72" s="2"/>
      <c r="TNI72" s="2"/>
      <c r="TNJ72" s="2"/>
      <c r="TNK72" s="2"/>
      <c r="TNL72" s="2"/>
      <c r="TNM72" s="2"/>
      <c r="TNN72" s="2"/>
      <c r="TNO72" s="2"/>
      <c r="TNP72" s="2"/>
      <c r="TNQ72" s="2"/>
      <c r="TNR72" s="2"/>
      <c r="TNS72" s="2"/>
      <c r="TNT72" s="2"/>
      <c r="TNU72" s="2"/>
      <c r="TNV72" s="2"/>
      <c r="TNW72" s="2"/>
      <c r="TNX72" s="2"/>
      <c r="TNY72" s="2"/>
      <c r="TNZ72" s="2"/>
      <c r="TOA72" s="2"/>
      <c r="TOB72" s="2"/>
      <c r="TOC72" s="2"/>
      <c r="TOD72" s="2"/>
      <c r="TOE72" s="2"/>
      <c r="TOF72" s="2"/>
      <c r="TOG72" s="2"/>
      <c r="TOH72" s="2"/>
      <c r="TOI72" s="2"/>
      <c r="TOJ72" s="2"/>
      <c r="TOK72" s="2"/>
      <c r="TOL72" s="2"/>
      <c r="TOM72" s="2"/>
      <c r="TON72" s="2"/>
      <c r="TOO72" s="2"/>
      <c r="TOP72" s="2"/>
      <c r="TOQ72" s="2"/>
      <c r="TOR72" s="2"/>
      <c r="TOS72" s="2"/>
      <c r="TOT72" s="2"/>
      <c r="TOU72" s="2"/>
      <c r="TOV72" s="2"/>
      <c r="TOW72" s="2"/>
      <c r="TOX72" s="2"/>
      <c r="TOY72" s="2"/>
      <c r="TOZ72" s="2"/>
      <c r="TPA72" s="2"/>
      <c r="TPB72" s="2"/>
      <c r="TPC72" s="2"/>
      <c r="TPD72" s="2"/>
      <c r="TPE72" s="2"/>
      <c r="TPF72" s="2"/>
      <c r="TPG72" s="2"/>
      <c r="TPH72" s="2"/>
      <c r="TPI72" s="2"/>
      <c r="TPJ72" s="2"/>
      <c r="TPK72" s="2"/>
      <c r="TPL72" s="2"/>
      <c r="TPM72" s="2"/>
      <c r="TPN72" s="2"/>
      <c r="TPO72" s="2"/>
      <c r="TPP72" s="2"/>
      <c r="TPQ72" s="2"/>
      <c r="TPR72" s="2"/>
      <c r="TPS72" s="2"/>
      <c r="TPT72" s="2"/>
      <c r="TPU72" s="2"/>
      <c r="TPV72" s="2"/>
      <c r="TPW72" s="2"/>
      <c r="TPX72" s="2"/>
      <c r="TPY72" s="2"/>
      <c r="TPZ72" s="2"/>
      <c r="TQA72" s="2"/>
      <c r="TQB72" s="2"/>
      <c r="TQC72" s="2"/>
      <c r="TQD72" s="2"/>
      <c r="TQE72" s="2"/>
      <c r="TQF72" s="2"/>
      <c r="TQG72" s="2"/>
      <c r="TQH72" s="2"/>
      <c r="TQI72" s="2"/>
      <c r="TQJ72" s="2"/>
      <c r="TQK72" s="2"/>
      <c r="TQL72" s="2"/>
      <c r="TQM72" s="2"/>
      <c r="TQN72" s="2"/>
      <c r="TQO72" s="2"/>
      <c r="TQP72" s="2"/>
      <c r="TQQ72" s="2"/>
      <c r="TQR72" s="2"/>
      <c r="TQS72" s="2"/>
      <c r="TQT72" s="2"/>
      <c r="TQU72" s="2"/>
      <c r="TQV72" s="2"/>
      <c r="TQW72" s="2"/>
      <c r="TQX72" s="2"/>
      <c r="TQY72" s="2"/>
      <c r="TQZ72" s="2"/>
      <c r="TRA72" s="2"/>
      <c r="TRB72" s="2"/>
      <c r="TRC72" s="2"/>
      <c r="TRD72" s="2"/>
      <c r="TRE72" s="2"/>
      <c r="TRF72" s="2"/>
      <c r="TRG72" s="2"/>
      <c r="TRH72" s="2"/>
      <c r="TRI72" s="2"/>
      <c r="TRJ72" s="2"/>
      <c r="TRK72" s="2"/>
      <c r="TRL72" s="2"/>
      <c r="TRM72" s="2"/>
      <c r="TRN72" s="2"/>
      <c r="TRO72" s="2"/>
      <c r="TRP72" s="2"/>
      <c r="TRQ72" s="2"/>
      <c r="TRR72" s="2"/>
      <c r="TRS72" s="2"/>
      <c r="TRT72" s="2"/>
      <c r="TRU72" s="2"/>
      <c r="TRV72" s="2"/>
      <c r="TRW72" s="2"/>
      <c r="TRX72" s="2"/>
      <c r="TRY72" s="2"/>
      <c r="TRZ72" s="2"/>
      <c r="TSA72" s="2"/>
      <c r="TSB72" s="2"/>
      <c r="TSC72" s="2"/>
      <c r="TSD72" s="2"/>
      <c r="TSE72" s="2"/>
      <c r="TSF72" s="2"/>
      <c r="TSG72" s="2"/>
      <c r="TSH72" s="2"/>
      <c r="TSI72" s="2"/>
      <c r="TSJ72" s="2"/>
      <c r="TSK72" s="2"/>
      <c r="TSL72" s="2"/>
      <c r="TSM72" s="2"/>
      <c r="TSN72" s="2"/>
      <c r="TSO72" s="2"/>
      <c r="TSP72" s="2"/>
      <c r="TSQ72" s="2"/>
      <c r="TSR72" s="2"/>
      <c r="TSS72" s="2"/>
      <c r="TST72" s="2"/>
      <c r="TSU72" s="2"/>
      <c r="TSV72" s="2"/>
      <c r="TSW72" s="2"/>
      <c r="TSX72" s="2"/>
      <c r="TSY72" s="2"/>
      <c r="TSZ72" s="2"/>
      <c r="TTA72" s="2"/>
      <c r="TTB72" s="2"/>
      <c r="TTC72" s="2"/>
      <c r="TTD72" s="2"/>
      <c r="TTE72" s="2"/>
      <c r="TTF72" s="2"/>
      <c r="TTG72" s="2"/>
      <c r="TTH72" s="2"/>
      <c r="TTI72" s="2"/>
      <c r="TTJ72" s="2"/>
      <c r="TTK72" s="2"/>
      <c r="TTL72" s="2"/>
      <c r="TTM72" s="2"/>
      <c r="TTN72" s="2"/>
      <c r="TTO72" s="2"/>
      <c r="TTP72" s="2"/>
      <c r="TTQ72" s="2"/>
      <c r="TTR72" s="2"/>
      <c r="TTS72" s="2"/>
      <c r="TTT72" s="2"/>
      <c r="TTU72" s="2"/>
      <c r="TTV72" s="2"/>
      <c r="TTW72" s="2"/>
      <c r="TTX72" s="2"/>
      <c r="TTY72" s="2"/>
      <c r="TTZ72" s="2"/>
      <c r="TUA72" s="2"/>
      <c r="TUB72" s="2"/>
      <c r="TUC72" s="2"/>
      <c r="TUD72" s="2"/>
      <c r="TUE72" s="2"/>
      <c r="TUF72" s="2"/>
      <c r="TUG72" s="2"/>
      <c r="TUH72" s="2"/>
      <c r="TUI72" s="2"/>
      <c r="TUJ72" s="2"/>
      <c r="TUK72" s="2"/>
      <c r="TUL72" s="2"/>
      <c r="TUM72" s="2"/>
      <c r="TUN72" s="2"/>
      <c r="TUO72" s="2"/>
      <c r="TUP72" s="2"/>
      <c r="TUQ72" s="2"/>
      <c r="TUR72" s="2"/>
      <c r="TUS72" s="2"/>
      <c r="TUT72" s="2"/>
      <c r="TUU72" s="2"/>
      <c r="TUV72" s="2"/>
      <c r="TUW72" s="2"/>
      <c r="TUX72" s="2"/>
      <c r="TUY72" s="2"/>
      <c r="TUZ72" s="2"/>
      <c r="TVA72" s="2"/>
      <c r="TVB72" s="2"/>
      <c r="TVC72" s="2"/>
      <c r="TVD72" s="2"/>
      <c r="TVE72" s="2"/>
      <c r="TVF72" s="2"/>
      <c r="TVG72" s="2"/>
      <c r="TVH72" s="2"/>
      <c r="TVI72" s="2"/>
      <c r="TVJ72" s="2"/>
      <c r="TVK72" s="2"/>
      <c r="TVL72" s="2"/>
      <c r="TVM72" s="2"/>
      <c r="TVN72" s="2"/>
      <c r="TVO72" s="2"/>
      <c r="TVP72" s="2"/>
      <c r="TVQ72" s="2"/>
      <c r="TVR72" s="2"/>
      <c r="TVS72" s="2"/>
      <c r="TVT72" s="2"/>
      <c r="TVU72" s="2"/>
      <c r="TVV72" s="2"/>
      <c r="TVW72" s="2"/>
      <c r="TVX72" s="2"/>
      <c r="TVY72" s="2"/>
      <c r="TVZ72" s="2"/>
      <c r="TWA72" s="2"/>
      <c r="TWB72" s="2"/>
      <c r="TWC72" s="2"/>
      <c r="TWD72" s="2"/>
      <c r="TWE72" s="2"/>
      <c r="TWF72" s="2"/>
      <c r="TWG72" s="2"/>
      <c r="TWH72" s="2"/>
      <c r="TWI72" s="2"/>
      <c r="TWJ72" s="2"/>
      <c r="TWK72" s="2"/>
      <c r="TWL72" s="2"/>
      <c r="TWM72" s="2"/>
      <c r="TWN72" s="2"/>
      <c r="TWO72" s="2"/>
      <c r="TWP72" s="2"/>
      <c r="TWQ72" s="2"/>
      <c r="TWR72" s="2"/>
      <c r="TWS72" s="2"/>
      <c r="TWT72" s="2"/>
      <c r="TWU72" s="2"/>
      <c r="TWV72" s="2"/>
      <c r="TWW72" s="2"/>
      <c r="TWX72" s="2"/>
      <c r="TWY72" s="2"/>
      <c r="TWZ72" s="2"/>
      <c r="TXA72" s="2"/>
      <c r="TXB72" s="2"/>
      <c r="TXC72" s="2"/>
      <c r="TXD72" s="2"/>
      <c r="TXE72" s="2"/>
      <c r="TXF72" s="2"/>
      <c r="TXG72" s="2"/>
      <c r="TXH72" s="2"/>
      <c r="TXI72" s="2"/>
      <c r="TXJ72" s="2"/>
      <c r="TXK72" s="2"/>
      <c r="TXL72" s="2"/>
      <c r="TXM72" s="2"/>
      <c r="TXN72" s="2"/>
      <c r="TXO72" s="2"/>
      <c r="TXP72" s="2"/>
      <c r="TXQ72" s="2"/>
      <c r="TXR72" s="2"/>
      <c r="TXS72" s="2"/>
      <c r="TXT72" s="2"/>
      <c r="TXU72" s="2"/>
      <c r="TXV72" s="2"/>
      <c r="TXW72" s="2"/>
      <c r="TXX72" s="2"/>
      <c r="TXY72" s="2"/>
      <c r="TXZ72" s="2"/>
      <c r="TYA72" s="2"/>
      <c r="TYB72" s="2"/>
      <c r="TYC72" s="2"/>
      <c r="TYD72" s="2"/>
      <c r="TYE72" s="2"/>
      <c r="TYF72" s="2"/>
      <c r="TYG72" s="2"/>
      <c r="TYH72" s="2"/>
      <c r="TYI72" s="2"/>
      <c r="TYJ72" s="2"/>
      <c r="TYK72" s="2"/>
      <c r="TYL72" s="2"/>
      <c r="TYM72" s="2"/>
      <c r="TYN72" s="2"/>
      <c r="TYO72" s="2"/>
      <c r="TYP72" s="2"/>
      <c r="TYQ72" s="2"/>
      <c r="TYR72" s="2"/>
      <c r="TYS72" s="2"/>
      <c r="TYT72" s="2"/>
      <c r="TYU72" s="2"/>
      <c r="TYV72" s="2"/>
      <c r="TYW72" s="2"/>
      <c r="TYX72" s="2"/>
      <c r="TYY72" s="2"/>
      <c r="TYZ72" s="2"/>
      <c r="TZA72" s="2"/>
      <c r="TZB72" s="2"/>
      <c r="TZC72" s="2"/>
      <c r="TZD72" s="2"/>
      <c r="TZE72" s="2"/>
      <c r="TZF72" s="2"/>
      <c r="TZG72" s="2"/>
      <c r="TZH72" s="2"/>
      <c r="TZI72" s="2"/>
      <c r="TZJ72" s="2"/>
      <c r="TZK72" s="2"/>
      <c r="TZL72" s="2"/>
      <c r="TZM72" s="2"/>
      <c r="TZN72" s="2"/>
      <c r="TZO72" s="2"/>
      <c r="TZP72" s="2"/>
      <c r="TZQ72" s="2"/>
      <c r="TZR72" s="2"/>
      <c r="TZS72" s="2"/>
      <c r="TZT72" s="2"/>
      <c r="TZU72" s="2"/>
      <c r="TZV72" s="2"/>
      <c r="TZW72" s="2"/>
      <c r="TZX72" s="2"/>
      <c r="TZY72" s="2"/>
      <c r="TZZ72" s="2"/>
      <c r="UAA72" s="2"/>
      <c r="UAB72" s="2"/>
      <c r="UAC72" s="2"/>
      <c r="UAD72" s="2"/>
      <c r="UAE72" s="2"/>
      <c r="UAF72" s="2"/>
      <c r="UAG72" s="2"/>
      <c r="UAH72" s="2"/>
      <c r="UAI72" s="2"/>
      <c r="UAJ72" s="2"/>
      <c r="UAK72" s="2"/>
      <c r="UAL72" s="2"/>
      <c r="UAM72" s="2"/>
      <c r="UAN72" s="2"/>
      <c r="UAO72" s="2"/>
      <c r="UAP72" s="2"/>
      <c r="UAQ72" s="2"/>
      <c r="UAR72" s="2"/>
      <c r="UAS72" s="2"/>
      <c r="UAT72" s="2"/>
      <c r="UAU72" s="2"/>
      <c r="UAV72" s="2"/>
      <c r="UAW72" s="2"/>
      <c r="UAX72" s="2"/>
      <c r="UAY72" s="2"/>
      <c r="UAZ72" s="2"/>
      <c r="UBA72" s="2"/>
      <c r="UBB72" s="2"/>
      <c r="UBC72" s="2"/>
      <c r="UBD72" s="2"/>
      <c r="UBE72" s="2"/>
      <c r="UBF72" s="2"/>
      <c r="UBG72" s="2"/>
      <c r="UBH72" s="2"/>
      <c r="UBI72" s="2"/>
      <c r="UBJ72" s="2"/>
      <c r="UBK72" s="2"/>
      <c r="UBL72" s="2"/>
      <c r="UBM72" s="2"/>
      <c r="UBN72" s="2"/>
      <c r="UBO72" s="2"/>
      <c r="UBP72" s="2"/>
      <c r="UBQ72" s="2"/>
      <c r="UBR72" s="2"/>
      <c r="UBS72" s="2"/>
      <c r="UBT72" s="2"/>
      <c r="UBU72" s="2"/>
      <c r="UBV72" s="2"/>
      <c r="UBW72" s="2"/>
      <c r="UBX72" s="2"/>
      <c r="UBY72" s="2"/>
      <c r="UBZ72" s="2"/>
      <c r="UCA72" s="2"/>
      <c r="UCB72" s="2"/>
      <c r="UCC72" s="2"/>
      <c r="UCD72" s="2"/>
      <c r="UCE72" s="2"/>
      <c r="UCF72" s="2"/>
      <c r="UCG72" s="2"/>
      <c r="UCH72" s="2"/>
      <c r="UCI72" s="2"/>
      <c r="UCJ72" s="2"/>
      <c r="UCK72" s="2"/>
      <c r="UCL72" s="2"/>
      <c r="UCM72" s="2"/>
      <c r="UCN72" s="2"/>
      <c r="UCO72" s="2"/>
      <c r="UCP72" s="2"/>
      <c r="UCQ72" s="2"/>
      <c r="UCR72" s="2"/>
      <c r="UCS72" s="2"/>
      <c r="UCT72" s="2"/>
      <c r="UCU72" s="2"/>
      <c r="UCV72" s="2"/>
      <c r="UCW72" s="2"/>
      <c r="UCX72" s="2"/>
      <c r="UCY72" s="2"/>
      <c r="UCZ72" s="2"/>
      <c r="UDA72" s="2"/>
      <c r="UDB72" s="2"/>
      <c r="UDC72" s="2"/>
      <c r="UDD72" s="2"/>
      <c r="UDE72" s="2"/>
      <c r="UDF72" s="2"/>
      <c r="UDG72" s="2"/>
      <c r="UDH72" s="2"/>
      <c r="UDI72" s="2"/>
      <c r="UDJ72" s="2"/>
      <c r="UDK72" s="2"/>
      <c r="UDL72" s="2"/>
      <c r="UDM72" s="2"/>
      <c r="UDN72" s="2"/>
      <c r="UDO72" s="2"/>
      <c r="UDP72" s="2"/>
      <c r="UDQ72" s="2"/>
      <c r="UDR72" s="2"/>
      <c r="UDS72" s="2"/>
      <c r="UDT72" s="2"/>
      <c r="UDU72" s="2"/>
      <c r="UDV72" s="2"/>
      <c r="UDW72" s="2"/>
      <c r="UDX72" s="2"/>
      <c r="UDY72" s="2"/>
      <c r="UDZ72" s="2"/>
      <c r="UEA72" s="2"/>
      <c r="UEB72" s="2"/>
      <c r="UEC72" s="2"/>
      <c r="UED72" s="2"/>
      <c r="UEE72" s="2"/>
      <c r="UEF72" s="2"/>
      <c r="UEG72" s="2"/>
      <c r="UEH72" s="2"/>
      <c r="UEI72" s="2"/>
      <c r="UEJ72" s="2"/>
      <c r="UEK72" s="2"/>
      <c r="UEL72" s="2"/>
      <c r="UEM72" s="2"/>
      <c r="UEN72" s="2"/>
      <c r="UEO72" s="2"/>
      <c r="UEP72" s="2"/>
      <c r="UEQ72" s="2"/>
      <c r="UER72" s="2"/>
      <c r="UES72" s="2"/>
      <c r="UET72" s="2"/>
      <c r="UEU72" s="2"/>
      <c r="UEV72" s="2"/>
      <c r="UEW72" s="2"/>
      <c r="UEX72" s="2"/>
      <c r="UEY72" s="2"/>
      <c r="UEZ72" s="2"/>
      <c r="UFA72" s="2"/>
      <c r="UFB72" s="2"/>
      <c r="UFC72" s="2"/>
      <c r="UFD72" s="2"/>
      <c r="UFE72" s="2"/>
      <c r="UFF72" s="2"/>
      <c r="UFG72" s="2"/>
      <c r="UFH72" s="2"/>
      <c r="UFI72" s="2"/>
      <c r="UFJ72" s="2"/>
      <c r="UFK72" s="2"/>
      <c r="UFL72" s="2"/>
      <c r="UFM72" s="2"/>
      <c r="UFN72" s="2"/>
      <c r="UFO72" s="2"/>
      <c r="UFP72" s="2"/>
      <c r="UFQ72" s="2"/>
      <c r="UFR72" s="2"/>
      <c r="UFS72" s="2"/>
      <c r="UFT72" s="2"/>
      <c r="UFU72" s="2"/>
      <c r="UFV72" s="2"/>
      <c r="UFW72" s="2"/>
      <c r="UFX72" s="2"/>
      <c r="UFY72" s="2"/>
      <c r="UFZ72" s="2"/>
      <c r="UGA72" s="2"/>
      <c r="UGB72" s="2"/>
      <c r="UGC72" s="2"/>
      <c r="UGD72" s="2"/>
      <c r="UGE72" s="2"/>
      <c r="UGF72" s="2"/>
      <c r="UGG72" s="2"/>
      <c r="UGH72" s="2"/>
      <c r="UGI72" s="2"/>
      <c r="UGJ72" s="2"/>
      <c r="UGK72" s="2"/>
      <c r="UGL72" s="2"/>
      <c r="UGM72" s="2"/>
      <c r="UGN72" s="2"/>
      <c r="UGO72" s="2"/>
      <c r="UGP72" s="2"/>
      <c r="UGQ72" s="2"/>
      <c r="UGR72" s="2"/>
      <c r="UGS72" s="2"/>
      <c r="UGT72" s="2"/>
      <c r="UGU72" s="2"/>
      <c r="UGV72" s="2"/>
      <c r="UGW72" s="2"/>
      <c r="UGX72" s="2"/>
      <c r="UGY72" s="2"/>
      <c r="UGZ72" s="2"/>
      <c r="UHA72" s="2"/>
      <c r="UHB72" s="2"/>
      <c r="UHC72" s="2"/>
      <c r="UHD72" s="2"/>
      <c r="UHE72" s="2"/>
      <c r="UHF72" s="2"/>
      <c r="UHG72" s="2"/>
      <c r="UHH72" s="2"/>
      <c r="UHI72" s="2"/>
      <c r="UHJ72" s="2"/>
      <c r="UHK72" s="2"/>
      <c r="UHL72" s="2"/>
      <c r="UHM72" s="2"/>
      <c r="UHN72" s="2"/>
      <c r="UHO72" s="2"/>
      <c r="UHP72" s="2"/>
      <c r="UHQ72" s="2"/>
      <c r="UHR72" s="2"/>
      <c r="UHS72" s="2"/>
      <c r="UHT72" s="2"/>
      <c r="UHU72" s="2"/>
      <c r="UHV72" s="2"/>
      <c r="UHW72" s="2"/>
      <c r="UHX72" s="2"/>
      <c r="UHY72" s="2"/>
      <c r="UHZ72" s="2"/>
      <c r="UIA72" s="2"/>
      <c r="UIB72" s="2"/>
      <c r="UIC72" s="2"/>
      <c r="UID72" s="2"/>
      <c r="UIE72" s="2"/>
      <c r="UIF72" s="2"/>
      <c r="UIG72" s="2"/>
      <c r="UIH72" s="2"/>
      <c r="UII72" s="2"/>
      <c r="UIJ72" s="2"/>
      <c r="UIK72" s="2"/>
      <c r="UIL72" s="2"/>
      <c r="UIM72" s="2"/>
      <c r="UIN72" s="2"/>
      <c r="UIO72" s="2"/>
      <c r="UIP72" s="2"/>
      <c r="UIQ72" s="2"/>
      <c r="UIR72" s="2"/>
      <c r="UIS72" s="2"/>
      <c r="UIT72" s="2"/>
      <c r="UIU72" s="2"/>
      <c r="UIV72" s="2"/>
      <c r="UIW72" s="2"/>
      <c r="UIX72" s="2"/>
      <c r="UIY72" s="2"/>
      <c r="UIZ72" s="2"/>
      <c r="UJA72" s="2"/>
      <c r="UJB72" s="2"/>
      <c r="UJC72" s="2"/>
      <c r="UJD72" s="2"/>
      <c r="UJE72" s="2"/>
      <c r="UJF72" s="2"/>
      <c r="UJG72" s="2"/>
      <c r="UJH72" s="2"/>
      <c r="UJI72" s="2"/>
      <c r="UJJ72" s="2"/>
      <c r="UJK72" s="2"/>
      <c r="UJL72" s="2"/>
      <c r="UJM72" s="2"/>
      <c r="UJN72" s="2"/>
      <c r="UJO72" s="2"/>
      <c r="UJP72" s="2"/>
      <c r="UJQ72" s="2"/>
      <c r="UJR72" s="2"/>
      <c r="UJS72" s="2"/>
      <c r="UJT72" s="2"/>
      <c r="UJU72" s="2"/>
      <c r="UJV72" s="2"/>
      <c r="UJW72" s="2"/>
      <c r="UJX72" s="2"/>
      <c r="UJY72" s="2"/>
      <c r="UJZ72" s="2"/>
      <c r="UKA72" s="2"/>
      <c r="UKB72" s="2"/>
      <c r="UKC72" s="2"/>
      <c r="UKD72" s="2"/>
      <c r="UKE72" s="2"/>
      <c r="UKF72" s="2"/>
      <c r="UKG72" s="2"/>
      <c r="UKH72" s="2"/>
      <c r="UKI72" s="2"/>
      <c r="UKJ72" s="2"/>
      <c r="UKK72" s="2"/>
      <c r="UKL72" s="2"/>
      <c r="UKM72" s="2"/>
      <c r="UKN72" s="2"/>
      <c r="UKO72" s="2"/>
      <c r="UKP72" s="2"/>
      <c r="UKQ72" s="2"/>
      <c r="UKR72" s="2"/>
      <c r="UKS72" s="2"/>
      <c r="UKT72" s="2"/>
      <c r="UKU72" s="2"/>
      <c r="UKV72" s="2"/>
      <c r="UKW72" s="2"/>
      <c r="UKX72" s="2"/>
      <c r="UKY72" s="2"/>
      <c r="UKZ72" s="2"/>
      <c r="ULA72" s="2"/>
      <c r="ULB72" s="2"/>
      <c r="ULC72" s="2"/>
      <c r="ULD72" s="2"/>
      <c r="ULE72" s="2"/>
      <c r="ULF72" s="2"/>
      <c r="ULG72" s="2"/>
      <c r="ULH72" s="2"/>
      <c r="ULI72" s="2"/>
      <c r="ULJ72" s="2"/>
      <c r="ULK72" s="2"/>
      <c r="ULL72" s="2"/>
      <c r="ULM72" s="2"/>
      <c r="ULN72" s="2"/>
      <c r="ULO72" s="2"/>
      <c r="ULP72" s="2"/>
      <c r="ULQ72" s="2"/>
      <c r="ULR72" s="2"/>
      <c r="ULS72" s="2"/>
      <c r="ULT72" s="2"/>
      <c r="ULU72" s="2"/>
      <c r="ULV72" s="2"/>
      <c r="ULW72" s="2"/>
      <c r="ULX72" s="2"/>
      <c r="ULY72" s="2"/>
      <c r="ULZ72" s="2"/>
      <c r="UMA72" s="2"/>
      <c r="UMB72" s="2"/>
      <c r="UMC72" s="2"/>
      <c r="UMD72" s="2"/>
      <c r="UME72" s="2"/>
      <c r="UMF72" s="2"/>
      <c r="UMG72" s="2"/>
      <c r="UMH72" s="2"/>
      <c r="UMI72" s="2"/>
      <c r="UMJ72" s="2"/>
      <c r="UMK72" s="2"/>
      <c r="UML72" s="2"/>
      <c r="UMM72" s="2"/>
      <c r="UMN72" s="2"/>
      <c r="UMO72" s="2"/>
      <c r="UMP72" s="2"/>
      <c r="UMQ72" s="2"/>
      <c r="UMR72" s="2"/>
      <c r="UMS72" s="2"/>
      <c r="UMT72" s="2"/>
      <c r="UMU72" s="2"/>
      <c r="UMV72" s="2"/>
      <c r="UMW72" s="2"/>
      <c r="UMX72" s="2"/>
      <c r="UMY72" s="2"/>
      <c r="UMZ72" s="2"/>
      <c r="UNA72" s="2"/>
      <c r="UNB72" s="2"/>
      <c r="UNC72" s="2"/>
      <c r="UND72" s="2"/>
      <c r="UNE72" s="2"/>
      <c r="UNF72" s="2"/>
      <c r="UNG72" s="2"/>
      <c r="UNH72" s="2"/>
      <c r="UNI72" s="2"/>
      <c r="UNJ72" s="2"/>
      <c r="UNK72" s="2"/>
      <c r="UNL72" s="2"/>
      <c r="UNM72" s="2"/>
      <c r="UNN72" s="2"/>
      <c r="UNO72" s="2"/>
      <c r="UNP72" s="2"/>
      <c r="UNQ72" s="2"/>
      <c r="UNR72" s="2"/>
      <c r="UNS72" s="2"/>
      <c r="UNT72" s="2"/>
      <c r="UNU72" s="2"/>
      <c r="UNV72" s="2"/>
      <c r="UNW72" s="2"/>
      <c r="UNX72" s="2"/>
      <c r="UNY72" s="2"/>
      <c r="UNZ72" s="2"/>
      <c r="UOA72" s="2"/>
      <c r="UOB72" s="2"/>
      <c r="UOC72" s="2"/>
      <c r="UOD72" s="2"/>
      <c r="UOE72" s="2"/>
      <c r="UOF72" s="2"/>
      <c r="UOG72" s="2"/>
      <c r="UOH72" s="2"/>
      <c r="UOI72" s="2"/>
      <c r="UOJ72" s="2"/>
      <c r="UOK72" s="2"/>
      <c r="UOL72" s="2"/>
      <c r="UOM72" s="2"/>
      <c r="UON72" s="2"/>
      <c r="UOO72" s="2"/>
      <c r="UOP72" s="2"/>
      <c r="UOQ72" s="2"/>
      <c r="UOR72" s="2"/>
      <c r="UOS72" s="2"/>
      <c r="UOT72" s="2"/>
      <c r="UOU72" s="2"/>
      <c r="UOV72" s="2"/>
      <c r="UOW72" s="2"/>
      <c r="UOX72" s="2"/>
      <c r="UOY72" s="2"/>
      <c r="UOZ72" s="2"/>
      <c r="UPA72" s="2"/>
      <c r="UPB72" s="2"/>
      <c r="UPC72" s="2"/>
      <c r="UPD72" s="2"/>
      <c r="UPE72" s="2"/>
      <c r="UPF72" s="2"/>
      <c r="UPG72" s="2"/>
      <c r="UPH72" s="2"/>
      <c r="UPI72" s="2"/>
      <c r="UPJ72" s="2"/>
      <c r="UPK72" s="2"/>
      <c r="UPL72" s="2"/>
      <c r="UPM72" s="2"/>
      <c r="UPN72" s="2"/>
      <c r="UPO72" s="2"/>
      <c r="UPP72" s="2"/>
      <c r="UPQ72" s="2"/>
      <c r="UPR72" s="2"/>
      <c r="UPS72" s="2"/>
      <c r="UPT72" s="2"/>
      <c r="UPU72" s="2"/>
      <c r="UPV72" s="2"/>
      <c r="UPW72" s="2"/>
      <c r="UPX72" s="2"/>
      <c r="UPY72" s="2"/>
      <c r="UPZ72" s="2"/>
      <c r="UQA72" s="2"/>
      <c r="UQB72" s="2"/>
      <c r="UQC72" s="2"/>
      <c r="UQD72" s="2"/>
      <c r="UQE72" s="2"/>
      <c r="UQF72" s="2"/>
      <c r="UQG72" s="2"/>
      <c r="UQH72" s="2"/>
      <c r="UQI72" s="2"/>
      <c r="UQJ72" s="2"/>
      <c r="UQK72" s="2"/>
      <c r="UQL72" s="2"/>
      <c r="UQM72" s="2"/>
      <c r="UQN72" s="2"/>
      <c r="UQO72" s="2"/>
      <c r="UQP72" s="2"/>
      <c r="UQQ72" s="2"/>
      <c r="UQR72" s="2"/>
      <c r="UQS72" s="2"/>
      <c r="UQT72" s="2"/>
      <c r="UQU72" s="2"/>
      <c r="UQV72" s="2"/>
      <c r="UQW72" s="2"/>
      <c r="UQX72" s="2"/>
      <c r="UQY72" s="2"/>
      <c r="UQZ72" s="2"/>
      <c r="URA72" s="2"/>
      <c r="URB72" s="2"/>
      <c r="URC72" s="2"/>
      <c r="URD72" s="2"/>
      <c r="URE72" s="2"/>
      <c r="URF72" s="2"/>
      <c r="URG72" s="2"/>
      <c r="URH72" s="2"/>
      <c r="URI72" s="2"/>
      <c r="URJ72" s="2"/>
      <c r="URK72" s="2"/>
      <c r="URL72" s="2"/>
      <c r="URM72" s="2"/>
      <c r="URN72" s="2"/>
      <c r="URO72" s="2"/>
      <c r="URP72" s="2"/>
      <c r="URQ72" s="2"/>
      <c r="URR72" s="2"/>
      <c r="URS72" s="2"/>
      <c r="URT72" s="2"/>
      <c r="URU72" s="2"/>
      <c r="URV72" s="2"/>
      <c r="URW72" s="2"/>
      <c r="URX72" s="2"/>
      <c r="URY72" s="2"/>
      <c r="URZ72" s="2"/>
      <c r="USA72" s="2"/>
      <c r="USB72" s="2"/>
      <c r="USC72" s="2"/>
      <c r="USD72" s="2"/>
      <c r="USE72" s="2"/>
      <c r="USF72" s="2"/>
      <c r="USG72" s="2"/>
      <c r="USH72" s="2"/>
      <c r="USI72" s="2"/>
      <c r="USJ72" s="2"/>
      <c r="USK72" s="2"/>
      <c r="USL72" s="2"/>
      <c r="USM72" s="2"/>
      <c r="USN72" s="2"/>
      <c r="USO72" s="2"/>
      <c r="USP72" s="2"/>
      <c r="USQ72" s="2"/>
      <c r="USR72" s="2"/>
      <c r="USS72" s="2"/>
      <c r="UST72" s="2"/>
      <c r="USU72" s="2"/>
      <c r="USV72" s="2"/>
      <c r="USW72" s="2"/>
      <c r="USX72" s="2"/>
      <c r="USY72" s="2"/>
      <c r="USZ72" s="2"/>
      <c r="UTA72" s="2"/>
      <c r="UTB72" s="2"/>
      <c r="UTC72" s="2"/>
      <c r="UTD72" s="2"/>
      <c r="UTE72" s="2"/>
      <c r="UTF72" s="2"/>
      <c r="UTG72" s="2"/>
      <c r="UTH72" s="2"/>
      <c r="UTI72" s="2"/>
      <c r="UTJ72" s="2"/>
      <c r="UTK72" s="2"/>
      <c r="UTL72" s="2"/>
      <c r="UTM72" s="2"/>
      <c r="UTN72" s="2"/>
      <c r="UTO72" s="2"/>
      <c r="UTP72" s="2"/>
      <c r="UTQ72" s="2"/>
      <c r="UTR72" s="2"/>
      <c r="UTS72" s="2"/>
      <c r="UTT72" s="2"/>
      <c r="UTU72" s="2"/>
      <c r="UTV72" s="2"/>
      <c r="UTW72" s="2"/>
      <c r="UTX72" s="2"/>
      <c r="UTY72" s="2"/>
      <c r="UTZ72" s="2"/>
      <c r="UUA72" s="2"/>
      <c r="UUB72" s="2"/>
      <c r="UUC72" s="2"/>
      <c r="UUD72" s="2"/>
      <c r="UUE72" s="2"/>
      <c r="UUF72" s="2"/>
      <c r="UUG72" s="2"/>
      <c r="UUH72" s="2"/>
      <c r="UUI72" s="2"/>
      <c r="UUJ72" s="2"/>
      <c r="UUK72" s="2"/>
      <c r="UUL72" s="2"/>
      <c r="UUM72" s="2"/>
      <c r="UUN72" s="2"/>
      <c r="UUO72" s="2"/>
      <c r="UUP72" s="2"/>
      <c r="UUQ72" s="2"/>
      <c r="UUR72" s="2"/>
      <c r="UUS72" s="2"/>
      <c r="UUT72" s="2"/>
      <c r="UUU72" s="2"/>
      <c r="UUV72" s="2"/>
      <c r="UUW72" s="2"/>
      <c r="UUX72" s="2"/>
      <c r="UUY72" s="2"/>
      <c r="UUZ72" s="2"/>
      <c r="UVA72" s="2"/>
      <c r="UVB72" s="2"/>
      <c r="UVC72" s="2"/>
      <c r="UVD72" s="2"/>
      <c r="UVE72" s="2"/>
      <c r="UVF72" s="2"/>
      <c r="UVG72" s="2"/>
      <c r="UVH72" s="2"/>
      <c r="UVI72" s="2"/>
      <c r="UVJ72" s="2"/>
      <c r="UVK72" s="2"/>
      <c r="UVL72" s="2"/>
      <c r="UVM72" s="2"/>
      <c r="UVN72" s="2"/>
      <c r="UVO72" s="2"/>
      <c r="UVP72" s="2"/>
      <c r="UVQ72" s="2"/>
      <c r="UVR72" s="2"/>
      <c r="UVS72" s="2"/>
      <c r="UVT72" s="2"/>
      <c r="UVU72" s="2"/>
      <c r="UVV72" s="2"/>
      <c r="UVW72" s="2"/>
      <c r="UVX72" s="2"/>
      <c r="UVY72" s="2"/>
      <c r="UVZ72" s="2"/>
      <c r="UWA72" s="2"/>
      <c r="UWB72" s="2"/>
      <c r="UWC72" s="2"/>
      <c r="UWD72" s="2"/>
      <c r="UWE72" s="2"/>
      <c r="UWF72" s="2"/>
      <c r="UWG72" s="2"/>
      <c r="UWH72" s="2"/>
      <c r="UWI72" s="2"/>
      <c r="UWJ72" s="2"/>
      <c r="UWK72" s="2"/>
      <c r="UWL72" s="2"/>
      <c r="UWM72" s="2"/>
      <c r="UWN72" s="2"/>
      <c r="UWO72" s="2"/>
      <c r="UWP72" s="2"/>
      <c r="UWQ72" s="2"/>
      <c r="UWR72" s="2"/>
      <c r="UWS72" s="2"/>
      <c r="UWT72" s="2"/>
      <c r="UWU72" s="2"/>
      <c r="UWV72" s="2"/>
      <c r="UWW72" s="2"/>
      <c r="UWX72" s="2"/>
      <c r="UWY72" s="2"/>
      <c r="UWZ72" s="2"/>
      <c r="UXA72" s="2"/>
      <c r="UXB72" s="2"/>
      <c r="UXC72" s="2"/>
      <c r="UXD72" s="2"/>
      <c r="UXE72" s="2"/>
      <c r="UXF72" s="2"/>
      <c r="UXG72" s="2"/>
      <c r="UXH72" s="2"/>
      <c r="UXI72" s="2"/>
      <c r="UXJ72" s="2"/>
      <c r="UXK72" s="2"/>
      <c r="UXL72" s="2"/>
      <c r="UXM72" s="2"/>
      <c r="UXN72" s="2"/>
      <c r="UXO72" s="2"/>
      <c r="UXP72" s="2"/>
      <c r="UXQ72" s="2"/>
      <c r="UXR72" s="2"/>
      <c r="UXS72" s="2"/>
      <c r="UXT72" s="2"/>
      <c r="UXU72" s="2"/>
      <c r="UXV72" s="2"/>
      <c r="UXW72" s="2"/>
      <c r="UXX72" s="2"/>
      <c r="UXY72" s="2"/>
      <c r="UXZ72" s="2"/>
      <c r="UYA72" s="2"/>
      <c r="UYB72" s="2"/>
      <c r="UYC72" s="2"/>
      <c r="UYD72" s="2"/>
      <c r="UYE72" s="2"/>
      <c r="UYF72" s="2"/>
      <c r="UYG72" s="2"/>
      <c r="UYH72" s="2"/>
      <c r="UYI72" s="2"/>
      <c r="UYJ72" s="2"/>
      <c r="UYK72" s="2"/>
      <c r="UYL72" s="2"/>
      <c r="UYM72" s="2"/>
      <c r="UYN72" s="2"/>
      <c r="UYO72" s="2"/>
      <c r="UYP72" s="2"/>
      <c r="UYQ72" s="2"/>
      <c r="UYR72" s="2"/>
      <c r="UYS72" s="2"/>
      <c r="UYT72" s="2"/>
      <c r="UYU72" s="2"/>
      <c r="UYV72" s="2"/>
      <c r="UYW72" s="2"/>
      <c r="UYX72" s="2"/>
      <c r="UYY72" s="2"/>
      <c r="UYZ72" s="2"/>
      <c r="UZA72" s="2"/>
      <c r="UZB72" s="2"/>
      <c r="UZC72" s="2"/>
      <c r="UZD72" s="2"/>
      <c r="UZE72" s="2"/>
      <c r="UZF72" s="2"/>
      <c r="UZG72" s="2"/>
      <c r="UZH72" s="2"/>
      <c r="UZI72" s="2"/>
      <c r="UZJ72" s="2"/>
      <c r="UZK72" s="2"/>
      <c r="UZL72" s="2"/>
      <c r="UZM72" s="2"/>
      <c r="UZN72" s="2"/>
      <c r="UZO72" s="2"/>
      <c r="UZP72" s="2"/>
      <c r="UZQ72" s="2"/>
      <c r="UZR72" s="2"/>
      <c r="UZS72" s="2"/>
      <c r="UZT72" s="2"/>
      <c r="UZU72" s="2"/>
      <c r="UZV72" s="2"/>
      <c r="UZW72" s="2"/>
      <c r="UZX72" s="2"/>
      <c r="UZY72" s="2"/>
      <c r="UZZ72" s="2"/>
      <c r="VAA72" s="2"/>
      <c r="VAB72" s="2"/>
      <c r="VAC72" s="2"/>
      <c r="VAD72" s="2"/>
      <c r="VAE72" s="2"/>
      <c r="VAF72" s="2"/>
      <c r="VAG72" s="2"/>
      <c r="VAH72" s="2"/>
      <c r="VAI72" s="2"/>
      <c r="VAJ72" s="2"/>
      <c r="VAK72" s="2"/>
      <c r="VAL72" s="2"/>
      <c r="VAM72" s="2"/>
      <c r="VAN72" s="2"/>
      <c r="VAO72" s="2"/>
      <c r="VAP72" s="2"/>
      <c r="VAQ72" s="2"/>
      <c r="VAR72" s="2"/>
      <c r="VAS72" s="2"/>
      <c r="VAT72" s="2"/>
      <c r="VAU72" s="2"/>
      <c r="VAV72" s="2"/>
      <c r="VAW72" s="2"/>
      <c r="VAX72" s="2"/>
      <c r="VAY72" s="2"/>
      <c r="VAZ72" s="2"/>
      <c r="VBA72" s="2"/>
      <c r="VBB72" s="2"/>
      <c r="VBC72" s="2"/>
      <c r="VBD72" s="2"/>
      <c r="VBE72" s="2"/>
      <c r="VBF72" s="2"/>
      <c r="VBG72" s="2"/>
      <c r="VBH72" s="2"/>
      <c r="VBI72" s="2"/>
      <c r="VBJ72" s="2"/>
      <c r="VBK72" s="2"/>
      <c r="VBL72" s="2"/>
      <c r="VBM72" s="2"/>
      <c r="VBN72" s="2"/>
      <c r="VBO72" s="2"/>
      <c r="VBP72" s="2"/>
      <c r="VBQ72" s="2"/>
      <c r="VBR72" s="2"/>
      <c r="VBS72" s="2"/>
      <c r="VBT72" s="2"/>
      <c r="VBU72" s="2"/>
      <c r="VBV72" s="2"/>
      <c r="VBW72" s="2"/>
      <c r="VBX72" s="2"/>
      <c r="VBY72" s="2"/>
      <c r="VBZ72" s="2"/>
      <c r="VCA72" s="2"/>
      <c r="VCB72" s="2"/>
      <c r="VCC72" s="2"/>
      <c r="VCD72" s="2"/>
      <c r="VCE72" s="2"/>
      <c r="VCF72" s="2"/>
      <c r="VCG72" s="2"/>
      <c r="VCH72" s="2"/>
      <c r="VCI72" s="2"/>
      <c r="VCJ72" s="2"/>
      <c r="VCK72" s="2"/>
      <c r="VCL72" s="2"/>
      <c r="VCM72" s="2"/>
      <c r="VCN72" s="2"/>
      <c r="VCO72" s="2"/>
      <c r="VCP72" s="2"/>
      <c r="VCQ72" s="2"/>
      <c r="VCR72" s="2"/>
      <c r="VCS72" s="2"/>
      <c r="VCT72" s="2"/>
      <c r="VCU72" s="2"/>
      <c r="VCV72" s="2"/>
      <c r="VCW72" s="2"/>
      <c r="VCX72" s="2"/>
      <c r="VCY72" s="2"/>
      <c r="VCZ72" s="2"/>
      <c r="VDA72" s="2"/>
      <c r="VDB72" s="2"/>
      <c r="VDC72" s="2"/>
      <c r="VDD72" s="2"/>
      <c r="VDE72" s="2"/>
      <c r="VDF72" s="2"/>
      <c r="VDG72" s="2"/>
      <c r="VDH72" s="2"/>
      <c r="VDI72" s="2"/>
      <c r="VDJ72" s="2"/>
      <c r="VDK72" s="2"/>
      <c r="VDL72" s="2"/>
      <c r="VDM72" s="2"/>
      <c r="VDN72" s="2"/>
      <c r="VDO72" s="2"/>
      <c r="VDP72" s="2"/>
      <c r="VDQ72" s="2"/>
      <c r="VDR72" s="2"/>
      <c r="VDS72" s="2"/>
      <c r="VDT72" s="2"/>
      <c r="VDU72" s="2"/>
      <c r="VDV72" s="2"/>
      <c r="VDW72" s="2"/>
      <c r="VDX72" s="2"/>
      <c r="VDY72" s="2"/>
      <c r="VDZ72" s="2"/>
      <c r="VEA72" s="2"/>
      <c r="VEB72" s="2"/>
      <c r="VEC72" s="2"/>
      <c r="VED72" s="2"/>
      <c r="VEE72" s="2"/>
      <c r="VEF72" s="2"/>
      <c r="VEG72" s="2"/>
      <c r="VEH72" s="2"/>
      <c r="VEI72" s="2"/>
      <c r="VEJ72" s="2"/>
      <c r="VEK72" s="2"/>
      <c r="VEL72" s="2"/>
      <c r="VEM72" s="2"/>
      <c r="VEN72" s="2"/>
      <c r="VEO72" s="2"/>
      <c r="VEP72" s="2"/>
      <c r="VEQ72" s="2"/>
      <c r="VER72" s="2"/>
      <c r="VES72" s="2"/>
      <c r="VET72" s="2"/>
      <c r="VEU72" s="2"/>
      <c r="VEV72" s="2"/>
      <c r="VEW72" s="2"/>
      <c r="VEX72" s="2"/>
      <c r="VEY72" s="2"/>
      <c r="VEZ72" s="2"/>
      <c r="VFA72" s="2"/>
      <c r="VFB72" s="2"/>
      <c r="VFC72" s="2"/>
      <c r="VFD72" s="2"/>
      <c r="VFE72" s="2"/>
      <c r="VFF72" s="2"/>
      <c r="VFG72" s="2"/>
      <c r="VFH72" s="2"/>
      <c r="VFI72" s="2"/>
      <c r="VFJ72" s="2"/>
      <c r="VFK72" s="2"/>
      <c r="VFL72" s="2"/>
      <c r="VFM72" s="2"/>
      <c r="VFN72" s="2"/>
      <c r="VFO72" s="2"/>
      <c r="VFP72" s="2"/>
      <c r="VFQ72" s="2"/>
      <c r="VFR72" s="2"/>
      <c r="VFS72" s="2"/>
      <c r="VFT72" s="2"/>
      <c r="VFU72" s="2"/>
      <c r="VFV72" s="2"/>
      <c r="VFW72" s="2"/>
      <c r="VFX72" s="2"/>
      <c r="VFY72" s="2"/>
      <c r="VFZ72" s="2"/>
      <c r="VGA72" s="2"/>
      <c r="VGB72" s="2"/>
      <c r="VGC72" s="2"/>
      <c r="VGD72" s="2"/>
      <c r="VGE72" s="2"/>
      <c r="VGF72" s="2"/>
      <c r="VGG72" s="2"/>
      <c r="VGH72" s="2"/>
      <c r="VGI72" s="2"/>
      <c r="VGJ72" s="2"/>
      <c r="VGK72" s="2"/>
      <c r="VGL72" s="2"/>
      <c r="VGM72" s="2"/>
      <c r="VGN72" s="2"/>
      <c r="VGO72" s="2"/>
      <c r="VGP72" s="2"/>
      <c r="VGQ72" s="2"/>
      <c r="VGR72" s="2"/>
      <c r="VGS72" s="2"/>
      <c r="VGT72" s="2"/>
      <c r="VGU72" s="2"/>
      <c r="VGV72" s="2"/>
      <c r="VGW72" s="2"/>
      <c r="VGX72" s="2"/>
      <c r="VGY72" s="2"/>
      <c r="VGZ72" s="2"/>
      <c r="VHA72" s="2"/>
      <c r="VHB72" s="2"/>
      <c r="VHC72" s="2"/>
      <c r="VHD72" s="2"/>
      <c r="VHE72" s="2"/>
      <c r="VHF72" s="2"/>
      <c r="VHG72" s="2"/>
      <c r="VHH72" s="2"/>
      <c r="VHI72" s="2"/>
      <c r="VHJ72" s="2"/>
      <c r="VHK72" s="2"/>
      <c r="VHL72" s="2"/>
      <c r="VHM72" s="2"/>
      <c r="VHN72" s="2"/>
      <c r="VHO72" s="2"/>
      <c r="VHP72" s="2"/>
      <c r="VHQ72" s="2"/>
      <c r="VHR72" s="2"/>
      <c r="VHS72" s="2"/>
      <c r="VHT72" s="2"/>
      <c r="VHU72" s="2"/>
      <c r="VHV72" s="2"/>
      <c r="VHW72" s="2"/>
      <c r="VHX72" s="2"/>
      <c r="VHY72" s="2"/>
      <c r="VHZ72" s="2"/>
      <c r="VIA72" s="2"/>
      <c r="VIB72" s="2"/>
      <c r="VIC72" s="2"/>
      <c r="VID72" s="2"/>
      <c r="VIE72" s="2"/>
      <c r="VIF72" s="2"/>
      <c r="VIG72" s="2"/>
      <c r="VIH72" s="2"/>
      <c r="VII72" s="2"/>
      <c r="VIJ72" s="2"/>
      <c r="VIK72" s="2"/>
      <c r="VIL72" s="2"/>
      <c r="VIM72" s="2"/>
      <c r="VIN72" s="2"/>
      <c r="VIO72" s="2"/>
      <c r="VIP72" s="2"/>
      <c r="VIQ72" s="2"/>
      <c r="VIR72" s="2"/>
      <c r="VIS72" s="2"/>
      <c r="VIT72" s="2"/>
      <c r="VIU72" s="2"/>
      <c r="VIV72" s="2"/>
      <c r="VIW72" s="2"/>
      <c r="VIX72" s="2"/>
      <c r="VIY72" s="2"/>
      <c r="VIZ72" s="2"/>
      <c r="VJA72" s="2"/>
      <c r="VJB72" s="2"/>
      <c r="VJC72" s="2"/>
      <c r="VJD72" s="2"/>
      <c r="VJE72" s="2"/>
      <c r="VJF72" s="2"/>
      <c r="VJG72" s="2"/>
      <c r="VJH72" s="2"/>
      <c r="VJI72" s="2"/>
      <c r="VJJ72" s="2"/>
      <c r="VJK72" s="2"/>
      <c r="VJL72" s="2"/>
      <c r="VJM72" s="2"/>
      <c r="VJN72" s="2"/>
      <c r="VJO72" s="2"/>
      <c r="VJP72" s="2"/>
      <c r="VJQ72" s="2"/>
      <c r="VJR72" s="2"/>
      <c r="VJS72" s="2"/>
      <c r="VJT72" s="2"/>
      <c r="VJU72" s="2"/>
      <c r="VJV72" s="2"/>
      <c r="VJW72" s="2"/>
      <c r="VJX72" s="2"/>
      <c r="VJY72" s="2"/>
      <c r="VJZ72" s="2"/>
      <c r="VKA72" s="2"/>
      <c r="VKB72" s="2"/>
      <c r="VKC72" s="2"/>
      <c r="VKD72" s="2"/>
      <c r="VKE72" s="2"/>
      <c r="VKF72" s="2"/>
      <c r="VKG72" s="2"/>
      <c r="VKH72" s="2"/>
      <c r="VKI72" s="2"/>
      <c r="VKJ72" s="2"/>
      <c r="VKK72" s="2"/>
      <c r="VKL72" s="2"/>
      <c r="VKM72" s="2"/>
      <c r="VKN72" s="2"/>
      <c r="VKO72" s="2"/>
      <c r="VKP72" s="2"/>
      <c r="VKQ72" s="2"/>
      <c r="VKR72" s="2"/>
      <c r="VKS72" s="2"/>
      <c r="VKT72" s="2"/>
      <c r="VKU72" s="2"/>
      <c r="VKV72" s="2"/>
      <c r="VKW72" s="2"/>
      <c r="VKX72" s="2"/>
      <c r="VKY72" s="2"/>
      <c r="VKZ72" s="2"/>
      <c r="VLA72" s="2"/>
      <c r="VLB72" s="2"/>
      <c r="VLC72" s="2"/>
      <c r="VLD72" s="2"/>
      <c r="VLE72" s="2"/>
      <c r="VLF72" s="2"/>
      <c r="VLG72" s="2"/>
      <c r="VLH72" s="2"/>
      <c r="VLI72" s="2"/>
      <c r="VLJ72" s="2"/>
      <c r="VLK72" s="2"/>
      <c r="VLL72" s="2"/>
      <c r="VLM72" s="2"/>
      <c r="VLN72" s="2"/>
      <c r="VLO72" s="2"/>
      <c r="VLP72" s="2"/>
      <c r="VLQ72" s="2"/>
      <c r="VLR72" s="2"/>
      <c r="VLS72" s="2"/>
      <c r="VLT72" s="2"/>
      <c r="VLU72" s="2"/>
      <c r="VLV72" s="2"/>
      <c r="VLW72" s="2"/>
      <c r="VLX72" s="2"/>
      <c r="VLY72" s="2"/>
      <c r="VLZ72" s="2"/>
      <c r="VMA72" s="2"/>
      <c r="VMB72" s="2"/>
      <c r="VMC72" s="2"/>
      <c r="VMD72" s="2"/>
      <c r="VME72" s="2"/>
      <c r="VMF72" s="2"/>
      <c r="VMG72" s="2"/>
      <c r="VMH72" s="2"/>
      <c r="VMI72" s="2"/>
      <c r="VMJ72" s="2"/>
      <c r="VMK72" s="2"/>
      <c r="VML72" s="2"/>
      <c r="VMM72" s="2"/>
      <c r="VMN72" s="2"/>
      <c r="VMO72" s="2"/>
      <c r="VMP72" s="2"/>
      <c r="VMQ72" s="2"/>
      <c r="VMR72" s="2"/>
      <c r="VMS72" s="2"/>
      <c r="VMT72" s="2"/>
      <c r="VMU72" s="2"/>
      <c r="VMV72" s="2"/>
      <c r="VMW72" s="2"/>
      <c r="VMX72" s="2"/>
      <c r="VMY72" s="2"/>
      <c r="VMZ72" s="2"/>
      <c r="VNA72" s="2"/>
      <c r="VNB72" s="2"/>
      <c r="VNC72" s="2"/>
      <c r="VND72" s="2"/>
      <c r="VNE72" s="2"/>
      <c r="VNF72" s="2"/>
      <c r="VNG72" s="2"/>
      <c r="VNH72" s="2"/>
      <c r="VNI72" s="2"/>
      <c r="VNJ72" s="2"/>
      <c r="VNK72" s="2"/>
      <c r="VNL72" s="2"/>
      <c r="VNM72" s="2"/>
      <c r="VNN72" s="2"/>
      <c r="VNO72" s="2"/>
      <c r="VNP72" s="2"/>
      <c r="VNQ72" s="2"/>
      <c r="VNR72" s="2"/>
      <c r="VNS72" s="2"/>
      <c r="VNT72" s="2"/>
      <c r="VNU72" s="2"/>
      <c r="VNV72" s="2"/>
      <c r="VNW72" s="2"/>
      <c r="VNX72" s="2"/>
      <c r="VNY72" s="2"/>
      <c r="VNZ72" s="2"/>
      <c r="VOA72" s="2"/>
      <c r="VOB72" s="2"/>
      <c r="VOC72" s="2"/>
      <c r="VOD72" s="2"/>
      <c r="VOE72" s="2"/>
      <c r="VOF72" s="2"/>
      <c r="VOG72" s="2"/>
      <c r="VOH72" s="2"/>
      <c r="VOI72" s="2"/>
      <c r="VOJ72" s="2"/>
      <c r="VOK72" s="2"/>
      <c r="VOL72" s="2"/>
      <c r="VOM72" s="2"/>
      <c r="VON72" s="2"/>
      <c r="VOO72" s="2"/>
      <c r="VOP72" s="2"/>
      <c r="VOQ72" s="2"/>
      <c r="VOR72" s="2"/>
      <c r="VOS72" s="2"/>
      <c r="VOT72" s="2"/>
      <c r="VOU72" s="2"/>
      <c r="VOV72" s="2"/>
      <c r="VOW72" s="2"/>
      <c r="VOX72" s="2"/>
      <c r="VOY72" s="2"/>
      <c r="VOZ72" s="2"/>
      <c r="VPA72" s="2"/>
      <c r="VPB72" s="2"/>
      <c r="VPC72" s="2"/>
      <c r="VPD72" s="2"/>
      <c r="VPE72" s="2"/>
      <c r="VPF72" s="2"/>
      <c r="VPG72" s="2"/>
      <c r="VPH72" s="2"/>
      <c r="VPI72" s="2"/>
      <c r="VPJ72" s="2"/>
      <c r="VPK72" s="2"/>
      <c r="VPL72" s="2"/>
      <c r="VPM72" s="2"/>
      <c r="VPN72" s="2"/>
      <c r="VPO72" s="2"/>
      <c r="VPP72" s="2"/>
      <c r="VPQ72" s="2"/>
      <c r="VPR72" s="2"/>
      <c r="VPS72" s="2"/>
      <c r="VPT72" s="2"/>
      <c r="VPU72" s="2"/>
      <c r="VPV72" s="2"/>
      <c r="VPW72" s="2"/>
      <c r="VPX72" s="2"/>
      <c r="VPY72" s="2"/>
      <c r="VPZ72" s="2"/>
      <c r="VQA72" s="2"/>
      <c r="VQB72" s="2"/>
      <c r="VQC72" s="2"/>
      <c r="VQD72" s="2"/>
      <c r="VQE72" s="2"/>
      <c r="VQF72" s="2"/>
      <c r="VQG72" s="2"/>
      <c r="VQH72" s="2"/>
      <c r="VQI72" s="2"/>
      <c r="VQJ72" s="2"/>
      <c r="VQK72" s="2"/>
      <c r="VQL72" s="2"/>
      <c r="VQM72" s="2"/>
      <c r="VQN72" s="2"/>
      <c r="VQO72" s="2"/>
      <c r="VQP72" s="2"/>
      <c r="VQQ72" s="2"/>
      <c r="VQR72" s="2"/>
      <c r="VQS72" s="2"/>
      <c r="VQT72" s="2"/>
      <c r="VQU72" s="2"/>
      <c r="VQV72" s="2"/>
      <c r="VQW72" s="2"/>
      <c r="VQX72" s="2"/>
      <c r="VQY72" s="2"/>
      <c r="VQZ72" s="2"/>
      <c r="VRA72" s="2"/>
      <c r="VRB72" s="2"/>
      <c r="VRC72" s="2"/>
      <c r="VRD72" s="2"/>
      <c r="VRE72" s="2"/>
      <c r="VRF72" s="2"/>
      <c r="VRG72" s="2"/>
      <c r="VRH72" s="2"/>
      <c r="VRI72" s="2"/>
      <c r="VRJ72" s="2"/>
      <c r="VRK72" s="2"/>
      <c r="VRL72" s="2"/>
      <c r="VRM72" s="2"/>
      <c r="VRN72" s="2"/>
      <c r="VRO72" s="2"/>
      <c r="VRP72" s="2"/>
      <c r="VRQ72" s="2"/>
      <c r="VRR72" s="2"/>
      <c r="VRS72" s="2"/>
      <c r="VRT72" s="2"/>
      <c r="VRU72" s="2"/>
      <c r="VRV72" s="2"/>
      <c r="VRW72" s="2"/>
      <c r="VRX72" s="2"/>
      <c r="VRY72" s="2"/>
      <c r="VRZ72" s="2"/>
      <c r="VSA72" s="2"/>
      <c r="VSB72" s="2"/>
      <c r="VSC72" s="2"/>
      <c r="VSD72" s="2"/>
      <c r="VSE72" s="2"/>
      <c r="VSF72" s="2"/>
      <c r="VSG72" s="2"/>
      <c r="VSH72" s="2"/>
      <c r="VSI72" s="2"/>
      <c r="VSJ72" s="2"/>
      <c r="VSK72" s="2"/>
      <c r="VSL72" s="2"/>
      <c r="VSM72" s="2"/>
      <c r="VSN72" s="2"/>
      <c r="VSO72" s="2"/>
      <c r="VSP72" s="2"/>
      <c r="VSQ72" s="2"/>
      <c r="VSR72" s="2"/>
      <c r="VSS72" s="2"/>
      <c r="VST72" s="2"/>
      <c r="VSU72" s="2"/>
      <c r="VSV72" s="2"/>
      <c r="VSW72" s="2"/>
      <c r="VSX72" s="2"/>
      <c r="VSY72" s="2"/>
      <c r="VSZ72" s="2"/>
      <c r="VTA72" s="2"/>
      <c r="VTB72" s="2"/>
      <c r="VTC72" s="2"/>
      <c r="VTD72" s="2"/>
      <c r="VTE72" s="2"/>
      <c r="VTF72" s="2"/>
      <c r="VTG72" s="2"/>
      <c r="VTH72" s="2"/>
      <c r="VTI72" s="2"/>
      <c r="VTJ72" s="2"/>
      <c r="VTK72" s="2"/>
      <c r="VTL72" s="2"/>
      <c r="VTM72" s="2"/>
      <c r="VTN72" s="2"/>
      <c r="VTO72" s="2"/>
      <c r="VTP72" s="2"/>
      <c r="VTQ72" s="2"/>
      <c r="VTR72" s="2"/>
      <c r="VTS72" s="2"/>
      <c r="VTT72" s="2"/>
      <c r="VTU72" s="2"/>
      <c r="VTV72" s="2"/>
      <c r="VTW72" s="2"/>
      <c r="VTX72" s="2"/>
      <c r="VTY72" s="2"/>
      <c r="VTZ72" s="2"/>
      <c r="VUA72" s="2"/>
      <c r="VUB72" s="2"/>
      <c r="VUC72" s="2"/>
      <c r="VUD72" s="2"/>
      <c r="VUE72" s="2"/>
      <c r="VUF72" s="2"/>
      <c r="VUG72" s="2"/>
      <c r="VUH72" s="2"/>
      <c r="VUI72" s="2"/>
      <c r="VUJ72" s="2"/>
      <c r="VUK72" s="2"/>
      <c r="VUL72" s="2"/>
      <c r="VUM72" s="2"/>
      <c r="VUN72" s="2"/>
      <c r="VUO72" s="2"/>
      <c r="VUP72" s="2"/>
      <c r="VUQ72" s="2"/>
      <c r="VUR72" s="2"/>
      <c r="VUS72" s="2"/>
      <c r="VUT72" s="2"/>
      <c r="VUU72" s="2"/>
      <c r="VUV72" s="2"/>
      <c r="VUW72" s="2"/>
      <c r="VUX72" s="2"/>
      <c r="VUY72" s="2"/>
      <c r="VUZ72" s="2"/>
      <c r="VVA72" s="2"/>
      <c r="VVB72" s="2"/>
      <c r="VVC72" s="2"/>
      <c r="VVD72" s="2"/>
      <c r="VVE72" s="2"/>
      <c r="VVF72" s="2"/>
      <c r="VVG72" s="2"/>
      <c r="VVH72" s="2"/>
      <c r="VVI72" s="2"/>
      <c r="VVJ72" s="2"/>
      <c r="VVK72" s="2"/>
      <c r="VVL72" s="2"/>
      <c r="VVM72" s="2"/>
      <c r="VVN72" s="2"/>
      <c r="VVO72" s="2"/>
      <c r="VVP72" s="2"/>
      <c r="VVQ72" s="2"/>
      <c r="VVR72" s="2"/>
      <c r="VVS72" s="2"/>
      <c r="VVT72" s="2"/>
      <c r="VVU72" s="2"/>
      <c r="VVV72" s="2"/>
      <c r="VVW72" s="2"/>
      <c r="VVX72" s="2"/>
      <c r="VVY72" s="2"/>
      <c r="VVZ72" s="2"/>
      <c r="VWA72" s="2"/>
      <c r="VWB72" s="2"/>
      <c r="VWC72" s="2"/>
      <c r="VWD72" s="2"/>
      <c r="VWE72" s="2"/>
      <c r="VWF72" s="2"/>
      <c r="VWG72" s="2"/>
      <c r="VWH72" s="2"/>
      <c r="VWI72" s="2"/>
      <c r="VWJ72" s="2"/>
      <c r="VWK72" s="2"/>
      <c r="VWL72" s="2"/>
      <c r="VWM72" s="2"/>
      <c r="VWN72" s="2"/>
      <c r="VWO72" s="2"/>
      <c r="VWP72" s="2"/>
      <c r="VWQ72" s="2"/>
      <c r="VWR72" s="2"/>
      <c r="VWS72" s="2"/>
      <c r="VWT72" s="2"/>
      <c r="VWU72" s="2"/>
      <c r="VWV72" s="2"/>
      <c r="VWW72" s="2"/>
      <c r="VWX72" s="2"/>
      <c r="VWY72" s="2"/>
      <c r="VWZ72" s="2"/>
      <c r="VXA72" s="2"/>
      <c r="VXB72" s="2"/>
      <c r="VXC72" s="2"/>
      <c r="VXD72" s="2"/>
      <c r="VXE72" s="2"/>
      <c r="VXF72" s="2"/>
      <c r="VXG72" s="2"/>
      <c r="VXH72" s="2"/>
      <c r="VXI72" s="2"/>
      <c r="VXJ72" s="2"/>
      <c r="VXK72" s="2"/>
      <c r="VXL72" s="2"/>
      <c r="VXM72" s="2"/>
      <c r="VXN72" s="2"/>
      <c r="VXO72" s="2"/>
      <c r="VXP72" s="2"/>
      <c r="VXQ72" s="2"/>
      <c r="VXR72" s="2"/>
      <c r="VXS72" s="2"/>
      <c r="VXT72" s="2"/>
      <c r="VXU72" s="2"/>
      <c r="VXV72" s="2"/>
      <c r="VXW72" s="2"/>
      <c r="VXX72" s="2"/>
      <c r="VXY72" s="2"/>
      <c r="VXZ72" s="2"/>
      <c r="VYA72" s="2"/>
      <c r="VYB72" s="2"/>
      <c r="VYC72" s="2"/>
      <c r="VYD72" s="2"/>
      <c r="VYE72" s="2"/>
      <c r="VYF72" s="2"/>
      <c r="VYG72" s="2"/>
      <c r="VYH72" s="2"/>
      <c r="VYI72" s="2"/>
      <c r="VYJ72" s="2"/>
      <c r="VYK72" s="2"/>
      <c r="VYL72" s="2"/>
      <c r="VYM72" s="2"/>
      <c r="VYN72" s="2"/>
      <c r="VYO72" s="2"/>
      <c r="VYP72" s="2"/>
      <c r="VYQ72" s="2"/>
      <c r="VYR72" s="2"/>
      <c r="VYS72" s="2"/>
      <c r="VYT72" s="2"/>
      <c r="VYU72" s="2"/>
      <c r="VYV72" s="2"/>
      <c r="VYW72" s="2"/>
      <c r="VYX72" s="2"/>
      <c r="VYY72" s="2"/>
      <c r="VYZ72" s="2"/>
      <c r="VZA72" s="2"/>
      <c r="VZB72" s="2"/>
      <c r="VZC72" s="2"/>
      <c r="VZD72" s="2"/>
      <c r="VZE72" s="2"/>
      <c r="VZF72" s="2"/>
      <c r="VZG72" s="2"/>
      <c r="VZH72" s="2"/>
      <c r="VZI72" s="2"/>
      <c r="VZJ72" s="2"/>
      <c r="VZK72" s="2"/>
      <c r="VZL72" s="2"/>
      <c r="VZM72" s="2"/>
      <c r="VZN72" s="2"/>
      <c r="VZO72" s="2"/>
      <c r="VZP72" s="2"/>
      <c r="VZQ72" s="2"/>
      <c r="VZR72" s="2"/>
      <c r="VZS72" s="2"/>
      <c r="VZT72" s="2"/>
      <c r="VZU72" s="2"/>
      <c r="VZV72" s="2"/>
      <c r="VZW72" s="2"/>
      <c r="VZX72" s="2"/>
      <c r="VZY72" s="2"/>
      <c r="VZZ72" s="2"/>
      <c r="WAA72" s="2"/>
      <c r="WAB72" s="2"/>
      <c r="WAC72" s="2"/>
      <c r="WAD72" s="2"/>
      <c r="WAE72" s="2"/>
      <c r="WAF72" s="2"/>
      <c r="WAG72" s="2"/>
      <c r="WAH72" s="2"/>
      <c r="WAI72" s="2"/>
      <c r="WAJ72" s="2"/>
      <c r="WAK72" s="2"/>
      <c r="WAL72" s="2"/>
      <c r="WAM72" s="2"/>
      <c r="WAN72" s="2"/>
      <c r="WAO72" s="2"/>
      <c r="WAP72" s="2"/>
      <c r="WAQ72" s="2"/>
      <c r="WAR72" s="2"/>
      <c r="WAS72" s="2"/>
      <c r="WAT72" s="2"/>
      <c r="WAU72" s="2"/>
      <c r="WAV72" s="2"/>
      <c r="WAW72" s="2"/>
      <c r="WAX72" s="2"/>
      <c r="WAY72" s="2"/>
      <c r="WAZ72" s="2"/>
      <c r="WBA72" s="2"/>
      <c r="WBB72" s="2"/>
      <c r="WBC72" s="2"/>
      <c r="WBD72" s="2"/>
      <c r="WBE72" s="2"/>
      <c r="WBF72" s="2"/>
      <c r="WBG72" s="2"/>
      <c r="WBH72" s="2"/>
      <c r="WBI72" s="2"/>
      <c r="WBJ72" s="2"/>
      <c r="WBK72" s="2"/>
      <c r="WBL72" s="2"/>
      <c r="WBM72" s="2"/>
      <c r="WBN72" s="2"/>
      <c r="WBO72" s="2"/>
      <c r="WBP72" s="2"/>
      <c r="WBQ72" s="2"/>
      <c r="WBR72" s="2"/>
      <c r="WBS72" s="2"/>
      <c r="WBT72" s="2"/>
      <c r="WBU72" s="2"/>
      <c r="WBV72" s="2"/>
      <c r="WBW72" s="2"/>
      <c r="WBX72" s="2"/>
      <c r="WBY72" s="2"/>
      <c r="WBZ72" s="2"/>
      <c r="WCA72" s="2"/>
      <c r="WCB72" s="2"/>
      <c r="WCC72" s="2"/>
      <c r="WCD72" s="2"/>
      <c r="WCE72" s="2"/>
      <c r="WCF72" s="2"/>
      <c r="WCG72" s="2"/>
      <c r="WCH72" s="2"/>
      <c r="WCI72" s="2"/>
      <c r="WCJ72" s="2"/>
      <c r="WCK72" s="2"/>
      <c r="WCL72" s="2"/>
      <c r="WCM72" s="2"/>
      <c r="WCN72" s="2"/>
      <c r="WCO72" s="2"/>
      <c r="WCP72" s="2"/>
      <c r="WCQ72" s="2"/>
      <c r="WCR72" s="2"/>
      <c r="WCS72" s="2"/>
      <c r="WCT72" s="2"/>
      <c r="WCU72" s="2"/>
      <c r="WCV72" s="2"/>
      <c r="WCW72" s="2"/>
      <c r="WCX72" s="2"/>
      <c r="WCY72" s="2"/>
      <c r="WCZ72" s="2"/>
      <c r="WDA72" s="2"/>
      <c r="WDB72" s="2"/>
      <c r="WDC72" s="2"/>
      <c r="WDD72" s="2"/>
      <c r="WDE72" s="2"/>
      <c r="WDF72" s="2"/>
      <c r="WDG72" s="2"/>
      <c r="WDH72" s="2"/>
      <c r="WDI72" s="2"/>
      <c r="WDJ72" s="2"/>
      <c r="WDK72" s="2"/>
      <c r="WDL72" s="2"/>
      <c r="WDM72" s="2"/>
      <c r="WDN72" s="2"/>
      <c r="WDO72" s="2"/>
      <c r="WDP72" s="2"/>
      <c r="WDQ72" s="2"/>
      <c r="WDR72" s="2"/>
      <c r="WDS72" s="2"/>
      <c r="WDT72" s="2"/>
      <c r="WDU72" s="2"/>
      <c r="WDV72" s="2"/>
      <c r="WDW72" s="2"/>
      <c r="WDX72" s="2"/>
      <c r="WDY72" s="2"/>
      <c r="WDZ72" s="2"/>
      <c r="WEA72" s="2"/>
      <c r="WEB72" s="2"/>
      <c r="WEC72" s="2"/>
      <c r="WED72" s="2"/>
      <c r="WEE72" s="2"/>
      <c r="WEF72" s="2"/>
      <c r="WEG72" s="2"/>
      <c r="WEH72" s="2"/>
      <c r="WEI72" s="2"/>
      <c r="WEJ72" s="2"/>
      <c r="WEK72" s="2"/>
      <c r="WEL72" s="2"/>
      <c r="WEM72" s="2"/>
      <c r="WEN72" s="2"/>
      <c r="WEO72" s="2"/>
      <c r="WEP72" s="2"/>
      <c r="WEQ72" s="2"/>
      <c r="WER72" s="2"/>
      <c r="WES72" s="2"/>
      <c r="WET72" s="2"/>
      <c r="WEU72" s="2"/>
      <c r="WEV72" s="2"/>
      <c r="WEW72" s="2"/>
      <c r="WEX72" s="2"/>
      <c r="WEY72" s="2"/>
      <c r="WEZ72" s="2"/>
      <c r="WFA72" s="2"/>
      <c r="WFB72" s="2"/>
      <c r="WFC72" s="2"/>
      <c r="WFD72" s="2"/>
      <c r="WFE72" s="2"/>
      <c r="WFF72" s="2"/>
      <c r="WFG72" s="2"/>
      <c r="WFH72" s="2"/>
      <c r="WFI72" s="2"/>
      <c r="WFJ72" s="2"/>
      <c r="WFK72" s="2"/>
      <c r="WFL72" s="2"/>
      <c r="WFM72" s="2"/>
      <c r="WFN72" s="2"/>
      <c r="WFO72" s="2"/>
      <c r="WFP72" s="2"/>
      <c r="WFQ72" s="2"/>
      <c r="WFR72" s="2"/>
      <c r="WFS72" s="2"/>
      <c r="WFT72" s="2"/>
      <c r="WFU72" s="2"/>
      <c r="WFV72" s="2"/>
      <c r="WFW72" s="2"/>
      <c r="WFX72" s="2"/>
      <c r="WFY72" s="2"/>
      <c r="WFZ72" s="2"/>
      <c r="WGA72" s="2"/>
      <c r="WGB72" s="2"/>
      <c r="WGC72" s="2"/>
      <c r="WGD72" s="2"/>
      <c r="WGE72" s="2"/>
      <c r="WGF72" s="2"/>
      <c r="WGG72" s="2"/>
      <c r="WGH72" s="2"/>
      <c r="WGI72" s="2"/>
      <c r="WGJ72" s="2"/>
      <c r="WGK72" s="2"/>
      <c r="WGL72" s="2"/>
      <c r="WGM72" s="2"/>
      <c r="WGN72" s="2"/>
      <c r="WGO72" s="2"/>
      <c r="WGP72" s="2"/>
      <c r="WGQ72" s="2"/>
      <c r="WGR72" s="2"/>
      <c r="WGS72" s="2"/>
      <c r="WGT72" s="2"/>
      <c r="WGU72" s="2"/>
      <c r="WGV72" s="2"/>
      <c r="WGW72" s="2"/>
      <c r="WGX72" s="2"/>
      <c r="WGY72" s="2"/>
      <c r="WGZ72" s="2"/>
      <c r="WHA72" s="2"/>
      <c r="WHB72" s="2"/>
      <c r="WHC72" s="2"/>
      <c r="WHD72" s="2"/>
      <c r="WHE72" s="2"/>
      <c r="WHF72" s="2"/>
      <c r="WHG72" s="2"/>
      <c r="WHH72" s="2"/>
      <c r="WHI72" s="2"/>
      <c r="WHJ72" s="2"/>
      <c r="WHK72" s="2"/>
      <c r="WHL72" s="2"/>
      <c r="WHM72" s="2"/>
      <c r="WHN72" s="2"/>
      <c r="WHO72" s="2"/>
      <c r="WHP72" s="2"/>
      <c r="WHQ72" s="2"/>
      <c r="WHR72" s="2"/>
      <c r="WHS72" s="2"/>
      <c r="WHT72" s="2"/>
      <c r="WHU72" s="2"/>
      <c r="WHV72" s="2"/>
      <c r="WHW72" s="2"/>
      <c r="WHX72" s="2"/>
      <c r="WHY72" s="2"/>
      <c r="WHZ72" s="2"/>
      <c r="WIA72" s="2"/>
      <c r="WIB72" s="2"/>
      <c r="WIC72" s="2"/>
      <c r="WID72" s="2"/>
      <c r="WIE72" s="2"/>
      <c r="WIF72" s="2"/>
      <c r="WIG72" s="2"/>
      <c r="WIH72" s="2"/>
      <c r="WII72" s="2"/>
      <c r="WIJ72" s="2"/>
      <c r="WIK72" s="2"/>
      <c r="WIL72" s="2"/>
      <c r="WIM72" s="2"/>
      <c r="WIN72" s="2"/>
      <c r="WIO72" s="2"/>
      <c r="WIP72" s="2"/>
      <c r="WIQ72" s="2"/>
      <c r="WIR72" s="2"/>
      <c r="WIS72" s="2"/>
      <c r="WIT72" s="2"/>
      <c r="WIU72" s="2"/>
      <c r="WIV72" s="2"/>
      <c r="WIW72" s="2"/>
      <c r="WIX72" s="2"/>
      <c r="WIY72" s="2"/>
      <c r="WIZ72" s="2"/>
      <c r="WJA72" s="2"/>
      <c r="WJB72" s="2"/>
      <c r="WJC72" s="2"/>
      <c r="WJD72" s="2"/>
      <c r="WJE72" s="2"/>
      <c r="WJF72" s="2"/>
      <c r="WJG72" s="2"/>
      <c r="WJH72" s="2"/>
      <c r="WJI72" s="2"/>
      <c r="WJJ72" s="2"/>
      <c r="WJK72" s="2"/>
      <c r="WJL72" s="2"/>
      <c r="WJM72" s="2"/>
      <c r="WJN72" s="2"/>
      <c r="WJO72" s="2"/>
      <c r="WJP72" s="2"/>
      <c r="WJQ72" s="2"/>
      <c r="WJR72" s="2"/>
      <c r="WJS72" s="2"/>
      <c r="WJT72" s="2"/>
      <c r="WJU72" s="2"/>
      <c r="WJV72" s="2"/>
      <c r="WJW72" s="2"/>
      <c r="WJX72" s="2"/>
      <c r="WJY72" s="2"/>
      <c r="WJZ72" s="2"/>
      <c r="WKA72" s="2"/>
      <c r="WKB72" s="2"/>
      <c r="WKC72" s="2"/>
      <c r="WKD72" s="2"/>
      <c r="WKE72" s="2"/>
      <c r="WKF72" s="2"/>
      <c r="WKG72" s="2"/>
      <c r="WKH72" s="2"/>
      <c r="WKI72" s="2"/>
      <c r="WKJ72" s="2"/>
      <c r="WKK72" s="2"/>
      <c r="WKL72" s="2"/>
      <c r="WKM72" s="2"/>
      <c r="WKN72" s="2"/>
      <c r="WKO72" s="2"/>
      <c r="WKP72" s="2"/>
      <c r="WKQ72" s="2"/>
      <c r="WKR72" s="2"/>
      <c r="WKS72" s="2"/>
      <c r="WKT72" s="2"/>
      <c r="WKU72" s="2"/>
      <c r="WKV72" s="2"/>
      <c r="WKW72" s="2"/>
      <c r="WKX72" s="2"/>
      <c r="WKY72" s="2"/>
      <c r="WKZ72" s="2"/>
      <c r="WLA72" s="2"/>
      <c r="WLB72" s="2"/>
      <c r="WLC72" s="2"/>
      <c r="WLD72" s="2"/>
      <c r="WLE72" s="2"/>
      <c r="WLF72" s="2"/>
      <c r="WLG72" s="2"/>
      <c r="WLH72" s="2"/>
      <c r="WLI72" s="2"/>
      <c r="WLJ72" s="2"/>
      <c r="WLK72" s="2"/>
      <c r="WLL72" s="2"/>
      <c r="WLM72" s="2"/>
      <c r="WLN72" s="2"/>
      <c r="WLO72" s="2"/>
      <c r="WLP72" s="2"/>
      <c r="WLQ72" s="2"/>
      <c r="WLR72" s="2"/>
      <c r="WLS72" s="2"/>
      <c r="WLT72" s="2"/>
      <c r="WLU72" s="2"/>
      <c r="WLV72" s="2"/>
      <c r="WLW72" s="2"/>
      <c r="WLX72" s="2"/>
      <c r="WLY72" s="2"/>
      <c r="WLZ72" s="2"/>
      <c r="WMA72" s="2"/>
      <c r="WMB72" s="2"/>
      <c r="WMC72" s="2"/>
      <c r="WMD72" s="2"/>
      <c r="WME72" s="2"/>
      <c r="WMF72" s="2"/>
      <c r="WMG72" s="2"/>
      <c r="WMH72" s="2"/>
      <c r="WMI72" s="2"/>
      <c r="WMJ72" s="2"/>
      <c r="WMK72" s="2"/>
      <c r="WML72" s="2"/>
      <c r="WMM72" s="2"/>
      <c r="WMN72" s="2"/>
      <c r="WMO72" s="2"/>
      <c r="WMP72" s="2"/>
      <c r="WMQ72" s="2"/>
      <c r="WMR72" s="2"/>
      <c r="WMS72" s="2"/>
      <c r="WMT72" s="2"/>
      <c r="WMU72" s="2"/>
      <c r="WMV72" s="2"/>
      <c r="WMW72" s="2"/>
      <c r="WMX72" s="2"/>
      <c r="WMY72" s="2"/>
      <c r="WMZ72" s="2"/>
      <c r="WNA72" s="2"/>
      <c r="WNB72" s="2"/>
      <c r="WNC72" s="2"/>
      <c r="WND72" s="2"/>
      <c r="WNE72" s="2"/>
      <c r="WNF72" s="2"/>
      <c r="WNG72" s="2"/>
      <c r="WNH72" s="2"/>
      <c r="WNI72" s="2"/>
      <c r="WNJ72" s="2"/>
      <c r="WNK72" s="2"/>
      <c r="WNL72" s="2"/>
      <c r="WNM72" s="2"/>
      <c r="WNN72" s="2"/>
      <c r="WNO72" s="2"/>
      <c r="WNP72" s="2"/>
      <c r="WNQ72" s="2"/>
      <c r="WNR72" s="2"/>
      <c r="WNS72" s="2"/>
      <c r="WNT72" s="2"/>
      <c r="WNU72" s="2"/>
      <c r="WNV72" s="2"/>
      <c r="WNW72" s="2"/>
      <c r="WNX72" s="2"/>
      <c r="WNY72" s="2"/>
      <c r="WNZ72" s="2"/>
      <c r="WOA72" s="2"/>
      <c r="WOB72" s="2"/>
      <c r="WOC72" s="2"/>
      <c r="WOD72" s="2"/>
      <c r="WOE72" s="2"/>
      <c r="WOF72" s="2"/>
      <c r="WOG72" s="2"/>
      <c r="WOH72" s="2"/>
      <c r="WOI72" s="2"/>
      <c r="WOJ72" s="2"/>
      <c r="WOK72" s="2"/>
      <c r="WOL72" s="2"/>
      <c r="WOM72" s="2"/>
      <c r="WON72" s="2"/>
      <c r="WOO72" s="2"/>
      <c r="WOP72" s="2"/>
      <c r="WOQ72" s="2"/>
      <c r="WOR72" s="2"/>
      <c r="WOS72" s="2"/>
      <c r="WOT72" s="2"/>
      <c r="WOU72" s="2"/>
      <c r="WOV72" s="2"/>
      <c r="WOW72" s="2"/>
      <c r="WOX72" s="2"/>
      <c r="WOY72" s="2"/>
      <c r="WOZ72" s="2"/>
      <c r="WPA72" s="2"/>
      <c r="WPB72" s="2"/>
      <c r="WPC72" s="2"/>
      <c r="WPD72" s="2"/>
      <c r="WPE72" s="2"/>
      <c r="WPF72" s="2"/>
      <c r="WPG72" s="2"/>
      <c r="WPH72" s="2"/>
      <c r="WPI72" s="2"/>
      <c r="WPJ72" s="2"/>
      <c r="WPK72" s="2"/>
      <c r="WPL72" s="2"/>
      <c r="WPM72" s="2"/>
      <c r="WPN72" s="2"/>
      <c r="WPO72" s="2"/>
      <c r="WPP72" s="2"/>
      <c r="WPQ72" s="2"/>
      <c r="WPR72" s="2"/>
      <c r="WPS72" s="2"/>
      <c r="WPT72" s="2"/>
      <c r="WPU72" s="2"/>
      <c r="WPV72" s="2"/>
      <c r="WPW72" s="2"/>
      <c r="WPX72" s="2"/>
      <c r="WPY72" s="2"/>
      <c r="WPZ72" s="2"/>
      <c r="WQA72" s="2"/>
      <c r="WQB72" s="2"/>
      <c r="WQC72" s="2"/>
      <c r="WQD72" s="2"/>
      <c r="WQE72" s="2"/>
      <c r="WQF72" s="2"/>
      <c r="WQG72" s="2"/>
      <c r="WQH72" s="2"/>
      <c r="WQI72" s="2"/>
      <c r="WQJ72" s="2"/>
      <c r="WQK72" s="2"/>
      <c r="WQL72" s="2"/>
      <c r="WQM72" s="2"/>
      <c r="WQN72" s="2"/>
      <c r="WQO72" s="2"/>
      <c r="WQP72" s="2"/>
      <c r="WQQ72" s="2"/>
      <c r="WQR72" s="2"/>
      <c r="WQS72" s="2"/>
      <c r="WQT72" s="2"/>
      <c r="WQU72" s="2"/>
      <c r="WQV72" s="2"/>
      <c r="WQW72" s="2"/>
      <c r="WQX72" s="2"/>
      <c r="WQY72" s="2"/>
      <c r="WQZ72" s="2"/>
      <c r="WRA72" s="2"/>
      <c r="WRB72" s="2"/>
      <c r="WRC72" s="2"/>
      <c r="WRD72" s="2"/>
      <c r="WRE72" s="2"/>
      <c r="WRF72" s="2"/>
      <c r="WRG72" s="2"/>
      <c r="WRH72" s="2"/>
      <c r="WRI72" s="2"/>
      <c r="WRJ72" s="2"/>
      <c r="WRK72" s="2"/>
      <c r="WRL72" s="2"/>
      <c r="WRM72" s="2"/>
      <c r="WRN72" s="2"/>
      <c r="WRO72" s="2"/>
      <c r="WRP72" s="2"/>
      <c r="WRQ72" s="2"/>
      <c r="WRR72" s="2"/>
      <c r="WRS72" s="2"/>
      <c r="WRT72" s="2"/>
      <c r="WRU72" s="2"/>
      <c r="WRV72" s="2"/>
      <c r="WRW72" s="2"/>
      <c r="WRX72" s="2"/>
      <c r="WRY72" s="2"/>
      <c r="WRZ72" s="2"/>
      <c r="WSA72" s="2"/>
      <c r="WSB72" s="2"/>
      <c r="WSC72" s="2"/>
      <c r="WSD72" s="2"/>
      <c r="WSE72" s="2"/>
      <c r="WSF72" s="2"/>
      <c r="WSG72" s="2"/>
      <c r="WSH72" s="2"/>
      <c r="WSI72" s="2"/>
      <c r="WSJ72" s="2"/>
      <c r="WSK72" s="2"/>
      <c r="WSL72" s="2"/>
      <c r="WSM72" s="2"/>
      <c r="WSN72" s="2"/>
      <c r="WSO72" s="2"/>
      <c r="WSP72" s="2"/>
      <c r="WSQ72" s="2"/>
      <c r="WSR72" s="2"/>
      <c r="WSS72" s="2"/>
      <c r="WST72" s="2"/>
      <c r="WSU72" s="2"/>
      <c r="WSV72" s="2"/>
      <c r="WSW72" s="2"/>
      <c r="WSX72" s="2"/>
      <c r="WSY72" s="2"/>
      <c r="WSZ72" s="2"/>
      <c r="WTA72" s="2"/>
      <c r="WTB72" s="2"/>
      <c r="WTC72" s="2"/>
      <c r="WTD72" s="2"/>
      <c r="WTE72" s="2"/>
      <c r="WTF72" s="2"/>
      <c r="WTG72" s="2"/>
      <c r="WTH72" s="2"/>
      <c r="WTI72" s="2"/>
      <c r="WTJ72" s="2"/>
      <c r="WTK72" s="2"/>
      <c r="WTL72" s="2"/>
      <c r="WTM72" s="2"/>
      <c r="WTN72" s="2"/>
      <c r="WTO72" s="2"/>
      <c r="WTP72" s="2"/>
      <c r="WTQ72" s="2"/>
      <c r="WTR72" s="2"/>
      <c r="WTS72" s="2"/>
      <c r="WTT72" s="2"/>
      <c r="WTU72" s="2"/>
      <c r="WTV72" s="2"/>
      <c r="WTW72" s="2"/>
      <c r="WTX72" s="2"/>
      <c r="WTY72" s="2"/>
      <c r="WTZ72" s="2"/>
      <c r="WUA72" s="2"/>
      <c r="WUB72" s="2"/>
      <c r="WUC72" s="2"/>
      <c r="WUD72" s="2"/>
      <c r="WUE72" s="2"/>
      <c r="WUF72" s="2"/>
      <c r="WUG72" s="2"/>
      <c r="WUH72" s="2"/>
      <c r="WUI72" s="2"/>
      <c r="WUJ72" s="2"/>
      <c r="WUK72" s="2"/>
      <c r="WUL72" s="2"/>
      <c r="WUM72" s="2"/>
      <c r="WUN72" s="2"/>
      <c r="WUO72" s="2"/>
      <c r="WUP72" s="2"/>
      <c r="WUQ72" s="2"/>
      <c r="WUR72" s="2"/>
      <c r="WUS72" s="2"/>
      <c r="WUT72" s="2"/>
      <c r="WUU72" s="2"/>
      <c r="WUV72" s="2"/>
      <c r="WUW72" s="2"/>
      <c r="WUX72" s="2"/>
      <c r="WUY72" s="2"/>
      <c r="WUZ72" s="2"/>
      <c r="WVA72" s="2"/>
      <c r="WVB72" s="2"/>
      <c r="WVC72" s="2"/>
      <c r="WVD72" s="2"/>
      <c r="WVE72" s="2"/>
      <c r="WVF72" s="2"/>
      <c r="WVG72" s="2"/>
      <c r="WVH72" s="2"/>
      <c r="WVI72" s="2"/>
      <c r="WVJ72" s="2"/>
      <c r="WVK72" s="2"/>
      <c r="WVL72" s="2"/>
      <c r="WVM72" s="2"/>
      <c r="WVN72" s="2"/>
      <c r="WVO72" s="2"/>
      <c r="WVP72" s="2"/>
      <c r="WVQ72" s="2"/>
      <c r="WVR72" s="2"/>
      <c r="WVS72" s="2"/>
      <c r="WVT72" s="2"/>
      <c r="WVU72" s="2"/>
      <c r="WVV72" s="2"/>
      <c r="WVW72" s="2"/>
      <c r="WVX72" s="2"/>
      <c r="WVY72" s="2"/>
      <c r="WVZ72" s="2"/>
      <c r="WWA72" s="2"/>
      <c r="WWB72" s="2"/>
      <c r="WWC72" s="2"/>
      <c r="WWD72" s="2"/>
      <c r="WWE72" s="2"/>
      <c r="WWF72" s="2"/>
      <c r="WWG72" s="2"/>
      <c r="WWH72" s="2"/>
      <c r="WWI72" s="2"/>
      <c r="WWJ72" s="2"/>
      <c r="WWK72" s="2"/>
      <c r="WWL72" s="2"/>
      <c r="WWM72" s="2"/>
      <c r="WWN72" s="2"/>
      <c r="WWO72" s="2"/>
      <c r="WWP72" s="2"/>
      <c r="WWQ72" s="2"/>
      <c r="WWR72" s="2"/>
      <c r="WWS72" s="2"/>
      <c r="WWT72" s="2"/>
      <c r="WWU72" s="2"/>
      <c r="WWV72" s="2"/>
      <c r="WWW72" s="2"/>
      <c r="WWX72" s="2"/>
      <c r="WWY72" s="2"/>
      <c r="WWZ72" s="2"/>
      <c r="WXA72" s="2"/>
      <c r="WXB72" s="2"/>
      <c r="WXC72" s="2"/>
      <c r="WXD72" s="2"/>
      <c r="WXE72" s="2"/>
      <c r="WXF72" s="2"/>
      <c r="WXG72" s="2"/>
      <c r="WXH72" s="2"/>
      <c r="WXI72" s="2"/>
      <c r="WXJ72" s="2"/>
      <c r="WXK72" s="2"/>
      <c r="WXL72" s="2"/>
      <c r="WXM72" s="2"/>
      <c r="WXN72" s="2"/>
      <c r="WXO72" s="2"/>
      <c r="WXP72" s="2"/>
      <c r="WXQ72" s="2"/>
      <c r="WXR72" s="2"/>
      <c r="WXS72" s="2"/>
      <c r="WXT72" s="2"/>
      <c r="WXU72" s="2"/>
      <c r="WXV72" s="2"/>
      <c r="WXW72" s="2"/>
      <c r="WXX72" s="2"/>
      <c r="WXY72" s="2"/>
      <c r="WXZ72" s="2"/>
      <c r="WYA72" s="2"/>
      <c r="WYB72" s="2"/>
      <c r="WYC72" s="2"/>
      <c r="WYD72" s="2"/>
      <c r="WYE72" s="2"/>
      <c r="WYF72" s="2"/>
      <c r="WYG72" s="2"/>
      <c r="WYH72" s="2"/>
      <c r="WYI72" s="2"/>
      <c r="WYJ72" s="2"/>
      <c r="WYK72" s="2"/>
      <c r="WYL72" s="2"/>
      <c r="WYM72" s="2"/>
      <c r="WYN72" s="2"/>
      <c r="WYO72" s="2"/>
      <c r="WYP72" s="2"/>
      <c r="WYQ72" s="2"/>
      <c r="WYR72" s="2"/>
      <c r="WYS72" s="2"/>
      <c r="WYT72" s="2"/>
      <c r="WYU72" s="2"/>
      <c r="WYV72" s="2"/>
      <c r="WYW72" s="2"/>
      <c r="WYX72" s="2"/>
      <c r="WYY72" s="2"/>
      <c r="WYZ72" s="2"/>
      <c r="WZA72" s="2"/>
      <c r="WZB72" s="2"/>
      <c r="WZC72" s="2"/>
      <c r="WZD72" s="2"/>
      <c r="WZE72" s="2"/>
      <c r="WZF72" s="2"/>
      <c r="WZG72" s="2"/>
      <c r="WZH72" s="2"/>
      <c r="WZI72" s="2"/>
      <c r="WZJ72" s="2"/>
      <c r="WZK72" s="2"/>
      <c r="WZL72" s="2"/>
      <c r="WZM72" s="2"/>
      <c r="WZN72" s="2"/>
      <c r="WZO72" s="2"/>
      <c r="WZP72" s="2"/>
      <c r="WZQ72" s="2"/>
      <c r="WZR72" s="2"/>
      <c r="WZS72" s="2"/>
      <c r="WZT72" s="2"/>
      <c r="WZU72" s="2"/>
      <c r="WZV72" s="2"/>
      <c r="WZW72" s="2"/>
      <c r="WZX72" s="2"/>
      <c r="WZY72" s="2"/>
      <c r="WZZ72" s="2"/>
      <c r="XAA72" s="2"/>
      <c r="XAB72" s="2"/>
      <c r="XAC72" s="2"/>
      <c r="XAD72" s="2"/>
      <c r="XAE72" s="2"/>
      <c r="XAF72" s="2"/>
      <c r="XAG72" s="2"/>
      <c r="XAH72" s="2"/>
      <c r="XAI72" s="2"/>
      <c r="XAJ72" s="2"/>
      <c r="XAK72" s="2"/>
      <c r="XAL72" s="2"/>
      <c r="XAM72" s="2"/>
      <c r="XAN72" s="2"/>
      <c r="XAO72" s="2"/>
      <c r="XAP72" s="2"/>
      <c r="XAQ72" s="2"/>
      <c r="XAR72" s="2"/>
      <c r="XAS72" s="2"/>
      <c r="XAT72" s="2"/>
      <c r="XAU72" s="2"/>
      <c r="XAV72" s="2"/>
      <c r="XAW72" s="2"/>
      <c r="XAX72" s="2"/>
      <c r="XAY72" s="2"/>
      <c r="XAZ72" s="2"/>
      <c r="XBA72" s="2"/>
      <c r="XBB72" s="2"/>
      <c r="XBC72" s="2"/>
      <c r="XBD72" s="2"/>
      <c r="XBE72" s="2"/>
      <c r="XBF72" s="2"/>
      <c r="XBG72" s="2"/>
      <c r="XBH72" s="2"/>
      <c r="XBI72" s="2"/>
      <c r="XBJ72" s="2"/>
      <c r="XBK72" s="2"/>
      <c r="XBL72" s="2"/>
      <c r="XBM72" s="2"/>
      <c r="XBN72" s="2"/>
      <c r="XBO72" s="2"/>
      <c r="XBP72" s="2"/>
      <c r="XBQ72" s="2"/>
      <c r="XBR72" s="2"/>
      <c r="XBS72" s="2"/>
      <c r="XBT72" s="2"/>
      <c r="XBU72" s="2"/>
      <c r="XBV72" s="2"/>
      <c r="XBW72" s="2"/>
      <c r="XBX72" s="2"/>
      <c r="XBY72" s="2"/>
      <c r="XBZ72" s="2"/>
      <c r="XCA72" s="2"/>
      <c r="XCB72" s="2"/>
      <c r="XCC72" s="2"/>
      <c r="XCD72" s="2"/>
      <c r="XCE72" s="2"/>
      <c r="XCF72" s="2"/>
      <c r="XCG72" s="2"/>
      <c r="XCH72" s="2"/>
      <c r="XCI72" s="2"/>
      <c r="XCJ72" s="2"/>
      <c r="XCK72" s="2"/>
      <c r="XCL72" s="2"/>
      <c r="XCM72" s="2"/>
      <c r="XCN72" s="2"/>
      <c r="XCO72" s="2"/>
      <c r="XCP72" s="2"/>
      <c r="XCQ72" s="2"/>
      <c r="XCR72" s="2"/>
      <c r="XCS72" s="2"/>
      <c r="XCT72" s="2"/>
      <c r="XCU72" s="2"/>
      <c r="XCV72" s="2"/>
      <c r="XCW72" s="2"/>
      <c r="XCX72" s="2"/>
      <c r="XCY72" s="2"/>
      <c r="XCZ72" s="2"/>
      <c r="XDA72" s="2"/>
      <c r="XDB72" s="2"/>
      <c r="XDC72" s="2"/>
      <c r="XDD72" s="2"/>
      <c r="XDE72" s="2"/>
      <c r="XDF72" s="2"/>
      <c r="XDG72" s="2"/>
      <c r="XDH72" s="2"/>
      <c r="XDI72" s="2"/>
      <c r="XDJ72" s="2"/>
      <c r="XDK72" s="2"/>
      <c r="XDL72" s="2"/>
      <c r="XDM72" s="2"/>
      <c r="XDN72" s="2"/>
      <c r="XDO72" s="2"/>
      <c r="XDP72" s="2"/>
      <c r="XDQ72" s="2"/>
      <c r="XDR72" s="2"/>
      <c r="XDS72" s="2"/>
      <c r="XDT72" s="2"/>
      <c r="XDU72" s="2"/>
      <c r="XDV72" s="2"/>
      <c r="XDW72" s="2"/>
      <c r="XDX72" s="2"/>
      <c r="XDY72" s="2"/>
      <c r="XDZ72" s="2"/>
      <c r="XEA72" s="2"/>
      <c r="XEB72" s="2"/>
      <c r="XEC72" s="2"/>
      <c r="XED72" s="2"/>
      <c r="XEE72" s="2"/>
      <c r="XEF72" s="2"/>
      <c r="XEG72" s="2"/>
      <c r="XEH72" s="2"/>
      <c r="XEI72" s="2"/>
      <c r="XEJ72" s="2"/>
      <c r="XEK72" s="2"/>
      <c r="XEL72" s="2"/>
      <c r="XEM72" s="2"/>
      <c r="XEN72" s="2"/>
      <c r="XEO72" s="2"/>
      <c r="XEP72" s="2"/>
      <c r="XEQ72" s="2"/>
      <c r="XER72" s="2"/>
      <c r="XES72" s="2"/>
      <c r="XET72" s="2"/>
      <c r="XEU72" s="2"/>
      <c r="XEV72" s="2"/>
      <c r="XEW72" s="2"/>
      <c r="XEX72" s="2"/>
      <c r="XEY72" s="2"/>
      <c r="XEZ72" s="2"/>
      <c r="XFA72" s="2"/>
      <c r="XFB72" s="2"/>
      <c r="XFC72" s="2"/>
      <c r="XFD72" s="2"/>
    </row>
    <row r="73" spans="1:16384">
      <c r="A73" s="2" t="s">
        <v>46</v>
      </c>
      <c r="B73" s="2" t="s">
        <v>214</v>
      </c>
      <c r="C73" s="60">
        <v>0.04</v>
      </c>
      <c r="D73" s="186">
        <v>0.04</v>
      </c>
      <c r="E73" s="186">
        <v>3.5000000000000003E-2</v>
      </c>
      <c r="F73" s="186">
        <v>4.4999999999999998E-2</v>
      </c>
      <c r="G73" s="186"/>
      <c r="H73" s="186"/>
      <c r="I73" s="186"/>
      <c r="J73" s="186"/>
      <c r="K73" s="186"/>
      <c r="L73" s="186"/>
      <c r="M73" s="186"/>
      <c r="N73" s="186"/>
      <c r="O73" s="186"/>
      <c r="P73" s="186"/>
      <c r="Q73" s="186"/>
      <c r="R73" s="186"/>
      <c r="S73" s="186"/>
      <c r="T73" s="186"/>
      <c r="U73" s="186"/>
      <c r="V73" s="186"/>
      <c r="W73" s="186"/>
      <c r="X73" s="186"/>
      <c r="Y73" s="186"/>
      <c r="Z73" s="186"/>
      <c r="AA73" s="186"/>
      <c r="AB73" s="186"/>
      <c r="AC73" s="186"/>
      <c r="AD73" s="186"/>
      <c r="AE73" s="186"/>
      <c r="AF73" s="186"/>
      <c r="AG73" s="186"/>
      <c r="AH73" s="186"/>
      <c r="AI73" s="186"/>
      <c r="AJ73" s="186"/>
      <c r="AK73" t="s">
        <v>4</v>
      </c>
      <c r="AL73" s="2" t="s">
        <v>549</v>
      </c>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c r="XES73" s="2"/>
      <c r="XET73" s="2"/>
      <c r="XEU73" s="2"/>
      <c r="XEV73" s="2"/>
      <c r="XEW73" s="2"/>
      <c r="XEX73" s="2"/>
      <c r="XEY73" s="2"/>
      <c r="XEZ73" s="2"/>
      <c r="XFA73" s="2"/>
      <c r="XFB73" s="2"/>
      <c r="XFC73" s="2"/>
      <c r="XFD73" s="2"/>
    </row>
    <row r="74" spans="1:16384">
      <c r="A74" s="2" t="s">
        <v>218</v>
      </c>
      <c r="B74" s="2" t="s">
        <v>215</v>
      </c>
      <c r="C74" s="176">
        <v>1.6</v>
      </c>
      <c r="D74" s="181">
        <v>1.6</v>
      </c>
      <c r="AK74" s="75" t="s">
        <v>493</v>
      </c>
      <c r="AL74" t="s">
        <v>550</v>
      </c>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c r="AMR74" s="2"/>
      <c r="AMS74" s="2"/>
      <c r="AMT74" s="2"/>
      <c r="AMU74" s="2"/>
      <c r="AMV74" s="2"/>
      <c r="AMW74" s="2"/>
      <c r="AMX74" s="2"/>
      <c r="AMY74" s="2"/>
      <c r="AMZ74" s="2"/>
      <c r="ANA74" s="2"/>
      <c r="ANB74" s="2"/>
      <c r="ANC74" s="2"/>
      <c r="AND74" s="2"/>
      <c r="ANE74" s="2"/>
      <c r="ANF74" s="2"/>
      <c r="ANG74" s="2"/>
      <c r="ANH74" s="2"/>
      <c r="ANI74" s="2"/>
      <c r="ANJ74" s="2"/>
      <c r="ANK74" s="2"/>
      <c r="ANL74" s="2"/>
      <c r="ANM74" s="2"/>
      <c r="ANN74" s="2"/>
      <c r="ANO74" s="2"/>
      <c r="ANP74" s="2"/>
      <c r="ANQ74" s="2"/>
      <c r="ANR74" s="2"/>
      <c r="ANS74" s="2"/>
      <c r="ANT74" s="2"/>
      <c r="ANU74" s="2"/>
      <c r="ANV74" s="2"/>
      <c r="ANW74" s="2"/>
      <c r="ANX74" s="2"/>
      <c r="ANY74" s="2"/>
      <c r="ANZ74" s="2"/>
      <c r="AOA74" s="2"/>
      <c r="AOB74" s="2"/>
      <c r="AOC74" s="2"/>
      <c r="AOD74" s="2"/>
      <c r="AOE74" s="2"/>
      <c r="AOF74" s="2"/>
      <c r="AOG74" s="2"/>
      <c r="AOH74" s="2"/>
      <c r="AOI74" s="2"/>
      <c r="AOJ74" s="2"/>
      <c r="AOK74" s="2"/>
      <c r="AOL74" s="2"/>
      <c r="AOM74" s="2"/>
      <c r="AON74" s="2"/>
      <c r="AOO74" s="2"/>
      <c r="AOP74" s="2"/>
      <c r="AOQ74" s="2"/>
      <c r="AOR74" s="2"/>
      <c r="AOS74" s="2"/>
      <c r="AOT74" s="2"/>
      <c r="AOU74" s="2"/>
      <c r="AOV74" s="2"/>
      <c r="AOW74" s="2"/>
      <c r="AOX74" s="2"/>
      <c r="AOY74" s="2"/>
      <c r="AOZ74" s="2"/>
      <c r="APA74" s="2"/>
      <c r="APB74" s="2"/>
      <c r="APC74" s="2"/>
      <c r="APD74" s="2"/>
      <c r="APE74" s="2"/>
      <c r="APF74" s="2"/>
      <c r="APG74" s="2"/>
      <c r="APH74" s="2"/>
      <c r="API74" s="2"/>
      <c r="APJ74" s="2"/>
      <c r="APK74" s="2"/>
      <c r="APL74" s="2"/>
      <c r="APM74" s="2"/>
      <c r="APN74" s="2"/>
      <c r="APO74" s="2"/>
      <c r="APP74" s="2"/>
      <c r="APQ74" s="2"/>
      <c r="APR74" s="2"/>
      <c r="APS74" s="2"/>
      <c r="APT74" s="2"/>
      <c r="APU74" s="2"/>
      <c r="APV74" s="2"/>
      <c r="APW74" s="2"/>
      <c r="APX74" s="2"/>
      <c r="APY74" s="2"/>
      <c r="APZ74" s="2"/>
      <c r="AQA74" s="2"/>
      <c r="AQB74" s="2"/>
      <c r="AQC74" s="2"/>
      <c r="AQD74" s="2"/>
      <c r="AQE74" s="2"/>
      <c r="AQF74" s="2"/>
      <c r="AQG74" s="2"/>
      <c r="AQH74" s="2"/>
      <c r="AQI74" s="2"/>
      <c r="AQJ74" s="2"/>
      <c r="AQK74" s="2"/>
      <c r="AQL74" s="2"/>
      <c r="AQM74" s="2"/>
      <c r="AQN74" s="2"/>
      <c r="AQO74" s="2"/>
      <c r="AQP74" s="2"/>
      <c r="AQQ74" s="2"/>
      <c r="AQR74" s="2"/>
      <c r="AQS74" s="2"/>
      <c r="AQT74" s="2"/>
      <c r="AQU74" s="2"/>
      <c r="AQV74" s="2"/>
      <c r="AQW74" s="2"/>
      <c r="AQX74" s="2"/>
      <c r="AQY74" s="2"/>
      <c r="AQZ74" s="2"/>
      <c r="ARA74" s="2"/>
      <c r="ARB74" s="2"/>
      <c r="ARC74" s="2"/>
      <c r="ARD74" s="2"/>
      <c r="ARE74" s="2"/>
      <c r="ARF74" s="2"/>
      <c r="ARG74" s="2"/>
      <c r="ARH74" s="2"/>
      <c r="ARI74" s="2"/>
      <c r="ARJ74" s="2"/>
      <c r="ARK74" s="2"/>
      <c r="ARL74" s="2"/>
      <c r="ARM74" s="2"/>
      <c r="ARN74" s="2"/>
      <c r="ARO74" s="2"/>
      <c r="ARP74" s="2"/>
      <c r="ARQ74" s="2"/>
      <c r="ARR74" s="2"/>
      <c r="ARS74" s="2"/>
      <c r="ART74" s="2"/>
      <c r="ARU74" s="2"/>
      <c r="ARV74" s="2"/>
      <c r="ARW74" s="2"/>
      <c r="ARX74" s="2"/>
      <c r="ARY74" s="2"/>
      <c r="ARZ74" s="2"/>
      <c r="ASA74" s="2"/>
      <c r="ASB74" s="2"/>
      <c r="ASC74" s="2"/>
      <c r="ASD74" s="2"/>
      <c r="ASE74" s="2"/>
      <c r="ASF74" s="2"/>
      <c r="ASG74" s="2"/>
      <c r="ASH74" s="2"/>
      <c r="ASI74" s="2"/>
      <c r="ASJ74" s="2"/>
      <c r="ASK74" s="2"/>
      <c r="ASL74" s="2"/>
      <c r="ASM74" s="2"/>
      <c r="ASN74" s="2"/>
      <c r="ASO74" s="2"/>
      <c r="ASP74" s="2"/>
      <c r="ASQ74" s="2"/>
      <c r="ASR74" s="2"/>
      <c r="ASS74" s="2"/>
      <c r="AST74" s="2"/>
      <c r="ASU74" s="2"/>
      <c r="ASV74" s="2"/>
      <c r="ASW74" s="2"/>
      <c r="ASX74" s="2"/>
      <c r="ASY74" s="2"/>
      <c r="ASZ74" s="2"/>
      <c r="ATA74" s="2"/>
      <c r="ATB74" s="2"/>
      <c r="ATC74" s="2"/>
      <c r="ATD74" s="2"/>
      <c r="ATE74" s="2"/>
      <c r="ATF74" s="2"/>
      <c r="ATG74" s="2"/>
      <c r="ATH74" s="2"/>
      <c r="ATI74" s="2"/>
      <c r="ATJ74" s="2"/>
      <c r="ATK74" s="2"/>
      <c r="ATL74" s="2"/>
      <c r="ATM74" s="2"/>
      <c r="ATN74" s="2"/>
      <c r="ATO74" s="2"/>
      <c r="ATP74" s="2"/>
      <c r="ATQ74" s="2"/>
      <c r="ATR74" s="2"/>
      <c r="ATS74" s="2"/>
      <c r="ATT74" s="2"/>
      <c r="ATU74" s="2"/>
      <c r="ATV74" s="2"/>
      <c r="ATW74" s="2"/>
      <c r="ATX74" s="2"/>
      <c r="ATY74" s="2"/>
      <c r="ATZ74" s="2"/>
      <c r="AUA74" s="2"/>
      <c r="AUB74" s="2"/>
      <c r="AUC74" s="2"/>
      <c r="AUD74" s="2"/>
      <c r="AUE74" s="2"/>
      <c r="AUF74" s="2"/>
      <c r="AUG74" s="2"/>
      <c r="AUH74" s="2"/>
      <c r="AUI74" s="2"/>
      <c r="AUJ74" s="2"/>
      <c r="AUK74" s="2"/>
      <c r="AUL74" s="2"/>
      <c r="AUM74" s="2"/>
      <c r="AUN74" s="2"/>
      <c r="AUO74" s="2"/>
      <c r="AUP74" s="2"/>
      <c r="AUQ74" s="2"/>
      <c r="AUR74" s="2"/>
      <c r="AUS74" s="2"/>
      <c r="AUT74" s="2"/>
      <c r="AUU74" s="2"/>
      <c r="AUV74" s="2"/>
      <c r="AUW74" s="2"/>
      <c r="AUX74" s="2"/>
      <c r="AUY74" s="2"/>
      <c r="AUZ74" s="2"/>
      <c r="AVA74" s="2"/>
      <c r="AVB74" s="2"/>
      <c r="AVC74" s="2"/>
      <c r="AVD74" s="2"/>
      <c r="AVE74" s="2"/>
      <c r="AVF74" s="2"/>
      <c r="AVG74" s="2"/>
      <c r="AVH74" s="2"/>
      <c r="AVI74" s="2"/>
      <c r="AVJ74" s="2"/>
      <c r="AVK74" s="2"/>
      <c r="AVL74" s="2"/>
      <c r="AVM74" s="2"/>
      <c r="AVN74" s="2"/>
      <c r="AVO74" s="2"/>
      <c r="AVP74" s="2"/>
      <c r="AVQ74" s="2"/>
      <c r="AVR74" s="2"/>
      <c r="AVS74" s="2"/>
      <c r="AVT74" s="2"/>
      <c r="AVU74" s="2"/>
      <c r="AVV74" s="2"/>
      <c r="AVW74" s="2"/>
      <c r="AVX74" s="2"/>
      <c r="AVY74" s="2"/>
      <c r="AVZ74" s="2"/>
      <c r="AWA74" s="2"/>
      <c r="AWB74" s="2"/>
      <c r="AWC74" s="2"/>
      <c r="AWD74" s="2"/>
      <c r="AWE74" s="2"/>
      <c r="AWF74" s="2"/>
      <c r="AWG74" s="2"/>
      <c r="AWH74" s="2"/>
      <c r="AWI74" s="2"/>
      <c r="AWJ74" s="2"/>
      <c r="AWK74" s="2"/>
      <c r="AWL74" s="2"/>
      <c r="AWM74" s="2"/>
      <c r="AWN74" s="2"/>
      <c r="AWO74" s="2"/>
      <c r="AWP74" s="2"/>
      <c r="AWQ74" s="2"/>
      <c r="AWR74" s="2"/>
      <c r="AWS74" s="2"/>
      <c r="AWT74" s="2"/>
      <c r="AWU74" s="2"/>
      <c r="AWV74" s="2"/>
      <c r="AWW74" s="2"/>
      <c r="AWX74" s="2"/>
      <c r="AWY74" s="2"/>
      <c r="AWZ74" s="2"/>
      <c r="AXA74" s="2"/>
      <c r="AXB74" s="2"/>
      <c r="AXC74" s="2"/>
      <c r="AXD74" s="2"/>
      <c r="AXE74" s="2"/>
      <c r="AXF74" s="2"/>
      <c r="AXG74" s="2"/>
      <c r="AXH74" s="2"/>
      <c r="AXI74" s="2"/>
      <c r="AXJ74" s="2"/>
      <c r="AXK74" s="2"/>
      <c r="AXL74" s="2"/>
      <c r="AXM74" s="2"/>
      <c r="AXN74" s="2"/>
      <c r="AXO74" s="2"/>
      <c r="AXP74" s="2"/>
      <c r="AXQ74" s="2"/>
      <c r="AXR74" s="2"/>
      <c r="AXS74" s="2"/>
      <c r="AXT74" s="2"/>
      <c r="AXU74" s="2"/>
      <c r="AXV74" s="2"/>
      <c r="AXW74" s="2"/>
      <c r="AXX74" s="2"/>
      <c r="AXY74" s="2"/>
      <c r="AXZ74" s="2"/>
      <c r="AYA74" s="2"/>
      <c r="AYB74" s="2"/>
      <c r="AYC74" s="2"/>
      <c r="AYD74" s="2"/>
      <c r="AYE74" s="2"/>
      <c r="AYF74" s="2"/>
      <c r="AYG74" s="2"/>
      <c r="AYH74" s="2"/>
      <c r="AYI74" s="2"/>
      <c r="AYJ74" s="2"/>
      <c r="AYK74" s="2"/>
      <c r="AYL74" s="2"/>
      <c r="AYM74" s="2"/>
      <c r="AYN74" s="2"/>
      <c r="AYO74" s="2"/>
      <c r="AYP74" s="2"/>
      <c r="AYQ74" s="2"/>
      <c r="AYR74" s="2"/>
      <c r="AYS74" s="2"/>
      <c r="AYT74" s="2"/>
      <c r="AYU74" s="2"/>
      <c r="AYV74" s="2"/>
      <c r="AYW74" s="2"/>
      <c r="AYX74" s="2"/>
      <c r="AYY74" s="2"/>
      <c r="AYZ74" s="2"/>
      <c r="AZA74" s="2"/>
      <c r="AZB74" s="2"/>
      <c r="AZC74" s="2"/>
      <c r="AZD74" s="2"/>
      <c r="AZE74" s="2"/>
      <c r="AZF74" s="2"/>
      <c r="AZG74" s="2"/>
      <c r="AZH74" s="2"/>
      <c r="AZI74" s="2"/>
      <c r="AZJ74" s="2"/>
      <c r="AZK74" s="2"/>
      <c r="AZL74" s="2"/>
      <c r="AZM74" s="2"/>
      <c r="AZN74" s="2"/>
      <c r="AZO74" s="2"/>
      <c r="AZP74" s="2"/>
      <c r="AZQ74" s="2"/>
      <c r="AZR74" s="2"/>
      <c r="AZS74" s="2"/>
      <c r="AZT74" s="2"/>
      <c r="AZU74" s="2"/>
      <c r="AZV74" s="2"/>
      <c r="AZW74" s="2"/>
      <c r="AZX74" s="2"/>
      <c r="AZY74" s="2"/>
      <c r="AZZ74" s="2"/>
      <c r="BAA74" s="2"/>
      <c r="BAB74" s="2"/>
      <c r="BAC74" s="2"/>
      <c r="BAD74" s="2"/>
      <c r="BAE74" s="2"/>
      <c r="BAF74" s="2"/>
      <c r="BAG74" s="2"/>
      <c r="BAH74" s="2"/>
      <c r="BAI74" s="2"/>
      <c r="BAJ74" s="2"/>
      <c r="BAK74" s="2"/>
      <c r="BAL74" s="2"/>
      <c r="BAM74" s="2"/>
      <c r="BAN74" s="2"/>
      <c r="BAO74" s="2"/>
      <c r="BAP74" s="2"/>
      <c r="BAQ74" s="2"/>
      <c r="BAR74" s="2"/>
      <c r="BAS74" s="2"/>
      <c r="BAT74" s="2"/>
      <c r="BAU74" s="2"/>
      <c r="BAV74" s="2"/>
      <c r="BAW74" s="2"/>
      <c r="BAX74" s="2"/>
      <c r="BAY74" s="2"/>
      <c r="BAZ74" s="2"/>
      <c r="BBA74" s="2"/>
      <c r="BBB74" s="2"/>
      <c r="BBC74" s="2"/>
      <c r="BBD74" s="2"/>
      <c r="BBE74" s="2"/>
      <c r="BBF74" s="2"/>
      <c r="BBG74" s="2"/>
      <c r="BBH74" s="2"/>
      <c r="BBI74" s="2"/>
      <c r="BBJ74" s="2"/>
      <c r="BBK74" s="2"/>
      <c r="BBL74" s="2"/>
      <c r="BBM74" s="2"/>
      <c r="BBN74" s="2"/>
      <c r="BBO74" s="2"/>
      <c r="BBP74" s="2"/>
      <c r="BBQ74" s="2"/>
      <c r="BBR74" s="2"/>
      <c r="BBS74" s="2"/>
      <c r="BBT74" s="2"/>
      <c r="BBU74" s="2"/>
      <c r="BBV74" s="2"/>
      <c r="BBW74" s="2"/>
      <c r="BBX74" s="2"/>
      <c r="BBY74" s="2"/>
      <c r="BBZ74" s="2"/>
      <c r="BCA74" s="2"/>
      <c r="BCB74" s="2"/>
      <c r="BCC74" s="2"/>
      <c r="BCD74" s="2"/>
      <c r="BCE74" s="2"/>
      <c r="BCF74" s="2"/>
      <c r="BCG74" s="2"/>
      <c r="BCH74" s="2"/>
      <c r="BCI74" s="2"/>
      <c r="BCJ74" s="2"/>
      <c r="BCK74" s="2"/>
      <c r="BCL74" s="2"/>
      <c r="BCM74" s="2"/>
      <c r="BCN74" s="2"/>
      <c r="BCO74" s="2"/>
      <c r="BCP74" s="2"/>
      <c r="BCQ74" s="2"/>
      <c r="BCR74" s="2"/>
      <c r="BCS74" s="2"/>
      <c r="BCT74" s="2"/>
      <c r="BCU74" s="2"/>
      <c r="BCV74" s="2"/>
      <c r="BCW74" s="2"/>
      <c r="BCX74" s="2"/>
      <c r="BCY74" s="2"/>
      <c r="BCZ74" s="2"/>
      <c r="BDA74" s="2"/>
      <c r="BDB74" s="2"/>
      <c r="BDC74" s="2"/>
      <c r="BDD74" s="2"/>
      <c r="BDE74" s="2"/>
      <c r="BDF74" s="2"/>
      <c r="BDG74" s="2"/>
      <c r="BDH74" s="2"/>
      <c r="BDI74" s="2"/>
      <c r="BDJ74" s="2"/>
      <c r="BDK74" s="2"/>
      <c r="BDL74" s="2"/>
      <c r="BDM74" s="2"/>
      <c r="BDN74" s="2"/>
      <c r="BDO74" s="2"/>
      <c r="BDP74" s="2"/>
      <c r="BDQ74" s="2"/>
      <c r="BDR74" s="2"/>
      <c r="BDS74" s="2"/>
      <c r="BDT74" s="2"/>
      <c r="BDU74" s="2"/>
      <c r="BDV74" s="2"/>
      <c r="BDW74" s="2"/>
      <c r="BDX74" s="2"/>
      <c r="BDY74" s="2"/>
      <c r="BDZ74" s="2"/>
      <c r="BEA74" s="2"/>
      <c r="BEB74" s="2"/>
      <c r="BEC74" s="2"/>
      <c r="BED74" s="2"/>
      <c r="BEE74" s="2"/>
      <c r="BEF74" s="2"/>
      <c r="BEG74" s="2"/>
      <c r="BEH74" s="2"/>
      <c r="BEI74" s="2"/>
      <c r="BEJ74" s="2"/>
      <c r="BEK74" s="2"/>
      <c r="BEL74" s="2"/>
      <c r="BEM74" s="2"/>
      <c r="BEN74" s="2"/>
      <c r="BEO74" s="2"/>
      <c r="BEP74" s="2"/>
      <c r="BEQ74" s="2"/>
      <c r="BER74" s="2"/>
      <c r="BES74" s="2"/>
      <c r="BET74" s="2"/>
      <c r="BEU74" s="2"/>
      <c r="BEV74" s="2"/>
      <c r="BEW74" s="2"/>
      <c r="BEX74" s="2"/>
      <c r="BEY74" s="2"/>
      <c r="BEZ74" s="2"/>
      <c r="BFA74" s="2"/>
      <c r="BFB74" s="2"/>
      <c r="BFC74" s="2"/>
      <c r="BFD74" s="2"/>
      <c r="BFE74" s="2"/>
      <c r="BFF74" s="2"/>
      <c r="BFG74" s="2"/>
      <c r="BFH74" s="2"/>
      <c r="BFI74" s="2"/>
      <c r="BFJ74" s="2"/>
      <c r="BFK74" s="2"/>
      <c r="BFL74" s="2"/>
      <c r="BFM74" s="2"/>
      <c r="BFN74" s="2"/>
      <c r="BFO74" s="2"/>
      <c r="BFP74" s="2"/>
      <c r="BFQ74" s="2"/>
      <c r="BFR74" s="2"/>
      <c r="BFS74" s="2"/>
      <c r="BFT74" s="2"/>
      <c r="BFU74" s="2"/>
      <c r="BFV74" s="2"/>
      <c r="BFW74" s="2"/>
      <c r="BFX74" s="2"/>
      <c r="BFY74" s="2"/>
      <c r="BFZ74" s="2"/>
      <c r="BGA74" s="2"/>
      <c r="BGB74" s="2"/>
      <c r="BGC74" s="2"/>
      <c r="BGD74" s="2"/>
      <c r="BGE74" s="2"/>
      <c r="BGF74" s="2"/>
      <c r="BGG74" s="2"/>
      <c r="BGH74" s="2"/>
      <c r="BGI74" s="2"/>
      <c r="BGJ74" s="2"/>
      <c r="BGK74" s="2"/>
      <c r="BGL74" s="2"/>
      <c r="BGM74" s="2"/>
      <c r="BGN74" s="2"/>
      <c r="BGO74" s="2"/>
      <c r="BGP74" s="2"/>
      <c r="BGQ74" s="2"/>
      <c r="BGR74" s="2"/>
      <c r="BGS74" s="2"/>
      <c r="BGT74" s="2"/>
      <c r="BGU74" s="2"/>
      <c r="BGV74" s="2"/>
      <c r="BGW74" s="2"/>
      <c r="BGX74" s="2"/>
      <c r="BGY74" s="2"/>
      <c r="BGZ74" s="2"/>
      <c r="BHA74" s="2"/>
      <c r="BHB74" s="2"/>
      <c r="BHC74" s="2"/>
      <c r="BHD74" s="2"/>
      <c r="BHE74" s="2"/>
      <c r="BHF74" s="2"/>
      <c r="BHG74" s="2"/>
      <c r="BHH74" s="2"/>
      <c r="BHI74" s="2"/>
      <c r="BHJ74" s="2"/>
      <c r="BHK74" s="2"/>
      <c r="BHL74" s="2"/>
      <c r="BHM74" s="2"/>
      <c r="BHN74" s="2"/>
      <c r="BHO74" s="2"/>
      <c r="BHP74" s="2"/>
      <c r="BHQ74" s="2"/>
      <c r="BHR74" s="2"/>
      <c r="BHS74" s="2"/>
      <c r="BHT74" s="2"/>
      <c r="BHU74" s="2"/>
      <c r="BHV74" s="2"/>
      <c r="BHW74" s="2"/>
      <c r="BHX74" s="2"/>
      <c r="BHY74" s="2"/>
      <c r="BHZ74" s="2"/>
      <c r="BIA74" s="2"/>
      <c r="BIB74" s="2"/>
      <c r="BIC74" s="2"/>
      <c r="BID74" s="2"/>
      <c r="BIE74" s="2"/>
      <c r="BIF74" s="2"/>
      <c r="BIG74" s="2"/>
      <c r="BIH74" s="2"/>
      <c r="BII74" s="2"/>
      <c r="BIJ74" s="2"/>
      <c r="BIK74" s="2"/>
      <c r="BIL74" s="2"/>
      <c r="BIM74" s="2"/>
      <c r="BIN74" s="2"/>
      <c r="BIO74" s="2"/>
      <c r="BIP74" s="2"/>
      <c r="BIQ74" s="2"/>
      <c r="BIR74" s="2"/>
      <c r="BIS74" s="2"/>
      <c r="BIT74" s="2"/>
      <c r="BIU74" s="2"/>
      <c r="BIV74" s="2"/>
      <c r="BIW74" s="2"/>
      <c r="BIX74" s="2"/>
      <c r="BIY74" s="2"/>
      <c r="BIZ74" s="2"/>
      <c r="BJA74" s="2"/>
      <c r="BJB74" s="2"/>
      <c r="BJC74" s="2"/>
      <c r="BJD74" s="2"/>
      <c r="BJE74" s="2"/>
      <c r="BJF74" s="2"/>
      <c r="BJG74" s="2"/>
      <c r="BJH74" s="2"/>
      <c r="BJI74" s="2"/>
      <c r="BJJ74" s="2"/>
      <c r="BJK74" s="2"/>
      <c r="BJL74" s="2"/>
      <c r="BJM74" s="2"/>
      <c r="BJN74" s="2"/>
      <c r="BJO74" s="2"/>
      <c r="BJP74" s="2"/>
      <c r="BJQ74" s="2"/>
      <c r="BJR74" s="2"/>
      <c r="BJS74" s="2"/>
      <c r="BJT74" s="2"/>
      <c r="BJU74" s="2"/>
      <c r="BJV74" s="2"/>
      <c r="BJW74" s="2"/>
      <c r="BJX74" s="2"/>
      <c r="BJY74" s="2"/>
      <c r="BJZ74" s="2"/>
      <c r="BKA74" s="2"/>
      <c r="BKB74" s="2"/>
      <c r="BKC74" s="2"/>
      <c r="BKD74" s="2"/>
      <c r="BKE74" s="2"/>
      <c r="BKF74" s="2"/>
      <c r="BKG74" s="2"/>
      <c r="BKH74" s="2"/>
      <c r="BKI74" s="2"/>
      <c r="BKJ74" s="2"/>
      <c r="BKK74" s="2"/>
      <c r="BKL74" s="2"/>
      <c r="BKM74" s="2"/>
      <c r="BKN74" s="2"/>
      <c r="BKO74" s="2"/>
      <c r="BKP74" s="2"/>
      <c r="BKQ74" s="2"/>
      <c r="BKR74" s="2"/>
      <c r="BKS74" s="2"/>
      <c r="BKT74" s="2"/>
      <c r="BKU74" s="2"/>
      <c r="BKV74" s="2"/>
      <c r="BKW74" s="2"/>
      <c r="BKX74" s="2"/>
      <c r="BKY74" s="2"/>
      <c r="BKZ74" s="2"/>
      <c r="BLA74" s="2"/>
      <c r="BLB74" s="2"/>
      <c r="BLC74" s="2"/>
      <c r="BLD74" s="2"/>
      <c r="BLE74" s="2"/>
      <c r="BLF74" s="2"/>
      <c r="BLG74" s="2"/>
      <c r="BLH74" s="2"/>
      <c r="BLI74" s="2"/>
      <c r="BLJ74" s="2"/>
      <c r="BLK74" s="2"/>
      <c r="BLL74" s="2"/>
      <c r="BLM74" s="2"/>
      <c r="BLN74" s="2"/>
      <c r="BLO74" s="2"/>
      <c r="BLP74" s="2"/>
      <c r="BLQ74" s="2"/>
      <c r="BLR74" s="2"/>
      <c r="BLS74" s="2"/>
      <c r="BLT74" s="2"/>
      <c r="BLU74" s="2"/>
      <c r="BLV74" s="2"/>
      <c r="BLW74" s="2"/>
      <c r="BLX74" s="2"/>
      <c r="BLY74" s="2"/>
      <c r="BLZ74" s="2"/>
      <c r="BMA74" s="2"/>
      <c r="BMB74" s="2"/>
      <c r="BMC74" s="2"/>
      <c r="BMD74" s="2"/>
      <c r="BME74" s="2"/>
      <c r="BMF74" s="2"/>
      <c r="BMG74" s="2"/>
      <c r="BMH74" s="2"/>
      <c r="BMI74" s="2"/>
      <c r="BMJ74" s="2"/>
      <c r="BMK74" s="2"/>
      <c r="BML74" s="2"/>
      <c r="BMM74" s="2"/>
      <c r="BMN74" s="2"/>
      <c r="BMO74" s="2"/>
      <c r="BMP74" s="2"/>
      <c r="BMQ74" s="2"/>
      <c r="BMR74" s="2"/>
      <c r="BMS74" s="2"/>
      <c r="BMT74" s="2"/>
      <c r="BMU74" s="2"/>
      <c r="BMV74" s="2"/>
      <c r="BMW74" s="2"/>
      <c r="BMX74" s="2"/>
      <c r="BMY74" s="2"/>
      <c r="BMZ74" s="2"/>
      <c r="BNA74" s="2"/>
      <c r="BNB74" s="2"/>
      <c r="BNC74" s="2"/>
      <c r="BND74" s="2"/>
      <c r="BNE74" s="2"/>
      <c r="BNF74" s="2"/>
      <c r="BNG74" s="2"/>
      <c r="BNH74" s="2"/>
      <c r="BNI74" s="2"/>
      <c r="BNJ74" s="2"/>
      <c r="BNK74" s="2"/>
      <c r="BNL74" s="2"/>
      <c r="BNM74" s="2"/>
      <c r="BNN74" s="2"/>
      <c r="BNO74" s="2"/>
      <c r="BNP74" s="2"/>
      <c r="BNQ74" s="2"/>
      <c r="BNR74" s="2"/>
      <c r="BNS74" s="2"/>
      <c r="BNT74" s="2"/>
      <c r="BNU74" s="2"/>
      <c r="BNV74" s="2"/>
      <c r="BNW74" s="2"/>
      <c r="BNX74" s="2"/>
      <c r="BNY74" s="2"/>
      <c r="BNZ74" s="2"/>
      <c r="BOA74" s="2"/>
      <c r="BOB74" s="2"/>
      <c r="BOC74" s="2"/>
      <c r="BOD74" s="2"/>
      <c r="BOE74" s="2"/>
      <c r="BOF74" s="2"/>
      <c r="BOG74" s="2"/>
      <c r="BOH74" s="2"/>
      <c r="BOI74" s="2"/>
      <c r="BOJ74" s="2"/>
      <c r="BOK74" s="2"/>
      <c r="BOL74" s="2"/>
      <c r="BOM74" s="2"/>
      <c r="BON74" s="2"/>
      <c r="BOO74" s="2"/>
      <c r="BOP74" s="2"/>
      <c r="BOQ74" s="2"/>
      <c r="BOR74" s="2"/>
      <c r="BOS74" s="2"/>
      <c r="BOT74" s="2"/>
      <c r="BOU74" s="2"/>
      <c r="BOV74" s="2"/>
      <c r="BOW74" s="2"/>
      <c r="BOX74" s="2"/>
      <c r="BOY74" s="2"/>
      <c r="BOZ74" s="2"/>
      <c r="BPA74" s="2"/>
      <c r="BPB74" s="2"/>
      <c r="BPC74" s="2"/>
      <c r="BPD74" s="2"/>
      <c r="BPE74" s="2"/>
      <c r="BPF74" s="2"/>
      <c r="BPG74" s="2"/>
      <c r="BPH74" s="2"/>
      <c r="BPI74" s="2"/>
      <c r="BPJ74" s="2"/>
      <c r="BPK74" s="2"/>
      <c r="BPL74" s="2"/>
      <c r="BPM74" s="2"/>
      <c r="BPN74" s="2"/>
      <c r="BPO74" s="2"/>
      <c r="BPP74" s="2"/>
      <c r="BPQ74" s="2"/>
      <c r="BPR74" s="2"/>
      <c r="BPS74" s="2"/>
      <c r="BPT74" s="2"/>
      <c r="BPU74" s="2"/>
      <c r="BPV74" s="2"/>
      <c r="BPW74" s="2"/>
      <c r="BPX74" s="2"/>
      <c r="BPY74" s="2"/>
      <c r="BPZ74" s="2"/>
      <c r="BQA74" s="2"/>
      <c r="BQB74" s="2"/>
      <c r="BQC74" s="2"/>
      <c r="BQD74" s="2"/>
      <c r="BQE74" s="2"/>
      <c r="BQF74" s="2"/>
      <c r="BQG74" s="2"/>
      <c r="BQH74" s="2"/>
      <c r="BQI74" s="2"/>
      <c r="BQJ74" s="2"/>
      <c r="BQK74" s="2"/>
      <c r="BQL74" s="2"/>
      <c r="BQM74" s="2"/>
      <c r="BQN74" s="2"/>
      <c r="BQO74" s="2"/>
      <c r="BQP74" s="2"/>
      <c r="BQQ74" s="2"/>
      <c r="BQR74" s="2"/>
      <c r="BQS74" s="2"/>
      <c r="BQT74" s="2"/>
      <c r="BQU74" s="2"/>
      <c r="BQV74" s="2"/>
      <c r="BQW74" s="2"/>
      <c r="BQX74" s="2"/>
      <c r="BQY74" s="2"/>
      <c r="BQZ74" s="2"/>
      <c r="BRA74" s="2"/>
      <c r="BRB74" s="2"/>
      <c r="BRC74" s="2"/>
      <c r="BRD74" s="2"/>
      <c r="BRE74" s="2"/>
      <c r="BRF74" s="2"/>
      <c r="BRG74" s="2"/>
      <c r="BRH74" s="2"/>
      <c r="BRI74" s="2"/>
      <c r="BRJ74" s="2"/>
      <c r="BRK74" s="2"/>
      <c r="BRL74" s="2"/>
      <c r="BRM74" s="2"/>
      <c r="BRN74" s="2"/>
      <c r="BRO74" s="2"/>
      <c r="BRP74" s="2"/>
      <c r="BRQ74" s="2"/>
      <c r="BRR74" s="2"/>
      <c r="BRS74" s="2"/>
      <c r="BRT74" s="2"/>
      <c r="BRU74" s="2"/>
      <c r="BRV74" s="2"/>
      <c r="BRW74" s="2"/>
      <c r="BRX74" s="2"/>
      <c r="BRY74" s="2"/>
      <c r="BRZ74" s="2"/>
      <c r="BSA74" s="2"/>
      <c r="BSB74" s="2"/>
      <c r="BSC74" s="2"/>
      <c r="BSD74" s="2"/>
      <c r="BSE74" s="2"/>
      <c r="BSF74" s="2"/>
      <c r="BSG74" s="2"/>
      <c r="BSH74" s="2"/>
      <c r="BSI74" s="2"/>
      <c r="BSJ74" s="2"/>
      <c r="BSK74" s="2"/>
      <c r="BSL74" s="2"/>
      <c r="BSM74" s="2"/>
      <c r="BSN74" s="2"/>
      <c r="BSO74" s="2"/>
      <c r="BSP74" s="2"/>
      <c r="BSQ74" s="2"/>
      <c r="BSR74" s="2"/>
      <c r="BSS74" s="2"/>
      <c r="BST74" s="2"/>
      <c r="BSU74" s="2"/>
      <c r="BSV74" s="2"/>
      <c r="BSW74" s="2"/>
      <c r="BSX74" s="2"/>
      <c r="BSY74" s="2"/>
      <c r="BSZ74" s="2"/>
      <c r="BTA74" s="2"/>
      <c r="BTB74" s="2"/>
      <c r="BTC74" s="2"/>
      <c r="BTD74" s="2"/>
      <c r="BTE74" s="2"/>
      <c r="BTF74" s="2"/>
      <c r="BTG74" s="2"/>
      <c r="BTH74" s="2"/>
      <c r="BTI74" s="2"/>
      <c r="BTJ74" s="2"/>
      <c r="BTK74" s="2"/>
      <c r="BTL74" s="2"/>
      <c r="BTM74" s="2"/>
      <c r="BTN74" s="2"/>
      <c r="BTO74" s="2"/>
      <c r="BTP74" s="2"/>
      <c r="BTQ74" s="2"/>
      <c r="BTR74" s="2"/>
      <c r="BTS74" s="2"/>
      <c r="BTT74" s="2"/>
      <c r="BTU74" s="2"/>
      <c r="BTV74" s="2"/>
      <c r="BTW74" s="2"/>
      <c r="BTX74" s="2"/>
      <c r="BTY74" s="2"/>
      <c r="BTZ74" s="2"/>
      <c r="BUA74" s="2"/>
      <c r="BUB74" s="2"/>
      <c r="BUC74" s="2"/>
      <c r="BUD74" s="2"/>
      <c r="BUE74" s="2"/>
      <c r="BUF74" s="2"/>
      <c r="BUG74" s="2"/>
      <c r="BUH74" s="2"/>
      <c r="BUI74" s="2"/>
      <c r="BUJ74" s="2"/>
      <c r="BUK74" s="2"/>
      <c r="BUL74" s="2"/>
      <c r="BUM74" s="2"/>
      <c r="BUN74" s="2"/>
      <c r="BUO74" s="2"/>
      <c r="BUP74" s="2"/>
      <c r="BUQ74" s="2"/>
      <c r="BUR74" s="2"/>
      <c r="BUS74" s="2"/>
      <c r="BUT74" s="2"/>
      <c r="BUU74" s="2"/>
      <c r="BUV74" s="2"/>
      <c r="BUW74" s="2"/>
      <c r="BUX74" s="2"/>
      <c r="BUY74" s="2"/>
      <c r="BUZ74" s="2"/>
      <c r="BVA74" s="2"/>
      <c r="BVB74" s="2"/>
      <c r="BVC74" s="2"/>
      <c r="BVD74" s="2"/>
      <c r="BVE74" s="2"/>
      <c r="BVF74" s="2"/>
      <c r="BVG74" s="2"/>
      <c r="BVH74" s="2"/>
      <c r="BVI74" s="2"/>
      <c r="BVJ74" s="2"/>
      <c r="BVK74" s="2"/>
      <c r="BVL74" s="2"/>
      <c r="BVM74" s="2"/>
      <c r="BVN74" s="2"/>
      <c r="BVO74" s="2"/>
      <c r="BVP74" s="2"/>
      <c r="BVQ74" s="2"/>
      <c r="BVR74" s="2"/>
      <c r="BVS74" s="2"/>
      <c r="BVT74" s="2"/>
      <c r="BVU74" s="2"/>
      <c r="BVV74" s="2"/>
      <c r="BVW74" s="2"/>
      <c r="BVX74" s="2"/>
      <c r="BVY74" s="2"/>
      <c r="BVZ74" s="2"/>
      <c r="BWA74" s="2"/>
      <c r="BWB74" s="2"/>
      <c r="BWC74" s="2"/>
      <c r="BWD74" s="2"/>
      <c r="BWE74" s="2"/>
      <c r="BWF74" s="2"/>
      <c r="BWG74" s="2"/>
      <c r="BWH74" s="2"/>
      <c r="BWI74" s="2"/>
      <c r="BWJ74" s="2"/>
      <c r="BWK74" s="2"/>
      <c r="BWL74" s="2"/>
      <c r="BWM74" s="2"/>
      <c r="BWN74" s="2"/>
      <c r="BWO74" s="2"/>
      <c r="BWP74" s="2"/>
      <c r="BWQ74" s="2"/>
      <c r="BWR74" s="2"/>
      <c r="BWS74" s="2"/>
      <c r="BWT74" s="2"/>
      <c r="BWU74" s="2"/>
      <c r="BWV74" s="2"/>
      <c r="BWW74" s="2"/>
      <c r="BWX74" s="2"/>
      <c r="BWY74" s="2"/>
      <c r="BWZ74" s="2"/>
      <c r="BXA74" s="2"/>
      <c r="BXB74" s="2"/>
      <c r="BXC74" s="2"/>
      <c r="BXD74" s="2"/>
      <c r="BXE74" s="2"/>
      <c r="BXF74" s="2"/>
      <c r="BXG74" s="2"/>
      <c r="BXH74" s="2"/>
      <c r="BXI74" s="2"/>
      <c r="BXJ74" s="2"/>
      <c r="BXK74" s="2"/>
      <c r="BXL74" s="2"/>
      <c r="BXM74" s="2"/>
      <c r="BXN74" s="2"/>
      <c r="BXO74" s="2"/>
      <c r="BXP74" s="2"/>
      <c r="BXQ74" s="2"/>
      <c r="BXR74" s="2"/>
      <c r="BXS74" s="2"/>
      <c r="BXT74" s="2"/>
      <c r="BXU74" s="2"/>
      <c r="BXV74" s="2"/>
      <c r="BXW74" s="2"/>
      <c r="BXX74" s="2"/>
      <c r="BXY74" s="2"/>
      <c r="BXZ74" s="2"/>
      <c r="BYA74" s="2"/>
      <c r="BYB74" s="2"/>
      <c r="BYC74" s="2"/>
      <c r="BYD74" s="2"/>
      <c r="BYE74" s="2"/>
      <c r="BYF74" s="2"/>
      <c r="BYG74" s="2"/>
      <c r="BYH74" s="2"/>
      <c r="BYI74" s="2"/>
      <c r="BYJ74" s="2"/>
      <c r="BYK74" s="2"/>
      <c r="BYL74" s="2"/>
      <c r="BYM74" s="2"/>
      <c r="BYN74" s="2"/>
      <c r="BYO74" s="2"/>
      <c r="BYP74" s="2"/>
      <c r="BYQ74" s="2"/>
      <c r="BYR74" s="2"/>
      <c r="BYS74" s="2"/>
      <c r="BYT74" s="2"/>
      <c r="BYU74" s="2"/>
      <c r="BYV74" s="2"/>
      <c r="BYW74" s="2"/>
      <c r="BYX74" s="2"/>
      <c r="BYY74" s="2"/>
      <c r="BYZ74" s="2"/>
      <c r="BZA74" s="2"/>
      <c r="BZB74" s="2"/>
      <c r="BZC74" s="2"/>
      <c r="BZD74" s="2"/>
      <c r="BZE74" s="2"/>
      <c r="BZF74" s="2"/>
      <c r="BZG74" s="2"/>
      <c r="BZH74" s="2"/>
      <c r="BZI74" s="2"/>
      <c r="BZJ74" s="2"/>
      <c r="BZK74" s="2"/>
      <c r="BZL74" s="2"/>
      <c r="BZM74" s="2"/>
      <c r="BZN74" s="2"/>
      <c r="BZO74" s="2"/>
      <c r="BZP74" s="2"/>
      <c r="BZQ74" s="2"/>
      <c r="BZR74" s="2"/>
      <c r="BZS74" s="2"/>
      <c r="BZT74" s="2"/>
      <c r="BZU74" s="2"/>
      <c r="BZV74" s="2"/>
      <c r="BZW74" s="2"/>
      <c r="BZX74" s="2"/>
      <c r="BZY74" s="2"/>
      <c r="BZZ74" s="2"/>
      <c r="CAA74" s="2"/>
      <c r="CAB74" s="2"/>
      <c r="CAC74" s="2"/>
      <c r="CAD74" s="2"/>
      <c r="CAE74" s="2"/>
      <c r="CAF74" s="2"/>
      <c r="CAG74" s="2"/>
      <c r="CAH74" s="2"/>
      <c r="CAI74" s="2"/>
      <c r="CAJ74" s="2"/>
      <c r="CAK74" s="2"/>
      <c r="CAL74" s="2"/>
      <c r="CAM74" s="2"/>
      <c r="CAN74" s="2"/>
      <c r="CAO74" s="2"/>
      <c r="CAP74" s="2"/>
      <c r="CAQ74" s="2"/>
      <c r="CAR74" s="2"/>
      <c r="CAS74" s="2"/>
      <c r="CAT74" s="2"/>
      <c r="CAU74" s="2"/>
      <c r="CAV74" s="2"/>
      <c r="CAW74" s="2"/>
      <c r="CAX74" s="2"/>
      <c r="CAY74" s="2"/>
      <c r="CAZ74" s="2"/>
      <c r="CBA74" s="2"/>
      <c r="CBB74" s="2"/>
      <c r="CBC74" s="2"/>
      <c r="CBD74" s="2"/>
      <c r="CBE74" s="2"/>
      <c r="CBF74" s="2"/>
      <c r="CBG74" s="2"/>
      <c r="CBH74" s="2"/>
      <c r="CBI74" s="2"/>
      <c r="CBJ74" s="2"/>
      <c r="CBK74" s="2"/>
      <c r="CBL74" s="2"/>
      <c r="CBM74" s="2"/>
      <c r="CBN74" s="2"/>
      <c r="CBO74" s="2"/>
      <c r="CBP74" s="2"/>
      <c r="CBQ74" s="2"/>
      <c r="CBR74" s="2"/>
      <c r="CBS74" s="2"/>
      <c r="CBT74" s="2"/>
      <c r="CBU74" s="2"/>
      <c r="CBV74" s="2"/>
      <c r="CBW74" s="2"/>
      <c r="CBX74" s="2"/>
      <c r="CBY74" s="2"/>
      <c r="CBZ74" s="2"/>
      <c r="CCA74" s="2"/>
      <c r="CCB74" s="2"/>
      <c r="CCC74" s="2"/>
      <c r="CCD74" s="2"/>
      <c r="CCE74" s="2"/>
      <c r="CCF74" s="2"/>
      <c r="CCG74" s="2"/>
      <c r="CCH74" s="2"/>
      <c r="CCI74" s="2"/>
      <c r="CCJ74" s="2"/>
      <c r="CCK74" s="2"/>
      <c r="CCL74" s="2"/>
      <c r="CCM74" s="2"/>
      <c r="CCN74" s="2"/>
      <c r="CCO74" s="2"/>
      <c r="CCP74" s="2"/>
      <c r="CCQ74" s="2"/>
      <c r="CCR74" s="2"/>
      <c r="CCS74" s="2"/>
      <c r="CCT74" s="2"/>
      <c r="CCU74" s="2"/>
      <c r="CCV74" s="2"/>
      <c r="CCW74" s="2"/>
      <c r="CCX74" s="2"/>
      <c r="CCY74" s="2"/>
      <c r="CCZ74" s="2"/>
      <c r="CDA74" s="2"/>
      <c r="CDB74" s="2"/>
      <c r="CDC74" s="2"/>
      <c r="CDD74" s="2"/>
      <c r="CDE74" s="2"/>
      <c r="CDF74" s="2"/>
      <c r="CDG74" s="2"/>
      <c r="CDH74" s="2"/>
      <c r="CDI74" s="2"/>
      <c r="CDJ74" s="2"/>
      <c r="CDK74" s="2"/>
      <c r="CDL74" s="2"/>
      <c r="CDM74" s="2"/>
      <c r="CDN74" s="2"/>
      <c r="CDO74" s="2"/>
      <c r="CDP74" s="2"/>
      <c r="CDQ74" s="2"/>
      <c r="CDR74" s="2"/>
      <c r="CDS74" s="2"/>
      <c r="CDT74" s="2"/>
      <c r="CDU74" s="2"/>
      <c r="CDV74" s="2"/>
      <c r="CDW74" s="2"/>
      <c r="CDX74" s="2"/>
      <c r="CDY74" s="2"/>
      <c r="CDZ74" s="2"/>
      <c r="CEA74" s="2"/>
      <c r="CEB74" s="2"/>
      <c r="CEC74" s="2"/>
      <c r="CED74" s="2"/>
      <c r="CEE74" s="2"/>
      <c r="CEF74" s="2"/>
      <c r="CEG74" s="2"/>
      <c r="CEH74" s="2"/>
      <c r="CEI74" s="2"/>
      <c r="CEJ74" s="2"/>
      <c r="CEK74" s="2"/>
      <c r="CEL74" s="2"/>
      <c r="CEM74" s="2"/>
      <c r="CEN74" s="2"/>
      <c r="CEO74" s="2"/>
      <c r="CEP74" s="2"/>
      <c r="CEQ74" s="2"/>
      <c r="CER74" s="2"/>
      <c r="CES74" s="2"/>
      <c r="CET74" s="2"/>
      <c r="CEU74" s="2"/>
      <c r="CEV74" s="2"/>
      <c r="CEW74" s="2"/>
      <c r="CEX74" s="2"/>
      <c r="CEY74" s="2"/>
      <c r="CEZ74" s="2"/>
      <c r="CFA74" s="2"/>
      <c r="CFB74" s="2"/>
      <c r="CFC74" s="2"/>
      <c r="CFD74" s="2"/>
      <c r="CFE74" s="2"/>
      <c r="CFF74" s="2"/>
      <c r="CFG74" s="2"/>
      <c r="CFH74" s="2"/>
      <c r="CFI74" s="2"/>
      <c r="CFJ74" s="2"/>
      <c r="CFK74" s="2"/>
      <c r="CFL74" s="2"/>
      <c r="CFM74" s="2"/>
      <c r="CFN74" s="2"/>
      <c r="CFO74" s="2"/>
      <c r="CFP74" s="2"/>
      <c r="CFQ74" s="2"/>
      <c r="CFR74" s="2"/>
      <c r="CFS74" s="2"/>
      <c r="CFT74" s="2"/>
      <c r="CFU74" s="2"/>
      <c r="CFV74" s="2"/>
      <c r="CFW74" s="2"/>
      <c r="CFX74" s="2"/>
      <c r="CFY74" s="2"/>
      <c r="CFZ74" s="2"/>
      <c r="CGA74" s="2"/>
      <c r="CGB74" s="2"/>
      <c r="CGC74" s="2"/>
      <c r="CGD74" s="2"/>
      <c r="CGE74" s="2"/>
      <c r="CGF74" s="2"/>
      <c r="CGG74" s="2"/>
      <c r="CGH74" s="2"/>
      <c r="CGI74" s="2"/>
      <c r="CGJ74" s="2"/>
      <c r="CGK74" s="2"/>
      <c r="CGL74" s="2"/>
      <c r="CGM74" s="2"/>
      <c r="CGN74" s="2"/>
      <c r="CGO74" s="2"/>
      <c r="CGP74" s="2"/>
      <c r="CGQ74" s="2"/>
      <c r="CGR74" s="2"/>
      <c r="CGS74" s="2"/>
      <c r="CGT74" s="2"/>
      <c r="CGU74" s="2"/>
      <c r="CGV74" s="2"/>
      <c r="CGW74" s="2"/>
      <c r="CGX74" s="2"/>
      <c r="CGY74" s="2"/>
      <c r="CGZ74" s="2"/>
      <c r="CHA74" s="2"/>
      <c r="CHB74" s="2"/>
      <c r="CHC74" s="2"/>
      <c r="CHD74" s="2"/>
      <c r="CHE74" s="2"/>
      <c r="CHF74" s="2"/>
      <c r="CHG74" s="2"/>
      <c r="CHH74" s="2"/>
      <c r="CHI74" s="2"/>
      <c r="CHJ74" s="2"/>
      <c r="CHK74" s="2"/>
      <c r="CHL74" s="2"/>
      <c r="CHM74" s="2"/>
      <c r="CHN74" s="2"/>
      <c r="CHO74" s="2"/>
      <c r="CHP74" s="2"/>
      <c r="CHQ74" s="2"/>
      <c r="CHR74" s="2"/>
      <c r="CHS74" s="2"/>
      <c r="CHT74" s="2"/>
      <c r="CHU74" s="2"/>
      <c r="CHV74" s="2"/>
      <c r="CHW74" s="2"/>
      <c r="CHX74" s="2"/>
      <c r="CHY74" s="2"/>
      <c r="CHZ74" s="2"/>
      <c r="CIA74" s="2"/>
      <c r="CIB74" s="2"/>
      <c r="CIC74" s="2"/>
      <c r="CID74" s="2"/>
      <c r="CIE74" s="2"/>
      <c r="CIF74" s="2"/>
      <c r="CIG74" s="2"/>
      <c r="CIH74" s="2"/>
      <c r="CII74" s="2"/>
      <c r="CIJ74" s="2"/>
      <c r="CIK74" s="2"/>
      <c r="CIL74" s="2"/>
      <c r="CIM74" s="2"/>
      <c r="CIN74" s="2"/>
      <c r="CIO74" s="2"/>
      <c r="CIP74" s="2"/>
      <c r="CIQ74" s="2"/>
      <c r="CIR74" s="2"/>
      <c r="CIS74" s="2"/>
      <c r="CIT74" s="2"/>
      <c r="CIU74" s="2"/>
      <c r="CIV74" s="2"/>
      <c r="CIW74" s="2"/>
      <c r="CIX74" s="2"/>
      <c r="CIY74" s="2"/>
      <c r="CIZ74" s="2"/>
      <c r="CJA74" s="2"/>
      <c r="CJB74" s="2"/>
      <c r="CJC74" s="2"/>
      <c r="CJD74" s="2"/>
      <c r="CJE74" s="2"/>
      <c r="CJF74" s="2"/>
      <c r="CJG74" s="2"/>
      <c r="CJH74" s="2"/>
      <c r="CJI74" s="2"/>
      <c r="CJJ74" s="2"/>
      <c r="CJK74" s="2"/>
      <c r="CJL74" s="2"/>
      <c r="CJM74" s="2"/>
      <c r="CJN74" s="2"/>
      <c r="CJO74" s="2"/>
      <c r="CJP74" s="2"/>
      <c r="CJQ74" s="2"/>
      <c r="CJR74" s="2"/>
      <c r="CJS74" s="2"/>
      <c r="CJT74" s="2"/>
      <c r="CJU74" s="2"/>
      <c r="CJV74" s="2"/>
      <c r="CJW74" s="2"/>
      <c r="CJX74" s="2"/>
      <c r="CJY74" s="2"/>
      <c r="CJZ74" s="2"/>
      <c r="CKA74" s="2"/>
      <c r="CKB74" s="2"/>
      <c r="CKC74" s="2"/>
      <c r="CKD74" s="2"/>
      <c r="CKE74" s="2"/>
      <c r="CKF74" s="2"/>
      <c r="CKG74" s="2"/>
      <c r="CKH74" s="2"/>
      <c r="CKI74" s="2"/>
      <c r="CKJ74" s="2"/>
      <c r="CKK74" s="2"/>
      <c r="CKL74" s="2"/>
      <c r="CKM74" s="2"/>
      <c r="CKN74" s="2"/>
      <c r="CKO74" s="2"/>
      <c r="CKP74" s="2"/>
      <c r="CKQ74" s="2"/>
      <c r="CKR74" s="2"/>
      <c r="CKS74" s="2"/>
      <c r="CKT74" s="2"/>
      <c r="CKU74" s="2"/>
      <c r="CKV74" s="2"/>
      <c r="CKW74" s="2"/>
      <c r="CKX74" s="2"/>
      <c r="CKY74" s="2"/>
      <c r="CKZ74" s="2"/>
      <c r="CLA74" s="2"/>
      <c r="CLB74" s="2"/>
      <c r="CLC74" s="2"/>
      <c r="CLD74" s="2"/>
      <c r="CLE74" s="2"/>
      <c r="CLF74" s="2"/>
      <c r="CLG74" s="2"/>
      <c r="CLH74" s="2"/>
      <c r="CLI74" s="2"/>
      <c r="CLJ74" s="2"/>
      <c r="CLK74" s="2"/>
      <c r="CLL74" s="2"/>
      <c r="CLM74" s="2"/>
      <c r="CLN74" s="2"/>
      <c r="CLO74" s="2"/>
      <c r="CLP74" s="2"/>
      <c r="CLQ74" s="2"/>
      <c r="CLR74" s="2"/>
      <c r="CLS74" s="2"/>
      <c r="CLT74" s="2"/>
      <c r="CLU74" s="2"/>
      <c r="CLV74" s="2"/>
      <c r="CLW74" s="2"/>
      <c r="CLX74" s="2"/>
      <c r="CLY74" s="2"/>
      <c r="CLZ74" s="2"/>
      <c r="CMA74" s="2"/>
      <c r="CMB74" s="2"/>
      <c r="CMC74" s="2"/>
      <c r="CMD74" s="2"/>
      <c r="CME74" s="2"/>
      <c r="CMF74" s="2"/>
      <c r="CMG74" s="2"/>
      <c r="CMH74" s="2"/>
      <c r="CMI74" s="2"/>
      <c r="CMJ74" s="2"/>
      <c r="CMK74" s="2"/>
      <c r="CML74" s="2"/>
      <c r="CMM74" s="2"/>
      <c r="CMN74" s="2"/>
      <c r="CMO74" s="2"/>
      <c r="CMP74" s="2"/>
      <c r="CMQ74" s="2"/>
      <c r="CMR74" s="2"/>
      <c r="CMS74" s="2"/>
      <c r="CMT74" s="2"/>
      <c r="CMU74" s="2"/>
      <c r="CMV74" s="2"/>
      <c r="CMW74" s="2"/>
      <c r="CMX74" s="2"/>
      <c r="CMY74" s="2"/>
      <c r="CMZ74" s="2"/>
      <c r="CNA74" s="2"/>
      <c r="CNB74" s="2"/>
      <c r="CNC74" s="2"/>
      <c r="CND74" s="2"/>
      <c r="CNE74" s="2"/>
      <c r="CNF74" s="2"/>
      <c r="CNG74" s="2"/>
      <c r="CNH74" s="2"/>
      <c r="CNI74" s="2"/>
      <c r="CNJ74" s="2"/>
      <c r="CNK74" s="2"/>
      <c r="CNL74" s="2"/>
      <c r="CNM74" s="2"/>
      <c r="CNN74" s="2"/>
      <c r="CNO74" s="2"/>
      <c r="CNP74" s="2"/>
      <c r="CNQ74" s="2"/>
      <c r="CNR74" s="2"/>
      <c r="CNS74" s="2"/>
      <c r="CNT74" s="2"/>
      <c r="CNU74" s="2"/>
      <c r="CNV74" s="2"/>
      <c r="CNW74" s="2"/>
      <c r="CNX74" s="2"/>
      <c r="CNY74" s="2"/>
      <c r="CNZ74" s="2"/>
      <c r="COA74" s="2"/>
      <c r="COB74" s="2"/>
      <c r="COC74" s="2"/>
      <c r="COD74" s="2"/>
      <c r="COE74" s="2"/>
      <c r="COF74" s="2"/>
      <c r="COG74" s="2"/>
      <c r="COH74" s="2"/>
      <c r="COI74" s="2"/>
      <c r="COJ74" s="2"/>
      <c r="COK74" s="2"/>
      <c r="COL74" s="2"/>
      <c r="COM74" s="2"/>
      <c r="CON74" s="2"/>
      <c r="COO74" s="2"/>
      <c r="COP74" s="2"/>
      <c r="COQ74" s="2"/>
      <c r="COR74" s="2"/>
      <c r="COS74" s="2"/>
      <c r="COT74" s="2"/>
      <c r="COU74" s="2"/>
      <c r="COV74" s="2"/>
      <c r="COW74" s="2"/>
      <c r="COX74" s="2"/>
      <c r="COY74" s="2"/>
      <c r="COZ74" s="2"/>
      <c r="CPA74" s="2"/>
      <c r="CPB74" s="2"/>
      <c r="CPC74" s="2"/>
      <c r="CPD74" s="2"/>
      <c r="CPE74" s="2"/>
      <c r="CPF74" s="2"/>
      <c r="CPG74" s="2"/>
      <c r="CPH74" s="2"/>
      <c r="CPI74" s="2"/>
      <c r="CPJ74" s="2"/>
      <c r="CPK74" s="2"/>
      <c r="CPL74" s="2"/>
      <c r="CPM74" s="2"/>
      <c r="CPN74" s="2"/>
      <c r="CPO74" s="2"/>
      <c r="CPP74" s="2"/>
      <c r="CPQ74" s="2"/>
      <c r="CPR74" s="2"/>
      <c r="CPS74" s="2"/>
      <c r="CPT74" s="2"/>
      <c r="CPU74" s="2"/>
      <c r="CPV74" s="2"/>
      <c r="CPW74" s="2"/>
      <c r="CPX74" s="2"/>
      <c r="CPY74" s="2"/>
      <c r="CPZ74" s="2"/>
      <c r="CQA74" s="2"/>
      <c r="CQB74" s="2"/>
      <c r="CQC74" s="2"/>
      <c r="CQD74" s="2"/>
      <c r="CQE74" s="2"/>
      <c r="CQF74" s="2"/>
      <c r="CQG74" s="2"/>
      <c r="CQH74" s="2"/>
      <c r="CQI74" s="2"/>
      <c r="CQJ74" s="2"/>
      <c r="CQK74" s="2"/>
      <c r="CQL74" s="2"/>
      <c r="CQM74" s="2"/>
      <c r="CQN74" s="2"/>
      <c r="CQO74" s="2"/>
      <c r="CQP74" s="2"/>
      <c r="CQQ74" s="2"/>
      <c r="CQR74" s="2"/>
      <c r="CQS74" s="2"/>
      <c r="CQT74" s="2"/>
      <c r="CQU74" s="2"/>
      <c r="CQV74" s="2"/>
      <c r="CQW74" s="2"/>
      <c r="CQX74" s="2"/>
      <c r="CQY74" s="2"/>
      <c r="CQZ74" s="2"/>
      <c r="CRA74" s="2"/>
      <c r="CRB74" s="2"/>
      <c r="CRC74" s="2"/>
      <c r="CRD74" s="2"/>
      <c r="CRE74" s="2"/>
      <c r="CRF74" s="2"/>
      <c r="CRG74" s="2"/>
      <c r="CRH74" s="2"/>
      <c r="CRI74" s="2"/>
      <c r="CRJ74" s="2"/>
      <c r="CRK74" s="2"/>
      <c r="CRL74" s="2"/>
      <c r="CRM74" s="2"/>
      <c r="CRN74" s="2"/>
      <c r="CRO74" s="2"/>
      <c r="CRP74" s="2"/>
      <c r="CRQ74" s="2"/>
      <c r="CRR74" s="2"/>
      <c r="CRS74" s="2"/>
      <c r="CRT74" s="2"/>
      <c r="CRU74" s="2"/>
      <c r="CRV74" s="2"/>
      <c r="CRW74" s="2"/>
      <c r="CRX74" s="2"/>
      <c r="CRY74" s="2"/>
      <c r="CRZ74" s="2"/>
      <c r="CSA74" s="2"/>
      <c r="CSB74" s="2"/>
      <c r="CSC74" s="2"/>
      <c r="CSD74" s="2"/>
      <c r="CSE74" s="2"/>
      <c r="CSF74" s="2"/>
      <c r="CSG74" s="2"/>
      <c r="CSH74" s="2"/>
      <c r="CSI74" s="2"/>
      <c r="CSJ74" s="2"/>
      <c r="CSK74" s="2"/>
      <c r="CSL74" s="2"/>
      <c r="CSM74" s="2"/>
      <c r="CSN74" s="2"/>
      <c r="CSO74" s="2"/>
      <c r="CSP74" s="2"/>
      <c r="CSQ74" s="2"/>
      <c r="CSR74" s="2"/>
      <c r="CSS74" s="2"/>
      <c r="CST74" s="2"/>
      <c r="CSU74" s="2"/>
      <c r="CSV74" s="2"/>
      <c r="CSW74" s="2"/>
      <c r="CSX74" s="2"/>
      <c r="CSY74" s="2"/>
      <c r="CSZ74" s="2"/>
      <c r="CTA74" s="2"/>
      <c r="CTB74" s="2"/>
      <c r="CTC74" s="2"/>
      <c r="CTD74" s="2"/>
      <c r="CTE74" s="2"/>
      <c r="CTF74" s="2"/>
      <c r="CTG74" s="2"/>
      <c r="CTH74" s="2"/>
      <c r="CTI74" s="2"/>
      <c r="CTJ74" s="2"/>
      <c r="CTK74" s="2"/>
      <c r="CTL74" s="2"/>
      <c r="CTM74" s="2"/>
      <c r="CTN74" s="2"/>
      <c r="CTO74" s="2"/>
      <c r="CTP74" s="2"/>
      <c r="CTQ74" s="2"/>
      <c r="CTR74" s="2"/>
      <c r="CTS74" s="2"/>
      <c r="CTT74" s="2"/>
      <c r="CTU74" s="2"/>
      <c r="CTV74" s="2"/>
      <c r="CTW74" s="2"/>
      <c r="CTX74" s="2"/>
      <c r="CTY74" s="2"/>
      <c r="CTZ74" s="2"/>
      <c r="CUA74" s="2"/>
      <c r="CUB74" s="2"/>
      <c r="CUC74" s="2"/>
      <c r="CUD74" s="2"/>
      <c r="CUE74" s="2"/>
      <c r="CUF74" s="2"/>
      <c r="CUG74" s="2"/>
      <c r="CUH74" s="2"/>
      <c r="CUI74" s="2"/>
      <c r="CUJ74" s="2"/>
      <c r="CUK74" s="2"/>
      <c r="CUL74" s="2"/>
      <c r="CUM74" s="2"/>
      <c r="CUN74" s="2"/>
      <c r="CUO74" s="2"/>
      <c r="CUP74" s="2"/>
      <c r="CUQ74" s="2"/>
      <c r="CUR74" s="2"/>
      <c r="CUS74" s="2"/>
      <c r="CUT74" s="2"/>
      <c r="CUU74" s="2"/>
      <c r="CUV74" s="2"/>
      <c r="CUW74" s="2"/>
      <c r="CUX74" s="2"/>
      <c r="CUY74" s="2"/>
      <c r="CUZ74" s="2"/>
      <c r="CVA74" s="2"/>
      <c r="CVB74" s="2"/>
      <c r="CVC74" s="2"/>
      <c r="CVD74" s="2"/>
      <c r="CVE74" s="2"/>
      <c r="CVF74" s="2"/>
      <c r="CVG74" s="2"/>
      <c r="CVH74" s="2"/>
      <c r="CVI74" s="2"/>
      <c r="CVJ74" s="2"/>
      <c r="CVK74" s="2"/>
      <c r="CVL74" s="2"/>
      <c r="CVM74" s="2"/>
      <c r="CVN74" s="2"/>
      <c r="CVO74" s="2"/>
      <c r="CVP74" s="2"/>
      <c r="CVQ74" s="2"/>
      <c r="CVR74" s="2"/>
      <c r="CVS74" s="2"/>
      <c r="CVT74" s="2"/>
      <c r="CVU74" s="2"/>
      <c r="CVV74" s="2"/>
      <c r="CVW74" s="2"/>
      <c r="CVX74" s="2"/>
      <c r="CVY74" s="2"/>
      <c r="CVZ74" s="2"/>
      <c r="CWA74" s="2"/>
      <c r="CWB74" s="2"/>
      <c r="CWC74" s="2"/>
      <c r="CWD74" s="2"/>
      <c r="CWE74" s="2"/>
      <c r="CWF74" s="2"/>
      <c r="CWG74" s="2"/>
      <c r="CWH74" s="2"/>
      <c r="CWI74" s="2"/>
      <c r="CWJ74" s="2"/>
      <c r="CWK74" s="2"/>
      <c r="CWL74" s="2"/>
      <c r="CWM74" s="2"/>
      <c r="CWN74" s="2"/>
      <c r="CWO74" s="2"/>
      <c r="CWP74" s="2"/>
      <c r="CWQ74" s="2"/>
      <c r="CWR74" s="2"/>
      <c r="CWS74" s="2"/>
      <c r="CWT74" s="2"/>
      <c r="CWU74" s="2"/>
      <c r="CWV74" s="2"/>
      <c r="CWW74" s="2"/>
      <c r="CWX74" s="2"/>
      <c r="CWY74" s="2"/>
      <c r="CWZ74" s="2"/>
      <c r="CXA74" s="2"/>
      <c r="CXB74" s="2"/>
      <c r="CXC74" s="2"/>
      <c r="CXD74" s="2"/>
      <c r="CXE74" s="2"/>
      <c r="CXF74" s="2"/>
      <c r="CXG74" s="2"/>
      <c r="CXH74" s="2"/>
      <c r="CXI74" s="2"/>
      <c r="CXJ74" s="2"/>
      <c r="CXK74" s="2"/>
      <c r="CXL74" s="2"/>
      <c r="CXM74" s="2"/>
      <c r="CXN74" s="2"/>
      <c r="CXO74" s="2"/>
      <c r="CXP74" s="2"/>
      <c r="CXQ74" s="2"/>
      <c r="CXR74" s="2"/>
      <c r="CXS74" s="2"/>
      <c r="CXT74" s="2"/>
      <c r="CXU74" s="2"/>
      <c r="CXV74" s="2"/>
      <c r="CXW74" s="2"/>
      <c r="CXX74" s="2"/>
      <c r="CXY74" s="2"/>
      <c r="CXZ74" s="2"/>
      <c r="CYA74" s="2"/>
      <c r="CYB74" s="2"/>
      <c r="CYC74" s="2"/>
      <c r="CYD74" s="2"/>
      <c r="CYE74" s="2"/>
      <c r="CYF74" s="2"/>
      <c r="CYG74" s="2"/>
      <c r="CYH74" s="2"/>
      <c r="CYI74" s="2"/>
      <c r="CYJ74" s="2"/>
      <c r="CYK74" s="2"/>
      <c r="CYL74" s="2"/>
      <c r="CYM74" s="2"/>
      <c r="CYN74" s="2"/>
      <c r="CYO74" s="2"/>
      <c r="CYP74" s="2"/>
      <c r="CYQ74" s="2"/>
      <c r="CYR74" s="2"/>
      <c r="CYS74" s="2"/>
      <c r="CYT74" s="2"/>
      <c r="CYU74" s="2"/>
      <c r="CYV74" s="2"/>
      <c r="CYW74" s="2"/>
      <c r="CYX74" s="2"/>
      <c r="CYY74" s="2"/>
      <c r="CYZ74" s="2"/>
      <c r="CZA74" s="2"/>
      <c r="CZB74" s="2"/>
      <c r="CZC74" s="2"/>
      <c r="CZD74" s="2"/>
      <c r="CZE74" s="2"/>
      <c r="CZF74" s="2"/>
      <c r="CZG74" s="2"/>
      <c r="CZH74" s="2"/>
      <c r="CZI74" s="2"/>
      <c r="CZJ74" s="2"/>
      <c r="CZK74" s="2"/>
      <c r="CZL74" s="2"/>
      <c r="CZM74" s="2"/>
      <c r="CZN74" s="2"/>
      <c r="CZO74" s="2"/>
      <c r="CZP74" s="2"/>
      <c r="CZQ74" s="2"/>
      <c r="CZR74" s="2"/>
      <c r="CZS74" s="2"/>
      <c r="CZT74" s="2"/>
      <c r="CZU74" s="2"/>
      <c r="CZV74" s="2"/>
      <c r="CZW74" s="2"/>
      <c r="CZX74" s="2"/>
      <c r="CZY74" s="2"/>
      <c r="CZZ74" s="2"/>
      <c r="DAA74" s="2"/>
      <c r="DAB74" s="2"/>
      <c r="DAC74" s="2"/>
      <c r="DAD74" s="2"/>
      <c r="DAE74" s="2"/>
      <c r="DAF74" s="2"/>
      <c r="DAG74" s="2"/>
      <c r="DAH74" s="2"/>
      <c r="DAI74" s="2"/>
      <c r="DAJ74" s="2"/>
      <c r="DAK74" s="2"/>
      <c r="DAL74" s="2"/>
      <c r="DAM74" s="2"/>
      <c r="DAN74" s="2"/>
      <c r="DAO74" s="2"/>
      <c r="DAP74" s="2"/>
      <c r="DAQ74" s="2"/>
      <c r="DAR74" s="2"/>
      <c r="DAS74" s="2"/>
      <c r="DAT74" s="2"/>
      <c r="DAU74" s="2"/>
      <c r="DAV74" s="2"/>
      <c r="DAW74" s="2"/>
      <c r="DAX74" s="2"/>
      <c r="DAY74" s="2"/>
      <c r="DAZ74" s="2"/>
      <c r="DBA74" s="2"/>
      <c r="DBB74" s="2"/>
      <c r="DBC74" s="2"/>
      <c r="DBD74" s="2"/>
      <c r="DBE74" s="2"/>
      <c r="DBF74" s="2"/>
      <c r="DBG74" s="2"/>
      <c r="DBH74" s="2"/>
      <c r="DBI74" s="2"/>
      <c r="DBJ74" s="2"/>
      <c r="DBK74" s="2"/>
      <c r="DBL74" s="2"/>
      <c r="DBM74" s="2"/>
      <c r="DBN74" s="2"/>
      <c r="DBO74" s="2"/>
      <c r="DBP74" s="2"/>
      <c r="DBQ74" s="2"/>
      <c r="DBR74" s="2"/>
      <c r="DBS74" s="2"/>
      <c r="DBT74" s="2"/>
      <c r="DBU74" s="2"/>
      <c r="DBV74" s="2"/>
      <c r="DBW74" s="2"/>
      <c r="DBX74" s="2"/>
      <c r="DBY74" s="2"/>
      <c r="DBZ74" s="2"/>
      <c r="DCA74" s="2"/>
      <c r="DCB74" s="2"/>
      <c r="DCC74" s="2"/>
      <c r="DCD74" s="2"/>
      <c r="DCE74" s="2"/>
      <c r="DCF74" s="2"/>
      <c r="DCG74" s="2"/>
      <c r="DCH74" s="2"/>
      <c r="DCI74" s="2"/>
      <c r="DCJ74" s="2"/>
      <c r="DCK74" s="2"/>
      <c r="DCL74" s="2"/>
      <c r="DCM74" s="2"/>
      <c r="DCN74" s="2"/>
      <c r="DCO74" s="2"/>
      <c r="DCP74" s="2"/>
      <c r="DCQ74" s="2"/>
      <c r="DCR74" s="2"/>
      <c r="DCS74" s="2"/>
      <c r="DCT74" s="2"/>
      <c r="DCU74" s="2"/>
      <c r="DCV74" s="2"/>
      <c r="DCW74" s="2"/>
      <c r="DCX74" s="2"/>
      <c r="DCY74" s="2"/>
      <c r="DCZ74" s="2"/>
      <c r="DDA74" s="2"/>
      <c r="DDB74" s="2"/>
      <c r="DDC74" s="2"/>
      <c r="DDD74" s="2"/>
      <c r="DDE74" s="2"/>
      <c r="DDF74" s="2"/>
      <c r="DDG74" s="2"/>
      <c r="DDH74" s="2"/>
      <c r="DDI74" s="2"/>
      <c r="DDJ74" s="2"/>
      <c r="DDK74" s="2"/>
      <c r="DDL74" s="2"/>
      <c r="DDM74" s="2"/>
      <c r="DDN74" s="2"/>
      <c r="DDO74" s="2"/>
      <c r="DDP74" s="2"/>
      <c r="DDQ74" s="2"/>
      <c r="DDR74" s="2"/>
      <c r="DDS74" s="2"/>
      <c r="DDT74" s="2"/>
      <c r="DDU74" s="2"/>
      <c r="DDV74" s="2"/>
      <c r="DDW74" s="2"/>
      <c r="DDX74" s="2"/>
      <c r="DDY74" s="2"/>
      <c r="DDZ74" s="2"/>
      <c r="DEA74" s="2"/>
      <c r="DEB74" s="2"/>
      <c r="DEC74" s="2"/>
      <c r="DED74" s="2"/>
      <c r="DEE74" s="2"/>
      <c r="DEF74" s="2"/>
      <c r="DEG74" s="2"/>
      <c r="DEH74" s="2"/>
      <c r="DEI74" s="2"/>
      <c r="DEJ74" s="2"/>
      <c r="DEK74" s="2"/>
      <c r="DEL74" s="2"/>
      <c r="DEM74" s="2"/>
      <c r="DEN74" s="2"/>
      <c r="DEO74" s="2"/>
      <c r="DEP74" s="2"/>
      <c r="DEQ74" s="2"/>
      <c r="DER74" s="2"/>
      <c r="DES74" s="2"/>
      <c r="DET74" s="2"/>
      <c r="DEU74" s="2"/>
      <c r="DEV74" s="2"/>
      <c r="DEW74" s="2"/>
      <c r="DEX74" s="2"/>
      <c r="DEY74" s="2"/>
      <c r="DEZ74" s="2"/>
      <c r="DFA74" s="2"/>
      <c r="DFB74" s="2"/>
      <c r="DFC74" s="2"/>
      <c r="DFD74" s="2"/>
      <c r="DFE74" s="2"/>
      <c r="DFF74" s="2"/>
      <c r="DFG74" s="2"/>
      <c r="DFH74" s="2"/>
      <c r="DFI74" s="2"/>
      <c r="DFJ74" s="2"/>
      <c r="DFK74" s="2"/>
      <c r="DFL74" s="2"/>
      <c r="DFM74" s="2"/>
      <c r="DFN74" s="2"/>
      <c r="DFO74" s="2"/>
      <c r="DFP74" s="2"/>
      <c r="DFQ74" s="2"/>
      <c r="DFR74" s="2"/>
      <c r="DFS74" s="2"/>
      <c r="DFT74" s="2"/>
      <c r="DFU74" s="2"/>
      <c r="DFV74" s="2"/>
      <c r="DFW74" s="2"/>
      <c r="DFX74" s="2"/>
      <c r="DFY74" s="2"/>
      <c r="DFZ74" s="2"/>
      <c r="DGA74" s="2"/>
      <c r="DGB74" s="2"/>
      <c r="DGC74" s="2"/>
      <c r="DGD74" s="2"/>
      <c r="DGE74" s="2"/>
      <c r="DGF74" s="2"/>
      <c r="DGG74" s="2"/>
      <c r="DGH74" s="2"/>
      <c r="DGI74" s="2"/>
      <c r="DGJ74" s="2"/>
      <c r="DGK74" s="2"/>
      <c r="DGL74" s="2"/>
      <c r="DGM74" s="2"/>
      <c r="DGN74" s="2"/>
      <c r="DGO74" s="2"/>
      <c r="DGP74" s="2"/>
      <c r="DGQ74" s="2"/>
      <c r="DGR74" s="2"/>
      <c r="DGS74" s="2"/>
      <c r="DGT74" s="2"/>
      <c r="DGU74" s="2"/>
      <c r="DGV74" s="2"/>
      <c r="DGW74" s="2"/>
      <c r="DGX74" s="2"/>
      <c r="DGY74" s="2"/>
      <c r="DGZ74" s="2"/>
      <c r="DHA74" s="2"/>
      <c r="DHB74" s="2"/>
      <c r="DHC74" s="2"/>
      <c r="DHD74" s="2"/>
      <c r="DHE74" s="2"/>
      <c r="DHF74" s="2"/>
      <c r="DHG74" s="2"/>
      <c r="DHH74" s="2"/>
      <c r="DHI74" s="2"/>
      <c r="DHJ74" s="2"/>
      <c r="DHK74" s="2"/>
      <c r="DHL74" s="2"/>
      <c r="DHM74" s="2"/>
      <c r="DHN74" s="2"/>
      <c r="DHO74" s="2"/>
      <c r="DHP74" s="2"/>
      <c r="DHQ74" s="2"/>
      <c r="DHR74" s="2"/>
      <c r="DHS74" s="2"/>
      <c r="DHT74" s="2"/>
      <c r="DHU74" s="2"/>
      <c r="DHV74" s="2"/>
      <c r="DHW74" s="2"/>
      <c r="DHX74" s="2"/>
      <c r="DHY74" s="2"/>
      <c r="DHZ74" s="2"/>
      <c r="DIA74" s="2"/>
      <c r="DIB74" s="2"/>
      <c r="DIC74" s="2"/>
      <c r="DID74" s="2"/>
      <c r="DIE74" s="2"/>
      <c r="DIF74" s="2"/>
      <c r="DIG74" s="2"/>
      <c r="DIH74" s="2"/>
      <c r="DII74" s="2"/>
      <c r="DIJ74" s="2"/>
      <c r="DIK74" s="2"/>
      <c r="DIL74" s="2"/>
      <c r="DIM74" s="2"/>
      <c r="DIN74" s="2"/>
      <c r="DIO74" s="2"/>
      <c r="DIP74" s="2"/>
      <c r="DIQ74" s="2"/>
      <c r="DIR74" s="2"/>
      <c r="DIS74" s="2"/>
      <c r="DIT74" s="2"/>
      <c r="DIU74" s="2"/>
      <c r="DIV74" s="2"/>
      <c r="DIW74" s="2"/>
      <c r="DIX74" s="2"/>
      <c r="DIY74" s="2"/>
      <c r="DIZ74" s="2"/>
      <c r="DJA74" s="2"/>
      <c r="DJB74" s="2"/>
      <c r="DJC74" s="2"/>
      <c r="DJD74" s="2"/>
      <c r="DJE74" s="2"/>
      <c r="DJF74" s="2"/>
      <c r="DJG74" s="2"/>
      <c r="DJH74" s="2"/>
      <c r="DJI74" s="2"/>
      <c r="DJJ74" s="2"/>
      <c r="DJK74" s="2"/>
      <c r="DJL74" s="2"/>
      <c r="DJM74" s="2"/>
      <c r="DJN74" s="2"/>
      <c r="DJO74" s="2"/>
      <c r="DJP74" s="2"/>
      <c r="DJQ74" s="2"/>
      <c r="DJR74" s="2"/>
      <c r="DJS74" s="2"/>
      <c r="DJT74" s="2"/>
      <c r="DJU74" s="2"/>
      <c r="DJV74" s="2"/>
      <c r="DJW74" s="2"/>
      <c r="DJX74" s="2"/>
      <c r="DJY74" s="2"/>
      <c r="DJZ74" s="2"/>
      <c r="DKA74" s="2"/>
      <c r="DKB74" s="2"/>
      <c r="DKC74" s="2"/>
      <c r="DKD74" s="2"/>
      <c r="DKE74" s="2"/>
      <c r="DKF74" s="2"/>
      <c r="DKG74" s="2"/>
      <c r="DKH74" s="2"/>
      <c r="DKI74" s="2"/>
      <c r="DKJ74" s="2"/>
      <c r="DKK74" s="2"/>
      <c r="DKL74" s="2"/>
      <c r="DKM74" s="2"/>
      <c r="DKN74" s="2"/>
      <c r="DKO74" s="2"/>
      <c r="DKP74" s="2"/>
      <c r="DKQ74" s="2"/>
      <c r="DKR74" s="2"/>
      <c r="DKS74" s="2"/>
      <c r="DKT74" s="2"/>
      <c r="DKU74" s="2"/>
      <c r="DKV74" s="2"/>
      <c r="DKW74" s="2"/>
      <c r="DKX74" s="2"/>
      <c r="DKY74" s="2"/>
      <c r="DKZ74" s="2"/>
      <c r="DLA74" s="2"/>
      <c r="DLB74" s="2"/>
      <c r="DLC74" s="2"/>
      <c r="DLD74" s="2"/>
      <c r="DLE74" s="2"/>
      <c r="DLF74" s="2"/>
      <c r="DLG74" s="2"/>
      <c r="DLH74" s="2"/>
      <c r="DLI74" s="2"/>
      <c r="DLJ74" s="2"/>
      <c r="DLK74" s="2"/>
      <c r="DLL74" s="2"/>
      <c r="DLM74" s="2"/>
      <c r="DLN74" s="2"/>
      <c r="DLO74" s="2"/>
      <c r="DLP74" s="2"/>
      <c r="DLQ74" s="2"/>
      <c r="DLR74" s="2"/>
      <c r="DLS74" s="2"/>
      <c r="DLT74" s="2"/>
      <c r="DLU74" s="2"/>
      <c r="DLV74" s="2"/>
      <c r="DLW74" s="2"/>
      <c r="DLX74" s="2"/>
      <c r="DLY74" s="2"/>
      <c r="DLZ74" s="2"/>
      <c r="DMA74" s="2"/>
      <c r="DMB74" s="2"/>
      <c r="DMC74" s="2"/>
      <c r="DMD74" s="2"/>
      <c r="DME74" s="2"/>
      <c r="DMF74" s="2"/>
      <c r="DMG74" s="2"/>
      <c r="DMH74" s="2"/>
      <c r="DMI74" s="2"/>
      <c r="DMJ74" s="2"/>
      <c r="DMK74" s="2"/>
      <c r="DML74" s="2"/>
      <c r="DMM74" s="2"/>
      <c r="DMN74" s="2"/>
      <c r="DMO74" s="2"/>
      <c r="DMP74" s="2"/>
      <c r="DMQ74" s="2"/>
      <c r="DMR74" s="2"/>
      <c r="DMS74" s="2"/>
      <c r="DMT74" s="2"/>
      <c r="DMU74" s="2"/>
      <c r="DMV74" s="2"/>
      <c r="DMW74" s="2"/>
      <c r="DMX74" s="2"/>
      <c r="DMY74" s="2"/>
      <c r="DMZ74" s="2"/>
      <c r="DNA74" s="2"/>
      <c r="DNB74" s="2"/>
      <c r="DNC74" s="2"/>
      <c r="DND74" s="2"/>
      <c r="DNE74" s="2"/>
      <c r="DNF74" s="2"/>
      <c r="DNG74" s="2"/>
      <c r="DNH74" s="2"/>
      <c r="DNI74" s="2"/>
      <c r="DNJ74" s="2"/>
      <c r="DNK74" s="2"/>
      <c r="DNL74" s="2"/>
      <c r="DNM74" s="2"/>
      <c r="DNN74" s="2"/>
      <c r="DNO74" s="2"/>
      <c r="DNP74" s="2"/>
      <c r="DNQ74" s="2"/>
      <c r="DNR74" s="2"/>
      <c r="DNS74" s="2"/>
      <c r="DNT74" s="2"/>
      <c r="DNU74" s="2"/>
      <c r="DNV74" s="2"/>
      <c r="DNW74" s="2"/>
      <c r="DNX74" s="2"/>
      <c r="DNY74" s="2"/>
      <c r="DNZ74" s="2"/>
      <c r="DOA74" s="2"/>
      <c r="DOB74" s="2"/>
      <c r="DOC74" s="2"/>
      <c r="DOD74" s="2"/>
      <c r="DOE74" s="2"/>
      <c r="DOF74" s="2"/>
      <c r="DOG74" s="2"/>
      <c r="DOH74" s="2"/>
      <c r="DOI74" s="2"/>
      <c r="DOJ74" s="2"/>
      <c r="DOK74" s="2"/>
      <c r="DOL74" s="2"/>
      <c r="DOM74" s="2"/>
      <c r="DON74" s="2"/>
      <c r="DOO74" s="2"/>
      <c r="DOP74" s="2"/>
      <c r="DOQ74" s="2"/>
      <c r="DOR74" s="2"/>
      <c r="DOS74" s="2"/>
      <c r="DOT74" s="2"/>
      <c r="DOU74" s="2"/>
      <c r="DOV74" s="2"/>
      <c r="DOW74" s="2"/>
      <c r="DOX74" s="2"/>
      <c r="DOY74" s="2"/>
      <c r="DOZ74" s="2"/>
      <c r="DPA74" s="2"/>
      <c r="DPB74" s="2"/>
      <c r="DPC74" s="2"/>
      <c r="DPD74" s="2"/>
      <c r="DPE74" s="2"/>
      <c r="DPF74" s="2"/>
      <c r="DPG74" s="2"/>
      <c r="DPH74" s="2"/>
      <c r="DPI74" s="2"/>
      <c r="DPJ74" s="2"/>
      <c r="DPK74" s="2"/>
      <c r="DPL74" s="2"/>
      <c r="DPM74" s="2"/>
      <c r="DPN74" s="2"/>
      <c r="DPO74" s="2"/>
      <c r="DPP74" s="2"/>
      <c r="DPQ74" s="2"/>
      <c r="DPR74" s="2"/>
      <c r="DPS74" s="2"/>
      <c r="DPT74" s="2"/>
      <c r="DPU74" s="2"/>
      <c r="DPV74" s="2"/>
      <c r="DPW74" s="2"/>
      <c r="DPX74" s="2"/>
      <c r="DPY74" s="2"/>
      <c r="DPZ74" s="2"/>
      <c r="DQA74" s="2"/>
      <c r="DQB74" s="2"/>
      <c r="DQC74" s="2"/>
      <c r="DQD74" s="2"/>
      <c r="DQE74" s="2"/>
      <c r="DQF74" s="2"/>
      <c r="DQG74" s="2"/>
      <c r="DQH74" s="2"/>
      <c r="DQI74" s="2"/>
      <c r="DQJ74" s="2"/>
      <c r="DQK74" s="2"/>
      <c r="DQL74" s="2"/>
      <c r="DQM74" s="2"/>
      <c r="DQN74" s="2"/>
      <c r="DQO74" s="2"/>
      <c r="DQP74" s="2"/>
      <c r="DQQ74" s="2"/>
      <c r="DQR74" s="2"/>
      <c r="DQS74" s="2"/>
      <c r="DQT74" s="2"/>
      <c r="DQU74" s="2"/>
      <c r="DQV74" s="2"/>
      <c r="DQW74" s="2"/>
      <c r="DQX74" s="2"/>
      <c r="DQY74" s="2"/>
      <c r="DQZ74" s="2"/>
      <c r="DRA74" s="2"/>
      <c r="DRB74" s="2"/>
      <c r="DRC74" s="2"/>
      <c r="DRD74" s="2"/>
      <c r="DRE74" s="2"/>
      <c r="DRF74" s="2"/>
      <c r="DRG74" s="2"/>
      <c r="DRH74" s="2"/>
      <c r="DRI74" s="2"/>
      <c r="DRJ74" s="2"/>
      <c r="DRK74" s="2"/>
      <c r="DRL74" s="2"/>
      <c r="DRM74" s="2"/>
      <c r="DRN74" s="2"/>
      <c r="DRO74" s="2"/>
      <c r="DRP74" s="2"/>
      <c r="DRQ74" s="2"/>
      <c r="DRR74" s="2"/>
      <c r="DRS74" s="2"/>
      <c r="DRT74" s="2"/>
      <c r="DRU74" s="2"/>
      <c r="DRV74" s="2"/>
      <c r="DRW74" s="2"/>
      <c r="DRX74" s="2"/>
      <c r="DRY74" s="2"/>
      <c r="DRZ74" s="2"/>
      <c r="DSA74" s="2"/>
      <c r="DSB74" s="2"/>
      <c r="DSC74" s="2"/>
      <c r="DSD74" s="2"/>
      <c r="DSE74" s="2"/>
      <c r="DSF74" s="2"/>
      <c r="DSG74" s="2"/>
      <c r="DSH74" s="2"/>
      <c r="DSI74" s="2"/>
      <c r="DSJ74" s="2"/>
      <c r="DSK74" s="2"/>
      <c r="DSL74" s="2"/>
      <c r="DSM74" s="2"/>
      <c r="DSN74" s="2"/>
      <c r="DSO74" s="2"/>
      <c r="DSP74" s="2"/>
      <c r="DSQ74" s="2"/>
      <c r="DSR74" s="2"/>
      <c r="DSS74" s="2"/>
      <c r="DST74" s="2"/>
      <c r="DSU74" s="2"/>
      <c r="DSV74" s="2"/>
      <c r="DSW74" s="2"/>
      <c r="DSX74" s="2"/>
      <c r="DSY74" s="2"/>
      <c r="DSZ74" s="2"/>
      <c r="DTA74" s="2"/>
      <c r="DTB74" s="2"/>
      <c r="DTC74" s="2"/>
      <c r="DTD74" s="2"/>
      <c r="DTE74" s="2"/>
      <c r="DTF74" s="2"/>
      <c r="DTG74" s="2"/>
      <c r="DTH74" s="2"/>
      <c r="DTI74" s="2"/>
      <c r="DTJ74" s="2"/>
      <c r="DTK74" s="2"/>
      <c r="DTL74" s="2"/>
      <c r="DTM74" s="2"/>
      <c r="DTN74" s="2"/>
      <c r="DTO74" s="2"/>
      <c r="DTP74" s="2"/>
      <c r="DTQ74" s="2"/>
      <c r="DTR74" s="2"/>
      <c r="DTS74" s="2"/>
      <c r="DTT74" s="2"/>
      <c r="DTU74" s="2"/>
      <c r="DTV74" s="2"/>
      <c r="DTW74" s="2"/>
      <c r="DTX74" s="2"/>
      <c r="DTY74" s="2"/>
      <c r="DTZ74" s="2"/>
      <c r="DUA74" s="2"/>
      <c r="DUB74" s="2"/>
      <c r="DUC74" s="2"/>
      <c r="DUD74" s="2"/>
      <c r="DUE74" s="2"/>
      <c r="DUF74" s="2"/>
      <c r="DUG74" s="2"/>
      <c r="DUH74" s="2"/>
      <c r="DUI74" s="2"/>
      <c r="DUJ74" s="2"/>
      <c r="DUK74" s="2"/>
      <c r="DUL74" s="2"/>
      <c r="DUM74" s="2"/>
      <c r="DUN74" s="2"/>
      <c r="DUO74" s="2"/>
      <c r="DUP74" s="2"/>
      <c r="DUQ74" s="2"/>
      <c r="DUR74" s="2"/>
      <c r="DUS74" s="2"/>
      <c r="DUT74" s="2"/>
      <c r="DUU74" s="2"/>
      <c r="DUV74" s="2"/>
      <c r="DUW74" s="2"/>
      <c r="DUX74" s="2"/>
      <c r="DUY74" s="2"/>
      <c r="DUZ74" s="2"/>
      <c r="DVA74" s="2"/>
      <c r="DVB74" s="2"/>
      <c r="DVC74" s="2"/>
      <c r="DVD74" s="2"/>
      <c r="DVE74" s="2"/>
      <c r="DVF74" s="2"/>
      <c r="DVG74" s="2"/>
      <c r="DVH74" s="2"/>
      <c r="DVI74" s="2"/>
      <c r="DVJ74" s="2"/>
      <c r="DVK74" s="2"/>
      <c r="DVL74" s="2"/>
      <c r="DVM74" s="2"/>
      <c r="DVN74" s="2"/>
      <c r="DVO74" s="2"/>
      <c r="DVP74" s="2"/>
      <c r="DVQ74" s="2"/>
      <c r="DVR74" s="2"/>
      <c r="DVS74" s="2"/>
      <c r="DVT74" s="2"/>
      <c r="DVU74" s="2"/>
      <c r="DVV74" s="2"/>
      <c r="DVW74" s="2"/>
      <c r="DVX74" s="2"/>
      <c r="DVY74" s="2"/>
      <c r="DVZ74" s="2"/>
      <c r="DWA74" s="2"/>
      <c r="DWB74" s="2"/>
      <c r="DWC74" s="2"/>
      <c r="DWD74" s="2"/>
      <c r="DWE74" s="2"/>
      <c r="DWF74" s="2"/>
      <c r="DWG74" s="2"/>
      <c r="DWH74" s="2"/>
      <c r="DWI74" s="2"/>
      <c r="DWJ74" s="2"/>
      <c r="DWK74" s="2"/>
      <c r="DWL74" s="2"/>
      <c r="DWM74" s="2"/>
      <c r="DWN74" s="2"/>
      <c r="DWO74" s="2"/>
      <c r="DWP74" s="2"/>
      <c r="DWQ74" s="2"/>
      <c r="DWR74" s="2"/>
      <c r="DWS74" s="2"/>
      <c r="DWT74" s="2"/>
      <c r="DWU74" s="2"/>
      <c r="DWV74" s="2"/>
      <c r="DWW74" s="2"/>
      <c r="DWX74" s="2"/>
      <c r="DWY74" s="2"/>
      <c r="DWZ74" s="2"/>
      <c r="DXA74" s="2"/>
      <c r="DXB74" s="2"/>
      <c r="DXC74" s="2"/>
      <c r="DXD74" s="2"/>
      <c r="DXE74" s="2"/>
      <c r="DXF74" s="2"/>
      <c r="DXG74" s="2"/>
      <c r="DXH74" s="2"/>
      <c r="DXI74" s="2"/>
      <c r="DXJ74" s="2"/>
      <c r="DXK74" s="2"/>
      <c r="DXL74" s="2"/>
      <c r="DXM74" s="2"/>
      <c r="DXN74" s="2"/>
      <c r="DXO74" s="2"/>
      <c r="DXP74" s="2"/>
      <c r="DXQ74" s="2"/>
      <c r="DXR74" s="2"/>
      <c r="DXS74" s="2"/>
      <c r="DXT74" s="2"/>
      <c r="DXU74" s="2"/>
      <c r="DXV74" s="2"/>
      <c r="DXW74" s="2"/>
      <c r="DXX74" s="2"/>
      <c r="DXY74" s="2"/>
      <c r="DXZ74" s="2"/>
      <c r="DYA74" s="2"/>
      <c r="DYB74" s="2"/>
      <c r="DYC74" s="2"/>
      <c r="DYD74" s="2"/>
      <c r="DYE74" s="2"/>
      <c r="DYF74" s="2"/>
      <c r="DYG74" s="2"/>
      <c r="DYH74" s="2"/>
      <c r="DYI74" s="2"/>
      <c r="DYJ74" s="2"/>
      <c r="DYK74" s="2"/>
      <c r="DYL74" s="2"/>
      <c r="DYM74" s="2"/>
      <c r="DYN74" s="2"/>
      <c r="DYO74" s="2"/>
      <c r="DYP74" s="2"/>
      <c r="DYQ74" s="2"/>
      <c r="DYR74" s="2"/>
      <c r="DYS74" s="2"/>
      <c r="DYT74" s="2"/>
      <c r="DYU74" s="2"/>
      <c r="DYV74" s="2"/>
      <c r="DYW74" s="2"/>
      <c r="DYX74" s="2"/>
      <c r="DYY74" s="2"/>
      <c r="DYZ74" s="2"/>
      <c r="DZA74" s="2"/>
      <c r="DZB74" s="2"/>
      <c r="DZC74" s="2"/>
      <c r="DZD74" s="2"/>
      <c r="DZE74" s="2"/>
      <c r="DZF74" s="2"/>
      <c r="DZG74" s="2"/>
      <c r="DZH74" s="2"/>
      <c r="DZI74" s="2"/>
      <c r="DZJ74" s="2"/>
      <c r="DZK74" s="2"/>
      <c r="DZL74" s="2"/>
      <c r="DZM74" s="2"/>
      <c r="DZN74" s="2"/>
      <c r="DZO74" s="2"/>
      <c r="DZP74" s="2"/>
      <c r="DZQ74" s="2"/>
      <c r="DZR74" s="2"/>
      <c r="DZS74" s="2"/>
      <c r="DZT74" s="2"/>
      <c r="DZU74" s="2"/>
      <c r="DZV74" s="2"/>
      <c r="DZW74" s="2"/>
      <c r="DZX74" s="2"/>
      <c r="DZY74" s="2"/>
      <c r="DZZ74" s="2"/>
      <c r="EAA74" s="2"/>
      <c r="EAB74" s="2"/>
      <c r="EAC74" s="2"/>
      <c r="EAD74" s="2"/>
      <c r="EAE74" s="2"/>
      <c r="EAF74" s="2"/>
      <c r="EAG74" s="2"/>
      <c r="EAH74" s="2"/>
      <c r="EAI74" s="2"/>
      <c r="EAJ74" s="2"/>
      <c r="EAK74" s="2"/>
      <c r="EAL74" s="2"/>
      <c r="EAM74" s="2"/>
      <c r="EAN74" s="2"/>
      <c r="EAO74" s="2"/>
      <c r="EAP74" s="2"/>
      <c r="EAQ74" s="2"/>
      <c r="EAR74" s="2"/>
      <c r="EAS74" s="2"/>
      <c r="EAT74" s="2"/>
      <c r="EAU74" s="2"/>
      <c r="EAV74" s="2"/>
      <c r="EAW74" s="2"/>
      <c r="EAX74" s="2"/>
      <c r="EAY74" s="2"/>
      <c r="EAZ74" s="2"/>
      <c r="EBA74" s="2"/>
      <c r="EBB74" s="2"/>
      <c r="EBC74" s="2"/>
      <c r="EBD74" s="2"/>
      <c r="EBE74" s="2"/>
      <c r="EBF74" s="2"/>
      <c r="EBG74" s="2"/>
      <c r="EBH74" s="2"/>
      <c r="EBI74" s="2"/>
      <c r="EBJ74" s="2"/>
      <c r="EBK74" s="2"/>
      <c r="EBL74" s="2"/>
      <c r="EBM74" s="2"/>
      <c r="EBN74" s="2"/>
      <c r="EBO74" s="2"/>
      <c r="EBP74" s="2"/>
      <c r="EBQ74" s="2"/>
      <c r="EBR74" s="2"/>
      <c r="EBS74" s="2"/>
      <c r="EBT74" s="2"/>
      <c r="EBU74" s="2"/>
      <c r="EBV74" s="2"/>
      <c r="EBW74" s="2"/>
      <c r="EBX74" s="2"/>
      <c r="EBY74" s="2"/>
      <c r="EBZ74" s="2"/>
      <c r="ECA74" s="2"/>
      <c r="ECB74" s="2"/>
      <c r="ECC74" s="2"/>
      <c r="ECD74" s="2"/>
      <c r="ECE74" s="2"/>
      <c r="ECF74" s="2"/>
      <c r="ECG74" s="2"/>
      <c r="ECH74" s="2"/>
      <c r="ECI74" s="2"/>
      <c r="ECJ74" s="2"/>
      <c r="ECK74" s="2"/>
      <c r="ECL74" s="2"/>
      <c r="ECM74" s="2"/>
      <c r="ECN74" s="2"/>
      <c r="ECO74" s="2"/>
      <c r="ECP74" s="2"/>
      <c r="ECQ74" s="2"/>
      <c r="ECR74" s="2"/>
      <c r="ECS74" s="2"/>
      <c r="ECT74" s="2"/>
      <c r="ECU74" s="2"/>
      <c r="ECV74" s="2"/>
      <c r="ECW74" s="2"/>
      <c r="ECX74" s="2"/>
      <c r="ECY74" s="2"/>
      <c r="ECZ74" s="2"/>
      <c r="EDA74" s="2"/>
      <c r="EDB74" s="2"/>
      <c r="EDC74" s="2"/>
      <c r="EDD74" s="2"/>
      <c r="EDE74" s="2"/>
      <c r="EDF74" s="2"/>
      <c r="EDG74" s="2"/>
      <c r="EDH74" s="2"/>
      <c r="EDI74" s="2"/>
      <c r="EDJ74" s="2"/>
      <c r="EDK74" s="2"/>
      <c r="EDL74" s="2"/>
      <c r="EDM74" s="2"/>
      <c r="EDN74" s="2"/>
      <c r="EDO74" s="2"/>
      <c r="EDP74" s="2"/>
      <c r="EDQ74" s="2"/>
      <c r="EDR74" s="2"/>
      <c r="EDS74" s="2"/>
      <c r="EDT74" s="2"/>
      <c r="EDU74" s="2"/>
      <c r="EDV74" s="2"/>
      <c r="EDW74" s="2"/>
      <c r="EDX74" s="2"/>
      <c r="EDY74" s="2"/>
      <c r="EDZ74" s="2"/>
      <c r="EEA74" s="2"/>
      <c r="EEB74" s="2"/>
      <c r="EEC74" s="2"/>
      <c r="EED74" s="2"/>
      <c r="EEE74" s="2"/>
      <c r="EEF74" s="2"/>
      <c r="EEG74" s="2"/>
      <c r="EEH74" s="2"/>
      <c r="EEI74" s="2"/>
      <c r="EEJ74" s="2"/>
      <c r="EEK74" s="2"/>
      <c r="EEL74" s="2"/>
      <c r="EEM74" s="2"/>
      <c r="EEN74" s="2"/>
      <c r="EEO74" s="2"/>
      <c r="EEP74" s="2"/>
      <c r="EEQ74" s="2"/>
      <c r="EER74" s="2"/>
      <c r="EES74" s="2"/>
      <c r="EET74" s="2"/>
      <c r="EEU74" s="2"/>
      <c r="EEV74" s="2"/>
      <c r="EEW74" s="2"/>
      <c r="EEX74" s="2"/>
      <c r="EEY74" s="2"/>
      <c r="EEZ74" s="2"/>
      <c r="EFA74" s="2"/>
      <c r="EFB74" s="2"/>
      <c r="EFC74" s="2"/>
      <c r="EFD74" s="2"/>
      <c r="EFE74" s="2"/>
      <c r="EFF74" s="2"/>
      <c r="EFG74" s="2"/>
      <c r="EFH74" s="2"/>
      <c r="EFI74" s="2"/>
      <c r="EFJ74" s="2"/>
      <c r="EFK74" s="2"/>
      <c r="EFL74" s="2"/>
      <c r="EFM74" s="2"/>
      <c r="EFN74" s="2"/>
      <c r="EFO74" s="2"/>
      <c r="EFP74" s="2"/>
      <c r="EFQ74" s="2"/>
      <c r="EFR74" s="2"/>
      <c r="EFS74" s="2"/>
      <c r="EFT74" s="2"/>
      <c r="EFU74" s="2"/>
      <c r="EFV74" s="2"/>
      <c r="EFW74" s="2"/>
      <c r="EFX74" s="2"/>
      <c r="EFY74" s="2"/>
      <c r="EFZ74" s="2"/>
      <c r="EGA74" s="2"/>
      <c r="EGB74" s="2"/>
      <c r="EGC74" s="2"/>
      <c r="EGD74" s="2"/>
      <c r="EGE74" s="2"/>
      <c r="EGF74" s="2"/>
      <c r="EGG74" s="2"/>
      <c r="EGH74" s="2"/>
      <c r="EGI74" s="2"/>
      <c r="EGJ74" s="2"/>
      <c r="EGK74" s="2"/>
      <c r="EGL74" s="2"/>
      <c r="EGM74" s="2"/>
      <c r="EGN74" s="2"/>
      <c r="EGO74" s="2"/>
      <c r="EGP74" s="2"/>
      <c r="EGQ74" s="2"/>
      <c r="EGR74" s="2"/>
      <c r="EGS74" s="2"/>
      <c r="EGT74" s="2"/>
      <c r="EGU74" s="2"/>
      <c r="EGV74" s="2"/>
      <c r="EGW74" s="2"/>
      <c r="EGX74" s="2"/>
      <c r="EGY74" s="2"/>
      <c r="EGZ74" s="2"/>
      <c r="EHA74" s="2"/>
      <c r="EHB74" s="2"/>
      <c r="EHC74" s="2"/>
      <c r="EHD74" s="2"/>
      <c r="EHE74" s="2"/>
      <c r="EHF74" s="2"/>
      <c r="EHG74" s="2"/>
      <c r="EHH74" s="2"/>
      <c r="EHI74" s="2"/>
      <c r="EHJ74" s="2"/>
      <c r="EHK74" s="2"/>
      <c r="EHL74" s="2"/>
      <c r="EHM74" s="2"/>
      <c r="EHN74" s="2"/>
      <c r="EHO74" s="2"/>
      <c r="EHP74" s="2"/>
      <c r="EHQ74" s="2"/>
      <c r="EHR74" s="2"/>
      <c r="EHS74" s="2"/>
      <c r="EHT74" s="2"/>
      <c r="EHU74" s="2"/>
      <c r="EHV74" s="2"/>
      <c r="EHW74" s="2"/>
      <c r="EHX74" s="2"/>
      <c r="EHY74" s="2"/>
      <c r="EHZ74" s="2"/>
      <c r="EIA74" s="2"/>
      <c r="EIB74" s="2"/>
      <c r="EIC74" s="2"/>
      <c r="EID74" s="2"/>
      <c r="EIE74" s="2"/>
      <c r="EIF74" s="2"/>
      <c r="EIG74" s="2"/>
      <c r="EIH74" s="2"/>
      <c r="EII74" s="2"/>
      <c r="EIJ74" s="2"/>
      <c r="EIK74" s="2"/>
      <c r="EIL74" s="2"/>
      <c r="EIM74" s="2"/>
      <c r="EIN74" s="2"/>
      <c r="EIO74" s="2"/>
      <c r="EIP74" s="2"/>
      <c r="EIQ74" s="2"/>
      <c r="EIR74" s="2"/>
      <c r="EIS74" s="2"/>
      <c r="EIT74" s="2"/>
      <c r="EIU74" s="2"/>
      <c r="EIV74" s="2"/>
      <c r="EIW74" s="2"/>
      <c r="EIX74" s="2"/>
      <c r="EIY74" s="2"/>
      <c r="EIZ74" s="2"/>
      <c r="EJA74" s="2"/>
      <c r="EJB74" s="2"/>
      <c r="EJC74" s="2"/>
      <c r="EJD74" s="2"/>
      <c r="EJE74" s="2"/>
      <c r="EJF74" s="2"/>
      <c r="EJG74" s="2"/>
      <c r="EJH74" s="2"/>
      <c r="EJI74" s="2"/>
      <c r="EJJ74" s="2"/>
      <c r="EJK74" s="2"/>
      <c r="EJL74" s="2"/>
      <c r="EJM74" s="2"/>
      <c r="EJN74" s="2"/>
      <c r="EJO74" s="2"/>
      <c r="EJP74" s="2"/>
      <c r="EJQ74" s="2"/>
      <c r="EJR74" s="2"/>
      <c r="EJS74" s="2"/>
      <c r="EJT74" s="2"/>
      <c r="EJU74" s="2"/>
      <c r="EJV74" s="2"/>
      <c r="EJW74" s="2"/>
      <c r="EJX74" s="2"/>
      <c r="EJY74" s="2"/>
      <c r="EJZ74" s="2"/>
      <c r="EKA74" s="2"/>
      <c r="EKB74" s="2"/>
      <c r="EKC74" s="2"/>
      <c r="EKD74" s="2"/>
      <c r="EKE74" s="2"/>
      <c r="EKF74" s="2"/>
      <c r="EKG74" s="2"/>
      <c r="EKH74" s="2"/>
      <c r="EKI74" s="2"/>
      <c r="EKJ74" s="2"/>
      <c r="EKK74" s="2"/>
      <c r="EKL74" s="2"/>
      <c r="EKM74" s="2"/>
      <c r="EKN74" s="2"/>
      <c r="EKO74" s="2"/>
      <c r="EKP74" s="2"/>
      <c r="EKQ74" s="2"/>
      <c r="EKR74" s="2"/>
      <c r="EKS74" s="2"/>
      <c r="EKT74" s="2"/>
      <c r="EKU74" s="2"/>
      <c r="EKV74" s="2"/>
      <c r="EKW74" s="2"/>
      <c r="EKX74" s="2"/>
      <c r="EKY74" s="2"/>
      <c r="EKZ74" s="2"/>
      <c r="ELA74" s="2"/>
      <c r="ELB74" s="2"/>
      <c r="ELC74" s="2"/>
      <c r="ELD74" s="2"/>
      <c r="ELE74" s="2"/>
      <c r="ELF74" s="2"/>
      <c r="ELG74" s="2"/>
      <c r="ELH74" s="2"/>
      <c r="ELI74" s="2"/>
      <c r="ELJ74" s="2"/>
      <c r="ELK74" s="2"/>
      <c r="ELL74" s="2"/>
      <c r="ELM74" s="2"/>
      <c r="ELN74" s="2"/>
      <c r="ELO74" s="2"/>
      <c r="ELP74" s="2"/>
      <c r="ELQ74" s="2"/>
      <c r="ELR74" s="2"/>
      <c r="ELS74" s="2"/>
      <c r="ELT74" s="2"/>
      <c r="ELU74" s="2"/>
      <c r="ELV74" s="2"/>
      <c r="ELW74" s="2"/>
      <c r="ELX74" s="2"/>
      <c r="ELY74" s="2"/>
      <c r="ELZ74" s="2"/>
      <c r="EMA74" s="2"/>
      <c r="EMB74" s="2"/>
      <c r="EMC74" s="2"/>
      <c r="EMD74" s="2"/>
      <c r="EME74" s="2"/>
      <c r="EMF74" s="2"/>
      <c r="EMG74" s="2"/>
      <c r="EMH74" s="2"/>
      <c r="EMI74" s="2"/>
      <c r="EMJ74" s="2"/>
      <c r="EMK74" s="2"/>
      <c r="EML74" s="2"/>
      <c r="EMM74" s="2"/>
      <c r="EMN74" s="2"/>
      <c r="EMO74" s="2"/>
      <c r="EMP74" s="2"/>
      <c r="EMQ74" s="2"/>
      <c r="EMR74" s="2"/>
      <c r="EMS74" s="2"/>
      <c r="EMT74" s="2"/>
      <c r="EMU74" s="2"/>
      <c r="EMV74" s="2"/>
      <c r="EMW74" s="2"/>
      <c r="EMX74" s="2"/>
      <c r="EMY74" s="2"/>
      <c r="EMZ74" s="2"/>
      <c r="ENA74" s="2"/>
      <c r="ENB74" s="2"/>
      <c r="ENC74" s="2"/>
      <c r="END74" s="2"/>
      <c r="ENE74" s="2"/>
      <c r="ENF74" s="2"/>
      <c r="ENG74" s="2"/>
      <c r="ENH74" s="2"/>
      <c r="ENI74" s="2"/>
      <c r="ENJ74" s="2"/>
      <c r="ENK74" s="2"/>
      <c r="ENL74" s="2"/>
      <c r="ENM74" s="2"/>
      <c r="ENN74" s="2"/>
      <c r="ENO74" s="2"/>
      <c r="ENP74" s="2"/>
      <c r="ENQ74" s="2"/>
      <c r="ENR74" s="2"/>
      <c r="ENS74" s="2"/>
      <c r="ENT74" s="2"/>
      <c r="ENU74" s="2"/>
      <c r="ENV74" s="2"/>
      <c r="ENW74" s="2"/>
      <c r="ENX74" s="2"/>
      <c r="ENY74" s="2"/>
      <c r="ENZ74" s="2"/>
      <c r="EOA74" s="2"/>
      <c r="EOB74" s="2"/>
      <c r="EOC74" s="2"/>
      <c r="EOD74" s="2"/>
      <c r="EOE74" s="2"/>
      <c r="EOF74" s="2"/>
      <c r="EOG74" s="2"/>
      <c r="EOH74" s="2"/>
      <c r="EOI74" s="2"/>
      <c r="EOJ74" s="2"/>
      <c r="EOK74" s="2"/>
      <c r="EOL74" s="2"/>
      <c r="EOM74" s="2"/>
      <c r="EON74" s="2"/>
      <c r="EOO74" s="2"/>
      <c r="EOP74" s="2"/>
      <c r="EOQ74" s="2"/>
      <c r="EOR74" s="2"/>
      <c r="EOS74" s="2"/>
      <c r="EOT74" s="2"/>
      <c r="EOU74" s="2"/>
      <c r="EOV74" s="2"/>
      <c r="EOW74" s="2"/>
      <c r="EOX74" s="2"/>
      <c r="EOY74" s="2"/>
      <c r="EOZ74" s="2"/>
      <c r="EPA74" s="2"/>
      <c r="EPB74" s="2"/>
      <c r="EPC74" s="2"/>
      <c r="EPD74" s="2"/>
      <c r="EPE74" s="2"/>
      <c r="EPF74" s="2"/>
      <c r="EPG74" s="2"/>
      <c r="EPH74" s="2"/>
      <c r="EPI74" s="2"/>
      <c r="EPJ74" s="2"/>
      <c r="EPK74" s="2"/>
      <c r="EPL74" s="2"/>
      <c r="EPM74" s="2"/>
      <c r="EPN74" s="2"/>
      <c r="EPO74" s="2"/>
      <c r="EPP74" s="2"/>
      <c r="EPQ74" s="2"/>
      <c r="EPR74" s="2"/>
      <c r="EPS74" s="2"/>
      <c r="EPT74" s="2"/>
      <c r="EPU74" s="2"/>
      <c r="EPV74" s="2"/>
      <c r="EPW74" s="2"/>
      <c r="EPX74" s="2"/>
      <c r="EPY74" s="2"/>
      <c r="EPZ74" s="2"/>
      <c r="EQA74" s="2"/>
      <c r="EQB74" s="2"/>
      <c r="EQC74" s="2"/>
      <c r="EQD74" s="2"/>
      <c r="EQE74" s="2"/>
      <c r="EQF74" s="2"/>
      <c r="EQG74" s="2"/>
      <c r="EQH74" s="2"/>
      <c r="EQI74" s="2"/>
      <c r="EQJ74" s="2"/>
      <c r="EQK74" s="2"/>
      <c r="EQL74" s="2"/>
      <c r="EQM74" s="2"/>
      <c r="EQN74" s="2"/>
      <c r="EQO74" s="2"/>
      <c r="EQP74" s="2"/>
      <c r="EQQ74" s="2"/>
      <c r="EQR74" s="2"/>
      <c r="EQS74" s="2"/>
      <c r="EQT74" s="2"/>
      <c r="EQU74" s="2"/>
      <c r="EQV74" s="2"/>
      <c r="EQW74" s="2"/>
      <c r="EQX74" s="2"/>
      <c r="EQY74" s="2"/>
      <c r="EQZ74" s="2"/>
      <c r="ERA74" s="2"/>
      <c r="ERB74" s="2"/>
      <c r="ERC74" s="2"/>
      <c r="ERD74" s="2"/>
      <c r="ERE74" s="2"/>
      <c r="ERF74" s="2"/>
      <c r="ERG74" s="2"/>
      <c r="ERH74" s="2"/>
      <c r="ERI74" s="2"/>
      <c r="ERJ74" s="2"/>
      <c r="ERK74" s="2"/>
      <c r="ERL74" s="2"/>
      <c r="ERM74" s="2"/>
      <c r="ERN74" s="2"/>
      <c r="ERO74" s="2"/>
      <c r="ERP74" s="2"/>
      <c r="ERQ74" s="2"/>
      <c r="ERR74" s="2"/>
      <c r="ERS74" s="2"/>
      <c r="ERT74" s="2"/>
      <c r="ERU74" s="2"/>
      <c r="ERV74" s="2"/>
      <c r="ERW74" s="2"/>
      <c r="ERX74" s="2"/>
      <c r="ERY74" s="2"/>
      <c r="ERZ74" s="2"/>
      <c r="ESA74" s="2"/>
      <c r="ESB74" s="2"/>
      <c r="ESC74" s="2"/>
      <c r="ESD74" s="2"/>
      <c r="ESE74" s="2"/>
      <c r="ESF74" s="2"/>
      <c r="ESG74" s="2"/>
      <c r="ESH74" s="2"/>
      <c r="ESI74" s="2"/>
      <c r="ESJ74" s="2"/>
      <c r="ESK74" s="2"/>
      <c r="ESL74" s="2"/>
      <c r="ESM74" s="2"/>
      <c r="ESN74" s="2"/>
      <c r="ESO74" s="2"/>
      <c r="ESP74" s="2"/>
      <c r="ESQ74" s="2"/>
      <c r="ESR74" s="2"/>
      <c r="ESS74" s="2"/>
      <c r="EST74" s="2"/>
      <c r="ESU74" s="2"/>
      <c r="ESV74" s="2"/>
      <c r="ESW74" s="2"/>
      <c r="ESX74" s="2"/>
      <c r="ESY74" s="2"/>
      <c r="ESZ74" s="2"/>
      <c r="ETA74" s="2"/>
      <c r="ETB74" s="2"/>
      <c r="ETC74" s="2"/>
      <c r="ETD74" s="2"/>
      <c r="ETE74" s="2"/>
      <c r="ETF74" s="2"/>
      <c r="ETG74" s="2"/>
      <c r="ETH74" s="2"/>
      <c r="ETI74" s="2"/>
      <c r="ETJ74" s="2"/>
      <c r="ETK74" s="2"/>
      <c r="ETL74" s="2"/>
      <c r="ETM74" s="2"/>
      <c r="ETN74" s="2"/>
      <c r="ETO74" s="2"/>
      <c r="ETP74" s="2"/>
      <c r="ETQ74" s="2"/>
      <c r="ETR74" s="2"/>
      <c r="ETS74" s="2"/>
      <c r="ETT74" s="2"/>
      <c r="ETU74" s="2"/>
      <c r="ETV74" s="2"/>
      <c r="ETW74" s="2"/>
      <c r="ETX74" s="2"/>
      <c r="ETY74" s="2"/>
      <c r="ETZ74" s="2"/>
      <c r="EUA74" s="2"/>
      <c r="EUB74" s="2"/>
      <c r="EUC74" s="2"/>
      <c r="EUD74" s="2"/>
      <c r="EUE74" s="2"/>
      <c r="EUF74" s="2"/>
      <c r="EUG74" s="2"/>
      <c r="EUH74" s="2"/>
      <c r="EUI74" s="2"/>
      <c r="EUJ74" s="2"/>
      <c r="EUK74" s="2"/>
      <c r="EUL74" s="2"/>
      <c r="EUM74" s="2"/>
      <c r="EUN74" s="2"/>
      <c r="EUO74" s="2"/>
      <c r="EUP74" s="2"/>
      <c r="EUQ74" s="2"/>
      <c r="EUR74" s="2"/>
      <c r="EUS74" s="2"/>
      <c r="EUT74" s="2"/>
      <c r="EUU74" s="2"/>
      <c r="EUV74" s="2"/>
      <c r="EUW74" s="2"/>
      <c r="EUX74" s="2"/>
      <c r="EUY74" s="2"/>
      <c r="EUZ74" s="2"/>
      <c r="EVA74" s="2"/>
      <c r="EVB74" s="2"/>
      <c r="EVC74" s="2"/>
      <c r="EVD74" s="2"/>
      <c r="EVE74" s="2"/>
      <c r="EVF74" s="2"/>
      <c r="EVG74" s="2"/>
      <c r="EVH74" s="2"/>
      <c r="EVI74" s="2"/>
      <c r="EVJ74" s="2"/>
      <c r="EVK74" s="2"/>
      <c r="EVL74" s="2"/>
      <c r="EVM74" s="2"/>
      <c r="EVN74" s="2"/>
      <c r="EVO74" s="2"/>
      <c r="EVP74" s="2"/>
      <c r="EVQ74" s="2"/>
      <c r="EVR74" s="2"/>
      <c r="EVS74" s="2"/>
      <c r="EVT74" s="2"/>
      <c r="EVU74" s="2"/>
      <c r="EVV74" s="2"/>
      <c r="EVW74" s="2"/>
      <c r="EVX74" s="2"/>
      <c r="EVY74" s="2"/>
      <c r="EVZ74" s="2"/>
      <c r="EWA74" s="2"/>
      <c r="EWB74" s="2"/>
      <c r="EWC74" s="2"/>
      <c r="EWD74" s="2"/>
      <c r="EWE74" s="2"/>
      <c r="EWF74" s="2"/>
      <c r="EWG74" s="2"/>
      <c r="EWH74" s="2"/>
      <c r="EWI74" s="2"/>
      <c r="EWJ74" s="2"/>
      <c r="EWK74" s="2"/>
      <c r="EWL74" s="2"/>
      <c r="EWM74" s="2"/>
      <c r="EWN74" s="2"/>
      <c r="EWO74" s="2"/>
      <c r="EWP74" s="2"/>
      <c r="EWQ74" s="2"/>
      <c r="EWR74" s="2"/>
      <c r="EWS74" s="2"/>
      <c r="EWT74" s="2"/>
      <c r="EWU74" s="2"/>
      <c r="EWV74" s="2"/>
      <c r="EWW74" s="2"/>
      <c r="EWX74" s="2"/>
      <c r="EWY74" s="2"/>
      <c r="EWZ74" s="2"/>
      <c r="EXA74" s="2"/>
      <c r="EXB74" s="2"/>
      <c r="EXC74" s="2"/>
      <c r="EXD74" s="2"/>
      <c r="EXE74" s="2"/>
      <c r="EXF74" s="2"/>
      <c r="EXG74" s="2"/>
      <c r="EXH74" s="2"/>
      <c r="EXI74" s="2"/>
      <c r="EXJ74" s="2"/>
      <c r="EXK74" s="2"/>
      <c r="EXL74" s="2"/>
      <c r="EXM74" s="2"/>
      <c r="EXN74" s="2"/>
      <c r="EXO74" s="2"/>
      <c r="EXP74" s="2"/>
      <c r="EXQ74" s="2"/>
      <c r="EXR74" s="2"/>
      <c r="EXS74" s="2"/>
      <c r="EXT74" s="2"/>
      <c r="EXU74" s="2"/>
      <c r="EXV74" s="2"/>
      <c r="EXW74" s="2"/>
      <c r="EXX74" s="2"/>
      <c r="EXY74" s="2"/>
      <c r="EXZ74" s="2"/>
      <c r="EYA74" s="2"/>
      <c r="EYB74" s="2"/>
      <c r="EYC74" s="2"/>
      <c r="EYD74" s="2"/>
      <c r="EYE74" s="2"/>
      <c r="EYF74" s="2"/>
      <c r="EYG74" s="2"/>
      <c r="EYH74" s="2"/>
      <c r="EYI74" s="2"/>
      <c r="EYJ74" s="2"/>
      <c r="EYK74" s="2"/>
      <c r="EYL74" s="2"/>
      <c r="EYM74" s="2"/>
      <c r="EYN74" s="2"/>
      <c r="EYO74" s="2"/>
      <c r="EYP74" s="2"/>
      <c r="EYQ74" s="2"/>
      <c r="EYR74" s="2"/>
      <c r="EYS74" s="2"/>
      <c r="EYT74" s="2"/>
      <c r="EYU74" s="2"/>
      <c r="EYV74" s="2"/>
      <c r="EYW74" s="2"/>
      <c r="EYX74" s="2"/>
      <c r="EYY74" s="2"/>
      <c r="EYZ74" s="2"/>
      <c r="EZA74" s="2"/>
      <c r="EZB74" s="2"/>
      <c r="EZC74" s="2"/>
      <c r="EZD74" s="2"/>
      <c r="EZE74" s="2"/>
      <c r="EZF74" s="2"/>
      <c r="EZG74" s="2"/>
      <c r="EZH74" s="2"/>
      <c r="EZI74" s="2"/>
      <c r="EZJ74" s="2"/>
      <c r="EZK74" s="2"/>
      <c r="EZL74" s="2"/>
      <c r="EZM74" s="2"/>
      <c r="EZN74" s="2"/>
      <c r="EZO74" s="2"/>
      <c r="EZP74" s="2"/>
      <c r="EZQ74" s="2"/>
      <c r="EZR74" s="2"/>
      <c r="EZS74" s="2"/>
      <c r="EZT74" s="2"/>
      <c r="EZU74" s="2"/>
      <c r="EZV74" s="2"/>
      <c r="EZW74" s="2"/>
      <c r="EZX74" s="2"/>
      <c r="EZY74" s="2"/>
      <c r="EZZ74" s="2"/>
      <c r="FAA74" s="2"/>
      <c r="FAB74" s="2"/>
      <c r="FAC74" s="2"/>
      <c r="FAD74" s="2"/>
      <c r="FAE74" s="2"/>
      <c r="FAF74" s="2"/>
      <c r="FAG74" s="2"/>
      <c r="FAH74" s="2"/>
      <c r="FAI74" s="2"/>
      <c r="FAJ74" s="2"/>
      <c r="FAK74" s="2"/>
      <c r="FAL74" s="2"/>
      <c r="FAM74" s="2"/>
      <c r="FAN74" s="2"/>
      <c r="FAO74" s="2"/>
      <c r="FAP74" s="2"/>
      <c r="FAQ74" s="2"/>
      <c r="FAR74" s="2"/>
      <c r="FAS74" s="2"/>
      <c r="FAT74" s="2"/>
      <c r="FAU74" s="2"/>
      <c r="FAV74" s="2"/>
      <c r="FAW74" s="2"/>
      <c r="FAX74" s="2"/>
      <c r="FAY74" s="2"/>
      <c r="FAZ74" s="2"/>
      <c r="FBA74" s="2"/>
      <c r="FBB74" s="2"/>
      <c r="FBC74" s="2"/>
      <c r="FBD74" s="2"/>
      <c r="FBE74" s="2"/>
      <c r="FBF74" s="2"/>
      <c r="FBG74" s="2"/>
      <c r="FBH74" s="2"/>
      <c r="FBI74" s="2"/>
      <c r="FBJ74" s="2"/>
      <c r="FBK74" s="2"/>
      <c r="FBL74" s="2"/>
      <c r="FBM74" s="2"/>
      <c r="FBN74" s="2"/>
      <c r="FBO74" s="2"/>
      <c r="FBP74" s="2"/>
      <c r="FBQ74" s="2"/>
      <c r="FBR74" s="2"/>
      <c r="FBS74" s="2"/>
      <c r="FBT74" s="2"/>
      <c r="FBU74" s="2"/>
      <c r="FBV74" s="2"/>
      <c r="FBW74" s="2"/>
      <c r="FBX74" s="2"/>
      <c r="FBY74" s="2"/>
      <c r="FBZ74" s="2"/>
      <c r="FCA74" s="2"/>
      <c r="FCB74" s="2"/>
      <c r="FCC74" s="2"/>
      <c r="FCD74" s="2"/>
      <c r="FCE74" s="2"/>
      <c r="FCF74" s="2"/>
      <c r="FCG74" s="2"/>
      <c r="FCH74" s="2"/>
      <c r="FCI74" s="2"/>
      <c r="FCJ74" s="2"/>
      <c r="FCK74" s="2"/>
      <c r="FCL74" s="2"/>
      <c r="FCM74" s="2"/>
      <c r="FCN74" s="2"/>
      <c r="FCO74" s="2"/>
      <c r="FCP74" s="2"/>
      <c r="FCQ74" s="2"/>
      <c r="FCR74" s="2"/>
      <c r="FCS74" s="2"/>
      <c r="FCT74" s="2"/>
      <c r="FCU74" s="2"/>
      <c r="FCV74" s="2"/>
      <c r="FCW74" s="2"/>
      <c r="FCX74" s="2"/>
      <c r="FCY74" s="2"/>
      <c r="FCZ74" s="2"/>
      <c r="FDA74" s="2"/>
      <c r="FDB74" s="2"/>
      <c r="FDC74" s="2"/>
      <c r="FDD74" s="2"/>
      <c r="FDE74" s="2"/>
      <c r="FDF74" s="2"/>
      <c r="FDG74" s="2"/>
      <c r="FDH74" s="2"/>
      <c r="FDI74" s="2"/>
      <c r="FDJ74" s="2"/>
      <c r="FDK74" s="2"/>
      <c r="FDL74" s="2"/>
      <c r="FDM74" s="2"/>
      <c r="FDN74" s="2"/>
      <c r="FDO74" s="2"/>
      <c r="FDP74" s="2"/>
      <c r="FDQ74" s="2"/>
      <c r="FDR74" s="2"/>
      <c r="FDS74" s="2"/>
      <c r="FDT74" s="2"/>
      <c r="FDU74" s="2"/>
      <c r="FDV74" s="2"/>
      <c r="FDW74" s="2"/>
      <c r="FDX74" s="2"/>
      <c r="FDY74" s="2"/>
      <c r="FDZ74" s="2"/>
      <c r="FEA74" s="2"/>
      <c r="FEB74" s="2"/>
      <c r="FEC74" s="2"/>
      <c r="FED74" s="2"/>
      <c r="FEE74" s="2"/>
      <c r="FEF74" s="2"/>
      <c r="FEG74" s="2"/>
      <c r="FEH74" s="2"/>
      <c r="FEI74" s="2"/>
      <c r="FEJ74" s="2"/>
      <c r="FEK74" s="2"/>
      <c r="FEL74" s="2"/>
      <c r="FEM74" s="2"/>
      <c r="FEN74" s="2"/>
      <c r="FEO74" s="2"/>
      <c r="FEP74" s="2"/>
      <c r="FEQ74" s="2"/>
      <c r="FER74" s="2"/>
      <c r="FES74" s="2"/>
      <c r="FET74" s="2"/>
      <c r="FEU74" s="2"/>
      <c r="FEV74" s="2"/>
      <c r="FEW74" s="2"/>
      <c r="FEX74" s="2"/>
      <c r="FEY74" s="2"/>
      <c r="FEZ74" s="2"/>
      <c r="FFA74" s="2"/>
      <c r="FFB74" s="2"/>
      <c r="FFC74" s="2"/>
      <c r="FFD74" s="2"/>
      <c r="FFE74" s="2"/>
      <c r="FFF74" s="2"/>
      <c r="FFG74" s="2"/>
      <c r="FFH74" s="2"/>
      <c r="FFI74" s="2"/>
      <c r="FFJ74" s="2"/>
      <c r="FFK74" s="2"/>
      <c r="FFL74" s="2"/>
      <c r="FFM74" s="2"/>
      <c r="FFN74" s="2"/>
      <c r="FFO74" s="2"/>
      <c r="FFP74" s="2"/>
      <c r="FFQ74" s="2"/>
      <c r="FFR74" s="2"/>
      <c r="FFS74" s="2"/>
      <c r="FFT74" s="2"/>
      <c r="FFU74" s="2"/>
      <c r="FFV74" s="2"/>
      <c r="FFW74" s="2"/>
      <c r="FFX74" s="2"/>
      <c r="FFY74" s="2"/>
      <c r="FFZ74" s="2"/>
      <c r="FGA74" s="2"/>
      <c r="FGB74" s="2"/>
      <c r="FGC74" s="2"/>
      <c r="FGD74" s="2"/>
      <c r="FGE74" s="2"/>
      <c r="FGF74" s="2"/>
      <c r="FGG74" s="2"/>
      <c r="FGH74" s="2"/>
      <c r="FGI74" s="2"/>
      <c r="FGJ74" s="2"/>
      <c r="FGK74" s="2"/>
      <c r="FGL74" s="2"/>
      <c r="FGM74" s="2"/>
      <c r="FGN74" s="2"/>
      <c r="FGO74" s="2"/>
      <c r="FGP74" s="2"/>
      <c r="FGQ74" s="2"/>
      <c r="FGR74" s="2"/>
      <c r="FGS74" s="2"/>
      <c r="FGT74" s="2"/>
      <c r="FGU74" s="2"/>
      <c r="FGV74" s="2"/>
      <c r="FGW74" s="2"/>
      <c r="FGX74" s="2"/>
      <c r="FGY74" s="2"/>
      <c r="FGZ74" s="2"/>
      <c r="FHA74" s="2"/>
      <c r="FHB74" s="2"/>
      <c r="FHC74" s="2"/>
      <c r="FHD74" s="2"/>
      <c r="FHE74" s="2"/>
      <c r="FHF74" s="2"/>
      <c r="FHG74" s="2"/>
      <c r="FHH74" s="2"/>
      <c r="FHI74" s="2"/>
      <c r="FHJ74" s="2"/>
      <c r="FHK74" s="2"/>
      <c r="FHL74" s="2"/>
      <c r="FHM74" s="2"/>
      <c r="FHN74" s="2"/>
      <c r="FHO74" s="2"/>
      <c r="FHP74" s="2"/>
      <c r="FHQ74" s="2"/>
      <c r="FHR74" s="2"/>
      <c r="FHS74" s="2"/>
      <c r="FHT74" s="2"/>
      <c r="FHU74" s="2"/>
      <c r="FHV74" s="2"/>
      <c r="FHW74" s="2"/>
      <c r="FHX74" s="2"/>
      <c r="FHY74" s="2"/>
      <c r="FHZ74" s="2"/>
      <c r="FIA74" s="2"/>
      <c r="FIB74" s="2"/>
      <c r="FIC74" s="2"/>
      <c r="FID74" s="2"/>
      <c r="FIE74" s="2"/>
      <c r="FIF74" s="2"/>
      <c r="FIG74" s="2"/>
      <c r="FIH74" s="2"/>
      <c r="FII74" s="2"/>
      <c r="FIJ74" s="2"/>
      <c r="FIK74" s="2"/>
      <c r="FIL74" s="2"/>
      <c r="FIM74" s="2"/>
      <c r="FIN74" s="2"/>
      <c r="FIO74" s="2"/>
      <c r="FIP74" s="2"/>
      <c r="FIQ74" s="2"/>
      <c r="FIR74" s="2"/>
      <c r="FIS74" s="2"/>
      <c r="FIT74" s="2"/>
      <c r="FIU74" s="2"/>
      <c r="FIV74" s="2"/>
      <c r="FIW74" s="2"/>
      <c r="FIX74" s="2"/>
      <c r="FIY74" s="2"/>
      <c r="FIZ74" s="2"/>
      <c r="FJA74" s="2"/>
      <c r="FJB74" s="2"/>
      <c r="FJC74" s="2"/>
      <c r="FJD74" s="2"/>
      <c r="FJE74" s="2"/>
      <c r="FJF74" s="2"/>
      <c r="FJG74" s="2"/>
      <c r="FJH74" s="2"/>
      <c r="FJI74" s="2"/>
      <c r="FJJ74" s="2"/>
      <c r="FJK74" s="2"/>
      <c r="FJL74" s="2"/>
      <c r="FJM74" s="2"/>
      <c r="FJN74" s="2"/>
      <c r="FJO74" s="2"/>
      <c r="FJP74" s="2"/>
      <c r="FJQ74" s="2"/>
      <c r="FJR74" s="2"/>
      <c r="FJS74" s="2"/>
      <c r="FJT74" s="2"/>
      <c r="FJU74" s="2"/>
      <c r="FJV74" s="2"/>
      <c r="FJW74" s="2"/>
      <c r="FJX74" s="2"/>
      <c r="FJY74" s="2"/>
      <c r="FJZ74" s="2"/>
      <c r="FKA74" s="2"/>
      <c r="FKB74" s="2"/>
      <c r="FKC74" s="2"/>
      <c r="FKD74" s="2"/>
      <c r="FKE74" s="2"/>
      <c r="FKF74" s="2"/>
      <c r="FKG74" s="2"/>
      <c r="FKH74" s="2"/>
      <c r="FKI74" s="2"/>
      <c r="FKJ74" s="2"/>
      <c r="FKK74" s="2"/>
      <c r="FKL74" s="2"/>
      <c r="FKM74" s="2"/>
      <c r="FKN74" s="2"/>
      <c r="FKO74" s="2"/>
      <c r="FKP74" s="2"/>
      <c r="FKQ74" s="2"/>
      <c r="FKR74" s="2"/>
      <c r="FKS74" s="2"/>
      <c r="FKT74" s="2"/>
      <c r="FKU74" s="2"/>
      <c r="FKV74" s="2"/>
      <c r="FKW74" s="2"/>
      <c r="FKX74" s="2"/>
      <c r="FKY74" s="2"/>
      <c r="FKZ74" s="2"/>
      <c r="FLA74" s="2"/>
      <c r="FLB74" s="2"/>
      <c r="FLC74" s="2"/>
      <c r="FLD74" s="2"/>
      <c r="FLE74" s="2"/>
      <c r="FLF74" s="2"/>
      <c r="FLG74" s="2"/>
      <c r="FLH74" s="2"/>
      <c r="FLI74" s="2"/>
      <c r="FLJ74" s="2"/>
      <c r="FLK74" s="2"/>
      <c r="FLL74" s="2"/>
      <c r="FLM74" s="2"/>
      <c r="FLN74" s="2"/>
      <c r="FLO74" s="2"/>
      <c r="FLP74" s="2"/>
      <c r="FLQ74" s="2"/>
      <c r="FLR74" s="2"/>
      <c r="FLS74" s="2"/>
      <c r="FLT74" s="2"/>
      <c r="FLU74" s="2"/>
      <c r="FLV74" s="2"/>
      <c r="FLW74" s="2"/>
      <c r="FLX74" s="2"/>
      <c r="FLY74" s="2"/>
      <c r="FLZ74" s="2"/>
      <c r="FMA74" s="2"/>
      <c r="FMB74" s="2"/>
      <c r="FMC74" s="2"/>
      <c r="FMD74" s="2"/>
      <c r="FME74" s="2"/>
      <c r="FMF74" s="2"/>
      <c r="FMG74" s="2"/>
      <c r="FMH74" s="2"/>
      <c r="FMI74" s="2"/>
      <c r="FMJ74" s="2"/>
      <c r="FMK74" s="2"/>
      <c r="FML74" s="2"/>
      <c r="FMM74" s="2"/>
      <c r="FMN74" s="2"/>
      <c r="FMO74" s="2"/>
      <c r="FMP74" s="2"/>
      <c r="FMQ74" s="2"/>
      <c r="FMR74" s="2"/>
      <c r="FMS74" s="2"/>
      <c r="FMT74" s="2"/>
      <c r="FMU74" s="2"/>
      <c r="FMV74" s="2"/>
      <c r="FMW74" s="2"/>
      <c r="FMX74" s="2"/>
      <c r="FMY74" s="2"/>
      <c r="FMZ74" s="2"/>
      <c r="FNA74" s="2"/>
      <c r="FNB74" s="2"/>
      <c r="FNC74" s="2"/>
      <c r="FND74" s="2"/>
      <c r="FNE74" s="2"/>
      <c r="FNF74" s="2"/>
      <c r="FNG74" s="2"/>
      <c r="FNH74" s="2"/>
      <c r="FNI74" s="2"/>
      <c r="FNJ74" s="2"/>
      <c r="FNK74" s="2"/>
      <c r="FNL74" s="2"/>
      <c r="FNM74" s="2"/>
      <c r="FNN74" s="2"/>
      <c r="FNO74" s="2"/>
      <c r="FNP74" s="2"/>
      <c r="FNQ74" s="2"/>
      <c r="FNR74" s="2"/>
      <c r="FNS74" s="2"/>
      <c r="FNT74" s="2"/>
      <c r="FNU74" s="2"/>
      <c r="FNV74" s="2"/>
      <c r="FNW74" s="2"/>
      <c r="FNX74" s="2"/>
      <c r="FNY74" s="2"/>
      <c r="FNZ74" s="2"/>
      <c r="FOA74" s="2"/>
      <c r="FOB74" s="2"/>
      <c r="FOC74" s="2"/>
      <c r="FOD74" s="2"/>
      <c r="FOE74" s="2"/>
      <c r="FOF74" s="2"/>
      <c r="FOG74" s="2"/>
      <c r="FOH74" s="2"/>
      <c r="FOI74" s="2"/>
      <c r="FOJ74" s="2"/>
      <c r="FOK74" s="2"/>
      <c r="FOL74" s="2"/>
      <c r="FOM74" s="2"/>
      <c r="FON74" s="2"/>
      <c r="FOO74" s="2"/>
      <c r="FOP74" s="2"/>
      <c r="FOQ74" s="2"/>
      <c r="FOR74" s="2"/>
      <c r="FOS74" s="2"/>
      <c r="FOT74" s="2"/>
      <c r="FOU74" s="2"/>
      <c r="FOV74" s="2"/>
      <c r="FOW74" s="2"/>
      <c r="FOX74" s="2"/>
      <c r="FOY74" s="2"/>
      <c r="FOZ74" s="2"/>
      <c r="FPA74" s="2"/>
      <c r="FPB74" s="2"/>
      <c r="FPC74" s="2"/>
      <c r="FPD74" s="2"/>
      <c r="FPE74" s="2"/>
      <c r="FPF74" s="2"/>
      <c r="FPG74" s="2"/>
      <c r="FPH74" s="2"/>
      <c r="FPI74" s="2"/>
      <c r="FPJ74" s="2"/>
      <c r="FPK74" s="2"/>
      <c r="FPL74" s="2"/>
      <c r="FPM74" s="2"/>
      <c r="FPN74" s="2"/>
      <c r="FPO74" s="2"/>
      <c r="FPP74" s="2"/>
      <c r="FPQ74" s="2"/>
      <c r="FPR74" s="2"/>
      <c r="FPS74" s="2"/>
      <c r="FPT74" s="2"/>
      <c r="FPU74" s="2"/>
      <c r="FPV74" s="2"/>
      <c r="FPW74" s="2"/>
      <c r="FPX74" s="2"/>
      <c r="FPY74" s="2"/>
      <c r="FPZ74" s="2"/>
      <c r="FQA74" s="2"/>
      <c r="FQB74" s="2"/>
      <c r="FQC74" s="2"/>
      <c r="FQD74" s="2"/>
      <c r="FQE74" s="2"/>
      <c r="FQF74" s="2"/>
      <c r="FQG74" s="2"/>
      <c r="FQH74" s="2"/>
      <c r="FQI74" s="2"/>
      <c r="FQJ74" s="2"/>
      <c r="FQK74" s="2"/>
      <c r="FQL74" s="2"/>
      <c r="FQM74" s="2"/>
      <c r="FQN74" s="2"/>
      <c r="FQO74" s="2"/>
      <c r="FQP74" s="2"/>
      <c r="FQQ74" s="2"/>
      <c r="FQR74" s="2"/>
      <c r="FQS74" s="2"/>
      <c r="FQT74" s="2"/>
      <c r="FQU74" s="2"/>
      <c r="FQV74" s="2"/>
      <c r="FQW74" s="2"/>
      <c r="FQX74" s="2"/>
      <c r="FQY74" s="2"/>
      <c r="FQZ74" s="2"/>
      <c r="FRA74" s="2"/>
      <c r="FRB74" s="2"/>
      <c r="FRC74" s="2"/>
      <c r="FRD74" s="2"/>
      <c r="FRE74" s="2"/>
      <c r="FRF74" s="2"/>
      <c r="FRG74" s="2"/>
      <c r="FRH74" s="2"/>
      <c r="FRI74" s="2"/>
      <c r="FRJ74" s="2"/>
      <c r="FRK74" s="2"/>
      <c r="FRL74" s="2"/>
      <c r="FRM74" s="2"/>
      <c r="FRN74" s="2"/>
      <c r="FRO74" s="2"/>
      <c r="FRP74" s="2"/>
      <c r="FRQ74" s="2"/>
      <c r="FRR74" s="2"/>
      <c r="FRS74" s="2"/>
      <c r="FRT74" s="2"/>
      <c r="FRU74" s="2"/>
      <c r="FRV74" s="2"/>
      <c r="FRW74" s="2"/>
      <c r="FRX74" s="2"/>
      <c r="FRY74" s="2"/>
      <c r="FRZ74" s="2"/>
      <c r="FSA74" s="2"/>
      <c r="FSB74" s="2"/>
      <c r="FSC74" s="2"/>
      <c r="FSD74" s="2"/>
      <c r="FSE74" s="2"/>
      <c r="FSF74" s="2"/>
      <c r="FSG74" s="2"/>
      <c r="FSH74" s="2"/>
      <c r="FSI74" s="2"/>
      <c r="FSJ74" s="2"/>
      <c r="FSK74" s="2"/>
      <c r="FSL74" s="2"/>
      <c r="FSM74" s="2"/>
      <c r="FSN74" s="2"/>
      <c r="FSO74" s="2"/>
      <c r="FSP74" s="2"/>
      <c r="FSQ74" s="2"/>
      <c r="FSR74" s="2"/>
      <c r="FSS74" s="2"/>
      <c r="FST74" s="2"/>
      <c r="FSU74" s="2"/>
      <c r="FSV74" s="2"/>
      <c r="FSW74" s="2"/>
      <c r="FSX74" s="2"/>
      <c r="FSY74" s="2"/>
      <c r="FSZ74" s="2"/>
      <c r="FTA74" s="2"/>
      <c r="FTB74" s="2"/>
      <c r="FTC74" s="2"/>
      <c r="FTD74" s="2"/>
      <c r="FTE74" s="2"/>
      <c r="FTF74" s="2"/>
      <c r="FTG74" s="2"/>
      <c r="FTH74" s="2"/>
      <c r="FTI74" s="2"/>
      <c r="FTJ74" s="2"/>
      <c r="FTK74" s="2"/>
      <c r="FTL74" s="2"/>
      <c r="FTM74" s="2"/>
      <c r="FTN74" s="2"/>
      <c r="FTO74" s="2"/>
      <c r="FTP74" s="2"/>
      <c r="FTQ74" s="2"/>
      <c r="FTR74" s="2"/>
      <c r="FTS74" s="2"/>
      <c r="FTT74" s="2"/>
      <c r="FTU74" s="2"/>
      <c r="FTV74" s="2"/>
      <c r="FTW74" s="2"/>
      <c r="FTX74" s="2"/>
      <c r="FTY74" s="2"/>
      <c r="FTZ74" s="2"/>
      <c r="FUA74" s="2"/>
      <c r="FUB74" s="2"/>
      <c r="FUC74" s="2"/>
      <c r="FUD74" s="2"/>
      <c r="FUE74" s="2"/>
      <c r="FUF74" s="2"/>
      <c r="FUG74" s="2"/>
      <c r="FUH74" s="2"/>
      <c r="FUI74" s="2"/>
      <c r="FUJ74" s="2"/>
      <c r="FUK74" s="2"/>
      <c r="FUL74" s="2"/>
      <c r="FUM74" s="2"/>
      <c r="FUN74" s="2"/>
      <c r="FUO74" s="2"/>
      <c r="FUP74" s="2"/>
      <c r="FUQ74" s="2"/>
      <c r="FUR74" s="2"/>
      <c r="FUS74" s="2"/>
      <c r="FUT74" s="2"/>
      <c r="FUU74" s="2"/>
      <c r="FUV74" s="2"/>
      <c r="FUW74" s="2"/>
      <c r="FUX74" s="2"/>
      <c r="FUY74" s="2"/>
      <c r="FUZ74" s="2"/>
      <c r="FVA74" s="2"/>
      <c r="FVB74" s="2"/>
      <c r="FVC74" s="2"/>
      <c r="FVD74" s="2"/>
      <c r="FVE74" s="2"/>
      <c r="FVF74" s="2"/>
      <c r="FVG74" s="2"/>
      <c r="FVH74" s="2"/>
      <c r="FVI74" s="2"/>
      <c r="FVJ74" s="2"/>
      <c r="FVK74" s="2"/>
      <c r="FVL74" s="2"/>
      <c r="FVM74" s="2"/>
      <c r="FVN74" s="2"/>
      <c r="FVO74" s="2"/>
      <c r="FVP74" s="2"/>
      <c r="FVQ74" s="2"/>
      <c r="FVR74" s="2"/>
      <c r="FVS74" s="2"/>
      <c r="FVT74" s="2"/>
      <c r="FVU74" s="2"/>
      <c r="FVV74" s="2"/>
      <c r="FVW74" s="2"/>
      <c r="FVX74" s="2"/>
      <c r="FVY74" s="2"/>
      <c r="FVZ74" s="2"/>
      <c r="FWA74" s="2"/>
      <c r="FWB74" s="2"/>
      <c r="FWC74" s="2"/>
      <c r="FWD74" s="2"/>
      <c r="FWE74" s="2"/>
      <c r="FWF74" s="2"/>
      <c r="FWG74" s="2"/>
      <c r="FWH74" s="2"/>
      <c r="FWI74" s="2"/>
      <c r="FWJ74" s="2"/>
      <c r="FWK74" s="2"/>
      <c r="FWL74" s="2"/>
      <c r="FWM74" s="2"/>
      <c r="FWN74" s="2"/>
      <c r="FWO74" s="2"/>
      <c r="FWP74" s="2"/>
      <c r="FWQ74" s="2"/>
      <c r="FWR74" s="2"/>
      <c r="FWS74" s="2"/>
      <c r="FWT74" s="2"/>
      <c r="FWU74" s="2"/>
      <c r="FWV74" s="2"/>
      <c r="FWW74" s="2"/>
      <c r="FWX74" s="2"/>
      <c r="FWY74" s="2"/>
      <c r="FWZ74" s="2"/>
      <c r="FXA74" s="2"/>
      <c r="FXB74" s="2"/>
      <c r="FXC74" s="2"/>
      <c r="FXD74" s="2"/>
      <c r="FXE74" s="2"/>
      <c r="FXF74" s="2"/>
      <c r="FXG74" s="2"/>
      <c r="FXH74" s="2"/>
      <c r="FXI74" s="2"/>
      <c r="FXJ74" s="2"/>
      <c r="FXK74" s="2"/>
      <c r="FXL74" s="2"/>
      <c r="FXM74" s="2"/>
      <c r="FXN74" s="2"/>
      <c r="FXO74" s="2"/>
      <c r="FXP74" s="2"/>
      <c r="FXQ74" s="2"/>
      <c r="FXR74" s="2"/>
      <c r="FXS74" s="2"/>
      <c r="FXT74" s="2"/>
      <c r="FXU74" s="2"/>
      <c r="FXV74" s="2"/>
      <c r="FXW74" s="2"/>
      <c r="FXX74" s="2"/>
      <c r="FXY74" s="2"/>
      <c r="FXZ74" s="2"/>
      <c r="FYA74" s="2"/>
      <c r="FYB74" s="2"/>
      <c r="FYC74" s="2"/>
      <c r="FYD74" s="2"/>
      <c r="FYE74" s="2"/>
      <c r="FYF74" s="2"/>
      <c r="FYG74" s="2"/>
      <c r="FYH74" s="2"/>
      <c r="FYI74" s="2"/>
      <c r="FYJ74" s="2"/>
      <c r="FYK74" s="2"/>
      <c r="FYL74" s="2"/>
      <c r="FYM74" s="2"/>
      <c r="FYN74" s="2"/>
      <c r="FYO74" s="2"/>
      <c r="FYP74" s="2"/>
      <c r="FYQ74" s="2"/>
      <c r="FYR74" s="2"/>
      <c r="FYS74" s="2"/>
      <c r="FYT74" s="2"/>
      <c r="FYU74" s="2"/>
      <c r="FYV74" s="2"/>
      <c r="FYW74" s="2"/>
      <c r="FYX74" s="2"/>
      <c r="FYY74" s="2"/>
      <c r="FYZ74" s="2"/>
      <c r="FZA74" s="2"/>
      <c r="FZB74" s="2"/>
      <c r="FZC74" s="2"/>
      <c r="FZD74" s="2"/>
      <c r="FZE74" s="2"/>
      <c r="FZF74" s="2"/>
      <c r="FZG74" s="2"/>
      <c r="FZH74" s="2"/>
      <c r="FZI74" s="2"/>
      <c r="FZJ74" s="2"/>
      <c r="FZK74" s="2"/>
      <c r="FZL74" s="2"/>
      <c r="FZM74" s="2"/>
      <c r="FZN74" s="2"/>
      <c r="FZO74" s="2"/>
      <c r="FZP74" s="2"/>
      <c r="FZQ74" s="2"/>
      <c r="FZR74" s="2"/>
      <c r="FZS74" s="2"/>
      <c r="FZT74" s="2"/>
      <c r="FZU74" s="2"/>
      <c r="FZV74" s="2"/>
      <c r="FZW74" s="2"/>
      <c r="FZX74" s="2"/>
      <c r="FZY74" s="2"/>
      <c r="FZZ74" s="2"/>
      <c r="GAA74" s="2"/>
      <c r="GAB74" s="2"/>
      <c r="GAC74" s="2"/>
      <c r="GAD74" s="2"/>
      <c r="GAE74" s="2"/>
      <c r="GAF74" s="2"/>
      <c r="GAG74" s="2"/>
      <c r="GAH74" s="2"/>
      <c r="GAI74" s="2"/>
      <c r="GAJ74" s="2"/>
      <c r="GAK74" s="2"/>
      <c r="GAL74" s="2"/>
      <c r="GAM74" s="2"/>
      <c r="GAN74" s="2"/>
      <c r="GAO74" s="2"/>
      <c r="GAP74" s="2"/>
      <c r="GAQ74" s="2"/>
      <c r="GAR74" s="2"/>
      <c r="GAS74" s="2"/>
      <c r="GAT74" s="2"/>
      <c r="GAU74" s="2"/>
      <c r="GAV74" s="2"/>
      <c r="GAW74" s="2"/>
      <c r="GAX74" s="2"/>
      <c r="GAY74" s="2"/>
      <c r="GAZ74" s="2"/>
      <c r="GBA74" s="2"/>
      <c r="GBB74" s="2"/>
      <c r="GBC74" s="2"/>
      <c r="GBD74" s="2"/>
      <c r="GBE74" s="2"/>
      <c r="GBF74" s="2"/>
      <c r="GBG74" s="2"/>
      <c r="GBH74" s="2"/>
      <c r="GBI74" s="2"/>
      <c r="GBJ74" s="2"/>
      <c r="GBK74" s="2"/>
      <c r="GBL74" s="2"/>
      <c r="GBM74" s="2"/>
      <c r="GBN74" s="2"/>
      <c r="GBO74" s="2"/>
      <c r="GBP74" s="2"/>
      <c r="GBQ74" s="2"/>
      <c r="GBR74" s="2"/>
      <c r="GBS74" s="2"/>
      <c r="GBT74" s="2"/>
      <c r="GBU74" s="2"/>
      <c r="GBV74" s="2"/>
      <c r="GBW74" s="2"/>
      <c r="GBX74" s="2"/>
      <c r="GBY74" s="2"/>
      <c r="GBZ74" s="2"/>
      <c r="GCA74" s="2"/>
      <c r="GCB74" s="2"/>
      <c r="GCC74" s="2"/>
      <c r="GCD74" s="2"/>
      <c r="GCE74" s="2"/>
      <c r="GCF74" s="2"/>
      <c r="GCG74" s="2"/>
      <c r="GCH74" s="2"/>
      <c r="GCI74" s="2"/>
      <c r="GCJ74" s="2"/>
      <c r="GCK74" s="2"/>
      <c r="GCL74" s="2"/>
      <c r="GCM74" s="2"/>
      <c r="GCN74" s="2"/>
      <c r="GCO74" s="2"/>
      <c r="GCP74" s="2"/>
      <c r="GCQ74" s="2"/>
      <c r="GCR74" s="2"/>
      <c r="GCS74" s="2"/>
      <c r="GCT74" s="2"/>
      <c r="GCU74" s="2"/>
      <c r="GCV74" s="2"/>
      <c r="GCW74" s="2"/>
      <c r="GCX74" s="2"/>
      <c r="GCY74" s="2"/>
      <c r="GCZ74" s="2"/>
      <c r="GDA74" s="2"/>
      <c r="GDB74" s="2"/>
      <c r="GDC74" s="2"/>
      <c r="GDD74" s="2"/>
      <c r="GDE74" s="2"/>
      <c r="GDF74" s="2"/>
      <c r="GDG74" s="2"/>
      <c r="GDH74" s="2"/>
      <c r="GDI74" s="2"/>
      <c r="GDJ74" s="2"/>
      <c r="GDK74" s="2"/>
      <c r="GDL74" s="2"/>
      <c r="GDM74" s="2"/>
      <c r="GDN74" s="2"/>
      <c r="GDO74" s="2"/>
      <c r="GDP74" s="2"/>
      <c r="GDQ74" s="2"/>
      <c r="GDR74" s="2"/>
      <c r="GDS74" s="2"/>
      <c r="GDT74" s="2"/>
      <c r="GDU74" s="2"/>
      <c r="GDV74" s="2"/>
      <c r="GDW74" s="2"/>
      <c r="GDX74" s="2"/>
      <c r="GDY74" s="2"/>
      <c r="GDZ74" s="2"/>
      <c r="GEA74" s="2"/>
      <c r="GEB74" s="2"/>
      <c r="GEC74" s="2"/>
      <c r="GED74" s="2"/>
      <c r="GEE74" s="2"/>
      <c r="GEF74" s="2"/>
      <c r="GEG74" s="2"/>
      <c r="GEH74" s="2"/>
      <c r="GEI74" s="2"/>
      <c r="GEJ74" s="2"/>
      <c r="GEK74" s="2"/>
      <c r="GEL74" s="2"/>
      <c r="GEM74" s="2"/>
      <c r="GEN74" s="2"/>
      <c r="GEO74" s="2"/>
      <c r="GEP74" s="2"/>
      <c r="GEQ74" s="2"/>
      <c r="GER74" s="2"/>
      <c r="GES74" s="2"/>
      <c r="GET74" s="2"/>
      <c r="GEU74" s="2"/>
      <c r="GEV74" s="2"/>
      <c r="GEW74" s="2"/>
      <c r="GEX74" s="2"/>
      <c r="GEY74" s="2"/>
      <c r="GEZ74" s="2"/>
      <c r="GFA74" s="2"/>
      <c r="GFB74" s="2"/>
      <c r="GFC74" s="2"/>
      <c r="GFD74" s="2"/>
      <c r="GFE74" s="2"/>
      <c r="GFF74" s="2"/>
      <c r="GFG74" s="2"/>
      <c r="GFH74" s="2"/>
      <c r="GFI74" s="2"/>
      <c r="GFJ74" s="2"/>
      <c r="GFK74" s="2"/>
      <c r="GFL74" s="2"/>
      <c r="GFM74" s="2"/>
      <c r="GFN74" s="2"/>
      <c r="GFO74" s="2"/>
      <c r="GFP74" s="2"/>
      <c r="GFQ74" s="2"/>
      <c r="GFR74" s="2"/>
      <c r="GFS74" s="2"/>
      <c r="GFT74" s="2"/>
      <c r="GFU74" s="2"/>
      <c r="GFV74" s="2"/>
      <c r="GFW74" s="2"/>
      <c r="GFX74" s="2"/>
      <c r="GFY74" s="2"/>
      <c r="GFZ74" s="2"/>
      <c r="GGA74" s="2"/>
      <c r="GGB74" s="2"/>
      <c r="GGC74" s="2"/>
      <c r="GGD74" s="2"/>
      <c r="GGE74" s="2"/>
      <c r="GGF74" s="2"/>
      <c r="GGG74" s="2"/>
      <c r="GGH74" s="2"/>
      <c r="GGI74" s="2"/>
      <c r="GGJ74" s="2"/>
      <c r="GGK74" s="2"/>
      <c r="GGL74" s="2"/>
      <c r="GGM74" s="2"/>
      <c r="GGN74" s="2"/>
      <c r="GGO74" s="2"/>
      <c r="GGP74" s="2"/>
      <c r="GGQ74" s="2"/>
      <c r="GGR74" s="2"/>
      <c r="GGS74" s="2"/>
      <c r="GGT74" s="2"/>
      <c r="GGU74" s="2"/>
      <c r="GGV74" s="2"/>
      <c r="GGW74" s="2"/>
      <c r="GGX74" s="2"/>
      <c r="GGY74" s="2"/>
      <c r="GGZ74" s="2"/>
      <c r="GHA74" s="2"/>
      <c r="GHB74" s="2"/>
      <c r="GHC74" s="2"/>
      <c r="GHD74" s="2"/>
      <c r="GHE74" s="2"/>
      <c r="GHF74" s="2"/>
      <c r="GHG74" s="2"/>
      <c r="GHH74" s="2"/>
      <c r="GHI74" s="2"/>
      <c r="GHJ74" s="2"/>
      <c r="GHK74" s="2"/>
      <c r="GHL74" s="2"/>
      <c r="GHM74" s="2"/>
      <c r="GHN74" s="2"/>
      <c r="GHO74" s="2"/>
      <c r="GHP74" s="2"/>
      <c r="GHQ74" s="2"/>
      <c r="GHR74" s="2"/>
      <c r="GHS74" s="2"/>
      <c r="GHT74" s="2"/>
      <c r="GHU74" s="2"/>
      <c r="GHV74" s="2"/>
      <c r="GHW74" s="2"/>
      <c r="GHX74" s="2"/>
      <c r="GHY74" s="2"/>
      <c r="GHZ74" s="2"/>
      <c r="GIA74" s="2"/>
      <c r="GIB74" s="2"/>
      <c r="GIC74" s="2"/>
      <c r="GID74" s="2"/>
      <c r="GIE74" s="2"/>
      <c r="GIF74" s="2"/>
      <c r="GIG74" s="2"/>
      <c r="GIH74" s="2"/>
      <c r="GII74" s="2"/>
      <c r="GIJ74" s="2"/>
      <c r="GIK74" s="2"/>
      <c r="GIL74" s="2"/>
      <c r="GIM74" s="2"/>
      <c r="GIN74" s="2"/>
      <c r="GIO74" s="2"/>
      <c r="GIP74" s="2"/>
      <c r="GIQ74" s="2"/>
      <c r="GIR74" s="2"/>
      <c r="GIS74" s="2"/>
      <c r="GIT74" s="2"/>
      <c r="GIU74" s="2"/>
      <c r="GIV74" s="2"/>
      <c r="GIW74" s="2"/>
      <c r="GIX74" s="2"/>
      <c r="GIY74" s="2"/>
      <c r="GIZ74" s="2"/>
      <c r="GJA74" s="2"/>
      <c r="GJB74" s="2"/>
      <c r="GJC74" s="2"/>
      <c r="GJD74" s="2"/>
      <c r="GJE74" s="2"/>
      <c r="GJF74" s="2"/>
      <c r="GJG74" s="2"/>
      <c r="GJH74" s="2"/>
      <c r="GJI74" s="2"/>
      <c r="GJJ74" s="2"/>
      <c r="GJK74" s="2"/>
      <c r="GJL74" s="2"/>
      <c r="GJM74" s="2"/>
      <c r="GJN74" s="2"/>
      <c r="GJO74" s="2"/>
      <c r="GJP74" s="2"/>
      <c r="GJQ74" s="2"/>
      <c r="GJR74" s="2"/>
      <c r="GJS74" s="2"/>
      <c r="GJT74" s="2"/>
      <c r="GJU74" s="2"/>
      <c r="GJV74" s="2"/>
      <c r="GJW74" s="2"/>
      <c r="GJX74" s="2"/>
      <c r="GJY74" s="2"/>
      <c r="GJZ74" s="2"/>
      <c r="GKA74" s="2"/>
      <c r="GKB74" s="2"/>
      <c r="GKC74" s="2"/>
      <c r="GKD74" s="2"/>
      <c r="GKE74" s="2"/>
      <c r="GKF74" s="2"/>
      <c r="GKG74" s="2"/>
      <c r="GKH74" s="2"/>
      <c r="GKI74" s="2"/>
      <c r="GKJ74" s="2"/>
      <c r="GKK74" s="2"/>
      <c r="GKL74" s="2"/>
      <c r="GKM74" s="2"/>
      <c r="GKN74" s="2"/>
      <c r="GKO74" s="2"/>
      <c r="GKP74" s="2"/>
      <c r="GKQ74" s="2"/>
      <c r="GKR74" s="2"/>
      <c r="GKS74" s="2"/>
      <c r="GKT74" s="2"/>
      <c r="GKU74" s="2"/>
      <c r="GKV74" s="2"/>
      <c r="GKW74" s="2"/>
      <c r="GKX74" s="2"/>
      <c r="GKY74" s="2"/>
      <c r="GKZ74" s="2"/>
      <c r="GLA74" s="2"/>
      <c r="GLB74" s="2"/>
      <c r="GLC74" s="2"/>
      <c r="GLD74" s="2"/>
      <c r="GLE74" s="2"/>
      <c r="GLF74" s="2"/>
      <c r="GLG74" s="2"/>
      <c r="GLH74" s="2"/>
      <c r="GLI74" s="2"/>
      <c r="GLJ74" s="2"/>
      <c r="GLK74" s="2"/>
      <c r="GLL74" s="2"/>
      <c r="GLM74" s="2"/>
      <c r="GLN74" s="2"/>
      <c r="GLO74" s="2"/>
      <c r="GLP74" s="2"/>
      <c r="GLQ74" s="2"/>
      <c r="GLR74" s="2"/>
      <c r="GLS74" s="2"/>
      <c r="GLT74" s="2"/>
      <c r="GLU74" s="2"/>
      <c r="GLV74" s="2"/>
      <c r="GLW74" s="2"/>
      <c r="GLX74" s="2"/>
      <c r="GLY74" s="2"/>
      <c r="GLZ74" s="2"/>
      <c r="GMA74" s="2"/>
      <c r="GMB74" s="2"/>
      <c r="GMC74" s="2"/>
      <c r="GMD74" s="2"/>
      <c r="GME74" s="2"/>
      <c r="GMF74" s="2"/>
      <c r="GMG74" s="2"/>
      <c r="GMH74" s="2"/>
      <c r="GMI74" s="2"/>
      <c r="GMJ74" s="2"/>
      <c r="GMK74" s="2"/>
      <c r="GML74" s="2"/>
      <c r="GMM74" s="2"/>
      <c r="GMN74" s="2"/>
      <c r="GMO74" s="2"/>
      <c r="GMP74" s="2"/>
      <c r="GMQ74" s="2"/>
      <c r="GMR74" s="2"/>
      <c r="GMS74" s="2"/>
      <c r="GMT74" s="2"/>
      <c r="GMU74" s="2"/>
      <c r="GMV74" s="2"/>
      <c r="GMW74" s="2"/>
      <c r="GMX74" s="2"/>
      <c r="GMY74" s="2"/>
      <c r="GMZ74" s="2"/>
      <c r="GNA74" s="2"/>
      <c r="GNB74" s="2"/>
      <c r="GNC74" s="2"/>
      <c r="GND74" s="2"/>
      <c r="GNE74" s="2"/>
      <c r="GNF74" s="2"/>
      <c r="GNG74" s="2"/>
      <c r="GNH74" s="2"/>
      <c r="GNI74" s="2"/>
      <c r="GNJ74" s="2"/>
      <c r="GNK74" s="2"/>
      <c r="GNL74" s="2"/>
      <c r="GNM74" s="2"/>
      <c r="GNN74" s="2"/>
      <c r="GNO74" s="2"/>
      <c r="GNP74" s="2"/>
      <c r="GNQ74" s="2"/>
      <c r="GNR74" s="2"/>
      <c r="GNS74" s="2"/>
      <c r="GNT74" s="2"/>
      <c r="GNU74" s="2"/>
      <c r="GNV74" s="2"/>
      <c r="GNW74" s="2"/>
      <c r="GNX74" s="2"/>
      <c r="GNY74" s="2"/>
      <c r="GNZ74" s="2"/>
      <c r="GOA74" s="2"/>
      <c r="GOB74" s="2"/>
      <c r="GOC74" s="2"/>
      <c r="GOD74" s="2"/>
      <c r="GOE74" s="2"/>
      <c r="GOF74" s="2"/>
      <c r="GOG74" s="2"/>
      <c r="GOH74" s="2"/>
      <c r="GOI74" s="2"/>
      <c r="GOJ74" s="2"/>
      <c r="GOK74" s="2"/>
      <c r="GOL74" s="2"/>
      <c r="GOM74" s="2"/>
      <c r="GON74" s="2"/>
      <c r="GOO74" s="2"/>
      <c r="GOP74" s="2"/>
      <c r="GOQ74" s="2"/>
      <c r="GOR74" s="2"/>
      <c r="GOS74" s="2"/>
      <c r="GOT74" s="2"/>
      <c r="GOU74" s="2"/>
      <c r="GOV74" s="2"/>
      <c r="GOW74" s="2"/>
      <c r="GOX74" s="2"/>
      <c r="GOY74" s="2"/>
      <c r="GOZ74" s="2"/>
      <c r="GPA74" s="2"/>
      <c r="GPB74" s="2"/>
      <c r="GPC74" s="2"/>
      <c r="GPD74" s="2"/>
      <c r="GPE74" s="2"/>
      <c r="GPF74" s="2"/>
      <c r="GPG74" s="2"/>
      <c r="GPH74" s="2"/>
      <c r="GPI74" s="2"/>
      <c r="GPJ74" s="2"/>
      <c r="GPK74" s="2"/>
      <c r="GPL74" s="2"/>
      <c r="GPM74" s="2"/>
      <c r="GPN74" s="2"/>
      <c r="GPO74" s="2"/>
      <c r="GPP74" s="2"/>
      <c r="GPQ74" s="2"/>
      <c r="GPR74" s="2"/>
      <c r="GPS74" s="2"/>
      <c r="GPT74" s="2"/>
      <c r="GPU74" s="2"/>
      <c r="GPV74" s="2"/>
      <c r="GPW74" s="2"/>
      <c r="GPX74" s="2"/>
      <c r="GPY74" s="2"/>
      <c r="GPZ74" s="2"/>
      <c r="GQA74" s="2"/>
      <c r="GQB74" s="2"/>
      <c r="GQC74" s="2"/>
      <c r="GQD74" s="2"/>
      <c r="GQE74" s="2"/>
      <c r="GQF74" s="2"/>
      <c r="GQG74" s="2"/>
      <c r="GQH74" s="2"/>
      <c r="GQI74" s="2"/>
      <c r="GQJ74" s="2"/>
      <c r="GQK74" s="2"/>
      <c r="GQL74" s="2"/>
      <c r="GQM74" s="2"/>
      <c r="GQN74" s="2"/>
      <c r="GQO74" s="2"/>
      <c r="GQP74" s="2"/>
      <c r="GQQ74" s="2"/>
      <c r="GQR74" s="2"/>
      <c r="GQS74" s="2"/>
      <c r="GQT74" s="2"/>
      <c r="GQU74" s="2"/>
      <c r="GQV74" s="2"/>
      <c r="GQW74" s="2"/>
      <c r="GQX74" s="2"/>
      <c r="GQY74" s="2"/>
      <c r="GQZ74" s="2"/>
      <c r="GRA74" s="2"/>
      <c r="GRB74" s="2"/>
      <c r="GRC74" s="2"/>
      <c r="GRD74" s="2"/>
      <c r="GRE74" s="2"/>
      <c r="GRF74" s="2"/>
      <c r="GRG74" s="2"/>
      <c r="GRH74" s="2"/>
      <c r="GRI74" s="2"/>
      <c r="GRJ74" s="2"/>
      <c r="GRK74" s="2"/>
      <c r="GRL74" s="2"/>
      <c r="GRM74" s="2"/>
      <c r="GRN74" s="2"/>
      <c r="GRO74" s="2"/>
      <c r="GRP74" s="2"/>
      <c r="GRQ74" s="2"/>
      <c r="GRR74" s="2"/>
      <c r="GRS74" s="2"/>
      <c r="GRT74" s="2"/>
      <c r="GRU74" s="2"/>
      <c r="GRV74" s="2"/>
      <c r="GRW74" s="2"/>
      <c r="GRX74" s="2"/>
      <c r="GRY74" s="2"/>
      <c r="GRZ74" s="2"/>
      <c r="GSA74" s="2"/>
      <c r="GSB74" s="2"/>
      <c r="GSC74" s="2"/>
      <c r="GSD74" s="2"/>
      <c r="GSE74" s="2"/>
      <c r="GSF74" s="2"/>
      <c r="GSG74" s="2"/>
      <c r="GSH74" s="2"/>
      <c r="GSI74" s="2"/>
      <c r="GSJ74" s="2"/>
      <c r="GSK74" s="2"/>
      <c r="GSL74" s="2"/>
      <c r="GSM74" s="2"/>
      <c r="GSN74" s="2"/>
      <c r="GSO74" s="2"/>
      <c r="GSP74" s="2"/>
      <c r="GSQ74" s="2"/>
      <c r="GSR74" s="2"/>
      <c r="GSS74" s="2"/>
      <c r="GST74" s="2"/>
      <c r="GSU74" s="2"/>
      <c r="GSV74" s="2"/>
      <c r="GSW74" s="2"/>
      <c r="GSX74" s="2"/>
      <c r="GSY74" s="2"/>
      <c r="GSZ74" s="2"/>
      <c r="GTA74" s="2"/>
      <c r="GTB74" s="2"/>
      <c r="GTC74" s="2"/>
      <c r="GTD74" s="2"/>
      <c r="GTE74" s="2"/>
      <c r="GTF74" s="2"/>
      <c r="GTG74" s="2"/>
      <c r="GTH74" s="2"/>
      <c r="GTI74" s="2"/>
      <c r="GTJ74" s="2"/>
      <c r="GTK74" s="2"/>
      <c r="GTL74" s="2"/>
      <c r="GTM74" s="2"/>
      <c r="GTN74" s="2"/>
      <c r="GTO74" s="2"/>
      <c r="GTP74" s="2"/>
      <c r="GTQ74" s="2"/>
      <c r="GTR74" s="2"/>
      <c r="GTS74" s="2"/>
      <c r="GTT74" s="2"/>
      <c r="GTU74" s="2"/>
      <c r="GTV74" s="2"/>
      <c r="GTW74" s="2"/>
      <c r="GTX74" s="2"/>
      <c r="GTY74" s="2"/>
      <c r="GTZ74" s="2"/>
      <c r="GUA74" s="2"/>
      <c r="GUB74" s="2"/>
      <c r="GUC74" s="2"/>
      <c r="GUD74" s="2"/>
      <c r="GUE74" s="2"/>
      <c r="GUF74" s="2"/>
      <c r="GUG74" s="2"/>
      <c r="GUH74" s="2"/>
      <c r="GUI74" s="2"/>
      <c r="GUJ74" s="2"/>
      <c r="GUK74" s="2"/>
      <c r="GUL74" s="2"/>
      <c r="GUM74" s="2"/>
      <c r="GUN74" s="2"/>
      <c r="GUO74" s="2"/>
      <c r="GUP74" s="2"/>
      <c r="GUQ74" s="2"/>
      <c r="GUR74" s="2"/>
      <c r="GUS74" s="2"/>
      <c r="GUT74" s="2"/>
      <c r="GUU74" s="2"/>
      <c r="GUV74" s="2"/>
      <c r="GUW74" s="2"/>
      <c r="GUX74" s="2"/>
      <c r="GUY74" s="2"/>
      <c r="GUZ74" s="2"/>
      <c r="GVA74" s="2"/>
      <c r="GVB74" s="2"/>
      <c r="GVC74" s="2"/>
      <c r="GVD74" s="2"/>
      <c r="GVE74" s="2"/>
      <c r="GVF74" s="2"/>
      <c r="GVG74" s="2"/>
      <c r="GVH74" s="2"/>
      <c r="GVI74" s="2"/>
      <c r="GVJ74" s="2"/>
      <c r="GVK74" s="2"/>
      <c r="GVL74" s="2"/>
      <c r="GVM74" s="2"/>
      <c r="GVN74" s="2"/>
      <c r="GVO74" s="2"/>
      <c r="GVP74" s="2"/>
      <c r="GVQ74" s="2"/>
      <c r="GVR74" s="2"/>
      <c r="GVS74" s="2"/>
      <c r="GVT74" s="2"/>
      <c r="GVU74" s="2"/>
      <c r="GVV74" s="2"/>
      <c r="GVW74" s="2"/>
      <c r="GVX74" s="2"/>
      <c r="GVY74" s="2"/>
      <c r="GVZ74" s="2"/>
      <c r="GWA74" s="2"/>
      <c r="GWB74" s="2"/>
      <c r="GWC74" s="2"/>
      <c r="GWD74" s="2"/>
      <c r="GWE74" s="2"/>
      <c r="GWF74" s="2"/>
      <c r="GWG74" s="2"/>
      <c r="GWH74" s="2"/>
      <c r="GWI74" s="2"/>
      <c r="GWJ74" s="2"/>
      <c r="GWK74" s="2"/>
      <c r="GWL74" s="2"/>
      <c r="GWM74" s="2"/>
      <c r="GWN74" s="2"/>
      <c r="GWO74" s="2"/>
      <c r="GWP74" s="2"/>
      <c r="GWQ74" s="2"/>
      <c r="GWR74" s="2"/>
      <c r="GWS74" s="2"/>
      <c r="GWT74" s="2"/>
      <c r="GWU74" s="2"/>
      <c r="GWV74" s="2"/>
      <c r="GWW74" s="2"/>
      <c r="GWX74" s="2"/>
      <c r="GWY74" s="2"/>
      <c r="GWZ74" s="2"/>
      <c r="GXA74" s="2"/>
      <c r="GXB74" s="2"/>
      <c r="GXC74" s="2"/>
      <c r="GXD74" s="2"/>
      <c r="GXE74" s="2"/>
      <c r="GXF74" s="2"/>
      <c r="GXG74" s="2"/>
      <c r="GXH74" s="2"/>
      <c r="GXI74" s="2"/>
      <c r="GXJ74" s="2"/>
      <c r="GXK74" s="2"/>
      <c r="GXL74" s="2"/>
      <c r="GXM74" s="2"/>
      <c r="GXN74" s="2"/>
      <c r="GXO74" s="2"/>
      <c r="GXP74" s="2"/>
      <c r="GXQ74" s="2"/>
      <c r="GXR74" s="2"/>
      <c r="GXS74" s="2"/>
      <c r="GXT74" s="2"/>
      <c r="GXU74" s="2"/>
      <c r="GXV74" s="2"/>
      <c r="GXW74" s="2"/>
      <c r="GXX74" s="2"/>
      <c r="GXY74" s="2"/>
      <c r="GXZ74" s="2"/>
      <c r="GYA74" s="2"/>
      <c r="GYB74" s="2"/>
      <c r="GYC74" s="2"/>
      <c r="GYD74" s="2"/>
      <c r="GYE74" s="2"/>
      <c r="GYF74" s="2"/>
      <c r="GYG74" s="2"/>
      <c r="GYH74" s="2"/>
      <c r="GYI74" s="2"/>
      <c r="GYJ74" s="2"/>
      <c r="GYK74" s="2"/>
      <c r="GYL74" s="2"/>
      <c r="GYM74" s="2"/>
      <c r="GYN74" s="2"/>
      <c r="GYO74" s="2"/>
      <c r="GYP74" s="2"/>
      <c r="GYQ74" s="2"/>
      <c r="GYR74" s="2"/>
      <c r="GYS74" s="2"/>
      <c r="GYT74" s="2"/>
      <c r="GYU74" s="2"/>
      <c r="GYV74" s="2"/>
      <c r="GYW74" s="2"/>
      <c r="GYX74" s="2"/>
      <c r="GYY74" s="2"/>
      <c r="GYZ74" s="2"/>
      <c r="GZA74" s="2"/>
      <c r="GZB74" s="2"/>
      <c r="GZC74" s="2"/>
      <c r="GZD74" s="2"/>
      <c r="GZE74" s="2"/>
      <c r="GZF74" s="2"/>
      <c r="GZG74" s="2"/>
      <c r="GZH74" s="2"/>
      <c r="GZI74" s="2"/>
      <c r="GZJ74" s="2"/>
      <c r="GZK74" s="2"/>
      <c r="GZL74" s="2"/>
      <c r="GZM74" s="2"/>
      <c r="GZN74" s="2"/>
      <c r="GZO74" s="2"/>
      <c r="GZP74" s="2"/>
      <c r="GZQ74" s="2"/>
      <c r="GZR74" s="2"/>
      <c r="GZS74" s="2"/>
      <c r="GZT74" s="2"/>
      <c r="GZU74" s="2"/>
      <c r="GZV74" s="2"/>
      <c r="GZW74" s="2"/>
      <c r="GZX74" s="2"/>
      <c r="GZY74" s="2"/>
      <c r="GZZ74" s="2"/>
      <c r="HAA74" s="2"/>
      <c r="HAB74" s="2"/>
      <c r="HAC74" s="2"/>
      <c r="HAD74" s="2"/>
      <c r="HAE74" s="2"/>
      <c r="HAF74" s="2"/>
      <c r="HAG74" s="2"/>
      <c r="HAH74" s="2"/>
      <c r="HAI74" s="2"/>
      <c r="HAJ74" s="2"/>
      <c r="HAK74" s="2"/>
      <c r="HAL74" s="2"/>
      <c r="HAM74" s="2"/>
      <c r="HAN74" s="2"/>
      <c r="HAO74" s="2"/>
      <c r="HAP74" s="2"/>
      <c r="HAQ74" s="2"/>
      <c r="HAR74" s="2"/>
      <c r="HAS74" s="2"/>
      <c r="HAT74" s="2"/>
      <c r="HAU74" s="2"/>
      <c r="HAV74" s="2"/>
      <c r="HAW74" s="2"/>
      <c r="HAX74" s="2"/>
      <c r="HAY74" s="2"/>
      <c r="HAZ74" s="2"/>
      <c r="HBA74" s="2"/>
      <c r="HBB74" s="2"/>
      <c r="HBC74" s="2"/>
      <c r="HBD74" s="2"/>
      <c r="HBE74" s="2"/>
      <c r="HBF74" s="2"/>
      <c r="HBG74" s="2"/>
      <c r="HBH74" s="2"/>
      <c r="HBI74" s="2"/>
      <c r="HBJ74" s="2"/>
      <c r="HBK74" s="2"/>
      <c r="HBL74" s="2"/>
      <c r="HBM74" s="2"/>
      <c r="HBN74" s="2"/>
      <c r="HBO74" s="2"/>
      <c r="HBP74" s="2"/>
      <c r="HBQ74" s="2"/>
      <c r="HBR74" s="2"/>
      <c r="HBS74" s="2"/>
      <c r="HBT74" s="2"/>
      <c r="HBU74" s="2"/>
      <c r="HBV74" s="2"/>
      <c r="HBW74" s="2"/>
      <c r="HBX74" s="2"/>
      <c r="HBY74" s="2"/>
      <c r="HBZ74" s="2"/>
      <c r="HCA74" s="2"/>
      <c r="HCB74" s="2"/>
      <c r="HCC74" s="2"/>
      <c r="HCD74" s="2"/>
      <c r="HCE74" s="2"/>
      <c r="HCF74" s="2"/>
      <c r="HCG74" s="2"/>
      <c r="HCH74" s="2"/>
      <c r="HCI74" s="2"/>
      <c r="HCJ74" s="2"/>
      <c r="HCK74" s="2"/>
      <c r="HCL74" s="2"/>
      <c r="HCM74" s="2"/>
      <c r="HCN74" s="2"/>
      <c r="HCO74" s="2"/>
      <c r="HCP74" s="2"/>
      <c r="HCQ74" s="2"/>
      <c r="HCR74" s="2"/>
      <c r="HCS74" s="2"/>
      <c r="HCT74" s="2"/>
      <c r="HCU74" s="2"/>
      <c r="HCV74" s="2"/>
      <c r="HCW74" s="2"/>
      <c r="HCX74" s="2"/>
      <c r="HCY74" s="2"/>
      <c r="HCZ74" s="2"/>
      <c r="HDA74" s="2"/>
      <c r="HDB74" s="2"/>
      <c r="HDC74" s="2"/>
      <c r="HDD74" s="2"/>
      <c r="HDE74" s="2"/>
      <c r="HDF74" s="2"/>
      <c r="HDG74" s="2"/>
      <c r="HDH74" s="2"/>
      <c r="HDI74" s="2"/>
      <c r="HDJ74" s="2"/>
      <c r="HDK74" s="2"/>
      <c r="HDL74" s="2"/>
      <c r="HDM74" s="2"/>
      <c r="HDN74" s="2"/>
      <c r="HDO74" s="2"/>
      <c r="HDP74" s="2"/>
      <c r="HDQ74" s="2"/>
      <c r="HDR74" s="2"/>
      <c r="HDS74" s="2"/>
      <c r="HDT74" s="2"/>
      <c r="HDU74" s="2"/>
      <c r="HDV74" s="2"/>
      <c r="HDW74" s="2"/>
      <c r="HDX74" s="2"/>
      <c r="HDY74" s="2"/>
      <c r="HDZ74" s="2"/>
      <c r="HEA74" s="2"/>
      <c r="HEB74" s="2"/>
      <c r="HEC74" s="2"/>
      <c r="HED74" s="2"/>
      <c r="HEE74" s="2"/>
      <c r="HEF74" s="2"/>
      <c r="HEG74" s="2"/>
      <c r="HEH74" s="2"/>
      <c r="HEI74" s="2"/>
      <c r="HEJ74" s="2"/>
      <c r="HEK74" s="2"/>
      <c r="HEL74" s="2"/>
      <c r="HEM74" s="2"/>
      <c r="HEN74" s="2"/>
      <c r="HEO74" s="2"/>
      <c r="HEP74" s="2"/>
      <c r="HEQ74" s="2"/>
      <c r="HER74" s="2"/>
      <c r="HES74" s="2"/>
      <c r="HET74" s="2"/>
      <c r="HEU74" s="2"/>
      <c r="HEV74" s="2"/>
      <c r="HEW74" s="2"/>
      <c r="HEX74" s="2"/>
      <c r="HEY74" s="2"/>
      <c r="HEZ74" s="2"/>
      <c r="HFA74" s="2"/>
      <c r="HFB74" s="2"/>
      <c r="HFC74" s="2"/>
      <c r="HFD74" s="2"/>
      <c r="HFE74" s="2"/>
      <c r="HFF74" s="2"/>
      <c r="HFG74" s="2"/>
      <c r="HFH74" s="2"/>
      <c r="HFI74" s="2"/>
      <c r="HFJ74" s="2"/>
      <c r="HFK74" s="2"/>
      <c r="HFL74" s="2"/>
      <c r="HFM74" s="2"/>
      <c r="HFN74" s="2"/>
      <c r="HFO74" s="2"/>
      <c r="HFP74" s="2"/>
      <c r="HFQ74" s="2"/>
      <c r="HFR74" s="2"/>
      <c r="HFS74" s="2"/>
      <c r="HFT74" s="2"/>
      <c r="HFU74" s="2"/>
      <c r="HFV74" s="2"/>
      <c r="HFW74" s="2"/>
      <c r="HFX74" s="2"/>
      <c r="HFY74" s="2"/>
      <c r="HFZ74" s="2"/>
      <c r="HGA74" s="2"/>
      <c r="HGB74" s="2"/>
      <c r="HGC74" s="2"/>
      <c r="HGD74" s="2"/>
      <c r="HGE74" s="2"/>
      <c r="HGF74" s="2"/>
      <c r="HGG74" s="2"/>
      <c r="HGH74" s="2"/>
      <c r="HGI74" s="2"/>
      <c r="HGJ74" s="2"/>
      <c r="HGK74" s="2"/>
      <c r="HGL74" s="2"/>
      <c r="HGM74" s="2"/>
      <c r="HGN74" s="2"/>
      <c r="HGO74" s="2"/>
      <c r="HGP74" s="2"/>
      <c r="HGQ74" s="2"/>
      <c r="HGR74" s="2"/>
      <c r="HGS74" s="2"/>
      <c r="HGT74" s="2"/>
      <c r="HGU74" s="2"/>
      <c r="HGV74" s="2"/>
      <c r="HGW74" s="2"/>
      <c r="HGX74" s="2"/>
      <c r="HGY74" s="2"/>
      <c r="HGZ74" s="2"/>
      <c r="HHA74" s="2"/>
      <c r="HHB74" s="2"/>
      <c r="HHC74" s="2"/>
      <c r="HHD74" s="2"/>
      <c r="HHE74" s="2"/>
      <c r="HHF74" s="2"/>
      <c r="HHG74" s="2"/>
      <c r="HHH74" s="2"/>
      <c r="HHI74" s="2"/>
      <c r="HHJ74" s="2"/>
      <c r="HHK74" s="2"/>
      <c r="HHL74" s="2"/>
      <c r="HHM74" s="2"/>
      <c r="HHN74" s="2"/>
      <c r="HHO74" s="2"/>
      <c r="HHP74" s="2"/>
      <c r="HHQ74" s="2"/>
      <c r="HHR74" s="2"/>
      <c r="HHS74" s="2"/>
      <c r="HHT74" s="2"/>
      <c r="HHU74" s="2"/>
      <c r="HHV74" s="2"/>
      <c r="HHW74" s="2"/>
      <c r="HHX74" s="2"/>
      <c r="HHY74" s="2"/>
      <c r="HHZ74" s="2"/>
      <c r="HIA74" s="2"/>
      <c r="HIB74" s="2"/>
      <c r="HIC74" s="2"/>
      <c r="HID74" s="2"/>
      <c r="HIE74" s="2"/>
      <c r="HIF74" s="2"/>
      <c r="HIG74" s="2"/>
      <c r="HIH74" s="2"/>
      <c r="HII74" s="2"/>
      <c r="HIJ74" s="2"/>
      <c r="HIK74" s="2"/>
      <c r="HIL74" s="2"/>
      <c r="HIM74" s="2"/>
      <c r="HIN74" s="2"/>
      <c r="HIO74" s="2"/>
      <c r="HIP74" s="2"/>
      <c r="HIQ74" s="2"/>
      <c r="HIR74" s="2"/>
      <c r="HIS74" s="2"/>
      <c r="HIT74" s="2"/>
      <c r="HIU74" s="2"/>
      <c r="HIV74" s="2"/>
      <c r="HIW74" s="2"/>
      <c r="HIX74" s="2"/>
      <c r="HIY74" s="2"/>
      <c r="HIZ74" s="2"/>
      <c r="HJA74" s="2"/>
      <c r="HJB74" s="2"/>
      <c r="HJC74" s="2"/>
      <c r="HJD74" s="2"/>
      <c r="HJE74" s="2"/>
      <c r="HJF74" s="2"/>
      <c r="HJG74" s="2"/>
      <c r="HJH74" s="2"/>
      <c r="HJI74" s="2"/>
      <c r="HJJ74" s="2"/>
      <c r="HJK74" s="2"/>
      <c r="HJL74" s="2"/>
      <c r="HJM74" s="2"/>
      <c r="HJN74" s="2"/>
      <c r="HJO74" s="2"/>
      <c r="HJP74" s="2"/>
      <c r="HJQ74" s="2"/>
      <c r="HJR74" s="2"/>
      <c r="HJS74" s="2"/>
      <c r="HJT74" s="2"/>
      <c r="HJU74" s="2"/>
      <c r="HJV74" s="2"/>
      <c r="HJW74" s="2"/>
      <c r="HJX74" s="2"/>
      <c r="HJY74" s="2"/>
      <c r="HJZ74" s="2"/>
      <c r="HKA74" s="2"/>
      <c r="HKB74" s="2"/>
      <c r="HKC74" s="2"/>
      <c r="HKD74" s="2"/>
      <c r="HKE74" s="2"/>
      <c r="HKF74" s="2"/>
      <c r="HKG74" s="2"/>
      <c r="HKH74" s="2"/>
      <c r="HKI74" s="2"/>
      <c r="HKJ74" s="2"/>
      <c r="HKK74" s="2"/>
      <c r="HKL74" s="2"/>
      <c r="HKM74" s="2"/>
      <c r="HKN74" s="2"/>
      <c r="HKO74" s="2"/>
      <c r="HKP74" s="2"/>
      <c r="HKQ74" s="2"/>
      <c r="HKR74" s="2"/>
      <c r="HKS74" s="2"/>
      <c r="HKT74" s="2"/>
      <c r="HKU74" s="2"/>
      <c r="HKV74" s="2"/>
      <c r="HKW74" s="2"/>
      <c r="HKX74" s="2"/>
      <c r="HKY74" s="2"/>
      <c r="HKZ74" s="2"/>
      <c r="HLA74" s="2"/>
      <c r="HLB74" s="2"/>
      <c r="HLC74" s="2"/>
      <c r="HLD74" s="2"/>
      <c r="HLE74" s="2"/>
      <c r="HLF74" s="2"/>
      <c r="HLG74" s="2"/>
      <c r="HLH74" s="2"/>
      <c r="HLI74" s="2"/>
      <c r="HLJ74" s="2"/>
      <c r="HLK74" s="2"/>
      <c r="HLL74" s="2"/>
      <c r="HLM74" s="2"/>
      <c r="HLN74" s="2"/>
      <c r="HLO74" s="2"/>
      <c r="HLP74" s="2"/>
      <c r="HLQ74" s="2"/>
      <c r="HLR74" s="2"/>
      <c r="HLS74" s="2"/>
      <c r="HLT74" s="2"/>
      <c r="HLU74" s="2"/>
      <c r="HLV74" s="2"/>
      <c r="HLW74" s="2"/>
      <c r="HLX74" s="2"/>
      <c r="HLY74" s="2"/>
      <c r="HLZ74" s="2"/>
      <c r="HMA74" s="2"/>
      <c r="HMB74" s="2"/>
      <c r="HMC74" s="2"/>
      <c r="HMD74" s="2"/>
      <c r="HME74" s="2"/>
      <c r="HMF74" s="2"/>
      <c r="HMG74" s="2"/>
      <c r="HMH74" s="2"/>
      <c r="HMI74" s="2"/>
      <c r="HMJ74" s="2"/>
      <c r="HMK74" s="2"/>
      <c r="HML74" s="2"/>
      <c r="HMM74" s="2"/>
      <c r="HMN74" s="2"/>
      <c r="HMO74" s="2"/>
      <c r="HMP74" s="2"/>
      <c r="HMQ74" s="2"/>
      <c r="HMR74" s="2"/>
      <c r="HMS74" s="2"/>
      <c r="HMT74" s="2"/>
      <c r="HMU74" s="2"/>
      <c r="HMV74" s="2"/>
      <c r="HMW74" s="2"/>
      <c r="HMX74" s="2"/>
      <c r="HMY74" s="2"/>
      <c r="HMZ74" s="2"/>
      <c r="HNA74" s="2"/>
      <c r="HNB74" s="2"/>
      <c r="HNC74" s="2"/>
      <c r="HND74" s="2"/>
      <c r="HNE74" s="2"/>
      <c r="HNF74" s="2"/>
      <c r="HNG74" s="2"/>
      <c r="HNH74" s="2"/>
      <c r="HNI74" s="2"/>
      <c r="HNJ74" s="2"/>
      <c r="HNK74" s="2"/>
      <c r="HNL74" s="2"/>
      <c r="HNM74" s="2"/>
      <c r="HNN74" s="2"/>
      <c r="HNO74" s="2"/>
      <c r="HNP74" s="2"/>
      <c r="HNQ74" s="2"/>
      <c r="HNR74" s="2"/>
      <c r="HNS74" s="2"/>
      <c r="HNT74" s="2"/>
      <c r="HNU74" s="2"/>
      <c r="HNV74" s="2"/>
      <c r="HNW74" s="2"/>
      <c r="HNX74" s="2"/>
      <c r="HNY74" s="2"/>
      <c r="HNZ74" s="2"/>
      <c r="HOA74" s="2"/>
      <c r="HOB74" s="2"/>
      <c r="HOC74" s="2"/>
      <c r="HOD74" s="2"/>
      <c r="HOE74" s="2"/>
      <c r="HOF74" s="2"/>
      <c r="HOG74" s="2"/>
      <c r="HOH74" s="2"/>
      <c r="HOI74" s="2"/>
      <c r="HOJ74" s="2"/>
      <c r="HOK74" s="2"/>
      <c r="HOL74" s="2"/>
      <c r="HOM74" s="2"/>
      <c r="HON74" s="2"/>
      <c r="HOO74" s="2"/>
      <c r="HOP74" s="2"/>
      <c r="HOQ74" s="2"/>
      <c r="HOR74" s="2"/>
      <c r="HOS74" s="2"/>
      <c r="HOT74" s="2"/>
      <c r="HOU74" s="2"/>
      <c r="HOV74" s="2"/>
      <c r="HOW74" s="2"/>
      <c r="HOX74" s="2"/>
      <c r="HOY74" s="2"/>
      <c r="HOZ74" s="2"/>
      <c r="HPA74" s="2"/>
      <c r="HPB74" s="2"/>
      <c r="HPC74" s="2"/>
      <c r="HPD74" s="2"/>
      <c r="HPE74" s="2"/>
      <c r="HPF74" s="2"/>
      <c r="HPG74" s="2"/>
      <c r="HPH74" s="2"/>
      <c r="HPI74" s="2"/>
      <c r="HPJ74" s="2"/>
      <c r="HPK74" s="2"/>
      <c r="HPL74" s="2"/>
      <c r="HPM74" s="2"/>
      <c r="HPN74" s="2"/>
      <c r="HPO74" s="2"/>
      <c r="HPP74" s="2"/>
      <c r="HPQ74" s="2"/>
      <c r="HPR74" s="2"/>
      <c r="HPS74" s="2"/>
      <c r="HPT74" s="2"/>
      <c r="HPU74" s="2"/>
      <c r="HPV74" s="2"/>
      <c r="HPW74" s="2"/>
      <c r="HPX74" s="2"/>
      <c r="HPY74" s="2"/>
      <c r="HPZ74" s="2"/>
      <c r="HQA74" s="2"/>
      <c r="HQB74" s="2"/>
      <c r="HQC74" s="2"/>
      <c r="HQD74" s="2"/>
      <c r="HQE74" s="2"/>
      <c r="HQF74" s="2"/>
      <c r="HQG74" s="2"/>
      <c r="HQH74" s="2"/>
      <c r="HQI74" s="2"/>
      <c r="HQJ74" s="2"/>
      <c r="HQK74" s="2"/>
      <c r="HQL74" s="2"/>
      <c r="HQM74" s="2"/>
      <c r="HQN74" s="2"/>
      <c r="HQO74" s="2"/>
      <c r="HQP74" s="2"/>
      <c r="HQQ74" s="2"/>
      <c r="HQR74" s="2"/>
      <c r="HQS74" s="2"/>
      <c r="HQT74" s="2"/>
      <c r="HQU74" s="2"/>
      <c r="HQV74" s="2"/>
      <c r="HQW74" s="2"/>
      <c r="HQX74" s="2"/>
      <c r="HQY74" s="2"/>
      <c r="HQZ74" s="2"/>
      <c r="HRA74" s="2"/>
      <c r="HRB74" s="2"/>
      <c r="HRC74" s="2"/>
      <c r="HRD74" s="2"/>
      <c r="HRE74" s="2"/>
      <c r="HRF74" s="2"/>
      <c r="HRG74" s="2"/>
      <c r="HRH74" s="2"/>
      <c r="HRI74" s="2"/>
      <c r="HRJ74" s="2"/>
      <c r="HRK74" s="2"/>
      <c r="HRL74" s="2"/>
      <c r="HRM74" s="2"/>
      <c r="HRN74" s="2"/>
      <c r="HRO74" s="2"/>
      <c r="HRP74" s="2"/>
      <c r="HRQ74" s="2"/>
      <c r="HRR74" s="2"/>
      <c r="HRS74" s="2"/>
      <c r="HRT74" s="2"/>
      <c r="HRU74" s="2"/>
      <c r="HRV74" s="2"/>
      <c r="HRW74" s="2"/>
      <c r="HRX74" s="2"/>
      <c r="HRY74" s="2"/>
      <c r="HRZ74" s="2"/>
      <c r="HSA74" s="2"/>
      <c r="HSB74" s="2"/>
      <c r="HSC74" s="2"/>
      <c r="HSD74" s="2"/>
      <c r="HSE74" s="2"/>
      <c r="HSF74" s="2"/>
      <c r="HSG74" s="2"/>
      <c r="HSH74" s="2"/>
      <c r="HSI74" s="2"/>
      <c r="HSJ74" s="2"/>
      <c r="HSK74" s="2"/>
      <c r="HSL74" s="2"/>
      <c r="HSM74" s="2"/>
      <c r="HSN74" s="2"/>
      <c r="HSO74" s="2"/>
      <c r="HSP74" s="2"/>
      <c r="HSQ74" s="2"/>
      <c r="HSR74" s="2"/>
      <c r="HSS74" s="2"/>
      <c r="HST74" s="2"/>
      <c r="HSU74" s="2"/>
      <c r="HSV74" s="2"/>
      <c r="HSW74" s="2"/>
      <c r="HSX74" s="2"/>
      <c r="HSY74" s="2"/>
      <c r="HSZ74" s="2"/>
      <c r="HTA74" s="2"/>
      <c r="HTB74" s="2"/>
      <c r="HTC74" s="2"/>
      <c r="HTD74" s="2"/>
      <c r="HTE74" s="2"/>
      <c r="HTF74" s="2"/>
      <c r="HTG74" s="2"/>
      <c r="HTH74" s="2"/>
      <c r="HTI74" s="2"/>
      <c r="HTJ74" s="2"/>
      <c r="HTK74" s="2"/>
      <c r="HTL74" s="2"/>
      <c r="HTM74" s="2"/>
      <c r="HTN74" s="2"/>
      <c r="HTO74" s="2"/>
      <c r="HTP74" s="2"/>
      <c r="HTQ74" s="2"/>
      <c r="HTR74" s="2"/>
      <c r="HTS74" s="2"/>
      <c r="HTT74" s="2"/>
      <c r="HTU74" s="2"/>
      <c r="HTV74" s="2"/>
      <c r="HTW74" s="2"/>
      <c r="HTX74" s="2"/>
      <c r="HTY74" s="2"/>
      <c r="HTZ74" s="2"/>
      <c r="HUA74" s="2"/>
      <c r="HUB74" s="2"/>
      <c r="HUC74" s="2"/>
      <c r="HUD74" s="2"/>
      <c r="HUE74" s="2"/>
      <c r="HUF74" s="2"/>
      <c r="HUG74" s="2"/>
      <c r="HUH74" s="2"/>
      <c r="HUI74" s="2"/>
      <c r="HUJ74" s="2"/>
      <c r="HUK74" s="2"/>
      <c r="HUL74" s="2"/>
      <c r="HUM74" s="2"/>
      <c r="HUN74" s="2"/>
      <c r="HUO74" s="2"/>
      <c r="HUP74" s="2"/>
      <c r="HUQ74" s="2"/>
      <c r="HUR74" s="2"/>
      <c r="HUS74" s="2"/>
      <c r="HUT74" s="2"/>
      <c r="HUU74" s="2"/>
      <c r="HUV74" s="2"/>
      <c r="HUW74" s="2"/>
      <c r="HUX74" s="2"/>
      <c r="HUY74" s="2"/>
      <c r="HUZ74" s="2"/>
      <c r="HVA74" s="2"/>
      <c r="HVB74" s="2"/>
      <c r="HVC74" s="2"/>
      <c r="HVD74" s="2"/>
      <c r="HVE74" s="2"/>
      <c r="HVF74" s="2"/>
      <c r="HVG74" s="2"/>
      <c r="HVH74" s="2"/>
      <c r="HVI74" s="2"/>
      <c r="HVJ74" s="2"/>
      <c r="HVK74" s="2"/>
      <c r="HVL74" s="2"/>
      <c r="HVM74" s="2"/>
      <c r="HVN74" s="2"/>
      <c r="HVO74" s="2"/>
      <c r="HVP74" s="2"/>
      <c r="HVQ74" s="2"/>
      <c r="HVR74" s="2"/>
      <c r="HVS74" s="2"/>
      <c r="HVT74" s="2"/>
      <c r="HVU74" s="2"/>
      <c r="HVV74" s="2"/>
      <c r="HVW74" s="2"/>
      <c r="HVX74" s="2"/>
      <c r="HVY74" s="2"/>
      <c r="HVZ74" s="2"/>
      <c r="HWA74" s="2"/>
      <c r="HWB74" s="2"/>
      <c r="HWC74" s="2"/>
      <c r="HWD74" s="2"/>
      <c r="HWE74" s="2"/>
      <c r="HWF74" s="2"/>
      <c r="HWG74" s="2"/>
      <c r="HWH74" s="2"/>
      <c r="HWI74" s="2"/>
      <c r="HWJ74" s="2"/>
      <c r="HWK74" s="2"/>
      <c r="HWL74" s="2"/>
      <c r="HWM74" s="2"/>
      <c r="HWN74" s="2"/>
      <c r="HWO74" s="2"/>
      <c r="HWP74" s="2"/>
      <c r="HWQ74" s="2"/>
      <c r="HWR74" s="2"/>
      <c r="HWS74" s="2"/>
      <c r="HWT74" s="2"/>
      <c r="HWU74" s="2"/>
      <c r="HWV74" s="2"/>
      <c r="HWW74" s="2"/>
      <c r="HWX74" s="2"/>
      <c r="HWY74" s="2"/>
      <c r="HWZ74" s="2"/>
      <c r="HXA74" s="2"/>
      <c r="HXB74" s="2"/>
      <c r="HXC74" s="2"/>
      <c r="HXD74" s="2"/>
      <c r="HXE74" s="2"/>
      <c r="HXF74" s="2"/>
      <c r="HXG74" s="2"/>
      <c r="HXH74" s="2"/>
      <c r="HXI74" s="2"/>
      <c r="HXJ74" s="2"/>
      <c r="HXK74" s="2"/>
      <c r="HXL74" s="2"/>
      <c r="HXM74" s="2"/>
      <c r="HXN74" s="2"/>
      <c r="HXO74" s="2"/>
      <c r="HXP74" s="2"/>
      <c r="HXQ74" s="2"/>
      <c r="HXR74" s="2"/>
      <c r="HXS74" s="2"/>
      <c r="HXT74" s="2"/>
      <c r="HXU74" s="2"/>
      <c r="HXV74" s="2"/>
      <c r="HXW74" s="2"/>
      <c r="HXX74" s="2"/>
      <c r="HXY74" s="2"/>
      <c r="HXZ74" s="2"/>
      <c r="HYA74" s="2"/>
      <c r="HYB74" s="2"/>
      <c r="HYC74" s="2"/>
      <c r="HYD74" s="2"/>
      <c r="HYE74" s="2"/>
      <c r="HYF74" s="2"/>
      <c r="HYG74" s="2"/>
      <c r="HYH74" s="2"/>
      <c r="HYI74" s="2"/>
      <c r="HYJ74" s="2"/>
      <c r="HYK74" s="2"/>
      <c r="HYL74" s="2"/>
      <c r="HYM74" s="2"/>
      <c r="HYN74" s="2"/>
      <c r="HYO74" s="2"/>
      <c r="HYP74" s="2"/>
      <c r="HYQ74" s="2"/>
      <c r="HYR74" s="2"/>
      <c r="HYS74" s="2"/>
      <c r="HYT74" s="2"/>
      <c r="HYU74" s="2"/>
      <c r="HYV74" s="2"/>
      <c r="HYW74" s="2"/>
      <c r="HYX74" s="2"/>
      <c r="HYY74" s="2"/>
      <c r="HYZ74" s="2"/>
      <c r="HZA74" s="2"/>
      <c r="HZB74" s="2"/>
      <c r="HZC74" s="2"/>
      <c r="HZD74" s="2"/>
      <c r="HZE74" s="2"/>
      <c r="HZF74" s="2"/>
      <c r="HZG74" s="2"/>
      <c r="HZH74" s="2"/>
      <c r="HZI74" s="2"/>
      <c r="HZJ74" s="2"/>
      <c r="HZK74" s="2"/>
      <c r="HZL74" s="2"/>
      <c r="HZM74" s="2"/>
      <c r="HZN74" s="2"/>
      <c r="HZO74" s="2"/>
      <c r="HZP74" s="2"/>
      <c r="HZQ74" s="2"/>
      <c r="HZR74" s="2"/>
      <c r="HZS74" s="2"/>
      <c r="HZT74" s="2"/>
      <c r="HZU74" s="2"/>
      <c r="HZV74" s="2"/>
      <c r="HZW74" s="2"/>
      <c r="HZX74" s="2"/>
      <c r="HZY74" s="2"/>
      <c r="HZZ74" s="2"/>
      <c r="IAA74" s="2"/>
      <c r="IAB74" s="2"/>
      <c r="IAC74" s="2"/>
      <c r="IAD74" s="2"/>
      <c r="IAE74" s="2"/>
      <c r="IAF74" s="2"/>
      <c r="IAG74" s="2"/>
      <c r="IAH74" s="2"/>
      <c r="IAI74" s="2"/>
      <c r="IAJ74" s="2"/>
      <c r="IAK74" s="2"/>
      <c r="IAL74" s="2"/>
      <c r="IAM74" s="2"/>
      <c r="IAN74" s="2"/>
      <c r="IAO74" s="2"/>
      <c r="IAP74" s="2"/>
      <c r="IAQ74" s="2"/>
      <c r="IAR74" s="2"/>
      <c r="IAS74" s="2"/>
      <c r="IAT74" s="2"/>
      <c r="IAU74" s="2"/>
      <c r="IAV74" s="2"/>
      <c r="IAW74" s="2"/>
      <c r="IAX74" s="2"/>
      <c r="IAY74" s="2"/>
      <c r="IAZ74" s="2"/>
      <c r="IBA74" s="2"/>
      <c r="IBB74" s="2"/>
      <c r="IBC74" s="2"/>
      <c r="IBD74" s="2"/>
      <c r="IBE74" s="2"/>
      <c r="IBF74" s="2"/>
      <c r="IBG74" s="2"/>
      <c r="IBH74" s="2"/>
      <c r="IBI74" s="2"/>
      <c r="IBJ74" s="2"/>
      <c r="IBK74" s="2"/>
      <c r="IBL74" s="2"/>
      <c r="IBM74" s="2"/>
      <c r="IBN74" s="2"/>
      <c r="IBO74" s="2"/>
      <c r="IBP74" s="2"/>
      <c r="IBQ74" s="2"/>
      <c r="IBR74" s="2"/>
      <c r="IBS74" s="2"/>
      <c r="IBT74" s="2"/>
      <c r="IBU74" s="2"/>
      <c r="IBV74" s="2"/>
      <c r="IBW74" s="2"/>
      <c r="IBX74" s="2"/>
      <c r="IBY74" s="2"/>
      <c r="IBZ74" s="2"/>
      <c r="ICA74" s="2"/>
      <c r="ICB74" s="2"/>
      <c r="ICC74" s="2"/>
      <c r="ICD74" s="2"/>
      <c r="ICE74" s="2"/>
      <c r="ICF74" s="2"/>
      <c r="ICG74" s="2"/>
      <c r="ICH74" s="2"/>
      <c r="ICI74" s="2"/>
      <c r="ICJ74" s="2"/>
      <c r="ICK74" s="2"/>
      <c r="ICL74" s="2"/>
      <c r="ICM74" s="2"/>
      <c r="ICN74" s="2"/>
      <c r="ICO74" s="2"/>
      <c r="ICP74" s="2"/>
      <c r="ICQ74" s="2"/>
      <c r="ICR74" s="2"/>
      <c r="ICS74" s="2"/>
      <c r="ICT74" s="2"/>
      <c r="ICU74" s="2"/>
      <c r="ICV74" s="2"/>
      <c r="ICW74" s="2"/>
      <c r="ICX74" s="2"/>
      <c r="ICY74" s="2"/>
      <c r="ICZ74" s="2"/>
      <c r="IDA74" s="2"/>
      <c r="IDB74" s="2"/>
      <c r="IDC74" s="2"/>
      <c r="IDD74" s="2"/>
      <c r="IDE74" s="2"/>
      <c r="IDF74" s="2"/>
      <c r="IDG74" s="2"/>
      <c r="IDH74" s="2"/>
      <c r="IDI74" s="2"/>
      <c r="IDJ74" s="2"/>
      <c r="IDK74" s="2"/>
      <c r="IDL74" s="2"/>
      <c r="IDM74" s="2"/>
      <c r="IDN74" s="2"/>
      <c r="IDO74" s="2"/>
      <c r="IDP74" s="2"/>
      <c r="IDQ74" s="2"/>
      <c r="IDR74" s="2"/>
      <c r="IDS74" s="2"/>
      <c r="IDT74" s="2"/>
      <c r="IDU74" s="2"/>
      <c r="IDV74" s="2"/>
      <c r="IDW74" s="2"/>
      <c r="IDX74" s="2"/>
      <c r="IDY74" s="2"/>
      <c r="IDZ74" s="2"/>
      <c r="IEA74" s="2"/>
      <c r="IEB74" s="2"/>
      <c r="IEC74" s="2"/>
      <c r="IED74" s="2"/>
      <c r="IEE74" s="2"/>
      <c r="IEF74" s="2"/>
      <c r="IEG74" s="2"/>
      <c r="IEH74" s="2"/>
      <c r="IEI74" s="2"/>
      <c r="IEJ74" s="2"/>
      <c r="IEK74" s="2"/>
      <c r="IEL74" s="2"/>
      <c r="IEM74" s="2"/>
      <c r="IEN74" s="2"/>
      <c r="IEO74" s="2"/>
      <c r="IEP74" s="2"/>
      <c r="IEQ74" s="2"/>
      <c r="IER74" s="2"/>
      <c r="IES74" s="2"/>
      <c r="IET74" s="2"/>
      <c r="IEU74" s="2"/>
      <c r="IEV74" s="2"/>
      <c r="IEW74" s="2"/>
      <c r="IEX74" s="2"/>
      <c r="IEY74" s="2"/>
      <c r="IEZ74" s="2"/>
      <c r="IFA74" s="2"/>
      <c r="IFB74" s="2"/>
      <c r="IFC74" s="2"/>
      <c r="IFD74" s="2"/>
      <c r="IFE74" s="2"/>
      <c r="IFF74" s="2"/>
      <c r="IFG74" s="2"/>
      <c r="IFH74" s="2"/>
      <c r="IFI74" s="2"/>
      <c r="IFJ74" s="2"/>
      <c r="IFK74" s="2"/>
      <c r="IFL74" s="2"/>
      <c r="IFM74" s="2"/>
      <c r="IFN74" s="2"/>
      <c r="IFO74" s="2"/>
      <c r="IFP74" s="2"/>
      <c r="IFQ74" s="2"/>
      <c r="IFR74" s="2"/>
      <c r="IFS74" s="2"/>
      <c r="IFT74" s="2"/>
      <c r="IFU74" s="2"/>
      <c r="IFV74" s="2"/>
      <c r="IFW74" s="2"/>
      <c r="IFX74" s="2"/>
      <c r="IFY74" s="2"/>
      <c r="IFZ74" s="2"/>
      <c r="IGA74" s="2"/>
      <c r="IGB74" s="2"/>
      <c r="IGC74" s="2"/>
      <c r="IGD74" s="2"/>
      <c r="IGE74" s="2"/>
      <c r="IGF74" s="2"/>
      <c r="IGG74" s="2"/>
      <c r="IGH74" s="2"/>
      <c r="IGI74" s="2"/>
      <c r="IGJ74" s="2"/>
      <c r="IGK74" s="2"/>
      <c r="IGL74" s="2"/>
      <c r="IGM74" s="2"/>
      <c r="IGN74" s="2"/>
      <c r="IGO74" s="2"/>
      <c r="IGP74" s="2"/>
      <c r="IGQ74" s="2"/>
      <c r="IGR74" s="2"/>
      <c r="IGS74" s="2"/>
      <c r="IGT74" s="2"/>
      <c r="IGU74" s="2"/>
      <c r="IGV74" s="2"/>
      <c r="IGW74" s="2"/>
      <c r="IGX74" s="2"/>
      <c r="IGY74" s="2"/>
      <c r="IGZ74" s="2"/>
      <c r="IHA74" s="2"/>
      <c r="IHB74" s="2"/>
      <c r="IHC74" s="2"/>
      <c r="IHD74" s="2"/>
      <c r="IHE74" s="2"/>
      <c r="IHF74" s="2"/>
      <c r="IHG74" s="2"/>
      <c r="IHH74" s="2"/>
      <c r="IHI74" s="2"/>
      <c r="IHJ74" s="2"/>
      <c r="IHK74" s="2"/>
      <c r="IHL74" s="2"/>
      <c r="IHM74" s="2"/>
      <c r="IHN74" s="2"/>
      <c r="IHO74" s="2"/>
      <c r="IHP74" s="2"/>
      <c r="IHQ74" s="2"/>
      <c r="IHR74" s="2"/>
      <c r="IHS74" s="2"/>
      <c r="IHT74" s="2"/>
      <c r="IHU74" s="2"/>
      <c r="IHV74" s="2"/>
      <c r="IHW74" s="2"/>
      <c r="IHX74" s="2"/>
      <c r="IHY74" s="2"/>
      <c r="IHZ74" s="2"/>
      <c r="IIA74" s="2"/>
      <c r="IIB74" s="2"/>
      <c r="IIC74" s="2"/>
      <c r="IID74" s="2"/>
      <c r="IIE74" s="2"/>
      <c r="IIF74" s="2"/>
      <c r="IIG74" s="2"/>
      <c r="IIH74" s="2"/>
      <c r="III74" s="2"/>
      <c r="IIJ74" s="2"/>
      <c r="IIK74" s="2"/>
      <c r="IIL74" s="2"/>
      <c r="IIM74" s="2"/>
      <c r="IIN74" s="2"/>
      <c r="IIO74" s="2"/>
      <c r="IIP74" s="2"/>
      <c r="IIQ74" s="2"/>
      <c r="IIR74" s="2"/>
      <c r="IIS74" s="2"/>
      <c r="IIT74" s="2"/>
      <c r="IIU74" s="2"/>
      <c r="IIV74" s="2"/>
      <c r="IIW74" s="2"/>
      <c r="IIX74" s="2"/>
      <c r="IIY74" s="2"/>
      <c r="IIZ74" s="2"/>
      <c r="IJA74" s="2"/>
      <c r="IJB74" s="2"/>
      <c r="IJC74" s="2"/>
      <c r="IJD74" s="2"/>
      <c r="IJE74" s="2"/>
      <c r="IJF74" s="2"/>
      <c r="IJG74" s="2"/>
      <c r="IJH74" s="2"/>
      <c r="IJI74" s="2"/>
      <c r="IJJ74" s="2"/>
      <c r="IJK74" s="2"/>
      <c r="IJL74" s="2"/>
      <c r="IJM74" s="2"/>
      <c r="IJN74" s="2"/>
      <c r="IJO74" s="2"/>
      <c r="IJP74" s="2"/>
      <c r="IJQ74" s="2"/>
      <c r="IJR74" s="2"/>
      <c r="IJS74" s="2"/>
      <c r="IJT74" s="2"/>
      <c r="IJU74" s="2"/>
      <c r="IJV74" s="2"/>
      <c r="IJW74" s="2"/>
      <c r="IJX74" s="2"/>
      <c r="IJY74" s="2"/>
      <c r="IJZ74" s="2"/>
      <c r="IKA74" s="2"/>
      <c r="IKB74" s="2"/>
      <c r="IKC74" s="2"/>
      <c r="IKD74" s="2"/>
      <c r="IKE74" s="2"/>
      <c r="IKF74" s="2"/>
      <c r="IKG74" s="2"/>
      <c r="IKH74" s="2"/>
      <c r="IKI74" s="2"/>
      <c r="IKJ74" s="2"/>
      <c r="IKK74" s="2"/>
      <c r="IKL74" s="2"/>
      <c r="IKM74" s="2"/>
      <c r="IKN74" s="2"/>
      <c r="IKO74" s="2"/>
      <c r="IKP74" s="2"/>
      <c r="IKQ74" s="2"/>
      <c r="IKR74" s="2"/>
      <c r="IKS74" s="2"/>
      <c r="IKT74" s="2"/>
      <c r="IKU74" s="2"/>
      <c r="IKV74" s="2"/>
      <c r="IKW74" s="2"/>
      <c r="IKX74" s="2"/>
      <c r="IKY74" s="2"/>
      <c r="IKZ74" s="2"/>
      <c r="ILA74" s="2"/>
      <c r="ILB74" s="2"/>
      <c r="ILC74" s="2"/>
      <c r="ILD74" s="2"/>
      <c r="ILE74" s="2"/>
      <c r="ILF74" s="2"/>
      <c r="ILG74" s="2"/>
      <c r="ILH74" s="2"/>
      <c r="ILI74" s="2"/>
      <c r="ILJ74" s="2"/>
      <c r="ILK74" s="2"/>
      <c r="ILL74" s="2"/>
      <c r="ILM74" s="2"/>
      <c r="ILN74" s="2"/>
      <c r="ILO74" s="2"/>
      <c r="ILP74" s="2"/>
      <c r="ILQ74" s="2"/>
      <c r="ILR74" s="2"/>
      <c r="ILS74" s="2"/>
      <c r="ILT74" s="2"/>
      <c r="ILU74" s="2"/>
      <c r="ILV74" s="2"/>
      <c r="ILW74" s="2"/>
      <c r="ILX74" s="2"/>
      <c r="ILY74" s="2"/>
      <c r="ILZ74" s="2"/>
      <c r="IMA74" s="2"/>
      <c r="IMB74" s="2"/>
      <c r="IMC74" s="2"/>
      <c r="IMD74" s="2"/>
      <c r="IME74" s="2"/>
      <c r="IMF74" s="2"/>
      <c r="IMG74" s="2"/>
      <c r="IMH74" s="2"/>
      <c r="IMI74" s="2"/>
      <c r="IMJ74" s="2"/>
      <c r="IMK74" s="2"/>
      <c r="IML74" s="2"/>
      <c r="IMM74" s="2"/>
      <c r="IMN74" s="2"/>
      <c r="IMO74" s="2"/>
      <c r="IMP74" s="2"/>
      <c r="IMQ74" s="2"/>
      <c r="IMR74" s="2"/>
      <c r="IMS74" s="2"/>
      <c r="IMT74" s="2"/>
      <c r="IMU74" s="2"/>
      <c r="IMV74" s="2"/>
      <c r="IMW74" s="2"/>
      <c r="IMX74" s="2"/>
      <c r="IMY74" s="2"/>
      <c r="IMZ74" s="2"/>
      <c r="INA74" s="2"/>
      <c r="INB74" s="2"/>
      <c r="INC74" s="2"/>
      <c r="IND74" s="2"/>
      <c r="INE74" s="2"/>
      <c r="INF74" s="2"/>
      <c r="ING74" s="2"/>
      <c r="INH74" s="2"/>
      <c r="INI74" s="2"/>
      <c r="INJ74" s="2"/>
      <c r="INK74" s="2"/>
      <c r="INL74" s="2"/>
      <c r="INM74" s="2"/>
      <c r="INN74" s="2"/>
      <c r="INO74" s="2"/>
      <c r="INP74" s="2"/>
      <c r="INQ74" s="2"/>
      <c r="INR74" s="2"/>
      <c r="INS74" s="2"/>
      <c r="INT74" s="2"/>
      <c r="INU74" s="2"/>
      <c r="INV74" s="2"/>
      <c r="INW74" s="2"/>
      <c r="INX74" s="2"/>
      <c r="INY74" s="2"/>
      <c r="INZ74" s="2"/>
      <c r="IOA74" s="2"/>
      <c r="IOB74" s="2"/>
      <c r="IOC74" s="2"/>
      <c r="IOD74" s="2"/>
      <c r="IOE74" s="2"/>
      <c r="IOF74" s="2"/>
      <c r="IOG74" s="2"/>
      <c r="IOH74" s="2"/>
      <c r="IOI74" s="2"/>
      <c r="IOJ74" s="2"/>
      <c r="IOK74" s="2"/>
      <c r="IOL74" s="2"/>
      <c r="IOM74" s="2"/>
      <c r="ION74" s="2"/>
      <c r="IOO74" s="2"/>
      <c r="IOP74" s="2"/>
      <c r="IOQ74" s="2"/>
      <c r="IOR74" s="2"/>
      <c r="IOS74" s="2"/>
      <c r="IOT74" s="2"/>
      <c r="IOU74" s="2"/>
      <c r="IOV74" s="2"/>
      <c r="IOW74" s="2"/>
      <c r="IOX74" s="2"/>
      <c r="IOY74" s="2"/>
      <c r="IOZ74" s="2"/>
      <c r="IPA74" s="2"/>
      <c r="IPB74" s="2"/>
      <c r="IPC74" s="2"/>
      <c r="IPD74" s="2"/>
      <c r="IPE74" s="2"/>
      <c r="IPF74" s="2"/>
      <c r="IPG74" s="2"/>
      <c r="IPH74" s="2"/>
      <c r="IPI74" s="2"/>
      <c r="IPJ74" s="2"/>
      <c r="IPK74" s="2"/>
      <c r="IPL74" s="2"/>
      <c r="IPM74" s="2"/>
      <c r="IPN74" s="2"/>
      <c r="IPO74" s="2"/>
      <c r="IPP74" s="2"/>
      <c r="IPQ74" s="2"/>
      <c r="IPR74" s="2"/>
      <c r="IPS74" s="2"/>
      <c r="IPT74" s="2"/>
      <c r="IPU74" s="2"/>
      <c r="IPV74" s="2"/>
      <c r="IPW74" s="2"/>
      <c r="IPX74" s="2"/>
      <c r="IPY74" s="2"/>
      <c r="IPZ74" s="2"/>
      <c r="IQA74" s="2"/>
      <c r="IQB74" s="2"/>
      <c r="IQC74" s="2"/>
      <c r="IQD74" s="2"/>
      <c r="IQE74" s="2"/>
      <c r="IQF74" s="2"/>
      <c r="IQG74" s="2"/>
      <c r="IQH74" s="2"/>
      <c r="IQI74" s="2"/>
      <c r="IQJ74" s="2"/>
      <c r="IQK74" s="2"/>
      <c r="IQL74" s="2"/>
      <c r="IQM74" s="2"/>
      <c r="IQN74" s="2"/>
      <c r="IQO74" s="2"/>
      <c r="IQP74" s="2"/>
      <c r="IQQ74" s="2"/>
      <c r="IQR74" s="2"/>
      <c r="IQS74" s="2"/>
      <c r="IQT74" s="2"/>
      <c r="IQU74" s="2"/>
      <c r="IQV74" s="2"/>
      <c r="IQW74" s="2"/>
      <c r="IQX74" s="2"/>
      <c r="IQY74" s="2"/>
      <c r="IQZ74" s="2"/>
      <c r="IRA74" s="2"/>
      <c r="IRB74" s="2"/>
      <c r="IRC74" s="2"/>
      <c r="IRD74" s="2"/>
      <c r="IRE74" s="2"/>
      <c r="IRF74" s="2"/>
      <c r="IRG74" s="2"/>
      <c r="IRH74" s="2"/>
      <c r="IRI74" s="2"/>
      <c r="IRJ74" s="2"/>
      <c r="IRK74" s="2"/>
      <c r="IRL74" s="2"/>
      <c r="IRM74" s="2"/>
      <c r="IRN74" s="2"/>
      <c r="IRO74" s="2"/>
      <c r="IRP74" s="2"/>
      <c r="IRQ74" s="2"/>
      <c r="IRR74" s="2"/>
      <c r="IRS74" s="2"/>
      <c r="IRT74" s="2"/>
      <c r="IRU74" s="2"/>
      <c r="IRV74" s="2"/>
      <c r="IRW74" s="2"/>
      <c r="IRX74" s="2"/>
      <c r="IRY74" s="2"/>
      <c r="IRZ74" s="2"/>
      <c r="ISA74" s="2"/>
      <c r="ISB74" s="2"/>
      <c r="ISC74" s="2"/>
      <c r="ISD74" s="2"/>
      <c r="ISE74" s="2"/>
      <c r="ISF74" s="2"/>
      <c r="ISG74" s="2"/>
      <c r="ISH74" s="2"/>
      <c r="ISI74" s="2"/>
      <c r="ISJ74" s="2"/>
      <c r="ISK74" s="2"/>
      <c r="ISL74" s="2"/>
      <c r="ISM74" s="2"/>
      <c r="ISN74" s="2"/>
      <c r="ISO74" s="2"/>
      <c r="ISP74" s="2"/>
      <c r="ISQ74" s="2"/>
      <c r="ISR74" s="2"/>
      <c r="ISS74" s="2"/>
      <c r="IST74" s="2"/>
      <c r="ISU74" s="2"/>
      <c r="ISV74" s="2"/>
      <c r="ISW74" s="2"/>
      <c r="ISX74" s="2"/>
      <c r="ISY74" s="2"/>
      <c r="ISZ74" s="2"/>
      <c r="ITA74" s="2"/>
      <c r="ITB74" s="2"/>
      <c r="ITC74" s="2"/>
      <c r="ITD74" s="2"/>
      <c r="ITE74" s="2"/>
      <c r="ITF74" s="2"/>
      <c r="ITG74" s="2"/>
      <c r="ITH74" s="2"/>
      <c r="ITI74" s="2"/>
      <c r="ITJ74" s="2"/>
      <c r="ITK74" s="2"/>
      <c r="ITL74" s="2"/>
      <c r="ITM74" s="2"/>
      <c r="ITN74" s="2"/>
      <c r="ITO74" s="2"/>
      <c r="ITP74" s="2"/>
      <c r="ITQ74" s="2"/>
      <c r="ITR74" s="2"/>
      <c r="ITS74" s="2"/>
      <c r="ITT74" s="2"/>
      <c r="ITU74" s="2"/>
      <c r="ITV74" s="2"/>
      <c r="ITW74" s="2"/>
      <c r="ITX74" s="2"/>
      <c r="ITY74" s="2"/>
      <c r="ITZ74" s="2"/>
      <c r="IUA74" s="2"/>
      <c r="IUB74" s="2"/>
      <c r="IUC74" s="2"/>
      <c r="IUD74" s="2"/>
      <c r="IUE74" s="2"/>
      <c r="IUF74" s="2"/>
      <c r="IUG74" s="2"/>
      <c r="IUH74" s="2"/>
      <c r="IUI74" s="2"/>
      <c r="IUJ74" s="2"/>
      <c r="IUK74" s="2"/>
      <c r="IUL74" s="2"/>
      <c r="IUM74" s="2"/>
      <c r="IUN74" s="2"/>
      <c r="IUO74" s="2"/>
      <c r="IUP74" s="2"/>
      <c r="IUQ74" s="2"/>
      <c r="IUR74" s="2"/>
      <c r="IUS74" s="2"/>
      <c r="IUT74" s="2"/>
      <c r="IUU74" s="2"/>
      <c r="IUV74" s="2"/>
      <c r="IUW74" s="2"/>
      <c r="IUX74" s="2"/>
      <c r="IUY74" s="2"/>
      <c r="IUZ74" s="2"/>
      <c r="IVA74" s="2"/>
      <c r="IVB74" s="2"/>
      <c r="IVC74" s="2"/>
      <c r="IVD74" s="2"/>
      <c r="IVE74" s="2"/>
      <c r="IVF74" s="2"/>
      <c r="IVG74" s="2"/>
      <c r="IVH74" s="2"/>
      <c r="IVI74" s="2"/>
      <c r="IVJ74" s="2"/>
      <c r="IVK74" s="2"/>
      <c r="IVL74" s="2"/>
      <c r="IVM74" s="2"/>
      <c r="IVN74" s="2"/>
      <c r="IVO74" s="2"/>
      <c r="IVP74" s="2"/>
      <c r="IVQ74" s="2"/>
      <c r="IVR74" s="2"/>
      <c r="IVS74" s="2"/>
      <c r="IVT74" s="2"/>
      <c r="IVU74" s="2"/>
      <c r="IVV74" s="2"/>
      <c r="IVW74" s="2"/>
      <c r="IVX74" s="2"/>
      <c r="IVY74" s="2"/>
      <c r="IVZ74" s="2"/>
      <c r="IWA74" s="2"/>
      <c r="IWB74" s="2"/>
      <c r="IWC74" s="2"/>
      <c r="IWD74" s="2"/>
      <c r="IWE74" s="2"/>
      <c r="IWF74" s="2"/>
      <c r="IWG74" s="2"/>
      <c r="IWH74" s="2"/>
      <c r="IWI74" s="2"/>
      <c r="IWJ74" s="2"/>
      <c r="IWK74" s="2"/>
      <c r="IWL74" s="2"/>
      <c r="IWM74" s="2"/>
      <c r="IWN74" s="2"/>
      <c r="IWO74" s="2"/>
      <c r="IWP74" s="2"/>
      <c r="IWQ74" s="2"/>
      <c r="IWR74" s="2"/>
      <c r="IWS74" s="2"/>
      <c r="IWT74" s="2"/>
      <c r="IWU74" s="2"/>
      <c r="IWV74" s="2"/>
      <c r="IWW74" s="2"/>
      <c r="IWX74" s="2"/>
      <c r="IWY74" s="2"/>
      <c r="IWZ74" s="2"/>
      <c r="IXA74" s="2"/>
      <c r="IXB74" s="2"/>
      <c r="IXC74" s="2"/>
      <c r="IXD74" s="2"/>
      <c r="IXE74" s="2"/>
      <c r="IXF74" s="2"/>
      <c r="IXG74" s="2"/>
      <c r="IXH74" s="2"/>
      <c r="IXI74" s="2"/>
      <c r="IXJ74" s="2"/>
      <c r="IXK74" s="2"/>
      <c r="IXL74" s="2"/>
      <c r="IXM74" s="2"/>
      <c r="IXN74" s="2"/>
      <c r="IXO74" s="2"/>
      <c r="IXP74" s="2"/>
      <c r="IXQ74" s="2"/>
      <c r="IXR74" s="2"/>
      <c r="IXS74" s="2"/>
      <c r="IXT74" s="2"/>
      <c r="IXU74" s="2"/>
      <c r="IXV74" s="2"/>
      <c r="IXW74" s="2"/>
      <c r="IXX74" s="2"/>
      <c r="IXY74" s="2"/>
      <c r="IXZ74" s="2"/>
      <c r="IYA74" s="2"/>
      <c r="IYB74" s="2"/>
      <c r="IYC74" s="2"/>
      <c r="IYD74" s="2"/>
      <c r="IYE74" s="2"/>
      <c r="IYF74" s="2"/>
      <c r="IYG74" s="2"/>
      <c r="IYH74" s="2"/>
      <c r="IYI74" s="2"/>
      <c r="IYJ74" s="2"/>
      <c r="IYK74" s="2"/>
      <c r="IYL74" s="2"/>
      <c r="IYM74" s="2"/>
      <c r="IYN74" s="2"/>
      <c r="IYO74" s="2"/>
      <c r="IYP74" s="2"/>
      <c r="IYQ74" s="2"/>
      <c r="IYR74" s="2"/>
      <c r="IYS74" s="2"/>
      <c r="IYT74" s="2"/>
      <c r="IYU74" s="2"/>
      <c r="IYV74" s="2"/>
      <c r="IYW74" s="2"/>
      <c r="IYX74" s="2"/>
      <c r="IYY74" s="2"/>
      <c r="IYZ74" s="2"/>
      <c r="IZA74" s="2"/>
      <c r="IZB74" s="2"/>
      <c r="IZC74" s="2"/>
      <c r="IZD74" s="2"/>
      <c r="IZE74" s="2"/>
      <c r="IZF74" s="2"/>
      <c r="IZG74" s="2"/>
      <c r="IZH74" s="2"/>
      <c r="IZI74" s="2"/>
      <c r="IZJ74" s="2"/>
      <c r="IZK74" s="2"/>
      <c r="IZL74" s="2"/>
      <c r="IZM74" s="2"/>
      <c r="IZN74" s="2"/>
      <c r="IZO74" s="2"/>
      <c r="IZP74" s="2"/>
      <c r="IZQ74" s="2"/>
      <c r="IZR74" s="2"/>
      <c r="IZS74" s="2"/>
      <c r="IZT74" s="2"/>
      <c r="IZU74" s="2"/>
      <c r="IZV74" s="2"/>
      <c r="IZW74" s="2"/>
      <c r="IZX74" s="2"/>
      <c r="IZY74" s="2"/>
      <c r="IZZ74" s="2"/>
      <c r="JAA74" s="2"/>
      <c r="JAB74" s="2"/>
      <c r="JAC74" s="2"/>
      <c r="JAD74" s="2"/>
      <c r="JAE74" s="2"/>
      <c r="JAF74" s="2"/>
      <c r="JAG74" s="2"/>
      <c r="JAH74" s="2"/>
      <c r="JAI74" s="2"/>
      <c r="JAJ74" s="2"/>
      <c r="JAK74" s="2"/>
      <c r="JAL74" s="2"/>
      <c r="JAM74" s="2"/>
      <c r="JAN74" s="2"/>
      <c r="JAO74" s="2"/>
      <c r="JAP74" s="2"/>
      <c r="JAQ74" s="2"/>
      <c r="JAR74" s="2"/>
      <c r="JAS74" s="2"/>
      <c r="JAT74" s="2"/>
      <c r="JAU74" s="2"/>
      <c r="JAV74" s="2"/>
      <c r="JAW74" s="2"/>
      <c r="JAX74" s="2"/>
      <c r="JAY74" s="2"/>
      <c r="JAZ74" s="2"/>
      <c r="JBA74" s="2"/>
      <c r="JBB74" s="2"/>
      <c r="JBC74" s="2"/>
      <c r="JBD74" s="2"/>
      <c r="JBE74" s="2"/>
      <c r="JBF74" s="2"/>
      <c r="JBG74" s="2"/>
      <c r="JBH74" s="2"/>
      <c r="JBI74" s="2"/>
      <c r="JBJ74" s="2"/>
      <c r="JBK74" s="2"/>
      <c r="JBL74" s="2"/>
      <c r="JBM74" s="2"/>
      <c r="JBN74" s="2"/>
      <c r="JBO74" s="2"/>
      <c r="JBP74" s="2"/>
      <c r="JBQ74" s="2"/>
      <c r="JBR74" s="2"/>
      <c r="JBS74" s="2"/>
      <c r="JBT74" s="2"/>
      <c r="JBU74" s="2"/>
      <c r="JBV74" s="2"/>
      <c r="JBW74" s="2"/>
      <c r="JBX74" s="2"/>
      <c r="JBY74" s="2"/>
      <c r="JBZ74" s="2"/>
      <c r="JCA74" s="2"/>
      <c r="JCB74" s="2"/>
      <c r="JCC74" s="2"/>
      <c r="JCD74" s="2"/>
      <c r="JCE74" s="2"/>
      <c r="JCF74" s="2"/>
      <c r="JCG74" s="2"/>
      <c r="JCH74" s="2"/>
      <c r="JCI74" s="2"/>
      <c r="JCJ74" s="2"/>
      <c r="JCK74" s="2"/>
      <c r="JCL74" s="2"/>
      <c r="JCM74" s="2"/>
      <c r="JCN74" s="2"/>
      <c r="JCO74" s="2"/>
      <c r="JCP74" s="2"/>
      <c r="JCQ74" s="2"/>
      <c r="JCR74" s="2"/>
      <c r="JCS74" s="2"/>
      <c r="JCT74" s="2"/>
      <c r="JCU74" s="2"/>
      <c r="JCV74" s="2"/>
      <c r="JCW74" s="2"/>
      <c r="JCX74" s="2"/>
      <c r="JCY74" s="2"/>
      <c r="JCZ74" s="2"/>
      <c r="JDA74" s="2"/>
      <c r="JDB74" s="2"/>
      <c r="JDC74" s="2"/>
      <c r="JDD74" s="2"/>
      <c r="JDE74" s="2"/>
      <c r="JDF74" s="2"/>
      <c r="JDG74" s="2"/>
      <c r="JDH74" s="2"/>
      <c r="JDI74" s="2"/>
      <c r="JDJ74" s="2"/>
      <c r="JDK74" s="2"/>
      <c r="JDL74" s="2"/>
      <c r="JDM74" s="2"/>
      <c r="JDN74" s="2"/>
      <c r="JDO74" s="2"/>
      <c r="JDP74" s="2"/>
      <c r="JDQ74" s="2"/>
      <c r="JDR74" s="2"/>
      <c r="JDS74" s="2"/>
      <c r="JDT74" s="2"/>
      <c r="JDU74" s="2"/>
      <c r="JDV74" s="2"/>
      <c r="JDW74" s="2"/>
      <c r="JDX74" s="2"/>
      <c r="JDY74" s="2"/>
      <c r="JDZ74" s="2"/>
      <c r="JEA74" s="2"/>
      <c r="JEB74" s="2"/>
      <c r="JEC74" s="2"/>
      <c r="JED74" s="2"/>
      <c r="JEE74" s="2"/>
      <c r="JEF74" s="2"/>
      <c r="JEG74" s="2"/>
      <c r="JEH74" s="2"/>
      <c r="JEI74" s="2"/>
      <c r="JEJ74" s="2"/>
      <c r="JEK74" s="2"/>
      <c r="JEL74" s="2"/>
      <c r="JEM74" s="2"/>
      <c r="JEN74" s="2"/>
      <c r="JEO74" s="2"/>
      <c r="JEP74" s="2"/>
      <c r="JEQ74" s="2"/>
      <c r="JER74" s="2"/>
      <c r="JES74" s="2"/>
      <c r="JET74" s="2"/>
      <c r="JEU74" s="2"/>
      <c r="JEV74" s="2"/>
      <c r="JEW74" s="2"/>
      <c r="JEX74" s="2"/>
      <c r="JEY74" s="2"/>
      <c r="JEZ74" s="2"/>
      <c r="JFA74" s="2"/>
      <c r="JFB74" s="2"/>
      <c r="JFC74" s="2"/>
      <c r="JFD74" s="2"/>
      <c r="JFE74" s="2"/>
      <c r="JFF74" s="2"/>
      <c r="JFG74" s="2"/>
      <c r="JFH74" s="2"/>
      <c r="JFI74" s="2"/>
      <c r="JFJ74" s="2"/>
      <c r="JFK74" s="2"/>
      <c r="JFL74" s="2"/>
      <c r="JFM74" s="2"/>
      <c r="JFN74" s="2"/>
      <c r="JFO74" s="2"/>
      <c r="JFP74" s="2"/>
      <c r="JFQ74" s="2"/>
      <c r="JFR74" s="2"/>
      <c r="JFS74" s="2"/>
      <c r="JFT74" s="2"/>
      <c r="JFU74" s="2"/>
      <c r="JFV74" s="2"/>
      <c r="JFW74" s="2"/>
      <c r="JFX74" s="2"/>
      <c r="JFY74" s="2"/>
      <c r="JFZ74" s="2"/>
      <c r="JGA74" s="2"/>
      <c r="JGB74" s="2"/>
      <c r="JGC74" s="2"/>
      <c r="JGD74" s="2"/>
      <c r="JGE74" s="2"/>
      <c r="JGF74" s="2"/>
      <c r="JGG74" s="2"/>
      <c r="JGH74" s="2"/>
      <c r="JGI74" s="2"/>
      <c r="JGJ74" s="2"/>
      <c r="JGK74" s="2"/>
      <c r="JGL74" s="2"/>
      <c r="JGM74" s="2"/>
      <c r="JGN74" s="2"/>
      <c r="JGO74" s="2"/>
      <c r="JGP74" s="2"/>
      <c r="JGQ74" s="2"/>
      <c r="JGR74" s="2"/>
      <c r="JGS74" s="2"/>
      <c r="JGT74" s="2"/>
      <c r="JGU74" s="2"/>
      <c r="JGV74" s="2"/>
      <c r="JGW74" s="2"/>
      <c r="JGX74" s="2"/>
      <c r="JGY74" s="2"/>
      <c r="JGZ74" s="2"/>
      <c r="JHA74" s="2"/>
      <c r="JHB74" s="2"/>
      <c r="JHC74" s="2"/>
      <c r="JHD74" s="2"/>
      <c r="JHE74" s="2"/>
      <c r="JHF74" s="2"/>
      <c r="JHG74" s="2"/>
      <c r="JHH74" s="2"/>
      <c r="JHI74" s="2"/>
      <c r="JHJ74" s="2"/>
      <c r="JHK74" s="2"/>
      <c r="JHL74" s="2"/>
      <c r="JHM74" s="2"/>
      <c r="JHN74" s="2"/>
      <c r="JHO74" s="2"/>
      <c r="JHP74" s="2"/>
      <c r="JHQ74" s="2"/>
      <c r="JHR74" s="2"/>
      <c r="JHS74" s="2"/>
      <c r="JHT74" s="2"/>
      <c r="JHU74" s="2"/>
      <c r="JHV74" s="2"/>
      <c r="JHW74" s="2"/>
      <c r="JHX74" s="2"/>
      <c r="JHY74" s="2"/>
      <c r="JHZ74" s="2"/>
      <c r="JIA74" s="2"/>
      <c r="JIB74" s="2"/>
      <c r="JIC74" s="2"/>
      <c r="JID74" s="2"/>
      <c r="JIE74" s="2"/>
      <c r="JIF74" s="2"/>
      <c r="JIG74" s="2"/>
      <c r="JIH74" s="2"/>
      <c r="JII74" s="2"/>
      <c r="JIJ74" s="2"/>
      <c r="JIK74" s="2"/>
      <c r="JIL74" s="2"/>
      <c r="JIM74" s="2"/>
      <c r="JIN74" s="2"/>
      <c r="JIO74" s="2"/>
      <c r="JIP74" s="2"/>
      <c r="JIQ74" s="2"/>
      <c r="JIR74" s="2"/>
      <c r="JIS74" s="2"/>
      <c r="JIT74" s="2"/>
      <c r="JIU74" s="2"/>
      <c r="JIV74" s="2"/>
      <c r="JIW74" s="2"/>
      <c r="JIX74" s="2"/>
      <c r="JIY74" s="2"/>
      <c r="JIZ74" s="2"/>
      <c r="JJA74" s="2"/>
      <c r="JJB74" s="2"/>
      <c r="JJC74" s="2"/>
      <c r="JJD74" s="2"/>
      <c r="JJE74" s="2"/>
      <c r="JJF74" s="2"/>
      <c r="JJG74" s="2"/>
      <c r="JJH74" s="2"/>
      <c r="JJI74" s="2"/>
      <c r="JJJ74" s="2"/>
      <c r="JJK74" s="2"/>
      <c r="JJL74" s="2"/>
      <c r="JJM74" s="2"/>
      <c r="JJN74" s="2"/>
      <c r="JJO74" s="2"/>
      <c r="JJP74" s="2"/>
      <c r="JJQ74" s="2"/>
      <c r="JJR74" s="2"/>
      <c r="JJS74" s="2"/>
      <c r="JJT74" s="2"/>
      <c r="JJU74" s="2"/>
      <c r="JJV74" s="2"/>
      <c r="JJW74" s="2"/>
      <c r="JJX74" s="2"/>
      <c r="JJY74" s="2"/>
      <c r="JJZ74" s="2"/>
      <c r="JKA74" s="2"/>
      <c r="JKB74" s="2"/>
      <c r="JKC74" s="2"/>
      <c r="JKD74" s="2"/>
      <c r="JKE74" s="2"/>
      <c r="JKF74" s="2"/>
      <c r="JKG74" s="2"/>
      <c r="JKH74" s="2"/>
      <c r="JKI74" s="2"/>
      <c r="JKJ74" s="2"/>
      <c r="JKK74" s="2"/>
      <c r="JKL74" s="2"/>
      <c r="JKM74" s="2"/>
      <c r="JKN74" s="2"/>
      <c r="JKO74" s="2"/>
      <c r="JKP74" s="2"/>
      <c r="JKQ74" s="2"/>
      <c r="JKR74" s="2"/>
      <c r="JKS74" s="2"/>
      <c r="JKT74" s="2"/>
      <c r="JKU74" s="2"/>
      <c r="JKV74" s="2"/>
      <c r="JKW74" s="2"/>
      <c r="JKX74" s="2"/>
      <c r="JKY74" s="2"/>
      <c r="JKZ74" s="2"/>
      <c r="JLA74" s="2"/>
      <c r="JLB74" s="2"/>
      <c r="JLC74" s="2"/>
      <c r="JLD74" s="2"/>
      <c r="JLE74" s="2"/>
      <c r="JLF74" s="2"/>
      <c r="JLG74" s="2"/>
      <c r="JLH74" s="2"/>
      <c r="JLI74" s="2"/>
      <c r="JLJ74" s="2"/>
      <c r="JLK74" s="2"/>
      <c r="JLL74" s="2"/>
      <c r="JLM74" s="2"/>
      <c r="JLN74" s="2"/>
      <c r="JLO74" s="2"/>
      <c r="JLP74" s="2"/>
      <c r="JLQ74" s="2"/>
      <c r="JLR74" s="2"/>
      <c r="JLS74" s="2"/>
      <c r="JLT74" s="2"/>
      <c r="JLU74" s="2"/>
      <c r="JLV74" s="2"/>
      <c r="JLW74" s="2"/>
      <c r="JLX74" s="2"/>
      <c r="JLY74" s="2"/>
      <c r="JLZ74" s="2"/>
      <c r="JMA74" s="2"/>
      <c r="JMB74" s="2"/>
      <c r="JMC74" s="2"/>
      <c r="JMD74" s="2"/>
      <c r="JME74" s="2"/>
      <c r="JMF74" s="2"/>
      <c r="JMG74" s="2"/>
      <c r="JMH74" s="2"/>
      <c r="JMI74" s="2"/>
      <c r="JMJ74" s="2"/>
      <c r="JMK74" s="2"/>
      <c r="JML74" s="2"/>
      <c r="JMM74" s="2"/>
      <c r="JMN74" s="2"/>
      <c r="JMO74" s="2"/>
      <c r="JMP74" s="2"/>
      <c r="JMQ74" s="2"/>
      <c r="JMR74" s="2"/>
      <c r="JMS74" s="2"/>
      <c r="JMT74" s="2"/>
      <c r="JMU74" s="2"/>
      <c r="JMV74" s="2"/>
      <c r="JMW74" s="2"/>
      <c r="JMX74" s="2"/>
      <c r="JMY74" s="2"/>
      <c r="JMZ74" s="2"/>
      <c r="JNA74" s="2"/>
      <c r="JNB74" s="2"/>
      <c r="JNC74" s="2"/>
      <c r="JND74" s="2"/>
      <c r="JNE74" s="2"/>
      <c r="JNF74" s="2"/>
      <c r="JNG74" s="2"/>
      <c r="JNH74" s="2"/>
      <c r="JNI74" s="2"/>
      <c r="JNJ74" s="2"/>
      <c r="JNK74" s="2"/>
      <c r="JNL74" s="2"/>
      <c r="JNM74" s="2"/>
      <c r="JNN74" s="2"/>
      <c r="JNO74" s="2"/>
      <c r="JNP74" s="2"/>
      <c r="JNQ74" s="2"/>
      <c r="JNR74" s="2"/>
      <c r="JNS74" s="2"/>
      <c r="JNT74" s="2"/>
      <c r="JNU74" s="2"/>
      <c r="JNV74" s="2"/>
      <c r="JNW74" s="2"/>
      <c r="JNX74" s="2"/>
      <c r="JNY74" s="2"/>
      <c r="JNZ74" s="2"/>
      <c r="JOA74" s="2"/>
      <c r="JOB74" s="2"/>
      <c r="JOC74" s="2"/>
      <c r="JOD74" s="2"/>
      <c r="JOE74" s="2"/>
      <c r="JOF74" s="2"/>
      <c r="JOG74" s="2"/>
      <c r="JOH74" s="2"/>
      <c r="JOI74" s="2"/>
      <c r="JOJ74" s="2"/>
      <c r="JOK74" s="2"/>
      <c r="JOL74" s="2"/>
      <c r="JOM74" s="2"/>
      <c r="JON74" s="2"/>
      <c r="JOO74" s="2"/>
      <c r="JOP74" s="2"/>
      <c r="JOQ74" s="2"/>
      <c r="JOR74" s="2"/>
      <c r="JOS74" s="2"/>
      <c r="JOT74" s="2"/>
      <c r="JOU74" s="2"/>
      <c r="JOV74" s="2"/>
      <c r="JOW74" s="2"/>
      <c r="JOX74" s="2"/>
      <c r="JOY74" s="2"/>
      <c r="JOZ74" s="2"/>
      <c r="JPA74" s="2"/>
      <c r="JPB74" s="2"/>
      <c r="JPC74" s="2"/>
      <c r="JPD74" s="2"/>
      <c r="JPE74" s="2"/>
      <c r="JPF74" s="2"/>
      <c r="JPG74" s="2"/>
      <c r="JPH74" s="2"/>
      <c r="JPI74" s="2"/>
      <c r="JPJ74" s="2"/>
      <c r="JPK74" s="2"/>
      <c r="JPL74" s="2"/>
      <c r="JPM74" s="2"/>
      <c r="JPN74" s="2"/>
      <c r="JPO74" s="2"/>
      <c r="JPP74" s="2"/>
      <c r="JPQ74" s="2"/>
      <c r="JPR74" s="2"/>
      <c r="JPS74" s="2"/>
      <c r="JPT74" s="2"/>
      <c r="JPU74" s="2"/>
      <c r="JPV74" s="2"/>
      <c r="JPW74" s="2"/>
      <c r="JPX74" s="2"/>
      <c r="JPY74" s="2"/>
      <c r="JPZ74" s="2"/>
      <c r="JQA74" s="2"/>
      <c r="JQB74" s="2"/>
      <c r="JQC74" s="2"/>
      <c r="JQD74" s="2"/>
      <c r="JQE74" s="2"/>
      <c r="JQF74" s="2"/>
      <c r="JQG74" s="2"/>
      <c r="JQH74" s="2"/>
      <c r="JQI74" s="2"/>
      <c r="JQJ74" s="2"/>
      <c r="JQK74" s="2"/>
      <c r="JQL74" s="2"/>
      <c r="JQM74" s="2"/>
      <c r="JQN74" s="2"/>
      <c r="JQO74" s="2"/>
      <c r="JQP74" s="2"/>
      <c r="JQQ74" s="2"/>
      <c r="JQR74" s="2"/>
      <c r="JQS74" s="2"/>
      <c r="JQT74" s="2"/>
      <c r="JQU74" s="2"/>
      <c r="JQV74" s="2"/>
      <c r="JQW74" s="2"/>
      <c r="JQX74" s="2"/>
      <c r="JQY74" s="2"/>
      <c r="JQZ74" s="2"/>
      <c r="JRA74" s="2"/>
      <c r="JRB74" s="2"/>
      <c r="JRC74" s="2"/>
      <c r="JRD74" s="2"/>
      <c r="JRE74" s="2"/>
      <c r="JRF74" s="2"/>
      <c r="JRG74" s="2"/>
      <c r="JRH74" s="2"/>
      <c r="JRI74" s="2"/>
      <c r="JRJ74" s="2"/>
      <c r="JRK74" s="2"/>
      <c r="JRL74" s="2"/>
      <c r="JRM74" s="2"/>
      <c r="JRN74" s="2"/>
      <c r="JRO74" s="2"/>
      <c r="JRP74" s="2"/>
      <c r="JRQ74" s="2"/>
      <c r="JRR74" s="2"/>
      <c r="JRS74" s="2"/>
      <c r="JRT74" s="2"/>
      <c r="JRU74" s="2"/>
      <c r="JRV74" s="2"/>
      <c r="JRW74" s="2"/>
      <c r="JRX74" s="2"/>
      <c r="JRY74" s="2"/>
      <c r="JRZ74" s="2"/>
      <c r="JSA74" s="2"/>
      <c r="JSB74" s="2"/>
      <c r="JSC74" s="2"/>
      <c r="JSD74" s="2"/>
      <c r="JSE74" s="2"/>
      <c r="JSF74" s="2"/>
      <c r="JSG74" s="2"/>
      <c r="JSH74" s="2"/>
      <c r="JSI74" s="2"/>
      <c r="JSJ74" s="2"/>
      <c r="JSK74" s="2"/>
      <c r="JSL74" s="2"/>
      <c r="JSM74" s="2"/>
      <c r="JSN74" s="2"/>
      <c r="JSO74" s="2"/>
      <c r="JSP74" s="2"/>
      <c r="JSQ74" s="2"/>
      <c r="JSR74" s="2"/>
      <c r="JSS74" s="2"/>
      <c r="JST74" s="2"/>
      <c r="JSU74" s="2"/>
      <c r="JSV74" s="2"/>
      <c r="JSW74" s="2"/>
      <c r="JSX74" s="2"/>
      <c r="JSY74" s="2"/>
      <c r="JSZ74" s="2"/>
      <c r="JTA74" s="2"/>
      <c r="JTB74" s="2"/>
      <c r="JTC74" s="2"/>
      <c r="JTD74" s="2"/>
      <c r="JTE74" s="2"/>
      <c r="JTF74" s="2"/>
      <c r="JTG74" s="2"/>
      <c r="JTH74" s="2"/>
      <c r="JTI74" s="2"/>
      <c r="JTJ74" s="2"/>
      <c r="JTK74" s="2"/>
      <c r="JTL74" s="2"/>
      <c r="JTM74" s="2"/>
      <c r="JTN74" s="2"/>
      <c r="JTO74" s="2"/>
      <c r="JTP74" s="2"/>
      <c r="JTQ74" s="2"/>
      <c r="JTR74" s="2"/>
      <c r="JTS74" s="2"/>
      <c r="JTT74" s="2"/>
      <c r="JTU74" s="2"/>
      <c r="JTV74" s="2"/>
      <c r="JTW74" s="2"/>
      <c r="JTX74" s="2"/>
      <c r="JTY74" s="2"/>
      <c r="JTZ74" s="2"/>
      <c r="JUA74" s="2"/>
      <c r="JUB74" s="2"/>
      <c r="JUC74" s="2"/>
      <c r="JUD74" s="2"/>
      <c r="JUE74" s="2"/>
      <c r="JUF74" s="2"/>
      <c r="JUG74" s="2"/>
      <c r="JUH74" s="2"/>
      <c r="JUI74" s="2"/>
      <c r="JUJ74" s="2"/>
      <c r="JUK74" s="2"/>
      <c r="JUL74" s="2"/>
      <c r="JUM74" s="2"/>
      <c r="JUN74" s="2"/>
      <c r="JUO74" s="2"/>
      <c r="JUP74" s="2"/>
      <c r="JUQ74" s="2"/>
      <c r="JUR74" s="2"/>
      <c r="JUS74" s="2"/>
      <c r="JUT74" s="2"/>
      <c r="JUU74" s="2"/>
      <c r="JUV74" s="2"/>
      <c r="JUW74" s="2"/>
      <c r="JUX74" s="2"/>
      <c r="JUY74" s="2"/>
      <c r="JUZ74" s="2"/>
      <c r="JVA74" s="2"/>
      <c r="JVB74" s="2"/>
      <c r="JVC74" s="2"/>
      <c r="JVD74" s="2"/>
      <c r="JVE74" s="2"/>
      <c r="JVF74" s="2"/>
      <c r="JVG74" s="2"/>
      <c r="JVH74" s="2"/>
      <c r="JVI74" s="2"/>
      <c r="JVJ74" s="2"/>
      <c r="JVK74" s="2"/>
      <c r="JVL74" s="2"/>
      <c r="JVM74" s="2"/>
      <c r="JVN74" s="2"/>
      <c r="JVO74" s="2"/>
      <c r="JVP74" s="2"/>
      <c r="JVQ74" s="2"/>
      <c r="JVR74" s="2"/>
      <c r="JVS74" s="2"/>
      <c r="JVT74" s="2"/>
      <c r="JVU74" s="2"/>
      <c r="JVV74" s="2"/>
      <c r="JVW74" s="2"/>
      <c r="JVX74" s="2"/>
      <c r="JVY74" s="2"/>
      <c r="JVZ74" s="2"/>
      <c r="JWA74" s="2"/>
      <c r="JWB74" s="2"/>
      <c r="JWC74" s="2"/>
      <c r="JWD74" s="2"/>
      <c r="JWE74" s="2"/>
      <c r="JWF74" s="2"/>
      <c r="JWG74" s="2"/>
      <c r="JWH74" s="2"/>
      <c r="JWI74" s="2"/>
      <c r="JWJ74" s="2"/>
      <c r="JWK74" s="2"/>
      <c r="JWL74" s="2"/>
      <c r="JWM74" s="2"/>
      <c r="JWN74" s="2"/>
      <c r="JWO74" s="2"/>
      <c r="JWP74" s="2"/>
      <c r="JWQ74" s="2"/>
      <c r="JWR74" s="2"/>
      <c r="JWS74" s="2"/>
      <c r="JWT74" s="2"/>
      <c r="JWU74" s="2"/>
      <c r="JWV74" s="2"/>
      <c r="JWW74" s="2"/>
      <c r="JWX74" s="2"/>
      <c r="JWY74" s="2"/>
      <c r="JWZ74" s="2"/>
      <c r="JXA74" s="2"/>
      <c r="JXB74" s="2"/>
      <c r="JXC74" s="2"/>
      <c r="JXD74" s="2"/>
      <c r="JXE74" s="2"/>
      <c r="JXF74" s="2"/>
      <c r="JXG74" s="2"/>
      <c r="JXH74" s="2"/>
      <c r="JXI74" s="2"/>
      <c r="JXJ74" s="2"/>
      <c r="JXK74" s="2"/>
      <c r="JXL74" s="2"/>
      <c r="JXM74" s="2"/>
      <c r="JXN74" s="2"/>
      <c r="JXO74" s="2"/>
      <c r="JXP74" s="2"/>
      <c r="JXQ74" s="2"/>
      <c r="JXR74" s="2"/>
      <c r="JXS74" s="2"/>
      <c r="JXT74" s="2"/>
      <c r="JXU74" s="2"/>
      <c r="JXV74" s="2"/>
      <c r="JXW74" s="2"/>
      <c r="JXX74" s="2"/>
      <c r="JXY74" s="2"/>
      <c r="JXZ74" s="2"/>
      <c r="JYA74" s="2"/>
      <c r="JYB74" s="2"/>
      <c r="JYC74" s="2"/>
      <c r="JYD74" s="2"/>
      <c r="JYE74" s="2"/>
      <c r="JYF74" s="2"/>
      <c r="JYG74" s="2"/>
      <c r="JYH74" s="2"/>
      <c r="JYI74" s="2"/>
      <c r="JYJ74" s="2"/>
      <c r="JYK74" s="2"/>
      <c r="JYL74" s="2"/>
      <c r="JYM74" s="2"/>
      <c r="JYN74" s="2"/>
      <c r="JYO74" s="2"/>
      <c r="JYP74" s="2"/>
      <c r="JYQ74" s="2"/>
      <c r="JYR74" s="2"/>
      <c r="JYS74" s="2"/>
      <c r="JYT74" s="2"/>
      <c r="JYU74" s="2"/>
      <c r="JYV74" s="2"/>
      <c r="JYW74" s="2"/>
      <c r="JYX74" s="2"/>
      <c r="JYY74" s="2"/>
      <c r="JYZ74" s="2"/>
      <c r="JZA74" s="2"/>
      <c r="JZB74" s="2"/>
      <c r="JZC74" s="2"/>
      <c r="JZD74" s="2"/>
      <c r="JZE74" s="2"/>
      <c r="JZF74" s="2"/>
      <c r="JZG74" s="2"/>
      <c r="JZH74" s="2"/>
      <c r="JZI74" s="2"/>
      <c r="JZJ74" s="2"/>
      <c r="JZK74" s="2"/>
      <c r="JZL74" s="2"/>
      <c r="JZM74" s="2"/>
      <c r="JZN74" s="2"/>
      <c r="JZO74" s="2"/>
      <c r="JZP74" s="2"/>
      <c r="JZQ74" s="2"/>
      <c r="JZR74" s="2"/>
      <c r="JZS74" s="2"/>
      <c r="JZT74" s="2"/>
      <c r="JZU74" s="2"/>
      <c r="JZV74" s="2"/>
      <c r="JZW74" s="2"/>
      <c r="JZX74" s="2"/>
      <c r="JZY74" s="2"/>
      <c r="JZZ74" s="2"/>
      <c r="KAA74" s="2"/>
      <c r="KAB74" s="2"/>
      <c r="KAC74" s="2"/>
      <c r="KAD74" s="2"/>
      <c r="KAE74" s="2"/>
      <c r="KAF74" s="2"/>
      <c r="KAG74" s="2"/>
      <c r="KAH74" s="2"/>
      <c r="KAI74" s="2"/>
      <c r="KAJ74" s="2"/>
      <c r="KAK74" s="2"/>
      <c r="KAL74" s="2"/>
      <c r="KAM74" s="2"/>
      <c r="KAN74" s="2"/>
      <c r="KAO74" s="2"/>
      <c r="KAP74" s="2"/>
      <c r="KAQ74" s="2"/>
      <c r="KAR74" s="2"/>
      <c r="KAS74" s="2"/>
      <c r="KAT74" s="2"/>
      <c r="KAU74" s="2"/>
      <c r="KAV74" s="2"/>
      <c r="KAW74" s="2"/>
      <c r="KAX74" s="2"/>
      <c r="KAY74" s="2"/>
      <c r="KAZ74" s="2"/>
      <c r="KBA74" s="2"/>
      <c r="KBB74" s="2"/>
      <c r="KBC74" s="2"/>
      <c r="KBD74" s="2"/>
      <c r="KBE74" s="2"/>
      <c r="KBF74" s="2"/>
      <c r="KBG74" s="2"/>
      <c r="KBH74" s="2"/>
      <c r="KBI74" s="2"/>
      <c r="KBJ74" s="2"/>
      <c r="KBK74" s="2"/>
      <c r="KBL74" s="2"/>
      <c r="KBM74" s="2"/>
      <c r="KBN74" s="2"/>
      <c r="KBO74" s="2"/>
      <c r="KBP74" s="2"/>
      <c r="KBQ74" s="2"/>
      <c r="KBR74" s="2"/>
      <c r="KBS74" s="2"/>
      <c r="KBT74" s="2"/>
      <c r="KBU74" s="2"/>
      <c r="KBV74" s="2"/>
      <c r="KBW74" s="2"/>
      <c r="KBX74" s="2"/>
      <c r="KBY74" s="2"/>
      <c r="KBZ74" s="2"/>
      <c r="KCA74" s="2"/>
      <c r="KCB74" s="2"/>
      <c r="KCC74" s="2"/>
      <c r="KCD74" s="2"/>
      <c r="KCE74" s="2"/>
      <c r="KCF74" s="2"/>
      <c r="KCG74" s="2"/>
      <c r="KCH74" s="2"/>
      <c r="KCI74" s="2"/>
      <c r="KCJ74" s="2"/>
      <c r="KCK74" s="2"/>
      <c r="KCL74" s="2"/>
      <c r="KCM74" s="2"/>
      <c r="KCN74" s="2"/>
      <c r="KCO74" s="2"/>
      <c r="KCP74" s="2"/>
      <c r="KCQ74" s="2"/>
      <c r="KCR74" s="2"/>
      <c r="KCS74" s="2"/>
      <c r="KCT74" s="2"/>
      <c r="KCU74" s="2"/>
      <c r="KCV74" s="2"/>
      <c r="KCW74" s="2"/>
      <c r="KCX74" s="2"/>
      <c r="KCY74" s="2"/>
      <c r="KCZ74" s="2"/>
      <c r="KDA74" s="2"/>
      <c r="KDB74" s="2"/>
      <c r="KDC74" s="2"/>
      <c r="KDD74" s="2"/>
      <c r="KDE74" s="2"/>
      <c r="KDF74" s="2"/>
      <c r="KDG74" s="2"/>
      <c r="KDH74" s="2"/>
      <c r="KDI74" s="2"/>
      <c r="KDJ74" s="2"/>
      <c r="KDK74" s="2"/>
      <c r="KDL74" s="2"/>
      <c r="KDM74" s="2"/>
      <c r="KDN74" s="2"/>
      <c r="KDO74" s="2"/>
      <c r="KDP74" s="2"/>
      <c r="KDQ74" s="2"/>
      <c r="KDR74" s="2"/>
      <c r="KDS74" s="2"/>
      <c r="KDT74" s="2"/>
      <c r="KDU74" s="2"/>
      <c r="KDV74" s="2"/>
      <c r="KDW74" s="2"/>
      <c r="KDX74" s="2"/>
      <c r="KDY74" s="2"/>
      <c r="KDZ74" s="2"/>
      <c r="KEA74" s="2"/>
      <c r="KEB74" s="2"/>
      <c r="KEC74" s="2"/>
      <c r="KED74" s="2"/>
      <c r="KEE74" s="2"/>
      <c r="KEF74" s="2"/>
      <c r="KEG74" s="2"/>
      <c r="KEH74" s="2"/>
      <c r="KEI74" s="2"/>
      <c r="KEJ74" s="2"/>
      <c r="KEK74" s="2"/>
      <c r="KEL74" s="2"/>
      <c r="KEM74" s="2"/>
      <c r="KEN74" s="2"/>
      <c r="KEO74" s="2"/>
      <c r="KEP74" s="2"/>
      <c r="KEQ74" s="2"/>
      <c r="KER74" s="2"/>
      <c r="KES74" s="2"/>
      <c r="KET74" s="2"/>
      <c r="KEU74" s="2"/>
      <c r="KEV74" s="2"/>
      <c r="KEW74" s="2"/>
      <c r="KEX74" s="2"/>
      <c r="KEY74" s="2"/>
      <c r="KEZ74" s="2"/>
      <c r="KFA74" s="2"/>
      <c r="KFB74" s="2"/>
      <c r="KFC74" s="2"/>
      <c r="KFD74" s="2"/>
      <c r="KFE74" s="2"/>
      <c r="KFF74" s="2"/>
      <c r="KFG74" s="2"/>
      <c r="KFH74" s="2"/>
      <c r="KFI74" s="2"/>
      <c r="KFJ74" s="2"/>
      <c r="KFK74" s="2"/>
      <c r="KFL74" s="2"/>
      <c r="KFM74" s="2"/>
      <c r="KFN74" s="2"/>
      <c r="KFO74" s="2"/>
      <c r="KFP74" s="2"/>
      <c r="KFQ74" s="2"/>
      <c r="KFR74" s="2"/>
      <c r="KFS74" s="2"/>
      <c r="KFT74" s="2"/>
      <c r="KFU74" s="2"/>
      <c r="KFV74" s="2"/>
      <c r="KFW74" s="2"/>
      <c r="KFX74" s="2"/>
      <c r="KFY74" s="2"/>
      <c r="KFZ74" s="2"/>
      <c r="KGA74" s="2"/>
      <c r="KGB74" s="2"/>
      <c r="KGC74" s="2"/>
      <c r="KGD74" s="2"/>
      <c r="KGE74" s="2"/>
      <c r="KGF74" s="2"/>
      <c r="KGG74" s="2"/>
      <c r="KGH74" s="2"/>
      <c r="KGI74" s="2"/>
      <c r="KGJ74" s="2"/>
      <c r="KGK74" s="2"/>
      <c r="KGL74" s="2"/>
      <c r="KGM74" s="2"/>
      <c r="KGN74" s="2"/>
      <c r="KGO74" s="2"/>
      <c r="KGP74" s="2"/>
      <c r="KGQ74" s="2"/>
      <c r="KGR74" s="2"/>
      <c r="KGS74" s="2"/>
      <c r="KGT74" s="2"/>
      <c r="KGU74" s="2"/>
      <c r="KGV74" s="2"/>
      <c r="KGW74" s="2"/>
      <c r="KGX74" s="2"/>
      <c r="KGY74" s="2"/>
      <c r="KGZ74" s="2"/>
      <c r="KHA74" s="2"/>
      <c r="KHB74" s="2"/>
      <c r="KHC74" s="2"/>
      <c r="KHD74" s="2"/>
      <c r="KHE74" s="2"/>
      <c r="KHF74" s="2"/>
      <c r="KHG74" s="2"/>
      <c r="KHH74" s="2"/>
      <c r="KHI74" s="2"/>
      <c r="KHJ74" s="2"/>
      <c r="KHK74" s="2"/>
      <c r="KHL74" s="2"/>
      <c r="KHM74" s="2"/>
      <c r="KHN74" s="2"/>
      <c r="KHO74" s="2"/>
      <c r="KHP74" s="2"/>
      <c r="KHQ74" s="2"/>
      <c r="KHR74" s="2"/>
      <c r="KHS74" s="2"/>
      <c r="KHT74" s="2"/>
      <c r="KHU74" s="2"/>
      <c r="KHV74" s="2"/>
      <c r="KHW74" s="2"/>
      <c r="KHX74" s="2"/>
      <c r="KHY74" s="2"/>
      <c r="KHZ74" s="2"/>
      <c r="KIA74" s="2"/>
      <c r="KIB74" s="2"/>
      <c r="KIC74" s="2"/>
      <c r="KID74" s="2"/>
      <c r="KIE74" s="2"/>
      <c r="KIF74" s="2"/>
      <c r="KIG74" s="2"/>
      <c r="KIH74" s="2"/>
      <c r="KII74" s="2"/>
      <c r="KIJ74" s="2"/>
      <c r="KIK74" s="2"/>
      <c r="KIL74" s="2"/>
      <c r="KIM74" s="2"/>
      <c r="KIN74" s="2"/>
      <c r="KIO74" s="2"/>
      <c r="KIP74" s="2"/>
      <c r="KIQ74" s="2"/>
      <c r="KIR74" s="2"/>
      <c r="KIS74" s="2"/>
      <c r="KIT74" s="2"/>
      <c r="KIU74" s="2"/>
      <c r="KIV74" s="2"/>
      <c r="KIW74" s="2"/>
      <c r="KIX74" s="2"/>
      <c r="KIY74" s="2"/>
      <c r="KIZ74" s="2"/>
      <c r="KJA74" s="2"/>
      <c r="KJB74" s="2"/>
      <c r="KJC74" s="2"/>
      <c r="KJD74" s="2"/>
      <c r="KJE74" s="2"/>
      <c r="KJF74" s="2"/>
      <c r="KJG74" s="2"/>
      <c r="KJH74" s="2"/>
      <c r="KJI74" s="2"/>
      <c r="KJJ74" s="2"/>
      <c r="KJK74" s="2"/>
      <c r="KJL74" s="2"/>
      <c r="KJM74" s="2"/>
      <c r="KJN74" s="2"/>
      <c r="KJO74" s="2"/>
      <c r="KJP74" s="2"/>
      <c r="KJQ74" s="2"/>
      <c r="KJR74" s="2"/>
      <c r="KJS74" s="2"/>
      <c r="KJT74" s="2"/>
      <c r="KJU74" s="2"/>
      <c r="KJV74" s="2"/>
      <c r="KJW74" s="2"/>
      <c r="KJX74" s="2"/>
      <c r="KJY74" s="2"/>
      <c r="KJZ74" s="2"/>
      <c r="KKA74" s="2"/>
      <c r="KKB74" s="2"/>
      <c r="KKC74" s="2"/>
      <c r="KKD74" s="2"/>
      <c r="KKE74" s="2"/>
      <c r="KKF74" s="2"/>
      <c r="KKG74" s="2"/>
      <c r="KKH74" s="2"/>
      <c r="KKI74" s="2"/>
      <c r="KKJ74" s="2"/>
      <c r="KKK74" s="2"/>
      <c r="KKL74" s="2"/>
      <c r="KKM74" s="2"/>
      <c r="KKN74" s="2"/>
      <c r="KKO74" s="2"/>
      <c r="KKP74" s="2"/>
      <c r="KKQ74" s="2"/>
      <c r="KKR74" s="2"/>
      <c r="KKS74" s="2"/>
      <c r="KKT74" s="2"/>
      <c r="KKU74" s="2"/>
      <c r="KKV74" s="2"/>
      <c r="KKW74" s="2"/>
      <c r="KKX74" s="2"/>
      <c r="KKY74" s="2"/>
      <c r="KKZ74" s="2"/>
      <c r="KLA74" s="2"/>
      <c r="KLB74" s="2"/>
      <c r="KLC74" s="2"/>
      <c r="KLD74" s="2"/>
      <c r="KLE74" s="2"/>
      <c r="KLF74" s="2"/>
      <c r="KLG74" s="2"/>
      <c r="KLH74" s="2"/>
      <c r="KLI74" s="2"/>
      <c r="KLJ74" s="2"/>
      <c r="KLK74" s="2"/>
      <c r="KLL74" s="2"/>
      <c r="KLM74" s="2"/>
      <c r="KLN74" s="2"/>
      <c r="KLO74" s="2"/>
      <c r="KLP74" s="2"/>
      <c r="KLQ74" s="2"/>
      <c r="KLR74" s="2"/>
      <c r="KLS74" s="2"/>
      <c r="KLT74" s="2"/>
      <c r="KLU74" s="2"/>
      <c r="KLV74" s="2"/>
      <c r="KLW74" s="2"/>
      <c r="KLX74" s="2"/>
      <c r="KLY74" s="2"/>
      <c r="KLZ74" s="2"/>
      <c r="KMA74" s="2"/>
      <c r="KMB74" s="2"/>
      <c r="KMC74" s="2"/>
      <c r="KMD74" s="2"/>
      <c r="KME74" s="2"/>
      <c r="KMF74" s="2"/>
      <c r="KMG74" s="2"/>
      <c r="KMH74" s="2"/>
      <c r="KMI74" s="2"/>
      <c r="KMJ74" s="2"/>
      <c r="KMK74" s="2"/>
      <c r="KML74" s="2"/>
      <c r="KMM74" s="2"/>
      <c r="KMN74" s="2"/>
      <c r="KMO74" s="2"/>
      <c r="KMP74" s="2"/>
      <c r="KMQ74" s="2"/>
      <c r="KMR74" s="2"/>
      <c r="KMS74" s="2"/>
      <c r="KMT74" s="2"/>
      <c r="KMU74" s="2"/>
      <c r="KMV74" s="2"/>
      <c r="KMW74" s="2"/>
      <c r="KMX74" s="2"/>
      <c r="KMY74" s="2"/>
      <c r="KMZ74" s="2"/>
      <c r="KNA74" s="2"/>
      <c r="KNB74" s="2"/>
      <c r="KNC74" s="2"/>
      <c r="KND74" s="2"/>
      <c r="KNE74" s="2"/>
      <c r="KNF74" s="2"/>
      <c r="KNG74" s="2"/>
      <c r="KNH74" s="2"/>
      <c r="KNI74" s="2"/>
      <c r="KNJ74" s="2"/>
      <c r="KNK74" s="2"/>
      <c r="KNL74" s="2"/>
      <c r="KNM74" s="2"/>
      <c r="KNN74" s="2"/>
      <c r="KNO74" s="2"/>
      <c r="KNP74" s="2"/>
      <c r="KNQ74" s="2"/>
      <c r="KNR74" s="2"/>
      <c r="KNS74" s="2"/>
      <c r="KNT74" s="2"/>
      <c r="KNU74" s="2"/>
      <c r="KNV74" s="2"/>
      <c r="KNW74" s="2"/>
      <c r="KNX74" s="2"/>
      <c r="KNY74" s="2"/>
      <c r="KNZ74" s="2"/>
      <c r="KOA74" s="2"/>
      <c r="KOB74" s="2"/>
      <c r="KOC74" s="2"/>
      <c r="KOD74" s="2"/>
      <c r="KOE74" s="2"/>
      <c r="KOF74" s="2"/>
      <c r="KOG74" s="2"/>
      <c r="KOH74" s="2"/>
      <c r="KOI74" s="2"/>
      <c r="KOJ74" s="2"/>
      <c r="KOK74" s="2"/>
      <c r="KOL74" s="2"/>
      <c r="KOM74" s="2"/>
      <c r="KON74" s="2"/>
      <c r="KOO74" s="2"/>
      <c r="KOP74" s="2"/>
      <c r="KOQ74" s="2"/>
      <c r="KOR74" s="2"/>
      <c r="KOS74" s="2"/>
      <c r="KOT74" s="2"/>
      <c r="KOU74" s="2"/>
      <c r="KOV74" s="2"/>
      <c r="KOW74" s="2"/>
      <c r="KOX74" s="2"/>
      <c r="KOY74" s="2"/>
      <c r="KOZ74" s="2"/>
      <c r="KPA74" s="2"/>
      <c r="KPB74" s="2"/>
      <c r="KPC74" s="2"/>
      <c r="KPD74" s="2"/>
      <c r="KPE74" s="2"/>
      <c r="KPF74" s="2"/>
      <c r="KPG74" s="2"/>
      <c r="KPH74" s="2"/>
      <c r="KPI74" s="2"/>
      <c r="KPJ74" s="2"/>
      <c r="KPK74" s="2"/>
      <c r="KPL74" s="2"/>
      <c r="KPM74" s="2"/>
      <c r="KPN74" s="2"/>
      <c r="KPO74" s="2"/>
      <c r="KPP74" s="2"/>
      <c r="KPQ74" s="2"/>
      <c r="KPR74" s="2"/>
      <c r="KPS74" s="2"/>
      <c r="KPT74" s="2"/>
      <c r="KPU74" s="2"/>
      <c r="KPV74" s="2"/>
      <c r="KPW74" s="2"/>
      <c r="KPX74" s="2"/>
      <c r="KPY74" s="2"/>
      <c r="KPZ74" s="2"/>
      <c r="KQA74" s="2"/>
      <c r="KQB74" s="2"/>
      <c r="KQC74" s="2"/>
      <c r="KQD74" s="2"/>
      <c r="KQE74" s="2"/>
      <c r="KQF74" s="2"/>
      <c r="KQG74" s="2"/>
      <c r="KQH74" s="2"/>
      <c r="KQI74" s="2"/>
      <c r="KQJ74" s="2"/>
      <c r="KQK74" s="2"/>
      <c r="KQL74" s="2"/>
      <c r="KQM74" s="2"/>
      <c r="KQN74" s="2"/>
      <c r="KQO74" s="2"/>
      <c r="KQP74" s="2"/>
      <c r="KQQ74" s="2"/>
      <c r="KQR74" s="2"/>
      <c r="KQS74" s="2"/>
      <c r="KQT74" s="2"/>
      <c r="KQU74" s="2"/>
      <c r="KQV74" s="2"/>
      <c r="KQW74" s="2"/>
      <c r="KQX74" s="2"/>
      <c r="KQY74" s="2"/>
      <c r="KQZ74" s="2"/>
      <c r="KRA74" s="2"/>
      <c r="KRB74" s="2"/>
      <c r="KRC74" s="2"/>
      <c r="KRD74" s="2"/>
      <c r="KRE74" s="2"/>
      <c r="KRF74" s="2"/>
      <c r="KRG74" s="2"/>
      <c r="KRH74" s="2"/>
      <c r="KRI74" s="2"/>
      <c r="KRJ74" s="2"/>
      <c r="KRK74" s="2"/>
      <c r="KRL74" s="2"/>
      <c r="KRM74" s="2"/>
      <c r="KRN74" s="2"/>
      <c r="KRO74" s="2"/>
      <c r="KRP74" s="2"/>
      <c r="KRQ74" s="2"/>
      <c r="KRR74" s="2"/>
      <c r="KRS74" s="2"/>
      <c r="KRT74" s="2"/>
      <c r="KRU74" s="2"/>
      <c r="KRV74" s="2"/>
      <c r="KRW74" s="2"/>
      <c r="KRX74" s="2"/>
      <c r="KRY74" s="2"/>
      <c r="KRZ74" s="2"/>
      <c r="KSA74" s="2"/>
      <c r="KSB74" s="2"/>
      <c r="KSC74" s="2"/>
      <c r="KSD74" s="2"/>
      <c r="KSE74" s="2"/>
      <c r="KSF74" s="2"/>
      <c r="KSG74" s="2"/>
      <c r="KSH74" s="2"/>
      <c r="KSI74" s="2"/>
      <c r="KSJ74" s="2"/>
      <c r="KSK74" s="2"/>
      <c r="KSL74" s="2"/>
      <c r="KSM74" s="2"/>
      <c r="KSN74" s="2"/>
      <c r="KSO74" s="2"/>
      <c r="KSP74" s="2"/>
      <c r="KSQ74" s="2"/>
      <c r="KSR74" s="2"/>
      <c r="KSS74" s="2"/>
      <c r="KST74" s="2"/>
      <c r="KSU74" s="2"/>
      <c r="KSV74" s="2"/>
      <c r="KSW74" s="2"/>
      <c r="KSX74" s="2"/>
      <c r="KSY74" s="2"/>
      <c r="KSZ74" s="2"/>
      <c r="KTA74" s="2"/>
      <c r="KTB74" s="2"/>
      <c r="KTC74" s="2"/>
      <c r="KTD74" s="2"/>
      <c r="KTE74" s="2"/>
      <c r="KTF74" s="2"/>
      <c r="KTG74" s="2"/>
      <c r="KTH74" s="2"/>
      <c r="KTI74" s="2"/>
      <c r="KTJ74" s="2"/>
      <c r="KTK74" s="2"/>
      <c r="KTL74" s="2"/>
      <c r="KTM74" s="2"/>
      <c r="KTN74" s="2"/>
      <c r="KTO74" s="2"/>
      <c r="KTP74" s="2"/>
      <c r="KTQ74" s="2"/>
      <c r="KTR74" s="2"/>
      <c r="KTS74" s="2"/>
      <c r="KTT74" s="2"/>
      <c r="KTU74" s="2"/>
      <c r="KTV74" s="2"/>
      <c r="KTW74" s="2"/>
      <c r="KTX74" s="2"/>
      <c r="KTY74" s="2"/>
      <c r="KTZ74" s="2"/>
      <c r="KUA74" s="2"/>
      <c r="KUB74" s="2"/>
      <c r="KUC74" s="2"/>
      <c r="KUD74" s="2"/>
      <c r="KUE74" s="2"/>
      <c r="KUF74" s="2"/>
      <c r="KUG74" s="2"/>
      <c r="KUH74" s="2"/>
      <c r="KUI74" s="2"/>
      <c r="KUJ74" s="2"/>
      <c r="KUK74" s="2"/>
      <c r="KUL74" s="2"/>
      <c r="KUM74" s="2"/>
      <c r="KUN74" s="2"/>
      <c r="KUO74" s="2"/>
      <c r="KUP74" s="2"/>
      <c r="KUQ74" s="2"/>
      <c r="KUR74" s="2"/>
      <c r="KUS74" s="2"/>
      <c r="KUT74" s="2"/>
      <c r="KUU74" s="2"/>
      <c r="KUV74" s="2"/>
      <c r="KUW74" s="2"/>
      <c r="KUX74" s="2"/>
      <c r="KUY74" s="2"/>
      <c r="KUZ74" s="2"/>
      <c r="KVA74" s="2"/>
      <c r="KVB74" s="2"/>
      <c r="KVC74" s="2"/>
      <c r="KVD74" s="2"/>
      <c r="KVE74" s="2"/>
      <c r="KVF74" s="2"/>
      <c r="KVG74" s="2"/>
      <c r="KVH74" s="2"/>
      <c r="KVI74" s="2"/>
      <c r="KVJ74" s="2"/>
      <c r="KVK74" s="2"/>
      <c r="KVL74" s="2"/>
      <c r="KVM74" s="2"/>
      <c r="KVN74" s="2"/>
      <c r="KVO74" s="2"/>
      <c r="KVP74" s="2"/>
      <c r="KVQ74" s="2"/>
      <c r="KVR74" s="2"/>
      <c r="KVS74" s="2"/>
      <c r="KVT74" s="2"/>
      <c r="KVU74" s="2"/>
      <c r="KVV74" s="2"/>
      <c r="KVW74" s="2"/>
      <c r="KVX74" s="2"/>
      <c r="KVY74" s="2"/>
      <c r="KVZ74" s="2"/>
      <c r="KWA74" s="2"/>
      <c r="KWB74" s="2"/>
      <c r="KWC74" s="2"/>
      <c r="KWD74" s="2"/>
      <c r="KWE74" s="2"/>
      <c r="KWF74" s="2"/>
      <c r="KWG74" s="2"/>
      <c r="KWH74" s="2"/>
      <c r="KWI74" s="2"/>
      <c r="KWJ74" s="2"/>
      <c r="KWK74" s="2"/>
      <c r="KWL74" s="2"/>
      <c r="KWM74" s="2"/>
      <c r="KWN74" s="2"/>
      <c r="KWO74" s="2"/>
      <c r="KWP74" s="2"/>
      <c r="KWQ74" s="2"/>
      <c r="KWR74" s="2"/>
      <c r="KWS74" s="2"/>
      <c r="KWT74" s="2"/>
      <c r="KWU74" s="2"/>
      <c r="KWV74" s="2"/>
      <c r="KWW74" s="2"/>
      <c r="KWX74" s="2"/>
      <c r="KWY74" s="2"/>
      <c r="KWZ74" s="2"/>
      <c r="KXA74" s="2"/>
      <c r="KXB74" s="2"/>
      <c r="KXC74" s="2"/>
      <c r="KXD74" s="2"/>
      <c r="KXE74" s="2"/>
      <c r="KXF74" s="2"/>
      <c r="KXG74" s="2"/>
      <c r="KXH74" s="2"/>
      <c r="KXI74" s="2"/>
      <c r="KXJ74" s="2"/>
      <c r="KXK74" s="2"/>
      <c r="KXL74" s="2"/>
      <c r="KXM74" s="2"/>
      <c r="KXN74" s="2"/>
      <c r="KXO74" s="2"/>
      <c r="KXP74" s="2"/>
      <c r="KXQ74" s="2"/>
      <c r="KXR74" s="2"/>
      <c r="KXS74" s="2"/>
      <c r="KXT74" s="2"/>
      <c r="KXU74" s="2"/>
      <c r="KXV74" s="2"/>
      <c r="KXW74" s="2"/>
      <c r="KXX74" s="2"/>
      <c r="KXY74" s="2"/>
      <c r="KXZ74" s="2"/>
      <c r="KYA74" s="2"/>
      <c r="KYB74" s="2"/>
      <c r="KYC74" s="2"/>
      <c r="KYD74" s="2"/>
      <c r="KYE74" s="2"/>
      <c r="KYF74" s="2"/>
      <c r="KYG74" s="2"/>
      <c r="KYH74" s="2"/>
      <c r="KYI74" s="2"/>
      <c r="KYJ74" s="2"/>
      <c r="KYK74" s="2"/>
      <c r="KYL74" s="2"/>
      <c r="KYM74" s="2"/>
      <c r="KYN74" s="2"/>
      <c r="KYO74" s="2"/>
      <c r="KYP74" s="2"/>
      <c r="KYQ74" s="2"/>
      <c r="KYR74" s="2"/>
      <c r="KYS74" s="2"/>
      <c r="KYT74" s="2"/>
      <c r="KYU74" s="2"/>
      <c r="KYV74" s="2"/>
      <c r="KYW74" s="2"/>
      <c r="KYX74" s="2"/>
      <c r="KYY74" s="2"/>
      <c r="KYZ74" s="2"/>
      <c r="KZA74" s="2"/>
      <c r="KZB74" s="2"/>
      <c r="KZC74" s="2"/>
      <c r="KZD74" s="2"/>
      <c r="KZE74" s="2"/>
      <c r="KZF74" s="2"/>
      <c r="KZG74" s="2"/>
      <c r="KZH74" s="2"/>
      <c r="KZI74" s="2"/>
      <c r="KZJ74" s="2"/>
      <c r="KZK74" s="2"/>
      <c r="KZL74" s="2"/>
      <c r="KZM74" s="2"/>
      <c r="KZN74" s="2"/>
      <c r="KZO74" s="2"/>
      <c r="KZP74" s="2"/>
      <c r="KZQ74" s="2"/>
      <c r="KZR74" s="2"/>
      <c r="KZS74" s="2"/>
      <c r="KZT74" s="2"/>
      <c r="KZU74" s="2"/>
      <c r="KZV74" s="2"/>
      <c r="KZW74" s="2"/>
      <c r="KZX74" s="2"/>
      <c r="KZY74" s="2"/>
      <c r="KZZ74" s="2"/>
      <c r="LAA74" s="2"/>
      <c r="LAB74" s="2"/>
      <c r="LAC74" s="2"/>
      <c r="LAD74" s="2"/>
      <c r="LAE74" s="2"/>
      <c r="LAF74" s="2"/>
      <c r="LAG74" s="2"/>
      <c r="LAH74" s="2"/>
      <c r="LAI74" s="2"/>
      <c r="LAJ74" s="2"/>
      <c r="LAK74" s="2"/>
      <c r="LAL74" s="2"/>
      <c r="LAM74" s="2"/>
      <c r="LAN74" s="2"/>
      <c r="LAO74" s="2"/>
      <c r="LAP74" s="2"/>
      <c r="LAQ74" s="2"/>
      <c r="LAR74" s="2"/>
      <c r="LAS74" s="2"/>
      <c r="LAT74" s="2"/>
      <c r="LAU74" s="2"/>
      <c r="LAV74" s="2"/>
      <c r="LAW74" s="2"/>
      <c r="LAX74" s="2"/>
      <c r="LAY74" s="2"/>
      <c r="LAZ74" s="2"/>
      <c r="LBA74" s="2"/>
      <c r="LBB74" s="2"/>
      <c r="LBC74" s="2"/>
      <c r="LBD74" s="2"/>
      <c r="LBE74" s="2"/>
      <c r="LBF74" s="2"/>
      <c r="LBG74" s="2"/>
      <c r="LBH74" s="2"/>
      <c r="LBI74" s="2"/>
      <c r="LBJ74" s="2"/>
      <c r="LBK74" s="2"/>
      <c r="LBL74" s="2"/>
      <c r="LBM74" s="2"/>
      <c r="LBN74" s="2"/>
      <c r="LBO74" s="2"/>
      <c r="LBP74" s="2"/>
      <c r="LBQ74" s="2"/>
      <c r="LBR74" s="2"/>
      <c r="LBS74" s="2"/>
      <c r="LBT74" s="2"/>
      <c r="LBU74" s="2"/>
      <c r="LBV74" s="2"/>
      <c r="LBW74" s="2"/>
      <c r="LBX74" s="2"/>
      <c r="LBY74" s="2"/>
      <c r="LBZ74" s="2"/>
      <c r="LCA74" s="2"/>
      <c r="LCB74" s="2"/>
      <c r="LCC74" s="2"/>
      <c r="LCD74" s="2"/>
      <c r="LCE74" s="2"/>
      <c r="LCF74" s="2"/>
      <c r="LCG74" s="2"/>
      <c r="LCH74" s="2"/>
      <c r="LCI74" s="2"/>
      <c r="LCJ74" s="2"/>
      <c r="LCK74" s="2"/>
      <c r="LCL74" s="2"/>
      <c r="LCM74" s="2"/>
      <c r="LCN74" s="2"/>
      <c r="LCO74" s="2"/>
      <c r="LCP74" s="2"/>
      <c r="LCQ74" s="2"/>
      <c r="LCR74" s="2"/>
      <c r="LCS74" s="2"/>
      <c r="LCT74" s="2"/>
      <c r="LCU74" s="2"/>
      <c r="LCV74" s="2"/>
      <c r="LCW74" s="2"/>
      <c r="LCX74" s="2"/>
      <c r="LCY74" s="2"/>
      <c r="LCZ74" s="2"/>
      <c r="LDA74" s="2"/>
      <c r="LDB74" s="2"/>
      <c r="LDC74" s="2"/>
      <c r="LDD74" s="2"/>
      <c r="LDE74" s="2"/>
      <c r="LDF74" s="2"/>
      <c r="LDG74" s="2"/>
      <c r="LDH74" s="2"/>
      <c r="LDI74" s="2"/>
      <c r="LDJ74" s="2"/>
      <c r="LDK74" s="2"/>
      <c r="LDL74" s="2"/>
      <c r="LDM74" s="2"/>
      <c r="LDN74" s="2"/>
      <c r="LDO74" s="2"/>
      <c r="LDP74" s="2"/>
      <c r="LDQ74" s="2"/>
      <c r="LDR74" s="2"/>
      <c r="LDS74" s="2"/>
      <c r="LDT74" s="2"/>
      <c r="LDU74" s="2"/>
      <c r="LDV74" s="2"/>
      <c r="LDW74" s="2"/>
      <c r="LDX74" s="2"/>
      <c r="LDY74" s="2"/>
      <c r="LDZ74" s="2"/>
      <c r="LEA74" s="2"/>
      <c r="LEB74" s="2"/>
      <c r="LEC74" s="2"/>
      <c r="LED74" s="2"/>
      <c r="LEE74" s="2"/>
      <c r="LEF74" s="2"/>
      <c r="LEG74" s="2"/>
      <c r="LEH74" s="2"/>
      <c r="LEI74" s="2"/>
      <c r="LEJ74" s="2"/>
      <c r="LEK74" s="2"/>
      <c r="LEL74" s="2"/>
      <c r="LEM74" s="2"/>
      <c r="LEN74" s="2"/>
      <c r="LEO74" s="2"/>
      <c r="LEP74" s="2"/>
      <c r="LEQ74" s="2"/>
      <c r="LER74" s="2"/>
      <c r="LES74" s="2"/>
      <c r="LET74" s="2"/>
      <c r="LEU74" s="2"/>
      <c r="LEV74" s="2"/>
      <c r="LEW74" s="2"/>
      <c r="LEX74" s="2"/>
      <c r="LEY74" s="2"/>
      <c r="LEZ74" s="2"/>
      <c r="LFA74" s="2"/>
      <c r="LFB74" s="2"/>
      <c r="LFC74" s="2"/>
      <c r="LFD74" s="2"/>
      <c r="LFE74" s="2"/>
      <c r="LFF74" s="2"/>
      <c r="LFG74" s="2"/>
      <c r="LFH74" s="2"/>
      <c r="LFI74" s="2"/>
      <c r="LFJ74" s="2"/>
      <c r="LFK74" s="2"/>
      <c r="LFL74" s="2"/>
      <c r="LFM74" s="2"/>
      <c r="LFN74" s="2"/>
      <c r="LFO74" s="2"/>
      <c r="LFP74" s="2"/>
      <c r="LFQ74" s="2"/>
      <c r="LFR74" s="2"/>
      <c r="LFS74" s="2"/>
      <c r="LFT74" s="2"/>
      <c r="LFU74" s="2"/>
      <c r="LFV74" s="2"/>
      <c r="LFW74" s="2"/>
      <c r="LFX74" s="2"/>
      <c r="LFY74" s="2"/>
      <c r="LFZ74" s="2"/>
      <c r="LGA74" s="2"/>
      <c r="LGB74" s="2"/>
      <c r="LGC74" s="2"/>
      <c r="LGD74" s="2"/>
      <c r="LGE74" s="2"/>
      <c r="LGF74" s="2"/>
      <c r="LGG74" s="2"/>
      <c r="LGH74" s="2"/>
      <c r="LGI74" s="2"/>
      <c r="LGJ74" s="2"/>
      <c r="LGK74" s="2"/>
      <c r="LGL74" s="2"/>
      <c r="LGM74" s="2"/>
      <c r="LGN74" s="2"/>
      <c r="LGO74" s="2"/>
      <c r="LGP74" s="2"/>
      <c r="LGQ74" s="2"/>
      <c r="LGR74" s="2"/>
      <c r="LGS74" s="2"/>
      <c r="LGT74" s="2"/>
      <c r="LGU74" s="2"/>
      <c r="LGV74" s="2"/>
      <c r="LGW74" s="2"/>
      <c r="LGX74" s="2"/>
      <c r="LGY74" s="2"/>
      <c r="LGZ74" s="2"/>
      <c r="LHA74" s="2"/>
      <c r="LHB74" s="2"/>
      <c r="LHC74" s="2"/>
      <c r="LHD74" s="2"/>
      <c r="LHE74" s="2"/>
      <c r="LHF74" s="2"/>
      <c r="LHG74" s="2"/>
      <c r="LHH74" s="2"/>
      <c r="LHI74" s="2"/>
      <c r="LHJ74" s="2"/>
      <c r="LHK74" s="2"/>
      <c r="LHL74" s="2"/>
      <c r="LHM74" s="2"/>
      <c r="LHN74" s="2"/>
      <c r="LHO74" s="2"/>
      <c r="LHP74" s="2"/>
      <c r="LHQ74" s="2"/>
      <c r="LHR74" s="2"/>
      <c r="LHS74" s="2"/>
      <c r="LHT74" s="2"/>
      <c r="LHU74" s="2"/>
      <c r="LHV74" s="2"/>
      <c r="LHW74" s="2"/>
      <c r="LHX74" s="2"/>
      <c r="LHY74" s="2"/>
      <c r="LHZ74" s="2"/>
      <c r="LIA74" s="2"/>
      <c r="LIB74" s="2"/>
      <c r="LIC74" s="2"/>
      <c r="LID74" s="2"/>
      <c r="LIE74" s="2"/>
      <c r="LIF74" s="2"/>
      <c r="LIG74" s="2"/>
      <c r="LIH74" s="2"/>
      <c r="LII74" s="2"/>
      <c r="LIJ74" s="2"/>
      <c r="LIK74" s="2"/>
      <c r="LIL74" s="2"/>
      <c r="LIM74" s="2"/>
      <c r="LIN74" s="2"/>
      <c r="LIO74" s="2"/>
      <c r="LIP74" s="2"/>
      <c r="LIQ74" s="2"/>
      <c r="LIR74" s="2"/>
      <c r="LIS74" s="2"/>
      <c r="LIT74" s="2"/>
      <c r="LIU74" s="2"/>
      <c r="LIV74" s="2"/>
      <c r="LIW74" s="2"/>
      <c r="LIX74" s="2"/>
      <c r="LIY74" s="2"/>
      <c r="LIZ74" s="2"/>
      <c r="LJA74" s="2"/>
      <c r="LJB74" s="2"/>
      <c r="LJC74" s="2"/>
      <c r="LJD74" s="2"/>
      <c r="LJE74" s="2"/>
      <c r="LJF74" s="2"/>
      <c r="LJG74" s="2"/>
      <c r="LJH74" s="2"/>
      <c r="LJI74" s="2"/>
      <c r="LJJ74" s="2"/>
      <c r="LJK74" s="2"/>
      <c r="LJL74" s="2"/>
      <c r="LJM74" s="2"/>
      <c r="LJN74" s="2"/>
      <c r="LJO74" s="2"/>
      <c r="LJP74" s="2"/>
      <c r="LJQ74" s="2"/>
      <c r="LJR74" s="2"/>
      <c r="LJS74" s="2"/>
      <c r="LJT74" s="2"/>
      <c r="LJU74" s="2"/>
      <c r="LJV74" s="2"/>
      <c r="LJW74" s="2"/>
      <c r="LJX74" s="2"/>
      <c r="LJY74" s="2"/>
      <c r="LJZ74" s="2"/>
      <c r="LKA74" s="2"/>
      <c r="LKB74" s="2"/>
      <c r="LKC74" s="2"/>
      <c r="LKD74" s="2"/>
      <c r="LKE74" s="2"/>
      <c r="LKF74" s="2"/>
      <c r="LKG74" s="2"/>
      <c r="LKH74" s="2"/>
      <c r="LKI74" s="2"/>
      <c r="LKJ74" s="2"/>
      <c r="LKK74" s="2"/>
      <c r="LKL74" s="2"/>
      <c r="LKM74" s="2"/>
      <c r="LKN74" s="2"/>
      <c r="LKO74" s="2"/>
      <c r="LKP74" s="2"/>
      <c r="LKQ74" s="2"/>
      <c r="LKR74" s="2"/>
      <c r="LKS74" s="2"/>
      <c r="LKT74" s="2"/>
      <c r="LKU74" s="2"/>
      <c r="LKV74" s="2"/>
      <c r="LKW74" s="2"/>
      <c r="LKX74" s="2"/>
      <c r="LKY74" s="2"/>
      <c r="LKZ74" s="2"/>
      <c r="LLA74" s="2"/>
      <c r="LLB74" s="2"/>
      <c r="LLC74" s="2"/>
      <c r="LLD74" s="2"/>
      <c r="LLE74" s="2"/>
      <c r="LLF74" s="2"/>
      <c r="LLG74" s="2"/>
      <c r="LLH74" s="2"/>
      <c r="LLI74" s="2"/>
      <c r="LLJ74" s="2"/>
      <c r="LLK74" s="2"/>
      <c r="LLL74" s="2"/>
      <c r="LLM74" s="2"/>
      <c r="LLN74" s="2"/>
      <c r="LLO74" s="2"/>
      <c r="LLP74" s="2"/>
      <c r="LLQ74" s="2"/>
      <c r="LLR74" s="2"/>
      <c r="LLS74" s="2"/>
      <c r="LLT74" s="2"/>
      <c r="LLU74" s="2"/>
      <c r="LLV74" s="2"/>
      <c r="LLW74" s="2"/>
      <c r="LLX74" s="2"/>
      <c r="LLY74" s="2"/>
      <c r="LLZ74" s="2"/>
      <c r="LMA74" s="2"/>
      <c r="LMB74" s="2"/>
      <c r="LMC74" s="2"/>
      <c r="LMD74" s="2"/>
      <c r="LME74" s="2"/>
      <c r="LMF74" s="2"/>
      <c r="LMG74" s="2"/>
      <c r="LMH74" s="2"/>
      <c r="LMI74" s="2"/>
      <c r="LMJ74" s="2"/>
      <c r="LMK74" s="2"/>
      <c r="LML74" s="2"/>
      <c r="LMM74" s="2"/>
      <c r="LMN74" s="2"/>
      <c r="LMO74" s="2"/>
      <c r="LMP74" s="2"/>
      <c r="LMQ74" s="2"/>
      <c r="LMR74" s="2"/>
      <c r="LMS74" s="2"/>
      <c r="LMT74" s="2"/>
      <c r="LMU74" s="2"/>
      <c r="LMV74" s="2"/>
      <c r="LMW74" s="2"/>
      <c r="LMX74" s="2"/>
      <c r="LMY74" s="2"/>
      <c r="LMZ74" s="2"/>
      <c r="LNA74" s="2"/>
      <c r="LNB74" s="2"/>
      <c r="LNC74" s="2"/>
      <c r="LND74" s="2"/>
      <c r="LNE74" s="2"/>
      <c r="LNF74" s="2"/>
      <c r="LNG74" s="2"/>
      <c r="LNH74" s="2"/>
      <c r="LNI74" s="2"/>
      <c r="LNJ74" s="2"/>
      <c r="LNK74" s="2"/>
      <c r="LNL74" s="2"/>
      <c r="LNM74" s="2"/>
      <c r="LNN74" s="2"/>
      <c r="LNO74" s="2"/>
      <c r="LNP74" s="2"/>
      <c r="LNQ74" s="2"/>
      <c r="LNR74" s="2"/>
      <c r="LNS74" s="2"/>
      <c r="LNT74" s="2"/>
      <c r="LNU74" s="2"/>
      <c r="LNV74" s="2"/>
      <c r="LNW74" s="2"/>
      <c r="LNX74" s="2"/>
      <c r="LNY74" s="2"/>
      <c r="LNZ74" s="2"/>
      <c r="LOA74" s="2"/>
      <c r="LOB74" s="2"/>
      <c r="LOC74" s="2"/>
      <c r="LOD74" s="2"/>
      <c r="LOE74" s="2"/>
      <c r="LOF74" s="2"/>
      <c r="LOG74" s="2"/>
      <c r="LOH74" s="2"/>
      <c r="LOI74" s="2"/>
      <c r="LOJ74" s="2"/>
      <c r="LOK74" s="2"/>
      <c r="LOL74" s="2"/>
      <c r="LOM74" s="2"/>
      <c r="LON74" s="2"/>
      <c r="LOO74" s="2"/>
      <c r="LOP74" s="2"/>
      <c r="LOQ74" s="2"/>
      <c r="LOR74" s="2"/>
      <c r="LOS74" s="2"/>
      <c r="LOT74" s="2"/>
      <c r="LOU74" s="2"/>
      <c r="LOV74" s="2"/>
      <c r="LOW74" s="2"/>
      <c r="LOX74" s="2"/>
      <c r="LOY74" s="2"/>
      <c r="LOZ74" s="2"/>
      <c r="LPA74" s="2"/>
      <c r="LPB74" s="2"/>
      <c r="LPC74" s="2"/>
      <c r="LPD74" s="2"/>
      <c r="LPE74" s="2"/>
      <c r="LPF74" s="2"/>
      <c r="LPG74" s="2"/>
      <c r="LPH74" s="2"/>
      <c r="LPI74" s="2"/>
      <c r="LPJ74" s="2"/>
      <c r="LPK74" s="2"/>
      <c r="LPL74" s="2"/>
      <c r="LPM74" s="2"/>
      <c r="LPN74" s="2"/>
      <c r="LPO74" s="2"/>
      <c r="LPP74" s="2"/>
      <c r="LPQ74" s="2"/>
      <c r="LPR74" s="2"/>
      <c r="LPS74" s="2"/>
      <c r="LPT74" s="2"/>
      <c r="LPU74" s="2"/>
      <c r="LPV74" s="2"/>
      <c r="LPW74" s="2"/>
      <c r="LPX74" s="2"/>
      <c r="LPY74" s="2"/>
      <c r="LPZ74" s="2"/>
      <c r="LQA74" s="2"/>
      <c r="LQB74" s="2"/>
      <c r="LQC74" s="2"/>
      <c r="LQD74" s="2"/>
      <c r="LQE74" s="2"/>
      <c r="LQF74" s="2"/>
      <c r="LQG74" s="2"/>
      <c r="LQH74" s="2"/>
      <c r="LQI74" s="2"/>
      <c r="LQJ74" s="2"/>
      <c r="LQK74" s="2"/>
      <c r="LQL74" s="2"/>
      <c r="LQM74" s="2"/>
      <c r="LQN74" s="2"/>
      <c r="LQO74" s="2"/>
      <c r="LQP74" s="2"/>
      <c r="LQQ74" s="2"/>
      <c r="LQR74" s="2"/>
      <c r="LQS74" s="2"/>
      <c r="LQT74" s="2"/>
      <c r="LQU74" s="2"/>
      <c r="LQV74" s="2"/>
      <c r="LQW74" s="2"/>
      <c r="LQX74" s="2"/>
      <c r="LQY74" s="2"/>
      <c r="LQZ74" s="2"/>
      <c r="LRA74" s="2"/>
      <c r="LRB74" s="2"/>
      <c r="LRC74" s="2"/>
      <c r="LRD74" s="2"/>
      <c r="LRE74" s="2"/>
      <c r="LRF74" s="2"/>
      <c r="LRG74" s="2"/>
      <c r="LRH74" s="2"/>
      <c r="LRI74" s="2"/>
      <c r="LRJ74" s="2"/>
      <c r="LRK74" s="2"/>
      <c r="LRL74" s="2"/>
      <c r="LRM74" s="2"/>
      <c r="LRN74" s="2"/>
      <c r="LRO74" s="2"/>
      <c r="LRP74" s="2"/>
      <c r="LRQ74" s="2"/>
      <c r="LRR74" s="2"/>
      <c r="LRS74" s="2"/>
      <c r="LRT74" s="2"/>
      <c r="LRU74" s="2"/>
      <c r="LRV74" s="2"/>
      <c r="LRW74" s="2"/>
      <c r="LRX74" s="2"/>
      <c r="LRY74" s="2"/>
      <c r="LRZ74" s="2"/>
      <c r="LSA74" s="2"/>
      <c r="LSB74" s="2"/>
      <c r="LSC74" s="2"/>
      <c r="LSD74" s="2"/>
      <c r="LSE74" s="2"/>
      <c r="LSF74" s="2"/>
      <c r="LSG74" s="2"/>
      <c r="LSH74" s="2"/>
      <c r="LSI74" s="2"/>
      <c r="LSJ74" s="2"/>
      <c r="LSK74" s="2"/>
      <c r="LSL74" s="2"/>
      <c r="LSM74" s="2"/>
      <c r="LSN74" s="2"/>
      <c r="LSO74" s="2"/>
      <c r="LSP74" s="2"/>
      <c r="LSQ74" s="2"/>
      <c r="LSR74" s="2"/>
      <c r="LSS74" s="2"/>
      <c r="LST74" s="2"/>
      <c r="LSU74" s="2"/>
      <c r="LSV74" s="2"/>
      <c r="LSW74" s="2"/>
      <c r="LSX74" s="2"/>
      <c r="LSY74" s="2"/>
      <c r="LSZ74" s="2"/>
      <c r="LTA74" s="2"/>
      <c r="LTB74" s="2"/>
      <c r="LTC74" s="2"/>
      <c r="LTD74" s="2"/>
      <c r="LTE74" s="2"/>
      <c r="LTF74" s="2"/>
      <c r="LTG74" s="2"/>
      <c r="LTH74" s="2"/>
      <c r="LTI74" s="2"/>
      <c r="LTJ74" s="2"/>
      <c r="LTK74" s="2"/>
      <c r="LTL74" s="2"/>
      <c r="LTM74" s="2"/>
      <c r="LTN74" s="2"/>
      <c r="LTO74" s="2"/>
      <c r="LTP74" s="2"/>
      <c r="LTQ74" s="2"/>
      <c r="LTR74" s="2"/>
      <c r="LTS74" s="2"/>
      <c r="LTT74" s="2"/>
      <c r="LTU74" s="2"/>
      <c r="LTV74" s="2"/>
      <c r="LTW74" s="2"/>
      <c r="LTX74" s="2"/>
      <c r="LTY74" s="2"/>
      <c r="LTZ74" s="2"/>
      <c r="LUA74" s="2"/>
      <c r="LUB74" s="2"/>
      <c r="LUC74" s="2"/>
      <c r="LUD74" s="2"/>
      <c r="LUE74" s="2"/>
      <c r="LUF74" s="2"/>
      <c r="LUG74" s="2"/>
      <c r="LUH74" s="2"/>
      <c r="LUI74" s="2"/>
      <c r="LUJ74" s="2"/>
      <c r="LUK74" s="2"/>
      <c r="LUL74" s="2"/>
      <c r="LUM74" s="2"/>
      <c r="LUN74" s="2"/>
      <c r="LUO74" s="2"/>
      <c r="LUP74" s="2"/>
      <c r="LUQ74" s="2"/>
      <c r="LUR74" s="2"/>
      <c r="LUS74" s="2"/>
      <c r="LUT74" s="2"/>
      <c r="LUU74" s="2"/>
      <c r="LUV74" s="2"/>
      <c r="LUW74" s="2"/>
      <c r="LUX74" s="2"/>
      <c r="LUY74" s="2"/>
      <c r="LUZ74" s="2"/>
      <c r="LVA74" s="2"/>
      <c r="LVB74" s="2"/>
      <c r="LVC74" s="2"/>
      <c r="LVD74" s="2"/>
      <c r="LVE74" s="2"/>
      <c r="LVF74" s="2"/>
      <c r="LVG74" s="2"/>
      <c r="LVH74" s="2"/>
      <c r="LVI74" s="2"/>
      <c r="LVJ74" s="2"/>
      <c r="LVK74" s="2"/>
      <c r="LVL74" s="2"/>
      <c r="LVM74" s="2"/>
      <c r="LVN74" s="2"/>
      <c r="LVO74" s="2"/>
      <c r="LVP74" s="2"/>
      <c r="LVQ74" s="2"/>
      <c r="LVR74" s="2"/>
      <c r="LVS74" s="2"/>
      <c r="LVT74" s="2"/>
      <c r="LVU74" s="2"/>
      <c r="LVV74" s="2"/>
      <c r="LVW74" s="2"/>
      <c r="LVX74" s="2"/>
      <c r="LVY74" s="2"/>
      <c r="LVZ74" s="2"/>
      <c r="LWA74" s="2"/>
      <c r="LWB74" s="2"/>
      <c r="LWC74" s="2"/>
      <c r="LWD74" s="2"/>
      <c r="LWE74" s="2"/>
      <c r="LWF74" s="2"/>
      <c r="LWG74" s="2"/>
      <c r="LWH74" s="2"/>
      <c r="LWI74" s="2"/>
      <c r="LWJ74" s="2"/>
      <c r="LWK74" s="2"/>
      <c r="LWL74" s="2"/>
      <c r="LWM74" s="2"/>
      <c r="LWN74" s="2"/>
      <c r="LWO74" s="2"/>
      <c r="LWP74" s="2"/>
      <c r="LWQ74" s="2"/>
      <c r="LWR74" s="2"/>
      <c r="LWS74" s="2"/>
      <c r="LWT74" s="2"/>
      <c r="LWU74" s="2"/>
      <c r="LWV74" s="2"/>
      <c r="LWW74" s="2"/>
      <c r="LWX74" s="2"/>
      <c r="LWY74" s="2"/>
      <c r="LWZ74" s="2"/>
      <c r="LXA74" s="2"/>
      <c r="LXB74" s="2"/>
      <c r="LXC74" s="2"/>
      <c r="LXD74" s="2"/>
      <c r="LXE74" s="2"/>
      <c r="LXF74" s="2"/>
      <c r="LXG74" s="2"/>
      <c r="LXH74" s="2"/>
      <c r="LXI74" s="2"/>
      <c r="LXJ74" s="2"/>
      <c r="LXK74" s="2"/>
      <c r="LXL74" s="2"/>
      <c r="LXM74" s="2"/>
      <c r="LXN74" s="2"/>
      <c r="LXO74" s="2"/>
      <c r="LXP74" s="2"/>
      <c r="LXQ74" s="2"/>
      <c r="LXR74" s="2"/>
      <c r="LXS74" s="2"/>
      <c r="LXT74" s="2"/>
      <c r="LXU74" s="2"/>
      <c r="LXV74" s="2"/>
      <c r="LXW74" s="2"/>
      <c r="LXX74" s="2"/>
      <c r="LXY74" s="2"/>
      <c r="LXZ74" s="2"/>
      <c r="LYA74" s="2"/>
      <c r="LYB74" s="2"/>
      <c r="LYC74" s="2"/>
      <c r="LYD74" s="2"/>
      <c r="LYE74" s="2"/>
      <c r="LYF74" s="2"/>
      <c r="LYG74" s="2"/>
      <c r="LYH74" s="2"/>
      <c r="LYI74" s="2"/>
      <c r="LYJ74" s="2"/>
      <c r="LYK74" s="2"/>
      <c r="LYL74" s="2"/>
      <c r="LYM74" s="2"/>
      <c r="LYN74" s="2"/>
      <c r="LYO74" s="2"/>
      <c r="LYP74" s="2"/>
      <c r="LYQ74" s="2"/>
      <c r="LYR74" s="2"/>
      <c r="LYS74" s="2"/>
      <c r="LYT74" s="2"/>
      <c r="LYU74" s="2"/>
      <c r="LYV74" s="2"/>
      <c r="LYW74" s="2"/>
      <c r="LYX74" s="2"/>
      <c r="LYY74" s="2"/>
      <c r="LYZ74" s="2"/>
      <c r="LZA74" s="2"/>
      <c r="LZB74" s="2"/>
      <c r="LZC74" s="2"/>
      <c r="LZD74" s="2"/>
      <c r="LZE74" s="2"/>
      <c r="LZF74" s="2"/>
      <c r="LZG74" s="2"/>
      <c r="LZH74" s="2"/>
      <c r="LZI74" s="2"/>
      <c r="LZJ74" s="2"/>
      <c r="LZK74" s="2"/>
      <c r="LZL74" s="2"/>
      <c r="LZM74" s="2"/>
      <c r="LZN74" s="2"/>
      <c r="LZO74" s="2"/>
      <c r="LZP74" s="2"/>
      <c r="LZQ74" s="2"/>
      <c r="LZR74" s="2"/>
      <c r="LZS74" s="2"/>
      <c r="LZT74" s="2"/>
      <c r="LZU74" s="2"/>
      <c r="LZV74" s="2"/>
      <c r="LZW74" s="2"/>
      <c r="LZX74" s="2"/>
      <c r="LZY74" s="2"/>
      <c r="LZZ74" s="2"/>
      <c r="MAA74" s="2"/>
      <c r="MAB74" s="2"/>
      <c r="MAC74" s="2"/>
      <c r="MAD74" s="2"/>
      <c r="MAE74" s="2"/>
      <c r="MAF74" s="2"/>
      <c r="MAG74" s="2"/>
      <c r="MAH74" s="2"/>
      <c r="MAI74" s="2"/>
      <c r="MAJ74" s="2"/>
      <c r="MAK74" s="2"/>
      <c r="MAL74" s="2"/>
      <c r="MAM74" s="2"/>
      <c r="MAN74" s="2"/>
      <c r="MAO74" s="2"/>
      <c r="MAP74" s="2"/>
      <c r="MAQ74" s="2"/>
      <c r="MAR74" s="2"/>
      <c r="MAS74" s="2"/>
      <c r="MAT74" s="2"/>
      <c r="MAU74" s="2"/>
      <c r="MAV74" s="2"/>
      <c r="MAW74" s="2"/>
      <c r="MAX74" s="2"/>
      <c r="MAY74" s="2"/>
      <c r="MAZ74" s="2"/>
      <c r="MBA74" s="2"/>
      <c r="MBB74" s="2"/>
      <c r="MBC74" s="2"/>
      <c r="MBD74" s="2"/>
      <c r="MBE74" s="2"/>
      <c r="MBF74" s="2"/>
      <c r="MBG74" s="2"/>
      <c r="MBH74" s="2"/>
      <c r="MBI74" s="2"/>
      <c r="MBJ74" s="2"/>
      <c r="MBK74" s="2"/>
      <c r="MBL74" s="2"/>
      <c r="MBM74" s="2"/>
      <c r="MBN74" s="2"/>
      <c r="MBO74" s="2"/>
      <c r="MBP74" s="2"/>
      <c r="MBQ74" s="2"/>
      <c r="MBR74" s="2"/>
      <c r="MBS74" s="2"/>
      <c r="MBT74" s="2"/>
      <c r="MBU74" s="2"/>
      <c r="MBV74" s="2"/>
      <c r="MBW74" s="2"/>
      <c r="MBX74" s="2"/>
      <c r="MBY74" s="2"/>
      <c r="MBZ74" s="2"/>
      <c r="MCA74" s="2"/>
      <c r="MCB74" s="2"/>
      <c r="MCC74" s="2"/>
      <c r="MCD74" s="2"/>
      <c r="MCE74" s="2"/>
      <c r="MCF74" s="2"/>
      <c r="MCG74" s="2"/>
      <c r="MCH74" s="2"/>
      <c r="MCI74" s="2"/>
      <c r="MCJ74" s="2"/>
      <c r="MCK74" s="2"/>
      <c r="MCL74" s="2"/>
      <c r="MCM74" s="2"/>
      <c r="MCN74" s="2"/>
      <c r="MCO74" s="2"/>
      <c r="MCP74" s="2"/>
      <c r="MCQ74" s="2"/>
      <c r="MCR74" s="2"/>
      <c r="MCS74" s="2"/>
      <c r="MCT74" s="2"/>
      <c r="MCU74" s="2"/>
      <c r="MCV74" s="2"/>
      <c r="MCW74" s="2"/>
      <c r="MCX74" s="2"/>
      <c r="MCY74" s="2"/>
      <c r="MCZ74" s="2"/>
      <c r="MDA74" s="2"/>
      <c r="MDB74" s="2"/>
      <c r="MDC74" s="2"/>
      <c r="MDD74" s="2"/>
      <c r="MDE74" s="2"/>
      <c r="MDF74" s="2"/>
      <c r="MDG74" s="2"/>
      <c r="MDH74" s="2"/>
      <c r="MDI74" s="2"/>
      <c r="MDJ74" s="2"/>
      <c r="MDK74" s="2"/>
      <c r="MDL74" s="2"/>
      <c r="MDM74" s="2"/>
      <c r="MDN74" s="2"/>
      <c r="MDO74" s="2"/>
      <c r="MDP74" s="2"/>
      <c r="MDQ74" s="2"/>
      <c r="MDR74" s="2"/>
      <c r="MDS74" s="2"/>
      <c r="MDT74" s="2"/>
      <c r="MDU74" s="2"/>
      <c r="MDV74" s="2"/>
      <c r="MDW74" s="2"/>
      <c r="MDX74" s="2"/>
      <c r="MDY74" s="2"/>
      <c r="MDZ74" s="2"/>
      <c r="MEA74" s="2"/>
      <c r="MEB74" s="2"/>
      <c r="MEC74" s="2"/>
      <c r="MED74" s="2"/>
      <c r="MEE74" s="2"/>
      <c r="MEF74" s="2"/>
      <c r="MEG74" s="2"/>
      <c r="MEH74" s="2"/>
      <c r="MEI74" s="2"/>
      <c r="MEJ74" s="2"/>
      <c r="MEK74" s="2"/>
      <c r="MEL74" s="2"/>
      <c r="MEM74" s="2"/>
      <c r="MEN74" s="2"/>
      <c r="MEO74" s="2"/>
      <c r="MEP74" s="2"/>
      <c r="MEQ74" s="2"/>
      <c r="MER74" s="2"/>
      <c r="MES74" s="2"/>
      <c r="MET74" s="2"/>
      <c r="MEU74" s="2"/>
      <c r="MEV74" s="2"/>
      <c r="MEW74" s="2"/>
      <c r="MEX74" s="2"/>
      <c r="MEY74" s="2"/>
      <c r="MEZ74" s="2"/>
      <c r="MFA74" s="2"/>
      <c r="MFB74" s="2"/>
      <c r="MFC74" s="2"/>
      <c r="MFD74" s="2"/>
      <c r="MFE74" s="2"/>
      <c r="MFF74" s="2"/>
      <c r="MFG74" s="2"/>
      <c r="MFH74" s="2"/>
      <c r="MFI74" s="2"/>
      <c r="MFJ74" s="2"/>
      <c r="MFK74" s="2"/>
      <c r="MFL74" s="2"/>
      <c r="MFM74" s="2"/>
      <c r="MFN74" s="2"/>
      <c r="MFO74" s="2"/>
      <c r="MFP74" s="2"/>
      <c r="MFQ74" s="2"/>
      <c r="MFR74" s="2"/>
      <c r="MFS74" s="2"/>
      <c r="MFT74" s="2"/>
      <c r="MFU74" s="2"/>
      <c r="MFV74" s="2"/>
      <c r="MFW74" s="2"/>
      <c r="MFX74" s="2"/>
      <c r="MFY74" s="2"/>
      <c r="MFZ74" s="2"/>
      <c r="MGA74" s="2"/>
      <c r="MGB74" s="2"/>
      <c r="MGC74" s="2"/>
      <c r="MGD74" s="2"/>
      <c r="MGE74" s="2"/>
      <c r="MGF74" s="2"/>
      <c r="MGG74" s="2"/>
      <c r="MGH74" s="2"/>
      <c r="MGI74" s="2"/>
      <c r="MGJ74" s="2"/>
      <c r="MGK74" s="2"/>
      <c r="MGL74" s="2"/>
      <c r="MGM74" s="2"/>
      <c r="MGN74" s="2"/>
      <c r="MGO74" s="2"/>
      <c r="MGP74" s="2"/>
      <c r="MGQ74" s="2"/>
      <c r="MGR74" s="2"/>
      <c r="MGS74" s="2"/>
      <c r="MGT74" s="2"/>
      <c r="MGU74" s="2"/>
      <c r="MGV74" s="2"/>
      <c r="MGW74" s="2"/>
      <c r="MGX74" s="2"/>
      <c r="MGY74" s="2"/>
      <c r="MGZ74" s="2"/>
      <c r="MHA74" s="2"/>
      <c r="MHB74" s="2"/>
      <c r="MHC74" s="2"/>
      <c r="MHD74" s="2"/>
      <c r="MHE74" s="2"/>
      <c r="MHF74" s="2"/>
      <c r="MHG74" s="2"/>
      <c r="MHH74" s="2"/>
      <c r="MHI74" s="2"/>
      <c r="MHJ74" s="2"/>
      <c r="MHK74" s="2"/>
      <c r="MHL74" s="2"/>
      <c r="MHM74" s="2"/>
      <c r="MHN74" s="2"/>
      <c r="MHO74" s="2"/>
      <c r="MHP74" s="2"/>
      <c r="MHQ74" s="2"/>
      <c r="MHR74" s="2"/>
      <c r="MHS74" s="2"/>
      <c r="MHT74" s="2"/>
      <c r="MHU74" s="2"/>
      <c r="MHV74" s="2"/>
      <c r="MHW74" s="2"/>
      <c r="MHX74" s="2"/>
      <c r="MHY74" s="2"/>
      <c r="MHZ74" s="2"/>
      <c r="MIA74" s="2"/>
      <c r="MIB74" s="2"/>
      <c r="MIC74" s="2"/>
      <c r="MID74" s="2"/>
      <c r="MIE74" s="2"/>
      <c r="MIF74" s="2"/>
      <c r="MIG74" s="2"/>
      <c r="MIH74" s="2"/>
      <c r="MII74" s="2"/>
      <c r="MIJ74" s="2"/>
      <c r="MIK74" s="2"/>
      <c r="MIL74" s="2"/>
      <c r="MIM74" s="2"/>
      <c r="MIN74" s="2"/>
      <c r="MIO74" s="2"/>
      <c r="MIP74" s="2"/>
      <c r="MIQ74" s="2"/>
      <c r="MIR74" s="2"/>
      <c r="MIS74" s="2"/>
      <c r="MIT74" s="2"/>
      <c r="MIU74" s="2"/>
      <c r="MIV74" s="2"/>
      <c r="MIW74" s="2"/>
      <c r="MIX74" s="2"/>
      <c r="MIY74" s="2"/>
      <c r="MIZ74" s="2"/>
      <c r="MJA74" s="2"/>
      <c r="MJB74" s="2"/>
      <c r="MJC74" s="2"/>
      <c r="MJD74" s="2"/>
      <c r="MJE74" s="2"/>
      <c r="MJF74" s="2"/>
      <c r="MJG74" s="2"/>
      <c r="MJH74" s="2"/>
      <c r="MJI74" s="2"/>
      <c r="MJJ74" s="2"/>
      <c r="MJK74" s="2"/>
      <c r="MJL74" s="2"/>
      <c r="MJM74" s="2"/>
      <c r="MJN74" s="2"/>
      <c r="MJO74" s="2"/>
      <c r="MJP74" s="2"/>
      <c r="MJQ74" s="2"/>
      <c r="MJR74" s="2"/>
      <c r="MJS74" s="2"/>
      <c r="MJT74" s="2"/>
      <c r="MJU74" s="2"/>
      <c r="MJV74" s="2"/>
      <c r="MJW74" s="2"/>
      <c r="MJX74" s="2"/>
      <c r="MJY74" s="2"/>
      <c r="MJZ74" s="2"/>
      <c r="MKA74" s="2"/>
      <c r="MKB74" s="2"/>
      <c r="MKC74" s="2"/>
      <c r="MKD74" s="2"/>
      <c r="MKE74" s="2"/>
      <c r="MKF74" s="2"/>
      <c r="MKG74" s="2"/>
      <c r="MKH74" s="2"/>
      <c r="MKI74" s="2"/>
      <c r="MKJ74" s="2"/>
      <c r="MKK74" s="2"/>
      <c r="MKL74" s="2"/>
      <c r="MKM74" s="2"/>
      <c r="MKN74" s="2"/>
      <c r="MKO74" s="2"/>
      <c r="MKP74" s="2"/>
      <c r="MKQ74" s="2"/>
      <c r="MKR74" s="2"/>
      <c r="MKS74" s="2"/>
      <c r="MKT74" s="2"/>
      <c r="MKU74" s="2"/>
      <c r="MKV74" s="2"/>
      <c r="MKW74" s="2"/>
      <c r="MKX74" s="2"/>
      <c r="MKY74" s="2"/>
      <c r="MKZ74" s="2"/>
      <c r="MLA74" s="2"/>
      <c r="MLB74" s="2"/>
      <c r="MLC74" s="2"/>
      <c r="MLD74" s="2"/>
      <c r="MLE74" s="2"/>
      <c r="MLF74" s="2"/>
      <c r="MLG74" s="2"/>
      <c r="MLH74" s="2"/>
      <c r="MLI74" s="2"/>
      <c r="MLJ74" s="2"/>
      <c r="MLK74" s="2"/>
      <c r="MLL74" s="2"/>
      <c r="MLM74" s="2"/>
      <c r="MLN74" s="2"/>
      <c r="MLO74" s="2"/>
      <c r="MLP74" s="2"/>
      <c r="MLQ74" s="2"/>
      <c r="MLR74" s="2"/>
      <c r="MLS74" s="2"/>
      <c r="MLT74" s="2"/>
      <c r="MLU74" s="2"/>
      <c r="MLV74" s="2"/>
      <c r="MLW74" s="2"/>
      <c r="MLX74" s="2"/>
      <c r="MLY74" s="2"/>
      <c r="MLZ74" s="2"/>
      <c r="MMA74" s="2"/>
      <c r="MMB74" s="2"/>
      <c r="MMC74" s="2"/>
      <c r="MMD74" s="2"/>
      <c r="MME74" s="2"/>
      <c r="MMF74" s="2"/>
      <c r="MMG74" s="2"/>
      <c r="MMH74" s="2"/>
      <c r="MMI74" s="2"/>
      <c r="MMJ74" s="2"/>
      <c r="MMK74" s="2"/>
      <c r="MML74" s="2"/>
      <c r="MMM74" s="2"/>
      <c r="MMN74" s="2"/>
      <c r="MMO74" s="2"/>
      <c r="MMP74" s="2"/>
      <c r="MMQ74" s="2"/>
      <c r="MMR74" s="2"/>
      <c r="MMS74" s="2"/>
      <c r="MMT74" s="2"/>
      <c r="MMU74" s="2"/>
      <c r="MMV74" s="2"/>
      <c r="MMW74" s="2"/>
      <c r="MMX74" s="2"/>
      <c r="MMY74" s="2"/>
      <c r="MMZ74" s="2"/>
      <c r="MNA74" s="2"/>
      <c r="MNB74" s="2"/>
      <c r="MNC74" s="2"/>
      <c r="MND74" s="2"/>
      <c r="MNE74" s="2"/>
      <c r="MNF74" s="2"/>
      <c r="MNG74" s="2"/>
      <c r="MNH74" s="2"/>
      <c r="MNI74" s="2"/>
      <c r="MNJ74" s="2"/>
      <c r="MNK74" s="2"/>
      <c r="MNL74" s="2"/>
      <c r="MNM74" s="2"/>
      <c r="MNN74" s="2"/>
      <c r="MNO74" s="2"/>
      <c r="MNP74" s="2"/>
      <c r="MNQ74" s="2"/>
      <c r="MNR74" s="2"/>
      <c r="MNS74" s="2"/>
      <c r="MNT74" s="2"/>
      <c r="MNU74" s="2"/>
      <c r="MNV74" s="2"/>
      <c r="MNW74" s="2"/>
      <c r="MNX74" s="2"/>
      <c r="MNY74" s="2"/>
      <c r="MNZ74" s="2"/>
      <c r="MOA74" s="2"/>
      <c r="MOB74" s="2"/>
      <c r="MOC74" s="2"/>
      <c r="MOD74" s="2"/>
      <c r="MOE74" s="2"/>
      <c r="MOF74" s="2"/>
      <c r="MOG74" s="2"/>
      <c r="MOH74" s="2"/>
      <c r="MOI74" s="2"/>
      <c r="MOJ74" s="2"/>
      <c r="MOK74" s="2"/>
      <c r="MOL74" s="2"/>
      <c r="MOM74" s="2"/>
      <c r="MON74" s="2"/>
      <c r="MOO74" s="2"/>
      <c r="MOP74" s="2"/>
      <c r="MOQ74" s="2"/>
      <c r="MOR74" s="2"/>
      <c r="MOS74" s="2"/>
      <c r="MOT74" s="2"/>
      <c r="MOU74" s="2"/>
      <c r="MOV74" s="2"/>
      <c r="MOW74" s="2"/>
      <c r="MOX74" s="2"/>
      <c r="MOY74" s="2"/>
      <c r="MOZ74" s="2"/>
      <c r="MPA74" s="2"/>
      <c r="MPB74" s="2"/>
      <c r="MPC74" s="2"/>
      <c r="MPD74" s="2"/>
      <c r="MPE74" s="2"/>
      <c r="MPF74" s="2"/>
      <c r="MPG74" s="2"/>
      <c r="MPH74" s="2"/>
      <c r="MPI74" s="2"/>
      <c r="MPJ74" s="2"/>
      <c r="MPK74" s="2"/>
      <c r="MPL74" s="2"/>
      <c r="MPM74" s="2"/>
      <c r="MPN74" s="2"/>
      <c r="MPO74" s="2"/>
      <c r="MPP74" s="2"/>
      <c r="MPQ74" s="2"/>
      <c r="MPR74" s="2"/>
      <c r="MPS74" s="2"/>
      <c r="MPT74" s="2"/>
      <c r="MPU74" s="2"/>
      <c r="MPV74" s="2"/>
      <c r="MPW74" s="2"/>
      <c r="MPX74" s="2"/>
      <c r="MPY74" s="2"/>
      <c r="MPZ74" s="2"/>
      <c r="MQA74" s="2"/>
      <c r="MQB74" s="2"/>
      <c r="MQC74" s="2"/>
      <c r="MQD74" s="2"/>
      <c r="MQE74" s="2"/>
      <c r="MQF74" s="2"/>
      <c r="MQG74" s="2"/>
      <c r="MQH74" s="2"/>
      <c r="MQI74" s="2"/>
      <c r="MQJ74" s="2"/>
      <c r="MQK74" s="2"/>
      <c r="MQL74" s="2"/>
      <c r="MQM74" s="2"/>
      <c r="MQN74" s="2"/>
      <c r="MQO74" s="2"/>
      <c r="MQP74" s="2"/>
      <c r="MQQ74" s="2"/>
      <c r="MQR74" s="2"/>
      <c r="MQS74" s="2"/>
      <c r="MQT74" s="2"/>
      <c r="MQU74" s="2"/>
      <c r="MQV74" s="2"/>
      <c r="MQW74" s="2"/>
      <c r="MQX74" s="2"/>
      <c r="MQY74" s="2"/>
      <c r="MQZ74" s="2"/>
      <c r="MRA74" s="2"/>
      <c r="MRB74" s="2"/>
      <c r="MRC74" s="2"/>
      <c r="MRD74" s="2"/>
      <c r="MRE74" s="2"/>
      <c r="MRF74" s="2"/>
      <c r="MRG74" s="2"/>
      <c r="MRH74" s="2"/>
      <c r="MRI74" s="2"/>
      <c r="MRJ74" s="2"/>
      <c r="MRK74" s="2"/>
      <c r="MRL74" s="2"/>
      <c r="MRM74" s="2"/>
      <c r="MRN74" s="2"/>
      <c r="MRO74" s="2"/>
      <c r="MRP74" s="2"/>
      <c r="MRQ74" s="2"/>
      <c r="MRR74" s="2"/>
      <c r="MRS74" s="2"/>
      <c r="MRT74" s="2"/>
      <c r="MRU74" s="2"/>
      <c r="MRV74" s="2"/>
      <c r="MRW74" s="2"/>
      <c r="MRX74" s="2"/>
      <c r="MRY74" s="2"/>
      <c r="MRZ74" s="2"/>
      <c r="MSA74" s="2"/>
      <c r="MSB74" s="2"/>
      <c r="MSC74" s="2"/>
      <c r="MSD74" s="2"/>
      <c r="MSE74" s="2"/>
      <c r="MSF74" s="2"/>
      <c r="MSG74" s="2"/>
      <c r="MSH74" s="2"/>
      <c r="MSI74" s="2"/>
      <c r="MSJ74" s="2"/>
      <c r="MSK74" s="2"/>
      <c r="MSL74" s="2"/>
      <c r="MSM74" s="2"/>
      <c r="MSN74" s="2"/>
      <c r="MSO74" s="2"/>
      <c r="MSP74" s="2"/>
      <c r="MSQ74" s="2"/>
      <c r="MSR74" s="2"/>
      <c r="MSS74" s="2"/>
      <c r="MST74" s="2"/>
      <c r="MSU74" s="2"/>
      <c r="MSV74" s="2"/>
      <c r="MSW74" s="2"/>
      <c r="MSX74" s="2"/>
      <c r="MSY74" s="2"/>
      <c r="MSZ74" s="2"/>
      <c r="MTA74" s="2"/>
      <c r="MTB74" s="2"/>
      <c r="MTC74" s="2"/>
      <c r="MTD74" s="2"/>
      <c r="MTE74" s="2"/>
      <c r="MTF74" s="2"/>
      <c r="MTG74" s="2"/>
      <c r="MTH74" s="2"/>
      <c r="MTI74" s="2"/>
      <c r="MTJ74" s="2"/>
      <c r="MTK74" s="2"/>
      <c r="MTL74" s="2"/>
      <c r="MTM74" s="2"/>
      <c r="MTN74" s="2"/>
      <c r="MTO74" s="2"/>
      <c r="MTP74" s="2"/>
      <c r="MTQ74" s="2"/>
      <c r="MTR74" s="2"/>
      <c r="MTS74" s="2"/>
      <c r="MTT74" s="2"/>
      <c r="MTU74" s="2"/>
      <c r="MTV74" s="2"/>
      <c r="MTW74" s="2"/>
      <c r="MTX74" s="2"/>
      <c r="MTY74" s="2"/>
      <c r="MTZ74" s="2"/>
      <c r="MUA74" s="2"/>
      <c r="MUB74" s="2"/>
      <c r="MUC74" s="2"/>
      <c r="MUD74" s="2"/>
      <c r="MUE74" s="2"/>
      <c r="MUF74" s="2"/>
      <c r="MUG74" s="2"/>
      <c r="MUH74" s="2"/>
      <c r="MUI74" s="2"/>
      <c r="MUJ74" s="2"/>
      <c r="MUK74" s="2"/>
      <c r="MUL74" s="2"/>
      <c r="MUM74" s="2"/>
      <c r="MUN74" s="2"/>
      <c r="MUO74" s="2"/>
      <c r="MUP74" s="2"/>
      <c r="MUQ74" s="2"/>
      <c r="MUR74" s="2"/>
      <c r="MUS74" s="2"/>
      <c r="MUT74" s="2"/>
      <c r="MUU74" s="2"/>
      <c r="MUV74" s="2"/>
      <c r="MUW74" s="2"/>
      <c r="MUX74" s="2"/>
      <c r="MUY74" s="2"/>
      <c r="MUZ74" s="2"/>
      <c r="MVA74" s="2"/>
      <c r="MVB74" s="2"/>
      <c r="MVC74" s="2"/>
      <c r="MVD74" s="2"/>
      <c r="MVE74" s="2"/>
      <c r="MVF74" s="2"/>
      <c r="MVG74" s="2"/>
      <c r="MVH74" s="2"/>
      <c r="MVI74" s="2"/>
      <c r="MVJ74" s="2"/>
      <c r="MVK74" s="2"/>
      <c r="MVL74" s="2"/>
      <c r="MVM74" s="2"/>
      <c r="MVN74" s="2"/>
      <c r="MVO74" s="2"/>
      <c r="MVP74" s="2"/>
      <c r="MVQ74" s="2"/>
      <c r="MVR74" s="2"/>
      <c r="MVS74" s="2"/>
      <c r="MVT74" s="2"/>
      <c r="MVU74" s="2"/>
      <c r="MVV74" s="2"/>
      <c r="MVW74" s="2"/>
      <c r="MVX74" s="2"/>
      <c r="MVY74" s="2"/>
      <c r="MVZ74" s="2"/>
      <c r="MWA74" s="2"/>
      <c r="MWB74" s="2"/>
      <c r="MWC74" s="2"/>
      <c r="MWD74" s="2"/>
      <c r="MWE74" s="2"/>
      <c r="MWF74" s="2"/>
      <c r="MWG74" s="2"/>
      <c r="MWH74" s="2"/>
      <c r="MWI74" s="2"/>
      <c r="MWJ74" s="2"/>
      <c r="MWK74" s="2"/>
      <c r="MWL74" s="2"/>
      <c r="MWM74" s="2"/>
      <c r="MWN74" s="2"/>
      <c r="MWO74" s="2"/>
      <c r="MWP74" s="2"/>
      <c r="MWQ74" s="2"/>
      <c r="MWR74" s="2"/>
      <c r="MWS74" s="2"/>
      <c r="MWT74" s="2"/>
      <c r="MWU74" s="2"/>
      <c r="MWV74" s="2"/>
      <c r="MWW74" s="2"/>
      <c r="MWX74" s="2"/>
      <c r="MWY74" s="2"/>
      <c r="MWZ74" s="2"/>
      <c r="MXA74" s="2"/>
      <c r="MXB74" s="2"/>
      <c r="MXC74" s="2"/>
      <c r="MXD74" s="2"/>
      <c r="MXE74" s="2"/>
      <c r="MXF74" s="2"/>
      <c r="MXG74" s="2"/>
      <c r="MXH74" s="2"/>
      <c r="MXI74" s="2"/>
      <c r="MXJ74" s="2"/>
      <c r="MXK74" s="2"/>
      <c r="MXL74" s="2"/>
      <c r="MXM74" s="2"/>
      <c r="MXN74" s="2"/>
      <c r="MXO74" s="2"/>
      <c r="MXP74" s="2"/>
      <c r="MXQ74" s="2"/>
      <c r="MXR74" s="2"/>
      <c r="MXS74" s="2"/>
      <c r="MXT74" s="2"/>
      <c r="MXU74" s="2"/>
      <c r="MXV74" s="2"/>
      <c r="MXW74" s="2"/>
      <c r="MXX74" s="2"/>
      <c r="MXY74" s="2"/>
      <c r="MXZ74" s="2"/>
      <c r="MYA74" s="2"/>
      <c r="MYB74" s="2"/>
      <c r="MYC74" s="2"/>
      <c r="MYD74" s="2"/>
      <c r="MYE74" s="2"/>
      <c r="MYF74" s="2"/>
      <c r="MYG74" s="2"/>
      <c r="MYH74" s="2"/>
      <c r="MYI74" s="2"/>
      <c r="MYJ74" s="2"/>
      <c r="MYK74" s="2"/>
      <c r="MYL74" s="2"/>
      <c r="MYM74" s="2"/>
      <c r="MYN74" s="2"/>
      <c r="MYO74" s="2"/>
      <c r="MYP74" s="2"/>
      <c r="MYQ74" s="2"/>
      <c r="MYR74" s="2"/>
      <c r="MYS74" s="2"/>
      <c r="MYT74" s="2"/>
      <c r="MYU74" s="2"/>
      <c r="MYV74" s="2"/>
      <c r="MYW74" s="2"/>
      <c r="MYX74" s="2"/>
      <c r="MYY74" s="2"/>
      <c r="MYZ74" s="2"/>
      <c r="MZA74" s="2"/>
      <c r="MZB74" s="2"/>
      <c r="MZC74" s="2"/>
      <c r="MZD74" s="2"/>
      <c r="MZE74" s="2"/>
      <c r="MZF74" s="2"/>
      <c r="MZG74" s="2"/>
      <c r="MZH74" s="2"/>
      <c r="MZI74" s="2"/>
      <c r="MZJ74" s="2"/>
      <c r="MZK74" s="2"/>
      <c r="MZL74" s="2"/>
      <c r="MZM74" s="2"/>
      <c r="MZN74" s="2"/>
      <c r="MZO74" s="2"/>
      <c r="MZP74" s="2"/>
      <c r="MZQ74" s="2"/>
      <c r="MZR74" s="2"/>
      <c r="MZS74" s="2"/>
      <c r="MZT74" s="2"/>
      <c r="MZU74" s="2"/>
      <c r="MZV74" s="2"/>
      <c r="MZW74" s="2"/>
      <c r="MZX74" s="2"/>
      <c r="MZY74" s="2"/>
      <c r="MZZ74" s="2"/>
      <c r="NAA74" s="2"/>
      <c r="NAB74" s="2"/>
      <c r="NAC74" s="2"/>
      <c r="NAD74" s="2"/>
      <c r="NAE74" s="2"/>
      <c r="NAF74" s="2"/>
      <c r="NAG74" s="2"/>
      <c r="NAH74" s="2"/>
      <c r="NAI74" s="2"/>
      <c r="NAJ74" s="2"/>
      <c r="NAK74" s="2"/>
      <c r="NAL74" s="2"/>
      <c r="NAM74" s="2"/>
      <c r="NAN74" s="2"/>
      <c r="NAO74" s="2"/>
      <c r="NAP74" s="2"/>
      <c r="NAQ74" s="2"/>
      <c r="NAR74" s="2"/>
      <c r="NAS74" s="2"/>
      <c r="NAT74" s="2"/>
      <c r="NAU74" s="2"/>
      <c r="NAV74" s="2"/>
      <c r="NAW74" s="2"/>
      <c r="NAX74" s="2"/>
      <c r="NAY74" s="2"/>
      <c r="NAZ74" s="2"/>
      <c r="NBA74" s="2"/>
      <c r="NBB74" s="2"/>
      <c r="NBC74" s="2"/>
      <c r="NBD74" s="2"/>
      <c r="NBE74" s="2"/>
      <c r="NBF74" s="2"/>
      <c r="NBG74" s="2"/>
      <c r="NBH74" s="2"/>
      <c r="NBI74" s="2"/>
      <c r="NBJ74" s="2"/>
      <c r="NBK74" s="2"/>
      <c r="NBL74" s="2"/>
      <c r="NBM74" s="2"/>
      <c r="NBN74" s="2"/>
      <c r="NBO74" s="2"/>
      <c r="NBP74" s="2"/>
      <c r="NBQ74" s="2"/>
      <c r="NBR74" s="2"/>
      <c r="NBS74" s="2"/>
      <c r="NBT74" s="2"/>
      <c r="NBU74" s="2"/>
      <c r="NBV74" s="2"/>
      <c r="NBW74" s="2"/>
      <c r="NBX74" s="2"/>
      <c r="NBY74" s="2"/>
      <c r="NBZ74" s="2"/>
      <c r="NCA74" s="2"/>
      <c r="NCB74" s="2"/>
      <c r="NCC74" s="2"/>
      <c r="NCD74" s="2"/>
      <c r="NCE74" s="2"/>
      <c r="NCF74" s="2"/>
      <c r="NCG74" s="2"/>
      <c r="NCH74" s="2"/>
      <c r="NCI74" s="2"/>
      <c r="NCJ74" s="2"/>
      <c r="NCK74" s="2"/>
      <c r="NCL74" s="2"/>
      <c r="NCM74" s="2"/>
      <c r="NCN74" s="2"/>
      <c r="NCO74" s="2"/>
      <c r="NCP74" s="2"/>
      <c r="NCQ74" s="2"/>
      <c r="NCR74" s="2"/>
      <c r="NCS74" s="2"/>
      <c r="NCT74" s="2"/>
      <c r="NCU74" s="2"/>
      <c r="NCV74" s="2"/>
      <c r="NCW74" s="2"/>
      <c r="NCX74" s="2"/>
      <c r="NCY74" s="2"/>
      <c r="NCZ74" s="2"/>
      <c r="NDA74" s="2"/>
      <c r="NDB74" s="2"/>
      <c r="NDC74" s="2"/>
      <c r="NDD74" s="2"/>
      <c r="NDE74" s="2"/>
      <c r="NDF74" s="2"/>
      <c r="NDG74" s="2"/>
      <c r="NDH74" s="2"/>
      <c r="NDI74" s="2"/>
      <c r="NDJ74" s="2"/>
      <c r="NDK74" s="2"/>
      <c r="NDL74" s="2"/>
      <c r="NDM74" s="2"/>
      <c r="NDN74" s="2"/>
      <c r="NDO74" s="2"/>
      <c r="NDP74" s="2"/>
      <c r="NDQ74" s="2"/>
      <c r="NDR74" s="2"/>
      <c r="NDS74" s="2"/>
      <c r="NDT74" s="2"/>
      <c r="NDU74" s="2"/>
      <c r="NDV74" s="2"/>
      <c r="NDW74" s="2"/>
      <c r="NDX74" s="2"/>
      <c r="NDY74" s="2"/>
      <c r="NDZ74" s="2"/>
      <c r="NEA74" s="2"/>
      <c r="NEB74" s="2"/>
      <c r="NEC74" s="2"/>
      <c r="NED74" s="2"/>
      <c r="NEE74" s="2"/>
      <c r="NEF74" s="2"/>
      <c r="NEG74" s="2"/>
      <c r="NEH74" s="2"/>
      <c r="NEI74" s="2"/>
      <c r="NEJ74" s="2"/>
      <c r="NEK74" s="2"/>
      <c r="NEL74" s="2"/>
      <c r="NEM74" s="2"/>
      <c r="NEN74" s="2"/>
      <c r="NEO74" s="2"/>
      <c r="NEP74" s="2"/>
      <c r="NEQ74" s="2"/>
      <c r="NER74" s="2"/>
      <c r="NES74" s="2"/>
      <c r="NET74" s="2"/>
      <c r="NEU74" s="2"/>
      <c r="NEV74" s="2"/>
      <c r="NEW74" s="2"/>
      <c r="NEX74" s="2"/>
      <c r="NEY74" s="2"/>
      <c r="NEZ74" s="2"/>
      <c r="NFA74" s="2"/>
      <c r="NFB74" s="2"/>
      <c r="NFC74" s="2"/>
      <c r="NFD74" s="2"/>
      <c r="NFE74" s="2"/>
      <c r="NFF74" s="2"/>
      <c r="NFG74" s="2"/>
      <c r="NFH74" s="2"/>
      <c r="NFI74" s="2"/>
      <c r="NFJ74" s="2"/>
      <c r="NFK74" s="2"/>
      <c r="NFL74" s="2"/>
      <c r="NFM74" s="2"/>
      <c r="NFN74" s="2"/>
      <c r="NFO74" s="2"/>
      <c r="NFP74" s="2"/>
      <c r="NFQ74" s="2"/>
      <c r="NFR74" s="2"/>
      <c r="NFS74" s="2"/>
      <c r="NFT74" s="2"/>
      <c r="NFU74" s="2"/>
      <c r="NFV74" s="2"/>
      <c r="NFW74" s="2"/>
      <c r="NFX74" s="2"/>
      <c r="NFY74" s="2"/>
      <c r="NFZ74" s="2"/>
      <c r="NGA74" s="2"/>
      <c r="NGB74" s="2"/>
      <c r="NGC74" s="2"/>
      <c r="NGD74" s="2"/>
      <c r="NGE74" s="2"/>
      <c r="NGF74" s="2"/>
      <c r="NGG74" s="2"/>
      <c r="NGH74" s="2"/>
      <c r="NGI74" s="2"/>
      <c r="NGJ74" s="2"/>
      <c r="NGK74" s="2"/>
      <c r="NGL74" s="2"/>
      <c r="NGM74" s="2"/>
      <c r="NGN74" s="2"/>
      <c r="NGO74" s="2"/>
      <c r="NGP74" s="2"/>
      <c r="NGQ74" s="2"/>
      <c r="NGR74" s="2"/>
      <c r="NGS74" s="2"/>
      <c r="NGT74" s="2"/>
      <c r="NGU74" s="2"/>
      <c r="NGV74" s="2"/>
      <c r="NGW74" s="2"/>
      <c r="NGX74" s="2"/>
      <c r="NGY74" s="2"/>
      <c r="NGZ74" s="2"/>
      <c r="NHA74" s="2"/>
      <c r="NHB74" s="2"/>
      <c r="NHC74" s="2"/>
      <c r="NHD74" s="2"/>
      <c r="NHE74" s="2"/>
      <c r="NHF74" s="2"/>
      <c r="NHG74" s="2"/>
      <c r="NHH74" s="2"/>
      <c r="NHI74" s="2"/>
      <c r="NHJ74" s="2"/>
      <c r="NHK74" s="2"/>
      <c r="NHL74" s="2"/>
      <c r="NHM74" s="2"/>
      <c r="NHN74" s="2"/>
      <c r="NHO74" s="2"/>
      <c r="NHP74" s="2"/>
      <c r="NHQ74" s="2"/>
      <c r="NHR74" s="2"/>
      <c r="NHS74" s="2"/>
      <c r="NHT74" s="2"/>
      <c r="NHU74" s="2"/>
      <c r="NHV74" s="2"/>
      <c r="NHW74" s="2"/>
      <c r="NHX74" s="2"/>
      <c r="NHY74" s="2"/>
      <c r="NHZ74" s="2"/>
      <c r="NIA74" s="2"/>
      <c r="NIB74" s="2"/>
      <c r="NIC74" s="2"/>
      <c r="NID74" s="2"/>
      <c r="NIE74" s="2"/>
      <c r="NIF74" s="2"/>
      <c r="NIG74" s="2"/>
      <c r="NIH74" s="2"/>
      <c r="NII74" s="2"/>
      <c r="NIJ74" s="2"/>
      <c r="NIK74" s="2"/>
      <c r="NIL74" s="2"/>
      <c r="NIM74" s="2"/>
      <c r="NIN74" s="2"/>
      <c r="NIO74" s="2"/>
      <c r="NIP74" s="2"/>
      <c r="NIQ74" s="2"/>
      <c r="NIR74" s="2"/>
      <c r="NIS74" s="2"/>
      <c r="NIT74" s="2"/>
      <c r="NIU74" s="2"/>
      <c r="NIV74" s="2"/>
      <c r="NIW74" s="2"/>
      <c r="NIX74" s="2"/>
      <c r="NIY74" s="2"/>
      <c r="NIZ74" s="2"/>
      <c r="NJA74" s="2"/>
      <c r="NJB74" s="2"/>
      <c r="NJC74" s="2"/>
      <c r="NJD74" s="2"/>
      <c r="NJE74" s="2"/>
      <c r="NJF74" s="2"/>
      <c r="NJG74" s="2"/>
      <c r="NJH74" s="2"/>
      <c r="NJI74" s="2"/>
      <c r="NJJ74" s="2"/>
      <c r="NJK74" s="2"/>
      <c r="NJL74" s="2"/>
      <c r="NJM74" s="2"/>
      <c r="NJN74" s="2"/>
      <c r="NJO74" s="2"/>
      <c r="NJP74" s="2"/>
      <c r="NJQ74" s="2"/>
      <c r="NJR74" s="2"/>
      <c r="NJS74" s="2"/>
      <c r="NJT74" s="2"/>
      <c r="NJU74" s="2"/>
      <c r="NJV74" s="2"/>
      <c r="NJW74" s="2"/>
      <c r="NJX74" s="2"/>
      <c r="NJY74" s="2"/>
      <c r="NJZ74" s="2"/>
      <c r="NKA74" s="2"/>
      <c r="NKB74" s="2"/>
      <c r="NKC74" s="2"/>
      <c r="NKD74" s="2"/>
      <c r="NKE74" s="2"/>
      <c r="NKF74" s="2"/>
      <c r="NKG74" s="2"/>
      <c r="NKH74" s="2"/>
      <c r="NKI74" s="2"/>
      <c r="NKJ74" s="2"/>
      <c r="NKK74" s="2"/>
      <c r="NKL74" s="2"/>
      <c r="NKM74" s="2"/>
      <c r="NKN74" s="2"/>
      <c r="NKO74" s="2"/>
      <c r="NKP74" s="2"/>
      <c r="NKQ74" s="2"/>
      <c r="NKR74" s="2"/>
      <c r="NKS74" s="2"/>
      <c r="NKT74" s="2"/>
      <c r="NKU74" s="2"/>
      <c r="NKV74" s="2"/>
      <c r="NKW74" s="2"/>
      <c r="NKX74" s="2"/>
      <c r="NKY74" s="2"/>
      <c r="NKZ74" s="2"/>
      <c r="NLA74" s="2"/>
      <c r="NLB74" s="2"/>
      <c r="NLC74" s="2"/>
      <c r="NLD74" s="2"/>
      <c r="NLE74" s="2"/>
      <c r="NLF74" s="2"/>
      <c r="NLG74" s="2"/>
      <c r="NLH74" s="2"/>
      <c r="NLI74" s="2"/>
      <c r="NLJ74" s="2"/>
      <c r="NLK74" s="2"/>
      <c r="NLL74" s="2"/>
      <c r="NLM74" s="2"/>
      <c r="NLN74" s="2"/>
      <c r="NLO74" s="2"/>
      <c r="NLP74" s="2"/>
      <c r="NLQ74" s="2"/>
      <c r="NLR74" s="2"/>
      <c r="NLS74" s="2"/>
      <c r="NLT74" s="2"/>
      <c r="NLU74" s="2"/>
      <c r="NLV74" s="2"/>
      <c r="NLW74" s="2"/>
      <c r="NLX74" s="2"/>
      <c r="NLY74" s="2"/>
      <c r="NLZ74" s="2"/>
      <c r="NMA74" s="2"/>
      <c r="NMB74" s="2"/>
      <c r="NMC74" s="2"/>
      <c r="NMD74" s="2"/>
      <c r="NME74" s="2"/>
      <c r="NMF74" s="2"/>
      <c r="NMG74" s="2"/>
      <c r="NMH74" s="2"/>
      <c r="NMI74" s="2"/>
      <c r="NMJ74" s="2"/>
      <c r="NMK74" s="2"/>
      <c r="NML74" s="2"/>
      <c r="NMM74" s="2"/>
      <c r="NMN74" s="2"/>
      <c r="NMO74" s="2"/>
      <c r="NMP74" s="2"/>
      <c r="NMQ74" s="2"/>
      <c r="NMR74" s="2"/>
      <c r="NMS74" s="2"/>
      <c r="NMT74" s="2"/>
      <c r="NMU74" s="2"/>
      <c r="NMV74" s="2"/>
      <c r="NMW74" s="2"/>
      <c r="NMX74" s="2"/>
      <c r="NMY74" s="2"/>
      <c r="NMZ74" s="2"/>
      <c r="NNA74" s="2"/>
      <c r="NNB74" s="2"/>
      <c r="NNC74" s="2"/>
      <c r="NND74" s="2"/>
      <c r="NNE74" s="2"/>
      <c r="NNF74" s="2"/>
      <c r="NNG74" s="2"/>
      <c r="NNH74" s="2"/>
      <c r="NNI74" s="2"/>
      <c r="NNJ74" s="2"/>
      <c r="NNK74" s="2"/>
      <c r="NNL74" s="2"/>
      <c r="NNM74" s="2"/>
      <c r="NNN74" s="2"/>
      <c r="NNO74" s="2"/>
      <c r="NNP74" s="2"/>
      <c r="NNQ74" s="2"/>
      <c r="NNR74" s="2"/>
      <c r="NNS74" s="2"/>
      <c r="NNT74" s="2"/>
      <c r="NNU74" s="2"/>
      <c r="NNV74" s="2"/>
      <c r="NNW74" s="2"/>
      <c r="NNX74" s="2"/>
      <c r="NNY74" s="2"/>
      <c r="NNZ74" s="2"/>
      <c r="NOA74" s="2"/>
      <c r="NOB74" s="2"/>
      <c r="NOC74" s="2"/>
      <c r="NOD74" s="2"/>
      <c r="NOE74" s="2"/>
      <c r="NOF74" s="2"/>
      <c r="NOG74" s="2"/>
      <c r="NOH74" s="2"/>
      <c r="NOI74" s="2"/>
      <c r="NOJ74" s="2"/>
      <c r="NOK74" s="2"/>
      <c r="NOL74" s="2"/>
      <c r="NOM74" s="2"/>
      <c r="NON74" s="2"/>
      <c r="NOO74" s="2"/>
      <c r="NOP74" s="2"/>
      <c r="NOQ74" s="2"/>
      <c r="NOR74" s="2"/>
      <c r="NOS74" s="2"/>
      <c r="NOT74" s="2"/>
      <c r="NOU74" s="2"/>
      <c r="NOV74" s="2"/>
      <c r="NOW74" s="2"/>
      <c r="NOX74" s="2"/>
      <c r="NOY74" s="2"/>
      <c r="NOZ74" s="2"/>
      <c r="NPA74" s="2"/>
      <c r="NPB74" s="2"/>
      <c r="NPC74" s="2"/>
      <c r="NPD74" s="2"/>
      <c r="NPE74" s="2"/>
      <c r="NPF74" s="2"/>
      <c r="NPG74" s="2"/>
      <c r="NPH74" s="2"/>
      <c r="NPI74" s="2"/>
      <c r="NPJ74" s="2"/>
      <c r="NPK74" s="2"/>
      <c r="NPL74" s="2"/>
      <c r="NPM74" s="2"/>
      <c r="NPN74" s="2"/>
      <c r="NPO74" s="2"/>
      <c r="NPP74" s="2"/>
      <c r="NPQ74" s="2"/>
      <c r="NPR74" s="2"/>
      <c r="NPS74" s="2"/>
      <c r="NPT74" s="2"/>
      <c r="NPU74" s="2"/>
      <c r="NPV74" s="2"/>
      <c r="NPW74" s="2"/>
      <c r="NPX74" s="2"/>
      <c r="NPY74" s="2"/>
      <c r="NPZ74" s="2"/>
      <c r="NQA74" s="2"/>
      <c r="NQB74" s="2"/>
      <c r="NQC74" s="2"/>
      <c r="NQD74" s="2"/>
      <c r="NQE74" s="2"/>
      <c r="NQF74" s="2"/>
      <c r="NQG74" s="2"/>
      <c r="NQH74" s="2"/>
      <c r="NQI74" s="2"/>
      <c r="NQJ74" s="2"/>
      <c r="NQK74" s="2"/>
      <c r="NQL74" s="2"/>
      <c r="NQM74" s="2"/>
      <c r="NQN74" s="2"/>
      <c r="NQO74" s="2"/>
      <c r="NQP74" s="2"/>
      <c r="NQQ74" s="2"/>
      <c r="NQR74" s="2"/>
      <c r="NQS74" s="2"/>
      <c r="NQT74" s="2"/>
      <c r="NQU74" s="2"/>
      <c r="NQV74" s="2"/>
      <c r="NQW74" s="2"/>
      <c r="NQX74" s="2"/>
      <c r="NQY74" s="2"/>
      <c r="NQZ74" s="2"/>
      <c r="NRA74" s="2"/>
      <c r="NRB74" s="2"/>
      <c r="NRC74" s="2"/>
      <c r="NRD74" s="2"/>
      <c r="NRE74" s="2"/>
      <c r="NRF74" s="2"/>
      <c r="NRG74" s="2"/>
      <c r="NRH74" s="2"/>
      <c r="NRI74" s="2"/>
      <c r="NRJ74" s="2"/>
      <c r="NRK74" s="2"/>
      <c r="NRL74" s="2"/>
      <c r="NRM74" s="2"/>
      <c r="NRN74" s="2"/>
      <c r="NRO74" s="2"/>
      <c r="NRP74" s="2"/>
      <c r="NRQ74" s="2"/>
      <c r="NRR74" s="2"/>
      <c r="NRS74" s="2"/>
      <c r="NRT74" s="2"/>
      <c r="NRU74" s="2"/>
      <c r="NRV74" s="2"/>
      <c r="NRW74" s="2"/>
      <c r="NRX74" s="2"/>
      <c r="NRY74" s="2"/>
      <c r="NRZ74" s="2"/>
      <c r="NSA74" s="2"/>
      <c r="NSB74" s="2"/>
      <c r="NSC74" s="2"/>
      <c r="NSD74" s="2"/>
      <c r="NSE74" s="2"/>
      <c r="NSF74" s="2"/>
      <c r="NSG74" s="2"/>
      <c r="NSH74" s="2"/>
      <c r="NSI74" s="2"/>
      <c r="NSJ74" s="2"/>
      <c r="NSK74" s="2"/>
      <c r="NSL74" s="2"/>
      <c r="NSM74" s="2"/>
      <c r="NSN74" s="2"/>
      <c r="NSO74" s="2"/>
      <c r="NSP74" s="2"/>
      <c r="NSQ74" s="2"/>
      <c r="NSR74" s="2"/>
      <c r="NSS74" s="2"/>
      <c r="NST74" s="2"/>
      <c r="NSU74" s="2"/>
      <c r="NSV74" s="2"/>
      <c r="NSW74" s="2"/>
      <c r="NSX74" s="2"/>
      <c r="NSY74" s="2"/>
      <c r="NSZ74" s="2"/>
      <c r="NTA74" s="2"/>
      <c r="NTB74" s="2"/>
      <c r="NTC74" s="2"/>
      <c r="NTD74" s="2"/>
      <c r="NTE74" s="2"/>
      <c r="NTF74" s="2"/>
      <c r="NTG74" s="2"/>
      <c r="NTH74" s="2"/>
      <c r="NTI74" s="2"/>
      <c r="NTJ74" s="2"/>
      <c r="NTK74" s="2"/>
      <c r="NTL74" s="2"/>
      <c r="NTM74" s="2"/>
      <c r="NTN74" s="2"/>
      <c r="NTO74" s="2"/>
      <c r="NTP74" s="2"/>
      <c r="NTQ74" s="2"/>
      <c r="NTR74" s="2"/>
      <c r="NTS74" s="2"/>
      <c r="NTT74" s="2"/>
      <c r="NTU74" s="2"/>
      <c r="NTV74" s="2"/>
      <c r="NTW74" s="2"/>
      <c r="NTX74" s="2"/>
      <c r="NTY74" s="2"/>
      <c r="NTZ74" s="2"/>
      <c r="NUA74" s="2"/>
      <c r="NUB74" s="2"/>
      <c r="NUC74" s="2"/>
      <c r="NUD74" s="2"/>
      <c r="NUE74" s="2"/>
      <c r="NUF74" s="2"/>
      <c r="NUG74" s="2"/>
      <c r="NUH74" s="2"/>
      <c r="NUI74" s="2"/>
      <c r="NUJ74" s="2"/>
      <c r="NUK74" s="2"/>
      <c r="NUL74" s="2"/>
      <c r="NUM74" s="2"/>
      <c r="NUN74" s="2"/>
      <c r="NUO74" s="2"/>
      <c r="NUP74" s="2"/>
      <c r="NUQ74" s="2"/>
      <c r="NUR74" s="2"/>
      <c r="NUS74" s="2"/>
      <c r="NUT74" s="2"/>
      <c r="NUU74" s="2"/>
      <c r="NUV74" s="2"/>
      <c r="NUW74" s="2"/>
      <c r="NUX74" s="2"/>
      <c r="NUY74" s="2"/>
      <c r="NUZ74" s="2"/>
      <c r="NVA74" s="2"/>
      <c r="NVB74" s="2"/>
      <c r="NVC74" s="2"/>
      <c r="NVD74" s="2"/>
      <c r="NVE74" s="2"/>
      <c r="NVF74" s="2"/>
      <c r="NVG74" s="2"/>
      <c r="NVH74" s="2"/>
      <c r="NVI74" s="2"/>
      <c r="NVJ74" s="2"/>
      <c r="NVK74" s="2"/>
      <c r="NVL74" s="2"/>
      <c r="NVM74" s="2"/>
      <c r="NVN74" s="2"/>
      <c r="NVO74" s="2"/>
      <c r="NVP74" s="2"/>
      <c r="NVQ74" s="2"/>
      <c r="NVR74" s="2"/>
      <c r="NVS74" s="2"/>
      <c r="NVT74" s="2"/>
      <c r="NVU74" s="2"/>
      <c r="NVV74" s="2"/>
      <c r="NVW74" s="2"/>
      <c r="NVX74" s="2"/>
      <c r="NVY74" s="2"/>
      <c r="NVZ74" s="2"/>
      <c r="NWA74" s="2"/>
      <c r="NWB74" s="2"/>
      <c r="NWC74" s="2"/>
      <c r="NWD74" s="2"/>
      <c r="NWE74" s="2"/>
      <c r="NWF74" s="2"/>
      <c r="NWG74" s="2"/>
      <c r="NWH74" s="2"/>
      <c r="NWI74" s="2"/>
      <c r="NWJ74" s="2"/>
      <c r="NWK74" s="2"/>
      <c r="NWL74" s="2"/>
      <c r="NWM74" s="2"/>
      <c r="NWN74" s="2"/>
      <c r="NWO74" s="2"/>
      <c r="NWP74" s="2"/>
      <c r="NWQ74" s="2"/>
      <c r="NWR74" s="2"/>
      <c r="NWS74" s="2"/>
      <c r="NWT74" s="2"/>
      <c r="NWU74" s="2"/>
      <c r="NWV74" s="2"/>
      <c r="NWW74" s="2"/>
      <c r="NWX74" s="2"/>
      <c r="NWY74" s="2"/>
      <c r="NWZ74" s="2"/>
      <c r="NXA74" s="2"/>
      <c r="NXB74" s="2"/>
      <c r="NXC74" s="2"/>
      <c r="NXD74" s="2"/>
      <c r="NXE74" s="2"/>
      <c r="NXF74" s="2"/>
      <c r="NXG74" s="2"/>
      <c r="NXH74" s="2"/>
      <c r="NXI74" s="2"/>
      <c r="NXJ74" s="2"/>
      <c r="NXK74" s="2"/>
      <c r="NXL74" s="2"/>
      <c r="NXM74" s="2"/>
      <c r="NXN74" s="2"/>
      <c r="NXO74" s="2"/>
      <c r="NXP74" s="2"/>
      <c r="NXQ74" s="2"/>
      <c r="NXR74" s="2"/>
      <c r="NXS74" s="2"/>
      <c r="NXT74" s="2"/>
      <c r="NXU74" s="2"/>
      <c r="NXV74" s="2"/>
      <c r="NXW74" s="2"/>
      <c r="NXX74" s="2"/>
      <c r="NXY74" s="2"/>
      <c r="NXZ74" s="2"/>
      <c r="NYA74" s="2"/>
      <c r="NYB74" s="2"/>
      <c r="NYC74" s="2"/>
      <c r="NYD74" s="2"/>
      <c r="NYE74" s="2"/>
      <c r="NYF74" s="2"/>
      <c r="NYG74" s="2"/>
      <c r="NYH74" s="2"/>
      <c r="NYI74" s="2"/>
      <c r="NYJ74" s="2"/>
      <c r="NYK74" s="2"/>
      <c r="NYL74" s="2"/>
      <c r="NYM74" s="2"/>
      <c r="NYN74" s="2"/>
      <c r="NYO74" s="2"/>
      <c r="NYP74" s="2"/>
      <c r="NYQ74" s="2"/>
      <c r="NYR74" s="2"/>
      <c r="NYS74" s="2"/>
      <c r="NYT74" s="2"/>
      <c r="NYU74" s="2"/>
      <c r="NYV74" s="2"/>
      <c r="NYW74" s="2"/>
      <c r="NYX74" s="2"/>
      <c r="NYY74" s="2"/>
      <c r="NYZ74" s="2"/>
      <c r="NZA74" s="2"/>
      <c r="NZB74" s="2"/>
      <c r="NZC74" s="2"/>
      <c r="NZD74" s="2"/>
      <c r="NZE74" s="2"/>
      <c r="NZF74" s="2"/>
      <c r="NZG74" s="2"/>
      <c r="NZH74" s="2"/>
      <c r="NZI74" s="2"/>
      <c r="NZJ74" s="2"/>
      <c r="NZK74" s="2"/>
      <c r="NZL74" s="2"/>
      <c r="NZM74" s="2"/>
      <c r="NZN74" s="2"/>
      <c r="NZO74" s="2"/>
      <c r="NZP74" s="2"/>
      <c r="NZQ74" s="2"/>
      <c r="NZR74" s="2"/>
      <c r="NZS74" s="2"/>
      <c r="NZT74" s="2"/>
      <c r="NZU74" s="2"/>
      <c r="NZV74" s="2"/>
      <c r="NZW74" s="2"/>
      <c r="NZX74" s="2"/>
      <c r="NZY74" s="2"/>
      <c r="NZZ74" s="2"/>
      <c r="OAA74" s="2"/>
      <c r="OAB74" s="2"/>
      <c r="OAC74" s="2"/>
      <c r="OAD74" s="2"/>
      <c r="OAE74" s="2"/>
      <c r="OAF74" s="2"/>
      <c r="OAG74" s="2"/>
      <c r="OAH74" s="2"/>
      <c r="OAI74" s="2"/>
      <c r="OAJ74" s="2"/>
      <c r="OAK74" s="2"/>
      <c r="OAL74" s="2"/>
      <c r="OAM74" s="2"/>
      <c r="OAN74" s="2"/>
      <c r="OAO74" s="2"/>
      <c r="OAP74" s="2"/>
      <c r="OAQ74" s="2"/>
      <c r="OAR74" s="2"/>
      <c r="OAS74" s="2"/>
      <c r="OAT74" s="2"/>
      <c r="OAU74" s="2"/>
      <c r="OAV74" s="2"/>
      <c r="OAW74" s="2"/>
      <c r="OAX74" s="2"/>
      <c r="OAY74" s="2"/>
      <c r="OAZ74" s="2"/>
      <c r="OBA74" s="2"/>
      <c r="OBB74" s="2"/>
      <c r="OBC74" s="2"/>
      <c r="OBD74" s="2"/>
      <c r="OBE74" s="2"/>
      <c r="OBF74" s="2"/>
      <c r="OBG74" s="2"/>
      <c r="OBH74" s="2"/>
      <c r="OBI74" s="2"/>
      <c r="OBJ74" s="2"/>
      <c r="OBK74" s="2"/>
      <c r="OBL74" s="2"/>
      <c r="OBM74" s="2"/>
      <c r="OBN74" s="2"/>
      <c r="OBO74" s="2"/>
      <c r="OBP74" s="2"/>
      <c r="OBQ74" s="2"/>
      <c r="OBR74" s="2"/>
      <c r="OBS74" s="2"/>
      <c r="OBT74" s="2"/>
      <c r="OBU74" s="2"/>
      <c r="OBV74" s="2"/>
      <c r="OBW74" s="2"/>
      <c r="OBX74" s="2"/>
      <c r="OBY74" s="2"/>
      <c r="OBZ74" s="2"/>
      <c r="OCA74" s="2"/>
      <c r="OCB74" s="2"/>
      <c r="OCC74" s="2"/>
      <c r="OCD74" s="2"/>
      <c r="OCE74" s="2"/>
      <c r="OCF74" s="2"/>
      <c r="OCG74" s="2"/>
      <c r="OCH74" s="2"/>
      <c r="OCI74" s="2"/>
      <c r="OCJ74" s="2"/>
      <c r="OCK74" s="2"/>
      <c r="OCL74" s="2"/>
      <c r="OCM74" s="2"/>
      <c r="OCN74" s="2"/>
      <c r="OCO74" s="2"/>
      <c r="OCP74" s="2"/>
      <c r="OCQ74" s="2"/>
      <c r="OCR74" s="2"/>
      <c r="OCS74" s="2"/>
      <c r="OCT74" s="2"/>
      <c r="OCU74" s="2"/>
      <c r="OCV74" s="2"/>
      <c r="OCW74" s="2"/>
      <c r="OCX74" s="2"/>
      <c r="OCY74" s="2"/>
      <c r="OCZ74" s="2"/>
      <c r="ODA74" s="2"/>
      <c r="ODB74" s="2"/>
      <c r="ODC74" s="2"/>
      <c r="ODD74" s="2"/>
      <c r="ODE74" s="2"/>
      <c r="ODF74" s="2"/>
      <c r="ODG74" s="2"/>
      <c r="ODH74" s="2"/>
      <c r="ODI74" s="2"/>
      <c r="ODJ74" s="2"/>
      <c r="ODK74" s="2"/>
      <c r="ODL74" s="2"/>
      <c r="ODM74" s="2"/>
      <c r="ODN74" s="2"/>
      <c r="ODO74" s="2"/>
      <c r="ODP74" s="2"/>
      <c r="ODQ74" s="2"/>
      <c r="ODR74" s="2"/>
      <c r="ODS74" s="2"/>
      <c r="ODT74" s="2"/>
      <c r="ODU74" s="2"/>
      <c r="ODV74" s="2"/>
      <c r="ODW74" s="2"/>
      <c r="ODX74" s="2"/>
      <c r="ODY74" s="2"/>
      <c r="ODZ74" s="2"/>
      <c r="OEA74" s="2"/>
      <c r="OEB74" s="2"/>
      <c r="OEC74" s="2"/>
      <c r="OED74" s="2"/>
      <c r="OEE74" s="2"/>
      <c r="OEF74" s="2"/>
      <c r="OEG74" s="2"/>
      <c r="OEH74" s="2"/>
      <c r="OEI74" s="2"/>
      <c r="OEJ74" s="2"/>
      <c r="OEK74" s="2"/>
      <c r="OEL74" s="2"/>
      <c r="OEM74" s="2"/>
      <c r="OEN74" s="2"/>
      <c r="OEO74" s="2"/>
      <c r="OEP74" s="2"/>
      <c r="OEQ74" s="2"/>
      <c r="OER74" s="2"/>
      <c r="OES74" s="2"/>
      <c r="OET74" s="2"/>
      <c r="OEU74" s="2"/>
      <c r="OEV74" s="2"/>
      <c r="OEW74" s="2"/>
      <c r="OEX74" s="2"/>
      <c r="OEY74" s="2"/>
      <c r="OEZ74" s="2"/>
      <c r="OFA74" s="2"/>
      <c r="OFB74" s="2"/>
      <c r="OFC74" s="2"/>
      <c r="OFD74" s="2"/>
      <c r="OFE74" s="2"/>
      <c r="OFF74" s="2"/>
      <c r="OFG74" s="2"/>
      <c r="OFH74" s="2"/>
      <c r="OFI74" s="2"/>
      <c r="OFJ74" s="2"/>
      <c r="OFK74" s="2"/>
      <c r="OFL74" s="2"/>
      <c r="OFM74" s="2"/>
      <c r="OFN74" s="2"/>
      <c r="OFO74" s="2"/>
      <c r="OFP74" s="2"/>
      <c r="OFQ74" s="2"/>
      <c r="OFR74" s="2"/>
      <c r="OFS74" s="2"/>
      <c r="OFT74" s="2"/>
      <c r="OFU74" s="2"/>
      <c r="OFV74" s="2"/>
      <c r="OFW74" s="2"/>
      <c r="OFX74" s="2"/>
      <c r="OFY74" s="2"/>
      <c r="OFZ74" s="2"/>
      <c r="OGA74" s="2"/>
      <c r="OGB74" s="2"/>
      <c r="OGC74" s="2"/>
      <c r="OGD74" s="2"/>
      <c r="OGE74" s="2"/>
      <c r="OGF74" s="2"/>
      <c r="OGG74" s="2"/>
      <c r="OGH74" s="2"/>
      <c r="OGI74" s="2"/>
      <c r="OGJ74" s="2"/>
      <c r="OGK74" s="2"/>
      <c r="OGL74" s="2"/>
      <c r="OGM74" s="2"/>
      <c r="OGN74" s="2"/>
      <c r="OGO74" s="2"/>
      <c r="OGP74" s="2"/>
      <c r="OGQ74" s="2"/>
      <c r="OGR74" s="2"/>
      <c r="OGS74" s="2"/>
      <c r="OGT74" s="2"/>
      <c r="OGU74" s="2"/>
      <c r="OGV74" s="2"/>
      <c r="OGW74" s="2"/>
      <c r="OGX74" s="2"/>
      <c r="OGY74" s="2"/>
      <c r="OGZ74" s="2"/>
      <c r="OHA74" s="2"/>
      <c r="OHB74" s="2"/>
      <c r="OHC74" s="2"/>
      <c r="OHD74" s="2"/>
      <c r="OHE74" s="2"/>
      <c r="OHF74" s="2"/>
      <c r="OHG74" s="2"/>
      <c r="OHH74" s="2"/>
      <c r="OHI74" s="2"/>
      <c r="OHJ74" s="2"/>
      <c r="OHK74" s="2"/>
      <c r="OHL74" s="2"/>
      <c r="OHM74" s="2"/>
      <c r="OHN74" s="2"/>
      <c r="OHO74" s="2"/>
      <c r="OHP74" s="2"/>
      <c r="OHQ74" s="2"/>
      <c r="OHR74" s="2"/>
      <c r="OHS74" s="2"/>
      <c r="OHT74" s="2"/>
      <c r="OHU74" s="2"/>
      <c r="OHV74" s="2"/>
      <c r="OHW74" s="2"/>
      <c r="OHX74" s="2"/>
      <c r="OHY74" s="2"/>
      <c r="OHZ74" s="2"/>
      <c r="OIA74" s="2"/>
      <c r="OIB74" s="2"/>
      <c r="OIC74" s="2"/>
      <c r="OID74" s="2"/>
      <c r="OIE74" s="2"/>
      <c r="OIF74" s="2"/>
      <c r="OIG74" s="2"/>
      <c r="OIH74" s="2"/>
      <c r="OII74" s="2"/>
      <c r="OIJ74" s="2"/>
      <c r="OIK74" s="2"/>
      <c r="OIL74" s="2"/>
      <c r="OIM74" s="2"/>
      <c r="OIN74" s="2"/>
      <c r="OIO74" s="2"/>
      <c r="OIP74" s="2"/>
      <c r="OIQ74" s="2"/>
      <c r="OIR74" s="2"/>
      <c r="OIS74" s="2"/>
      <c r="OIT74" s="2"/>
      <c r="OIU74" s="2"/>
      <c r="OIV74" s="2"/>
      <c r="OIW74" s="2"/>
      <c r="OIX74" s="2"/>
      <c r="OIY74" s="2"/>
      <c r="OIZ74" s="2"/>
      <c r="OJA74" s="2"/>
      <c r="OJB74" s="2"/>
      <c r="OJC74" s="2"/>
      <c r="OJD74" s="2"/>
      <c r="OJE74" s="2"/>
      <c r="OJF74" s="2"/>
      <c r="OJG74" s="2"/>
      <c r="OJH74" s="2"/>
      <c r="OJI74" s="2"/>
      <c r="OJJ74" s="2"/>
      <c r="OJK74" s="2"/>
      <c r="OJL74" s="2"/>
      <c r="OJM74" s="2"/>
      <c r="OJN74" s="2"/>
      <c r="OJO74" s="2"/>
      <c r="OJP74" s="2"/>
      <c r="OJQ74" s="2"/>
      <c r="OJR74" s="2"/>
      <c r="OJS74" s="2"/>
      <c r="OJT74" s="2"/>
      <c r="OJU74" s="2"/>
      <c r="OJV74" s="2"/>
      <c r="OJW74" s="2"/>
      <c r="OJX74" s="2"/>
      <c r="OJY74" s="2"/>
      <c r="OJZ74" s="2"/>
      <c r="OKA74" s="2"/>
      <c r="OKB74" s="2"/>
      <c r="OKC74" s="2"/>
      <c r="OKD74" s="2"/>
      <c r="OKE74" s="2"/>
      <c r="OKF74" s="2"/>
      <c r="OKG74" s="2"/>
      <c r="OKH74" s="2"/>
      <c r="OKI74" s="2"/>
      <c r="OKJ74" s="2"/>
      <c r="OKK74" s="2"/>
      <c r="OKL74" s="2"/>
      <c r="OKM74" s="2"/>
      <c r="OKN74" s="2"/>
      <c r="OKO74" s="2"/>
      <c r="OKP74" s="2"/>
      <c r="OKQ74" s="2"/>
      <c r="OKR74" s="2"/>
      <c r="OKS74" s="2"/>
      <c r="OKT74" s="2"/>
      <c r="OKU74" s="2"/>
      <c r="OKV74" s="2"/>
      <c r="OKW74" s="2"/>
      <c r="OKX74" s="2"/>
      <c r="OKY74" s="2"/>
      <c r="OKZ74" s="2"/>
      <c r="OLA74" s="2"/>
      <c r="OLB74" s="2"/>
      <c r="OLC74" s="2"/>
      <c r="OLD74" s="2"/>
      <c r="OLE74" s="2"/>
      <c r="OLF74" s="2"/>
      <c r="OLG74" s="2"/>
      <c r="OLH74" s="2"/>
      <c r="OLI74" s="2"/>
      <c r="OLJ74" s="2"/>
      <c r="OLK74" s="2"/>
      <c r="OLL74" s="2"/>
      <c r="OLM74" s="2"/>
      <c r="OLN74" s="2"/>
      <c r="OLO74" s="2"/>
      <c r="OLP74" s="2"/>
      <c r="OLQ74" s="2"/>
      <c r="OLR74" s="2"/>
      <c r="OLS74" s="2"/>
      <c r="OLT74" s="2"/>
      <c r="OLU74" s="2"/>
      <c r="OLV74" s="2"/>
      <c r="OLW74" s="2"/>
      <c r="OLX74" s="2"/>
      <c r="OLY74" s="2"/>
      <c r="OLZ74" s="2"/>
      <c r="OMA74" s="2"/>
      <c r="OMB74" s="2"/>
      <c r="OMC74" s="2"/>
      <c r="OMD74" s="2"/>
      <c r="OME74" s="2"/>
      <c r="OMF74" s="2"/>
      <c r="OMG74" s="2"/>
      <c r="OMH74" s="2"/>
      <c r="OMI74" s="2"/>
      <c r="OMJ74" s="2"/>
      <c r="OMK74" s="2"/>
      <c r="OML74" s="2"/>
      <c r="OMM74" s="2"/>
      <c r="OMN74" s="2"/>
      <c r="OMO74" s="2"/>
      <c r="OMP74" s="2"/>
      <c r="OMQ74" s="2"/>
      <c r="OMR74" s="2"/>
      <c r="OMS74" s="2"/>
      <c r="OMT74" s="2"/>
      <c r="OMU74" s="2"/>
      <c r="OMV74" s="2"/>
      <c r="OMW74" s="2"/>
      <c r="OMX74" s="2"/>
      <c r="OMY74" s="2"/>
      <c r="OMZ74" s="2"/>
      <c r="ONA74" s="2"/>
      <c r="ONB74" s="2"/>
      <c r="ONC74" s="2"/>
      <c r="OND74" s="2"/>
      <c r="ONE74" s="2"/>
      <c r="ONF74" s="2"/>
      <c r="ONG74" s="2"/>
      <c r="ONH74" s="2"/>
      <c r="ONI74" s="2"/>
      <c r="ONJ74" s="2"/>
      <c r="ONK74" s="2"/>
      <c r="ONL74" s="2"/>
      <c r="ONM74" s="2"/>
      <c r="ONN74" s="2"/>
      <c r="ONO74" s="2"/>
      <c r="ONP74" s="2"/>
      <c r="ONQ74" s="2"/>
      <c r="ONR74" s="2"/>
      <c r="ONS74" s="2"/>
      <c r="ONT74" s="2"/>
      <c r="ONU74" s="2"/>
      <c r="ONV74" s="2"/>
      <c r="ONW74" s="2"/>
      <c r="ONX74" s="2"/>
      <c r="ONY74" s="2"/>
      <c r="ONZ74" s="2"/>
      <c r="OOA74" s="2"/>
      <c r="OOB74" s="2"/>
      <c r="OOC74" s="2"/>
      <c r="OOD74" s="2"/>
      <c r="OOE74" s="2"/>
      <c r="OOF74" s="2"/>
      <c r="OOG74" s="2"/>
      <c r="OOH74" s="2"/>
      <c r="OOI74" s="2"/>
      <c r="OOJ74" s="2"/>
      <c r="OOK74" s="2"/>
      <c r="OOL74" s="2"/>
      <c r="OOM74" s="2"/>
      <c r="OON74" s="2"/>
      <c r="OOO74" s="2"/>
      <c r="OOP74" s="2"/>
      <c r="OOQ74" s="2"/>
      <c r="OOR74" s="2"/>
      <c r="OOS74" s="2"/>
      <c r="OOT74" s="2"/>
      <c r="OOU74" s="2"/>
      <c r="OOV74" s="2"/>
      <c r="OOW74" s="2"/>
      <c r="OOX74" s="2"/>
      <c r="OOY74" s="2"/>
      <c r="OOZ74" s="2"/>
      <c r="OPA74" s="2"/>
      <c r="OPB74" s="2"/>
      <c r="OPC74" s="2"/>
      <c r="OPD74" s="2"/>
      <c r="OPE74" s="2"/>
      <c r="OPF74" s="2"/>
      <c r="OPG74" s="2"/>
      <c r="OPH74" s="2"/>
      <c r="OPI74" s="2"/>
      <c r="OPJ74" s="2"/>
      <c r="OPK74" s="2"/>
      <c r="OPL74" s="2"/>
      <c r="OPM74" s="2"/>
      <c r="OPN74" s="2"/>
      <c r="OPO74" s="2"/>
      <c r="OPP74" s="2"/>
      <c r="OPQ74" s="2"/>
      <c r="OPR74" s="2"/>
      <c r="OPS74" s="2"/>
      <c r="OPT74" s="2"/>
      <c r="OPU74" s="2"/>
      <c r="OPV74" s="2"/>
      <c r="OPW74" s="2"/>
      <c r="OPX74" s="2"/>
      <c r="OPY74" s="2"/>
      <c r="OPZ74" s="2"/>
      <c r="OQA74" s="2"/>
      <c r="OQB74" s="2"/>
      <c r="OQC74" s="2"/>
      <c r="OQD74" s="2"/>
      <c r="OQE74" s="2"/>
      <c r="OQF74" s="2"/>
      <c r="OQG74" s="2"/>
      <c r="OQH74" s="2"/>
      <c r="OQI74" s="2"/>
      <c r="OQJ74" s="2"/>
      <c r="OQK74" s="2"/>
      <c r="OQL74" s="2"/>
      <c r="OQM74" s="2"/>
      <c r="OQN74" s="2"/>
      <c r="OQO74" s="2"/>
      <c r="OQP74" s="2"/>
      <c r="OQQ74" s="2"/>
      <c r="OQR74" s="2"/>
      <c r="OQS74" s="2"/>
      <c r="OQT74" s="2"/>
      <c r="OQU74" s="2"/>
      <c r="OQV74" s="2"/>
      <c r="OQW74" s="2"/>
      <c r="OQX74" s="2"/>
      <c r="OQY74" s="2"/>
      <c r="OQZ74" s="2"/>
      <c r="ORA74" s="2"/>
      <c r="ORB74" s="2"/>
      <c r="ORC74" s="2"/>
      <c r="ORD74" s="2"/>
      <c r="ORE74" s="2"/>
      <c r="ORF74" s="2"/>
      <c r="ORG74" s="2"/>
      <c r="ORH74" s="2"/>
      <c r="ORI74" s="2"/>
      <c r="ORJ74" s="2"/>
      <c r="ORK74" s="2"/>
      <c r="ORL74" s="2"/>
      <c r="ORM74" s="2"/>
      <c r="ORN74" s="2"/>
      <c r="ORO74" s="2"/>
      <c r="ORP74" s="2"/>
      <c r="ORQ74" s="2"/>
      <c r="ORR74" s="2"/>
      <c r="ORS74" s="2"/>
      <c r="ORT74" s="2"/>
      <c r="ORU74" s="2"/>
      <c r="ORV74" s="2"/>
      <c r="ORW74" s="2"/>
      <c r="ORX74" s="2"/>
      <c r="ORY74" s="2"/>
      <c r="ORZ74" s="2"/>
      <c r="OSA74" s="2"/>
      <c r="OSB74" s="2"/>
      <c r="OSC74" s="2"/>
      <c r="OSD74" s="2"/>
      <c r="OSE74" s="2"/>
      <c r="OSF74" s="2"/>
      <c r="OSG74" s="2"/>
      <c r="OSH74" s="2"/>
      <c r="OSI74" s="2"/>
      <c r="OSJ74" s="2"/>
      <c r="OSK74" s="2"/>
      <c r="OSL74" s="2"/>
      <c r="OSM74" s="2"/>
      <c r="OSN74" s="2"/>
      <c r="OSO74" s="2"/>
      <c r="OSP74" s="2"/>
      <c r="OSQ74" s="2"/>
      <c r="OSR74" s="2"/>
      <c r="OSS74" s="2"/>
      <c r="OST74" s="2"/>
      <c r="OSU74" s="2"/>
      <c r="OSV74" s="2"/>
      <c r="OSW74" s="2"/>
      <c r="OSX74" s="2"/>
      <c r="OSY74" s="2"/>
      <c r="OSZ74" s="2"/>
      <c r="OTA74" s="2"/>
      <c r="OTB74" s="2"/>
      <c r="OTC74" s="2"/>
      <c r="OTD74" s="2"/>
      <c r="OTE74" s="2"/>
      <c r="OTF74" s="2"/>
      <c r="OTG74" s="2"/>
      <c r="OTH74" s="2"/>
      <c r="OTI74" s="2"/>
      <c r="OTJ74" s="2"/>
      <c r="OTK74" s="2"/>
      <c r="OTL74" s="2"/>
      <c r="OTM74" s="2"/>
      <c r="OTN74" s="2"/>
      <c r="OTO74" s="2"/>
      <c r="OTP74" s="2"/>
      <c r="OTQ74" s="2"/>
      <c r="OTR74" s="2"/>
      <c r="OTS74" s="2"/>
      <c r="OTT74" s="2"/>
      <c r="OTU74" s="2"/>
      <c r="OTV74" s="2"/>
      <c r="OTW74" s="2"/>
      <c r="OTX74" s="2"/>
      <c r="OTY74" s="2"/>
      <c r="OTZ74" s="2"/>
      <c r="OUA74" s="2"/>
      <c r="OUB74" s="2"/>
      <c r="OUC74" s="2"/>
      <c r="OUD74" s="2"/>
      <c r="OUE74" s="2"/>
      <c r="OUF74" s="2"/>
      <c r="OUG74" s="2"/>
      <c r="OUH74" s="2"/>
      <c r="OUI74" s="2"/>
      <c r="OUJ74" s="2"/>
      <c r="OUK74" s="2"/>
      <c r="OUL74" s="2"/>
      <c r="OUM74" s="2"/>
      <c r="OUN74" s="2"/>
      <c r="OUO74" s="2"/>
      <c r="OUP74" s="2"/>
      <c r="OUQ74" s="2"/>
      <c r="OUR74" s="2"/>
      <c r="OUS74" s="2"/>
      <c r="OUT74" s="2"/>
      <c r="OUU74" s="2"/>
      <c r="OUV74" s="2"/>
      <c r="OUW74" s="2"/>
      <c r="OUX74" s="2"/>
      <c r="OUY74" s="2"/>
      <c r="OUZ74" s="2"/>
      <c r="OVA74" s="2"/>
      <c r="OVB74" s="2"/>
      <c r="OVC74" s="2"/>
      <c r="OVD74" s="2"/>
      <c r="OVE74" s="2"/>
      <c r="OVF74" s="2"/>
      <c r="OVG74" s="2"/>
      <c r="OVH74" s="2"/>
      <c r="OVI74" s="2"/>
      <c r="OVJ74" s="2"/>
      <c r="OVK74" s="2"/>
      <c r="OVL74" s="2"/>
      <c r="OVM74" s="2"/>
      <c r="OVN74" s="2"/>
      <c r="OVO74" s="2"/>
      <c r="OVP74" s="2"/>
      <c r="OVQ74" s="2"/>
      <c r="OVR74" s="2"/>
      <c r="OVS74" s="2"/>
      <c r="OVT74" s="2"/>
      <c r="OVU74" s="2"/>
      <c r="OVV74" s="2"/>
      <c r="OVW74" s="2"/>
      <c r="OVX74" s="2"/>
      <c r="OVY74" s="2"/>
      <c r="OVZ74" s="2"/>
      <c r="OWA74" s="2"/>
      <c r="OWB74" s="2"/>
      <c r="OWC74" s="2"/>
      <c r="OWD74" s="2"/>
      <c r="OWE74" s="2"/>
      <c r="OWF74" s="2"/>
      <c r="OWG74" s="2"/>
      <c r="OWH74" s="2"/>
      <c r="OWI74" s="2"/>
      <c r="OWJ74" s="2"/>
      <c r="OWK74" s="2"/>
      <c r="OWL74" s="2"/>
      <c r="OWM74" s="2"/>
      <c r="OWN74" s="2"/>
      <c r="OWO74" s="2"/>
      <c r="OWP74" s="2"/>
      <c r="OWQ74" s="2"/>
      <c r="OWR74" s="2"/>
      <c r="OWS74" s="2"/>
      <c r="OWT74" s="2"/>
      <c r="OWU74" s="2"/>
      <c r="OWV74" s="2"/>
      <c r="OWW74" s="2"/>
      <c r="OWX74" s="2"/>
      <c r="OWY74" s="2"/>
      <c r="OWZ74" s="2"/>
      <c r="OXA74" s="2"/>
      <c r="OXB74" s="2"/>
      <c r="OXC74" s="2"/>
      <c r="OXD74" s="2"/>
      <c r="OXE74" s="2"/>
      <c r="OXF74" s="2"/>
      <c r="OXG74" s="2"/>
      <c r="OXH74" s="2"/>
      <c r="OXI74" s="2"/>
      <c r="OXJ74" s="2"/>
      <c r="OXK74" s="2"/>
      <c r="OXL74" s="2"/>
      <c r="OXM74" s="2"/>
      <c r="OXN74" s="2"/>
      <c r="OXO74" s="2"/>
      <c r="OXP74" s="2"/>
      <c r="OXQ74" s="2"/>
      <c r="OXR74" s="2"/>
      <c r="OXS74" s="2"/>
      <c r="OXT74" s="2"/>
      <c r="OXU74" s="2"/>
      <c r="OXV74" s="2"/>
      <c r="OXW74" s="2"/>
      <c r="OXX74" s="2"/>
      <c r="OXY74" s="2"/>
      <c r="OXZ74" s="2"/>
      <c r="OYA74" s="2"/>
      <c r="OYB74" s="2"/>
      <c r="OYC74" s="2"/>
      <c r="OYD74" s="2"/>
      <c r="OYE74" s="2"/>
      <c r="OYF74" s="2"/>
      <c r="OYG74" s="2"/>
      <c r="OYH74" s="2"/>
      <c r="OYI74" s="2"/>
      <c r="OYJ74" s="2"/>
      <c r="OYK74" s="2"/>
      <c r="OYL74" s="2"/>
      <c r="OYM74" s="2"/>
      <c r="OYN74" s="2"/>
      <c r="OYO74" s="2"/>
      <c r="OYP74" s="2"/>
      <c r="OYQ74" s="2"/>
      <c r="OYR74" s="2"/>
      <c r="OYS74" s="2"/>
      <c r="OYT74" s="2"/>
      <c r="OYU74" s="2"/>
      <c r="OYV74" s="2"/>
      <c r="OYW74" s="2"/>
      <c r="OYX74" s="2"/>
      <c r="OYY74" s="2"/>
      <c r="OYZ74" s="2"/>
      <c r="OZA74" s="2"/>
      <c r="OZB74" s="2"/>
      <c r="OZC74" s="2"/>
      <c r="OZD74" s="2"/>
      <c r="OZE74" s="2"/>
      <c r="OZF74" s="2"/>
      <c r="OZG74" s="2"/>
      <c r="OZH74" s="2"/>
      <c r="OZI74" s="2"/>
      <c r="OZJ74" s="2"/>
      <c r="OZK74" s="2"/>
      <c r="OZL74" s="2"/>
      <c r="OZM74" s="2"/>
      <c r="OZN74" s="2"/>
      <c r="OZO74" s="2"/>
      <c r="OZP74" s="2"/>
      <c r="OZQ74" s="2"/>
      <c r="OZR74" s="2"/>
      <c r="OZS74" s="2"/>
      <c r="OZT74" s="2"/>
      <c r="OZU74" s="2"/>
      <c r="OZV74" s="2"/>
      <c r="OZW74" s="2"/>
      <c r="OZX74" s="2"/>
      <c r="OZY74" s="2"/>
      <c r="OZZ74" s="2"/>
      <c r="PAA74" s="2"/>
      <c r="PAB74" s="2"/>
      <c r="PAC74" s="2"/>
      <c r="PAD74" s="2"/>
      <c r="PAE74" s="2"/>
      <c r="PAF74" s="2"/>
      <c r="PAG74" s="2"/>
      <c r="PAH74" s="2"/>
      <c r="PAI74" s="2"/>
      <c r="PAJ74" s="2"/>
      <c r="PAK74" s="2"/>
      <c r="PAL74" s="2"/>
      <c r="PAM74" s="2"/>
      <c r="PAN74" s="2"/>
      <c r="PAO74" s="2"/>
      <c r="PAP74" s="2"/>
      <c r="PAQ74" s="2"/>
      <c r="PAR74" s="2"/>
      <c r="PAS74" s="2"/>
      <c r="PAT74" s="2"/>
      <c r="PAU74" s="2"/>
      <c r="PAV74" s="2"/>
      <c r="PAW74" s="2"/>
      <c r="PAX74" s="2"/>
      <c r="PAY74" s="2"/>
      <c r="PAZ74" s="2"/>
      <c r="PBA74" s="2"/>
      <c r="PBB74" s="2"/>
      <c r="PBC74" s="2"/>
      <c r="PBD74" s="2"/>
      <c r="PBE74" s="2"/>
      <c r="PBF74" s="2"/>
      <c r="PBG74" s="2"/>
      <c r="PBH74" s="2"/>
      <c r="PBI74" s="2"/>
      <c r="PBJ74" s="2"/>
      <c r="PBK74" s="2"/>
      <c r="PBL74" s="2"/>
      <c r="PBM74" s="2"/>
      <c r="PBN74" s="2"/>
      <c r="PBO74" s="2"/>
      <c r="PBP74" s="2"/>
      <c r="PBQ74" s="2"/>
      <c r="PBR74" s="2"/>
      <c r="PBS74" s="2"/>
      <c r="PBT74" s="2"/>
      <c r="PBU74" s="2"/>
      <c r="PBV74" s="2"/>
      <c r="PBW74" s="2"/>
      <c r="PBX74" s="2"/>
      <c r="PBY74" s="2"/>
      <c r="PBZ74" s="2"/>
      <c r="PCA74" s="2"/>
      <c r="PCB74" s="2"/>
      <c r="PCC74" s="2"/>
      <c r="PCD74" s="2"/>
      <c r="PCE74" s="2"/>
      <c r="PCF74" s="2"/>
      <c r="PCG74" s="2"/>
      <c r="PCH74" s="2"/>
      <c r="PCI74" s="2"/>
      <c r="PCJ74" s="2"/>
      <c r="PCK74" s="2"/>
      <c r="PCL74" s="2"/>
      <c r="PCM74" s="2"/>
      <c r="PCN74" s="2"/>
      <c r="PCO74" s="2"/>
      <c r="PCP74" s="2"/>
      <c r="PCQ74" s="2"/>
      <c r="PCR74" s="2"/>
      <c r="PCS74" s="2"/>
      <c r="PCT74" s="2"/>
      <c r="PCU74" s="2"/>
      <c r="PCV74" s="2"/>
      <c r="PCW74" s="2"/>
      <c r="PCX74" s="2"/>
      <c r="PCY74" s="2"/>
      <c r="PCZ74" s="2"/>
      <c r="PDA74" s="2"/>
      <c r="PDB74" s="2"/>
      <c r="PDC74" s="2"/>
      <c r="PDD74" s="2"/>
      <c r="PDE74" s="2"/>
      <c r="PDF74" s="2"/>
      <c r="PDG74" s="2"/>
      <c r="PDH74" s="2"/>
      <c r="PDI74" s="2"/>
      <c r="PDJ74" s="2"/>
      <c r="PDK74" s="2"/>
      <c r="PDL74" s="2"/>
      <c r="PDM74" s="2"/>
      <c r="PDN74" s="2"/>
      <c r="PDO74" s="2"/>
      <c r="PDP74" s="2"/>
      <c r="PDQ74" s="2"/>
      <c r="PDR74" s="2"/>
      <c r="PDS74" s="2"/>
      <c r="PDT74" s="2"/>
      <c r="PDU74" s="2"/>
      <c r="PDV74" s="2"/>
      <c r="PDW74" s="2"/>
      <c r="PDX74" s="2"/>
      <c r="PDY74" s="2"/>
      <c r="PDZ74" s="2"/>
      <c r="PEA74" s="2"/>
      <c r="PEB74" s="2"/>
      <c r="PEC74" s="2"/>
      <c r="PED74" s="2"/>
      <c r="PEE74" s="2"/>
      <c r="PEF74" s="2"/>
      <c r="PEG74" s="2"/>
      <c r="PEH74" s="2"/>
      <c r="PEI74" s="2"/>
      <c r="PEJ74" s="2"/>
      <c r="PEK74" s="2"/>
      <c r="PEL74" s="2"/>
      <c r="PEM74" s="2"/>
      <c r="PEN74" s="2"/>
      <c r="PEO74" s="2"/>
      <c r="PEP74" s="2"/>
      <c r="PEQ74" s="2"/>
      <c r="PER74" s="2"/>
      <c r="PES74" s="2"/>
      <c r="PET74" s="2"/>
      <c r="PEU74" s="2"/>
      <c r="PEV74" s="2"/>
      <c r="PEW74" s="2"/>
      <c r="PEX74" s="2"/>
      <c r="PEY74" s="2"/>
      <c r="PEZ74" s="2"/>
      <c r="PFA74" s="2"/>
      <c r="PFB74" s="2"/>
      <c r="PFC74" s="2"/>
      <c r="PFD74" s="2"/>
      <c r="PFE74" s="2"/>
      <c r="PFF74" s="2"/>
      <c r="PFG74" s="2"/>
      <c r="PFH74" s="2"/>
      <c r="PFI74" s="2"/>
      <c r="PFJ74" s="2"/>
      <c r="PFK74" s="2"/>
      <c r="PFL74" s="2"/>
      <c r="PFM74" s="2"/>
      <c r="PFN74" s="2"/>
      <c r="PFO74" s="2"/>
      <c r="PFP74" s="2"/>
      <c r="PFQ74" s="2"/>
      <c r="PFR74" s="2"/>
      <c r="PFS74" s="2"/>
      <c r="PFT74" s="2"/>
      <c r="PFU74" s="2"/>
      <c r="PFV74" s="2"/>
      <c r="PFW74" s="2"/>
      <c r="PFX74" s="2"/>
      <c r="PFY74" s="2"/>
      <c r="PFZ74" s="2"/>
      <c r="PGA74" s="2"/>
      <c r="PGB74" s="2"/>
      <c r="PGC74" s="2"/>
      <c r="PGD74" s="2"/>
      <c r="PGE74" s="2"/>
      <c r="PGF74" s="2"/>
      <c r="PGG74" s="2"/>
      <c r="PGH74" s="2"/>
      <c r="PGI74" s="2"/>
      <c r="PGJ74" s="2"/>
      <c r="PGK74" s="2"/>
      <c r="PGL74" s="2"/>
      <c r="PGM74" s="2"/>
      <c r="PGN74" s="2"/>
      <c r="PGO74" s="2"/>
      <c r="PGP74" s="2"/>
      <c r="PGQ74" s="2"/>
      <c r="PGR74" s="2"/>
      <c r="PGS74" s="2"/>
      <c r="PGT74" s="2"/>
      <c r="PGU74" s="2"/>
      <c r="PGV74" s="2"/>
      <c r="PGW74" s="2"/>
      <c r="PGX74" s="2"/>
      <c r="PGY74" s="2"/>
      <c r="PGZ74" s="2"/>
      <c r="PHA74" s="2"/>
      <c r="PHB74" s="2"/>
      <c r="PHC74" s="2"/>
      <c r="PHD74" s="2"/>
      <c r="PHE74" s="2"/>
      <c r="PHF74" s="2"/>
      <c r="PHG74" s="2"/>
      <c r="PHH74" s="2"/>
      <c r="PHI74" s="2"/>
      <c r="PHJ74" s="2"/>
      <c r="PHK74" s="2"/>
      <c r="PHL74" s="2"/>
      <c r="PHM74" s="2"/>
      <c r="PHN74" s="2"/>
      <c r="PHO74" s="2"/>
      <c r="PHP74" s="2"/>
      <c r="PHQ74" s="2"/>
      <c r="PHR74" s="2"/>
      <c r="PHS74" s="2"/>
      <c r="PHT74" s="2"/>
      <c r="PHU74" s="2"/>
      <c r="PHV74" s="2"/>
      <c r="PHW74" s="2"/>
      <c r="PHX74" s="2"/>
      <c r="PHY74" s="2"/>
      <c r="PHZ74" s="2"/>
      <c r="PIA74" s="2"/>
      <c r="PIB74" s="2"/>
      <c r="PIC74" s="2"/>
      <c r="PID74" s="2"/>
      <c r="PIE74" s="2"/>
      <c r="PIF74" s="2"/>
      <c r="PIG74" s="2"/>
      <c r="PIH74" s="2"/>
      <c r="PII74" s="2"/>
      <c r="PIJ74" s="2"/>
      <c r="PIK74" s="2"/>
      <c r="PIL74" s="2"/>
      <c r="PIM74" s="2"/>
      <c r="PIN74" s="2"/>
      <c r="PIO74" s="2"/>
      <c r="PIP74" s="2"/>
      <c r="PIQ74" s="2"/>
      <c r="PIR74" s="2"/>
      <c r="PIS74" s="2"/>
      <c r="PIT74" s="2"/>
      <c r="PIU74" s="2"/>
      <c r="PIV74" s="2"/>
      <c r="PIW74" s="2"/>
      <c r="PIX74" s="2"/>
      <c r="PIY74" s="2"/>
      <c r="PIZ74" s="2"/>
      <c r="PJA74" s="2"/>
      <c r="PJB74" s="2"/>
      <c r="PJC74" s="2"/>
      <c r="PJD74" s="2"/>
      <c r="PJE74" s="2"/>
      <c r="PJF74" s="2"/>
      <c r="PJG74" s="2"/>
      <c r="PJH74" s="2"/>
      <c r="PJI74" s="2"/>
      <c r="PJJ74" s="2"/>
      <c r="PJK74" s="2"/>
      <c r="PJL74" s="2"/>
      <c r="PJM74" s="2"/>
      <c r="PJN74" s="2"/>
      <c r="PJO74" s="2"/>
      <c r="PJP74" s="2"/>
      <c r="PJQ74" s="2"/>
      <c r="PJR74" s="2"/>
      <c r="PJS74" s="2"/>
      <c r="PJT74" s="2"/>
      <c r="PJU74" s="2"/>
      <c r="PJV74" s="2"/>
      <c r="PJW74" s="2"/>
      <c r="PJX74" s="2"/>
      <c r="PJY74" s="2"/>
      <c r="PJZ74" s="2"/>
      <c r="PKA74" s="2"/>
      <c r="PKB74" s="2"/>
      <c r="PKC74" s="2"/>
      <c r="PKD74" s="2"/>
      <c r="PKE74" s="2"/>
      <c r="PKF74" s="2"/>
      <c r="PKG74" s="2"/>
      <c r="PKH74" s="2"/>
      <c r="PKI74" s="2"/>
      <c r="PKJ74" s="2"/>
      <c r="PKK74" s="2"/>
      <c r="PKL74" s="2"/>
      <c r="PKM74" s="2"/>
      <c r="PKN74" s="2"/>
      <c r="PKO74" s="2"/>
      <c r="PKP74" s="2"/>
      <c r="PKQ74" s="2"/>
      <c r="PKR74" s="2"/>
      <c r="PKS74" s="2"/>
      <c r="PKT74" s="2"/>
      <c r="PKU74" s="2"/>
      <c r="PKV74" s="2"/>
      <c r="PKW74" s="2"/>
      <c r="PKX74" s="2"/>
      <c r="PKY74" s="2"/>
      <c r="PKZ74" s="2"/>
      <c r="PLA74" s="2"/>
      <c r="PLB74" s="2"/>
      <c r="PLC74" s="2"/>
      <c r="PLD74" s="2"/>
      <c r="PLE74" s="2"/>
      <c r="PLF74" s="2"/>
      <c r="PLG74" s="2"/>
      <c r="PLH74" s="2"/>
      <c r="PLI74" s="2"/>
      <c r="PLJ74" s="2"/>
      <c r="PLK74" s="2"/>
      <c r="PLL74" s="2"/>
      <c r="PLM74" s="2"/>
      <c r="PLN74" s="2"/>
      <c r="PLO74" s="2"/>
      <c r="PLP74" s="2"/>
      <c r="PLQ74" s="2"/>
      <c r="PLR74" s="2"/>
      <c r="PLS74" s="2"/>
      <c r="PLT74" s="2"/>
      <c r="PLU74" s="2"/>
      <c r="PLV74" s="2"/>
      <c r="PLW74" s="2"/>
      <c r="PLX74" s="2"/>
      <c r="PLY74" s="2"/>
      <c r="PLZ74" s="2"/>
      <c r="PMA74" s="2"/>
      <c r="PMB74" s="2"/>
      <c r="PMC74" s="2"/>
      <c r="PMD74" s="2"/>
      <c r="PME74" s="2"/>
      <c r="PMF74" s="2"/>
      <c r="PMG74" s="2"/>
      <c r="PMH74" s="2"/>
      <c r="PMI74" s="2"/>
      <c r="PMJ74" s="2"/>
      <c r="PMK74" s="2"/>
      <c r="PML74" s="2"/>
      <c r="PMM74" s="2"/>
      <c r="PMN74" s="2"/>
      <c r="PMO74" s="2"/>
      <c r="PMP74" s="2"/>
      <c r="PMQ74" s="2"/>
      <c r="PMR74" s="2"/>
      <c r="PMS74" s="2"/>
      <c r="PMT74" s="2"/>
      <c r="PMU74" s="2"/>
      <c r="PMV74" s="2"/>
      <c r="PMW74" s="2"/>
      <c r="PMX74" s="2"/>
      <c r="PMY74" s="2"/>
      <c r="PMZ74" s="2"/>
      <c r="PNA74" s="2"/>
      <c r="PNB74" s="2"/>
      <c r="PNC74" s="2"/>
      <c r="PND74" s="2"/>
      <c r="PNE74" s="2"/>
      <c r="PNF74" s="2"/>
      <c r="PNG74" s="2"/>
      <c r="PNH74" s="2"/>
      <c r="PNI74" s="2"/>
      <c r="PNJ74" s="2"/>
      <c r="PNK74" s="2"/>
      <c r="PNL74" s="2"/>
      <c r="PNM74" s="2"/>
      <c r="PNN74" s="2"/>
      <c r="PNO74" s="2"/>
      <c r="PNP74" s="2"/>
      <c r="PNQ74" s="2"/>
      <c r="PNR74" s="2"/>
      <c r="PNS74" s="2"/>
      <c r="PNT74" s="2"/>
      <c r="PNU74" s="2"/>
      <c r="PNV74" s="2"/>
      <c r="PNW74" s="2"/>
      <c r="PNX74" s="2"/>
      <c r="PNY74" s="2"/>
      <c r="PNZ74" s="2"/>
      <c r="POA74" s="2"/>
      <c r="POB74" s="2"/>
      <c r="POC74" s="2"/>
      <c r="POD74" s="2"/>
      <c r="POE74" s="2"/>
      <c r="POF74" s="2"/>
      <c r="POG74" s="2"/>
      <c r="POH74" s="2"/>
      <c r="POI74" s="2"/>
      <c r="POJ74" s="2"/>
      <c r="POK74" s="2"/>
      <c r="POL74" s="2"/>
      <c r="POM74" s="2"/>
      <c r="PON74" s="2"/>
      <c r="POO74" s="2"/>
      <c r="POP74" s="2"/>
      <c r="POQ74" s="2"/>
      <c r="POR74" s="2"/>
      <c r="POS74" s="2"/>
      <c r="POT74" s="2"/>
      <c r="POU74" s="2"/>
      <c r="POV74" s="2"/>
      <c r="POW74" s="2"/>
      <c r="POX74" s="2"/>
      <c r="POY74" s="2"/>
      <c r="POZ74" s="2"/>
      <c r="PPA74" s="2"/>
      <c r="PPB74" s="2"/>
      <c r="PPC74" s="2"/>
      <c r="PPD74" s="2"/>
      <c r="PPE74" s="2"/>
      <c r="PPF74" s="2"/>
      <c r="PPG74" s="2"/>
      <c r="PPH74" s="2"/>
      <c r="PPI74" s="2"/>
      <c r="PPJ74" s="2"/>
      <c r="PPK74" s="2"/>
      <c r="PPL74" s="2"/>
      <c r="PPM74" s="2"/>
      <c r="PPN74" s="2"/>
      <c r="PPO74" s="2"/>
      <c r="PPP74" s="2"/>
      <c r="PPQ74" s="2"/>
      <c r="PPR74" s="2"/>
      <c r="PPS74" s="2"/>
      <c r="PPT74" s="2"/>
      <c r="PPU74" s="2"/>
      <c r="PPV74" s="2"/>
      <c r="PPW74" s="2"/>
      <c r="PPX74" s="2"/>
      <c r="PPY74" s="2"/>
      <c r="PPZ74" s="2"/>
      <c r="PQA74" s="2"/>
      <c r="PQB74" s="2"/>
      <c r="PQC74" s="2"/>
      <c r="PQD74" s="2"/>
      <c r="PQE74" s="2"/>
      <c r="PQF74" s="2"/>
      <c r="PQG74" s="2"/>
      <c r="PQH74" s="2"/>
      <c r="PQI74" s="2"/>
      <c r="PQJ74" s="2"/>
      <c r="PQK74" s="2"/>
      <c r="PQL74" s="2"/>
      <c r="PQM74" s="2"/>
      <c r="PQN74" s="2"/>
      <c r="PQO74" s="2"/>
      <c r="PQP74" s="2"/>
      <c r="PQQ74" s="2"/>
      <c r="PQR74" s="2"/>
      <c r="PQS74" s="2"/>
      <c r="PQT74" s="2"/>
      <c r="PQU74" s="2"/>
      <c r="PQV74" s="2"/>
      <c r="PQW74" s="2"/>
      <c r="PQX74" s="2"/>
      <c r="PQY74" s="2"/>
      <c r="PQZ74" s="2"/>
      <c r="PRA74" s="2"/>
      <c r="PRB74" s="2"/>
      <c r="PRC74" s="2"/>
      <c r="PRD74" s="2"/>
      <c r="PRE74" s="2"/>
      <c r="PRF74" s="2"/>
      <c r="PRG74" s="2"/>
      <c r="PRH74" s="2"/>
      <c r="PRI74" s="2"/>
      <c r="PRJ74" s="2"/>
      <c r="PRK74" s="2"/>
      <c r="PRL74" s="2"/>
      <c r="PRM74" s="2"/>
      <c r="PRN74" s="2"/>
      <c r="PRO74" s="2"/>
      <c r="PRP74" s="2"/>
      <c r="PRQ74" s="2"/>
      <c r="PRR74" s="2"/>
      <c r="PRS74" s="2"/>
      <c r="PRT74" s="2"/>
      <c r="PRU74" s="2"/>
      <c r="PRV74" s="2"/>
      <c r="PRW74" s="2"/>
      <c r="PRX74" s="2"/>
      <c r="PRY74" s="2"/>
      <c r="PRZ74" s="2"/>
      <c r="PSA74" s="2"/>
      <c r="PSB74" s="2"/>
      <c r="PSC74" s="2"/>
      <c r="PSD74" s="2"/>
      <c r="PSE74" s="2"/>
      <c r="PSF74" s="2"/>
      <c r="PSG74" s="2"/>
      <c r="PSH74" s="2"/>
      <c r="PSI74" s="2"/>
      <c r="PSJ74" s="2"/>
      <c r="PSK74" s="2"/>
      <c r="PSL74" s="2"/>
      <c r="PSM74" s="2"/>
      <c r="PSN74" s="2"/>
      <c r="PSO74" s="2"/>
      <c r="PSP74" s="2"/>
      <c r="PSQ74" s="2"/>
      <c r="PSR74" s="2"/>
      <c r="PSS74" s="2"/>
      <c r="PST74" s="2"/>
      <c r="PSU74" s="2"/>
      <c r="PSV74" s="2"/>
      <c r="PSW74" s="2"/>
      <c r="PSX74" s="2"/>
      <c r="PSY74" s="2"/>
      <c r="PSZ74" s="2"/>
      <c r="PTA74" s="2"/>
      <c r="PTB74" s="2"/>
      <c r="PTC74" s="2"/>
      <c r="PTD74" s="2"/>
      <c r="PTE74" s="2"/>
      <c r="PTF74" s="2"/>
      <c r="PTG74" s="2"/>
      <c r="PTH74" s="2"/>
      <c r="PTI74" s="2"/>
      <c r="PTJ74" s="2"/>
      <c r="PTK74" s="2"/>
      <c r="PTL74" s="2"/>
      <c r="PTM74" s="2"/>
      <c r="PTN74" s="2"/>
      <c r="PTO74" s="2"/>
      <c r="PTP74" s="2"/>
      <c r="PTQ74" s="2"/>
      <c r="PTR74" s="2"/>
      <c r="PTS74" s="2"/>
      <c r="PTT74" s="2"/>
      <c r="PTU74" s="2"/>
      <c r="PTV74" s="2"/>
      <c r="PTW74" s="2"/>
      <c r="PTX74" s="2"/>
      <c r="PTY74" s="2"/>
      <c r="PTZ74" s="2"/>
      <c r="PUA74" s="2"/>
      <c r="PUB74" s="2"/>
      <c r="PUC74" s="2"/>
      <c r="PUD74" s="2"/>
      <c r="PUE74" s="2"/>
      <c r="PUF74" s="2"/>
      <c r="PUG74" s="2"/>
      <c r="PUH74" s="2"/>
      <c r="PUI74" s="2"/>
      <c r="PUJ74" s="2"/>
      <c r="PUK74" s="2"/>
      <c r="PUL74" s="2"/>
      <c r="PUM74" s="2"/>
      <c r="PUN74" s="2"/>
      <c r="PUO74" s="2"/>
      <c r="PUP74" s="2"/>
      <c r="PUQ74" s="2"/>
      <c r="PUR74" s="2"/>
      <c r="PUS74" s="2"/>
      <c r="PUT74" s="2"/>
      <c r="PUU74" s="2"/>
      <c r="PUV74" s="2"/>
      <c r="PUW74" s="2"/>
      <c r="PUX74" s="2"/>
      <c r="PUY74" s="2"/>
      <c r="PUZ74" s="2"/>
      <c r="PVA74" s="2"/>
      <c r="PVB74" s="2"/>
      <c r="PVC74" s="2"/>
      <c r="PVD74" s="2"/>
      <c r="PVE74" s="2"/>
      <c r="PVF74" s="2"/>
      <c r="PVG74" s="2"/>
      <c r="PVH74" s="2"/>
      <c r="PVI74" s="2"/>
      <c r="PVJ74" s="2"/>
      <c r="PVK74" s="2"/>
      <c r="PVL74" s="2"/>
      <c r="PVM74" s="2"/>
      <c r="PVN74" s="2"/>
      <c r="PVO74" s="2"/>
      <c r="PVP74" s="2"/>
      <c r="PVQ74" s="2"/>
      <c r="PVR74" s="2"/>
      <c r="PVS74" s="2"/>
      <c r="PVT74" s="2"/>
      <c r="PVU74" s="2"/>
      <c r="PVV74" s="2"/>
      <c r="PVW74" s="2"/>
      <c r="PVX74" s="2"/>
      <c r="PVY74" s="2"/>
      <c r="PVZ74" s="2"/>
      <c r="PWA74" s="2"/>
      <c r="PWB74" s="2"/>
      <c r="PWC74" s="2"/>
      <c r="PWD74" s="2"/>
      <c r="PWE74" s="2"/>
      <c r="PWF74" s="2"/>
      <c r="PWG74" s="2"/>
      <c r="PWH74" s="2"/>
      <c r="PWI74" s="2"/>
      <c r="PWJ74" s="2"/>
      <c r="PWK74" s="2"/>
      <c r="PWL74" s="2"/>
      <c r="PWM74" s="2"/>
      <c r="PWN74" s="2"/>
      <c r="PWO74" s="2"/>
      <c r="PWP74" s="2"/>
      <c r="PWQ74" s="2"/>
      <c r="PWR74" s="2"/>
      <c r="PWS74" s="2"/>
      <c r="PWT74" s="2"/>
      <c r="PWU74" s="2"/>
      <c r="PWV74" s="2"/>
      <c r="PWW74" s="2"/>
      <c r="PWX74" s="2"/>
      <c r="PWY74" s="2"/>
      <c r="PWZ74" s="2"/>
      <c r="PXA74" s="2"/>
      <c r="PXB74" s="2"/>
      <c r="PXC74" s="2"/>
      <c r="PXD74" s="2"/>
      <c r="PXE74" s="2"/>
      <c r="PXF74" s="2"/>
      <c r="PXG74" s="2"/>
      <c r="PXH74" s="2"/>
      <c r="PXI74" s="2"/>
      <c r="PXJ74" s="2"/>
      <c r="PXK74" s="2"/>
      <c r="PXL74" s="2"/>
      <c r="PXM74" s="2"/>
      <c r="PXN74" s="2"/>
      <c r="PXO74" s="2"/>
      <c r="PXP74" s="2"/>
      <c r="PXQ74" s="2"/>
      <c r="PXR74" s="2"/>
      <c r="PXS74" s="2"/>
      <c r="PXT74" s="2"/>
      <c r="PXU74" s="2"/>
      <c r="PXV74" s="2"/>
      <c r="PXW74" s="2"/>
      <c r="PXX74" s="2"/>
      <c r="PXY74" s="2"/>
      <c r="PXZ74" s="2"/>
      <c r="PYA74" s="2"/>
      <c r="PYB74" s="2"/>
      <c r="PYC74" s="2"/>
      <c r="PYD74" s="2"/>
      <c r="PYE74" s="2"/>
      <c r="PYF74" s="2"/>
      <c r="PYG74" s="2"/>
      <c r="PYH74" s="2"/>
      <c r="PYI74" s="2"/>
      <c r="PYJ74" s="2"/>
      <c r="PYK74" s="2"/>
      <c r="PYL74" s="2"/>
      <c r="PYM74" s="2"/>
      <c r="PYN74" s="2"/>
      <c r="PYO74" s="2"/>
      <c r="PYP74" s="2"/>
      <c r="PYQ74" s="2"/>
      <c r="PYR74" s="2"/>
      <c r="PYS74" s="2"/>
      <c r="PYT74" s="2"/>
      <c r="PYU74" s="2"/>
      <c r="PYV74" s="2"/>
      <c r="PYW74" s="2"/>
      <c r="PYX74" s="2"/>
      <c r="PYY74" s="2"/>
      <c r="PYZ74" s="2"/>
      <c r="PZA74" s="2"/>
      <c r="PZB74" s="2"/>
      <c r="PZC74" s="2"/>
      <c r="PZD74" s="2"/>
      <c r="PZE74" s="2"/>
      <c r="PZF74" s="2"/>
      <c r="PZG74" s="2"/>
      <c r="PZH74" s="2"/>
      <c r="PZI74" s="2"/>
      <c r="PZJ74" s="2"/>
      <c r="PZK74" s="2"/>
      <c r="PZL74" s="2"/>
      <c r="PZM74" s="2"/>
      <c r="PZN74" s="2"/>
      <c r="PZO74" s="2"/>
      <c r="PZP74" s="2"/>
      <c r="PZQ74" s="2"/>
      <c r="PZR74" s="2"/>
      <c r="PZS74" s="2"/>
      <c r="PZT74" s="2"/>
      <c r="PZU74" s="2"/>
      <c r="PZV74" s="2"/>
      <c r="PZW74" s="2"/>
      <c r="PZX74" s="2"/>
      <c r="PZY74" s="2"/>
      <c r="PZZ74" s="2"/>
      <c r="QAA74" s="2"/>
      <c r="QAB74" s="2"/>
      <c r="QAC74" s="2"/>
      <c r="QAD74" s="2"/>
      <c r="QAE74" s="2"/>
      <c r="QAF74" s="2"/>
      <c r="QAG74" s="2"/>
      <c r="QAH74" s="2"/>
      <c r="QAI74" s="2"/>
      <c r="QAJ74" s="2"/>
      <c r="QAK74" s="2"/>
      <c r="QAL74" s="2"/>
      <c r="QAM74" s="2"/>
      <c r="QAN74" s="2"/>
      <c r="QAO74" s="2"/>
      <c r="QAP74" s="2"/>
      <c r="QAQ74" s="2"/>
      <c r="QAR74" s="2"/>
      <c r="QAS74" s="2"/>
      <c r="QAT74" s="2"/>
      <c r="QAU74" s="2"/>
      <c r="QAV74" s="2"/>
      <c r="QAW74" s="2"/>
      <c r="QAX74" s="2"/>
      <c r="QAY74" s="2"/>
      <c r="QAZ74" s="2"/>
      <c r="QBA74" s="2"/>
      <c r="QBB74" s="2"/>
      <c r="QBC74" s="2"/>
      <c r="QBD74" s="2"/>
      <c r="QBE74" s="2"/>
      <c r="QBF74" s="2"/>
      <c r="QBG74" s="2"/>
      <c r="QBH74" s="2"/>
      <c r="QBI74" s="2"/>
      <c r="QBJ74" s="2"/>
      <c r="QBK74" s="2"/>
      <c r="QBL74" s="2"/>
      <c r="QBM74" s="2"/>
      <c r="QBN74" s="2"/>
      <c r="QBO74" s="2"/>
      <c r="QBP74" s="2"/>
      <c r="QBQ74" s="2"/>
      <c r="QBR74" s="2"/>
      <c r="QBS74" s="2"/>
      <c r="QBT74" s="2"/>
      <c r="QBU74" s="2"/>
      <c r="QBV74" s="2"/>
      <c r="QBW74" s="2"/>
      <c r="QBX74" s="2"/>
      <c r="QBY74" s="2"/>
      <c r="QBZ74" s="2"/>
      <c r="QCA74" s="2"/>
      <c r="QCB74" s="2"/>
      <c r="QCC74" s="2"/>
      <c r="QCD74" s="2"/>
      <c r="QCE74" s="2"/>
      <c r="QCF74" s="2"/>
      <c r="QCG74" s="2"/>
      <c r="QCH74" s="2"/>
      <c r="QCI74" s="2"/>
      <c r="QCJ74" s="2"/>
      <c r="QCK74" s="2"/>
      <c r="QCL74" s="2"/>
      <c r="QCM74" s="2"/>
      <c r="QCN74" s="2"/>
      <c r="QCO74" s="2"/>
      <c r="QCP74" s="2"/>
      <c r="QCQ74" s="2"/>
      <c r="QCR74" s="2"/>
      <c r="QCS74" s="2"/>
      <c r="QCT74" s="2"/>
      <c r="QCU74" s="2"/>
      <c r="QCV74" s="2"/>
      <c r="QCW74" s="2"/>
      <c r="QCX74" s="2"/>
      <c r="QCY74" s="2"/>
      <c r="QCZ74" s="2"/>
      <c r="QDA74" s="2"/>
      <c r="QDB74" s="2"/>
      <c r="QDC74" s="2"/>
      <c r="QDD74" s="2"/>
      <c r="QDE74" s="2"/>
      <c r="QDF74" s="2"/>
      <c r="QDG74" s="2"/>
      <c r="QDH74" s="2"/>
      <c r="QDI74" s="2"/>
      <c r="QDJ74" s="2"/>
      <c r="QDK74" s="2"/>
      <c r="QDL74" s="2"/>
      <c r="QDM74" s="2"/>
      <c r="QDN74" s="2"/>
      <c r="QDO74" s="2"/>
      <c r="QDP74" s="2"/>
      <c r="QDQ74" s="2"/>
      <c r="QDR74" s="2"/>
      <c r="QDS74" s="2"/>
      <c r="QDT74" s="2"/>
      <c r="QDU74" s="2"/>
      <c r="QDV74" s="2"/>
      <c r="QDW74" s="2"/>
      <c r="QDX74" s="2"/>
      <c r="QDY74" s="2"/>
      <c r="QDZ74" s="2"/>
      <c r="QEA74" s="2"/>
      <c r="QEB74" s="2"/>
      <c r="QEC74" s="2"/>
      <c r="QED74" s="2"/>
      <c r="QEE74" s="2"/>
      <c r="QEF74" s="2"/>
      <c r="QEG74" s="2"/>
      <c r="QEH74" s="2"/>
      <c r="QEI74" s="2"/>
      <c r="QEJ74" s="2"/>
      <c r="QEK74" s="2"/>
      <c r="QEL74" s="2"/>
      <c r="QEM74" s="2"/>
      <c r="QEN74" s="2"/>
      <c r="QEO74" s="2"/>
      <c r="QEP74" s="2"/>
      <c r="QEQ74" s="2"/>
      <c r="QER74" s="2"/>
      <c r="QES74" s="2"/>
      <c r="QET74" s="2"/>
      <c r="QEU74" s="2"/>
      <c r="QEV74" s="2"/>
      <c r="QEW74" s="2"/>
      <c r="QEX74" s="2"/>
      <c r="QEY74" s="2"/>
      <c r="QEZ74" s="2"/>
      <c r="QFA74" s="2"/>
      <c r="QFB74" s="2"/>
      <c r="QFC74" s="2"/>
      <c r="QFD74" s="2"/>
      <c r="QFE74" s="2"/>
      <c r="QFF74" s="2"/>
      <c r="QFG74" s="2"/>
      <c r="QFH74" s="2"/>
      <c r="QFI74" s="2"/>
      <c r="QFJ74" s="2"/>
      <c r="QFK74" s="2"/>
      <c r="QFL74" s="2"/>
      <c r="QFM74" s="2"/>
      <c r="QFN74" s="2"/>
      <c r="QFO74" s="2"/>
      <c r="QFP74" s="2"/>
      <c r="QFQ74" s="2"/>
      <c r="QFR74" s="2"/>
      <c r="QFS74" s="2"/>
      <c r="QFT74" s="2"/>
      <c r="QFU74" s="2"/>
      <c r="QFV74" s="2"/>
      <c r="QFW74" s="2"/>
      <c r="QFX74" s="2"/>
      <c r="QFY74" s="2"/>
      <c r="QFZ74" s="2"/>
      <c r="QGA74" s="2"/>
      <c r="QGB74" s="2"/>
      <c r="QGC74" s="2"/>
      <c r="QGD74" s="2"/>
      <c r="QGE74" s="2"/>
      <c r="QGF74" s="2"/>
      <c r="QGG74" s="2"/>
      <c r="QGH74" s="2"/>
      <c r="QGI74" s="2"/>
      <c r="QGJ74" s="2"/>
      <c r="QGK74" s="2"/>
      <c r="QGL74" s="2"/>
      <c r="QGM74" s="2"/>
      <c r="QGN74" s="2"/>
      <c r="QGO74" s="2"/>
      <c r="QGP74" s="2"/>
      <c r="QGQ74" s="2"/>
      <c r="QGR74" s="2"/>
      <c r="QGS74" s="2"/>
      <c r="QGT74" s="2"/>
      <c r="QGU74" s="2"/>
      <c r="QGV74" s="2"/>
      <c r="QGW74" s="2"/>
      <c r="QGX74" s="2"/>
      <c r="QGY74" s="2"/>
      <c r="QGZ74" s="2"/>
      <c r="QHA74" s="2"/>
      <c r="QHB74" s="2"/>
      <c r="QHC74" s="2"/>
      <c r="QHD74" s="2"/>
      <c r="QHE74" s="2"/>
      <c r="QHF74" s="2"/>
      <c r="QHG74" s="2"/>
      <c r="QHH74" s="2"/>
      <c r="QHI74" s="2"/>
      <c r="QHJ74" s="2"/>
      <c r="QHK74" s="2"/>
      <c r="QHL74" s="2"/>
      <c r="QHM74" s="2"/>
      <c r="QHN74" s="2"/>
      <c r="QHO74" s="2"/>
      <c r="QHP74" s="2"/>
      <c r="QHQ74" s="2"/>
      <c r="QHR74" s="2"/>
      <c r="QHS74" s="2"/>
      <c r="QHT74" s="2"/>
      <c r="QHU74" s="2"/>
      <c r="QHV74" s="2"/>
      <c r="QHW74" s="2"/>
      <c r="QHX74" s="2"/>
      <c r="QHY74" s="2"/>
      <c r="QHZ74" s="2"/>
      <c r="QIA74" s="2"/>
      <c r="QIB74" s="2"/>
      <c r="QIC74" s="2"/>
      <c r="QID74" s="2"/>
      <c r="QIE74" s="2"/>
      <c r="QIF74" s="2"/>
      <c r="QIG74" s="2"/>
      <c r="QIH74" s="2"/>
      <c r="QII74" s="2"/>
      <c r="QIJ74" s="2"/>
      <c r="QIK74" s="2"/>
      <c r="QIL74" s="2"/>
      <c r="QIM74" s="2"/>
      <c r="QIN74" s="2"/>
      <c r="QIO74" s="2"/>
      <c r="QIP74" s="2"/>
      <c r="QIQ74" s="2"/>
      <c r="QIR74" s="2"/>
      <c r="QIS74" s="2"/>
      <c r="QIT74" s="2"/>
      <c r="QIU74" s="2"/>
      <c r="QIV74" s="2"/>
      <c r="QIW74" s="2"/>
      <c r="QIX74" s="2"/>
      <c r="QIY74" s="2"/>
      <c r="QIZ74" s="2"/>
      <c r="QJA74" s="2"/>
      <c r="QJB74" s="2"/>
      <c r="QJC74" s="2"/>
      <c r="QJD74" s="2"/>
      <c r="QJE74" s="2"/>
      <c r="QJF74" s="2"/>
      <c r="QJG74" s="2"/>
      <c r="QJH74" s="2"/>
      <c r="QJI74" s="2"/>
      <c r="QJJ74" s="2"/>
      <c r="QJK74" s="2"/>
      <c r="QJL74" s="2"/>
      <c r="QJM74" s="2"/>
      <c r="QJN74" s="2"/>
      <c r="QJO74" s="2"/>
      <c r="QJP74" s="2"/>
      <c r="QJQ74" s="2"/>
      <c r="QJR74" s="2"/>
      <c r="QJS74" s="2"/>
      <c r="QJT74" s="2"/>
      <c r="QJU74" s="2"/>
      <c r="QJV74" s="2"/>
      <c r="QJW74" s="2"/>
      <c r="QJX74" s="2"/>
      <c r="QJY74" s="2"/>
      <c r="QJZ74" s="2"/>
      <c r="QKA74" s="2"/>
      <c r="QKB74" s="2"/>
      <c r="QKC74" s="2"/>
      <c r="QKD74" s="2"/>
      <c r="QKE74" s="2"/>
      <c r="QKF74" s="2"/>
      <c r="QKG74" s="2"/>
      <c r="QKH74" s="2"/>
      <c r="QKI74" s="2"/>
      <c r="QKJ74" s="2"/>
      <c r="QKK74" s="2"/>
      <c r="QKL74" s="2"/>
      <c r="QKM74" s="2"/>
      <c r="QKN74" s="2"/>
      <c r="QKO74" s="2"/>
      <c r="QKP74" s="2"/>
      <c r="QKQ74" s="2"/>
      <c r="QKR74" s="2"/>
      <c r="QKS74" s="2"/>
      <c r="QKT74" s="2"/>
      <c r="QKU74" s="2"/>
      <c r="QKV74" s="2"/>
      <c r="QKW74" s="2"/>
      <c r="QKX74" s="2"/>
      <c r="QKY74" s="2"/>
      <c r="QKZ74" s="2"/>
      <c r="QLA74" s="2"/>
      <c r="QLB74" s="2"/>
      <c r="QLC74" s="2"/>
      <c r="QLD74" s="2"/>
      <c r="QLE74" s="2"/>
      <c r="QLF74" s="2"/>
      <c r="QLG74" s="2"/>
      <c r="QLH74" s="2"/>
      <c r="QLI74" s="2"/>
      <c r="QLJ74" s="2"/>
      <c r="QLK74" s="2"/>
      <c r="QLL74" s="2"/>
      <c r="QLM74" s="2"/>
      <c r="QLN74" s="2"/>
      <c r="QLO74" s="2"/>
      <c r="QLP74" s="2"/>
      <c r="QLQ74" s="2"/>
      <c r="QLR74" s="2"/>
      <c r="QLS74" s="2"/>
      <c r="QLT74" s="2"/>
      <c r="QLU74" s="2"/>
      <c r="QLV74" s="2"/>
      <c r="QLW74" s="2"/>
      <c r="QLX74" s="2"/>
      <c r="QLY74" s="2"/>
      <c r="QLZ74" s="2"/>
      <c r="QMA74" s="2"/>
      <c r="QMB74" s="2"/>
      <c r="QMC74" s="2"/>
      <c r="QMD74" s="2"/>
      <c r="QME74" s="2"/>
      <c r="QMF74" s="2"/>
      <c r="QMG74" s="2"/>
      <c r="QMH74" s="2"/>
      <c r="QMI74" s="2"/>
      <c r="QMJ74" s="2"/>
      <c r="QMK74" s="2"/>
      <c r="QML74" s="2"/>
      <c r="QMM74" s="2"/>
      <c r="QMN74" s="2"/>
      <c r="QMO74" s="2"/>
      <c r="QMP74" s="2"/>
      <c r="QMQ74" s="2"/>
      <c r="QMR74" s="2"/>
      <c r="QMS74" s="2"/>
      <c r="QMT74" s="2"/>
      <c r="QMU74" s="2"/>
      <c r="QMV74" s="2"/>
      <c r="QMW74" s="2"/>
      <c r="QMX74" s="2"/>
      <c r="QMY74" s="2"/>
      <c r="QMZ74" s="2"/>
      <c r="QNA74" s="2"/>
      <c r="QNB74" s="2"/>
      <c r="QNC74" s="2"/>
      <c r="QND74" s="2"/>
      <c r="QNE74" s="2"/>
      <c r="QNF74" s="2"/>
      <c r="QNG74" s="2"/>
      <c r="QNH74" s="2"/>
      <c r="QNI74" s="2"/>
      <c r="QNJ74" s="2"/>
      <c r="QNK74" s="2"/>
      <c r="QNL74" s="2"/>
      <c r="QNM74" s="2"/>
      <c r="QNN74" s="2"/>
      <c r="QNO74" s="2"/>
      <c r="QNP74" s="2"/>
      <c r="QNQ74" s="2"/>
      <c r="QNR74" s="2"/>
      <c r="QNS74" s="2"/>
      <c r="QNT74" s="2"/>
      <c r="QNU74" s="2"/>
      <c r="QNV74" s="2"/>
      <c r="QNW74" s="2"/>
      <c r="QNX74" s="2"/>
      <c r="QNY74" s="2"/>
      <c r="QNZ74" s="2"/>
      <c r="QOA74" s="2"/>
      <c r="QOB74" s="2"/>
      <c r="QOC74" s="2"/>
      <c r="QOD74" s="2"/>
      <c r="QOE74" s="2"/>
      <c r="QOF74" s="2"/>
      <c r="QOG74" s="2"/>
      <c r="QOH74" s="2"/>
      <c r="QOI74" s="2"/>
      <c r="QOJ74" s="2"/>
      <c r="QOK74" s="2"/>
      <c r="QOL74" s="2"/>
      <c r="QOM74" s="2"/>
      <c r="QON74" s="2"/>
      <c r="QOO74" s="2"/>
      <c r="QOP74" s="2"/>
      <c r="QOQ74" s="2"/>
      <c r="QOR74" s="2"/>
      <c r="QOS74" s="2"/>
      <c r="QOT74" s="2"/>
      <c r="QOU74" s="2"/>
      <c r="QOV74" s="2"/>
      <c r="QOW74" s="2"/>
      <c r="QOX74" s="2"/>
      <c r="QOY74" s="2"/>
      <c r="QOZ74" s="2"/>
      <c r="QPA74" s="2"/>
      <c r="QPB74" s="2"/>
      <c r="QPC74" s="2"/>
      <c r="QPD74" s="2"/>
      <c r="QPE74" s="2"/>
      <c r="QPF74" s="2"/>
      <c r="QPG74" s="2"/>
      <c r="QPH74" s="2"/>
      <c r="QPI74" s="2"/>
      <c r="QPJ74" s="2"/>
      <c r="QPK74" s="2"/>
      <c r="QPL74" s="2"/>
      <c r="QPM74" s="2"/>
      <c r="QPN74" s="2"/>
      <c r="QPO74" s="2"/>
      <c r="QPP74" s="2"/>
      <c r="QPQ74" s="2"/>
      <c r="QPR74" s="2"/>
      <c r="QPS74" s="2"/>
      <c r="QPT74" s="2"/>
      <c r="QPU74" s="2"/>
      <c r="QPV74" s="2"/>
      <c r="QPW74" s="2"/>
      <c r="QPX74" s="2"/>
      <c r="QPY74" s="2"/>
      <c r="QPZ74" s="2"/>
      <c r="QQA74" s="2"/>
      <c r="QQB74" s="2"/>
      <c r="QQC74" s="2"/>
      <c r="QQD74" s="2"/>
      <c r="QQE74" s="2"/>
      <c r="QQF74" s="2"/>
      <c r="QQG74" s="2"/>
      <c r="QQH74" s="2"/>
      <c r="QQI74" s="2"/>
      <c r="QQJ74" s="2"/>
      <c r="QQK74" s="2"/>
      <c r="QQL74" s="2"/>
      <c r="QQM74" s="2"/>
      <c r="QQN74" s="2"/>
      <c r="QQO74" s="2"/>
      <c r="QQP74" s="2"/>
      <c r="QQQ74" s="2"/>
      <c r="QQR74" s="2"/>
      <c r="QQS74" s="2"/>
      <c r="QQT74" s="2"/>
      <c r="QQU74" s="2"/>
      <c r="QQV74" s="2"/>
      <c r="QQW74" s="2"/>
      <c r="QQX74" s="2"/>
      <c r="QQY74" s="2"/>
      <c r="QQZ74" s="2"/>
      <c r="QRA74" s="2"/>
      <c r="QRB74" s="2"/>
      <c r="QRC74" s="2"/>
      <c r="QRD74" s="2"/>
      <c r="QRE74" s="2"/>
      <c r="QRF74" s="2"/>
      <c r="QRG74" s="2"/>
      <c r="QRH74" s="2"/>
      <c r="QRI74" s="2"/>
      <c r="QRJ74" s="2"/>
      <c r="QRK74" s="2"/>
      <c r="QRL74" s="2"/>
      <c r="QRM74" s="2"/>
      <c r="QRN74" s="2"/>
      <c r="QRO74" s="2"/>
      <c r="QRP74" s="2"/>
      <c r="QRQ74" s="2"/>
      <c r="QRR74" s="2"/>
      <c r="QRS74" s="2"/>
      <c r="QRT74" s="2"/>
      <c r="QRU74" s="2"/>
      <c r="QRV74" s="2"/>
      <c r="QRW74" s="2"/>
      <c r="QRX74" s="2"/>
      <c r="QRY74" s="2"/>
      <c r="QRZ74" s="2"/>
      <c r="QSA74" s="2"/>
      <c r="QSB74" s="2"/>
      <c r="QSC74" s="2"/>
      <c r="QSD74" s="2"/>
      <c r="QSE74" s="2"/>
      <c r="QSF74" s="2"/>
      <c r="QSG74" s="2"/>
      <c r="QSH74" s="2"/>
      <c r="QSI74" s="2"/>
      <c r="QSJ74" s="2"/>
      <c r="QSK74" s="2"/>
      <c r="QSL74" s="2"/>
      <c r="QSM74" s="2"/>
      <c r="QSN74" s="2"/>
      <c r="QSO74" s="2"/>
      <c r="QSP74" s="2"/>
      <c r="QSQ74" s="2"/>
      <c r="QSR74" s="2"/>
      <c r="QSS74" s="2"/>
      <c r="QST74" s="2"/>
      <c r="QSU74" s="2"/>
      <c r="QSV74" s="2"/>
      <c r="QSW74" s="2"/>
      <c r="QSX74" s="2"/>
      <c r="QSY74" s="2"/>
      <c r="QSZ74" s="2"/>
      <c r="QTA74" s="2"/>
      <c r="QTB74" s="2"/>
      <c r="QTC74" s="2"/>
      <c r="QTD74" s="2"/>
      <c r="QTE74" s="2"/>
      <c r="QTF74" s="2"/>
      <c r="QTG74" s="2"/>
      <c r="QTH74" s="2"/>
      <c r="QTI74" s="2"/>
      <c r="QTJ74" s="2"/>
      <c r="QTK74" s="2"/>
      <c r="QTL74" s="2"/>
      <c r="QTM74" s="2"/>
      <c r="QTN74" s="2"/>
      <c r="QTO74" s="2"/>
      <c r="QTP74" s="2"/>
      <c r="QTQ74" s="2"/>
      <c r="QTR74" s="2"/>
      <c r="QTS74" s="2"/>
      <c r="QTT74" s="2"/>
      <c r="QTU74" s="2"/>
      <c r="QTV74" s="2"/>
      <c r="QTW74" s="2"/>
      <c r="QTX74" s="2"/>
      <c r="QTY74" s="2"/>
      <c r="QTZ74" s="2"/>
      <c r="QUA74" s="2"/>
      <c r="QUB74" s="2"/>
      <c r="QUC74" s="2"/>
      <c r="QUD74" s="2"/>
      <c r="QUE74" s="2"/>
      <c r="QUF74" s="2"/>
      <c r="QUG74" s="2"/>
      <c r="QUH74" s="2"/>
      <c r="QUI74" s="2"/>
      <c r="QUJ74" s="2"/>
      <c r="QUK74" s="2"/>
      <c r="QUL74" s="2"/>
      <c r="QUM74" s="2"/>
      <c r="QUN74" s="2"/>
      <c r="QUO74" s="2"/>
      <c r="QUP74" s="2"/>
      <c r="QUQ74" s="2"/>
      <c r="QUR74" s="2"/>
      <c r="QUS74" s="2"/>
      <c r="QUT74" s="2"/>
      <c r="QUU74" s="2"/>
      <c r="QUV74" s="2"/>
      <c r="QUW74" s="2"/>
      <c r="QUX74" s="2"/>
      <c r="QUY74" s="2"/>
      <c r="QUZ74" s="2"/>
      <c r="QVA74" s="2"/>
      <c r="QVB74" s="2"/>
      <c r="QVC74" s="2"/>
      <c r="QVD74" s="2"/>
      <c r="QVE74" s="2"/>
      <c r="QVF74" s="2"/>
      <c r="QVG74" s="2"/>
      <c r="QVH74" s="2"/>
      <c r="QVI74" s="2"/>
      <c r="QVJ74" s="2"/>
      <c r="QVK74" s="2"/>
      <c r="QVL74" s="2"/>
      <c r="QVM74" s="2"/>
      <c r="QVN74" s="2"/>
      <c r="QVO74" s="2"/>
      <c r="QVP74" s="2"/>
      <c r="QVQ74" s="2"/>
      <c r="QVR74" s="2"/>
      <c r="QVS74" s="2"/>
      <c r="QVT74" s="2"/>
      <c r="QVU74" s="2"/>
      <c r="QVV74" s="2"/>
      <c r="QVW74" s="2"/>
      <c r="QVX74" s="2"/>
      <c r="QVY74" s="2"/>
      <c r="QVZ74" s="2"/>
      <c r="QWA74" s="2"/>
      <c r="QWB74" s="2"/>
      <c r="QWC74" s="2"/>
      <c r="QWD74" s="2"/>
      <c r="QWE74" s="2"/>
      <c r="QWF74" s="2"/>
      <c r="QWG74" s="2"/>
      <c r="QWH74" s="2"/>
      <c r="QWI74" s="2"/>
      <c r="QWJ74" s="2"/>
      <c r="QWK74" s="2"/>
      <c r="QWL74" s="2"/>
      <c r="QWM74" s="2"/>
      <c r="QWN74" s="2"/>
      <c r="QWO74" s="2"/>
      <c r="QWP74" s="2"/>
      <c r="QWQ74" s="2"/>
      <c r="QWR74" s="2"/>
      <c r="QWS74" s="2"/>
      <c r="QWT74" s="2"/>
      <c r="QWU74" s="2"/>
      <c r="QWV74" s="2"/>
      <c r="QWW74" s="2"/>
      <c r="QWX74" s="2"/>
      <c r="QWY74" s="2"/>
      <c r="QWZ74" s="2"/>
      <c r="QXA74" s="2"/>
      <c r="QXB74" s="2"/>
      <c r="QXC74" s="2"/>
      <c r="QXD74" s="2"/>
      <c r="QXE74" s="2"/>
      <c r="QXF74" s="2"/>
      <c r="QXG74" s="2"/>
      <c r="QXH74" s="2"/>
      <c r="QXI74" s="2"/>
      <c r="QXJ74" s="2"/>
      <c r="QXK74" s="2"/>
      <c r="QXL74" s="2"/>
      <c r="QXM74" s="2"/>
      <c r="QXN74" s="2"/>
      <c r="QXO74" s="2"/>
      <c r="QXP74" s="2"/>
      <c r="QXQ74" s="2"/>
      <c r="QXR74" s="2"/>
      <c r="QXS74" s="2"/>
      <c r="QXT74" s="2"/>
      <c r="QXU74" s="2"/>
      <c r="QXV74" s="2"/>
      <c r="QXW74" s="2"/>
      <c r="QXX74" s="2"/>
      <c r="QXY74" s="2"/>
      <c r="QXZ74" s="2"/>
      <c r="QYA74" s="2"/>
      <c r="QYB74" s="2"/>
      <c r="QYC74" s="2"/>
      <c r="QYD74" s="2"/>
      <c r="QYE74" s="2"/>
      <c r="QYF74" s="2"/>
      <c r="QYG74" s="2"/>
      <c r="QYH74" s="2"/>
      <c r="QYI74" s="2"/>
      <c r="QYJ74" s="2"/>
      <c r="QYK74" s="2"/>
      <c r="QYL74" s="2"/>
      <c r="QYM74" s="2"/>
      <c r="QYN74" s="2"/>
      <c r="QYO74" s="2"/>
      <c r="QYP74" s="2"/>
      <c r="QYQ74" s="2"/>
      <c r="QYR74" s="2"/>
      <c r="QYS74" s="2"/>
      <c r="QYT74" s="2"/>
      <c r="QYU74" s="2"/>
      <c r="QYV74" s="2"/>
      <c r="QYW74" s="2"/>
      <c r="QYX74" s="2"/>
      <c r="QYY74" s="2"/>
      <c r="QYZ74" s="2"/>
      <c r="QZA74" s="2"/>
      <c r="QZB74" s="2"/>
      <c r="QZC74" s="2"/>
      <c r="QZD74" s="2"/>
      <c r="QZE74" s="2"/>
      <c r="QZF74" s="2"/>
      <c r="QZG74" s="2"/>
      <c r="QZH74" s="2"/>
      <c r="QZI74" s="2"/>
      <c r="QZJ74" s="2"/>
      <c r="QZK74" s="2"/>
      <c r="QZL74" s="2"/>
      <c r="QZM74" s="2"/>
      <c r="QZN74" s="2"/>
      <c r="QZO74" s="2"/>
      <c r="QZP74" s="2"/>
      <c r="QZQ74" s="2"/>
      <c r="QZR74" s="2"/>
      <c r="QZS74" s="2"/>
      <c r="QZT74" s="2"/>
      <c r="QZU74" s="2"/>
      <c r="QZV74" s="2"/>
      <c r="QZW74" s="2"/>
      <c r="QZX74" s="2"/>
      <c r="QZY74" s="2"/>
      <c r="QZZ74" s="2"/>
      <c r="RAA74" s="2"/>
      <c r="RAB74" s="2"/>
      <c r="RAC74" s="2"/>
      <c r="RAD74" s="2"/>
      <c r="RAE74" s="2"/>
      <c r="RAF74" s="2"/>
      <c r="RAG74" s="2"/>
      <c r="RAH74" s="2"/>
      <c r="RAI74" s="2"/>
      <c r="RAJ74" s="2"/>
      <c r="RAK74" s="2"/>
      <c r="RAL74" s="2"/>
      <c r="RAM74" s="2"/>
      <c r="RAN74" s="2"/>
      <c r="RAO74" s="2"/>
      <c r="RAP74" s="2"/>
      <c r="RAQ74" s="2"/>
      <c r="RAR74" s="2"/>
      <c r="RAS74" s="2"/>
      <c r="RAT74" s="2"/>
      <c r="RAU74" s="2"/>
      <c r="RAV74" s="2"/>
      <c r="RAW74" s="2"/>
      <c r="RAX74" s="2"/>
      <c r="RAY74" s="2"/>
      <c r="RAZ74" s="2"/>
      <c r="RBA74" s="2"/>
      <c r="RBB74" s="2"/>
      <c r="RBC74" s="2"/>
      <c r="RBD74" s="2"/>
      <c r="RBE74" s="2"/>
      <c r="RBF74" s="2"/>
      <c r="RBG74" s="2"/>
      <c r="RBH74" s="2"/>
      <c r="RBI74" s="2"/>
      <c r="RBJ74" s="2"/>
      <c r="RBK74" s="2"/>
      <c r="RBL74" s="2"/>
      <c r="RBM74" s="2"/>
      <c r="RBN74" s="2"/>
      <c r="RBO74" s="2"/>
      <c r="RBP74" s="2"/>
      <c r="RBQ74" s="2"/>
      <c r="RBR74" s="2"/>
      <c r="RBS74" s="2"/>
      <c r="RBT74" s="2"/>
      <c r="RBU74" s="2"/>
      <c r="RBV74" s="2"/>
      <c r="RBW74" s="2"/>
      <c r="RBX74" s="2"/>
      <c r="RBY74" s="2"/>
      <c r="RBZ74" s="2"/>
      <c r="RCA74" s="2"/>
      <c r="RCB74" s="2"/>
      <c r="RCC74" s="2"/>
      <c r="RCD74" s="2"/>
      <c r="RCE74" s="2"/>
      <c r="RCF74" s="2"/>
      <c r="RCG74" s="2"/>
      <c r="RCH74" s="2"/>
      <c r="RCI74" s="2"/>
      <c r="RCJ74" s="2"/>
      <c r="RCK74" s="2"/>
      <c r="RCL74" s="2"/>
      <c r="RCM74" s="2"/>
      <c r="RCN74" s="2"/>
      <c r="RCO74" s="2"/>
      <c r="RCP74" s="2"/>
      <c r="RCQ74" s="2"/>
      <c r="RCR74" s="2"/>
      <c r="RCS74" s="2"/>
      <c r="RCT74" s="2"/>
      <c r="RCU74" s="2"/>
      <c r="RCV74" s="2"/>
      <c r="RCW74" s="2"/>
      <c r="RCX74" s="2"/>
      <c r="RCY74" s="2"/>
      <c r="RCZ74" s="2"/>
      <c r="RDA74" s="2"/>
      <c r="RDB74" s="2"/>
      <c r="RDC74" s="2"/>
      <c r="RDD74" s="2"/>
      <c r="RDE74" s="2"/>
      <c r="RDF74" s="2"/>
      <c r="RDG74" s="2"/>
      <c r="RDH74" s="2"/>
      <c r="RDI74" s="2"/>
      <c r="RDJ74" s="2"/>
      <c r="RDK74" s="2"/>
      <c r="RDL74" s="2"/>
      <c r="RDM74" s="2"/>
      <c r="RDN74" s="2"/>
      <c r="RDO74" s="2"/>
      <c r="RDP74" s="2"/>
      <c r="RDQ74" s="2"/>
      <c r="RDR74" s="2"/>
      <c r="RDS74" s="2"/>
      <c r="RDT74" s="2"/>
      <c r="RDU74" s="2"/>
      <c r="RDV74" s="2"/>
      <c r="RDW74" s="2"/>
      <c r="RDX74" s="2"/>
      <c r="RDY74" s="2"/>
      <c r="RDZ74" s="2"/>
      <c r="REA74" s="2"/>
      <c r="REB74" s="2"/>
      <c r="REC74" s="2"/>
      <c r="RED74" s="2"/>
      <c r="REE74" s="2"/>
      <c r="REF74" s="2"/>
      <c r="REG74" s="2"/>
      <c r="REH74" s="2"/>
      <c r="REI74" s="2"/>
      <c r="REJ74" s="2"/>
      <c r="REK74" s="2"/>
      <c r="REL74" s="2"/>
      <c r="REM74" s="2"/>
      <c r="REN74" s="2"/>
      <c r="REO74" s="2"/>
      <c r="REP74" s="2"/>
      <c r="REQ74" s="2"/>
      <c r="RER74" s="2"/>
      <c r="RES74" s="2"/>
      <c r="RET74" s="2"/>
      <c r="REU74" s="2"/>
      <c r="REV74" s="2"/>
      <c r="REW74" s="2"/>
      <c r="REX74" s="2"/>
      <c r="REY74" s="2"/>
      <c r="REZ74" s="2"/>
      <c r="RFA74" s="2"/>
      <c r="RFB74" s="2"/>
      <c r="RFC74" s="2"/>
      <c r="RFD74" s="2"/>
      <c r="RFE74" s="2"/>
      <c r="RFF74" s="2"/>
      <c r="RFG74" s="2"/>
      <c r="RFH74" s="2"/>
      <c r="RFI74" s="2"/>
      <c r="RFJ74" s="2"/>
      <c r="RFK74" s="2"/>
      <c r="RFL74" s="2"/>
      <c r="RFM74" s="2"/>
      <c r="RFN74" s="2"/>
      <c r="RFO74" s="2"/>
      <c r="RFP74" s="2"/>
      <c r="RFQ74" s="2"/>
      <c r="RFR74" s="2"/>
      <c r="RFS74" s="2"/>
      <c r="RFT74" s="2"/>
      <c r="RFU74" s="2"/>
      <c r="RFV74" s="2"/>
      <c r="RFW74" s="2"/>
      <c r="RFX74" s="2"/>
      <c r="RFY74" s="2"/>
      <c r="RFZ74" s="2"/>
      <c r="RGA74" s="2"/>
      <c r="RGB74" s="2"/>
      <c r="RGC74" s="2"/>
      <c r="RGD74" s="2"/>
      <c r="RGE74" s="2"/>
      <c r="RGF74" s="2"/>
      <c r="RGG74" s="2"/>
      <c r="RGH74" s="2"/>
      <c r="RGI74" s="2"/>
      <c r="RGJ74" s="2"/>
      <c r="RGK74" s="2"/>
      <c r="RGL74" s="2"/>
      <c r="RGM74" s="2"/>
      <c r="RGN74" s="2"/>
      <c r="RGO74" s="2"/>
      <c r="RGP74" s="2"/>
      <c r="RGQ74" s="2"/>
      <c r="RGR74" s="2"/>
      <c r="RGS74" s="2"/>
      <c r="RGT74" s="2"/>
      <c r="RGU74" s="2"/>
      <c r="RGV74" s="2"/>
      <c r="RGW74" s="2"/>
      <c r="RGX74" s="2"/>
      <c r="RGY74" s="2"/>
      <c r="RGZ74" s="2"/>
      <c r="RHA74" s="2"/>
      <c r="RHB74" s="2"/>
      <c r="RHC74" s="2"/>
      <c r="RHD74" s="2"/>
      <c r="RHE74" s="2"/>
      <c r="RHF74" s="2"/>
      <c r="RHG74" s="2"/>
      <c r="RHH74" s="2"/>
      <c r="RHI74" s="2"/>
      <c r="RHJ74" s="2"/>
      <c r="RHK74" s="2"/>
      <c r="RHL74" s="2"/>
      <c r="RHM74" s="2"/>
      <c r="RHN74" s="2"/>
      <c r="RHO74" s="2"/>
      <c r="RHP74" s="2"/>
      <c r="RHQ74" s="2"/>
      <c r="RHR74" s="2"/>
      <c r="RHS74" s="2"/>
      <c r="RHT74" s="2"/>
      <c r="RHU74" s="2"/>
      <c r="RHV74" s="2"/>
      <c r="RHW74" s="2"/>
      <c r="RHX74" s="2"/>
      <c r="RHY74" s="2"/>
      <c r="RHZ74" s="2"/>
      <c r="RIA74" s="2"/>
      <c r="RIB74" s="2"/>
      <c r="RIC74" s="2"/>
      <c r="RID74" s="2"/>
      <c r="RIE74" s="2"/>
      <c r="RIF74" s="2"/>
      <c r="RIG74" s="2"/>
      <c r="RIH74" s="2"/>
      <c r="RII74" s="2"/>
      <c r="RIJ74" s="2"/>
      <c r="RIK74" s="2"/>
      <c r="RIL74" s="2"/>
      <c r="RIM74" s="2"/>
      <c r="RIN74" s="2"/>
      <c r="RIO74" s="2"/>
      <c r="RIP74" s="2"/>
      <c r="RIQ74" s="2"/>
      <c r="RIR74" s="2"/>
      <c r="RIS74" s="2"/>
      <c r="RIT74" s="2"/>
      <c r="RIU74" s="2"/>
      <c r="RIV74" s="2"/>
      <c r="RIW74" s="2"/>
      <c r="RIX74" s="2"/>
      <c r="RIY74" s="2"/>
      <c r="RIZ74" s="2"/>
      <c r="RJA74" s="2"/>
      <c r="RJB74" s="2"/>
      <c r="RJC74" s="2"/>
      <c r="RJD74" s="2"/>
      <c r="RJE74" s="2"/>
      <c r="RJF74" s="2"/>
      <c r="RJG74" s="2"/>
      <c r="RJH74" s="2"/>
      <c r="RJI74" s="2"/>
      <c r="RJJ74" s="2"/>
      <c r="RJK74" s="2"/>
      <c r="RJL74" s="2"/>
      <c r="RJM74" s="2"/>
      <c r="RJN74" s="2"/>
      <c r="RJO74" s="2"/>
      <c r="RJP74" s="2"/>
      <c r="RJQ74" s="2"/>
      <c r="RJR74" s="2"/>
      <c r="RJS74" s="2"/>
      <c r="RJT74" s="2"/>
      <c r="RJU74" s="2"/>
      <c r="RJV74" s="2"/>
      <c r="RJW74" s="2"/>
      <c r="RJX74" s="2"/>
      <c r="RJY74" s="2"/>
      <c r="RJZ74" s="2"/>
      <c r="RKA74" s="2"/>
      <c r="RKB74" s="2"/>
      <c r="RKC74" s="2"/>
      <c r="RKD74" s="2"/>
      <c r="RKE74" s="2"/>
      <c r="RKF74" s="2"/>
      <c r="RKG74" s="2"/>
      <c r="RKH74" s="2"/>
      <c r="RKI74" s="2"/>
      <c r="RKJ74" s="2"/>
      <c r="RKK74" s="2"/>
      <c r="RKL74" s="2"/>
      <c r="RKM74" s="2"/>
      <c r="RKN74" s="2"/>
      <c r="RKO74" s="2"/>
      <c r="RKP74" s="2"/>
      <c r="RKQ74" s="2"/>
      <c r="RKR74" s="2"/>
      <c r="RKS74" s="2"/>
      <c r="RKT74" s="2"/>
      <c r="RKU74" s="2"/>
      <c r="RKV74" s="2"/>
      <c r="RKW74" s="2"/>
      <c r="RKX74" s="2"/>
      <c r="RKY74" s="2"/>
      <c r="RKZ74" s="2"/>
      <c r="RLA74" s="2"/>
      <c r="RLB74" s="2"/>
      <c r="RLC74" s="2"/>
      <c r="RLD74" s="2"/>
      <c r="RLE74" s="2"/>
      <c r="RLF74" s="2"/>
      <c r="RLG74" s="2"/>
      <c r="RLH74" s="2"/>
      <c r="RLI74" s="2"/>
      <c r="RLJ74" s="2"/>
      <c r="RLK74" s="2"/>
      <c r="RLL74" s="2"/>
      <c r="RLM74" s="2"/>
      <c r="RLN74" s="2"/>
      <c r="RLO74" s="2"/>
      <c r="RLP74" s="2"/>
      <c r="RLQ74" s="2"/>
      <c r="RLR74" s="2"/>
      <c r="RLS74" s="2"/>
      <c r="RLT74" s="2"/>
      <c r="RLU74" s="2"/>
      <c r="RLV74" s="2"/>
      <c r="RLW74" s="2"/>
      <c r="RLX74" s="2"/>
      <c r="RLY74" s="2"/>
      <c r="RLZ74" s="2"/>
      <c r="RMA74" s="2"/>
      <c r="RMB74" s="2"/>
      <c r="RMC74" s="2"/>
      <c r="RMD74" s="2"/>
      <c r="RME74" s="2"/>
      <c r="RMF74" s="2"/>
      <c r="RMG74" s="2"/>
      <c r="RMH74" s="2"/>
      <c r="RMI74" s="2"/>
      <c r="RMJ74" s="2"/>
      <c r="RMK74" s="2"/>
      <c r="RML74" s="2"/>
      <c r="RMM74" s="2"/>
      <c r="RMN74" s="2"/>
      <c r="RMO74" s="2"/>
      <c r="RMP74" s="2"/>
      <c r="RMQ74" s="2"/>
      <c r="RMR74" s="2"/>
      <c r="RMS74" s="2"/>
      <c r="RMT74" s="2"/>
      <c r="RMU74" s="2"/>
      <c r="RMV74" s="2"/>
      <c r="RMW74" s="2"/>
      <c r="RMX74" s="2"/>
      <c r="RMY74" s="2"/>
      <c r="RMZ74" s="2"/>
      <c r="RNA74" s="2"/>
      <c r="RNB74" s="2"/>
      <c r="RNC74" s="2"/>
      <c r="RND74" s="2"/>
      <c r="RNE74" s="2"/>
      <c r="RNF74" s="2"/>
      <c r="RNG74" s="2"/>
      <c r="RNH74" s="2"/>
      <c r="RNI74" s="2"/>
      <c r="RNJ74" s="2"/>
      <c r="RNK74" s="2"/>
      <c r="RNL74" s="2"/>
      <c r="RNM74" s="2"/>
      <c r="RNN74" s="2"/>
      <c r="RNO74" s="2"/>
      <c r="RNP74" s="2"/>
      <c r="RNQ74" s="2"/>
      <c r="RNR74" s="2"/>
      <c r="RNS74" s="2"/>
      <c r="RNT74" s="2"/>
      <c r="RNU74" s="2"/>
      <c r="RNV74" s="2"/>
      <c r="RNW74" s="2"/>
      <c r="RNX74" s="2"/>
      <c r="RNY74" s="2"/>
      <c r="RNZ74" s="2"/>
      <c r="ROA74" s="2"/>
      <c r="ROB74" s="2"/>
      <c r="ROC74" s="2"/>
      <c r="ROD74" s="2"/>
      <c r="ROE74" s="2"/>
      <c r="ROF74" s="2"/>
      <c r="ROG74" s="2"/>
      <c r="ROH74" s="2"/>
      <c r="ROI74" s="2"/>
      <c r="ROJ74" s="2"/>
      <c r="ROK74" s="2"/>
      <c r="ROL74" s="2"/>
      <c r="ROM74" s="2"/>
      <c r="RON74" s="2"/>
      <c r="ROO74" s="2"/>
      <c r="ROP74" s="2"/>
      <c r="ROQ74" s="2"/>
      <c r="ROR74" s="2"/>
      <c r="ROS74" s="2"/>
      <c r="ROT74" s="2"/>
      <c r="ROU74" s="2"/>
      <c r="ROV74" s="2"/>
      <c r="ROW74" s="2"/>
      <c r="ROX74" s="2"/>
      <c r="ROY74" s="2"/>
      <c r="ROZ74" s="2"/>
      <c r="RPA74" s="2"/>
      <c r="RPB74" s="2"/>
      <c r="RPC74" s="2"/>
      <c r="RPD74" s="2"/>
      <c r="RPE74" s="2"/>
      <c r="RPF74" s="2"/>
      <c r="RPG74" s="2"/>
      <c r="RPH74" s="2"/>
      <c r="RPI74" s="2"/>
      <c r="RPJ74" s="2"/>
      <c r="RPK74" s="2"/>
      <c r="RPL74" s="2"/>
      <c r="RPM74" s="2"/>
      <c r="RPN74" s="2"/>
      <c r="RPO74" s="2"/>
      <c r="RPP74" s="2"/>
      <c r="RPQ74" s="2"/>
      <c r="RPR74" s="2"/>
      <c r="RPS74" s="2"/>
      <c r="RPT74" s="2"/>
      <c r="RPU74" s="2"/>
      <c r="RPV74" s="2"/>
      <c r="RPW74" s="2"/>
      <c r="RPX74" s="2"/>
      <c r="RPY74" s="2"/>
      <c r="RPZ74" s="2"/>
      <c r="RQA74" s="2"/>
      <c r="RQB74" s="2"/>
      <c r="RQC74" s="2"/>
      <c r="RQD74" s="2"/>
      <c r="RQE74" s="2"/>
      <c r="RQF74" s="2"/>
      <c r="RQG74" s="2"/>
      <c r="RQH74" s="2"/>
      <c r="RQI74" s="2"/>
      <c r="RQJ74" s="2"/>
      <c r="RQK74" s="2"/>
      <c r="RQL74" s="2"/>
      <c r="RQM74" s="2"/>
      <c r="RQN74" s="2"/>
      <c r="RQO74" s="2"/>
      <c r="RQP74" s="2"/>
      <c r="RQQ74" s="2"/>
      <c r="RQR74" s="2"/>
      <c r="RQS74" s="2"/>
      <c r="RQT74" s="2"/>
      <c r="RQU74" s="2"/>
      <c r="RQV74" s="2"/>
      <c r="RQW74" s="2"/>
      <c r="RQX74" s="2"/>
      <c r="RQY74" s="2"/>
      <c r="RQZ74" s="2"/>
      <c r="RRA74" s="2"/>
      <c r="RRB74" s="2"/>
      <c r="RRC74" s="2"/>
      <c r="RRD74" s="2"/>
      <c r="RRE74" s="2"/>
      <c r="RRF74" s="2"/>
      <c r="RRG74" s="2"/>
      <c r="RRH74" s="2"/>
      <c r="RRI74" s="2"/>
      <c r="RRJ74" s="2"/>
      <c r="RRK74" s="2"/>
      <c r="RRL74" s="2"/>
      <c r="RRM74" s="2"/>
      <c r="RRN74" s="2"/>
      <c r="RRO74" s="2"/>
      <c r="RRP74" s="2"/>
      <c r="RRQ74" s="2"/>
      <c r="RRR74" s="2"/>
      <c r="RRS74" s="2"/>
      <c r="RRT74" s="2"/>
      <c r="RRU74" s="2"/>
      <c r="RRV74" s="2"/>
      <c r="RRW74" s="2"/>
      <c r="RRX74" s="2"/>
      <c r="RRY74" s="2"/>
      <c r="RRZ74" s="2"/>
      <c r="RSA74" s="2"/>
      <c r="RSB74" s="2"/>
      <c r="RSC74" s="2"/>
      <c r="RSD74" s="2"/>
      <c r="RSE74" s="2"/>
      <c r="RSF74" s="2"/>
      <c r="RSG74" s="2"/>
      <c r="RSH74" s="2"/>
      <c r="RSI74" s="2"/>
      <c r="RSJ74" s="2"/>
      <c r="RSK74" s="2"/>
      <c r="RSL74" s="2"/>
      <c r="RSM74" s="2"/>
      <c r="RSN74" s="2"/>
      <c r="RSO74" s="2"/>
      <c r="RSP74" s="2"/>
      <c r="RSQ74" s="2"/>
      <c r="RSR74" s="2"/>
      <c r="RSS74" s="2"/>
      <c r="RST74" s="2"/>
      <c r="RSU74" s="2"/>
      <c r="RSV74" s="2"/>
      <c r="RSW74" s="2"/>
      <c r="RSX74" s="2"/>
      <c r="RSY74" s="2"/>
      <c r="RSZ74" s="2"/>
      <c r="RTA74" s="2"/>
      <c r="RTB74" s="2"/>
      <c r="RTC74" s="2"/>
      <c r="RTD74" s="2"/>
      <c r="RTE74" s="2"/>
      <c r="RTF74" s="2"/>
      <c r="RTG74" s="2"/>
      <c r="RTH74" s="2"/>
      <c r="RTI74" s="2"/>
      <c r="RTJ74" s="2"/>
      <c r="RTK74" s="2"/>
      <c r="RTL74" s="2"/>
      <c r="RTM74" s="2"/>
      <c r="RTN74" s="2"/>
      <c r="RTO74" s="2"/>
      <c r="RTP74" s="2"/>
      <c r="RTQ74" s="2"/>
      <c r="RTR74" s="2"/>
      <c r="RTS74" s="2"/>
      <c r="RTT74" s="2"/>
      <c r="RTU74" s="2"/>
      <c r="RTV74" s="2"/>
      <c r="RTW74" s="2"/>
      <c r="RTX74" s="2"/>
      <c r="RTY74" s="2"/>
      <c r="RTZ74" s="2"/>
      <c r="RUA74" s="2"/>
      <c r="RUB74" s="2"/>
      <c r="RUC74" s="2"/>
      <c r="RUD74" s="2"/>
      <c r="RUE74" s="2"/>
      <c r="RUF74" s="2"/>
      <c r="RUG74" s="2"/>
      <c r="RUH74" s="2"/>
      <c r="RUI74" s="2"/>
      <c r="RUJ74" s="2"/>
      <c r="RUK74" s="2"/>
      <c r="RUL74" s="2"/>
      <c r="RUM74" s="2"/>
      <c r="RUN74" s="2"/>
      <c r="RUO74" s="2"/>
      <c r="RUP74" s="2"/>
      <c r="RUQ74" s="2"/>
      <c r="RUR74" s="2"/>
      <c r="RUS74" s="2"/>
      <c r="RUT74" s="2"/>
      <c r="RUU74" s="2"/>
      <c r="RUV74" s="2"/>
      <c r="RUW74" s="2"/>
      <c r="RUX74" s="2"/>
      <c r="RUY74" s="2"/>
      <c r="RUZ74" s="2"/>
      <c r="RVA74" s="2"/>
      <c r="RVB74" s="2"/>
      <c r="RVC74" s="2"/>
      <c r="RVD74" s="2"/>
      <c r="RVE74" s="2"/>
      <c r="RVF74" s="2"/>
      <c r="RVG74" s="2"/>
      <c r="RVH74" s="2"/>
      <c r="RVI74" s="2"/>
      <c r="RVJ74" s="2"/>
      <c r="RVK74" s="2"/>
      <c r="RVL74" s="2"/>
      <c r="RVM74" s="2"/>
      <c r="RVN74" s="2"/>
      <c r="RVO74" s="2"/>
      <c r="RVP74" s="2"/>
      <c r="RVQ74" s="2"/>
      <c r="RVR74" s="2"/>
      <c r="RVS74" s="2"/>
      <c r="RVT74" s="2"/>
      <c r="RVU74" s="2"/>
      <c r="RVV74" s="2"/>
      <c r="RVW74" s="2"/>
      <c r="RVX74" s="2"/>
      <c r="RVY74" s="2"/>
      <c r="RVZ74" s="2"/>
      <c r="RWA74" s="2"/>
      <c r="RWB74" s="2"/>
      <c r="RWC74" s="2"/>
      <c r="RWD74" s="2"/>
      <c r="RWE74" s="2"/>
      <c r="RWF74" s="2"/>
      <c r="RWG74" s="2"/>
      <c r="RWH74" s="2"/>
      <c r="RWI74" s="2"/>
      <c r="RWJ74" s="2"/>
      <c r="RWK74" s="2"/>
      <c r="RWL74" s="2"/>
      <c r="RWM74" s="2"/>
      <c r="RWN74" s="2"/>
      <c r="RWO74" s="2"/>
      <c r="RWP74" s="2"/>
      <c r="RWQ74" s="2"/>
      <c r="RWR74" s="2"/>
      <c r="RWS74" s="2"/>
      <c r="RWT74" s="2"/>
      <c r="RWU74" s="2"/>
      <c r="RWV74" s="2"/>
      <c r="RWW74" s="2"/>
      <c r="RWX74" s="2"/>
      <c r="RWY74" s="2"/>
      <c r="RWZ74" s="2"/>
      <c r="RXA74" s="2"/>
      <c r="RXB74" s="2"/>
      <c r="RXC74" s="2"/>
      <c r="RXD74" s="2"/>
      <c r="RXE74" s="2"/>
      <c r="RXF74" s="2"/>
      <c r="RXG74" s="2"/>
      <c r="RXH74" s="2"/>
      <c r="RXI74" s="2"/>
      <c r="RXJ74" s="2"/>
      <c r="RXK74" s="2"/>
      <c r="RXL74" s="2"/>
      <c r="RXM74" s="2"/>
      <c r="RXN74" s="2"/>
      <c r="RXO74" s="2"/>
      <c r="RXP74" s="2"/>
      <c r="RXQ74" s="2"/>
      <c r="RXR74" s="2"/>
      <c r="RXS74" s="2"/>
      <c r="RXT74" s="2"/>
      <c r="RXU74" s="2"/>
      <c r="RXV74" s="2"/>
      <c r="RXW74" s="2"/>
      <c r="RXX74" s="2"/>
      <c r="RXY74" s="2"/>
      <c r="RXZ74" s="2"/>
      <c r="RYA74" s="2"/>
      <c r="RYB74" s="2"/>
      <c r="RYC74" s="2"/>
      <c r="RYD74" s="2"/>
      <c r="RYE74" s="2"/>
      <c r="RYF74" s="2"/>
      <c r="RYG74" s="2"/>
      <c r="RYH74" s="2"/>
      <c r="RYI74" s="2"/>
      <c r="RYJ74" s="2"/>
      <c r="RYK74" s="2"/>
      <c r="RYL74" s="2"/>
      <c r="RYM74" s="2"/>
      <c r="RYN74" s="2"/>
      <c r="RYO74" s="2"/>
      <c r="RYP74" s="2"/>
      <c r="RYQ74" s="2"/>
      <c r="RYR74" s="2"/>
      <c r="RYS74" s="2"/>
      <c r="RYT74" s="2"/>
      <c r="RYU74" s="2"/>
      <c r="RYV74" s="2"/>
      <c r="RYW74" s="2"/>
      <c r="RYX74" s="2"/>
      <c r="RYY74" s="2"/>
      <c r="RYZ74" s="2"/>
      <c r="RZA74" s="2"/>
      <c r="RZB74" s="2"/>
      <c r="RZC74" s="2"/>
      <c r="RZD74" s="2"/>
      <c r="RZE74" s="2"/>
      <c r="RZF74" s="2"/>
      <c r="RZG74" s="2"/>
      <c r="RZH74" s="2"/>
      <c r="RZI74" s="2"/>
      <c r="RZJ74" s="2"/>
      <c r="RZK74" s="2"/>
      <c r="RZL74" s="2"/>
      <c r="RZM74" s="2"/>
      <c r="RZN74" s="2"/>
      <c r="RZO74" s="2"/>
      <c r="RZP74" s="2"/>
      <c r="RZQ74" s="2"/>
      <c r="RZR74" s="2"/>
      <c r="RZS74" s="2"/>
      <c r="RZT74" s="2"/>
      <c r="RZU74" s="2"/>
      <c r="RZV74" s="2"/>
      <c r="RZW74" s="2"/>
      <c r="RZX74" s="2"/>
      <c r="RZY74" s="2"/>
      <c r="RZZ74" s="2"/>
      <c r="SAA74" s="2"/>
      <c r="SAB74" s="2"/>
      <c r="SAC74" s="2"/>
      <c r="SAD74" s="2"/>
      <c r="SAE74" s="2"/>
      <c r="SAF74" s="2"/>
      <c r="SAG74" s="2"/>
      <c r="SAH74" s="2"/>
      <c r="SAI74" s="2"/>
      <c r="SAJ74" s="2"/>
      <c r="SAK74" s="2"/>
      <c r="SAL74" s="2"/>
      <c r="SAM74" s="2"/>
      <c r="SAN74" s="2"/>
      <c r="SAO74" s="2"/>
      <c r="SAP74" s="2"/>
      <c r="SAQ74" s="2"/>
      <c r="SAR74" s="2"/>
      <c r="SAS74" s="2"/>
      <c r="SAT74" s="2"/>
      <c r="SAU74" s="2"/>
      <c r="SAV74" s="2"/>
      <c r="SAW74" s="2"/>
      <c r="SAX74" s="2"/>
      <c r="SAY74" s="2"/>
      <c r="SAZ74" s="2"/>
      <c r="SBA74" s="2"/>
      <c r="SBB74" s="2"/>
      <c r="SBC74" s="2"/>
      <c r="SBD74" s="2"/>
      <c r="SBE74" s="2"/>
      <c r="SBF74" s="2"/>
      <c r="SBG74" s="2"/>
      <c r="SBH74" s="2"/>
      <c r="SBI74" s="2"/>
      <c r="SBJ74" s="2"/>
      <c r="SBK74" s="2"/>
      <c r="SBL74" s="2"/>
      <c r="SBM74" s="2"/>
      <c r="SBN74" s="2"/>
      <c r="SBO74" s="2"/>
      <c r="SBP74" s="2"/>
      <c r="SBQ74" s="2"/>
      <c r="SBR74" s="2"/>
      <c r="SBS74" s="2"/>
      <c r="SBT74" s="2"/>
      <c r="SBU74" s="2"/>
      <c r="SBV74" s="2"/>
      <c r="SBW74" s="2"/>
      <c r="SBX74" s="2"/>
      <c r="SBY74" s="2"/>
      <c r="SBZ74" s="2"/>
      <c r="SCA74" s="2"/>
      <c r="SCB74" s="2"/>
      <c r="SCC74" s="2"/>
      <c r="SCD74" s="2"/>
      <c r="SCE74" s="2"/>
      <c r="SCF74" s="2"/>
      <c r="SCG74" s="2"/>
      <c r="SCH74" s="2"/>
      <c r="SCI74" s="2"/>
      <c r="SCJ74" s="2"/>
      <c r="SCK74" s="2"/>
      <c r="SCL74" s="2"/>
      <c r="SCM74" s="2"/>
      <c r="SCN74" s="2"/>
      <c r="SCO74" s="2"/>
      <c r="SCP74" s="2"/>
      <c r="SCQ74" s="2"/>
      <c r="SCR74" s="2"/>
      <c r="SCS74" s="2"/>
      <c r="SCT74" s="2"/>
      <c r="SCU74" s="2"/>
      <c r="SCV74" s="2"/>
      <c r="SCW74" s="2"/>
      <c r="SCX74" s="2"/>
      <c r="SCY74" s="2"/>
      <c r="SCZ74" s="2"/>
      <c r="SDA74" s="2"/>
      <c r="SDB74" s="2"/>
      <c r="SDC74" s="2"/>
      <c r="SDD74" s="2"/>
      <c r="SDE74" s="2"/>
      <c r="SDF74" s="2"/>
      <c r="SDG74" s="2"/>
      <c r="SDH74" s="2"/>
      <c r="SDI74" s="2"/>
      <c r="SDJ74" s="2"/>
      <c r="SDK74" s="2"/>
      <c r="SDL74" s="2"/>
      <c r="SDM74" s="2"/>
      <c r="SDN74" s="2"/>
      <c r="SDO74" s="2"/>
      <c r="SDP74" s="2"/>
      <c r="SDQ74" s="2"/>
      <c r="SDR74" s="2"/>
      <c r="SDS74" s="2"/>
      <c r="SDT74" s="2"/>
      <c r="SDU74" s="2"/>
      <c r="SDV74" s="2"/>
      <c r="SDW74" s="2"/>
      <c r="SDX74" s="2"/>
      <c r="SDY74" s="2"/>
      <c r="SDZ74" s="2"/>
      <c r="SEA74" s="2"/>
      <c r="SEB74" s="2"/>
      <c r="SEC74" s="2"/>
      <c r="SED74" s="2"/>
      <c r="SEE74" s="2"/>
      <c r="SEF74" s="2"/>
      <c r="SEG74" s="2"/>
      <c r="SEH74" s="2"/>
      <c r="SEI74" s="2"/>
      <c r="SEJ74" s="2"/>
      <c r="SEK74" s="2"/>
      <c r="SEL74" s="2"/>
      <c r="SEM74" s="2"/>
      <c r="SEN74" s="2"/>
      <c r="SEO74" s="2"/>
      <c r="SEP74" s="2"/>
      <c r="SEQ74" s="2"/>
      <c r="SER74" s="2"/>
      <c r="SES74" s="2"/>
      <c r="SET74" s="2"/>
      <c r="SEU74" s="2"/>
      <c r="SEV74" s="2"/>
      <c r="SEW74" s="2"/>
      <c r="SEX74" s="2"/>
      <c r="SEY74" s="2"/>
      <c r="SEZ74" s="2"/>
      <c r="SFA74" s="2"/>
      <c r="SFB74" s="2"/>
      <c r="SFC74" s="2"/>
      <c r="SFD74" s="2"/>
      <c r="SFE74" s="2"/>
      <c r="SFF74" s="2"/>
      <c r="SFG74" s="2"/>
      <c r="SFH74" s="2"/>
      <c r="SFI74" s="2"/>
      <c r="SFJ74" s="2"/>
      <c r="SFK74" s="2"/>
      <c r="SFL74" s="2"/>
      <c r="SFM74" s="2"/>
      <c r="SFN74" s="2"/>
      <c r="SFO74" s="2"/>
      <c r="SFP74" s="2"/>
      <c r="SFQ74" s="2"/>
      <c r="SFR74" s="2"/>
      <c r="SFS74" s="2"/>
      <c r="SFT74" s="2"/>
      <c r="SFU74" s="2"/>
      <c r="SFV74" s="2"/>
      <c r="SFW74" s="2"/>
      <c r="SFX74" s="2"/>
      <c r="SFY74" s="2"/>
      <c r="SFZ74" s="2"/>
      <c r="SGA74" s="2"/>
      <c r="SGB74" s="2"/>
      <c r="SGC74" s="2"/>
      <c r="SGD74" s="2"/>
      <c r="SGE74" s="2"/>
      <c r="SGF74" s="2"/>
      <c r="SGG74" s="2"/>
      <c r="SGH74" s="2"/>
      <c r="SGI74" s="2"/>
      <c r="SGJ74" s="2"/>
      <c r="SGK74" s="2"/>
      <c r="SGL74" s="2"/>
      <c r="SGM74" s="2"/>
      <c r="SGN74" s="2"/>
      <c r="SGO74" s="2"/>
      <c r="SGP74" s="2"/>
      <c r="SGQ74" s="2"/>
      <c r="SGR74" s="2"/>
      <c r="SGS74" s="2"/>
      <c r="SGT74" s="2"/>
      <c r="SGU74" s="2"/>
      <c r="SGV74" s="2"/>
      <c r="SGW74" s="2"/>
      <c r="SGX74" s="2"/>
      <c r="SGY74" s="2"/>
      <c r="SGZ74" s="2"/>
      <c r="SHA74" s="2"/>
      <c r="SHB74" s="2"/>
      <c r="SHC74" s="2"/>
      <c r="SHD74" s="2"/>
      <c r="SHE74" s="2"/>
      <c r="SHF74" s="2"/>
      <c r="SHG74" s="2"/>
      <c r="SHH74" s="2"/>
      <c r="SHI74" s="2"/>
      <c r="SHJ74" s="2"/>
      <c r="SHK74" s="2"/>
      <c r="SHL74" s="2"/>
      <c r="SHM74" s="2"/>
      <c r="SHN74" s="2"/>
      <c r="SHO74" s="2"/>
      <c r="SHP74" s="2"/>
      <c r="SHQ74" s="2"/>
      <c r="SHR74" s="2"/>
      <c r="SHS74" s="2"/>
      <c r="SHT74" s="2"/>
      <c r="SHU74" s="2"/>
      <c r="SHV74" s="2"/>
      <c r="SHW74" s="2"/>
      <c r="SHX74" s="2"/>
      <c r="SHY74" s="2"/>
      <c r="SHZ74" s="2"/>
      <c r="SIA74" s="2"/>
      <c r="SIB74" s="2"/>
      <c r="SIC74" s="2"/>
      <c r="SID74" s="2"/>
      <c r="SIE74" s="2"/>
      <c r="SIF74" s="2"/>
      <c r="SIG74" s="2"/>
      <c r="SIH74" s="2"/>
      <c r="SII74" s="2"/>
      <c r="SIJ74" s="2"/>
      <c r="SIK74" s="2"/>
      <c r="SIL74" s="2"/>
      <c r="SIM74" s="2"/>
      <c r="SIN74" s="2"/>
      <c r="SIO74" s="2"/>
      <c r="SIP74" s="2"/>
      <c r="SIQ74" s="2"/>
      <c r="SIR74" s="2"/>
      <c r="SIS74" s="2"/>
      <c r="SIT74" s="2"/>
      <c r="SIU74" s="2"/>
      <c r="SIV74" s="2"/>
      <c r="SIW74" s="2"/>
      <c r="SIX74" s="2"/>
      <c r="SIY74" s="2"/>
      <c r="SIZ74" s="2"/>
      <c r="SJA74" s="2"/>
      <c r="SJB74" s="2"/>
      <c r="SJC74" s="2"/>
      <c r="SJD74" s="2"/>
      <c r="SJE74" s="2"/>
      <c r="SJF74" s="2"/>
      <c r="SJG74" s="2"/>
      <c r="SJH74" s="2"/>
      <c r="SJI74" s="2"/>
      <c r="SJJ74" s="2"/>
      <c r="SJK74" s="2"/>
      <c r="SJL74" s="2"/>
      <c r="SJM74" s="2"/>
      <c r="SJN74" s="2"/>
      <c r="SJO74" s="2"/>
      <c r="SJP74" s="2"/>
      <c r="SJQ74" s="2"/>
      <c r="SJR74" s="2"/>
      <c r="SJS74" s="2"/>
      <c r="SJT74" s="2"/>
      <c r="SJU74" s="2"/>
      <c r="SJV74" s="2"/>
      <c r="SJW74" s="2"/>
      <c r="SJX74" s="2"/>
      <c r="SJY74" s="2"/>
      <c r="SJZ74" s="2"/>
      <c r="SKA74" s="2"/>
      <c r="SKB74" s="2"/>
      <c r="SKC74" s="2"/>
      <c r="SKD74" s="2"/>
      <c r="SKE74" s="2"/>
      <c r="SKF74" s="2"/>
      <c r="SKG74" s="2"/>
      <c r="SKH74" s="2"/>
      <c r="SKI74" s="2"/>
      <c r="SKJ74" s="2"/>
      <c r="SKK74" s="2"/>
      <c r="SKL74" s="2"/>
      <c r="SKM74" s="2"/>
      <c r="SKN74" s="2"/>
      <c r="SKO74" s="2"/>
      <c r="SKP74" s="2"/>
      <c r="SKQ74" s="2"/>
      <c r="SKR74" s="2"/>
      <c r="SKS74" s="2"/>
      <c r="SKT74" s="2"/>
      <c r="SKU74" s="2"/>
      <c r="SKV74" s="2"/>
      <c r="SKW74" s="2"/>
      <c r="SKX74" s="2"/>
      <c r="SKY74" s="2"/>
      <c r="SKZ74" s="2"/>
      <c r="SLA74" s="2"/>
      <c r="SLB74" s="2"/>
      <c r="SLC74" s="2"/>
      <c r="SLD74" s="2"/>
      <c r="SLE74" s="2"/>
      <c r="SLF74" s="2"/>
      <c r="SLG74" s="2"/>
      <c r="SLH74" s="2"/>
      <c r="SLI74" s="2"/>
      <c r="SLJ74" s="2"/>
      <c r="SLK74" s="2"/>
      <c r="SLL74" s="2"/>
      <c r="SLM74" s="2"/>
      <c r="SLN74" s="2"/>
      <c r="SLO74" s="2"/>
      <c r="SLP74" s="2"/>
      <c r="SLQ74" s="2"/>
      <c r="SLR74" s="2"/>
      <c r="SLS74" s="2"/>
      <c r="SLT74" s="2"/>
      <c r="SLU74" s="2"/>
      <c r="SLV74" s="2"/>
      <c r="SLW74" s="2"/>
      <c r="SLX74" s="2"/>
      <c r="SLY74" s="2"/>
      <c r="SLZ74" s="2"/>
      <c r="SMA74" s="2"/>
      <c r="SMB74" s="2"/>
      <c r="SMC74" s="2"/>
      <c r="SMD74" s="2"/>
      <c r="SME74" s="2"/>
      <c r="SMF74" s="2"/>
      <c r="SMG74" s="2"/>
      <c r="SMH74" s="2"/>
      <c r="SMI74" s="2"/>
      <c r="SMJ74" s="2"/>
      <c r="SMK74" s="2"/>
      <c r="SML74" s="2"/>
      <c r="SMM74" s="2"/>
      <c r="SMN74" s="2"/>
      <c r="SMO74" s="2"/>
      <c r="SMP74" s="2"/>
      <c r="SMQ74" s="2"/>
      <c r="SMR74" s="2"/>
      <c r="SMS74" s="2"/>
      <c r="SMT74" s="2"/>
      <c r="SMU74" s="2"/>
      <c r="SMV74" s="2"/>
      <c r="SMW74" s="2"/>
      <c r="SMX74" s="2"/>
      <c r="SMY74" s="2"/>
      <c r="SMZ74" s="2"/>
      <c r="SNA74" s="2"/>
      <c r="SNB74" s="2"/>
      <c r="SNC74" s="2"/>
      <c r="SND74" s="2"/>
      <c r="SNE74" s="2"/>
      <c r="SNF74" s="2"/>
      <c r="SNG74" s="2"/>
      <c r="SNH74" s="2"/>
      <c r="SNI74" s="2"/>
      <c r="SNJ74" s="2"/>
      <c r="SNK74" s="2"/>
      <c r="SNL74" s="2"/>
      <c r="SNM74" s="2"/>
      <c r="SNN74" s="2"/>
      <c r="SNO74" s="2"/>
      <c r="SNP74" s="2"/>
      <c r="SNQ74" s="2"/>
      <c r="SNR74" s="2"/>
      <c r="SNS74" s="2"/>
      <c r="SNT74" s="2"/>
      <c r="SNU74" s="2"/>
      <c r="SNV74" s="2"/>
      <c r="SNW74" s="2"/>
      <c r="SNX74" s="2"/>
      <c r="SNY74" s="2"/>
      <c r="SNZ74" s="2"/>
      <c r="SOA74" s="2"/>
      <c r="SOB74" s="2"/>
      <c r="SOC74" s="2"/>
      <c r="SOD74" s="2"/>
      <c r="SOE74" s="2"/>
      <c r="SOF74" s="2"/>
      <c r="SOG74" s="2"/>
      <c r="SOH74" s="2"/>
      <c r="SOI74" s="2"/>
      <c r="SOJ74" s="2"/>
      <c r="SOK74" s="2"/>
      <c r="SOL74" s="2"/>
      <c r="SOM74" s="2"/>
      <c r="SON74" s="2"/>
      <c r="SOO74" s="2"/>
      <c r="SOP74" s="2"/>
      <c r="SOQ74" s="2"/>
      <c r="SOR74" s="2"/>
      <c r="SOS74" s="2"/>
      <c r="SOT74" s="2"/>
      <c r="SOU74" s="2"/>
      <c r="SOV74" s="2"/>
      <c r="SOW74" s="2"/>
      <c r="SOX74" s="2"/>
      <c r="SOY74" s="2"/>
      <c r="SOZ74" s="2"/>
      <c r="SPA74" s="2"/>
      <c r="SPB74" s="2"/>
      <c r="SPC74" s="2"/>
      <c r="SPD74" s="2"/>
      <c r="SPE74" s="2"/>
      <c r="SPF74" s="2"/>
      <c r="SPG74" s="2"/>
      <c r="SPH74" s="2"/>
      <c r="SPI74" s="2"/>
      <c r="SPJ74" s="2"/>
      <c r="SPK74" s="2"/>
      <c r="SPL74" s="2"/>
      <c r="SPM74" s="2"/>
      <c r="SPN74" s="2"/>
      <c r="SPO74" s="2"/>
      <c r="SPP74" s="2"/>
      <c r="SPQ74" s="2"/>
      <c r="SPR74" s="2"/>
      <c r="SPS74" s="2"/>
      <c r="SPT74" s="2"/>
      <c r="SPU74" s="2"/>
      <c r="SPV74" s="2"/>
      <c r="SPW74" s="2"/>
      <c r="SPX74" s="2"/>
      <c r="SPY74" s="2"/>
      <c r="SPZ74" s="2"/>
      <c r="SQA74" s="2"/>
      <c r="SQB74" s="2"/>
      <c r="SQC74" s="2"/>
      <c r="SQD74" s="2"/>
      <c r="SQE74" s="2"/>
      <c r="SQF74" s="2"/>
      <c r="SQG74" s="2"/>
      <c r="SQH74" s="2"/>
      <c r="SQI74" s="2"/>
      <c r="SQJ74" s="2"/>
      <c r="SQK74" s="2"/>
      <c r="SQL74" s="2"/>
      <c r="SQM74" s="2"/>
      <c r="SQN74" s="2"/>
      <c r="SQO74" s="2"/>
      <c r="SQP74" s="2"/>
      <c r="SQQ74" s="2"/>
      <c r="SQR74" s="2"/>
      <c r="SQS74" s="2"/>
      <c r="SQT74" s="2"/>
      <c r="SQU74" s="2"/>
      <c r="SQV74" s="2"/>
      <c r="SQW74" s="2"/>
      <c r="SQX74" s="2"/>
      <c r="SQY74" s="2"/>
      <c r="SQZ74" s="2"/>
      <c r="SRA74" s="2"/>
      <c r="SRB74" s="2"/>
      <c r="SRC74" s="2"/>
      <c r="SRD74" s="2"/>
      <c r="SRE74" s="2"/>
      <c r="SRF74" s="2"/>
      <c r="SRG74" s="2"/>
      <c r="SRH74" s="2"/>
      <c r="SRI74" s="2"/>
      <c r="SRJ74" s="2"/>
      <c r="SRK74" s="2"/>
      <c r="SRL74" s="2"/>
      <c r="SRM74" s="2"/>
      <c r="SRN74" s="2"/>
      <c r="SRO74" s="2"/>
      <c r="SRP74" s="2"/>
      <c r="SRQ74" s="2"/>
      <c r="SRR74" s="2"/>
      <c r="SRS74" s="2"/>
      <c r="SRT74" s="2"/>
      <c r="SRU74" s="2"/>
      <c r="SRV74" s="2"/>
      <c r="SRW74" s="2"/>
      <c r="SRX74" s="2"/>
      <c r="SRY74" s="2"/>
      <c r="SRZ74" s="2"/>
      <c r="SSA74" s="2"/>
      <c r="SSB74" s="2"/>
      <c r="SSC74" s="2"/>
      <c r="SSD74" s="2"/>
      <c r="SSE74" s="2"/>
      <c r="SSF74" s="2"/>
      <c r="SSG74" s="2"/>
      <c r="SSH74" s="2"/>
      <c r="SSI74" s="2"/>
      <c r="SSJ74" s="2"/>
      <c r="SSK74" s="2"/>
      <c r="SSL74" s="2"/>
      <c r="SSM74" s="2"/>
      <c r="SSN74" s="2"/>
      <c r="SSO74" s="2"/>
      <c r="SSP74" s="2"/>
      <c r="SSQ74" s="2"/>
      <c r="SSR74" s="2"/>
      <c r="SSS74" s="2"/>
      <c r="SST74" s="2"/>
      <c r="SSU74" s="2"/>
      <c r="SSV74" s="2"/>
      <c r="SSW74" s="2"/>
      <c r="SSX74" s="2"/>
      <c r="SSY74" s="2"/>
      <c r="SSZ74" s="2"/>
      <c r="STA74" s="2"/>
      <c r="STB74" s="2"/>
      <c r="STC74" s="2"/>
      <c r="STD74" s="2"/>
      <c r="STE74" s="2"/>
      <c r="STF74" s="2"/>
      <c r="STG74" s="2"/>
      <c r="STH74" s="2"/>
      <c r="STI74" s="2"/>
      <c r="STJ74" s="2"/>
      <c r="STK74" s="2"/>
      <c r="STL74" s="2"/>
      <c r="STM74" s="2"/>
      <c r="STN74" s="2"/>
      <c r="STO74" s="2"/>
      <c r="STP74" s="2"/>
      <c r="STQ74" s="2"/>
      <c r="STR74" s="2"/>
      <c r="STS74" s="2"/>
      <c r="STT74" s="2"/>
      <c r="STU74" s="2"/>
      <c r="STV74" s="2"/>
      <c r="STW74" s="2"/>
      <c r="STX74" s="2"/>
      <c r="STY74" s="2"/>
      <c r="STZ74" s="2"/>
      <c r="SUA74" s="2"/>
      <c r="SUB74" s="2"/>
      <c r="SUC74" s="2"/>
      <c r="SUD74" s="2"/>
      <c r="SUE74" s="2"/>
      <c r="SUF74" s="2"/>
      <c r="SUG74" s="2"/>
      <c r="SUH74" s="2"/>
      <c r="SUI74" s="2"/>
      <c r="SUJ74" s="2"/>
      <c r="SUK74" s="2"/>
      <c r="SUL74" s="2"/>
      <c r="SUM74" s="2"/>
      <c r="SUN74" s="2"/>
      <c r="SUO74" s="2"/>
      <c r="SUP74" s="2"/>
      <c r="SUQ74" s="2"/>
      <c r="SUR74" s="2"/>
      <c r="SUS74" s="2"/>
      <c r="SUT74" s="2"/>
      <c r="SUU74" s="2"/>
      <c r="SUV74" s="2"/>
      <c r="SUW74" s="2"/>
      <c r="SUX74" s="2"/>
      <c r="SUY74" s="2"/>
      <c r="SUZ74" s="2"/>
      <c r="SVA74" s="2"/>
      <c r="SVB74" s="2"/>
      <c r="SVC74" s="2"/>
      <c r="SVD74" s="2"/>
      <c r="SVE74" s="2"/>
      <c r="SVF74" s="2"/>
      <c r="SVG74" s="2"/>
      <c r="SVH74" s="2"/>
      <c r="SVI74" s="2"/>
      <c r="SVJ74" s="2"/>
      <c r="SVK74" s="2"/>
      <c r="SVL74" s="2"/>
      <c r="SVM74" s="2"/>
      <c r="SVN74" s="2"/>
      <c r="SVO74" s="2"/>
      <c r="SVP74" s="2"/>
      <c r="SVQ74" s="2"/>
      <c r="SVR74" s="2"/>
      <c r="SVS74" s="2"/>
      <c r="SVT74" s="2"/>
      <c r="SVU74" s="2"/>
      <c r="SVV74" s="2"/>
      <c r="SVW74" s="2"/>
      <c r="SVX74" s="2"/>
      <c r="SVY74" s="2"/>
      <c r="SVZ74" s="2"/>
      <c r="SWA74" s="2"/>
      <c r="SWB74" s="2"/>
      <c r="SWC74" s="2"/>
      <c r="SWD74" s="2"/>
      <c r="SWE74" s="2"/>
      <c r="SWF74" s="2"/>
      <c r="SWG74" s="2"/>
      <c r="SWH74" s="2"/>
      <c r="SWI74" s="2"/>
      <c r="SWJ74" s="2"/>
      <c r="SWK74" s="2"/>
      <c r="SWL74" s="2"/>
      <c r="SWM74" s="2"/>
      <c r="SWN74" s="2"/>
      <c r="SWO74" s="2"/>
      <c r="SWP74" s="2"/>
      <c r="SWQ74" s="2"/>
      <c r="SWR74" s="2"/>
      <c r="SWS74" s="2"/>
      <c r="SWT74" s="2"/>
      <c r="SWU74" s="2"/>
      <c r="SWV74" s="2"/>
      <c r="SWW74" s="2"/>
      <c r="SWX74" s="2"/>
      <c r="SWY74" s="2"/>
      <c r="SWZ74" s="2"/>
      <c r="SXA74" s="2"/>
      <c r="SXB74" s="2"/>
      <c r="SXC74" s="2"/>
      <c r="SXD74" s="2"/>
      <c r="SXE74" s="2"/>
      <c r="SXF74" s="2"/>
      <c r="SXG74" s="2"/>
      <c r="SXH74" s="2"/>
      <c r="SXI74" s="2"/>
      <c r="SXJ74" s="2"/>
      <c r="SXK74" s="2"/>
      <c r="SXL74" s="2"/>
      <c r="SXM74" s="2"/>
      <c r="SXN74" s="2"/>
      <c r="SXO74" s="2"/>
      <c r="SXP74" s="2"/>
      <c r="SXQ74" s="2"/>
      <c r="SXR74" s="2"/>
      <c r="SXS74" s="2"/>
      <c r="SXT74" s="2"/>
      <c r="SXU74" s="2"/>
      <c r="SXV74" s="2"/>
      <c r="SXW74" s="2"/>
      <c r="SXX74" s="2"/>
      <c r="SXY74" s="2"/>
      <c r="SXZ74" s="2"/>
      <c r="SYA74" s="2"/>
      <c r="SYB74" s="2"/>
      <c r="SYC74" s="2"/>
      <c r="SYD74" s="2"/>
      <c r="SYE74" s="2"/>
      <c r="SYF74" s="2"/>
      <c r="SYG74" s="2"/>
      <c r="SYH74" s="2"/>
      <c r="SYI74" s="2"/>
      <c r="SYJ74" s="2"/>
      <c r="SYK74" s="2"/>
      <c r="SYL74" s="2"/>
      <c r="SYM74" s="2"/>
      <c r="SYN74" s="2"/>
      <c r="SYO74" s="2"/>
      <c r="SYP74" s="2"/>
      <c r="SYQ74" s="2"/>
      <c r="SYR74" s="2"/>
      <c r="SYS74" s="2"/>
      <c r="SYT74" s="2"/>
      <c r="SYU74" s="2"/>
      <c r="SYV74" s="2"/>
      <c r="SYW74" s="2"/>
      <c r="SYX74" s="2"/>
      <c r="SYY74" s="2"/>
      <c r="SYZ74" s="2"/>
      <c r="SZA74" s="2"/>
      <c r="SZB74" s="2"/>
      <c r="SZC74" s="2"/>
      <c r="SZD74" s="2"/>
      <c r="SZE74" s="2"/>
      <c r="SZF74" s="2"/>
      <c r="SZG74" s="2"/>
      <c r="SZH74" s="2"/>
      <c r="SZI74" s="2"/>
      <c r="SZJ74" s="2"/>
      <c r="SZK74" s="2"/>
      <c r="SZL74" s="2"/>
      <c r="SZM74" s="2"/>
      <c r="SZN74" s="2"/>
      <c r="SZO74" s="2"/>
      <c r="SZP74" s="2"/>
      <c r="SZQ74" s="2"/>
      <c r="SZR74" s="2"/>
      <c r="SZS74" s="2"/>
      <c r="SZT74" s="2"/>
      <c r="SZU74" s="2"/>
      <c r="SZV74" s="2"/>
      <c r="SZW74" s="2"/>
      <c r="SZX74" s="2"/>
      <c r="SZY74" s="2"/>
      <c r="SZZ74" s="2"/>
      <c r="TAA74" s="2"/>
      <c r="TAB74" s="2"/>
      <c r="TAC74" s="2"/>
      <c r="TAD74" s="2"/>
      <c r="TAE74" s="2"/>
      <c r="TAF74" s="2"/>
      <c r="TAG74" s="2"/>
      <c r="TAH74" s="2"/>
      <c r="TAI74" s="2"/>
      <c r="TAJ74" s="2"/>
      <c r="TAK74" s="2"/>
      <c r="TAL74" s="2"/>
      <c r="TAM74" s="2"/>
      <c r="TAN74" s="2"/>
      <c r="TAO74" s="2"/>
      <c r="TAP74" s="2"/>
      <c r="TAQ74" s="2"/>
      <c r="TAR74" s="2"/>
      <c r="TAS74" s="2"/>
      <c r="TAT74" s="2"/>
      <c r="TAU74" s="2"/>
      <c r="TAV74" s="2"/>
      <c r="TAW74" s="2"/>
      <c r="TAX74" s="2"/>
      <c r="TAY74" s="2"/>
      <c r="TAZ74" s="2"/>
      <c r="TBA74" s="2"/>
      <c r="TBB74" s="2"/>
      <c r="TBC74" s="2"/>
      <c r="TBD74" s="2"/>
      <c r="TBE74" s="2"/>
      <c r="TBF74" s="2"/>
      <c r="TBG74" s="2"/>
      <c r="TBH74" s="2"/>
      <c r="TBI74" s="2"/>
      <c r="TBJ74" s="2"/>
      <c r="TBK74" s="2"/>
      <c r="TBL74" s="2"/>
      <c r="TBM74" s="2"/>
      <c r="TBN74" s="2"/>
      <c r="TBO74" s="2"/>
      <c r="TBP74" s="2"/>
      <c r="TBQ74" s="2"/>
      <c r="TBR74" s="2"/>
      <c r="TBS74" s="2"/>
      <c r="TBT74" s="2"/>
      <c r="TBU74" s="2"/>
      <c r="TBV74" s="2"/>
      <c r="TBW74" s="2"/>
      <c r="TBX74" s="2"/>
      <c r="TBY74" s="2"/>
      <c r="TBZ74" s="2"/>
      <c r="TCA74" s="2"/>
      <c r="TCB74" s="2"/>
      <c r="TCC74" s="2"/>
      <c r="TCD74" s="2"/>
      <c r="TCE74" s="2"/>
      <c r="TCF74" s="2"/>
      <c r="TCG74" s="2"/>
      <c r="TCH74" s="2"/>
      <c r="TCI74" s="2"/>
      <c r="TCJ74" s="2"/>
      <c r="TCK74" s="2"/>
      <c r="TCL74" s="2"/>
      <c r="TCM74" s="2"/>
      <c r="TCN74" s="2"/>
      <c r="TCO74" s="2"/>
      <c r="TCP74" s="2"/>
      <c r="TCQ74" s="2"/>
      <c r="TCR74" s="2"/>
      <c r="TCS74" s="2"/>
      <c r="TCT74" s="2"/>
      <c r="TCU74" s="2"/>
      <c r="TCV74" s="2"/>
      <c r="TCW74" s="2"/>
      <c r="TCX74" s="2"/>
      <c r="TCY74" s="2"/>
      <c r="TCZ74" s="2"/>
      <c r="TDA74" s="2"/>
      <c r="TDB74" s="2"/>
      <c r="TDC74" s="2"/>
      <c r="TDD74" s="2"/>
      <c r="TDE74" s="2"/>
      <c r="TDF74" s="2"/>
      <c r="TDG74" s="2"/>
      <c r="TDH74" s="2"/>
      <c r="TDI74" s="2"/>
      <c r="TDJ74" s="2"/>
      <c r="TDK74" s="2"/>
      <c r="TDL74" s="2"/>
      <c r="TDM74" s="2"/>
      <c r="TDN74" s="2"/>
      <c r="TDO74" s="2"/>
      <c r="TDP74" s="2"/>
      <c r="TDQ74" s="2"/>
      <c r="TDR74" s="2"/>
      <c r="TDS74" s="2"/>
      <c r="TDT74" s="2"/>
      <c r="TDU74" s="2"/>
      <c r="TDV74" s="2"/>
      <c r="TDW74" s="2"/>
      <c r="TDX74" s="2"/>
      <c r="TDY74" s="2"/>
      <c r="TDZ74" s="2"/>
      <c r="TEA74" s="2"/>
      <c r="TEB74" s="2"/>
      <c r="TEC74" s="2"/>
      <c r="TED74" s="2"/>
      <c r="TEE74" s="2"/>
      <c r="TEF74" s="2"/>
      <c r="TEG74" s="2"/>
      <c r="TEH74" s="2"/>
      <c r="TEI74" s="2"/>
      <c r="TEJ74" s="2"/>
      <c r="TEK74" s="2"/>
      <c r="TEL74" s="2"/>
      <c r="TEM74" s="2"/>
      <c r="TEN74" s="2"/>
      <c r="TEO74" s="2"/>
      <c r="TEP74" s="2"/>
      <c r="TEQ74" s="2"/>
      <c r="TER74" s="2"/>
      <c r="TES74" s="2"/>
      <c r="TET74" s="2"/>
      <c r="TEU74" s="2"/>
      <c r="TEV74" s="2"/>
      <c r="TEW74" s="2"/>
      <c r="TEX74" s="2"/>
      <c r="TEY74" s="2"/>
      <c r="TEZ74" s="2"/>
      <c r="TFA74" s="2"/>
      <c r="TFB74" s="2"/>
      <c r="TFC74" s="2"/>
      <c r="TFD74" s="2"/>
      <c r="TFE74" s="2"/>
      <c r="TFF74" s="2"/>
      <c r="TFG74" s="2"/>
      <c r="TFH74" s="2"/>
      <c r="TFI74" s="2"/>
      <c r="TFJ74" s="2"/>
      <c r="TFK74" s="2"/>
      <c r="TFL74" s="2"/>
      <c r="TFM74" s="2"/>
      <c r="TFN74" s="2"/>
      <c r="TFO74" s="2"/>
      <c r="TFP74" s="2"/>
      <c r="TFQ74" s="2"/>
      <c r="TFR74" s="2"/>
      <c r="TFS74" s="2"/>
      <c r="TFT74" s="2"/>
      <c r="TFU74" s="2"/>
      <c r="TFV74" s="2"/>
      <c r="TFW74" s="2"/>
      <c r="TFX74" s="2"/>
      <c r="TFY74" s="2"/>
      <c r="TFZ74" s="2"/>
      <c r="TGA74" s="2"/>
      <c r="TGB74" s="2"/>
      <c r="TGC74" s="2"/>
      <c r="TGD74" s="2"/>
      <c r="TGE74" s="2"/>
      <c r="TGF74" s="2"/>
      <c r="TGG74" s="2"/>
      <c r="TGH74" s="2"/>
      <c r="TGI74" s="2"/>
      <c r="TGJ74" s="2"/>
      <c r="TGK74" s="2"/>
      <c r="TGL74" s="2"/>
      <c r="TGM74" s="2"/>
      <c r="TGN74" s="2"/>
      <c r="TGO74" s="2"/>
      <c r="TGP74" s="2"/>
      <c r="TGQ74" s="2"/>
      <c r="TGR74" s="2"/>
      <c r="TGS74" s="2"/>
      <c r="TGT74" s="2"/>
      <c r="TGU74" s="2"/>
      <c r="TGV74" s="2"/>
      <c r="TGW74" s="2"/>
      <c r="TGX74" s="2"/>
      <c r="TGY74" s="2"/>
      <c r="TGZ74" s="2"/>
      <c r="THA74" s="2"/>
      <c r="THB74" s="2"/>
      <c r="THC74" s="2"/>
      <c r="THD74" s="2"/>
      <c r="THE74" s="2"/>
      <c r="THF74" s="2"/>
      <c r="THG74" s="2"/>
      <c r="THH74" s="2"/>
      <c r="THI74" s="2"/>
      <c r="THJ74" s="2"/>
      <c r="THK74" s="2"/>
      <c r="THL74" s="2"/>
      <c r="THM74" s="2"/>
      <c r="THN74" s="2"/>
      <c r="THO74" s="2"/>
      <c r="THP74" s="2"/>
      <c r="THQ74" s="2"/>
      <c r="THR74" s="2"/>
      <c r="THS74" s="2"/>
      <c r="THT74" s="2"/>
      <c r="THU74" s="2"/>
      <c r="THV74" s="2"/>
      <c r="THW74" s="2"/>
      <c r="THX74" s="2"/>
      <c r="THY74" s="2"/>
      <c r="THZ74" s="2"/>
      <c r="TIA74" s="2"/>
      <c r="TIB74" s="2"/>
      <c r="TIC74" s="2"/>
      <c r="TID74" s="2"/>
      <c r="TIE74" s="2"/>
      <c r="TIF74" s="2"/>
      <c r="TIG74" s="2"/>
      <c r="TIH74" s="2"/>
      <c r="TII74" s="2"/>
      <c r="TIJ74" s="2"/>
      <c r="TIK74" s="2"/>
      <c r="TIL74" s="2"/>
      <c r="TIM74" s="2"/>
      <c r="TIN74" s="2"/>
      <c r="TIO74" s="2"/>
      <c r="TIP74" s="2"/>
      <c r="TIQ74" s="2"/>
      <c r="TIR74" s="2"/>
      <c r="TIS74" s="2"/>
      <c r="TIT74" s="2"/>
      <c r="TIU74" s="2"/>
      <c r="TIV74" s="2"/>
      <c r="TIW74" s="2"/>
      <c r="TIX74" s="2"/>
      <c r="TIY74" s="2"/>
      <c r="TIZ74" s="2"/>
      <c r="TJA74" s="2"/>
      <c r="TJB74" s="2"/>
      <c r="TJC74" s="2"/>
      <c r="TJD74" s="2"/>
      <c r="TJE74" s="2"/>
      <c r="TJF74" s="2"/>
      <c r="TJG74" s="2"/>
      <c r="TJH74" s="2"/>
      <c r="TJI74" s="2"/>
      <c r="TJJ74" s="2"/>
      <c r="TJK74" s="2"/>
      <c r="TJL74" s="2"/>
      <c r="TJM74" s="2"/>
      <c r="TJN74" s="2"/>
      <c r="TJO74" s="2"/>
      <c r="TJP74" s="2"/>
      <c r="TJQ74" s="2"/>
      <c r="TJR74" s="2"/>
      <c r="TJS74" s="2"/>
      <c r="TJT74" s="2"/>
      <c r="TJU74" s="2"/>
      <c r="TJV74" s="2"/>
      <c r="TJW74" s="2"/>
      <c r="TJX74" s="2"/>
      <c r="TJY74" s="2"/>
      <c r="TJZ74" s="2"/>
      <c r="TKA74" s="2"/>
      <c r="TKB74" s="2"/>
      <c r="TKC74" s="2"/>
      <c r="TKD74" s="2"/>
      <c r="TKE74" s="2"/>
      <c r="TKF74" s="2"/>
      <c r="TKG74" s="2"/>
      <c r="TKH74" s="2"/>
      <c r="TKI74" s="2"/>
      <c r="TKJ74" s="2"/>
      <c r="TKK74" s="2"/>
      <c r="TKL74" s="2"/>
      <c r="TKM74" s="2"/>
      <c r="TKN74" s="2"/>
      <c r="TKO74" s="2"/>
      <c r="TKP74" s="2"/>
      <c r="TKQ74" s="2"/>
      <c r="TKR74" s="2"/>
      <c r="TKS74" s="2"/>
      <c r="TKT74" s="2"/>
      <c r="TKU74" s="2"/>
      <c r="TKV74" s="2"/>
      <c r="TKW74" s="2"/>
      <c r="TKX74" s="2"/>
      <c r="TKY74" s="2"/>
      <c r="TKZ74" s="2"/>
      <c r="TLA74" s="2"/>
      <c r="TLB74" s="2"/>
      <c r="TLC74" s="2"/>
      <c r="TLD74" s="2"/>
      <c r="TLE74" s="2"/>
      <c r="TLF74" s="2"/>
      <c r="TLG74" s="2"/>
      <c r="TLH74" s="2"/>
      <c r="TLI74" s="2"/>
      <c r="TLJ74" s="2"/>
      <c r="TLK74" s="2"/>
      <c r="TLL74" s="2"/>
      <c r="TLM74" s="2"/>
      <c r="TLN74" s="2"/>
      <c r="TLO74" s="2"/>
      <c r="TLP74" s="2"/>
      <c r="TLQ74" s="2"/>
      <c r="TLR74" s="2"/>
      <c r="TLS74" s="2"/>
      <c r="TLT74" s="2"/>
      <c r="TLU74" s="2"/>
      <c r="TLV74" s="2"/>
      <c r="TLW74" s="2"/>
      <c r="TLX74" s="2"/>
      <c r="TLY74" s="2"/>
      <c r="TLZ74" s="2"/>
      <c r="TMA74" s="2"/>
      <c r="TMB74" s="2"/>
      <c r="TMC74" s="2"/>
      <c r="TMD74" s="2"/>
      <c r="TME74" s="2"/>
      <c r="TMF74" s="2"/>
      <c r="TMG74" s="2"/>
      <c r="TMH74" s="2"/>
      <c r="TMI74" s="2"/>
      <c r="TMJ74" s="2"/>
      <c r="TMK74" s="2"/>
      <c r="TML74" s="2"/>
      <c r="TMM74" s="2"/>
      <c r="TMN74" s="2"/>
      <c r="TMO74" s="2"/>
      <c r="TMP74" s="2"/>
      <c r="TMQ74" s="2"/>
      <c r="TMR74" s="2"/>
      <c r="TMS74" s="2"/>
      <c r="TMT74" s="2"/>
      <c r="TMU74" s="2"/>
      <c r="TMV74" s="2"/>
      <c r="TMW74" s="2"/>
      <c r="TMX74" s="2"/>
      <c r="TMY74" s="2"/>
      <c r="TMZ74" s="2"/>
      <c r="TNA74" s="2"/>
      <c r="TNB74" s="2"/>
      <c r="TNC74" s="2"/>
      <c r="TND74" s="2"/>
      <c r="TNE74" s="2"/>
      <c r="TNF74" s="2"/>
      <c r="TNG74" s="2"/>
      <c r="TNH74" s="2"/>
      <c r="TNI74" s="2"/>
      <c r="TNJ74" s="2"/>
      <c r="TNK74" s="2"/>
      <c r="TNL74" s="2"/>
      <c r="TNM74" s="2"/>
      <c r="TNN74" s="2"/>
      <c r="TNO74" s="2"/>
      <c r="TNP74" s="2"/>
      <c r="TNQ74" s="2"/>
      <c r="TNR74" s="2"/>
      <c r="TNS74" s="2"/>
      <c r="TNT74" s="2"/>
      <c r="TNU74" s="2"/>
      <c r="TNV74" s="2"/>
      <c r="TNW74" s="2"/>
      <c r="TNX74" s="2"/>
      <c r="TNY74" s="2"/>
      <c r="TNZ74" s="2"/>
      <c r="TOA74" s="2"/>
      <c r="TOB74" s="2"/>
      <c r="TOC74" s="2"/>
      <c r="TOD74" s="2"/>
      <c r="TOE74" s="2"/>
      <c r="TOF74" s="2"/>
      <c r="TOG74" s="2"/>
      <c r="TOH74" s="2"/>
      <c r="TOI74" s="2"/>
      <c r="TOJ74" s="2"/>
      <c r="TOK74" s="2"/>
      <c r="TOL74" s="2"/>
      <c r="TOM74" s="2"/>
      <c r="TON74" s="2"/>
      <c r="TOO74" s="2"/>
      <c r="TOP74" s="2"/>
      <c r="TOQ74" s="2"/>
      <c r="TOR74" s="2"/>
      <c r="TOS74" s="2"/>
      <c r="TOT74" s="2"/>
      <c r="TOU74" s="2"/>
      <c r="TOV74" s="2"/>
      <c r="TOW74" s="2"/>
      <c r="TOX74" s="2"/>
      <c r="TOY74" s="2"/>
      <c r="TOZ74" s="2"/>
      <c r="TPA74" s="2"/>
      <c r="TPB74" s="2"/>
      <c r="TPC74" s="2"/>
      <c r="TPD74" s="2"/>
      <c r="TPE74" s="2"/>
      <c r="TPF74" s="2"/>
      <c r="TPG74" s="2"/>
      <c r="TPH74" s="2"/>
      <c r="TPI74" s="2"/>
      <c r="TPJ74" s="2"/>
      <c r="TPK74" s="2"/>
      <c r="TPL74" s="2"/>
      <c r="TPM74" s="2"/>
      <c r="TPN74" s="2"/>
      <c r="TPO74" s="2"/>
      <c r="TPP74" s="2"/>
      <c r="TPQ74" s="2"/>
      <c r="TPR74" s="2"/>
      <c r="TPS74" s="2"/>
      <c r="TPT74" s="2"/>
      <c r="TPU74" s="2"/>
      <c r="TPV74" s="2"/>
      <c r="TPW74" s="2"/>
      <c r="TPX74" s="2"/>
      <c r="TPY74" s="2"/>
      <c r="TPZ74" s="2"/>
      <c r="TQA74" s="2"/>
      <c r="TQB74" s="2"/>
      <c r="TQC74" s="2"/>
      <c r="TQD74" s="2"/>
      <c r="TQE74" s="2"/>
      <c r="TQF74" s="2"/>
      <c r="TQG74" s="2"/>
      <c r="TQH74" s="2"/>
      <c r="TQI74" s="2"/>
      <c r="TQJ74" s="2"/>
      <c r="TQK74" s="2"/>
      <c r="TQL74" s="2"/>
      <c r="TQM74" s="2"/>
      <c r="TQN74" s="2"/>
      <c r="TQO74" s="2"/>
      <c r="TQP74" s="2"/>
      <c r="TQQ74" s="2"/>
      <c r="TQR74" s="2"/>
      <c r="TQS74" s="2"/>
      <c r="TQT74" s="2"/>
      <c r="TQU74" s="2"/>
      <c r="TQV74" s="2"/>
      <c r="TQW74" s="2"/>
      <c r="TQX74" s="2"/>
      <c r="TQY74" s="2"/>
      <c r="TQZ74" s="2"/>
      <c r="TRA74" s="2"/>
      <c r="TRB74" s="2"/>
      <c r="TRC74" s="2"/>
      <c r="TRD74" s="2"/>
      <c r="TRE74" s="2"/>
      <c r="TRF74" s="2"/>
      <c r="TRG74" s="2"/>
      <c r="TRH74" s="2"/>
      <c r="TRI74" s="2"/>
      <c r="TRJ74" s="2"/>
      <c r="TRK74" s="2"/>
      <c r="TRL74" s="2"/>
      <c r="TRM74" s="2"/>
      <c r="TRN74" s="2"/>
      <c r="TRO74" s="2"/>
      <c r="TRP74" s="2"/>
      <c r="TRQ74" s="2"/>
      <c r="TRR74" s="2"/>
      <c r="TRS74" s="2"/>
      <c r="TRT74" s="2"/>
      <c r="TRU74" s="2"/>
      <c r="TRV74" s="2"/>
      <c r="TRW74" s="2"/>
      <c r="TRX74" s="2"/>
      <c r="TRY74" s="2"/>
      <c r="TRZ74" s="2"/>
      <c r="TSA74" s="2"/>
      <c r="TSB74" s="2"/>
      <c r="TSC74" s="2"/>
      <c r="TSD74" s="2"/>
      <c r="TSE74" s="2"/>
      <c r="TSF74" s="2"/>
      <c r="TSG74" s="2"/>
      <c r="TSH74" s="2"/>
      <c r="TSI74" s="2"/>
      <c r="TSJ74" s="2"/>
      <c r="TSK74" s="2"/>
      <c r="TSL74" s="2"/>
      <c r="TSM74" s="2"/>
      <c r="TSN74" s="2"/>
      <c r="TSO74" s="2"/>
      <c r="TSP74" s="2"/>
      <c r="TSQ74" s="2"/>
      <c r="TSR74" s="2"/>
      <c r="TSS74" s="2"/>
      <c r="TST74" s="2"/>
      <c r="TSU74" s="2"/>
      <c r="TSV74" s="2"/>
      <c r="TSW74" s="2"/>
      <c r="TSX74" s="2"/>
      <c r="TSY74" s="2"/>
      <c r="TSZ74" s="2"/>
      <c r="TTA74" s="2"/>
      <c r="TTB74" s="2"/>
      <c r="TTC74" s="2"/>
      <c r="TTD74" s="2"/>
      <c r="TTE74" s="2"/>
      <c r="TTF74" s="2"/>
      <c r="TTG74" s="2"/>
      <c r="TTH74" s="2"/>
      <c r="TTI74" s="2"/>
      <c r="TTJ74" s="2"/>
      <c r="TTK74" s="2"/>
      <c r="TTL74" s="2"/>
      <c r="TTM74" s="2"/>
      <c r="TTN74" s="2"/>
      <c r="TTO74" s="2"/>
      <c r="TTP74" s="2"/>
      <c r="TTQ74" s="2"/>
      <c r="TTR74" s="2"/>
      <c r="TTS74" s="2"/>
      <c r="TTT74" s="2"/>
      <c r="TTU74" s="2"/>
      <c r="TTV74" s="2"/>
      <c r="TTW74" s="2"/>
      <c r="TTX74" s="2"/>
      <c r="TTY74" s="2"/>
      <c r="TTZ74" s="2"/>
      <c r="TUA74" s="2"/>
      <c r="TUB74" s="2"/>
      <c r="TUC74" s="2"/>
      <c r="TUD74" s="2"/>
      <c r="TUE74" s="2"/>
      <c r="TUF74" s="2"/>
      <c r="TUG74" s="2"/>
      <c r="TUH74" s="2"/>
      <c r="TUI74" s="2"/>
      <c r="TUJ74" s="2"/>
      <c r="TUK74" s="2"/>
      <c r="TUL74" s="2"/>
      <c r="TUM74" s="2"/>
      <c r="TUN74" s="2"/>
      <c r="TUO74" s="2"/>
      <c r="TUP74" s="2"/>
      <c r="TUQ74" s="2"/>
      <c r="TUR74" s="2"/>
      <c r="TUS74" s="2"/>
      <c r="TUT74" s="2"/>
      <c r="TUU74" s="2"/>
      <c r="TUV74" s="2"/>
      <c r="TUW74" s="2"/>
      <c r="TUX74" s="2"/>
      <c r="TUY74" s="2"/>
      <c r="TUZ74" s="2"/>
      <c r="TVA74" s="2"/>
      <c r="TVB74" s="2"/>
      <c r="TVC74" s="2"/>
      <c r="TVD74" s="2"/>
      <c r="TVE74" s="2"/>
      <c r="TVF74" s="2"/>
      <c r="TVG74" s="2"/>
      <c r="TVH74" s="2"/>
      <c r="TVI74" s="2"/>
      <c r="TVJ74" s="2"/>
      <c r="TVK74" s="2"/>
      <c r="TVL74" s="2"/>
      <c r="TVM74" s="2"/>
      <c r="TVN74" s="2"/>
      <c r="TVO74" s="2"/>
      <c r="TVP74" s="2"/>
      <c r="TVQ74" s="2"/>
      <c r="TVR74" s="2"/>
      <c r="TVS74" s="2"/>
      <c r="TVT74" s="2"/>
      <c r="TVU74" s="2"/>
      <c r="TVV74" s="2"/>
      <c r="TVW74" s="2"/>
      <c r="TVX74" s="2"/>
      <c r="TVY74" s="2"/>
      <c r="TVZ74" s="2"/>
      <c r="TWA74" s="2"/>
      <c r="TWB74" s="2"/>
      <c r="TWC74" s="2"/>
      <c r="TWD74" s="2"/>
      <c r="TWE74" s="2"/>
      <c r="TWF74" s="2"/>
      <c r="TWG74" s="2"/>
      <c r="TWH74" s="2"/>
      <c r="TWI74" s="2"/>
      <c r="TWJ74" s="2"/>
      <c r="TWK74" s="2"/>
      <c r="TWL74" s="2"/>
      <c r="TWM74" s="2"/>
      <c r="TWN74" s="2"/>
      <c r="TWO74" s="2"/>
      <c r="TWP74" s="2"/>
      <c r="TWQ74" s="2"/>
      <c r="TWR74" s="2"/>
      <c r="TWS74" s="2"/>
      <c r="TWT74" s="2"/>
      <c r="TWU74" s="2"/>
      <c r="TWV74" s="2"/>
      <c r="TWW74" s="2"/>
      <c r="TWX74" s="2"/>
      <c r="TWY74" s="2"/>
      <c r="TWZ74" s="2"/>
      <c r="TXA74" s="2"/>
      <c r="TXB74" s="2"/>
      <c r="TXC74" s="2"/>
      <c r="TXD74" s="2"/>
      <c r="TXE74" s="2"/>
      <c r="TXF74" s="2"/>
      <c r="TXG74" s="2"/>
      <c r="TXH74" s="2"/>
      <c r="TXI74" s="2"/>
      <c r="TXJ74" s="2"/>
      <c r="TXK74" s="2"/>
      <c r="TXL74" s="2"/>
      <c r="TXM74" s="2"/>
      <c r="TXN74" s="2"/>
      <c r="TXO74" s="2"/>
      <c r="TXP74" s="2"/>
      <c r="TXQ74" s="2"/>
      <c r="TXR74" s="2"/>
      <c r="TXS74" s="2"/>
      <c r="TXT74" s="2"/>
      <c r="TXU74" s="2"/>
      <c r="TXV74" s="2"/>
      <c r="TXW74" s="2"/>
      <c r="TXX74" s="2"/>
      <c r="TXY74" s="2"/>
      <c r="TXZ74" s="2"/>
      <c r="TYA74" s="2"/>
      <c r="TYB74" s="2"/>
      <c r="TYC74" s="2"/>
      <c r="TYD74" s="2"/>
      <c r="TYE74" s="2"/>
      <c r="TYF74" s="2"/>
      <c r="TYG74" s="2"/>
      <c r="TYH74" s="2"/>
      <c r="TYI74" s="2"/>
      <c r="TYJ74" s="2"/>
      <c r="TYK74" s="2"/>
      <c r="TYL74" s="2"/>
      <c r="TYM74" s="2"/>
      <c r="TYN74" s="2"/>
      <c r="TYO74" s="2"/>
      <c r="TYP74" s="2"/>
      <c r="TYQ74" s="2"/>
      <c r="TYR74" s="2"/>
      <c r="TYS74" s="2"/>
      <c r="TYT74" s="2"/>
      <c r="TYU74" s="2"/>
      <c r="TYV74" s="2"/>
      <c r="TYW74" s="2"/>
      <c r="TYX74" s="2"/>
      <c r="TYY74" s="2"/>
      <c r="TYZ74" s="2"/>
      <c r="TZA74" s="2"/>
      <c r="TZB74" s="2"/>
      <c r="TZC74" s="2"/>
      <c r="TZD74" s="2"/>
      <c r="TZE74" s="2"/>
      <c r="TZF74" s="2"/>
      <c r="TZG74" s="2"/>
      <c r="TZH74" s="2"/>
      <c r="TZI74" s="2"/>
      <c r="TZJ74" s="2"/>
      <c r="TZK74" s="2"/>
      <c r="TZL74" s="2"/>
      <c r="TZM74" s="2"/>
      <c r="TZN74" s="2"/>
      <c r="TZO74" s="2"/>
      <c r="TZP74" s="2"/>
      <c r="TZQ74" s="2"/>
      <c r="TZR74" s="2"/>
      <c r="TZS74" s="2"/>
      <c r="TZT74" s="2"/>
      <c r="TZU74" s="2"/>
      <c r="TZV74" s="2"/>
      <c r="TZW74" s="2"/>
      <c r="TZX74" s="2"/>
      <c r="TZY74" s="2"/>
      <c r="TZZ74" s="2"/>
      <c r="UAA74" s="2"/>
      <c r="UAB74" s="2"/>
      <c r="UAC74" s="2"/>
      <c r="UAD74" s="2"/>
      <c r="UAE74" s="2"/>
      <c r="UAF74" s="2"/>
      <c r="UAG74" s="2"/>
      <c r="UAH74" s="2"/>
      <c r="UAI74" s="2"/>
      <c r="UAJ74" s="2"/>
      <c r="UAK74" s="2"/>
      <c r="UAL74" s="2"/>
      <c r="UAM74" s="2"/>
      <c r="UAN74" s="2"/>
      <c r="UAO74" s="2"/>
      <c r="UAP74" s="2"/>
      <c r="UAQ74" s="2"/>
      <c r="UAR74" s="2"/>
      <c r="UAS74" s="2"/>
      <c r="UAT74" s="2"/>
      <c r="UAU74" s="2"/>
      <c r="UAV74" s="2"/>
      <c r="UAW74" s="2"/>
      <c r="UAX74" s="2"/>
      <c r="UAY74" s="2"/>
      <c r="UAZ74" s="2"/>
      <c r="UBA74" s="2"/>
      <c r="UBB74" s="2"/>
      <c r="UBC74" s="2"/>
      <c r="UBD74" s="2"/>
      <c r="UBE74" s="2"/>
      <c r="UBF74" s="2"/>
      <c r="UBG74" s="2"/>
      <c r="UBH74" s="2"/>
      <c r="UBI74" s="2"/>
      <c r="UBJ74" s="2"/>
      <c r="UBK74" s="2"/>
      <c r="UBL74" s="2"/>
      <c r="UBM74" s="2"/>
      <c r="UBN74" s="2"/>
      <c r="UBO74" s="2"/>
      <c r="UBP74" s="2"/>
      <c r="UBQ74" s="2"/>
      <c r="UBR74" s="2"/>
      <c r="UBS74" s="2"/>
      <c r="UBT74" s="2"/>
      <c r="UBU74" s="2"/>
      <c r="UBV74" s="2"/>
      <c r="UBW74" s="2"/>
      <c r="UBX74" s="2"/>
      <c r="UBY74" s="2"/>
      <c r="UBZ74" s="2"/>
      <c r="UCA74" s="2"/>
      <c r="UCB74" s="2"/>
      <c r="UCC74" s="2"/>
      <c r="UCD74" s="2"/>
      <c r="UCE74" s="2"/>
      <c r="UCF74" s="2"/>
      <c r="UCG74" s="2"/>
      <c r="UCH74" s="2"/>
      <c r="UCI74" s="2"/>
      <c r="UCJ74" s="2"/>
      <c r="UCK74" s="2"/>
      <c r="UCL74" s="2"/>
      <c r="UCM74" s="2"/>
      <c r="UCN74" s="2"/>
      <c r="UCO74" s="2"/>
      <c r="UCP74" s="2"/>
      <c r="UCQ74" s="2"/>
      <c r="UCR74" s="2"/>
      <c r="UCS74" s="2"/>
      <c r="UCT74" s="2"/>
      <c r="UCU74" s="2"/>
      <c r="UCV74" s="2"/>
      <c r="UCW74" s="2"/>
      <c r="UCX74" s="2"/>
      <c r="UCY74" s="2"/>
      <c r="UCZ74" s="2"/>
      <c r="UDA74" s="2"/>
      <c r="UDB74" s="2"/>
      <c r="UDC74" s="2"/>
      <c r="UDD74" s="2"/>
      <c r="UDE74" s="2"/>
      <c r="UDF74" s="2"/>
      <c r="UDG74" s="2"/>
      <c r="UDH74" s="2"/>
      <c r="UDI74" s="2"/>
      <c r="UDJ74" s="2"/>
      <c r="UDK74" s="2"/>
      <c r="UDL74" s="2"/>
      <c r="UDM74" s="2"/>
      <c r="UDN74" s="2"/>
      <c r="UDO74" s="2"/>
      <c r="UDP74" s="2"/>
      <c r="UDQ74" s="2"/>
      <c r="UDR74" s="2"/>
      <c r="UDS74" s="2"/>
      <c r="UDT74" s="2"/>
      <c r="UDU74" s="2"/>
      <c r="UDV74" s="2"/>
      <c r="UDW74" s="2"/>
      <c r="UDX74" s="2"/>
      <c r="UDY74" s="2"/>
      <c r="UDZ74" s="2"/>
      <c r="UEA74" s="2"/>
      <c r="UEB74" s="2"/>
      <c r="UEC74" s="2"/>
      <c r="UED74" s="2"/>
      <c r="UEE74" s="2"/>
      <c r="UEF74" s="2"/>
      <c r="UEG74" s="2"/>
      <c r="UEH74" s="2"/>
      <c r="UEI74" s="2"/>
      <c r="UEJ74" s="2"/>
      <c r="UEK74" s="2"/>
      <c r="UEL74" s="2"/>
      <c r="UEM74" s="2"/>
      <c r="UEN74" s="2"/>
      <c r="UEO74" s="2"/>
      <c r="UEP74" s="2"/>
      <c r="UEQ74" s="2"/>
      <c r="UER74" s="2"/>
      <c r="UES74" s="2"/>
      <c r="UET74" s="2"/>
      <c r="UEU74" s="2"/>
      <c r="UEV74" s="2"/>
      <c r="UEW74" s="2"/>
      <c r="UEX74" s="2"/>
      <c r="UEY74" s="2"/>
      <c r="UEZ74" s="2"/>
      <c r="UFA74" s="2"/>
      <c r="UFB74" s="2"/>
      <c r="UFC74" s="2"/>
      <c r="UFD74" s="2"/>
      <c r="UFE74" s="2"/>
      <c r="UFF74" s="2"/>
      <c r="UFG74" s="2"/>
      <c r="UFH74" s="2"/>
      <c r="UFI74" s="2"/>
      <c r="UFJ74" s="2"/>
      <c r="UFK74" s="2"/>
      <c r="UFL74" s="2"/>
      <c r="UFM74" s="2"/>
      <c r="UFN74" s="2"/>
      <c r="UFO74" s="2"/>
      <c r="UFP74" s="2"/>
      <c r="UFQ74" s="2"/>
      <c r="UFR74" s="2"/>
      <c r="UFS74" s="2"/>
      <c r="UFT74" s="2"/>
      <c r="UFU74" s="2"/>
      <c r="UFV74" s="2"/>
      <c r="UFW74" s="2"/>
      <c r="UFX74" s="2"/>
      <c r="UFY74" s="2"/>
      <c r="UFZ74" s="2"/>
      <c r="UGA74" s="2"/>
      <c r="UGB74" s="2"/>
      <c r="UGC74" s="2"/>
      <c r="UGD74" s="2"/>
      <c r="UGE74" s="2"/>
      <c r="UGF74" s="2"/>
      <c r="UGG74" s="2"/>
      <c r="UGH74" s="2"/>
      <c r="UGI74" s="2"/>
      <c r="UGJ74" s="2"/>
      <c r="UGK74" s="2"/>
      <c r="UGL74" s="2"/>
      <c r="UGM74" s="2"/>
      <c r="UGN74" s="2"/>
      <c r="UGO74" s="2"/>
      <c r="UGP74" s="2"/>
      <c r="UGQ74" s="2"/>
      <c r="UGR74" s="2"/>
      <c r="UGS74" s="2"/>
      <c r="UGT74" s="2"/>
      <c r="UGU74" s="2"/>
      <c r="UGV74" s="2"/>
      <c r="UGW74" s="2"/>
      <c r="UGX74" s="2"/>
      <c r="UGY74" s="2"/>
      <c r="UGZ74" s="2"/>
      <c r="UHA74" s="2"/>
      <c r="UHB74" s="2"/>
      <c r="UHC74" s="2"/>
      <c r="UHD74" s="2"/>
      <c r="UHE74" s="2"/>
      <c r="UHF74" s="2"/>
      <c r="UHG74" s="2"/>
      <c r="UHH74" s="2"/>
      <c r="UHI74" s="2"/>
      <c r="UHJ74" s="2"/>
      <c r="UHK74" s="2"/>
      <c r="UHL74" s="2"/>
      <c r="UHM74" s="2"/>
      <c r="UHN74" s="2"/>
      <c r="UHO74" s="2"/>
      <c r="UHP74" s="2"/>
      <c r="UHQ74" s="2"/>
      <c r="UHR74" s="2"/>
      <c r="UHS74" s="2"/>
      <c r="UHT74" s="2"/>
      <c r="UHU74" s="2"/>
      <c r="UHV74" s="2"/>
      <c r="UHW74" s="2"/>
      <c r="UHX74" s="2"/>
      <c r="UHY74" s="2"/>
      <c r="UHZ74" s="2"/>
      <c r="UIA74" s="2"/>
      <c r="UIB74" s="2"/>
      <c r="UIC74" s="2"/>
      <c r="UID74" s="2"/>
      <c r="UIE74" s="2"/>
      <c r="UIF74" s="2"/>
      <c r="UIG74" s="2"/>
      <c r="UIH74" s="2"/>
      <c r="UII74" s="2"/>
      <c r="UIJ74" s="2"/>
      <c r="UIK74" s="2"/>
      <c r="UIL74" s="2"/>
      <c r="UIM74" s="2"/>
      <c r="UIN74" s="2"/>
      <c r="UIO74" s="2"/>
      <c r="UIP74" s="2"/>
      <c r="UIQ74" s="2"/>
      <c r="UIR74" s="2"/>
      <c r="UIS74" s="2"/>
      <c r="UIT74" s="2"/>
      <c r="UIU74" s="2"/>
      <c r="UIV74" s="2"/>
      <c r="UIW74" s="2"/>
      <c r="UIX74" s="2"/>
      <c r="UIY74" s="2"/>
      <c r="UIZ74" s="2"/>
      <c r="UJA74" s="2"/>
      <c r="UJB74" s="2"/>
      <c r="UJC74" s="2"/>
      <c r="UJD74" s="2"/>
      <c r="UJE74" s="2"/>
      <c r="UJF74" s="2"/>
      <c r="UJG74" s="2"/>
      <c r="UJH74" s="2"/>
      <c r="UJI74" s="2"/>
      <c r="UJJ74" s="2"/>
      <c r="UJK74" s="2"/>
      <c r="UJL74" s="2"/>
      <c r="UJM74" s="2"/>
      <c r="UJN74" s="2"/>
      <c r="UJO74" s="2"/>
      <c r="UJP74" s="2"/>
      <c r="UJQ74" s="2"/>
      <c r="UJR74" s="2"/>
      <c r="UJS74" s="2"/>
      <c r="UJT74" s="2"/>
      <c r="UJU74" s="2"/>
      <c r="UJV74" s="2"/>
      <c r="UJW74" s="2"/>
      <c r="UJX74" s="2"/>
      <c r="UJY74" s="2"/>
      <c r="UJZ74" s="2"/>
      <c r="UKA74" s="2"/>
      <c r="UKB74" s="2"/>
      <c r="UKC74" s="2"/>
      <c r="UKD74" s="2"/>
      <c r="UKE74" s="2"/>
      <c r="UKF74" s="2"/>
      <c r="UKG74" s="2"/>
      <c r="UKH74" s="2"/>
      <c r="UKI74" s="2"/>
      <c r="UKJ74" s="2"/>
      <c r="UKK74" s="2"/>
      <c r="UKL74" s="2"/>
      <c r="UKM74" s="2"/>
      <c r="UKN74" s="2"/>
      <c r="UKO74" s="2"/>
      <c r="UKP74" s="2"/>
      <c r="UKQ74" s="2"/>
      <c r="UKR74" s="2"/>
      <c r="UKS74" s="2"/>
      <c r="UKT74" s="2"/>
      <c r="UKU74" s="2"/>
      <c r="UKV74" s="2"/>
      <c r="UKW74" s="2"/>
      <c r="UKX74" s="2"/>
      <c r="UKY74" s="2"/>
      <c r="UKZ74" s="2"/>
      <c r="ULA74" s="2"/>
      <c r="ULB74" s="2"/>
      <c r="ULC74" s="2"/>
      <c r="ULD74" s="2"/>
      <c r="ULE74" s="2"/>
      <c r="ULF74" s="2"/>
      <c r="ULG74" s="2"/>
      <c r="ULH74" s="2"/>
      <c r="ULI74" s="2"/>
      <c r="ULJ74" s="2"/>
      <c r="ULK74" s="2"/>
      <c r="ULL74" s="2"/>
      <c r="ULM74" s="2"/>
      <c r="ULN74" s="2"/>
      <c r="ULO74" s="2"/>
      <c r="ULP74" s="2"/>
      <c r="ULQ74" s="2"/>
      <c r="ULR74" s="2"/>
      <c r="ULS74" s="2"/>
      <c r="ULT74" s="2"/>
      <c r="ULU74" s="2"/>
      <c r="ULV74" s="2"/>
      <c r="ULW74" s="2"/>
      <c r="ULX74" s="2"/>
      <c r="ULY74" s="2"/>
      <c r="ULZ74" s="2"/>
      <c r="UMA74" s="2"/>
      <c r="UMB74" s="2"/>
      <c r="UMC74" s="2"/>
      <c r="UMD74" s="2"/>
      <c r="UME74" s="2"/>
      <c r="UMF74" s="2"/>
      <c r="UMG74" s="2"/>
      <c r="UMH74" s="2"/>
      <c r="UMI74" s="2"/>
      <c r="UMJ74" s="2"/>
      <c r="UMK74" s="2"/>
      <c r="UML74" s="2"/>
      <c r="UMM74" s="2"/>
      <c r="UMN74" s="2"/>
      <c r="UMO74" s="2"/>
      <c r="UMP74" s="2"/>
      <c r="UMQ74" s="2"/>
      <c r="UMR74" s="2"/>
      <c r="UMS74" s="2"/>
      <c r="UMT74" s="2"/>
      <c r="UMU74" s="2"/>
      <c r="UMV74" s="2"/>
      <c r="UMW74" s="2"/>
      <c r="UMX74" s="2"/>
      <c r="UMY74" s="2"/>
      <c r="UMZ74" s="2"/>
      <c r="UNA74" s="2"/>
      <c r="UNB74" s="2"/>
      <c r="UNC74" s="2"/>
      <c r="UND74" s="2"/>
      <c r="UNE74" s="2"/>
      <c r="UNF74" s="2"/>
      <c r="UNG74" s="2"/>
      <c r="UNH74" s="2"/>
      <c r="UNI74" s="2"/>
      <c r="UNJ74" s="2"/>
      <c r="UNK74" s="2"/>
      <c r="UNL74" s="2"/>
      <c r="UNM74" s="2"/>
      <c r="UNN74" s="2"/>
      <c r="UNO74" s="2"/>
      <c r="UNP74" s="2"/>
      <c r="UNQ74" s="2"/>
      <c r="UNR74" s="2"/>
      <c r="UNS74" s="2"/>
      <c r="UNT74" s="2"/>
      <c r="UNU74" s="2"/>
      <c r="UNV74" s="2"/>
      <c r="UNW74" s="2"/>
      <c r="UNX74" s="2"/>
      <c r="UNY74" s="2"/>
      <c r="UNZ74" s="2"/>
      <c r="UOA74" s="2"/>
      <c r="UOB74" s="2"/>
      <c r="UOC74" s="2"/>
      <c r="UOD74" s="2"/>
      <c r="UOE74" s="2"/>
      <c r="UOF74" s="2"/>
      <c r="UOG74" s="2"/>
      <c r="UOH74" s="2"/>
      <c r="UOI74" s="2"/>
      <c r="UOJ74" s="2"/>
      <c r="UOK74" s="2"/>
      <c r="UOL74" s="2"/>
      <c r="UOM74" s="2"/>
      <c r="UON74" s="2"/>
      <c r="UOO74" s="2"/>
      <c r="UOP74" s="2"/>
      <c r="UOQ74" s="2"/>
      <c r="UOR74" s="2"/>
      <c r="UOS74" s="2"/>
      <c r="UOT74" s="2"/>
      <c r="UOU74" s="2"/>
      <c r="UOV74" s="2"/>
      <c r="UOW74" s="2"/>
      <c r="UOX74" s="2"/>
      <c r="UOY74" s="2"/>
      <c r="UOZ74" s="2"/>
      <c r="UPA74" s="2"/>
      <c r="UPB74" s="2"/>
      <c r="UPC74" s="2"/>
      <c r="UPD74" s="2"/>
      <c r="UPE74" s="2"/>
      <c r="UPF74" s="2"/>
      <c r="UPG74" s="2"/>
      <c r="UPH74" s="2"/>
      <c r="UPI74" s="2"/>
      <c r="UPJ74" s="2"/>
      <c r="UPK74" s="2"/>
      <c r="UPL74" s="2"/>
      <c r="UPM74" s="2"/>
      <c r="UPN74" s="2"/>
      <c r="UPO74" s="2"/>
      <c r="UPP74" s="2"/>
      <c r="UPQ74" s="2"/>
      <c r="UPR74" s="2"/>
      <c r="UPS74" s="2"/>
      <c r="UPT74" s="2"/>
      <c r="UPU74" s="2"/>
      <c r="UPV74" s="2"/>
      <c r="UPW74" s="2"/>
      <c r="UPX74" s="2"/>
      <c r="UPY74" s="2"/>
      <c r="UPZ74" s="2"/>
      <c r="UQA74" s="2"/>
      <c r="UQB74" s="2"/>
      <c r="UQC74" s="2"/>
      <c r="UQD74" s="2"/>
      <c r="UQE74" s="2"/>
      <c r="UQF74" s="2"/>
      <c r="UQG74" s="2"/>
      <c r="UQH74" s="2"/>
      <c r="UQI74" s="2"/>
      <c r="UQJ74" s="2"/>
      <c r="UQK74" s="2"/>
      <c r="UQL74" s="2"/>
      <c r="UQM74" s="2"/>
      <c r="UQN74" s="2"/>
      <c r="UQO74" s="2"/>
      <c r="UQP74" s="2"/>
      <c r="UQQ74" s="2"/>
      <c r="UQR74" s="2"/>
      <c r="UQS74" s="2"/>
      <c r="UQT74" s="2"/>
      <c r="UQU74" s="2"/>
      <c r="UQV74" s="2"/>
      <c r="UQW74" s="2"/>
      <c r="UQX74" s="2"/>
      <c r="UQY74" s="2"/>
      <c r="UQZ74" s="2"/>
      <c r="URA74" s="2"/>
      <c r="URB74" s="2"/>
      <c r="URC74" s="2"/>
      <c r="URD74" s="2"/>
      <c r="URE74" s="2"/>
      <c r="URF74" s="2"/>
      <c r="URG74" s="2"/>
      <c r="URH74" s="2"/>
      <c r="URI74" s="2"/>
      <c r="URJ74" s="2"/>
      <c r="URK74" s="2"/>
      <c r="URL74" s="2"/>
      <c r="URM74" s="2"/>
      <c r="URN74" s="2"/>
      <c r="URO74" s="2"/>
      <c r="URP74" s="2"/>
      <c r="URQ74" s="2"/>
      <c r="URR74" s="2"/>
      <c r="URS74" s="2"/>
      <c r="URT74" s="2"/>
      <c r="URU74" s="2"/>
      <c r="URV74" s="2"/>
      <c r="URW74" s="2"/>
      <c r="URX74" s="2"/>
      <c r="URY74" s="2"/>
      <c r="URZ74" s="2"/>
      <c r="USA74" s="2"/>
      <c r="USB74" s="2"/>
      <c r="USC74" s="2"/>
      <c r="USD74" s="2"/>
      <c r="USE74" s="2"/>
      <c r="USF74" s="2"/>
      <c r="USG74" s="2"/>
      <c r="USH74" s="2"/>
      <c r="USI74" s="2"/>
      <c r="USJ74" s="2"/>
      <c r="USK74" s="2"/>
      <c r="USL74" s="2"/>
      <c r="USM74" s="2"/>
      <c r="USN74" s="2"/>
      <c r="USO74" s="2"/>
      <c r="USP74" s="2"/>
      <c r="USQ74" s="2"/>
      <c r="USR74" s="2"/>
      <c r="USS74" s="2"/>
      <c r="UST74" s="2"/>
      <c r="USU74" s="2"/>
      <c r="USV74" s="2"/>
      <c r="USW74" s="2"/>
      <c r="USX74" s="2"/>
      <c r="USY74" s="2"/>
      <c r="USZ74" s="2"/>
      <c r="UTA74" s="2"/>
      <c r="UTB74" s="2"/>
      <c r="UTC74" s="2"/>
      <c r="UTD74" s="2"/>
      <c r="UTE74" s="2"/>
      <c r="UTF74" s="2"/>
      <c r="UTG74" s="2"/>
      <c r="UTH74" s="2"/>
      <c r="UTI74" s="2"/>
      <c r="UTJ74" s="2"/>
      <c r="UTK74" s="2"/>
      <c r="UTL74" s="2"/>
      <c r="UTM74" s="2"/>
      <c r="UTN74" s="2"/>
      <c r="UTO74" s="2"/>
      <c r="UTP74" s="2"/>
      <c r="UTQ74" s="2"/>
      <c r="UTR74" s="2"/>
      <c r="UTS74" s="2"/>
      <c r="UTT74" s="2"/>
      <c r="UTU74" s="2"/>
      <c r="UTV74" s="2"/>
      <c r="UTW74" s="2"/>
      <c r="UTX74" s="2"/>
      <c r="UTY74" s="2"/>
      <c r="UTZ74" s="2"/>
      <c r="UUA74" s="2"/>
      <c r="UUB74" s="2"/>
      <c r="UUC74" s="2"/>
      <c r="UUD74" s="2"/>
      <c r="UUE74" s="2"/>
      <c r="UUF74" s="2"/>
      <c r="UUG74" s="2"/>
      <c r="UUH74" s="2"/>
      <c r="UUI74" s="2"/>
      <c r="UUJ74" s="2"/>
      <c r="UUK74" s="2"/>
      <c r="UUL74" s="2"/>
      <c r="UUM74" s="2"/>
      <c r="UUN74" s="2"/>
      <c r="UUO74" s="2"/>
      <c r="UUP74" s="2"/>
      <c r="UUQ74" s="2"/>
      <c r="UUR74" s="2"/>
      <c r="UUS74" s="2"/>
      <c r="UUT74" s="2"/>
      <c r="UUU74" s="2"/>
      <c r="UUV74" s="2"/>
      <c r="UUW74" s="2"/>
      <c r="UUX74" s="2"/>
      <c r="UUY74" s="2"/>
      <c r="UUZ74" s="2"/>
      <c r="UVA74" s="2"/>
      <c r="UVB74" s="2"/>
      <c r="UVC74" s="2"/>
      <c r="UVD74" s="2"/>
      <c r="UVE74" s="2"/>
      <c r="UVF74" s="2"/>
      <c r="UVG74" s="2"/>
      <c r="UVH74" s="2"/>
      <c r="UVI74" s="2"/>
      <c r="UVJ74" s="2"/>
      <c r="UVK74" s="2"/>
      <c r="UVL74" s="2"/>
      <c r="UVM74" s="2"/>
      <c r="UVN74" s="2"/>
      <c r="UVO74" s="2"/>
      <c r="UVP74" s="2"/>
      <c r="UVQ74" s="2"/>
      <c r="UVR74" s="2"/>
      <c r="UVS74" s="2"/>
      <c r="UVT74" s="2"/>
      <c r="UVU74" s="2"/>
      <c r="UVV74" s="2"/>
      <c r="UVW74" s="2"/>
      <c r="UVX74" s="2"/>
      <c r="UVY74" s="2"/>
      <c r="UVZ74" s="2"/>
      <c r="UWA74" s="2"/>
      <c r="UWB74" s="2"/>
      <c r="UWC74" s="2"/>
      <c r="UWD74" s="2"/>
      <c r="UWE74" s="2"/>
      <c r="UWF74" s="2"/>
      <c r="UWG74" s="2"/>
      <c r="UWH74" s="2"/>
      <c r="UWI74" s="2"/>
      <c r="UWJ74" s="2"/>
      <c r="UWK74" s="2"/>
      <c r="UWL74" s="2"/>
      <c r="UWM74" s="2"/>
      <c r="UWN74" s="2"/>
      <c r="UWO74" s="2"/>
      <c r="UWP74" s="2"/>
      <c r="UWQ74" s="2"/>
      <c r="UWR74" s="2"/>
      <c r="UWS74" s="2"/>
      <c r="UWT74" s="2"/>
      <c r="UWU74" s="2"/>
      <c r="UWV74" s="2"/>
      <c r="UWW74" s="2"/>
      <c r="UWX74" s="2"/>
      <c r="UWY74" s="2"/>
      <c r="UWZ74" s="2"/>
      <c r="UXA74" s="2"/>
      <c r="UXB74" s="2"/>
      <c r="UXC74" s="2"/>
      <c r="UXD74" s="2"/>
      <c r="UXE74" s="2"/>
      <c r="UXF74" s="2"/>
      <c r="UXG74" s="2"/>
      <c r="UXH74" s="2"/>
      <c r="UXI74" s="2"/>
      <c r="UXJ74" s="2"/>
      <c r="UXK74" s="2"/>
      <c r="UXL74" s="2"/>
      <c r="UXM74" s="2"/>
      <c r="UXN74" s="2"/>
      <c r="UXO74" s="2"/>
      <c r="UXP74" s="2"/>
      <c r="UXQ74" s="2"/>
      <c r="UXR74" s="2"/>
      <c r="UXS74" s="2"/>
      <c r="UXT74" s="2"/>
      <c r="UXU74" s="2"/>
      <c r="UXV74" s="2"/>
      <c r="UXW74" s="2"/>
      <c r="UXX74" s="2"/>
      <c r="UXY74" s="2"/>
      <c r="UXZ74" s="2"/>
      <c r="UYA74" s="2"/>
      <c r="UYB74" s="2"/>
      <c r="UYC74" s="2"/>
      <c r="UYD74" s="2"/>
      <c r="UYE74" s="2"/>
      <c r="UYF74" s="2"/>
      <c r="UYG74" s="2"/>
      <c r="UYH74" s="2"/>
      <c r="UYI74" s="2"/>
      <c r="UYJ74" s="2"/>
      <c r="UYK74" s="2"/>
      <c r="UYL74" s="2"/>
      <c r="UYM74" s="2"/>
      <c r="UYN74" s="2"/>
      <c r="UYO74" s="2"/>
      <c r="UYP74" s="2"/>
      <c r="UYQ74" s="2"/>
      <c r="UYR74" s="2"/>
      <c r="UYS74" s="2"/>
      <c r="UYT74" s="2"/>
      <c r="UYU74" s="2"/>
      <c r="UYV74" s="2"/>
      <c r="UYW74" s="2"/>
      <c r="UYX74" s="2"/>
      <c r="UYY74" s="2"/>
      <c r="UYZ74" s="2"/>
      <c r="UZA74" s="2"/>
      <c r="UZB74" s="2"/>
      <c r="UZC74" s="2"/>
      <c r="UZD74" s="2"/>
      <c r="UZE74" s="2"/>
      <c r="UZF74" s="2"/>
      <c r="UZG74" s="2"/>
      <c r="UZH74" s="2"/>
      <c r="UZI74" s="2"/>
      <c r="UZJ74" s="2"/>
      <c r="UZK74" s="2"/>
      <c r="UZL74" s="2"/>
      <c r="UZM74" s="2"/>
      <c r="UZN74" s="2"/>
      <c r="UZO74" s="2"/>
      <c r="UZP74" s="2"/>
      <c r="UZQ74" s="2"/>
      <c r="UZR74" s="2"/>
      <c r="UZS74" s="2"/>
      <c r="UZT74" s="2"/>
      <c r="UZU74" s="2"/>
      <c r="UZV74" s="2"/>
      <c r="UZW74" s="2"/>
      <c r="UZX74" s="2"/>
      <c r="UZY74" s="2"/>
      <c r="UZZ74" s="2"/>
      <c r="VAA74" s="2"/>
      <c r="VAB74" s="2"/>
      <c r="VAC74" s="2"/>
      <c r="VAD74" s="2"/>
      <c r="VAE74" s="2"/>
      <c r="VAF74" s="2"/>
      <c r="VAG74" s="2"/>
      <c r="VAH74" s="2"/>
      <c r="VAI74" s="2"/>
      <c r="VAJ74" s="2"/>
      <c r="VAK74" s="2"/>
      <c r="VAL74" s="2"/>
      <c r="VAM74" s="2"/>
      <c r="VAN74" s="2"/>
      <c r="VAO74" s="2"/>
      <c r="VAP74" s="2"/>
      <c r="VAQ74" s="2"/>
      <c r="VAR74" s="2"/>
      <c r="VAS74" s="2"/>
      <c r="VAT74" s="2"/>
      <c r="VAU74" s="2"/>
      <c r="VAV74" s="2"/>
      <c r="VAW74" s="2"/>
      <c r="VAX74" s="2"/>
      <c r="VAY74" s="2"/>
      <c r="VAZ74" s="2"/>
      <c r="VBA74" s="2"/>
      <c r="VBB74" s="2"/>
      <c r="VBC74" s="2"/>
      <c r="VBD74" s="2"/>
      <c r="VBE74" s="2"/>
      <c r="VBF74" s="2"/>
      <c r="VBG74" s="2"/>
      <c r="VBH74" s="2"/>
      <c r="VBI74" s="2"/>
      <c r="VBJ74" s="2"/>
      <c r="VBK74" s="2"/>
      <c r="VBL74" s="2"/>
      <c r="VBM74" s="2"/>
      <c r="VBN74" s="2"/>
      <c r="VBO74" s="2"/>
      <c r="VBP74" s="2"/>
      <c r="VBQ74" s="2"/>
      <c r="VBR74" s="2"/>
      <c r="VBS74" s="2"/>
      <c r="VBT74" s="2"/>
      <c r="VBU74" s="2"/>
      <c r="VBV74" s="2"/>
      <c r="VBW74" s="2"/>
      <c r="VBX74" s="2"/>
      <c r="VBY74" s="2"/>
      <c r="VBZ74" s="2"/>
      <c r="VCA74" s="2"/>
      <c r="VCB74" s="2"/>
      <c r="VCC74" s="2"/>
      <c r="VCD74" s="2"/>
      <c r="VCE74" s="2"/>
      <c r="VCF74" s="2"/>
      <c r="VCG74" s="2"/>
      <c r="VCH74" s="2"/>
      <c r="VCI74" s="2"/>
      <c r="VCJ74" s="2"/>
      <c r="VCK74" s="2"/>
      <c r="VCL74" s="2"/>
      <c r="VCM74" s="2"/>
      <c r="VCN74" s="2"/>
      <c r="VCO74" s="2"/>
      <c r="VCP74" s="2"/>
      <c r="VCQ74" s="2"/>
      <c r="VCR74" s="2"/>
      <c r="VCS74" s="2"/>
      <c r="VCT74" s="2"/>
      <c r="VCU74" s="2"/>
      <c r="VCV74" s="2"/>
      <c r="VCW74" s="2"/>
      <c r="VCX74" s="2"/>
      <c r="VCY74" s="2"/>
      <c r="VCZ74" s="2"/>
      <c r="VDA74" s="2"/>
      <c r="VDB74" s="2"/>
      <c r="VDC74" s="2"/>
      <c r="VDD74" s="2"/>
      <c r="VDE74" s="2"/>
      <c r="VDF74" s="2"/>
      <c r="VDG74" s="2"/>
      <c r="VDH74" s="2"/>
      <c r="VDI74" s="2"/>
      <c r="VDJ74" s="2"/>
      <c r="VDK74" s="2"/>
      <c r="VDL74" s="2"/>
      <c r="VDM74" s="2"/>
      <c r="VDN74" s="2"/>
      <c r="VDO74" s="2"/>
      <c r="VDP74" s="2"/>
      <c r="VDQ74" s="2"/>
      <c r="VDR74" s="2"/>
      <c r="VDS74" s="2"/>
      <c r="VDT74" s="2"/>
      <c r="VDU74" s="2"/>
      <c r="VDV74" s="2"/>
      <c r="VDW74" s="2"/>
      <c r="VDX74" s="2"/>
      <c r="VDY74" s="2"/>
      <c r="VDZ74" s="2"/>
      <c r="VEA74" s="2"/>
      <c r="VEB74" s="2"/>
      <c r="VEC74" s="2"/>
      <c r="VED74" s="2"/>
      <c r="VEE74" s="2"/>
      <c r="VEF74" s="2"/>
      <c r="VEG74" s="2"/>
      <c r="VEH74" s="2"/>
      <c r="VEI74" s="2"/>
      <c r="VEJ74" s="2"/>
      <c r="VEK74" s="2"/>
      <c r="VEL74" s="2"/>
      <c r="VEM74" s="2"/>
      <c r="VEN74" s="2"/>
      <c r="VEO74" s="2"/>
      <c r="VEP74" s="2"/>
      <c r="VEQ74" s="2"/>
      <c r="VER74" s="2"/>
      <c r="VES74" s="2"/>
      <c r="VET74" s="2"/>
      <c r="VEU74" s="2"/>
      <c r="VEV74" s="2"/>
      <c r="VEW74" s="2"/>
      <c r="VEX74" s="2"/>
      <c r="VEY74" s="2"/>
      <c r="VEZ74" s="2"/>
      <c r="VFA74" s="2"/>
      <c r="VFB74" s="2"/>
      <c r="VFC74" s="2"/>
      <c r="VFD74" s="2"/>
      <c r="VFE74" s="2"/>
      <c r="VFF74" s="2"/>
      <c r="VFG74" s="2"/>
      <c r="VFH74" s="2"/>
      <c r="VFI74" s="2"/>
      <c r="VFJ74" s="2"/>
      <c r="VFK74" s="2"/>
      <c r="VFL74" s="2"/>
      <c r="VFM74" s="2"/>
      <c r="VFN74" s="2"/>
      <c r="VFO74" s="2"/>
      <c r="VFP74" s="2"/>
      <c r="VFQ74" s="2"/>
      <c r="VFR74" s="2"/>
      <c r="VFS74" s="2"/>
      <c r="VFT74" s="2"/>
      <c r="VFU74" s="2"/>
      <c r="VFV74" s="2"/>
      <c r="VFW74" s="2"/>
      <c r="VFX74" s="2"/>
      <c r="VFY74" s="2"/>
      <c r="VFZ74" s="2"/>
      <c r="VGA74" s="2"/>
      <c r="VGB74" s="2"/>
      <c r="VGC74" s="2"/>
      <c r="VGD74" s="2"/>
      <c r="VGE74" s="2"/>
      <c r="VGF74" s="2"/>
      <c r="VGG74" s="2"/>
      <c r="VGH74" s="2"/>
      <c r="VGI74" s="2"/>
      <c r="VGJ74" s="2"/>
      <c r="VGK74" s="2"/>
      <c r="VGL74" s="2"/>
      <c r="VGM74" s="2"/>
      <c r="VGN74" s="2"/>
      <c r="VGO74" s="2"/>
      <c r="VGP74" s="2"/>
      <c r="VGQ74" s="2"/>
      <c r="VGR74" s="2"/>
      <c r="VGS74" s="2"/>
      <c r="VGT74" s="2"/>
      <c r="VGU74" s="2"/>
      <c r="VGV74" s="2"/>
      <c r="VGW74" s="2"/>
      <c r="VGX74" s="2"/>
      <c r="VGY74" s="2"/>
      <c r="VGZ74" s="2"/>
      <c r="VHA74" s="2"/>
      <c r="VHB74" s="2"/>
      <c r="VHC74" s="2"/>
      <c r="VHD74" s="2"/>
      <c r="VHE74" s="2"/>
      <c r="VHF74" s="2"/>
      <c r="VHG74" s="2"/>
      <c r="VHH74" s="2"/>
      <c r="VHI74" s="2"/>
      <c r="VHJ74" s="2"/>
      <c r="VHK74" s="2"/>
      <c r="VHL74" s="2"/>
      <c r="VHM74" s="2"/>
      <c r="VHN74" s="2"/>
      <c r="VHO74" s="2"/>
      <c r="VHP74" s="2"/>
      <c r="VHQ74" s="2"/>
      <c r="VHR74" s="2"/>
      <c r="VHS74" s="2"/>
      <c r="VHT74" s="2"/>
      <c r="VHU74" s="2"/>
      <c r="VHV74" s="2"/>
      <c r="VHW74" s="2"/>
      <c r="VHX74" s="2"/>
      <c r="VHY74" s="2"/>
      <c r="VHZ74" s="2"/>
      <c r="VIA74" s="2"/>
      <c r="VIB74" s="2"/>
      <c r="VIC74" s="2"/>
      <c r="VID74" s="2"/>
      <c r="VIE74" s="2"/>
      <c r="VIF74" s="2"/>
      <c r="VIG74" s="2"/>
      <c r="VIH74" s="2"/>
      <c r="VII74" s="2"/>
      <c r="VIJ74" s="2"/>
      <c r="VIK74" s="2"/>
      <c r="VIL74" s="2"/>
      <c r="VIM74" s="2"/>
      <c r="VIN74" s="2"/>
      <c r="VIO74" s="2"/>
      <c r="VIP74" s="2"/>
      <c r="VIQ74" s="2"/>
      <c r="VIR74" s="2"/>
      <c r="VIS74" s="2"/>
      <c r="VIT74" s="2"/>
      <c r="VIU74" s="2"/>
      <c r="VIV74" s="2"/>
      <c r="VIW74" s="2"/>
      <c r="VIX74" s="2"/>
      <c r="VIY74" s="2"/>
      <c r="VIZ74" s="2"/>
      <c r="VJA74" s="2"/>
      <c r="VJB74" s="2"/>
      <c r="VJC74" s="2"/>
      <c r="VJD74" s="2"/>
      <c r="VJE74" s="2"/>
      <c r="VJF74" s="2"/>
      <c r="VJG74" s="2"/>
      <c r="VJH74" s="2"/>
      <c r="VJI74" s="2"/>
      <c r="VJJ74" s="2"/>
      <c r="VJK74" s="2"/>
      <c r="VJL74" s="2"/>
      <c r="VJM74" s="2"/>
      <c r="VJN74" s="2"/>
      <c r="VJO74" s="2"/>
      <c r="VJP74" s="2"/>
      <c r="VJQ74" s="2"/>
      <c r="VJR74" s="2"/>
      <c r="VJS74" s="2"/>
      <c r="VJT74" s="2"/>
      <c r="VJU74" s="2"/>
      <c r="VJV74" s="2"/>
      <c r="VJW74" s="2"/>
      <c r="VJX74" s="2"/>
      <c r="VJY74" s="2"/>
      <c r="VJZ74" s="2"/>
      <c r="VKA74" s="2"/>
      <c r="VKB74" s="2"/>
      <c r="VKC74" s="2"/>
      <c r="VKD74" s="2"/>
      <c r="VKE74" s="2"/>
      <c r="VKF74" s="2"/>
      <c r="VKG74" s="2"/>
      <c r="VKH74" s="2"/>
      <c r="VKI74" s="2"/>
      <c r="VKJ74" s="2"/>
      <c r="VKK74" s="2"/>
      <c r="VKL74" s="2"/>
      <c r="VKM74" s="2"/>
      <c r="VKN74" s="2"/>
      <c r="VKO74" s="2"/>
      <c r="VKP74" s="2"/>
      <c r="VKQ74" s="2"/>
      <c r="VKR74" s="2"/>
      <c r="VKS74" s="2"/>
      <c r="VKT74" s="2"/>
      <c r="VKU74" s="2"/>
      <c r="VKV74" s="2"/>
      <c r="VKW74" s="2"/>
      <c r="VKX74" s="2"/>
      <c r="VKY74" s="2"/>
      <c r="VKZ74" s="2"/>
      <c r="VLA74" s="2"/>
      <c r="VLB74" s="2"/>
      <c r="VLC74" s="2"/>
      <c r="VLD74" s="2"/>
      <c r="VLE74" s="2"/>
      <c r="VLF74" s="2"/>
      <c r="VLG74" s="2"/>
      <c r="VLH74" s="2"/>
      <c r="VLI74" s="2"/>
      <c r="VLJ74" s="2"/>
      <c r="VLK74" s="2"/>
      <c r="VLL74" s="2"/>
      <c r="VLM74" s="2"/>
      <c r="VLN74" s="2"/>
      <c r="VLO74" s="2"/>
      <c r="VLP74" s="2"/>
      <c r="VLQ74" s="2"/>
      <c r="VLR74" s="2"/>
      <c r="VLS74" s="2"/>
      <c r="VLT74" s="2"/>
      <c r="VLU74" s="2"/>
      <c r="VLV74" s="2"/>
      <c r="VLW74" s="2"/>
      <c r="VLX74" s="2"/>
      <c r="VLY74" s="2"/>
      <c r="VLZ74" s="2"/>
      <c r="VMA74" s="2"/>
      <c r="VMB74" s="2"/>
      <c r="VMC74" s="2"/>
      <c r="VMD74" s="2"/>
      <c r="VME74" s="2"/>
      <c r="VMF74" s="2"/>
      <c r="VMG74" s="2"/>
      <c r="VMH74" s="2"/>
      <c r="VMI74" s="2"/>
      <c r="VMJ74" s="2"/>
      <c r="VMK74" s="2"/>
      <c r="VML74" s="2"/>
      <c r="VMM74" s="2"/>
      <c r="VMN74" s="2"/>
      <c r="VMO74" s="2"/>
      <c r="VMP74" s="2"/>
      <c r="VMQ74" s="2"/>
      <c r="VMR74" s="2"/>
      <c r="VMS74" s="2"/>
      <c r="VMT74" s="2"/>
      <c r="VMU74" s="2"/>
      <c r="VMV74" s="2"/>
      <c r="VMW74" s="2"/>
      <c r="VMX74" s="2"/>
      <c r="VMY74" s="2"/>
      <c r="VMZ74" s="2"/>
      <c r="VNA74" s="2"/>
      <c r="VNB74" s="2"/>
      <c r="VNC74" s="2"/>
      <c r="VND74" s="2"/>
      <c r="VNE74" s="2"/>
      <c r="VNF74" s="2"/>
      <c r="VNG74" s="2"/>
      <c r="VNH74" s="2"/>
      <c r="VNI74" s="2"/>
      <c r="VNJ74" s="2"/>
      <c r="VNK74" s="2"/>
      <c r="VNL74" s="2"/>
      <c r="VNM74" s="2"/>
      <c r="VNN74" s="2"/>
      <c r="VNO74" s="2"/>
      <c r="VNP74" s="2"/>
      <c r="VNQ74" s="2"/>
      <c r="VNR74" s="2"/>
      <c r="VNS74" s="2"/>
      <c r="VNT74" s="2"/>
      <c r="VNU74" s="2"/>
      <c r="VNV74" s="2"/>
      <c r="VNW74" s="2"/>
      <c r="VNX74" s="2"/>
      <c r="VNY74" s="2"/>
      <c r="VNZ74" s="2"/>
      <c r="VOA74" s="2"/>
      <c r="VOB74" s="2"/>
      <c r="VOC74" s="2"/>
      <c r="VOD74" s="2"/>
      <c r="VOE74" s="2"/>
      <c r="VOF74" s="2"/>
      <c r="VOG74" s="2"/>
      <c r="VOH74" s="2"/>
      <c r="VOI74" s="2"/>
      <c r="VOJ74" s="2"/>
      <c r="VOK74" s="2"/>
      <c r="VOL74" s="2"/>
      <c r="VOM74" s="2"/>
      <c r="VON74" s="2"/>
      <c r="VOO74" s="2"/>
      <c r="VOP74" s="2"/>
      <c r="VOQ74" s="2"/>
      <c r="VOR74" s="2"/>
      <c r="VOS74" s="2"/>
      <c r="VOT74" s="2"/>
      <c r="VOU74" s="2"/>
      <c r="VOV74" s="2"/>
      <c r="VOW74" s="2"/>
      <c r="VOX74" s="2"/>
      <c r="VOY74" s="2"/>
      <c r="VOZ74" s="2"/>
      <c r="VPA74" s="2"/>
      <c r="VPB74" s="2"/>
      <c r="VPC74" s="2"/>
      <c r="VPD74" s="2"/>
      <c r="VPE74" s="2"/>
      <c r="VPF74" s="2"/>
      <c r="VPG74" s="2"/>
      <c r="VPH74" s="2"/>
      <c r="VPI74" s="2"/>
      <c r="VPJ74" s="2"/>
      <c r="VPK74" s="2"/>
      <c r="VPL74" s="2"/>
      <c r="VPM74" s="2"/>
      <c r="VPN74" s="2"/>
      <c r="VPO74" s="2"/>
      <c r="VPP74" s="2"/>
      <c r="VPQ74" s="2"/>
      <c r="VPR74" s="2"/>
      <c r="VPS74" s="2"/>
      <c r="VPT74" s="2"/>
      <c r="VPU74" s="2"/>
      <c r="VPV74" s="2"/>
      <c r="VPW74" s="2"/>
      <c r="VPX74" s="2"/>
      <c r="VPY74" s="2"/>
      <c r="VPZ74" s="2"/>
      <c r="VQA74" s="2"/>
      <c r="VQB74" s="2"/>
      <c r="VQC74" s="2"/>
      <c r="VQD74" s="2"/>
      <c r="VQE74" s="2"/>
      <c r="VQF74" s="2"/>
      <c r="VQG74" s="2"/>
      <c r="VQH74" s="2"/>
      <c r="VQI74" s="2"/>
      <c r="VQJ74" s="2"/>
      <c r="VQK74" s="2"/>
      <c r="VQL74" s="2"/>
      <c r="VQM74" s="2"/>
      <c r="VQN74" s="2"/>
      <c r="VQO74" s="2"/>
      <c r="VQP74" s="2"/>
      <c r="VQQ74" s="2"/>
      <c r="VQR74" s="2"/>
      <c r="VQS74" s="2"/>
      <c r="VQT74" s="2"/>
      <c r="VQU74" s="2"/>
      <c r="VQV74" s="2"/>
      <c r="VQW74" s="2"/>
      <c r="VQX74" s="2"/>
      <c r="VQY74" s="2"/>
      <c r="VQZ74" s="2"/>
      <c r="VRA74" s="2"/>
      <c r="VRB74" s="2"/>
      <c r="VRC74" s="2"/>
      <c r="VRD74" s="2"/>
      <c r="VRE74" s="2"/>
      <c r="VRF74" s="2"/>
      <c r="VRG74" s="2"/>
      <c r="VRH74" s="2"/>
      <c r="VRI74" s="2"/>
      <c r="VRJ74" s="2"/>
      <c r="VRK74" s="2"/>
      <c r="VRL74" s="2"/>
      <c r="VRM74" s="2"/>
      <c r="VRN74" s="2"/>
      <c r="VRO74" s="2"/>
      <c r="VRP74" s="2"/>
      <c r="VRQ74" s="2"/>
      <c r="VRR74" s="2"/>
      <c r="VRS74" s="2"/>
      <c r="VRT74" s="2"/>
      <c r="VRU74" s="2"/>
      <c r="VRV74" s="2"/>
      <c r="VRW74" s="2"/>
      <c r="VRX74" s="2"/>
      <c r="VRY74" s="2"/>
      <c r="VRZ74" s="2"/>
      <c r="VSA74" s="2"/>
      <c r="VSB74" s="2"/>
      <c r="VSC74" s="2"/>
      <c r="VSD74" s="2"/>
      <c r="VSE74" s="2"/>
      <c r="VSF74" s="2"/>
      <c r="VSG74" s="2"/>
      <c r="VSH74" s="2"/>
      <c r="VSI74" s="2"/>
      <c r="VSJ74" s="2"/>
      <c r="VSK74" s="2"/>
      <c r="VSL74" s="2"/>
      <c r="VSM74" s="2"/>
      <c r="VSN74" s="2"/>
      <c r="VSO74" s="2"/>
      <c r="VSP74" s="2"/>
      <c r="VSQ74" s="2"/>
      <c r="VSR74" s="2"/>
      <c r="VSS74" s="2"/>
      <c r="VST74" s="2"/>
      <c r="VSU74" s="2"/>
      <c r="VSV74" s="2"/>
      <c r="VSW74" s="2"/>
      <c r="VSX74" s="2"/>
      <c r="VSY74" s="2"/>
      <c r="VSZ74" s="2"/>
      <c r="VTA74" s="2"/>
      <c r="VTB74" s="2"/>
      <c r="VTC74" s="2"/>
      <c r="VTD74" s="2"/>
      <c r="VTE74" s="2"/>
      <c r="VTF74" s="2"/>
      <c r="VTG74" s="2"/>
      <c r="VTH74" s="2"/>
      <c r="VTI74" s="2"/>
      <c r="VTJ74" s="2"/>
      <c r="VTK74" s="2"/>
      <c r="VTL74" s="2"/>
      <c r="VTM74" s="2"/>
      <c r="VTN74" s="2"/>
      <c r="VTO74" s="2"/>
      <c r="VTP74" s="2"/>
      <c r="VTQ74" s="2"/>
      <c r="VTR74" s="2"/>
      <c r="VTS74" s="2"/>
      <c r="VTT74" s="2"/>
      <c r="VTU74" s="2"/>
      <c r="VTV74" s="2"/>
      <c r="VTW74" s="2"/>
      <c r="VTX74" s="2"/>
      <c r="VTY74" s="2"/>
      <c r="VTZ74" s="2"/>
      <c r="VUA74" s="2"/>
      <c r="VUB74" s="2"/>
      <c r="VUC74" s="2"/>
      <c r="VUD74" s="2"/>
      <c r="VUE74" s="2"/>
      <c r="VUF74" s="2"/>
      <c r="VUG74" s="2"/>
      <c r="VUH74" s="2"/>
      <c r="VUI74" s="2"/>
      <c r="VUJ74" s="2"/>
      <c r="VUK74" s="2"/>
      <c r="VUL74" s="2"/>
      <c r="VUM74" s="2"/>
      <c r="VUN74" s="2"/>
      <c r="VUO74" s="2"/>
      <c r="VUP74" s="2"/>
      <c r="VUQ74" s="2"/>
      <c r="VUR74" s="2"/>
      <c r="VUS74" s="2"/>
      <c r="VUT74" s="2"/>
      <c r="VUU74" s="2"/>
      <c r="VUV74" s="2"/>
      <c r="VUW74" s="2"/>
      <c r="VUX74" s="2"/>
      <c r="VUY74" s="2"/>
      <c r="VUZ74" s="2"/>
      <c r="VVA74" s="2"/>
      <c r="VVB74" s="2"/>
      <c r="VVC74" s="2"/>
      <c r="VVD74" s="2"/>
      <c r="VVE74" s="2"/>
      <c r="VVF74" s="2"/>
      <c r="VVG74" s="2"/>
      <c r="VVH74" s="2"/>
      <c r="VVI74" s="2"/>
      <c r="VVJ74" s="2"/>
      <c r="VVK74" s="2"/>
      <c r="VVL74" s="2"/>
      <c r="VVM74" s="2"/>
      <c r="VVN74" s="2"/>
      <c r="VVO74" s="2"/>
      <c r="VVP74" s="2"/>
      <c r="VVQ74" s="2"/>
      <c r="VVR74" s="2"/>
      <c r="VVS74" s="2"/>
      <c r="VVT74" s="2"/>
      <c r="VVU74" s="2"/>
      <c r="VVV74" s="2"/>
      <c r="VVW74" s="2"/>
      <c r="VVX74" s="2"/>
      <c r="VVY74" s="2"/>
      <c r="VVZ74" s="2"/>
      <c r="VWA74" s="2"/>
      <c r="VWB74" s="2"/>
      <c r="VWC74" s="2"/>
      <c r="VWD74" s="2"/>
      <c r="VWE74" s="2"/>
      <c r="VWF74" s="2"/>
      <c r="VWG74" s="2"/>
      <c r="VWH74" s="2"/>
      <c r="VWI74" s="2"/>
      <c r="VWJ74" s="2"/>
      <c r="VWK74" s="2"/>
      <c r="VWL74" s="2"/>
      <c r="VWM74" s="2"/>
      <c r="VWN74" s="2"/>
      <c r="VWO74" s="2"/>
      <c r="VWP74" s="2"/>
      <c r="VWQ74" s="2"/>
      <c r="VWR74" s="2"/>
      <c r="VWS74" s="2"/>
      <c r="VWT74" s="2"/>
      <c r="VWU74" s="2"/>
      <c r="VWV74" s="2"/>
      <c r="VWW74" s="2"/>
      <c r="VWX74" s="2"/>
      <c r="VWY74" s="2"/>
      <c r="VWZ74" s="2"/>
      <c r="VXA74" s="2"/>
      <c r="VXB74" s="2"/>
      <c r="VXC74" s="2"/>
      <c r="VXD74" s="2"/>
      <c r="VXE74" s="2"/>
      <c r="VXF74" s="2"/>
      <c r="VXG74" s="2"/>
      <c r="VXH74" s="2"/>
      <c r="VXI74" s="2"/>
      <c r="VXJ74" s="2"/>
      <c r="VXK74" s="2"/>
      <c r="VXL74" s="2"/>
      <c r="VXM74" s="2"/>
      <c r="VXN74" s="2"/>
      <c r="VXO74" s="2"/>
      <c r="VXP74" s="2"/>
      <c r="VXQ74" s="2"/>
      <c r="VXR74" s="2"/>
      <c r="VXS74" s="2"/>
      <c r="VXT74" s="2"/>
      <c r="VXU74" s="2"/>
      <c r="VXV74" s="2"/>
      <c r="VXW74" s="2"/>
      <c r="VXX74" s="2"/>
      <c r="VXY74" s="2"/>
      <c r="VXZ74" s="2"/>
      <c r="VYA74" s="2"/>
      <c r="VYB74" s="2"/>
      <c r="VYC74" s="2"/>
      <c r="VYD74" s="2"/>
      <c r="VYE74" s="2"/>
      <c r="VYF74" s="2"/>
      <c r="VYG74" s="2"/>
      <c r="VYH74" s="2"/>
      <c r="VYI74" s="2"/>
      <c r="VYJ74" s="2"/>
      <c r="VYK74" s="2"/>
      <c r="VYL74" s="2"/>
      <c r="VYM74" s="2"/>
      <c r="VYN74" s="2"/>
      <c r="VYO74" s="2"/>
      <c r="VYP74" s="2"/>
      <c r="VYQ74" s="2"/>
      <c r="VYR74" s="2"/>
      <c r="VYS74" s="2"/>
      <c r="VYT74" s="2"/>
      <c r="VYU74" s="2"/>
      <c r="VYV74" s="2"/>
      <c r="VYW74" s="2"/>
      <c r="VYX74" s="2"/>
      <c r="VYY74" s="2"/>
      <c r="VYZ74" s="2"/>
      <c r="VZA74" s="2"/>
      <c r="VZB74" s="2"/>
      <c r="VZC74" s="2"/>
      <c r="VZD74" s="2"/>
      <c r="VZE74" s="2"/>
      <c r="VZF74" s="2"/>
      <c r="VZG74" s="2"/>
      <c r="VZH74" s="2"/>
      <c r="VZI74" s="2"/>
      <c r="VZJ74" s="2"/>
      <c r="VZK74" s="2"/>
      <c r="VZL74" s="2"/>
      <c r="VZM74" s="2"/>
      <c r="VZN74" s="2"/>
      <c r="VZO74" s="2"/>
      <c r="VZP74" s="2"/>
      <c r="VZQ74" s="2"/>
      <c r="VZR74" s="2"/>
      <c r="VZS74" s="2"/>
      <c r="VZT74" s="2"/>
      <c r="VZU74" s="2"/>
      <c r="VZV74" s="2"/>
      <c r="VZW74" s="2"/>
      <c r="VZX74" s="2"/>
      <c r="VZY74" s="2"/>
      <c r="VZZ74" s="2"/>
      <c r="WAA74" s="2"/>
      <c r="WAB74" s="2"/>
      <c r="WAC74" s="2"/>
      <c r="WAD74" s="2"/>
      <c r="WAE74" s="2"/>
      <c r="WAF74" s="2"/>
      <c r="WAG74" s="2"/>
      <c r="WAH74" s="2"/>
      <c r="WAI74" s="2"/>
      <c r="WAJ74" s="2"/>
      <c r="WAK74" s="2"/>
      <c r="WAL74" s="2"/>
      <c r="WAM74" s="2"/>
      <c r="WAN74" s="2"/>
      <c r="WAO74" s="2"/>
      <c r="WAP74" s="2"/>
      <c r="WAQ74" s="2"/>
      <c r="WAR74" s="2"/>
      <c r="WAS74" s="2"/>
      <c r="WAT74" s="2"/>
      <c r="WAU74" s="2"/>
      <c r="WAV74" s="2"/>
      <c r="WAW74" s="2"/>
      <c r="WAX74" s="2"/>
      <c r="WAY74" s="2"/>
      <c r="WAZ74" s="2"/>
      <c r="WBA74" s="2"/>
      <c r="WBB74" s="2"/>
      <c r="WBC74" s="2"/>
      <c r="WBD74" s="2"/>
      <c r="WBE74" s="2"/>
      <c r="WBF74" s="2"/>
      <c r="WBG74" s="2"/>
      <c r="WBH74" s="2"/>
      <c r="WBI74" s="2"/>
      <c r="WBJ74" s="2"/>
      <c r="WBK74" s="2"/>
      <c r="WBL74" s="2"/>
      <c r="WBM74" s="2"/>
      <c r="WBN74" s="2"/>
      <c r="WBO74" s="2"/>
      <c r="WBP74" s="2"/>
      <c r="WBQ74" s="2"/>
      <c r="WBR74" s="2"/>
      <c r="WBS74" s="2"/>
      <c r="WBT74" s="2"/>
      <c r="WBU74" s="2"/>
      <c r="WBV74" s="2"/>
      <c r="WBW74" s="2"/>
      <c r="WBX74" s="2"/>
      <c r="WBY74" s="2"/>
      <c r="WBZ74" s="2"/>
      <c r="WCA74" s="2"/>
      <c r="WCB74" s="2"/>
      <c r="WCC74" s="2"/>
      <c r="WCD74" s="2"/>
      <c r="WCE74" s="2"/>
      <c r="WCF74" s="2"/>
      <c r="WCG74" s="2"/>
      <c r="WCH74" s="2"/>
      <c r="WCI74" s="2"/>
      <c r="WCJ74" s="2"/>
      <c r="WCK74" s="2"/>
      <c r="WCL74" s="2"/>
      <c r="WCM74" s="2"/>
      <c r="WCN74" s="2"/>
      <c r="WCO74" s="2"/>
      <c r="WCP74" s="2"/>
      <c r="WCQ74" s="2"/>
      <c r="WCR74" s="2"/>
      <c r="WCS74" s="2"/>
      <c r="WCT74" s="2"/>
      <c r="WCU74" s="2"/>
      <c r="WCV74" s="2"/>
      <c r="WCW74" s="2"/>
      <c r="WCX74" s="2"/>
      <c r="WCY74" s="2"/>
      <c r="WCZ74" s="2"/>
      <c r="WDA74" s="2"/>
      <c r="WDB74" s="2"/>
      <c r="WDC74" s="2"/>
      <c r="WDD74" s="2"/>
      <c r="WDE74" s="2"/>
      <c r="WDF74" s="2"/>
      <c r="WDG74" s="2"/>
      <c r="WDH74" s="2"/>
      <c r="WDI74" s="2"/>
      <c r="WDJ74" s="2"/>
      <c r="WDK74" s="2"/>
      <c r="WDL74" s="2"/>
      <c r="WDM74" s="2"/>
      <c r="WDN74" s="2"/>
      <c r="WDO74" s="2"/>
      <c r="WDP74" s="2"/>
      <c r="WDQ74" s="2"/>
      <c r="WDR74" s="2"/>
      <c r="WDS74" s="2"/>
      <c r="WDT74" s="2"/>
      <c r="WDU74" s="2"/>
      <c r="WDV74" s="2"/>
      <c r="WDW74" s="2"/>
      <c r="WDX74" s="2"/>
      <c r="WDY74" s="2"/>
      <c r="WDZ74" s="2"/>
      <c r="WEA74" s="2"/>
      <c r="WEB74" s="2"/>
      <c r="WEC74" s="2"/>
      <c r="WED74" s="2"/>
      <c r="WEE74" s="2"/>
      <c r="WEF74" s="2"/>
      <c r="WEG74" s="2"/>
      <c r="WEH74" s="2"/>
      <c r="WEI74" s="2"/>
      <c r="WEJ74" s="2"/>
      <c r="WEK74" s="2"/>
      <c r="WEL74" s="2"/>
      <c r="WEM74" s="2"/>
      <c r="WEN74" s="2"/>
      <c r="WEO74" s="2"/>
      <c r="WEP74" s="2"/>
      <c r="WEQ74" s="2"/>
      <c r="WER74" s="2"/>
      <c r="WES74" s="2"/>
      <c r="WET74" s="2"/>
      <c r="WEU74" s="2"/>
      <c r="WEV74" s="2"/>
      <c r="WEW74" s="2"/>
      <c r="WEX74" s="2"/>
      <c r="WEY74" s="2"/>
      <c r="WEZ74" s="2"/>
      <c r="WFA74" s="2"/>
      <c r="WFB74" s="2"/>
      <c r="WFC74" s="2"/>
      <c r="WFD74" s="2"/>
      <c r="WFE74" s="2"/>
      <c r="WFF74" s="2"/>
      <c r="WFG74" s="2"/>
      <c r="WFH74" s="2"/>
      <c r="WFI74" s="2"/>
      <c r="WFJ74" s="2"/>
      <c r="WFK74" s="2"/>
      <c r="WFL74" s="2"/>
      <c r="WFM74" s="2"/>
      <c r="WFN74" s="2"/>
      <c r="WFO74" s="2"/>
      <c r="WFP74" s="2"/>
      <c r="WFQ74" s="2"/>
      <c r="WFR74" s="2"/>
      <c r="WFS74" s="2"/>
      <c r="WFT74" s="2"/>
      <c r="WFU74" s="2"/>
      <c r="WFV74" s="2"/>
      <c r="WFW74" s="2"/>
      <c r="WFX74" s="2"/>
      <c r="WFY74" s="2"/>
      <c r="WFZ74" s="2"/>
      <c r="WGA74" s="2"/>
      <c r="WGB74" s="2"/>
      <c r="WGC74" s="2"/>
      <c r="WGD74" s="2"/>
      <c r="WGE74" s="2"/>
      <c r="WGF74" s="2"/>
      <c r="WGG74" s="2"/>
      <c r="WGH74" s="2"/>
      <c r="WGI74" s="2"/>
      <c r="WGJ74" s="2"/>
      <c r="WGK74" s="2"/>
      <c r="WGL74" s="2"/>
      <c r="WGM74" s="2"/>
      <c r="WGN74" s="2"/>
      <c r="WGO74" s="2"/>
      <c r="WGP74" s="2"/>
      <c r="WGQ74" s="2"/>
      <c r="WGR74" s="2"/>
      <c r="WGS74" s="2"/>
      <c r="WGT74" s="2"/>
      <c r="WGU74" s="2"/>
      <c r="WGV74" s="2"/>
      <c r="WGW74" s="2"/>
      <c r="WGX74" s="2"/>
      <c r="WGY74" s="2"/>
      <c r="WGZ74" s="2"/>
      <c r="WHA74" s="2"/>
      <c r="WHB74" s="2"/>
      <c r="WHC74" s="2"/>
      <c r="WHD74" s="2"/>
      <c r="WHE74" s="2"/>
      <c r="WHF74" s="2"/>
      <c r="WHG74" s="2"/>
      <c r="WHH74" s="2"/>
      <c r="WHI74" s="2"/>
      <c r="WHJ74" s="2"/>
      <c r="WHK74" s="2"/>
      <c r="WHL74" s="2"/>
      <c r="WHM74" s="2"/>
      <c r="WHN74" s="2"/>
      <c r="WHO74" s="2"/>
      <c r="WHP74" s="2"/>
      <c r="WHQ74" s="2"/>
      <c r="WHR74" s="2"/>
      <c r="WHS74" s="2"/>
      <c r="WHT74" s="2"/>
      <c r="WHU74" s="2"/>
      <c r="WHV74" s="2"/>
      <c r="WHW74" s="2"/>
      <c r="WHX74" s="2"/>
      <c r="WHY74" s="2"/>
      <c r="WHZ74" s="2"/>
      <c r="WIA74" s="2"/>
      <c r="WIB74" s="2"/>
      <c r="WIC74" s="2"/>
      <c r="WID74" s="2"/>
      <c r="WIE74" s="2"/>
      <c r="WIF74" s="2"/>
      <c r="WIG74" s="2"/>
      <c r="WIH74" s="2"/>
      <c r="WII74" s="2"/>
      <c r="WIJ74" s="2"/>
      <c r="WIK74" s="2"/>
      <c r="WIL74" s="2"/>
      <c r="WIM74" s="2"/>
      <c r="WIN74" s="2"/>
      <c r="WIO74" s="2"/>
      <c r="WIP74" s="2"/>
      <c r="WIQ74" s="2"/>
      <c r="WIR74" s="2"/>
      <c r="WIS74" s="2"/>
      <c r="WIT74" s="2"/>
      <c r="WIU74" s="2"/>
      <c r="WIV74" s="2"/>
      <c r="WIW74" s="2"/>
      <c r="WIX74" s="2"/>
      <c r="WIY74" s="2"/>
      <c r="WIZ74" s="2"/>
      <c r="WJA74" s="2"/>
      <c r="WJB74" s="2"/>
      <c r="WJC74" s="2"/>
      <c r="WJD74" s="2"/>
      <c r="WJE74" s="2"/>
      <c r="WJF74" s="2"/>
      <c r="WJG74" s="2"/>
      <c r="WJH74" s="2"/>
      <c r="WJI74" s="2"/>
      <c r="WJJ74" s="2"/>
      <c r="WJK74" s="2"/>
      <c r="WJL74" s="2"/>
      <c r="WJM74" s="2"/>
      <c r="WJN74" s="2"/>
      <c r="WJO74" s="2"/>
      <c r="WJP74" s="2"/>
      <c r="WJQ74" s="2"/>
      <c r="WJR74" s="2"/>
      <c r="WJS74" s="2"/>
      <c r="WJT74" s="2"/>
      <c r="WJU74" s="2"/>
      <c r="WJV74" s="2"/>
      <c r="WJW74" s="2"/>
      <c r="WJX74" s="2"/>
      <c r="WJY74" s="2"/>
      <c r="WJZ74" s="2"/>
      <c r="WKA74" s="2"/>
      <c r="WKB74" s="2"/>
      <c r="WKC74" s="2"/>
      <c r="WKD74" s="2"/>
      <c r="WKE74" s="2"/>
      <c r="WKF74" s="2"/>
      <c r="WKG74" s="2"/>
      <c r="WKH74" s="2"/>
      <c r="WKI74" s="2"/>
      <c r="WKJ74" s="2"/>
      <c r="WKK74" s="2"/>
      <c r="WKL74" s="2"/>
      <c r="WKM74" s="2"/>
      <c r="WKN74" s="2"/>
      <c r="WKO74" s="2"/>
      <c r="WKP74" s="2"/>
      <c r="WKQ74" s="2"/>
      <c r="WKR74" s="2"/>
      <c r="WKS74" s="2"/>
      <c r="WKT74" s="2"/>
      <c r="WKU74" s="2"/>
      <c r="WKV74" s="2"/>
      <c r="WKW74" s="2"/>
      <c r="WKX74" s="2"/>
      <c r="WKY74" s="2"/>
      <c r="WKZ74" s="2"/>
      <c r="WLA74" s="2"/>
      <c r="WLB74" s="2"/>
      <c r="WLC74" s="2"/>
      <c r="WLD74" s="2"/>
      <c r="WLE74" s="2"/>
      <c r="WLF74" s="2"/>
      <c r="WLG74" s="2"/>
      <c r="WLH74" s="2"/>
      <c r="WLI74" s="2"/>
      <c r="WLJ74" s="2"/>
      <c r="WLK74" s="2"/>
      <c r="WLL74" s="2"/>
      <c r="WLM74" s="2"/>
      <c r="WLN74" s="2"/>
      <c r="WLO74" s="2"/>
      <c r="WLP74" s="2"/>
      <c r="WLQ74" s="2"/>
      <c r="WLR74" s="2"/>
      <c r="WLS74" s="2"/>
      <c r="WLT74" s="2"/>
      <c r="WLU74" s="2"/>
      <c r="WLV74" s="2"/>
      <c r="WLW74" s="2"/>
      <c r="WLX74" s="2"/>
      <c r="WLY74" s="2"/>
      <c r="WLZ74" s="2"/>
      <c r="WMA74" s="2"/>
      <c r="WMB74" s="2"/>
      <c r="WMC74" s="2"/>
      <c r="WMD74" s="2"/>
      <c r="WME74" s="2"/>
      <c r="WMF74" s="2"/>
      <c r="WMG74" s="2"/>
      <c r="WMH74" s="2"/>
      <c r="WMI74" s="2"/>
      <c r="WMJ74" s="2"/>
      <c r="WMK74" s="2"/>
      <c r="WML74" s="2"/>
      <c r="WMM74" s="2"/>
      <c r="WMN74" s="2"/>
      <c r="WMO74" s="2"/>
      <c r="WMP74" s="2"/>
      <c r="WMQ74" s="2"/>
      <c r="WMR74" s="2"/>
      <c r="WMS74" s="2"/>
      <c r="WMT74" s="2"/>
      <c r="WMU74" s="2"/>
      <c r="WMV74" s="2"/>
      <c r="WMW74" s="2"/>
      <c r="WMX74" s="2"/>
      <c r="WMY74" s="2"/>
      <c r="WMZ74" s="2"/>
      <c r="WNA74" s="2"/>
      <c r="WNB74" s="2"/>
      <c r="WNC74" s="2"/>
      <c r="WND74" s="2"/>
      <c r="WNE74" s="2"/>
      <c r="WNF74" s="2"/>
      <c r="WNG74" s="2"/>
      <c r="WNH74" s="2"/>
      <c r="WNI74" s="2"/>
      <c r="WNJ74" s="2"/>
      <c r="WNK74" s="2"/>
      <c r="WNL74" s="2"/>
      <c r="WNM74" s="2"/>
      <c r="WNN74" s="2"/>
      <c r="WNO74" s="2"/>
      <c r="WNP74" s="2"/>
      <c r="WNQ74" s="2"/>
      <c r="WNR74" s="2"/>
      <c r="WNS74" s="2"/>
      <c r="WNT74" s="2"/>
      <c r="WNU74" s="2"/>
      <c r="WNV74" s="2"/>
      <c r="WNW74" s="2"/>
      <c r="WNX74" s="2"/>
      <c r="WNY74" s="2"/>
      <c r="WNZ74" s="2"/>
      <c r="WOA74" s="2"/>
      <c r="WOB74" s="2"/>
      <c r="WOC74" s="2"/>
      <c r="WOD74" s="2"/>
      <c r="WOE74" s="2"/>
      <c r="WOF74" s="2"/>
      <c r="WOG74" s="2"/>
      <c r="WOH74" s="2"/>
      <c r="WOI74" s="2"/>
      <c r="WOJ74" s="2"/>
      <c r="WOK74" s="2"/>
      <c r="WOL74" s="2"/>
      <c r="WOM74" s="2"/>
      <c r="WON74" s="2"/>
      <c r="WOO74" s="2"/>
      <c r="WOP74" s="2"/>
      <c r="WOQ74" s="2"/>
      <c r="WOR74" s="2"/>
      <c r="WOS74" s="2"/>
      <c r="WOT74" s="2"/>
      <c r="WOU74" s="2"/>
      <c r="WOV74" s="2"/>
      <c r="WOW74" s="2"/>
      <c r="WOX74" s="2"/>
      <c r="WOY74" s="2"/>
      <c r="WOZ74" s="2"/>
      <c r="WPA74" s="2"/>
      <c r="WPB74" s="2"/>
      <c r="WPC74" s="2"/>
      <c r="WPD74" s="2"/>
      <c r="WPE74" s="2"/>
      <c r="WPF74" s="2"/>
      <c r="WPG74" s="2"/>
      <c r="WPH74" s="2"/>
      <c r="WPI74" s="2"/>
      <c r="WPJ74" s="2"/>
      <c r="WPK74" s="2"/>
      <c r="WPL74" s="2"/>
      <c r="WPM74" s="2"/>
      <c r="WPN74" s="2"/>
      <c r="WPO74" s="2"/>
      <c r="WPP74" s="2"/>
      <c r="WPQ74" s="2"/>
      <c r="WPR74" s="2"/>
      <c r="WPS74" s="2"/>
      <c r="WPT74" s="2"/>
      <c r="WPU74" s="2"/>
      <c r="WPV74" s="2"/>
      <c r="WPW74" s="2"/>
      <c r="WPX74" s="2"/>
      <c r="WPY74" s="2"/>
      <c r="WPZ74" s="2"/>
      <c r="WQA74" s="2"/>
      <c r="WQB74" s="2"/>
      <c r="WQC74" s="2"/>
      <c r="WQD74" s="2"/>
      <c r="WQE74" s="2"/>
      <c r="WQF74" s="2"/>
      <c r="WQG74" s="2"/>
      <c r="WQH74" s="2"/>
      <c r="WQI74" s="2"/>
      <c r="WQJ74" s="2"/>
      <c r="WQK74" s="2"/>
      <c r="WQL74" s="2"/>
      <c r="WQM74" s="2"/>
      <c r="WQN74" s="2"/>
      <c r="WQO74" s="2"/>
      <c r="WQP74" s="2"/>
      <c r="WQQ74" s="2"/>
      <c r="WQR74" s="2"/>
      <c r="WQS74" s="2"/>
      <c r="WQT74" s="2"/>
      <c r="WQU74" s="2"/>
      <c r="WQV74" s="2"/>
      <c r="WQW74" s="2"/>
      <c r="WQX74" s="2"/>
      <c r="WQY74" s="2"/>
      <c r="WQZ74" s="2"/>
      <c r="WRA74" s="2"/>
      <c r="WRB74" s="2"/>
      <c r="WRC74" s="2"/>
      <c r="WRD74" s="2"/>
      <c r="WRE74" s="2"/>
      <c r="WRF74" s="2"/>
      <c r="WRG74" s="2"/>
      <c r="WRH74" s="2"/>
      <c r="WRI74" s="2"/>
      <c r="WRJ74" s="2"/>
      <c r="WRK74" s="2"/>
      <c r="WRL74" s="2"/>
      <c r="WRM74" s="2"/>
      <c r="WRN74" s="2"/>
      <c r="WRO74" s="2"/>
      <c r="WRP74" s="2"/>
      <c r="WRQ74" s="2"/>
      <c r="WRR74" s="2"/>
      <c r="WRS74" s="2"/>
      <c r="WRT74" s="2"/>
      <c r="WRU74" s="2"/>
      <c r="WRV74" s="2"/>
      <c r="WRW74" s="2"/>
      <c r="WRX74" s="2"/>
      <c r="WRY74" s="2"/>
      <c r="WRZ74" s="2"/>
      <c r="WSA74" s="2"/>
      <c r="WSB74" s="2"/>
      <c r="WSC74" s="2"/>
      <c r="WSD74" s="2"/>
      <c r="WSE74" s="2"/>
      <c r="WSF74" s="2"/>
      <c r="WSG74" s="2"/>
      <c r="WSH74" s="2"/>
      <c r="WSI74" s="2"/>
      <c r="WSJ74" s="2"/>
      <c r="WSK74" s="2"/>
      <c r="WSL74" s="2"/>
      <c r="WSM74" s="2"/>
      <c r="WSN74" s="2"/>
      <c r="WSO74" s="2"/>
      <c r="WSP74" s="2"/>
      <c r="WSQ74" s="2"/>
      <c r="WSR74" s="2"/>
      <c r="WSS74" s="2"/>
      <c r="WST74" s="2"/>
      <c r="WSU74" s="2"/>
      <c r="WSV74" s="2"/>
      <c r="WSW74" s="2"/>
      <c r="WSX74" s="2"/>
      <c r="WSY74" s="2"/>
      <c r="WSZ74" s="2"/>
      <c r="WTA74" s="2"/>
      <c r="WTB74" s="2"/>
      <c r="WTC74" s="2"/>
      <c r="WTD74" s="2"/>
      <c r="WTE74" s="2"/>
      <c r="WTF74" s="2"/>
      <c r="WTG74" s="2"/>
      <c r="WTH74" s="2"/>
      <c r="WTI74" s="2"/>
      <c r="WTJ74" s="2"/>
      <c r="WTK74" s="2"/>
      <c r="WTL74" s="2"/>
      <c r="WTM74" s="2"/>
      <c r="WTN74" s="2"/>
      <c r="WTO74" s="2"/>
      <c r="WTP74" s="2"/>
      <c r="WTQ74" s="2"/>
      <c r="WTR74" s="2"/>
      <c r="WTS74" s="2"/>
      <c r="WTT74" s="2"/>
      <c r="WTU74" s="2"/>
      <c r="WTV74" s="2"/>
      <c r="WTW74" s="2"/>
      <c r="WTX74" s="2"/>
      <c r="WTY74" s="2"/>
      <c r="WTZ74" s="2"/>
      <c r="WUA74" s="2"/>
      <c r="WUB74" s="2"/>
      <c r="WUC74" s="2"/>
      <c r="WUD74" s="2"/>
      <c r="WUE74" s="2"/>
      <c r="WUF74" s="2"/>
      <c r="WUG74" s="2"/>
      <c r="WUH74" s="2"/>
      <c r="WUI74" s="2"/>
      <c r="WUJ74" s="2"/>
      <c r="WUK74" s="2"/>
      <c r="WUL74" s="2"/>
      <c r="WUM74" s="2"/>
      <c r="WUN74" s="2"/>
      <c r="WUO74" s="2"/>
      <c r="WUP74" s="2"/>
      <c r="WUQ74" s="2"/>
      <c r="WUR74" s="2"/>
      <c r="WUS74" s="2"/>
      <c r="WUT74" s="2"/>
      <c r="WUU74" s="2"/>
      <c r="WUV74" s="2"/>
      <c r="WUW74" s="2"/>
      <c r="WUX74" s="2"/>
      <c r="WUY74" s="2"/>
      <c r="WUZ74" s="2"/>
      <c r="WVA74" s="2"/>
      <c r="WVB74" s="2"/>
      <c r="WVC74" s="2"/>
      <c r="WVD74" s="2"/>
      <c r="WVE74" s="2"/>
      <c r="WVF74" s="2"/>
      <c r="WVG74" s="2"/>
      <c r="WVH74" s="2"/>
      <c r="WVI74" s="2"/>
      <c r="WVJ74" s="2"/>
      <c r="WVK74" s="2"/>
      <c r="WVL74" s="2"/>
      <c r="WVM74" s="2"/>
      <c r="WVN74" s="2"/>
      <c r="WVO74" s="2"/>
      <c r="WVP74" s="2"/>
      <c r="WVQ74" s="2"/>
      <c r="WVR74" s="2"/>
      <c r="WVS74" s="2"/>
      <c r="WVT74" s="2"/>
      <c r="WVU74" s="2"/>
      <c r="WVV74" s="2"/>
      <c r="WVW74" s="2"/>
      <c r="WVX74" s="2"/>
      <c r="WVY74" s="2"/>
      <c r="WVZ74" s="2"/>
      <c r="WWA74" s="2"/>
      <c r="WWB74" s="2"/>
      <c r="WWC74" s="2"/>
      <c r="WWD74" s="2"/>
      <c r="WWE74" s="2"/>
      <c r="WWF74" s="2"/>
      <c r="WWG74" s="2"/>
      <c r="WWH74" s="2"/>
      <c r="WWI74" s="2"/>
      <c r="WWJ74" s="2"/>
      <c r="WWK74" s="2"/>
      <c r="WWL74" s="2"/>
      <c r="WWM74" s="2"/>
      <c r="WWN74" s="2"/>
      <c r="WWO74" s="2"/>
      <c r="WWP74" s="2"/>
      <c r="WWQ74" s="2"/>
      <c r="WWR74" s="2"/>
      <c r="WWS74" s="2"/>
      <c r="WWT74" s="2"/>
      <c r="WWU74" s="2"/>
      <c r="WWV74" s="2"/>
      <c r="WWW74" s="2"/>
      <c r="WWX74" s="2"/>
      <c r="WWY74" s="2"/>
      <c r="WWZ74" s="2"/>
      <c r="WXA74" s="2"/>
      <c r="WXB74" s="2"/>
      <c r="WXC74" s="2"/>
      <c r="WXD74" s="2"/>
      <c r="WXE74" s="2"/>
      <c r="WXF74" s="2"/>
      <c r="WXG74" s="2"/>
      <c r="WXH74" s="2"/>
      <c r="WXI74" s="2"/>
      <c r="WXJ74" s="2"/>
      <c r="WXK74" s="2"/>
      <c r="WXL74" s="2"/>
      <c r="WXM74" s="2"/>
      <c r="WXN74" s="2"/>
      <c r="WXO74" s="2"/>
      <c r="WXP74" s="2"/>
      <c r="WXQ74" s="2"/>
      <c r="WXR74" s="2"/>
      <c r="WXS74" s="2"/>
      <c r="WXT74" s="2"/>
      <c r="WXU74" s="2"/>
      <c r="WXV74" s="2"/>
      <c r="WXW74" s="2"/>
      <c r="WXX74" s="2"/>
      <c r="WXY74" s="2"/>
      <c r="WXZ74" s="2"/>
      <c r="WYA74" s="2"/>
      <c r="WYB74" s="2"/>
      <c r="WYC74" s="2"/>
      <c r="WYD74" s="2"/>
      <c r="WYE74" s="2"/>
      <c r="WYF74" s="2"/>
      <c r="WYG74" s="2"/>
      <c r="WYH74" s="2"/>
      <c r="WYI74" s="2"/>
      <c r="WYJ74" s="2"/>
      <c r="WYK74" s="2"/>
      <c r="WYL74" s="2"/>
      <c r="WYM74" s="2"/>
      <c r="WYN74" s="2"/>
      <c r="WYO74" s="2"/>
      <c r="WYP74" s="2"/>
      <c r="WYQ74" s="2"/>
      <c r="WYR74" s="2"/>
      <c r="WYS74" s="2"/>
      <c r="WYT74" s="2"/>
      <c r="WYU74" s="2"/>
      <c r="WYV74" s="2"/>
      <c r="WYW74" s="2"/>
      <c r="WYX74" s="2"/>
      <c r="WYY74" s="2"/>
      <c r="WYZ74" s="2"/>
      <c r="WZA74" s="2"/>
      <c r="WZB74" s="2"/>
      <c r="WZC74" s="2"/>
      <c r="WZD74" s="2"/>
      <c r="WZE74" s="2"/>
      <c r="WZF74" s="2"/>
      <c r="WZG74" s="2"/>
      <c r="WZH74" s="2"/>
      <c r="WZI74" s="2"/>
      <c r="WZJ74" s="2"/>
      <c r="WZK74" s="2"/>
      <c r="WZL74" s="2"/>
      <c r="WZM74" s="2"/>
      <c r="WZN74" s="2"/>
      <c r="WZO74" s="2"/>
      <c r="WZP74" s="2"/>
      <c r="WZQ74" s="2"/>
      <c r="WZR74" s="2"/>
      <c r="WZS74" s="2"/>
      <c r="WZT74" s="2"/>
      <c r="WZU74" s="2"/>
      <c r="WZV74" s="2"/>
      <c r="WZW74" s="2"/>
      <c r="WZX74" s="2"/>
      <c r="WZY74" s="2"/>
      <c r="WZZ74" s="2"/>
      <c r="XAA74" s="2"/>
      <c r="XAB74" s="2"/>
      <c r="XAC74" s="2"/>
      <c r="XAD74" s="2"/>
      <c r="XAE74" s="2"/>
      <c r="XAF74" s="2"/>
      <c r="XAG74" s="2"/>
      <c r="XAH74" s="2"/>
      <c r="XAI74" s="2"/>
      <c r="XAJ74" s="2"/>
      <c r="XAK74" s="2"/>
      <c r="XAL74" s="2"/>
      <c r="XAM74" s="2"/>
      <c r="XAN74" s="2"/>
      <c r="XAO74" s="2"/>
      <c r="XAP74" s="2"/>
      <c r="XAQ74" s="2"/>
      <c r="XAR74" s="2"/>
      <c r="XAS74" s="2"/>
      <c r="XAT74" s="2"/>
      <c r="XAU74" s="2"/>
      <c r="XAV74" s="2"/>
      <c r="XAW74" s="2"/>
      <c r="XAX74" s="2"/>
      <c r="XAY74" s="2"/>
      <c r="XAZ74" s="2"/>
      <c r="XBA74" s="2"/>
      <c r="XBB74" s="2"/>
      <c r="XBC74" s="2"/>
      <c r="XBD74" s="2"/>
      <c r="XBE74" s="2"/>
      <c r="XBF74" s="2"/>
      <c r="XBG74" s="2"/>
      <c r="XBH74" s="2"/>
      <c r="XBI74" s="2"/>
      <c r="XBJ74" s="2"/>
      <c r="XBK74" s="2"/>
      <c r="XBL74" s="2"/>
      <c r="XBM74" s="2"/>
      <c r="XBN74" s="2"/>
      <c r="XBO74" s="2"/>
      <c r="XBP74" s="2"/>
      <c r="XBQ74" s="2"/>
      <c r="XBR74" s="2"/>
      <c r="XBS74" s="2"/>
      <c r="XBT74" s="2"/>
      <c r="XBU74" s="2"/>
      <c r="XBV74" s="2"/>
      <c r="XBW74" s="2"/>
      <c r="XBX74" s="2"/>
      <c r="XBY74" s="2"/>
      <c r="XBZ74" s="2"/>
      <c r="XCA74" s="2"/>
      <c r="XCB74" s="2"/>
      <c r="XCC74" s="2"/>
      <c r="XCD74" s="2"/>
      <c r="XCE74" s="2"/>
      <c r="XCF74" s="2"/>
      <c r="XCG74" s="2"/>
      <c r="XCH74" s="2"/>
      <c r="XCI74" s="2"/>
      <c r="XCJ74" s="2"/>
      <c r="XCK74" s="2"/>
      <c r="XCL74" s="2"/>
      <c r="XCM74" s="2"/>
      <c r="XCN74" s="2"/>
      <c r="XCO74" s="2"/>
      <c r="XCP74" s="2"/>
      <c r="XCQ74" s="2"/>
      <c r="XCR74" s="2"/>
      <c r="XCS74" s="2"/>
      <c r="XCT74" s="2"/>
      <c r="XCU74" s="2"/>
      <c r="XCV74" s="2"/>
      <c r="XCW74" s="2"/>
      <c r="XCX74" s="2"/>
      <c r="XCY74" s="2"/>
      <c r="XCZ74" s="2"/>
      <c r="XDA74" s="2"/>
      <c r="XDB74" s="2"/>
      <c r="XDC74" s="2"/>
      <c r="XDD74" s="2"/>
      <c r="XDE74" s="2"/>
      <c r="XDF74" s="2"/>
      <c r="XDG74" s="2"/>
      <c r="XDH74" s="2"/>
      <c r="XDI74" s="2"/>
      <c r="XDJ74" s="2"/>
      <c r="XDK74" s="2"/>
      <c r="XDL74" s="2"/>
      <c r="XDM74" s="2"/>
      <c r="XDN74" s="2"/>
      <c r="XDO74" s="2"/>
      <c r="XDP74" s="2"/>
      <c r="XDQ74" s="2"/>
      <c r="XDR74" s="2"/>
      <c r="XDS74" s="2"/>
      <c r="XDT74" s="2"/>
      <c r="XDU74" s="2"/>
      <c r="XDV74" s="2"/>
      <c r="XDW74" s="2"/>
      <c r="XDX74" s="2"/>
      <c r="XDY74" s="2"/>
      <c r="XDZ74" s="2"/>
      <c r="XEA74" s="2"/>
      <c r="XEB74" s="2"/>
      <c r="XEC74" s="2"/>
      <c r="XED74" s="2"/>
      <c r="XEE74" s="2"/>
      <c r="XEF74" s="2"/>
      <c r="XEG74" s="2"/>
      <c r="XEH74" s="2"/>
      <c r="XEI74" s="2"/>
      <c r="XEJ74" s="2"/>
      <c r="XEK74" s="2"/>
      <c r="XEL74" s="2"/>
      <c r="XEM74" s="2"/>
      <c r="XEN74" s="2"/>
      <c r="XEO74" s="2"/>
      <c r="XEP74" s="2"/>
      <c r="XEQ74" s="2"/>
      <c r="XER74" s="2"/>
      <c r="XES74" s="2"/>
      <c r="XET74" s="2"/>
      <c r="XEU74" s="2"/>
      <c r="XEV74" s="2"/>
      <c r="XEW74" s="2"/>
      <c r="XEX74" s="2"/>
      <c r="XEY74" s="2"/>
      <c r="XEZ74" s="2"/>
      <c r="XFA74" s="2"/>
      <c r="XFB74" s="2"/>
      <c r="XFC74" s="2"/>
      <c r="XFD74" s="2"/>
    </row>
    <row r="75" spans="1:16384">
      <c r="A75" s="2" t="s">
        <v>491</v>
      </c>
      <c r="B75" s="2" t="s">
        <v>492</v>
      </c>
      <c r="C75" s="176">
        <v>0.4</v>
      </c>
      <c r="D75" s="181">
        <v>0.4</v>
      </c>
      <c r="AK75" s="75" t="s">
        <v>494</v>
      </c>
      <c r="AL75" t="s">
        <v>550</v>
      </c>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c r="AMR75" s="2"/>
      <c r="AMS75" s="2"/>
      <c r="AMT75" s="2"/>
      <c r="AMU75" s="2"/>
      <c r="AMV75" s="2"/>
      <c r="AMW75" s="2"/>
      <c r="AMX75" s="2"/>
      <c r="AMY75" s="2"/>
      <c r="AMZ75" s="2"/>
      <c r="ANA75" s="2"/>
      <c r="ANB75" s="2"/>
      <c r="ANC75" s="2"/>
      <c r="AND75" s="2"/>
      <c r="ANE75" s="2"/>
      <c r="ANF75" s="2"/>
      <c r="ANG75" s="2"/>
      <c r="ANH75" s="2"/>
      <c r="ANI75" s="2"/>
      <c r="ANJ75" s="2"/>
      <c r="ANK75" s="2"/>
      <c r="ANL75" s="2"/>
      <c r="ANM75" s="2"/>
      <c r="ANN75" s="2"/>
      <c r="ANO75" s="2"/>
      <c r="ANP75" s="2"/>
      <c r="ANQ75" s="2"/>
      <c r="ANR75" s="2"/>
      <c r="ANS75" s="2"/>
      <c r="ANT75" s="2"/>
      <c r="ANU75" s="2"/>
      <c r="ANV75" s="2"/>
      <c r="ANW75" s="2"/>
      <c r="ANX75" s="2"/>
      <c r="ANY75" s="2"/>
      <c r="ANZ75" s="2"/>
      <c r="AOA75" s="2"/>
      <c r="AOB75" s="2"/>
      <c r="AOC75" s="2"/>
      <c r="AOD75" s="2"/>
      <c r="AOE75" s="2"/>
      <c r="AOF75" s="2"/>
      <c r="AOG75" s="2"/>
      <c r="AOH75" s="2"/>
      <c r="AOI75" s="2"/>
      <c r="AOJ75" s="2"/>
      <c r="AOK75" s="2"/>
      <c r="AOL75" s="2"/>
      <c r="AOM75" s="2"/>
      <c r="AON75" s="2"/>
      <c r="AOO75" s="2"/>
      <c r="AOP75" s="2"/>
      <c r="AOQ75" s="2"/>
      <c r="AOR75" s="2"/>
      <c r="AOS75" s="2"/>
      <c r="AOT75" s="2"/>
      <c r="AOU75" s="2"/>
      <c r="AOV75" s="2"/>
      <c r="AOW75" s="2"/>
      <c r="AOX75" s="2"/>
      <c r="AOY75" s="2"/>
      <c r="AOZ75" s="2"/>
      <c r="APA75" s="2"/>
      <c r="APB75" s="2"/>
      <c r="APC75" s="2"/>
      <c r="APD75" s="2"/>
      <c r="APE75" s="2"/>
      <c r="APF75" s="2"/>
      <c r="APG75" s="2"/>
      <c r="APH75" s="2"/>
      <c r="API75" s="2"/>
      <c r="APJ75" s="2"/>
      <c r="APK75" s="2"/>
      <c r="APL75" s="2"/>
      <c r="APM75" s="2"/>
      <c r="APN75" s="2"/>
      <c r="APO75" s="2"/>
      <c r="APP75" s="2"/>
      <c r="APQ75" s="2"/>
      <c r="APR75" s="2"/>
      <c r="APS75" s="2"/>
      <c r="APT75" s="2"/>
      <c r="APU75" s="2"/>
      <c r="APV75" s="2"/>
      <c r="APW75" s="2"/>
      <c r="APX75" s="2"/>
      <c r="APY75" s="2"/>
      <c r="APZ75" s="2"/>
      <c r="AQA75" s="2"/>
      <c r="AQB75" s="2"/>
      <c r="AQC75" s="2"/>
      <c r="AQD75" s="2"/>
      <c r="AQE75" s="2"/>
      <c r="AQF75" s="2"/>
      <c r="AQG75" s="2"/>
      <c r="AQH75" s="2"/>
      <c r="AQI75" s="2"/>
      <c r="AQJ75" s="2"/>
      <c r="AQK75" s="2"/>
      <c r="AQL75" s="2"/>
      <c r="AQM75" s="2"/>
      <c r="AQN75" s="2"/>
      <c r="AQO75" s="2"/>
      <c r="AQP75" s="2"/>
      <c r="AQQ75" s="2"/>
      <c r="AQR75" s="2"/>
      <c r="AQS75" s="2"/>
      <c r="AQT75" s="2"/>
      <c r="AQU75" s="2"/>
      <c r="AQV75" s="2"/>
      <c r="AQW75" s="2"/>
      <c r="AQX75" s="2"/>
      <c r="AQY75" s="2"/>
      <c r="AQZ75" s="2"/>
      <c r="ARA75" s="2"/>
      <c r="ARB75" s="2"/>
      <c r="ARC75" s="2"/>
      <c r="ARD75" s="2"/>
      <c r="ARE75" s="2"/>
      <c r="ARF75" s="2"/>
      <c r="ARG75" s="2"/>
      <c r="ARH75" s="2"/>
      <c r="ARI75" s="2"/>
      <c r="ARJ75" s="2"/>
      <c r="ARK75" s="2"/>
      <c r="ARL75" s="2"/>
      <c r="ARM75" s="2"/>
      <c r="ARN75" s="2"/>
      <c r="ARO75" s="2"/>
      <c r="ARP75" s="2"/>
      <c r="ARQ75" s="2"/>
      <c r="ARR75" s="2"/>
      <c r="ARS75" s="2"/>
      <c r="ART75" s="2"/>
      <c r="ARU75" s="2"/>
      <c r="ARV75" s="2"/>
      <c r="ARW75" s="2"/>
      <c r="ARX75" s="2"/>
      <c r="ARY75" s="2"/>
      <c r="ARZ75" s="2"/>
      <c r="ASA75" s="2"/>
      <c r="ASB75" s="2"/>
      <c r="ASC75" s="2"/>
      <c r="ASD75" s="2"/>
      <c r="ASE75" s="2"/>
      <c r="ASF75" s="2"/>
      <c r="ASG75" s="2"/>
      <c r="ASH75" s="2"/>
      <c r="ASI75" s="2"/>
      <c r="ASJ75" s="2"/>
      <c r="ASK75" s="2"/>
      <c r="ASL75" s="2"/>
      <c r="ASM75" s="2"/>
      <c r="ASN75" s="2"/>
      <c r="ASO75" s="2"/>
      <c r="ASP75" s="2"/>
      <c r="ASQ75" s="2"/>
      <c r="ASR75" s="2"/>
      <c r="ASS75" s="2"/>
      <c r="AST75" s="2"/>
      <c r="ASU75" s="2"/>
      <c r="ASV75" s="2"/>
      <c r="ASW75" s="2"/>
      <c r="ASX75" s="2"/>
      <c r="ASY75" s="2"/>
      <c r="ASZ75" s="2"/>
      <c r="ATA75" s="2"/>
      <c r="ATB75" s="2"/>
      <c r="ATC75" s="2"/>
      <c r="ATD75" s="2"/>
      <c r="ATE75" s="2"/>
      <c r="ATF75" s="2"/>
      <c r="ATG75" s="2"/>
      <c r="ATH75" s="2"/>
      <c r="ATI75" s="2"/>
      <c r="ATJ75" s="2"/>
      <c r="ATK75" s="2"/>
      <c r="ATL75" s="2"/>
      <c r="ATM75" s="2"/>
      <c r="ATN75" s="2"/>
      <c r="ATO75" s="2"/>
      <c r="ATP75" s="2"/>
      <c r="ATQ75" s="2"/>
      <c r="ATR75" s="2"/>
      <c r="ATS75" s="2"/>
      <c r="ATT75" s="2"/>
      <c r="ATU75" s="2"/>
      <c r="ATV75" s="2"/>
      <c r="ATW75" s="2"/>
      <c r="ATX75" s="2"/>
      <c r="ATY75" s="2"/>
      <c r="ATZ75" s="2"/>
      <c r="AUA75" s="2"/>
      <c r="AUB75" s="2"/>
      <c r="AUC75" s="2"/>
      <c r="AUD75" s="2"/>
      <c r="AUE75" s="2"/>
      <c r="AUF75" s="2"/>
      <c r="AUG75" s="2"/>
      <c r="AUH75" s="2"/>
      <c r="AUI75" s="2"/>
      <c r="AUJ75" s="2"/>
      <c r="AUK75" s="2"/>
      <c r="AUL75" s="2"/>
      <c r="AUM75" s="2"/>
      <c r="AUN75" s="2"/>
      <c r="AUO75" s="2"/>
      <c r="AUP75" s="2"/>
      <c r="AUQ75" s="2"/>
      <c r="AUR75" s="2"/>
      <c r="AUS75" s="2"/>
      <c r="AUT75" s="2"/>
      <c r="AUU75" s="2"/>
      <c r="AUV75" s="2"/>
      <c r="AUW75" s="2"/>
      <c r="AUX75" s="2"/>
      <c r="AUY75" s="2"/>
      <c r="AUZ75" s="2"/>
      <c r="AVA75" s="2"/>
      <c r="AVB75" s="2"/>
      <c r="AVC75" s="2"/>
      <c r="AVD75" s="2"/>
      <c r="AVE75" s="2"/>
      <c r="AVF75" s="2"/>
      <c r="AVG75" s="2"/>
      <c r="AVH75" s="2"/>
      <c r="AVI75" s="2"/>
      <c r="AVJ75" s="2"/>
      <c r="AVK75" s="2"/>
      <c r="AVL75" s="2"/>
      <c r="AVM75" s="2"/>
      <c r="AVN75" s="2"/>
      <c r="AVO75" s="2"/>
      <c r="AVP75" s="2"/>
      <c r="AVQ75" s="2"/>
      <c r="AVR75" s="2"/>
      <c r="AVS75" s="2"/>
      <c r="AVT75" s="2"/>
      <c r="AVU75" s="2"/>
      <c r="AVV75" s="2"/>
      <c r="AVW75" s="2"/>
      <c r="AVX75" s="2"/>
      <c r="AVY75" s="2"/>
      <c r="AVZ75" s="2"/>
      <c r="AWA75" s="2"/>
      <c r="AWB75" s="2"/>
      <c r="AWC75" s="2"/>
      <c r="AWD75" s="2"/>
      <c r="AWE75" s="2"/>
      <c r="AWF75" s="2"/>
      <c r="AWG75" s="2"/>
      <c r="AWH75" s="2"/>
      <c r="AWI75" s="2"/>
      <c r="AWJ75" s="2"/>
      <c r="AWK75" s="2"/>
      <c r="AWL75" s="2"/>
      <c r="AWM75" s="2"/>
      <c r="AWN75" s="2"/>
      <c r="AWO75" s="2"/>
      <c r="AWP75" s="2"/>
      <c r="AWQ75" s="2"/>
      <c r="AWR75" s="2"/>
      <c r="AWS75" s="2"/>
      <c r="AWT75" s="2"/>
      <c r="AWU75" s="2"/>
      <c r="AWV75" s="2"/>
      <c r="AWW75" s="2"/>
      <c r="AWX75" s="2"/>
      <c r="AWY75" s="2"/>
      <c r="AWZ75" s="2"/>
      <c r="AXA75" s="2"/>
      <c r="AXB75" s="2"/>
      <c r="AXC75" s="2"/>
      <c r="AXD75" s="2"/>
      <c r="AXE75" s="2"/>
      <c r="AXF75" s="2"/>
      <c r="AXG75" s="2"/>
      <c r="AXH75" s="2"/>
      <c r="AXI75" s="2"/>
      <c r="AXJ75" s="2"/>
      <c r="AXK75" s="2"/>
      <c r="AXL75" s="2"/>
      <c r="AXM75" s="2"/>
      <c r="AXN75" s="2"/>
      <c r="AXO75" s="2"/>
      <c r="AXP75" s="2"/>
      <c r="AXQ75" s="2"/>
      <c r="AXR75" s="2"/>
      <c r="AXS75" s="2"/>
      <c r="AXT75" s="2"/>
      <c r="AXU75" s="2"/>
      <c r="AXV75" s="2"/>
      <c r="AXW75" s="2"/>
      <c r="AXX75" s="2"/>
      <c r="AXY75" s="2"/>
      <c r="AXZ75" s="2"/>
      <c r="AYA75" s="2"/>
      <c r="AYB75" s="2"/>
      <c r="AYC75" s="2"/>
      <c r="AYD75" s="2"/>
      <c r="AYE75" s="2"/>
      <c r="AYF75" s="2"/>
      <c r="AYG75" s="2"/>
      <c r="AYH75" s="2"/>
      <c r="AYI75" s="2"/>
      <c r="AYJ75" s="2"/>
      <c r="AYK75" s="2"/>
      <c r="AYL75" s="2"/>
      <c r="AYM75" s="2"/>
      <c r="AYN75" s="2"/>
      <c r="AYO75" s="2"/>
      <c r="AYP75" s="2"/>
      <c r="AYQ75" s="2"/>
      <c r="AYR75" s="2"/>
      <c r="AYS75" s="2"/>
      <c r="AYT75" s="2"/>
      <c r="AYU75" s="2"/>
      <c r="AYV75" s="2"/>
      <c r="AYW75" s="2"/>
      <c r="AYX75" s="2"/>
      <c r="AYY75" s="2"/>
      <c r="AYZ75" s="2"/>
      <c r="AZA75" s="2"/>
      <c r="AZB75" s="2"/>
      <c r="AZC75" s="2"/>
      <c r="AZD75" s="2"/>
      <c r="AZE75" s="2"/>
      <c r="AZF75" s="2"/>
      <c r="AZG75" s="2"/>
      <c r="AZH75" s="2"/>
      <c r="AZI75" s="2"/>
      <c r="AZJ75" s="2"/>
      <c r="AZK75" s="2"/>
      <c r="AZL75" s="2"/>
      <c r="AZM75" s="2"/>
      <c r="AZN75" s="2"/>
      <c r="AZO75" s="2"/>
      <c r="AZP75" s="2"/>
      <c r="AZQ75" s="2"/>
      <c r="AZR75" s="2"/>
      <c r="AZS75" s="2"/>
      <c r="AZT75" s="2"/>
      <c r="AZU75" s="2"/>
      <c r="AZV75" s="2"/>
      <c r="AZW75" s="2"/>
      <c r="AZX75" s="2"/>
      <c r="AZY75" s="2"/>
      <c r="AZZ75" s="2"/>
      <c r="BAA75" s="2"/>
      <c r="BAB75" s="2"/>
      <c r="BAC75" s="2"/>
      <c r="BAD75" s="2"/>
      <c r="BAE75" s="2"/>
      <c r="BAF75" s="2"/>
      <c r="BAG75" s="2"/>
      <c r="BAH75" s="2"/>
      <c r="BAI75" s="2"/>
      <c r="BAJ75" s="2"/>
      <c r="BAK75" s="2"/>
      <c r="BAL75" s="2"/>
      <c r="BAM75" s="2"/>
      <c r="BAN75" s="2"/>
      <c r="BAO75" s="2"/>
      <c r="BAP75" s="2"/>
      <c r="BAQ75" s="2"/>
      <c r="BAR75" s="2"/>
      <c r="BAS75" s="2"/>
      <c r="BAT75" s="2"/>
      <c r="BAU75" s="2"/>
      <c r="BAV75" s="2"/>
      <c r="BAW75" s="2"/>
      <c r="BAX75" s="2"/>
      <c r="BAY75" s="2"/>
      <c r="BAZ75" s="2"/>
      <c r="BBA75" s="2"/>
      <c r="BBB75" s="2"/>
      <c r="BBC75" s="2"/>
      <c r="BBD75" s="2"/>
      <c r="BBE75" s="2"/>
      <c r="BBF75" s="2"/>
      <c r="BBG75" s="2"/>
      <c r="BBH75" s="2"/>
      <c r="BBI75" s="2"/>
      <c r="BBJ75" s="2"/>
      <c r="BBK75" s="2"/>
      <c r="BBL75" s="2"/>
      <c r="BBM75" s="2"/>
      <c r="BBN75" s="2"/>
      <c r="BBO75" s="2"/>
      <c r="BBP75" s="2"/>
      <c r="BBQ75" s="2"/>
      <c r="BBR75" s="2"/>
      <c r="BBS75" s="2"/>
      <c r="BBT75" s="2"/>
      <c r="BBU75" s="2"/>
      <c r="BBV75" s="2"/>
      <c r="BBW75" s="2"/>
      <c r="BBX75" s="2"/>
      <c r="BBY75" s="2"/>
      <c r="BBZ75" s="2"/>
      <c r="BCA75" s="2"/>
      <c r="BCB75" s="2"/>
      <c r="BCC75" s="2"/>
      <c r="BCD75" s="2"/>
      <c r="BCE75" s="2"/>
      <c r="BCF75" s="2"/>
      <c r="BCG75" s="2"/>
      <c r="BCH75" s="2"/>
      <c r="BCI75" s="2"/>
      <c r="BCJ75" s="2"/>
      <c r="BCK75" s="2"/>
      <c r="BCL75" s="2"/>
      <c r="BCM75" s="2"/>
      <c r="BCN75" s="2"/>
      <c r="BCO75" s="2"/>
      <c r="BCP75" s="2"/>
      <c r="BCQ75" s="2"/>
      <c r="BCR75" s="2"/>
      <c r="BCS75" s="2"/>
      <c r="BCT75" s="2"/>
      <c r="BCU75" s="2"/>
      <c r="BCV75" s="2"/>
      <c r="BCW75" s="2"/>
      <c r="BCX75" s="2"/>
      <c r="BCY75" s="2"/>
      <c r="BCZ75" s="2"/>
      <c r="BDA75" s="2"/>
      <c r="BDB75" s="2"/>
      <c r="BDC75" s="2"/>
      <c r="BDD75" s="2"/>
      <c r="BDE75" s="2"/>
      <c r="BDF75" s="2"/>
      <c r="BDG75" s="2"/>
      <c r="BDH75" s="2"/>
      <c r="BDI75" s="2"/>
      <c r="BDJ75" s="2"/>
      <c r="BDK75" s="2"/>
      <c r="BDL75" s="2"/>
      <c r="BDM75" s="2"/>
      <c r="BDN75" s="2"/>
      <c r="BDO75" s="2"/>
      <c r="BDP75" s="2"/>
      <c r="BDQ75" s="2"/>
      <c r="BDR75" s="2"/>
      <c r="BDS75" s="2"/>
      <c r="BDT75" s="2"/>
      <c r="BDU75" s="2"/>
      <c r="BDV75" s="2"/>
      <c r="BDW75" s="2"/>
      <c r="BDX75" s="2"/>
      <c r="BDY75" s="2"/>
      <c r="BDZ75" s="2"/>
      <c r="BEA75" s="2"/>
      <c r="BEB75" s="2"/>
      <c r="BEC75" s="2"/>
      <c r="BED75" s="2"/>
      <c r="BEE75" s="2"/>
      <c r="BEF75" s="2"/>
      <c r="BEG75" s="2"/>
      <c r="BEH75" s="2"/>
      <c r="BEI75" s="2"/>
      <c r="BEJ75" s="2"/>
      <c r="BEK75" s="2"/>
      <c r="BEL75" s="2"/>
      <c r="BEM75" s="2"/>
      <c r="BEN75" s="2"/>
      <c r="BEO75" s="2"/>
      <c r="BEP75" s="2"/>
      <c r="BEQ75" s="2"/>
      <c r="BER75" s="2"/>
      <c r="BES75" s="2"/>
      <c r="BET75" s="2"/>
      <c r="BEU75" s="2"/>
      <c r="BEV75" s="2"/>
      <c r="BEW75" s="2"/>
      <c r="BEX75" s="2"/>
      <c r="BEY75" s="2"/>
      <c r="BEZ75" s="2"/>
      <c r="BFA75" s="2"/>
      <c r="BFB75" s="2"/>
      <c r="BFC75" s="2"/>
      <c r="BFD75" s="2"/>
      <c r="BFE75" s="2"/>
      <c r="BFF75" s="2"/>
      <c r="BFG75" s="2"/>
      <c r="BFH75" s="2"/>
      <c r="BFI75" s="2"/>
      <c r="BFJ75" s="2"/>
      <c r="BFK75" s="2"/>
      <c r="BFL75" s="2"/>
      <c r="BFM75" s="2"/>
      <c r="BFN75" s="2"/>
      <c r="BFO75" s="2"/>
      <c r="BFP75" s="2"/>
      <c r="BFQ75" s="2"/>
      <c r="BFR75" s="2"/>
      <c r="BFS75" s="2"/>
      <c r="BFT75" s="2"/>
      <c r="BFU75" s="2"/>
      <c r="BFV75" s="2"/>
      <c r="BFW75" s="2"/>
      <c r="BFX75" s="2"/>
      <c r="BFY75" s="2"/>
      <c r="BFZ75" s="2"/>
      <c r="BGA75" s="2"/>
      <c r="BGB75" s="2"/>
      <c r="BGC75" s="2"/>
      <c r="BGD75" s="2"/>
      <c r="BGE75" s="2"/>
      <c r="BGF75" s="2"/>
      <c r="BGG75" s="2"/>
      <c r="BGH75" s="2"/>
      <c r="BGI75" s="2"/>
      <c r="BGJ75" s="2"/>
      <c r="BGK75" s="2"/>
      <c r="BGL75" s="2"/>
      <c r="BGM75" s="2"/>
      <c r="BGN75" s="2"/>
      <c r="BGO75" s="2"/>
      <c r="BGP75" s="2"/>
      <c r="BGQ75" s="2"/>
      <c r="BGR75" s="2"/>
      <c r="BGS75" s="2"/>
      <c r="BGT75" s="2"/>
      <c r="BGU75" s="2"/>
      <c r="BGV75" s="2"/>
      <c r="BGW75" s="2"/>
      <c r="BGX75" s="2"/>
      <c r="BGY75" s="2"/>
      <c r="BGZ75" s="2"/>
      <c r="BHA75" s="2"/>
      <c r="BHB75" s="2"/>
      <c r="BHC75" s="2"/>
      <c r="BHD75" s="2"/>
      <c r="BHE75" s="2"/>
      <c r="BHF75" s="2"/>
      <c r="BHG75" s="2"/>
      <c r="BHH75" s="2"/>
      <c r="BHI75" s="2"/>
      <c r="BHJ75" s="2"/>
      <c r="BHK75" s="2"/>
      <c r="BHL75" s="2"/>
      <c r="BHM75" s="2"/>
      <c r="BHN75" s="2"/>
      <c r="BHO75" s="2"/>
      <c r="BHP75" s="2"/>
      <c r="BHQ75" s="2"/>
      <c r="BHR75" s="2"/>
      <c r="BHS75" s="2"/>
      <c r="BHT75" s="2"/>
      <c r="BHU75" s="2"/>
      <c r="BHV75" s="2"/>
      <c r="BHW75" s="2"/>
      <c r="BHX75" s="2"/>
      <c r="BHY75" s="2"/>
      <c r="BHZ75" s="2"/>
      <c r="BIA75" s="2"/>
      <c r="BIB75" s="2"/>
      <c r="BIC75" s="2"/>
      <c r="BID75" s="2"/>
      <c r="BIE75" s="2"/>
      <c r="BIF75" s="2"/>
      <c r="BIG75" s="2"/>
      <c r="BIH75" s="2"/>
      <c r="BII75" s="2"/>
      <c r="BIJ75" s="2"/>
      <c r="BIK75" s="2"/>
      <c r="BIL75" s="2"/>
      <c r="BIM75" s="2"/>
      <c r="BIN75" s="2"/>
      <c r="BIO75" s="2"/>
      <c r="BIP75" s="2"/>
      <c r="BIQ75" s="2"/>
      <c r="BIR75" s="2"/>
      <c r="BIS75" s="2"/>
      <c r="BIT75" s="2"/>
      <c r="BIU75" s="2"/>
      <c r="BIV75" s="2"/>
      <c r="BIW75" s="2"/>
      <c r="BIX75" s="2"/>
      <c r="BIY75" s="2"/>
      <c r="BIZ75" s="2"/>
      <c r="BJA75" s="2"/>
      <c r="BJB75" s="2"/>
      <c r="BJC75" s="2"/>
      <c r="BJD75" s="2"/>
      <c r="BJE75" s="2"/>
      <c r="BJF75" s="2"/>
      <c r="BJG75" s="2"/>
      <c r="BJH75" s="2"/>
      <c r="BJI75" s="2"/>
      <c r="BJJ75" s="2"/>
      <c r="BJK75" s="2"/>
      <c r="BJL75" s="2"/>
      <c r="BJM75" s="2"/>
      <c r="BJN75" s="2"/>
      <c r="BJO75" s="2"/>
      <c r="BJP75" s="2"/>
      <c r="BJQ75" s="2"/>
      <c r="BJR75" s="2"/>
      <c r="BJS75" s="2"/>
      <c r="BJT75" s="2"/>
      <c r="BJU75" s="2"/>
      <c r="BJV75" s="2"/>
      <c r="BJW75" s="2"/>
      <c r="BJX75" s="2"/>
      <c r="BJY75" s="2"/>
      <c r="BJZ75" s="2"/>
      <c r="BKA75" s="2"/>
      <c r="BKB75" s="2"/>
      <c r="BKC75" s="2"/>
      <c r="BKD75" s="2"/>
      <c r="BKE75" s="2"/>
      <c r="BKF75" s="2"/>
      <c r="BKG75" s="2"/>
      <c r="BKH75" s="2"/>
      <c r="BKI75" s="2"/>
      <c r="BKJ75" s="2"/>
      <c r="BKK75" s="2"/>
      <c r="BKL75" s="2"/>
      <c r="BKM75" s="2"/>
      <c r="BKN75" s="2"/>
      <c r="BKO75" s="2"/>
      <c r="BKP75" s="2"/>
      <c r="BKQ75" s="2"/>
      <c r="BKR75" s="2"/>
      <c r="BKS75" s="2"/>
      <c r="BKT75" s="2"/>
      <c r="BKU75" s="2"/>
      <c r="BKV75" s="2"/>
      <c r="BKW75" s="2"/>
      <c r="BKX75" s="2"/>
      <c r="BKY75" s="2"/>
      <c r="BKZ75" s="2"/>
      <c r="BLA75" s="2"/>
      <c r="BLB75" s="2"/>
      <c r="BLC75" s="2"/>
      <c r="BLD75" s="2"/>
      <c r="BLE75" s="2"/>
      <c r="BLF75" s="2"/>
      <c r="BLG75" s="2"/>
      <c r="BLH75" s="2"/>
      <c r="BLI75" s="2"/>
      <c r="BLJ75" s="2"/>
      <c r="BLK75" s="2"/>
      <c r="BLL75" s="2"/>
      <c r="BLM75" s="2"/>
      <c r="BLN75" s="2"/>
      <c r="BLO75" s="2"/>
      <c r="BLP75" s="2"/>
      <c r="BLQ75" s="2"/>
      <c r="BLR75" s="2"/>
      <c r="BLS75" s="2"/>
      <c r="BLT75" s="2"/>
      <c r="BLU75" s="2"/>
      <c r="BLV75" s="2"/>
      <c r="BLW75" s="2"/>
      <c r="BLX75" s="2"/>
      <c r="BLY75" s="2"/>
      <c r="BLZ75" s="2"/>
      <c r="BMA75" s="2"/>
      <c r="BMB75" s="2"/>
      <c r="BMC75" s="2"/>
      <c r="BMD75" s="2"/>
      <c r="BME75" s="2"/>
      <c r="BMF75" s="2"/>
      <c r="BMG75" s="2"/>
      <c r="BMH75" s="2"/>
      <c r="BMI75" s="2"/>
      <c r="BMJ75" s="2"/>
      <c r="BMK75" s="2"/>
      <c r="BML75" s="2"/>
      <c r="BMM75" s="2"/>
      <c r="BMN75" s="2"/>
      <c r="BMO75" s="2"/>
      <c r="BMP75" s="2"/>
      <c r="BMQ75" s="2"/>
      <c r="BMR75" s="2"/>
      <c r="BMS75" s="2"/>
      <c r="BMT75" s="2"/>
      <c r="BMU75" s="2"/>
      <c r="BMV75" s="2"/>
      <c r="BMW75" s="2"/>
      <c r="BMX75" s="2"/>
      <c r="BMY75" s="2"/>
      <c r="BMZ75" s="2"/>
      <c r="BNA75" s="2"/>
      <c r="BNB75" s="2"/>
      <c r="BNC75" s="2"/>
      <c r="BND75" s="2"/>
      <c r="BNE75" s="2"/>
      <c r="BNF75" s="2"/>
      <c r="BNG75" s="2"/>
      <c r="BNH75" s="2"/>
      <c r="BNI75" s="2"/>
      <c r="BNJ75" s="2"/>
      <c r="BNK75" s="2"/>
      <c r="BNL75" s="2"/>
      <c r="BNM75" s="2"/>
      <c r="BNN75" s="2"/>
      <c r="BNO75" s="2"/>
      <c r="BNP75" s="2"/>
      <c r="BNQ75" s="2"/>
      <c r="BNR75" s="2"/>
      <c r="BNS75" s="2"/>
      <c r="BNT75" s="2"/>
      <c r="BNU75" s="2"/>
      <c r="BNV75" s="2"/>
      <c r="BNW75" s="2"/>
      <c r="BNX75" s="2"/>
      <c r="BNY75" s="2"/>
      <c r="BNZ75" s="2"/>
      <c r="BOA75" s="2"/>
      <c r="BOB75" s="2"/>
      <c r="BOC75" s="2"/>
      <c r="BOD75" s="2"/>
      <c r="BOE75" s="2"/>
      <c r="BOF75" s="2"/>
      <c r="BOG75" s="2"/>
      <c r="BOH75" s="2"/>
      <c r="BOI75" s="2"/>
      <c r="BOJ75" s="2"/>
      <c r="BOK75" s="2"/>
      <c r="BOL75" s="2"/>
      <c r="BOM75" s="2"/>
      <c r="BON75" s="2"/>
      <c r="BOO75" s="2"/>
      <c r="BOP75" s="2"/>
      <c r="BOQ75" s="2"/>
      <c r="BOR75" s="2"/>
      <c r="BOS75" s="2"/>
      <c r="BOT75" s="2"/>
      <c r="BOU75" s="2"/>
      <c r="BOV75" s="2"/>
      <c r="BOW75" s="2"/>
      <c r="BOX75" s="2"/>
      <c r="BOY75" s="2"/>
      <c r="BOZ75" s="2"/>
      <c r="BPA75" s="2"/>
      <c r="BPB75" s="2"/>
      <c r="BPC75" s="2"/>
      <c r="BPD75" s="2"/>
      <c r="BPE75" s="2"/>
      <c r="BPF75" s="2"/>
      <c r="BPG75" s="2"/>
      <c r="BPH75" s="2"/>
      <c r="BPI75" s="2"/>
      <c r="BPJ75" s="2"/>
      <c r="BPK75" s="2"/>
      <c r="BPL75" s="2"/>
      <c r="BPM75" s="2"/>
      <c r="BPN75" s="2"/>
      <c r="BPO75" s="2"/>
      <c r="BPP75" s="2"/>
      <c r="BPQ75" s="2"/>
      <c r="BPR75" s="2"/>
      <c r="BPS75" s="2"/>
      <c r="BPT75" s="2"/>
      <c r="BPU75" s="2"/>
      <c r="BPV75" s="2"/>
      <c r="BPW75" s="2"/>
      <c r="BPX75" s="2"/>
      <c r="BPY75" s="2"/>
      <c r="BPZ75" s="2"/>
      <c r="BQA75" s="2"/>
      <c r="BQB75" s="2"/>
      <c r="BQC75" s="2"/>
      <c r="BQD75" s="2"/>
      <c r="BQE75" s="2"/>
      <c r="BQF75" s="2"/>
      <c r="BQG75" s="2"/>
      <c r="BQH75" s="2"/>
      <c r="BQI75" s="2"/>
      <c r="BQJ75" s="2"/>
      <c r="BQK75" s="2"/>
      <c r="BQL75" s="2"/>
      <c r="BQM75" s="2"/>
      <c r="BQN75" s="2"/>
      <c r="BQO75" s="2"/>
      <c r="BQP75" s="2"/>
      <c r="BQQ75" s="2"/>
      <c r="BQR75" s="2"/>
      <c r="BQS75" s="2"/>
      <c r="BQT75" s="2"/>
      <c r="BQU75" s="2"/>
      <c r="BQV75" s="2"/>
      <c r="BQW75" s="2"/>
      <c r="BQX75" s="2"/>
      <c r="BQY75" s="2"/>
      <c r="BQZ75" s="2"/>
      <c r="BRA75" s="2"/>
      <c r="BRB75" s="2"/>
      <c r="BRC75" s="2"/>
      <c r="BRD75" s="2"/>
      <c r="BRE75" s="2"/>
      <c r="BRF75" s="2"/>
      <c r="BRG75" s="2"/>
      <c r="BRH75" s="2"/>
      <c r="BRI75" s="2"/>
      <c r="BRJ75" s="2"/>
      <c r="BRK75" s="2"/>
      <c r="BRL75" s="2"/>
      <c r="BRM75" s="2"/>
      <c r="BRN75" s="2"/>
      <c r="BRO75" s="2"/>
      <c r="BRP75" s="2"/>
      <c r="BRQ75" s="2"/>
      <c r="BRR75" s="2"/>
      <c r="BRS75" s="2"/>
      <c r="BRT75" s="2"/>
      <c r="BRU75" s="2"/>
      <c r="BRV75" s="2"/>
      <c r="BRW75" s="2"/>
      <c r="BRX75" s="2"/>
      <c r="BRY75" s="2"/>
      <c r="BRZ75" s="2"/>
      <c r="BSA75" s="2"/>
      <c r="BSB75" s="2"/>
      <c r="BSC75" s="2"/>
      <c r="BSD75" s="2"/>
      <c r="BSE75" s="2"/>
      <c r="BSF75" s="2"/>
      <c r="BSG75" s="2"/>
      <c r="BSH75" s="2"/>
      <c r="BSI75" s="2"/>
      <c r="BSJ75" s="2"/>
      <c r="BSK75" s="2"/>
      <c r="BSL75" s="2"/>
      <c r="BSM75" s="2"/>
      <c r="BSN75" s="2"/>
      <c r="BSO75" s="2"/>
      <c r="BSP75" s="2"/>
      <c r="BSQ75" s="2"/>
      <c r="BSR75" s="2"/>
      <c r="BSS75" s="2"/>
      <c r="BST75" s="2"/>
      <c r="BSU75" s="2"/>
      <c r="BSV75" s="2"/>
      <c r="BSW75" s="2"/>
      <c r="BSX75" s="2"/>
      <c r="BSY75" s="2"/>
      <c r="BSZ75" s="2"/>
      <c r="BTA75" s="2"/>
      <c r="BTB75" s="2"/>
      <c r="BTC75" s="2"/>
      <c r="BTD75" s="2"/>
      <c r="BTE75" s="2"/>
      <c r="BTF75" s="2"/>
      <c r="BTG75" s="2"/>
      <c r="BTH75" s="2"/>
      <c r="BTI75" s="2"/>
      <c r="BTJ75" s="2"/>
      <c r="BTK75" s="2"/>
      <c r="BTL75" s="2"/>
      <c r="BTM75" s="2"/>
      <c r="BTN75" s="2"/>
      <c r="BTO75" s="2"/>
      <c r="BTP75" s="2"/>
      <c r="BTQ75" s="2"/>
      <c r="BTR75" s="2"/>
      <c r="BTS75" s="2"/>
      <c r="BTT75" s="2"/>
      <c r="BTU75" s="2"/>
      <c r="BTV75" s="2"/>
      <c r="BTW75" s="2"/>
      <c r="BTX75" s="2"/>
      <c r="BTY75" s="2"/>
      <c r="BTZ75" s="2"/>
      <c r="BUA75" s="2"/>
      <c r="BUB75" s="2"/>
      <c r="BUC75" s="2"/>
      <c r="BUD75" s="2"/>
      <c r="BUE75" s="2"/>
      <c r="BUF75" s="2"/>
      <c r="BUG75" s="2"/>
      <c r="BUH75" s="2"/>
      <c r="BUI75" s="2"/>
      <c r="BUJ75" s="2"/>
      <c r="BUK75" s="2"/>
      <c r="BUL75" s="2"/>
      <c r="BUM75" s="2"/>
      <c r="BUN75" s="2"/>
      <c r="BUO75" s="2"/>
      <c r="BUP75" s="2"/>
      <c r="BUQ75" s="2"/>
      <c r="BUR75" s="2"/>
      <c r="BUS75" s="2"/>
      <c r="BUT75" s="2"/>
      <c r="BUU75" s="2"/>
      <c r="BUV75" s="2"/>
      <c r="BUW75" s="2"/>
      <c r="BUX75" s="2"/>
      <c r="BUY75" s="2"/>
      <c r="BUZ75" s="2"/>
      <c r="BVA75" s="2"/>
      <c r="BVB75" s="2"/>
      <c r="BVC75" s="2"/>
      <c r="BVD75" s="2"/>
      <c r="BVE75" s="2"/>
      <c r="BVF75" s="2"/>
      <c r="BVG75" s="2"/>
      <c r="BVH75" s="2"/>
      <c r="BVI75" s="2"/>
      <c r="BVJ75" s="2"/>
      <c r="BVK75" s="2"/>
      <c r="BVL75" s="2"/>
      <c r="BVM75" s="2"/>
      <c r="BVN75" s="2"/>
      <c r="BVO75" s="2"/>
      <c r="BVP75" s="2"/>
      <c r="BVQ75" s="2"/>
      <c r="BVR75" s="2"/>
      <c r="BVS75" s="2"/>
      <c r="BVT75" s="2"/>
      <c r="BVU75" s="2"/>
      <c r="BVV75" s="2"/>
      <c r="BVW75" s="2"/>
      <c r="BVX75" s="2"/>
      <c r="BVY75" s="2"/>
      <c r="BVZ75" s="2"/>
      <c r="BWA75" s="2"/>
      <c r="BWB75" s="2"/>
      <c r="BWC75" s="2"/>
      <c r="BWD75" s="2"/>
      <c r="BWE75" s="2"/>
      <c r="BWF75" s="2"/>
      <c r="BWG75" s="2"/>
      <c r="BWH75" s="2"/>
      <c r="BWI75" s="2"/>
      <c r="BWJ75" s="2"/>
      <c r="BWK75" s="2"/>
      <c r="BWL75" s="2"/>
      <c r="BWM75" s="2"/>
      <c r="BWN75" s="2"/>
      <c r="BWO75" s="2"/>
      <c r="BWP75" s="2"/>
      <c r="BWQ75" s="2"/>
      <c r="BWR75" s="2"/>
      <c r="BWS75" s="2"/>
      <c r="BWT75" s="2"/>
      <c r="BWU75" s="2"/>
      <c r="BWV75" s="2"/>
      <c r="BWW75" s="2"/>
      <c r="BWX75" s="2"/>
      <c r="BWY75" s="2"/>
      <c r="BWZ75" s="2"/>
      <c r="BXA75" s="2"/>
      <c r="BXB75" s="2"/>
      <c r="BXC75" s="2"/>
      <c r="BXD75" s="2"/>
      <c r="BXE75" s="2"/>
      <c r="BXF75" s="2"/>
      <c r="BXG75" s="2"/>
      <c r="BXH75" s="2"/>
      <c r="BXI75" s="2"/>
      <c r="BXJ75" s="2"/>
      <c r="BXK75" s="2"/>
      <c r="BXL75" s="2"/>
      <c r="BXM75" s="2"/>
      <c r="BXN75" s="2"/>
      <c r="BXO75" s="2"/>
      <c r="BXP75" s="2"/>
      <c r="BXQ75" s="2"/>
      <c r="BXR75" s="2"/>
      <c r="BXS75" s="2"/>
      <c r="BXT75" s="2"/>
      <c r="BXU75" s="2"/>
      <c r="BXV75" s="2"/>
      <c r="BXW75" s="2"/>
      <c r="BXX75" s="2"/>
      <c r="BXY75" s="2"/>
      <c r="BXZ75" s="2"/>
      <c r="BYA75" s="2"/>
      <c r="BYB75" s="2"/>
      <c r="BYC75" s="2"/>
      <c r="BYD75" s="2"/>
      <c r="BYE75" s="2"/>
      <c r="BYF75" s="2"/>
      <c r="BYG75" s="2"/>
      <c r="BYH75" s="2"/>
      <c r="BYI75" s="2"/>
      <c r="BYJ75" s="2"/>
      <c r="BYK75" s="2"/>
      <c r="BYL75" s="2"/>
      <c r="BYM75" s="2"/>
      <c r="BYN75" s="2"/>
      <c r="BYO75" s="2"/>
      <c r="BYP75" s="2"/>
      <c r="BYQ75" s="2"/>
      <c r="BYR75" s="2"/>
      <c r="BYS75" s="2"/>
      <c r="BYT75" s="2"/>
      <c r="BYU75" s="2"/>
      <c r="BYV75" s="2"/>
      <c r="BYW75" s="2"/>
      <c r="BYX75" s="2"/>
      <c r="BYY75" s="2"/>
      <c r="BYZ75" s="2"/>
      <c r="BZA75" s="2"/>
      <c r="BZB75" s="2"/>
      <c r="BZC75" s="2"/>
      <c r="BZD75" s="2"/>
      <c r="BZE75" s="2"/>
      <c r="BZF75" s="2"/>
      <c r="BZG75" s="2"/>
      <c r="BZH75" s="2"/>
      <c r="BZI75" s="2"/>
      <c r="BZJ75" s="2"/>
      <c r="BZK75" s="2"/>
      <c r="BZL75" s="2"/>
      <c r="BZM75" s="2"/>
      <c r="BZN75" s="2"/>
      <c r="BZO75" s="2"/>
      <c r="BZP75" s="2"/>
      <c r="BZQ75" s="2"/>
      <c r="BZR75" s="2"/>
      <c r="BZS75" s="2"/>
      <c r="BZT75" s="2"/>
      <c r="BZU75" s="2"/>
      <c r="BZV75" s="2"/>
      <c r="BZW75" s="2"/>
      <c r="BZX75" s="2"/>
      <c r="BZY75" s="2"/>
      <c r="BZZ75" s="2"/>
      <c r="CAA75" s="2"/>
      <c r="CAB75" s="2"/>
      <c r="CAC75" s="2"/>
      <c r="CAD75" s="2"/>
      <c r="CAE75" s="2"/>
      <c r="CAF75" s="2"/>
      <c r="CAG75" s="2"/>
      <c r="CAH75" s="2"/>
      <c r="CAI75" s="2"/>
      <c r="CAJ75" s="2"/>
      <c r="CAK75" s="2"/>
      <c r="CAL75" s="2"/>
      <c r="CAM75" s="2"/>
      <c r="CAN75" s="2"/>
      <c r="CAO75" s="2"/>
      <c r="CAP75" s="2"/>
      <c r="CAQ75" s="2"/>
      <c r="CAR75" s="2"/>
      <c r="CAS75" s="2"/>
      <c r="CAT75" s="2"/>
      <c r="CAU75" s="2"/>
      <c r="CAV75" s="2"/>
      <c r="CAW75" s="2"/>
      <c r="CAX75" s="2"/>
      <c r="CAY75" s="2"/>
      <c r="CAZ75" s="2"/>
      <c r="CBA75" s="2"/>
      <c r="CBB75" s="2"/>
      <c r="CBC75" s="2"/>
      <c r="CBD75" s="2"/>
      <c r="CBE75" s="2"/>
      <c r="CBF75" s="2"/>
      <c r="CBG75" s="2"/>
      <c r="CBH75" s="2"/>
      <c r="CBI75" s="2"/>
      <c r="CBJ75" s="2"/>
      <c r="CBK75" s="2"/>
      <c r="CBL75" s="2"/>
      <c r="CBM75" s="2"/>
      <c r="CBN75" s="2"/>
      <c r="CBO75" s="2"/>
      <c r="CBP75" s="2"/>
      <c r="CBQ75" s="2"/>
      <c r="CBR75" s="2"/>
      <c r="CBS75" s="2"/>
      <c r="CBT75" s="2"/>
      <c r="CBU75" s="2"/>
      <c r="CBV75" s="2"/>
      <c r="CBW75" s="2"/>
      <c r="CBX75" s="2"/>
      <c r="CBY75" s="2"/>
      <c r="CBZ75" s="2"/>
      <c r="CCA75" s="2"/>
      <c r="CCB75" s="2"/>
      <c r="CCC75" s="2"/>
      <c r="CCD75" s="2"/>
      <c r="CCE75" s="2"/>
      <c r="CCF75" s="2"/>
      <c r="CCG75" s="2"/>
      <c r="CCH75" s="2"/>
      <c r="CCI75" s="2"/>
      <c r="CCJ75" s="2"/>
      <c r="CCK75" s="2"/>
      <c r="CCL75" s="2"/>
      <c r="CCM75" s="2"/>
      <c r="CCN75" s="2"/>
      <c r="CCO75" s="2"/>
      <c r="CCP75" s="2"/>
      <c r="CCQ75" s="2"/>
      <c r="CCR75" s="2"/>
      <c r="CCS75" s="2"/>
      <c r="CCT75" s="2"/>
      <c r="CCU75" s="2"/>
      <c r="CCV75" s="2"/>
      <c r="CCW75" s="2"/>
      <c r="CCX75" s="2"/>
      <c r="CCY75" s="2"/>
      <c r="CCZ75" s="2"/>
      <c r="CDA75" s="2"/>
      <c r="CDB75" s="2"/>
      <c r="CDC75" s="2"/>
      <c r="CDD75" s="2"/>
      <c r="CDE75" s="2"/>
      <c r="CDF75" s="2"/>
      <c r="CDG75" s="2"/>
      <c r="CDH75" s="2"/>
      <c r="CDI75" s="2"/>
      <c r="CDJ75" s="2"/>
      <c r="CDK75" s="2"/>
      <c r="CDL75" s="2"/>
      <c r="CDM75" s="2"/>
      <c r="CDN75" s="2"/>
      <c r="CDO75" s="2"/>
      <c r="CDP75" s="2"/>
      <c r="CDQ75" s="2"/>
      <c r="CDR75" s="2"/>
      <c r="CDS75" s="2"/>
      <c r="CDT75" s="2"/>
      <c r="CDU75" s="2"/>
      <c r="CDV75" s="2"/>
      <c r="CDW75" s="2"/>
      <c r="CDX75" s="2"/>
      <c r="CDY75" s="2"/>
      <c r="CDZ75" s="2"/>
      <c r="CEA75" s="2"/>
      <c r="CEB75" s="2"/>
      <c r="CEC75" s="2"/>
      <c r="CED75" s="2"/>
      <c r="CEE75" s="2"/>
      <c r="CEF75" s="2"/>
      <c r="CEG75" s="2"/>
      <c r="CEH75" s="2"/>
      <c r="CEI75" s="2"/>
      <c r="CEJ75" s="2"/>
      <c r="CEK75" s="2"/>
      <c r="CEL75" s="2"/>
      <c r="CEM75" s="2"/>
      <c r="CEN75" s="2"/>
      <c r="CEO75" s="2"/>
      <c r="CEP75" s="2"/>
      <c r="CEQ75" s="2"/>
      <c r="CER75" s="2"/>
      <c r="CES75" s="2"/>
      <c r="CET75" s="2"/>
      <c r="CEU75" s="2"/>
      <c r="CEV75" s="2"/>
      <c r="CEW75" s="2"/>
      <c r="CEX75" s="2"/>
      <c r="CEY75" s="2"/>
      <c r="CEZ75" s="2"/>
      <c r="CFA75" s="2"/>
      <c r="CFB75" s="2"/>
      <c r="CFC75" s="2"/>
      <c r="CFD75" s="2"/>
      <c r="CFE75" s="2"/>
      <c r="CFF75" s="2"/>
      <c r="CFG75" s="2"/>
      <c r="CFH75" s="2"/>
      <c r="CFI75" s="2"/>
      <c r="CFJ75" s="2"/>
      <c r="CFK75" s="2"/>
      <c r="CFL75" s="2"/>
      <c r="CFM75" s="2"/>
      <c r="CFN75" s="2"/>
      <c r="CFO75" s="2"/>
      <c r="CFP75" s="2"/>
      <c r="CFQ75" s="2"/>
      <c r="CFR75" s="2"/>
      <c r="CFS75" s="2"/>
      <c r="CFT75" s="2"/>
      <c r="CFU75" s="2"/>
      <c r="CFV75" s="2"/>
      <c r="CFW75" s="2"/>
      <c r="CFX75" s="2"/>
      <c r="CFY75" s="2"/>
      <c r="CFZ75" s="2"/>
      <c r="CGA75" s="2"/>
      <c r="CGB75" s="2"/>
      <c r="CGC75" s="2"/>
      <c r="CGD75" s="2"/>
      <c r="CGE75" s="2"/>
      <c r="CGF75" s="2"/>
      <c r="CGG75" s="2"/>
      <c r="CGH75" s="2"/>
      <c r="CGI75" s="2"/>
      <c r="CGJ75" s="2"/>
      <c r="CGK75" s="2"/>
      <c r="CGL75" s="2"/>
      <c r="CGM75" s="2"/>
      <c r="CGN75" s="2"/>
      <c r="CGO75" s="2"/>
      <c r="CGP75" s="2"/>
      <c r="CGQ75" s="2"/>
      <c r="CGR75" s="2"/>
      <c r="CGS75" s="2"/>
      <c r="CGT75" s="2"/>
      <c r="CGU75" s="2"/>
      <c r="CGV75" s="2"/>
      <c r="CGW75" s="2"/>
      <c r="CGX75" s="2"/>
      <c r="CGY75" s="2"/>
      <c r="CGZ75" s="2"/>
      <c r="CHA75" s="2"/>
      <c r="CHB75" s="2"/>
      <c r="CHC75" s="2"/>
      <c r="CHD75" s="2"/>
      <c r="CHE75" s="2"/>
      <c r="CHF75" s="2"/>
      <c r="CHG75" s="2"/>
      <c r="CHH75" s="2"/>
      <c r="CHI75" s="2"/>
      <c r="CHJ75" s="2"/>
      <c r="CHK75" s="2"/>
      <c r="CHL75" s="2"/>
      <c r="CHM75" s="2"/>
      <c r="CHN75" s="2"/>
      <c r="CHO75" s="2"/>
      <c r="CHP75" s="2"/>
      <c r="CHQ75" s="2"/>
      <c r="CHR75" s="2"/>
      <c r="CHS75" s="2"/>
      <c r="CHT75" s="2"/>
      <c r="CHU75" s="2"/>
      <c r="CHV75" s="2"/>
      <c r="CHW75" s="2"/>
      <c r="CHX75" s="2"/>
      <c r="CHY75" s="2"/>
      <c r="CHZ75" s="2"/>
      <c r="CIA75" s="2"/>
      <c r="CIB75" s="2"/>
      <c r="CIC75" s="2"/>
      <c r="CID75" s="2"/>
      <c r="CIE75" s="2"/>
      <c r="CIF75" s="2"/>
      <c r="CIG75" s="2"/>
      <c r="CIH75" s="2"/>
      <c r="CII75" s="2"/>
      <c r="CIJ75" s="2"/>
      <c r="CIK75" s="2"/>
      <c r="CIL75" s="2"/>
      <c r="CIM75" s="2"/>
      <c r="CIN75" s="2"/>
      <c r="CIO75" s="2"/>
      <c r="CIP75" s="2"/>
      <c r="CIQ75" s="2"/>
      <c r="CIR75" s="2"/>
      <c r="CIS75" s="2"/>
      <c r="CIT75" s="2"/>
      <c r="CIU75" s="2"/>
      <c r="CIV75" s="2"/>
      <c r="CIW75" s="2"/>
      <c r="CIX75" s="2"/>
      <c r="CIY75" s="2"/>
      <c r="CIZ75" s="2"/>
      <c r="CJA75" s="2"/>
      <c r="CJB75" s="2"/>
      <c r="CJC75" s="2"/>
      <c r="CJD75" s="2"/>
      <c r="CJE75" s="2"/>
      <c r="CJF75" s="2"/>
      <c r="CJG75" s="2"/>
      <c r="CJH75" s="2"/>
      <c r="CJI75" s="2"/>
      <c r="CJJ75" s="2"/>
      <c r="CJK75" s="2"/>
      <c r="CJL75" s="2"/>
      <c r="CJM75" s="2"/>
      <c r="CJN75" s="2"/>
      <c r="CJO75" s="2"/>
      <c r="CJP75" s="2"/>
      <c r="CJQ75" s="2"/>
      <c r="CJR75" s="2"/>
      <c r="CJS75" s="2"/>
      <c r="CJT75" s="2"/>
      <c r="CJU75" s="2"/>
      <c r="CJV75" s="2"/>
      <c r="CJW75" s="2"/>
      <c r="CJX75" s="2"/>
      <c r="CJY75" s="2"/>
      <c r="CJZ75" s="2"/>
      <c r="CKA75" s="2"/>
      <c r="CKB75" s="2"/>
      <c r="CKC75" s="2"/>
      <c r="CKD75" s="2"/>
      <c r="CKE75" s="2"/>
      <c r="CKF75" s="2"/>
      <c r="CKG75" s="2"/>
      <c r="CKH75" s="2"/>
      <c r="CKI75" s="2"/>
      <c r="CKJ75" s="2"/>
      <c r="CKK75" s="2"/>
      <c r="CKL75" s="2"/>
      <c r="CKM75" s="2"/>
      <c r="CKN75" s="2"/>
      <c r="CKO75" s="2"/>
      <c r="CKP75" s="2"/>
      <c r="CKQ75" s="2"/>
      <c r="CKR75" s="2"/>
      <c r="CKS75" s="2"/>
      <c r="CKT75" s="2"/>
      <c r="CKU75" s="2"/>
      <c r="CKV75" s="2"/>
      <c r="CKW75" s="2"/>
      <c r="CKX75" s="2"/>
      <c r="CKY75" s="2"/>
      <c r="CKZ75" s="2"/>
      <c r="CLA75" s="2"/>
      <c r="CLB75" s="2"/>
      <c r="CLC75" s="2"/>
      <c r="CLD75" s="2"/>
      <c r="CLE75" s="2"/>
      <c r="CLF75" s="2"/>
      <c r="CLG75" s="2"/>
      <c r="CLH75" s="2"/>
      <c r="CLI75" s="2"/>
      <c r="CLJ75" s="2"/>
      <c r="CLK75" s="2"/>
      <c r="CLL75" s="2"/>
      <c r="CLM75" s="2"/>
      <c r="CLN75" s="2"/>
      <c r="CLO75" s="2"/>
      <c r="CLP75" s="2"/>
      <c r="CLQ75" s="2"/>
      <c r="CLR75" s="2"/>
      <c r="CLS75" s="2"/>
      <c r="CLT75" s="2"/>
      <c r="CLU75" s="2"/>
      <c r="CLV75" s="2"/>
      <c r="CLW75" s="2"/>
      <c r="CLX75" s="2"/>
      <c r="CLY75" s="2"/>
      <c r="CLZ75" s="2"/>
      <c r="CMA75" s="2"/>
      <c r="CMB75" s="2"/>
      <c r="CMC75" s="2"/>
      <c r="CMD75" s="2"/>
      <c r="CME75" s="2"/>
      <c r="CMF75" s="2"/>
      <c r="CMG75" s="2"/>
      <c r="CMH75" s="2"/>
      <c r="CMI75" s="2"/>
      <c r="CMJ75" s="2"/>
      <c r="CMK75" s="2"/>
      <c r="CML75" s="2"/>
      <c r="CMM75" s="2"/>
      <c r="CMN75" s="2"/>
      <c r="CMO75" s="2"/>
      <c r="CMP75" s="2"/>
      <c r="CMQ75" s="2"/>
      <c r="CMR75" s="2"/>
      <c r="CMS75" s="2"/>
      <c r="CMT75" s="2"/>
      <c r="CMU75" s="2"/>
      <c r="CMV75" s="2"/>
      <c r="CMW75" s="2"/>
      <c r="CMX75" s="2"/>
      <c r="CMY75" s="2"/>
      <c r="CMZ75" s="2"/>
      <c r="CNA75" s="2"/>
      <c r="CNB75" s="2"/>
      <c r="CNC75" s="2"/>
      <c r="CND75" s="2"/>
      <c r="CNE75" s="2"/>
      <c r="CNF75" s="2"/>
      <c r="CNG75" s="2"/>
      <c r="CNH75" s="2"/>
      <c r="CNI75" s="2"/>
      <c r="CNJ75" s="2"/>
      <c r="CNK75" s="2"/>
      <c r="CNL75" s="2"/>
      <c r="CNM75" s="2"/>
      <c r="CNN75" s="2"/>
      <c r="CNO75" s="2"/>
      <c r="CNP75" s="2"/>
      <c r="CNQ75" s="2"/>
      <c r="CNR75" s="2"/>
      <c r="CNS75" s="2"/>
      <c r="CNT75" s="2"/>
      <c r="CNU75" s="2"/>
      <c r="CNV75" s="2"/>
      <c r="CNW75" s="2"/>
      <c r="CNX75" s="2"/>
      <c r="CNY75" s="2"/>
      <c r="CNZ75" s="2"/>
      <c r="COA75" s="2"/>
      <c r="COB75" s="2"/>
      <c r="COC75" s="2"/>
      <c r="COD75" s="2"/>
      <c r="COE75" s="2"/>
      <c r="COF75" s="2"/>
      <c r="COG75" s="2"/>
      <c r="COH75" s="2"/>
      <c r="COI75" s="2"/>
      <c r="COJ75" s="2"/>
      <c r="COK75" s="2"/>
      <c r="COL75" s="2"/>
      <c r="COM75" s="2"/>
      <c r="CON75" s="2"/>
      <c r="COO75" s="2"/>
      <c r="COP75" s="2"/>
      <c r="COQ75" s="2"/>
      <c r="COR75" s="2"/>
      <c r="COS75" s="2"/>
      <c r="COT75" s="2"/>
      <c r="COU75" s="2"/>
      <c r="COV75" s="2"/>
      <c r="COW75" s="2"/>
      <c r="COX75" s="2"/>
      <c r="COY75" s="2"/>
      <c r="COZ75" s="2"/>
      <c r="CPA75" s="2"/>
      <c r="CPB75" s="2"/>
      <c r="CPC75" s="2"/>
      <c r="CPD75" s="2"/>
      <c r="CPE75" s="2"/>
      <c r="CPF75" s="2"/>
      <c r="CPG75" s="2"/>
      <c r="CPH75" s="2"/>
      <c r="CPI75" s="2"/>
      <c r="CPJ75" s="2"/>
      <c r="CPK75" s="2"/>
      <c r="CPL75" s="2"/>
      <c r="CPM75" s="2"/>
      <c r="CPN75" s="2"/>
      <c r="CPO75" s="2"/>
      <c r="CPP75" s="2"/>
      <c r="CPQ75" s="2"/>
      <c r="CPR75" s="2"/>
      <c r="CPS75" s="2"/>
      <c r="CPT75" s="2"/>
      <c r="CPU75" s="2"/>
      <c r="CPV75" s="2"/>
      <c r="CPW75" s="2"/>
      <c r="CPX75" s="2"/>
      <c r="CPY75" s="2"/>
      <c r="CPZ75" s="2"/>
      <c r="CQA75" s="2"/>
      <c r="CQB75" s="2"/>
      <c r="CQC75" s="2"/>
      <c r="CQD75" s="2"/>
      <c r="CQE75" s="2"/>
      <c r="CQF75" s="2"/>
      <c r="CQG75" s="2"/>
      <c r="CQH75" s="2"/>
      <c r="CQI75" s="2"/>
      <c r="CQJ75" s="2"/>
      <c r="CQK75" s="2"/>
      <c r="CQL75" s="2"/>
      <c r="CQM75" s="2"/>
      <c r="CQN75" s="2"/>
      <c r="CQO75" s="2"/>
      <c r="CQP75" s="2"/>
      <c r="CQQ75" s="2"/>
      <c r="CQR75" s="2"/>
      <c r="CQS75" s="2"/>
      <c r="CQT75" s="2"/>
      <c r="CQU75" s="2"/>
      <c r="CQV75" s="2"/>
      <c r="CQW75" s="2"/>
      <c r="CQX75" s="2"/>
      <c r="CQY75" s="2"/>
      <c r="CQZ75" s="2"/>
      <c r="CRA75" s="2"/>
      <c r="CRB75" s="2"/>
      <c r="CRC75" s="2"/>
      <c r="CRD75" s="2"/>
      <c r="CRE75" s="2"/>
      <c r="CRF75" s="2"/>
      <c r="CRG75" s="2"/>
      <c r="CRH75" s="2"/>
      <c r="CRI75" s="2"/>
      <c r="CRJ75" s="2"/>
      <c r="CRK75" s="2"/>
      <c r="CRL75" s="2"/>
      <c r="CRM75" s="2"/>
      <c r="CRN75" s="2"/>
      <c r="CRO75" s="2"/>
      <c r="CRP75" s="2"/>
      <c r="CRQ75" s="2"/>
      <c r="CRR75" s="2"/>
      <c r="CRS75" s="2"/>
      <c r="CRT75" s="2"/>
      <c r="CRU75" s="2"/>
      <c r="CRV75" s="2"/>
      <c r="CRW75" s="2"/>
      <c r="CRX75" s="2"/>
      <c r="CRY75" s="2"/>
      <c r="CRZ75" s="2"/>
      <c r="CSA75" s="2"/>
      <c r="CSB75" s="2"/>
      <c r="CSC75" s="2"/>
      <c r="CSD75" s="2"/>
      <c r="CSE75" s="2"/>
      <c r="CSF75" s="2"/>
      <c r="CSG75" s="2"/>
      <c r="CSH75" s="2"/>
      <c r="CSI75" s="2"/>
      <c r="CSJ75" s="2"/>
      <c r="CSK75" s="2"/>
      <c r="CSL75" s="2"/>
      <c r="CSM75" s="2"/>
      <c r="CSN75" s="2"/>
      <c r="CSO75" s="2"/>
      <c r="CSP75" s="2"/>
      <c r="CSQ75" s="2"/>
      <c r="CSR75" s="2"/>
      <c r="CSS75" s="2"/>
      <c r="CST75" s="2"/>
      <c r="CSU75" s="2"/>
      <c r="CSV75" s="2"/>
      <c r="CSW75" s="2"/>
      <c r="CSX75" s="2"/>
      <c r="CSY75" s="2"/>
      <c r="CSZ75" s="2"/>
      <c r="CTA75" s="2"/>
      <c r="CTB75" s="2"/>
      <c r="CTC75" s="2"/>
      <c r="CTD75" s="2"/>
      <c r="CTE75" s="2"/>
      <c r="CTF75" s="2"/>
      <c r="CTG75" s="2"/>
      <c r="CTH75" s="2"/>
      <c r="CTI75" s="2"/>
      <c r="CTJ75" s="2"/>
      <c r="CTK75" s="2"/>
      <c r="CTL75" s="2"/>
      <c r="CTM75" s="2"/>
      <c r="CTN75" s="2"/>
      <c r="CTO75" s="2"/>
      <c r="CTP75" s="2"/>
      <c r="CTQ75" s="2"/>
      <c r="CTR75" s="2"/>
      <c r="CTS75" s="2"/>
      <c r="CTT75" s="2"/>
      <c r="CTU75" s="2"/>
      <c r="CTV75" s="2"/>
      <c r="CTW75" s="2"/>
      <c r="CTX75" s="2"/>
      <c r="CTY75" s="2"/>
      <c r="CTZ75" s="2"/>
      <c r="CUA75" s="2"/>
      <c r="CUB75" s="2"/>
      <c r="CUC75" s="2"/>
      <c r="CUD75" s="2"/>
      <c r="CUE75" s="2"/>
      <c r="CUF75" s="2"/>
      <c r="CUG75" s="2"/>
      <c r="CUH75" s="2"/>
      <c r="CUI75" s="2"/>
      <c r="CUJ75" s="2"/>
      <c r="CUK75" s="2"/>
      <c r="CUL75" s="2"/>
      <c r="CUM75" s="2"/>
      <c r="CUN75" s="2"/>
      <c r="CUO75" s="2"/>
      <c r="CUP75" s="2"/>
      <c r="CUQ75" s="2"/>
      <c r="CUR75" s="2"/>
      <c r="CUS75" s="2"/>
      <c r="CUT75" s="2"/>
      <c r="CUU75" s="2"/>
      <c r="CUV75" s="2"/>
      <c r="CUW75" s="2"/>
      <c r="CUX75" s="2"/>
      <c r="CUY75" s="2"/>
      <c r="CUZ75" s="2"/>
      <c r="CVA75" s="2"/>
      <c r="CVB75" s="2"/>
      <c r="CVC75" s="2"/>
      <c r="CVD75" s="2"/>
      <c r="CVE75" s="2"/>
      <c r="CVF75" s="2"/>
      <c r="CVG75" s="2"/>
      <c r="CVH75" s="2"/>
      <c r="CVI75" s="2"/>
      <c r="CVJ75" s="2"/>
      <c r="CVK75" s="2"/>
      <c r="CVL75" s="2"/>
      <c r="CVM75" s="2"/>
      <c r="CVN75" s="2"/>
      <c r="CVO75" s="2"/>
      <c r="CVP75" s="2"/>
      <c r="CVQ75" s="2"/>
      <c r="CVR75" s="2"/>
      <c r="CVS75" s="2"/>
      <c r="CVT75" s="2"/>
      <c r="CVU75" s="2"/>
      <c r="CVV75" s="2"/>
      <c r="CVW75" s="2"/>
      <c r="CVX75" s="2"/>
      <c r="CVY75" s="2"/>
      <c r="CVZ75" s="2"/>
      <c r="CWA75" s="2"/>
      <c r="CWB75" s="2"/>
      <c r="CWC75" s="2"/>
      <c r="CWD75" s="2"/>
      <c r="CWE75" s="2"/>
      <c r="CWF75" s="2"/>
      <c r="CWG75" s="2"/>
      <c r="CWH75" s="2"/>
      <c r="CWI75" s="2"/>
      <c r="CWJ75" s="2"/>
      <c r="CWK75" s="2"/>
      <c r="CWL75" s="2"/>
      <c r="CWM75" s="2"/>
      <c r="CWN75" s="2"/>
      <c r="CWO75" s="2"/>
      <c r="CWP75" s="2"/>
      <c r="CWQ75" s="2"/>
      <c r="CWR75" s="2"/>
      <c r="CWS75" s="2"/>
      <c r="CWT75" s="2"/>
      <c r="CWU75" s="2"/>
      <c r="CWV75" s="2"/>
      <c r="CWW75" s="2"/>
      <c r="CWX75" s="2"/>
      <c r="CWY75" s="2"/>
      <c r="CWZ75" s="2"/>
      <c r="CXA75" s="2"/>
      <c r="CXB75" s="2"/>
      <c r="CXC75" s="2"/>
      <c r="CXD75" s="2"/>
      <c r="CXE75" s="2"/>
      <c r="CXF75" s="2"/>
      <c r="CXG75" s="2"/>
      <c r="CXH75" s="2"/>
      <c r="CXI75" s="2"/>
      <c r="CXJ75" s="2"/>
      <c r="CXK75" s="2"/>
      <c r="CXL75" s="2"/>
      <c r="CXM75" s="2"/>
      <c r="CXN75" s="2"/>
      <c r="CXO75" s="2"/>
      <c r="CXP75" s="2"/>
      <c r="CXQ75" s="2"/>
      <c r="CXR75" s="2"/>
      <c r="CXS75" s="2"/>
      <c r="CXT75" s="2"/>
      <c r="CXU75" s="2"/>
      <c r="CXV75" s="2"/>
      <c r="CXW75" s="2"/>
      <c r="CXX75" s="2"/>
      <c r="CXY75" s="2"/>
      <c r="CXZ75" s="2"/>
      <c r="CYA75" s="2"/>
      <c r="CYB75" s="2"/>
      <c r="CYC75" s="2"/>
      <c r="CYD75" s="2"/>
      <c r="CYE75" s="2"/>
      <c r="CYF75" s="2"/>
      <c r="CYG75" s="2"/>
      <c r="CYH75" s="2"/>
      <c r="CYI75" s="2"/>
      <c r="CYJ75" s="2"/>
      <c r="CYK75" s="2"/>
      <c r="CYL75" s="2"/>
      <c r="CYM75" s="2"/>
      <c r="CYN75" s="2"/>
      <c r="CYO75" s="2"/>
      <c r="CYP75" s="2"/>
      <c r="CYQ75" s="2"/>
      <c r="CYR75" s="2"/>
      <c r="CYS75" s="2"/>
      <c r="CYT75" s="2"/>
      <c r="CYU75" s="2"/>
      <c r="CYV75" s="2"/>
      <c r="CYW75" s="2"/>
      <c r="CYX75" s="2"/>
      <c r="CYY75" s="2"/>
      <c r="CYZ75" s="2"/>
      <c r="CZA75" s="2"/>
      <c r="CZB75" s="2"/>
      <c r="CZC75" s="2"/>
      <c r="CZD75" s="2"/>
      <c r="CZE75" s="2"/>
      <c r="CZF75" s="2"/>
      <c r="CZG75" s="2"/>
      <c r="CZH75" s="2"/>
      <c r="CZI75" s="2"/>
      <c r="CZJ75" s="2"/>
      <c r="CZK75" s="2"/>
      <c r="CZL75" s="2"/>
      <c r="CZM75" s="2"/>
      <c r="CZN75" s="2"/>
      <c r="CZO75" s="2"/>
      <c r="CZP75" s="2"/>
      <c r="CZQ75" s="2"/>
      <c r="CZR75" s="2"/>
      <c r="CZS75" s="2"/>
      <c r="CZT75" s="2"/>
      <c r="CZU75" s="2"/>
      <c r="CZV75" s="2"/>
      <c r="CZW75" s="2"/>
      <c r="CZX75" s="2"/>
      <c r="CZY75" s="2"/>
      <c r="CZZ75" s="2"/>
      <c r="DAA75" s="2"/>
      <c r="DAB75" s="2"/>
      <c r="DAC75" s="2"/>
      <c r="DAD75" s="2"/>
      <c r="DAE75" s="2"/>
      <c r="DAF75" s="2"/>
      <c r="DAG75" s="2"/>
      <c r="DAH75" s="2"/>
      <c r="DAI75" s="2"/>
      <c r="DAJ75" s="2"/>
      <c r="DAK75" s="2"/>
      <c r="DAL75" s="2"/>
      <c r="DAM75" s="2"/>
      <c r="DAN75" s="2"/>
      <c r="DAO75" s="2"/>
      <c r="DAP75" s="2"/>
      <c r="DAQ75" s="2"/>
      <c r="DAR75" s="2"/>
      <c r="DAS75" s="2"/>
      <c r="DAT75" s="2"/>
      <c r="DAU75" s="2"/>
      <c r="DAV75" s="2"/>
      <c r="DAW75" s="2"/>
      <c r="DAX75" s="2"/>
      <c r="DAY75" s="2"/>
      <c r="DAZ75" s="2"/>
      <c r="DBA75" s="2"/>
      <c r="DBB75" s="2"/>
      <c r="DBC75" s="2"/>
      <c r="DBD75" s="2"/>
      <c r="DBE75" s="2"/>
      <c r="DBF75" s="2"/>
      <c r="DBG75" s="2"/>
      <c r="DBH75" s="2"/>
      <c r="DBI75" s="2"/>
      <c r="DBJ75" s="2"/>
      <c r="DBK75" s="2"/>
      <c r="DBL75" s="2"/>
      <c r="DBM75" s="2"/>
      <c r="DBN75" s="2"/>
      <c r="DBO75" s="2"/>
      <c r="DBP75" s="2"/>
      <c r="DBQ75" s="2"/>
      <c r="DBR75" s="2"/>
      <c r="DBS75" s="2"/>
      <c r="DBT75" s="2"/>
      <c r="DBU75" s="2"/>
      <c r="DBV75" s="2"/>
      <c r="DBW75" s="2"/>
      <c r="DBX75" s="2"/>
      <c r="DBY75" s="2"/>
      <c r="DBZ75" s="2"/>
      <c r="DCA75" s="2"/>
      <c r="DCB75" s="2"/>
      <c r="DCC75" s="2"/>
      <c r="DCD75" s="2"/>
      <c r="DCE75" s="2"/>
      <c r="DCF75" s="2"/>
      <c r="DCG75" s="2"/>
      <c r="DCH75" s="2"/>
      <c r="DCI75" s="2"/>
      <c r="DCJ75" s="2"/>
      <c r="DCK75" s="2"/>
      <c r="DCL75" s="2"/>
      <c r="DCM75" s="2"/>
      <c r="DCN75" s="2"/>
      <c r="DCO75" s="2"/>
      <c r="DCP75" s="2"/>
      <c r="DCQ75" s="2"/>
      <c r="DCR75" s="2"/>
      <c r="DCS75" s="2"/>
      <c r="DCT75" s="2"/>
      <c r="DCU75" s="2"/>
      <c r="DCV75" s="2"/>
      <c r="DCW75" s="2"/>
      <c r="DCX75" s="2"/>
      <c r="DCY75" s="2"/>
      <c r="DCZ75" s="2"/>
      <c r="DDA75" s="2"/>
      <c r="DDB75" s="2"/>
      <c r="DDC75" s="2"/>
      <c r="DDD75" s="2"/>
      <c r="DDE75" s="2"/>
      <c r="DDF75" s="2"/>
      <c r="DDG75" s="2"/>
      <c r="DDH75" s="2"/>
      <c r="DDI75" s="2"/>
      <c r="DDJ75" s="2"/>
      <c r="DDK75" s="2"/>
      <c r="DDL75" s="2"/>
      <c r="DDM75" s="2"/>
      <c r="DDN75" s="2"/>
      <c r="DDO75" s="2"/>
      <c r="DDP75" s="2"/>
      <c r="DDQ75" s="2"/>
      <c r="DDR75" s="2"/>
      <c r="DDS75" s="2"/>
      <c r="DDT75" s="2"/>
      <c r="DDU75" s="2"/>
      <c r="DDV75" s="2"/>
      <c r="DDW75" s="2"/>
      <c r="DDX75" s="2"/>
      <c r="DDY75" s="2"/>
      <c r="DDZ75" s="2"/>
      <c r="DEA75" s="2"/>
      <c r="DEB75" s="2"/>
      <c r="DEC75" s="2"/>
      <c r="DED75" s="2"/>
      <c r="DEE75" s="2"/>
      <c r="DEF75" s="2"/>
      <c r="DEG75" s="2"/>
      <c r="DEH75" s="2"/>
      <c r="DEI75" s="2"/>
      <c r="DEJ75" s="2"/>
      <c r="DEK75" s="2"/>
      <c r="DEL75" s="2"/>
      <c r="DEM75" s="2"/>
      <c r="DEN75" s="2"/>
      <c r="DEO75" s="2"/>
      <c r="DEP75" s="2"/>
      <c r="DEQ75" s="2"/>
      <c r="DER75" s="2"/>
      <c r="DES75" s="2"/>
      <c r="DET75" s="2"/>
      <c r="DEU75" s="2"/>
      <c r="DEV75" s="2"/>
      <c r="DEW75" s="2"/>
      <c r="DEX75" s="2"/>
      <c r="DEY75" s="2"/>
      <c r="DEZ75" s="2"/>
      <c r="DFA75" s="2"/>
      <c r="DFB75" s="2"/>
      <c r="DFC75" s="2"/>
      <c r="DFD75" s="2"/>
      <c r="DFE75" s="2"/>
      <c r="DFF75" s="2"/>
      <c r="DFG75" s="2"/>
      <c r="DFH75" s="2"/>
      <c r="DFI75" s="2"/>
      <c r="DFJ75" s="2"/>
      <c r="DFK75" s="2"/>
      <c r="DFL75" s="2"/>
      <c r="DFM75" s="2"/>
      <c r="DFN75" s="2"/>
      <c r="DFO75" s="2"/>
      <c r="DFP75" s="2"/>
      <c r="DFQ75" s="2"/>
      <c r="DFR75" s="2"/>
      <c r="DFS75" s="2"/>
      <c r="DFT75" s="2"/>
      <c r="DFU75" s="2"/>
      <c r="DFV75" s="2"/>
      <c r="DFW75" s="2"/>
      <c r="DFX75" s="2"/>
      <c r="DFY75" s="2"/>
      <c r="DFZ75" s="2"/>
      <c r="DGA75" s="2"/>
      <c r="DGB75" s="2"/>
      <c r="DGC75" s="2"/>
      <c r="DGD75" s="2"/>
      <c r="DGE75" s="2"/>
      <c r="DGF75" s="2"/>
      <c r="DGG75" s="2"/>
      <c r="DGH75" s="2"/>
      <c r="DGI75" s="2"/>
      <c r="DGJ75" s="2"/>
      <c r="DGK75" s="2"/>
      <c r="DGL75" s="2"/>
      <c r="DGM75" s="2"/>
      <c r="DGN75" s="2"/>
      <c r="DGO75" s="2"/>
      <c r="DGP75" s="2"/>
      <c r="DGQ75" s="2"/>
      <c r="DGR75" s="2"/>
      <c r="DGS75" s="2"/>
      <c r="DGT75" s="2"/>
      <c r="DGU75" s="2"/>
      <c r="DGV75" s="2"/>
      <c r="DGW75" s="2"/>
      <c r="DGX75" s="2"/>
      <c r="DGY75" s="2"/>
      <c r="DGZ75" s="2"/>
      <c r="DHA75" s="2"/>
      <c r="DHB75" s="2"/>
      <c r="DHC75" s="2"/>
      <c r="DHD75" s="2"/>
      <c r="DHE75" s="2"/>
      <c r="DHF75" s="2"/>
      <c r="DHG75" s="2"/>
      <c r="DHH75" s="2"/>
      <c r="DHI75" s="2"/>
      <c r="DHJ75" s="2"/>
      <c r="DHK75" s="2"/>
      <c r="DHL75" s="2"/>
      <c r="DHM75" s="2"/>
      <c r="DHN75" s="2"/>
      <c r="DHO75" s="2"/>
      <c r="DHP75" s="2"/>
      <c r="DHQ75" s="2"/>
      <c r="DHR75" s="2"/>
      <c r="DHS75" s="2"/>
      <c r="DHT75" s="2"/>
      <c r="DHU75" s="2"/>
      <c r="DHV75" s="2"/>
      <c r="DHW75" s="2"/>
      <c r="DHX75" s="2"/>
      <c r="DHY75" s="2"/>
      <c r="DHZ75" s="2"/>
      <c r="DIA75" s="2"/>
      <c r="DIB75" s="2"/>
      <c r="DIC75" s="2"/>
      <c r="DID75" s="2"/>
      <c r="DIE75" s="2"/>
      <c r="DIF75" s="2"/>
      <c r="DIG75" s="2"/>
      <c r="DIH75" s="2"/>
      <c r="DII75" s="2"/>
      <c r="DIJ75" s="2"/>
      <c r="DIK75" s="2"/>
      <c r="DIL75" s="2"/>
      <c r="DIM75" s="2"/>
      <c r="DIN75" s="2"/>
      <c r="DIO75" s="2"/>
      <c r="DIP75" s="2"/>
      <c r="DIQ75" s="2"/>
      <c r="DIR75" s="2"/>
      <c r="DIS75" s="2"/>
      <c r="DIT75" s="2"/>
      <c r="DIU75" s="2"/>
      <c r="DIV75" s="2"/>
      <c r="DIW75" s="2"/>
      <c r="DIX75" s="2"/>
      <c r="DIY75" s="2"/>
      <c r="DIZ75" s="2"/>
      <c r="DJA75" s="2"/>
      <c r="DJB75" s="2"/>
      <c r="DJC75" s="2"/>
      <c r="DJD75" s="2"/>
      <c r="DJE75" s="2"/>
      <c r="DJF75" s="2"/>
      <c r="DJG75" s="2"/>
      <c r="DJH75" s="2"/>
      <c r="DJI75" s="2"/>
      <c r="DJJ75" s="2"/>
      <c r="DJK75" s="2"/>
      <c r="DJL75" s="2"/>
      <c r="DJM75" s="2"/>
      <c r="DJN75" s="2"/>
      <c r="DJO75" s="2"/>
      <c r="DJP75" s="2"/>
      <c r="DJQ75" s="2"/>
      <c r="DJR75" s="2"/>
      <c r="DJS75" s="2"/>
      <c r="DJT75" s="2"/>
      <c r="DJU75" s="2"/>
      <c r="DJV75" s="2"/>
      <c r="DJW75" s="2"/>
      <c r="DJX75" s="2"/>
      <c r="DJY75" s="2"/>
      <c r="DJZ75" s="2"/>
      <c r="DKA75" s="2"/>
      <c r="DKB75" s="2"/>
      <c r="DKC75" s="2"/>
      <c r="DKD75" s="2"/>
      <c r="DKE75" s="2"/>
      <c r="DKF75" s="2"/>
      <c r="DKG75" s="2"/>
      <c r="DKH75" s="2"/>
      <c r="DKI75" s="2"/>
      <c r="DKJ75" s="2"/>
      <c r="DKK75" s="2"/>
      <c r="DKL75" s="2"/>
      <c r="DKM75" s="2"/>
      <c r="DKN75" s="2"/>
      <c r="DKO75" s="2"/>
      <c r="DKP75" s="2"/>
      <c r="DKQ75" s="2"/>
      <c r="DKR75" s="2"/>
      <c r="DKS75" s="2"/>
      <c r="DKT75" s="2"/>
      <c r="DKU75" s="2"/>
      <c r="DKV75" s="2"/>
      <c r="DKW75" s="2"/>
      <c r="DKX75" s="2"/>
      <c r="DKY75" s="2"/>
      <c r="DKZ75" s="2"/>
      <c r="DLA75" s="2"/>
      <c r="DLB75" s="2"/>
      <c r="DLC75" s="2"/>
      <c r="DLD75" s="2"/>
      <c r="DLE75" s="2"/>
      <c r="DLF75" s="2"/>
      <c r="DLG75" s="2"/>
      <c r="DLH75" s="2"/>
      <c r="DLI75" s="2"/>
      <c r="DLJ75" s="2"/>
      <c r="DLK75" s="2"/>
      <c r="DLL75" s="2"/>
      <c r="DLM75" s="2"/>
      <c r="DLN75" s="2"/>
      <c r="DLO75" s="2"/>
      <c r="DLP75" s="2"/>
      <c r="DLQ75" s="2"/>
      <c r="DLR75" s="2"/>
      <c r="DLS75" s="2"/>
      <c r="DLT75" s="2"/>
      <c r="DLU75" s="2"/>
      <c r="DLV75" s="2"/>
      <c r="DLW75" s="2"/>
      <c r="DLX75" s="2"/>
      <c r="DLY75" s="2"/>
      <c r="DLZ75" s="2"/>
      <c r="DMA75" s="2"/>
      <c r="DMB75" s="2"/>
      <c r="DMC75" s="2"/>
      <c r="DMD75" s="2"/>
      <c r="DME75" s="2"/>
      <c r="DMF75" s="2"/>
      <c r="DMG75" s="2"/>
      <c r="DMH75" s="2"/>
      <c r="DMI75" s="2"/>
      <c r="DMJ75" s="2"/>
      <c r="DMK75" s="2"/>
      <c r="DML75" s="2"/>
      <c r="DMM75" s="2"/>
      <c r="DMN75" s="2"/>
      <c r="DMO75" s="2"/>
      <c r="DMP75" s="2"/>
      <c r="DMQ75" s="2"/>
      <c r="DMR75" s="2"/>
      <c r="DMS75" s="2"/>
      <c r="DMT75" s="2"/>
      <c r="DMU75" s="2"/>
      <c r="DMV75" s="2"/>
      <c r="DMW75" s="2"/>
      <c r="DMX75" s="2"/>
      <c r="DMY75" s="2"/>
      <c r="DMZ75" s="2"/>
      <c r="DNA75" s="2"/>
      <c r="DNB75" s="2"/>
      <c r="DNC75" s="2"/>
      <c r="DND75" s="2"/>
      <c r="DNE75" s="2"/>
      <c r="DNF75" s="2"/>
      <c r="DNG75" s="2"/>
      <c r="DNH75" s="2"/>
      <c r="DNI75" s="2"/>
      <c r="DNJ75" s="2"/>
      <c r="DNK75" s="2"/>
      <c r="DNL75" s="2"/>
      <c r="DNM75" s="2"/>
      <c r="DNN75" s="2"/>
      <c r="DNO75" s="2"/>
      <c r="DNP75" s="2"/>
      <c r="DNQ75" s="2"/>
      <c r="DNR75" s="2"/>
      <c r="DNS75" s="2"/>
      <c r="DNT75" s="2"/>
      <c r="DNU75" s="2"/>
      <c r="DNV75" s="2"/>
      <c r="DNW75" s="2"/>
      <c r="DNX75" s="2"/>
      <c r="DNY75" s="2"/>
      <c r="DNZ75" s="2"/>
      <c r="DOA75" s="2"/>
      <c r="DOB75" s="2"/>
      <c r="DOC75" s="2"/>
      <c r="DOD75" s="2"/>
      <c r="DOE75" s="2"/>
      <c r="DOF75" s="2"/>
      <c r="DOG75" s="2"/>
      <c r="DOH75" s="2"/>
      <c r="DOI75" s="2"/>
      <c r="DOJ75" s="2"/>
      <c r="DOK75" s="2"/>
      <c r="DOL75" s="2"/>
      <c r="DOM75" s="2"/>
      <c r="DON75" s="2"/>
      <c r="DOO75" s="2"/>
      <c r="DOP75" s="2"/>
      <c r="DOQ75" s="2"/>
      <c r="DOR75" s="2"/>
      <c r="DOS75" s="2"/>
      <c r="DOT75" s="2"/>
      <c r="DOU75" s="2"/>
      <c r="DOV75" s="2"/>
      <c r="DOW75" s="2"/>
      <c r="DOX75" s="2"/>
      <c r="DOY75" s="2"/>
      <c r="DOZ75" s="2"/>
      <c r="DPA75" s="2"/>
      <c r="DPB75" s="2"/>
      <c r="DPC75" s="2"/>
      <c r="DPD75" s="2"/>
      <c r="DPE75" s="2"/>
      <c r="DPF75" s="2"/>
      <c r="DPG75" s="2"/>
      <c r="DPH75" s="2"/>
      <c r="DPI75" s="2"/>
      <c r="DPJ75" s="2"/>
      <c r="DPK75" s="2"/>
      <c r="DPL75" s="2"/>
      <c r="DPM75" s="2"/>
      <c r="DPN75" s="2"/>
      <c r="DPO75" s="2"/>
      <c r="DPP75" s="2"/>
      <c r="DPQ75" s="2"/>
      <c r="DPR75" s="2"/>
      <c r="DPS75" s="2"/>
      <c r="DPT75" s="2"/>
      <c r="DPU75" s="2"/>
      <c r="DPV75" s="2"/>
      <c r="DPW75" s="2"/>
      <c r="DPX75" s="2"/>
      <c r="DPY75" s="2"/>
      <c r="DPZ75" s="2"/>
      <c r="DQA75" s="2"/>
      <c r="DQB75" s="2"/>
      <c r="DQC75" s="2"/>
      <c r="DQD75" s="2"/>
      <c r="DQE75" s="2"/>
      <c r="DQF75" s="2"/>
      <c r="DQG75" s="2"/>
      <c r="DQH75" s="2"/>
      <c r="DQI75" s="2"/>
      <c r="DQJ75" s="2"/>
      <c r="DQK75" s="2"/>
      <c r="DQL75" s="2"/>
      <c r="DQM75" s="2"/>
      <c r="DQN75" s="2"/>
      <c r="DQO75" s="2"/>
      <c r="DQP75" s="2"/>
      <c r="DQQ75" s="2"/>
      <c r="DQR75" s="2"/>
      <c r="DQS75" s="2"/>
      <c r="DQT75" s="2"/>
      <c r="DQU75" s="2"/>
      <c r="DQV75" s="2"/>
      <c r="DQW75" s="2"/>
      <c r="DQX75" s="2"/>
      <c r="DQY75" s="2"/>
      <c r="DQZ75" s="2"/>
      <c r="DRA75" s="2"/>
      <c r="DRB75" s="2"/>
      <c r="DRC75" s="2"/>
      <c r="DRD75" s="2"/>
      <c r="DRE75" s="2"/>
      <c r="DRF75" s="2"/>
      <c r="DRG75" s="2"/>
      <c r="DRH75" s="2"/>
      <c r="DRI75" s="2"/>
      <c r="DRJ75" s="2"/>
      <c r="DRK75" s="2"/>
      <c r="DRL75" s="2"/>
      <c r="DRM75" s="2"/>
      <c r="DRN75" s="2"/>
      <c r="DRO75" s="2"/>
      <c r="DRP75" s="2"/>
      <c r="DRQ75" s="2"/>
      <c r="DRR75" s="2"/>
      <c r="DRS75" s="2"/>
      <c r="DRT75" s="2"/>
      <c r="DRU75" s="2"/>
      <c r="DRV75" s="2"/>
      <c r="DRW75" s="2"/>
      <c r="DRX75" s="2"/>
      <c r="DRY75" s="2"/>
      <c r="DRZ75" s="2"/>
      <c r="DSA75" s="2"/>
      <c r="DSB75" s="2"/>
      <c r="DSC75" s="2"/>
      <c r="DSD75" s="2"/>
      <c r="DSE75" s="2"/>
      <c r="DSF75" s="2"/>
      <c r="DSG75" s="2"/>
      <c r="DSH75" s="2"/>
      <c r="DSI75" s="2"/>
      <c r="DSJ75" s="2"/>
      <c r="DSK75" s="2"/>
      <c r="DSL75" s="2"/>
      <c r="DSM75" s="2"/>
      <c r="DSN75" s="2"/>
      <c r="DSO75" s="2"/>
      <c r="DSP75" s="2"/>
      <c r="DSQ75" s="2"/>
      <c r="DSR75" s="2"/>
      <c r="DSS75" s="2"/>
      <c r="DST75" s="2"/>
      <c r="DSU75" s="2"/>
      <c r="DSV75" s="2"/>
      <c r="DSW75" s="2"/>
      <c r="DSX75" s="2"/>
      <c r="DSY75" s="2"/>
      <c r="DSZ75" s="2"/>
      <c r="DTA75" s="2"/>
      <c r="DTB75" s="2"/>
      <c r="DTC75" s="2"/>
      <c r="DTD75" s="2"/>
      <c r="DTE75" s="2"/>
      <c r="DTF75" s="2"/>
      <c r="DTG75" s="2"/>
      <c r="DTH75" s="2"/>
      <c r="DTI75" s="2"/>
      <c r="DTJ75" s="2"/>
      <c r="DTK75" s="2"/>
      <c r="DTL75" s="2"/>
      <c r="DTM75" s="2"/>
      <c r="DTN75" s="2"/>
      <c r="DTO75" s="2"/>
      <c r="DTP75" s="2"/>
      <c r="DTQ75" s="2"/>
      <c r="DTR75" s="2"/>
      <c r="DTS75" s="2"/>
      <c r="DTT75" s="2"/>
      <c r="DTU75" s="2"/>
      <c r="DTV75" s="2"/>
      <c r="DTW75" s="2"/>
      <c r="DTX75" s="2"/>
      <c r="DTY75" s="2"/>
      <c r="DTZ75" s="2"/>
      <c r="DUA75" s="2"/>
      <c r="DUB75" s="2"/>
      <c r="DUC75" s="2"/>
      <c r="DUD75" s="2"/>
      <c r="DUE75" s="2"/>
      <c r="DUF75" s="2"/>
      <c r="DUG75" s="2"/>
      <c r="DUH75" s="2"/>
      <c r="DUI75" s="2"/>
      <c r="DUJ75" s="2"/>
      <c r="DUK75" s="2"/>
      <c r="DUL75" s="2"/>
      <c r="DUM75" s="2"/>
      <c r="DUN75" s="2"/>
      <c r="DUO75" s="2"/>
      <c r="DUP75" s="2"/>
      <c r="DUQ75" s="2"/>
      <c r="DUR75" s="2"/>
      <c r="DUS75" s="2"/>
      <c r="DUT75" s="2"/>
      <c r="DUU75" s="2"/>
      <c r="DUV75" s="2"/>
      <c r="DUW75" s="2"/>
      <c r="DUX75" s="2"/>
      <c r="DUY75" s="2"/>
      <c r="DUZ75" s="2"/>
      <c r="DVA75" s="2"/>
      <c r="DVB75" s="2"/>
      <c r="DVC75" s="2"/>
      <c r="DVD75" s="2"/>
      <c r="DVE75" s="2"/>
      <c r="DVF75" s="2"/>
      <c r="DVG75" s="2"/>
      <c r="DVH75" s="2"/>
      <c r="DVI75" s="2"/>
      <c r="DVJ75" s="2"/>
      <c r="DVK75" s="2"/>
      <c r="DVL75" s="2"/>
      <c r="DVM75" s="2"/>
      <c r="DVN75" s="2"/>
      <c r="DVO75" s="2"/>
      <c r="DVP75" s="2"/>
      <c r="DVQ75" s="2"/>
      <c r="DVR75" s="2"/>
      <c r="DVS75" s="2"/>
      <c r="DVT75" s="2"/>
      <c r="DVU75" s="2"/>
      <c r="DVV75" s="2"/>
      <c r="DVW75" s="2"/>
      <c r="DVX75" s="2"/>
      <c r="DVY75" s="2"/>
      <c r="DVZ75" s="2"/>
      <c r="DWA75" s="2"/>
      <c r="DWB75" s="2"/>
      <c r="DWC75" s="2"/>
      <c r="DWD75" s="2"/>
      <c r="DWE75" s="2"/>
      <c r="DWF75" s="2"/>
      <c r="DWG75" s="2"/>
      <c r="DWH75" s="2"/>
      <c r="DWI75" s="2"/>
      <c r="DWJ75" s="2"/>
      <c r="DWK75" s="2"/>
      <c r="DWL75" s="2"/>
      <c r="DWM75" s="2"/>
      <c r="DWN75" s="2"/>
      <c r="DWO75" s="2"/>
      <c r="DWP75" s="2"/>
      <c r="DWQ75" s="2"/>
      <c r="DWR75" s="2"/>
      <c r="DWS75" s="2"/>
      <c r="DWT75" s="2"/>
      <c r="DWU75" s="2"/>
      <c r="DWV75" s="2"/>
      <c r="DWW75" s="2"/>
      <c r="DWX75" s="2"/>
      <c r="DWY75" s="2"/>
      <c r="DWZ75" s="2"/>
      <c r="DXA75" s="2"/>
      <c r="DXB75" s="2"/>
      <c r="DXC75" s="2"/>
      <c r="DXD75" s="2"/>
      <c r="DXE75" s="2"/>
      <c r="DXF75" s="2"/>
      <c r="DXG75" s="2"/>
      <c r="DXH75" s="2"/>
      <c r="DXI75" s="2"/>
      <c r="DXJ75" s="2"/>
      <c r="DXK75" s="2"/>
      <c r="DXL75" s="2"/>
      <c r="DXM75" s="2"/>
      <c r="DXN75" s="2"/>
      <c r="DXO75" s="2"/>
      <c r="DXP75" s="2"/>
      <c r="DXQ75" s="2"/>
      <c r="DXR75" s="2"/>
      <c r="DXS75" s="2"/>
      <c r="DXT75" s="2"/>
      <c r="DXU75" s="2"/>
      <c r="DXV75" s="2"/>
      <c r="DXW75" s="2"/>
      <c r="DXX75" s="2"/>
      <c r="DXY75" s="2"/>
      <c r="DXZ75" s="2"/>
      <c r="DYA75" s="2"/>
      <c r="DYB75" s="2"/>
      <c r="DYC75" s="2"/>
      <c r="DYD75" s="2"/>
      <c r="DYE75" s="2"/>
      <c r="DYF75" s="2"/>
      <c r="DYG75" s="2"/>
      <c r="DYH75" s="2"/>
      <c r="DYI75" s="2"/>
      <c r="DYJ75" s="2"/>
      <c r="DYK75" s="2"/>
      <c r="DYL75" s="2"/>
      <c r="DYM75" s="2"/>
      <c r="DYN75" s="2"/>
      <c r="DYO75" s="2"/>
      <c r="DYP75" s="2"/>
      <c r="DYQ75" s="2"/>
      <c r="DYR75" s="2"/>
      <c r="DYS75" s="2"/>
      <c r="DYT75" s="2"/>
      <c r="DYU75" s="2"/>
      <c r="DYV75" s="2"/>
      <c r="DYW75" s="2"/>
      <c r="DYX75" s="2"/>
      <c r="DYY75" s="2"/>
      <c r="DYZ75" s="2"/>
      <c r="DZA75" s="2"/>
      <c r="DZB75" s="2"/>
      <c r="DZC75" s="2"/>
      <c r="DZD75" s="2"/>
      <c r="DZE75" s="2"/>
      <c r="DZF75" s="2"/>
      <c r="DZG75" s="2"/>
      <c r="DZH75" s="2"/>
      <c r="DZI75" s="2"/>
      <c r="DZJ75" s="2"/>
      <c r="DZK75" s="2"/>
      <c r="DZL75" s="2"/>
      <c r="DZM75" s="2"/>
      <c r="DZN75" s="2"/>
      <c r="DZO75" s="2"/>
      <c r="DZP75" s="2"/>
      <c r="DZQ75" s="2"/>
      <c r="DZR75" s="2"/>
      <c r="DZS75" s="2"/>
      <c r="DZT75" s="2"/>
      <c r="DZU75" s="2"/>
      <c r="DZV75" s="2"/>
      <c r="DZW75" s="2"/>
      <c r="DZX75" s="2"/>
      <c r="DZY75" s="2"/>
      <c r="DZZ75" s="2"/>
      <c r="EAA75" s="2"/>
      <c r="EAB75" s="2"/>
      <c r="EAC75" s="2"/>
      <c r="EAD75" s="2"/>
      <c r="EAE75" s="2"/>
      <c r="EAF75" s="2"/>
      <c r="EAG75" s="2"/>
      <c r="EAH75" s="2"/>
      <c r="EAI75" s="2"/>
      <c r="EAJ75" s="2"/>
      <c r="EAK75" s="2"/>
      <c r="EAL75" s="2"/>
      <c r="EAM75" s="2"/>
      <c r="EAN75" s="2"/>
      <c r="EAO75" s="2"/>
      <c r="EAP75" s="2"/>
      <c r="EAQ75" s="2"/>
      <c r="EAR75" s="2"/>
      <c r="EAS75" s="2"/>
      <c r="EAT75" s="2"/>
      <c r="EAU75" s="2"/>
      <c r="EAV75" s="2"/>
      <c r="EAW75" s="2"/>
      <c r="EAX75" s="2"/>
      <c r="EAY75" s="2"/>
      <c r="EAZ75" s="2"/>
      <c r="EBA75" s="2"/>
      <c r="EBB75" s="2"/>
      <c r="EBC75" s="2"/>
      <c r="EBD75" s="2"/>
      <c r="EBE75" s="2"/>
      <c r="EBF75" s="2"/>
      <c r="EBG75" s="2"/>
      <c r="EBH75" s="2"/>
      <c r="EBI75" s="2"/>
      <c r="EBJ75" s="2"/>
      <c r="EBK75" s="2"/>
      <c r="EBL75" s="2"/>
      <c r="EBM75" s="2"/>
      <c r="EBN75" s="2"/>
      <c r="EBO75" s="2"/>
      <c r="EBP75" s="2"/>
      <c r="EBQ75" s="2"/>
      <c r="EBR75" s="2"/>
      <c r="EBS75" s="2"/>
      <c r="EBT75" s="2"/>
      <c r="EBU75" s="2"/>
      <c r="EBV75" s="2"/>
      <c r="EBW75" s="2"/>
      <c r="EBX75" s="2"/>
      <c r="EBY75" s="2"/>
      <c r="EBZ75" s="2"/>
      <c r="ECA75" s="2"/>
      <c r="ECB75" s="2"/>
      <c r="ECC75" s="2"/>
      <c r="ECD75" s="2"/>
      <c r="ECE75" s="2"/>
      <c r="ECF75" s="2"/>
      <c r="ECG75" s="2"/>
      <c r="ECH75" s="2"/>
      <c r="ECI75" s="2"/>
      <c r="ECJ75" s="2"/>
      <c r="ECK75" s="2"/>
      <c r="ECL75" s="2"/>
      <c r="ECM75" s="2"/>
      <c r="ECN75" s="2"/>
      <c r="ECO75" s="2"/>
      <c r="ECP75" s="2"/>
      <c r="ECQ75" s="2"/>
      <c r="ECR75" s="2"/>
      <c r="ECS75" s="2"/>
      <c r="ECT75" s="2"/>
      <c r="ECU75" s="2"/>
      <c r="ECV75" s="2"/>
      <c r="ECW75" s="2"/>
      <c r="ECX75" s="2"/>
      <c r="ECY75" s="2"/>
      <c r="ECZ75" s="2"/>
      <c r="EDA75" s="2"/>
      <c r="EDB75" s="2"/>
      <c r="EDC75" s="2"/>
      <c r="EDD75" s="2"/>
      <c r="EDE75" s="2"/>
      <c r="EDF75" s="2"/>
      <c r="EDG75" s="2"/>
      <c r="EDH75" s="2"/>
      <c r="EDI75" s="2"/>
      <c r="EDJ75" s="2"/>
      <c r="EDK75" s="2"/>
      <c r="EDL75" s="2"/>
      <c r="EDM75" s="2"/>
      <c r="EDN75" s="2"/>
      <c r="EDO75" s="2"/>
      <c r="EDP75" s="2"/>
      <c r="EDQ75" s="2"/>
      <c r="EDR75" s="2"/>
      <c r="EDS75" s="2"/>
      <c r="EDT75" s="2"/>
      <c r="EDU75" s="2"/>
      <c r="EDV75" s="2"/>
      <c r="EDW75" s="2"/>
      <c r="EDX75" s="2"/>
      <c r="EDY75" s="2"/>
      <c r="EDZ75" s="2"/>
      <c r="EEA75" s="2"/>
      <c r="EEB75" s="2"/>
      <c r="EEC75" s="2"/>
      <c r="EED75" s="2"/>
      <c r="EEE75" s="2"/>
      <c r="EEF75" s="2"/>
      <c r="EEG75" s="2"/>
      <c r="EEH75" s="2"/>
      <c r="EEI75" s="2"/>
      <c r="EEJ75" s="2"/>
      <c r="EEK75" s="2"/>
      <c r="EEL75" s="2"/>
      <c r="EEM75" s="2"/>
      <c r="EEN75" s="2"/>
      <c r="EEO75" s="2"/>
      <c r="EEP75" s="2"/>
      <c r="EEQ75" s="2"/>
      <c r="EER75" s="2"/>
      <c r="EES75" s="2"/>
      <c r="EET75" s="2"/>
      <c r="EEU75" s="2"/>
      <c r="EEV75" s="2"/>
      <c r="EEW75" s="2"/>
      <c r="EEX75" s="2"/>
      <c r="EEY75" s="2"/>
      <c r="EEZ75" s="2"/>
      <c r="EFA75" s="2"/>
      <c r="EFB75" s="2"/>
      <c r="EFC75" s="2"/>
      <c r="EFD75" s="2"/>
      <c r="EFE75" s="2"/>
      <c r="EFF75" s="2"/>
      <c r="EFG75" s="2"/>
      <c r="EFH75" s="2"/>
      <c r="EFI75" s="2"/>
      <c r="EFJ75" s="2"/>
      <c r="EFK75" s="2"/>
      <c r="EFL75" s="2"/>
      <c r="EFM75" s="2"/>
      <c r="EFN75" s="2"/>
      <c r="EFO75" s="2"/>
      <c r="EFP75" s="2"/>
      <c r="EFQ75" s="2"/>
      <c r="EFR75" s="2"/>
      <c r="EFS75" s="2"/>
      <c r="EFT75" s="2"/>
      <c r="EFU75" s="2"/>
      <c r="EFV75" s="2"/>
      <c r="EFW75" s="2"/>
      <c r="EFX75" s="2"/>
      <c r="EFY75" s="2"/>
      <c r="EFZ75" s="2"/>
      <c r="EGA75" s="2"/>
      <c r="EGB75" s="2"/>
      <c r="EGC75" s="2"/>
      <c r="EGD75" s="2"/>
      <c r="EGE75" s="2"/>
      <c r="EGF75" s="2"/>
      <c r="EGG75" s="2"/>
      <c r="EGH75" s="2"/>
      <c r="EGI75" s="2"/>
      <c r="EGJ75" s="2"/>
      <c r="EGK75" s="2"/>
      <c r="EGL75" s="2"/>
      <c r="EGM75" s="2"/>
      <c r="EGN75" s="2"/>
      <c r="EGO75" s="2"/>
      <c r="EGP75" s="2"/>
      <c r="EGQ75" s="2"/>
      <c r="EGR75" s="2"/>
      <c r="EGS75" s="2"/>
      <c r="EGT75" s="2"/>
      <c r="EGU75" s="2"/>
      <c r="EGV75" s="2"/>
      <c r="EGW75" s="2"/>
      <c r="EGX75" s="2"/>
      <c r="EGY75" s="2"/>
      <c r="EGZ75" s="2"/>
      <c r="EHA75" s="2"/>
      <c r="EHB75" s="2"/>
      <c r="EHC75" s="2"/>
      <c r="EHD75" s="2"/>
      <c r="EHE75" s="2"/>
      <c r="EHF75" s="2"/>
      <c r="EHG75" s="2"/>
      <c r="EHH75" s="2"/>
      <c r="EHI75" s="2"/>
      <c r="EHJ75" s="2"/>
      <c r="EHK75" s="2"/>
      <c r="EHL75" s="2"/>
      <c r="EHM75" s="2"/>
      <c r="EHN75" s="2"/>
      <c r="EHO75" s="2"/>
      <c r="EHP75" s="2"/>
      <c r="EHQ75" s="2"/>
      <c r="EHR75" s="2"/>
      <c r="EHS75" s="2"/>
      <c r="EHT75" s="2"/>
      <c r="EHU75" s="2"/>
      <c r="EHV75" s="2"/>
      <c r="EHW75" s="2"/>
      <c r="EHX75" s="2"/>
      <c r="EHY75" s="2"/>
      <c r="EHZ75" s="2"/>
      <c r="EIA75" s="2"/>
      <c r="EIB75" s="2"/>
      <c r="EIC75" s="2"/>
      <c r="EID75" s="2"/>
      <c r="EIE75" s="2"/>
      <c r="EIF75" s="2"/>
      <c r="EIG75" s="2"/>
      <c r="EIH75" s="2"/>
      <c r="EII75" s="2"/>
      <c r="EIJ75" s="2"/>
      <c r="EIK75" s="2"/>
      <c r="EIL75" s="2"/>
      <c r="EIM75" s="2"/>
      <c r="EIN75" s="2"/>
      <c r="EIO75" s="2"/>
      <c r="EIP75" s="2"/>
      <c r="EIQ75" s="2"/>
      <c r="EIR75" s="2"/>
      <c r="EIS75" s="2"/>
      <c r="EIT75" s="2"/>
      <c r="EIU75" s="2"/>
      <c r="EIV75" s="2"/>
      <c r="EIW75" s="2"/>
      <c r="EIX75" s="2"/>
      <c r="EIY75" s="2"/>
      <c r="EIZ75" s="2"/>
      <c r="EJA75" s="2"/>
      <c r="EJB75" s="2"/>
      <c r="EJC75" s="2"/>
      <c r="EJD75" s="2"/>
      <c r="EJE75" s="2"/>
      <c r="EJF75" s="2"/>
      <c r="EJG75" s="2"/>
      <c r="EJH75" s="2"/>
      <c r="EJI75" s="2"/>
      <c r="EJJ75" s="2"/>
      <c r="EJK75" s="2"/>
      <c r="EJL75" s="2"/>
      <c r="EJM75" s="2"/>
      <c r="EJN75" s="2"/>
      <c r="EJO75" s="2"/>
      <c r="EJP75" s="2"/>
      <c r="EJQ75" s="2"/>
      <c r="EJR75" s="2"/>
      <c r="EJS75" s="2"/>
      <c r="EJT75" s="2"/>
      <c r="EJU75" s="2"/>
      <c r="EJV75" s="2"/>
      <c r="EJW75" s="2"/>
      <c r="EJX75" s="2"/>
      <c r="EJY75" s="2"/>
      <c r="EJZ75" s="2"/>
      <c r="EKA75" s="2"/>
      <c r="EKB75" s="2"/>
      <c r="EKC75" s="2"/>
      <c r="EKD75" s="2"/>
      <c r="EKE75" s="2"/>
      <c r="EKF75" s="2"/>
      <c r="EKG75" s="2"/>
      <c r="EKH75" s="2"/>
      <c r="EKI75" s="2"/>
      <c r="EKJ75" s="2"/>
      <c r="EKK75" s="2"/>
      <c r="EKL75" s="2"/>
      <c r="EKM75" s="2"/>
      <c r="EKN75" s="2"/>
      <c r="EKO75" s="2"/>
      <c r="EKP75" s="2"/>
      <c r="EKQ75" s="2"/>
      <c r="EKR75" s="2"/>
      <c r="EKS75" s="2"/>
      <c r="EKT75" s="2"/>
      <c r="EKU75" s="2"/>
      <c r="EKV75" s="2"/>
      <c r="EKW75" s="2"/>
      <c r="EKX75" s="2"/>
      <c r="EKY75" s="2"/>
      <c r="EKZ75" s="2"/>
      <c r="ELA75" s="2"/>
      <c r="ELB75" s="2"/>
      <c r="ELC75" s="2"/>
      <c r="ELD75" s="2"/>
      <c r="ELE75" s="2"/>
      <c r="ELF75" s="2"/>
      <c r="ELG75" s="2"/>
      <c r="ELH75" s="2"/>
      <c r="ELI75" s="2"/>
      <c r="ELJ75" s="2"/>
      <c r="ELK75" s="2"/>
      <c r="ELL75" s="2"/>
      <c r="ELM75" s="2"/>
      <c r="ELN75" s="2"/>
      <c r="ELO75" s="2"/>
      <c r="ELP75" s="2"/>
      <c r="ELQ75" s="2"/>
      <c r="ELR75" s="2"/>
      <c r="ELS75" s="2"/>
      <c r="ELT75" s="2"/>
      <c r="ELU75" s="2"/>
      <c r="ELV75" s="2"/>
      <c r="ELW75" s="2"/>
      <c r="ELX75" s="2"/>
      <c r="ELY75" s="2"/>
      <c r="ELZ75" s="2"/>
      <c r="EMA75" s="2"/>
      <c r="EMB75" s="2"/>
      <c r="EMC75" s="2"/>
      <c r="EMD75" s="2"/>
      <c r="EME75" s="2"/>
      <c r="EMF75" s="2"/>
      <c r="EMG75" s="2"/>
      <c r="EMH75" s="2"/>
      <c r="EMI75" s="2"/>
      <c r="EMJ75" s="2"/>
      <c r="EMK75" s="2"/>
      <c r="EML75" s="2"/>
      <c r="EMM75" s="2"/>
      <c r="EMN75" s="2"/>
      <c r="EMO75" s="2"/>
      <c r="EMP75" s="2"/>
      <c r="EMQ75" s="2"/>
      <c r="EMR75" s="2"/>
      <c r="EMS75" s="2"/>
      <c r="EMT75" s="2"/>
      <c r="EMU75" s="2"/>
      <c r="EMV75" s="2"/>
      <c r="EMW75" s="2"/>
      <c r="EMX75" s="2"/>
      <c r="EMY75" s="2"/>
      <c r="EMZ75" s="2"/>
      <c r="ENA75" s="2"/>
      <c r="ENB75" s="2"/>
      <c r="ENC75" s="2"/>
      <c r="END75" s="2"/>
      <c r="ENE75" s="2"/>
      <c r="ENF75" s="2"/>
      <c r="ENG75" s="2"/>
      <c r="ENH75" s="2"/>
      <c r="ENI75" s="2"/>
      <c r="ENJ75" s="2"/>
      <c r="ENK75" s="2"/>
      <c r="ENL75" s="2"/>
      <c r="ENM75" s="2"/>
      <c r="ENN75" s="2"/>
      <c r="ENO75" s="2"/>
      <c r="ENP75" s="2"/>
      <c r="ENQ75" s="2"/>
      <c r="ENR75" s="2"/>
      <c r="ENS75" s="2"/>
      <c r="ENT75" s="2"/>
      <c r="ENU75" s="2"/>
      <c r="ENV75" s="2"/>
      <c r="ENW75" s="2"/>
      <c r="ENX75" s="2"/>
      <c r="ENY75" s="2"/>
      <c r="ENZ75" s="2"/>
      <c r="EOA75" s="2"/>
      <c r="EOB75" s="2"/>
      <c r="EOC75" s="2"/>
      <c r="EOD75" s="2"/>
      <c r="EOE75" s="2"/>
      <c r="EOF75" s="2"/>
      <c r="EOG75" s="2"/>
      <c r="EOH75" s="2"/>
      <c r="EOI75" s="2"/>
      <c r="EOJ75" s="2"/>
      <c r="EOK75" s="2"/>
      <c r="EOL75" s="2"/>
      <c r="EOM75" s="2"/>
      <c r="EON75" s="2"/>
      <c r="EOO75" s="2"/>
      <c r="EOP75" s="2"/>
      <c r="EOQ75" s="2"/>
      <c r="EOR75" s="2"/>
      <c r="EOS75" s="2"/>
      <c r="EOT75" s="2"/>
      <c r="EOU75" s="2"/>
      <c r="EOV75" s="2"/>
      <c r="EOW75" s="2"/>
      <c r="EOX75" s="2"/>
      <c r="EOY75" s="2"/>
      <c r="EOZ75" s="2"/>
      <c r="EPA75" s="2"/>
      <c r="EPB75" s="2"/>
      <c r="EPC75" s="2"/>
      <c r="EPD75" s="2"/>
      <c r="EPE75" s="2"/>
      <c r="EPF75" s="2"/>
      <c r="EPG75" s="2"/>
      <c r="EPH75" s="2"/>
      <c r="EPI75" s="2"/>
      <c r="EPJ75" s="2"/>
      <c r="EPK75" s="2"/>
      <c r="EPL75" s="2"/>
      <c r="EPM75" s="2"/>
      <c r="EPN75" s="2"/>
      <c r="EPO75" s="2"/>
      <c r="EPP75" s="2"/>
      <c r="EPQ75" s="2"/>
      <c r="EPR75" s="2"/>
      <c r="EPS75" s="2"/>
      <c r="EPT75" s="2"/>
      <c r="EPU75" s="2"/>
      <c r="EPV75" s="2"/>
      <c r="EPW75" s="2"/>
      <c r="EPX75" s="2"/>
      <c r="EPY75" s="2"/>
      <c r="EPZ75" s="2"/>
      <c r="EQA75" s="2"/>
      <c r="EQB75" s="2"/>
      <c r="EQC75" s="2"/>
      <c r="EQD75" s="2"/>
      <c r="EQE75" s="2"/>
      <c r="EQF75" s="2"/>
      <c r="EQG75" s="2"/>
      <c r="EQH75" s="2"/>
      <c r="EQI75" s="2"/>
      <c r="EQJ75" s="2"/>
      <c r="EQK75" s="2"/>
      <c r="EQL75" s="2"/>
      <c r="EQM75" s="2"/>
      <c r="EQN75" s="2"/>
      <c r="EQO75" s="2"/>
      <c r="EQP75" s="2"/>
      <c r="EQQ75" s="2"/>
      <c r="EQR75" s="2"/>
      <c r="EQS75" s="2"/>
      <c r="EQT75" s="2"/>
      <c r="EQU75" s="2"/>
      <c r="EQV75" s="2"/>
      <c r="EQW75" s="2"/>
      <c r="EQX75" s="2"/>
      <c r="EQY75" s="2"/>
      <c r="EQZ75" s="2"/>
      <c r="ERA75" s="2"/>
      <c r="ERB75" s="2"/>
      <c r="ERC75" s="2"/>
      <c r="ERD75" s="2"/>
      <c r="ERE75" s="2"/>
      <c r="ERF75" s="2"/>
      <c r="ERG75" s="2"/>
      <c r="ERH75" s="2"/>
      <c r="ERI75" s="2"/>
      <c r="ERJ75" s="2"/>
      <c r="ERK75" s="2"/>
      <c r="ERL75" s="2"/>
      <c r="ERM75" s="2"/>
      <c r="ERN75" s="2"/>
      <c r="ERO75" s="2"/>
      <c r="ERP75" s="2"/>
      <c r="ERQ75" s="2"/>
      <c r="ERR75" s="2"/>
      <c r="ERS75" s="2"/>
      <c r="ERT75" s="2"/>
      <c r="ERU75" s="2"/>
      <c r="ERV75" s="2"/>
      <c r="ERW75" s="2"/>
      <c r="ERX75" s="2"/>
      <c r="ERY75" s="2"/>
      <c r="ERZ75" s="2"/>
      <c r="ESA75" s="2"/>
      <c r="ESB75" s="2"/>
      <c r="ESC75" s="2"/>
      <c r="ESD75" s="2"/>
      <c r="ESE75" s="2"/>
      <c r="ESF75" s="2"/>
      <c r="ESG75" s="2"/>
      <c r="ESH75" s="2"/>
      <c r="ESI75" s="2"/>
      <c r="ESJ75" s="2"/>
      <c r="ESK75" s="2"/>
      <c r="ESL75" s="2"/>
      <c r="ESM75" s="2"/>
      <c r="ESN75" s="2"/>
      <c r="ESO75" s="2"/>
      <c r="ESP75" s="2"/>
      <c r="ESQ75" s="2"/>
      <c r="ESR75" s="2"/>
      <c r="ESS75" s="2"/>
      <c r="EST75" s="2"/>
      <c r="ESU75" s="2"/>
      <c r="ESV75" s="2"/>
      <c r="ESW75" s="2"/>
      <c r="ESX75" s="2"/>
      <c r="ESY75" s="2"/>
      <c r="ESZ75" s="2"/>
      <c r="ETA75" s="2"/>
      <c r="ETB75" s="2"/>
      <c r="ETC75" s="2"/>
      <c r="ETD75" s="2"/>
      <c r="ETE75" s="2"/>
      <c r="ETF75" s="2"/>
      <c r="ETG75" s="2"/>
      <c r="ETH75" s="2"/>
      <c r="ETI75" s="2"/>
      <c r="ETJ75" s="2"/>
      <c r="ETK75" s="2"/>
      <c r="ETL75" s="2"/>
      <c r="ETM75" s="2"/>
      <c r="ETN75" s="2"/>
      <c r="ETO75" s="2"/>
      <c r="ETP75" s="2"/>
      <c r="ETQ75" s="2"/>
      <c r="ETR75" s="2"/>
      <c r="ETS75" s="2"/>
      <c r="ETT75" s="2"/>
      <c r="ETU75" s="2"/>
      <c r="ETV75" s="2"/>
      <c r="ETW75" s="2"/>
      <c r="ETX75" s="2"/>
      <c r="ETY75" s="2"/>
      <c r="ETZ75" s="2"/>
      <c r="EUA75" s="2"/>
      <c r="EUB75" s="2"/>
      <c r="EUC75" s="2"/>
      <c r="EUD75" s="2"/>
      <c r="EUE75" s="2"/>
      <c r="EUF75" s="2"/>
      <c r="EUG75" s="2"/>
      <c r="EUH75" s="2"/>
      <c r="EUI75" s="2"/>
      <c r="EUJ75" s="2"/>
      <c r="EUK75" s="2"/>
      <c r="EUL75" s="2"/>
      <c r="EUM75" s="2"/>
      <c r="EUN75" s="2"/>
      <c r="EUO75" s="2"/>
      <c r="EUP75" s="2"/>
      <c r="EUQ75" s="2"/>
      <c r="EUR75" s="2"/>
      <c r="EUS75" s="2"/>
      <c r="EUT75" s="2"/>
      <c r="EUU75" s="2"/>
      <c r="EUV75" s="2"/>
      <c r="EUW75" s="2"/>
      <c r="EUX75" s="2"/>
      <c r="EUY75" s="2"/>
      <c r="EUZ75" s="2"/>
      <c r="EVA75" s="2"/>
      <c r="EVB75" s="2"/>
      <c r="EVC75" s="2"/>
      <c r="EVD75" s="2"/>
      <c r="EVE75" s="2"/>
      <c r="EVF75" s="2"/>
      <c r="EVG75" s="2"/>
      <c r="EVH75" s="2"/>
      <c r="EVI75" s="2"/>
      <c r="EVJ75" s="2"/>
      <c r="EVK75" s="2"/>
      <c r="EVL75" s="2"/>
      <c r="EVM75" s="2"/>
      <c r="EVN75" s="2"/>
      <c r="EVO75" s="2"/>
      <c r="EVP75" s="2"/>
      <c r="EVQ75" s="2"/>
      <c r="EVR75" s="2"/>
      <c r="EVS75" s="2"/>
      <c r="EVT75" s="2"/>
      <c r="EVU75" s="2"/>
      <c r="EVV75" s="2"/>
      <c r="EVW75" s="2"/>
      <c r="EVX75" s="2"/>
      <c r="EVY75" s="2"/>
      <c r="EVZ75" s="2"/>
      <c r="EWA75" s="2"/>
      <c r="EWB75" s="2"/>
      <c r="EWC75" s="2"/>
      <c r="EWD75" s="2"/>
      <c r="EWE75" s="2"/>
      <c r="EWF75" s="2"/>
      <c r="EWG75" s="2"/>
      <c r="EWH75" s="2"/>
      <c r="EWI75" s="2"/>
      <c r="EWJ75" s="2"/>
      <c r="EWK75" s="2"/>
      <c r="EWL75" s="2"/>
      <c r="EWM75" s="2"/>
      <c r="EWN75" s="2"/>
      <c r="EWO75" s="2"/>
      <c r="EWP75" s="2"/>
      <c r="EWQ75" s="2"/>
      <c r="EWR75" s="2"/>
      <c r="EWS75" s="2"/>
      <c r="EWT75" s="2"/>
      <c r="EWU75" s="2"/>
      <c r="EWV75" s="2"/>
      <c r="EWW75" s="2"/>
      <c r="EWX75" s="2"/>
      <c r="EWY75" s="2"/>
      <c r="EWZ75" s="2"/>
      <c r="EXA75" s="2"/>
      <c r="EXB75" s="2"/>
      <c r="EXC75" s="2"/>
      <c r="EXD75" s="2"/>
      <c r="EXE75" s="2"/>
      <c r="EXF75" s="2"/>
      <c r="EXG75" s="2"/>
      <c r="EXH75" s="2"/>
      <c r="EXI75" s="2"/>
      <c r="EXJ75" s="2"/>
      <c r="EXK75" s="2"/>
      <c r="EXL75" s="2"/>
      <c r="EXM75" s="2"/>
      <c r="EXN75" s="2"/>
      <c r="EXO75" s="2"/>
      <c r="EXP75" s="2"/>
      <c r="EXQ75" s="2"/>
      <c r="EXR75" s="2"/>
      <c r="EXS75" s="2"/>
      <c r="EXT75" s="2"/>
      <c r="EXU75" s="2"/>
      <c r="EXV75" s="2"/>
      <c r="EXW75" s="2"/>
      <c r="EXX75" s="2"/>
      <c r="EXY75" s="2"/>
      <c r="EXZ75" s="2"/>
      <c r="EYA75" s="2"/>
      <c r="EYB75" s="2"/>
      <c r="EYC75" s="2"/>
      <c r="EYD75" s="2"/>
      <c r="EYE75" s="2"/>
      <c r="EYF75" s="2"/>
      <c r="EYG75" s="2"/>
      <c r="EYH75" s="2"/>
      <c r="EYI75" s="2"/>
      <c r="EYJ75" s="2"/>
      <c r="EYK75" s="2"/>
      <c r="EYL75" s="2"/>
      <c r="EYM75" s="2"/>
      <c r="EYN75" s="2"/>
      <c r="EYO75" s="2"/>
      <c r="EYP75" s="2"/>
      <c r="EYQ75" s="2"/>
      <c r="EYR75" s="2"/>
      <c r="EYS75" s="2"/>
      <c r="EYT75" s="2"/>
      <c r="EYU75" s="2"/>
      <c r="EYV75" s="2"/>
      <c r="EYW75" s="2"/>
      <c r="EYX75" s="2"/>
      <c r="EYY75" s="2"/>
      <c r="EYZ75" s="2"/>
      <c r="EZA75" s="2"/>
      <c r="EZB75" s="2"/>
      <c r="EZC75" s="2"/>
      <c r="EZD75" s="2"/>
      <c r="EZE75" s="2"/>
      <c r="EZF75" s="2"/>
      <c r="EZG75" s="2"/>
      <c r="EZH75" s="2"/>
      <c r="EZI75" s="2"/>
      <c r="EZJ75" s="2"/>
      <c r="EZK75" s="2"/>
      <c r="EZL75" s="2"/>
      <c r="EZM75" s="2"/>
      <c r="EZN75" s="2"/>
      <c r="EZO75" s="2"/>
      <c r="EZP75" s="2"/>
      <c r="EZQ75" s="2"/>
      <c r="EZR75" s="2"/>
      <c r="EZS75" s="2"/>
      <c r="EZT75" s="2"/>
      <c r="EZU75" s="2"/>
      <c r="EZV75" s="2"/>
      <c r="EZW75" s="2"/>
      <c r="EZX75" s="2"/>
      <c r="EZY75" s="2"/>
      <c r="EZZ75" s="2"/>
      <c r="FAA75" s="2"/>
      <c r="FAB75" s="2"/>
      <c r="FAC75" s="2"/>
      <c r="FAD75" s="2"/>
      <c r="FAE75" s="2"/>
      <c r="FAF75" s="2"/>
      <c r="FAG75" s="2"/>
      <c r="FAH75" s="2"/>
      <c r="FAI75" s="2"/>
      <c r="FAJ75" s="2"/>
      <c r="FAK75" s="2"/>
      <c r="FAL75" s="2"/>
      <c r="FAM75" s="2"/>
      <c r="FAN75" s="2"/>
      <c r="FAO75" s="2"/>
      <c r="FAP75" s="2"/>
      <c r="FAQ75" s="2"/>
      <c r="FAR75" s="2"/>
      <c r="FAS75" s="2"/>
      <c r="FAT75" s="2"/>
      <c r="FAU75" s="2"/>
      <c r="FAV75" s="2"/>
      <c r="FAW75" s="2"/>
      <c r="FAX75" s="2"/>
      <c r="FAY75" s="2"/>
      <c r="FAZ75" s="2"/>
      <c r="FBA75" s="2"/>
      <c r="FBB75" s="2"/>
      <c r="FBC75" s="2"/>
      <c r="FBD75" s="2"/>
      <c r="FBE75" s="2"/>
      <c r="FBF75" s="2"/>
      <c r="FBG75" s="2"/>
      <c r="FBH75" s="2"/>
      <c r="FBI75" s="2"/>
      <c r="FBJ75" s="2"/>
      <c r="FBK75" s="2"/>
      <c r="FBL75" s="2"/>
      <c r="FBM75" s="2"/>
      <c r="FBN75" s="2"/>
      <c r="FBO75" s="2"/>
      <c r="FBP75" s="2"/>
      <c r="FBQ75" s="2"/>
      <c r="FBR75" s="2"/>
      <c r="FBS75" s="2"/>
      <c r="FBT75" s="2"/>
      <c r="FBU75" s="2"/>
      <c r="FBV75" s="2"/>
      <c r="FBW75" s="2"/>
      <c r="FBX75" s="2"/>
      <c r="FBY75" s="2"/>
      <c r="FBZ75" s="2"/>
      <c r="FCA75" s="2"/>
      <c r="FCB75" s="2"/>
      <c r="FCC75" s="2"/>
      <c r="FCD75" s="2"/>
      <c r="FCE75" s="2"/>
      <c r="FCF75" s="2"/>
      <c r="FCG75" s="2"/>
      <c r="FCH75" s="2"/>
      <c r="FCI75" s="2"/>
      <c r="FCJ75" s="2"/>
      <c r="FCK75" s="2"/>
      <c r="FCL75" s="2"/>
      <c r="FCM75" s="2"/>
      <c r="FCN75" s="2"/>
      <c r="FCO75" s="2"/>
      <c r="FCP75" s="2"/>
      <c r="FCQ75" s="2"/>
      <c r="FCR75" s="2"/>
      <c r="FCS75" s="2"/>
      <c r="FCT75" s="2"/>
      <c r="FCU75" s="2"/>
      <c r="FCV75" s="2"/>
      <c r="FCW75" s="2"/>
      <c r="FCX75" s="2"/>
      <c r="FCY75" s="2"/>
      <c r="FCZ75" s="2"/>
      <c r="FDA75" s="2"/>
      <c r="FDB75" s="2"/>
      <c r="FDC75" s="2"/>
      <c r="FDD75" s="2"/>
      <c r="FDE75" s="2"/>
      <c r="FDF75" s="2"/>
      <c r="FDG75" s="2"/>
      <c r="FDH75" s="2"/>
      <c r="FDI75" s="2"/>
      <c r="FDJ75" s="2"/>
      <c r="FDK75" s="2"/>
      <c r="FDL75" s="2"/>
      <c r="FDM75" s="2"/>
      <c r="FDN75" s="2"/>
      <c r="FDO75" s="2"/>
      <c r="FDP75" s="2"/>
      <c r="FDQ75" s="2"/>
      <c r="FDR75" s="2"/>
      <c r="FDS75" s="2"/>
      <c r="FDT75" s="2"/>
      <c r="FDU75" s="2"/>
      <c r="FDV75" s="2"/>
      <c r="FDW75" s="2"/>
      <c r="FDX75" s="2"/>
      <c r="FDY75" s="2"/>
      <c r="FDZ75" s="2"/>
      <c r="FEA75" s="2"/>
      <c r="FEB75" s="2"/>
      <c r="FEC75" s="2"/>
      <c r="FED75" s="2"/>
      <c r="FEE75" s="2"/>
      <c r="FEF75" s="2"/>
      <c r="FEG75" s="2"/>
      <c r="FEH75" s="2"/>
      <c r="FEI75" s="2"/>
      <c r="FEJ75" s="2"/>
      <c r="FEK75" s="2"/>
      <c r="FEL75" s="2"/>
      <c r="FEM75" s="2"/>
      <c r="FEN75" s="2"/>
      <c r="FEO75" s="2"/>
      <c r="FEP75" s="2"/>
      <c r="FEQ75" s="2"/>
      <c r="FER75" s="2"/>
      <c r="FES75" s="2"/>
      <c r="FET75" s="2"/>
      <c r="FEU75" s="2"/>
      <c r="FEV75" s="2"/>
      <c r="FEW75" s="2"/>
      <c r="FEX75" s="2"/>
      <c r="FEY75" s="2"/>
      <c r="FEZ75" s="2"/>
      <c r="FFA75" s="2"/>
      <c r="FFB75" s="2"/>
      <c r="FFC75" s="2"/>
      <c r="FFD75" s="2"/>
      <c r="FFE75" s="2"/>
      <c r="FFF75" s="2"/>
      <c r="FFG75" s="2"/>
      <c r="FFH75" s="2"/>
      <c r="FFI75" s="2"/>
      <c r="FFJ75" s="2"/>
      <c r="FFK75" s="2"/>
      <c r="FFL75" s="2"/>
      <c r="FFM75" s="2"/>
      <c r="FFN75" s="2"/>
      <c r="FFO75" s="2"/>
      <c r="FFP75" s="2"/>
      <c r="FFQ75" s="2"/>
      <c r="FFR75" s="2"/>
      <c r="FFS75" s="2"/>
      <c r="FFT75" s="2"/>
      <c r="FFU75" s="2"/>
      <c r="FFV75" s="2"/>
      <c r="FFW75" s="2"/>
      <c r="FFX75" s="2"/>
      <c r="FFY75" s="2"/>
      <c r="FFZ75" s="2"/>
      <c r="FGA75" s="2"/>
      <c r="FGB75" s="2"/>
      <c r="FGC75" s="2"/>
      <c r="FGD75" s="2"/>
      <c r="FGE75" s="2"/>
      <c r="FGF75" s="2"/>
      <c r="FGG75" s="2"/>
      <c r="FGH75" s="2"/>
      <c r="FGI75" s="2"/>
      <c r="FGJ75" s="2"/>
      <c r="FGK75" s="2"/>
      <c r="FGL75" s="2"/>
      <c r="FGM75" s="2"/>
      <c r="FGN75" s="2"/>
      <c r="FGO75" s="2"/>
      <c r="FGP75" s="2"/>
      <c r="FGQ75" s="2"/>
      <c r="FGR75" s="2"/>
      <c r="FGS75" s="2"/>
      <c r="FGT75" s="2"/>
      <c r="FGU75" s="2"/>
      <c r="FGV75" s="2"/>
      <c r="FGW75" s="2"/>
      <c r="FGX75" s="2"/>
      <c r="FGY75" s="2"/>
      <c r="FGZ75" s="2"/>
      <c r="FHA75" s="2"/>
      <c r="FHB75" s="2"/>
      <c r="FHC75" s="2"/>
      <c r="FHD75" s="2"/>
      <c r="FHE75" s="2"/>
      <c r="FHF75" s="2"/>
      <c r="FHG75" s="2"/>
      <c r="FHH75" s="2"/>
      <c r="FHI75" s="2"/>
      <c r="FHJ75" s="2"/>
      <c r="FHK75" s="2"/>
      <c r="FHL75" s="2"/>
      <c r="FHM75" s="2"/>
      <c r="FHN75" s="2"/>
      <c r="FHO75" s="2"/>
      <c r="FHP75" s="2"/>
      <c r="FHQ75" s="2"/>
      <c r="FHR75" s="2"/>
      <c r="FHS75" s="2"/>
      <c r="FHT75" s="2"/>
      <c r="FHU75" s="2"/>
      <c r="FHV75" s="2"/>
      <c r="FHW75" s="2"/>
      <c r="FHX75" s="2"/>
      <c r="FHY75" s="2"/>
      <c r="FHZ75" s="2"/>
      <c r="FIA75" s="2"/>
      <c r="FIB75" s="2"/>
      <c r="FIC75" s="2"/>
      <c r="FID75" s="2"/>
      <c r="FIE75" s="2"/>
      <c r="FIF75" s="2"/>
      <c r="FIG75" s="2"/>
      <c r="FIH75" s="2"/>
      <c r="FII75" s="2"/>
      <c r="FIJ75" s="2"/>
      <c r="FIK75" s="2"/>
      <c r="FIL75" s="2"/>
      <c r="FIM75" s="2"/>
      <c r="FIN75" s="2"/>
      <c r="FIO75" s="2"/>
      <c r="FIP75" s="2"/>
      <c r="FIQ75" s="2"/>
      <c r="FIR75" s="2"/>
      <c r="FIS75" s="2"/>
      <c r="FIT75" s="2"/>
      <c r="FIU75" s="2"/>
      <c r="FIV75" s="2"/>
      <c r="FIW75" s="2"/>
      <c r="FIX75" s="2"/>
      <c r="FIY75" s="2"/>
      <c r="FIZ75" s="2"/>
      <c r="FJA75" s="2"/>
      <c r="FJB75" s="2"/>
      <c r="FJC75" s="2"/>
      <c r="FJD75" s="2"/>
      <c r="FJE75" s="2"/>
      <c r="FJF75" s="2"/>
      <c r="FJG75" s="2"/>
      <c r="FJH75" s="2"/>
      <c r="FJI75" s="2"/>
      <c r="FJJ75" s="2"/>
      <c r="FJK75" s="2"/>
      <c r="FJL75" s="2"/>
      <c r="FJM75" s="2"/>
      <c r="FJN75" s="2"/>
      <c r="FJO75" s="2"/>
      <c r="FJP75" s="2"/>
      <c r="FJQ75" s="2"/>
      <c r="FJR75" s="2"/>
      <c r="FJS75" s="2"/>
      <c r="FJT75" s="2"/>
      <c r="FJU75" s="2"/>
      <c r="FJV75" s="2"/>
      <c r="FJW75" s="2"/>
      <c r="FJX75" s="2"/>
      <c r="FJY75" s="2"/>
      <c r="FJZ75" s="2"/>
      <c r="FKA75" s="2"/>
      <c r="FKB75" s="2"/>
      <c r="FKC75" s="2"/>
      <c r="FKD75" s="2"/>
      <c r="FKE75" s="2"/>
      <c r="FKF75" s="2"/>
      <c r="FKG75" s="2"/>
      <c r="FKH75" s="2"/>
      <c r="FKI75" s="2"/>
      <c r="FKJ75" s="2"/>
      <c r="FKK75" s="2"/>
      <c r="FKL75" s="2"/>
      <c r="FKM75" s="2"/>
      <c r="FKN75" s="2"/>
      <c r="FKO75" s="2"/>
      <c r="FKP75" s="2"/>
      <c r="FKQ75" s="2"/>
      <c r="FKR75" s="2"/>
      <c r="FKS75" s="2"/>
      <c r="FKT75" s="2"/>
      <c r="FKU75" s="2"/>
      <c r="FKV75" s="2"/>
      <c r="FKW75" s="2"/>
      <c r="FKX75" s="2"/>
      <c r="FKY75" s="2"/>
      <c r="FKZ75" s="2"/>
      <c r="FLA75" s="2"/>
      <c r="FLB75" s="2"/>
      <c r="FLC75" s="2"/>
      <c r="FLD75" s="2"/>
      <c r="FLE75" s="2"/>
      <c r="FLF75" s="2"/>
      <c r="FLG75" s="2"/>
      <c r="FLH75" s="2"/>
      <c r="FLI75" s="2"/>
      <c r="FLJ75" s="2"/>
      <c r="FLK75" s="2"/>
      <c r="FLL75" s="2"/>
      <c r="FLM75" s="2"/>
      <c r="FLN75" s="2"/>
      <c r="FLO75" s="2"/>
      <c r="FLP75" s="2"/>
      <c r="FLQ75" s="2"/>
      <c r="FLR75" s="2"/>
      <c r="FLS75" s="2"/>
      <c r="FLT75" s="2"/>
      <c r="FLU75" s="2"/>
      <c r="FLV75" s="2"/>
      <c r="FLW75" s="2"/>
      <c r="FLX75" s="2"/>
      <c r="FLY75" s="2"/>
      <c r="FLZ75" s="2"/>
      <c r="FMA75" s="2"/>
      <c r="FMB75" s="2"/>
      <c r="FMC75" s="2"/>
      <c r="FMD75" s="2"/>
      <c r="FME75" s="2"/>
      <c r="FMF75" s="2"/>
      <c r="FMG75" s="2"/>
      <c r="FMH75" s="2"/>
      <c r="FMI75" s="2"/>
      <c r="FMJ75" s="2"/>
      <c r="FMK75" s="2"/>
      <c r="FML75" s="2"/>
      <c r="FMM75" s="2"/>
      <c r="FMN75" s="2"/>
      <c r="FMO75" s="2"/>
      <c r="FMP75" s="2"/>
      <c r="FMQ75" s="2"/>
      <c r="FMR75" s="2"/>
      <c r="FMS75" s="2"/>
      <c r="FMT75" s="2"/>
      <c r="FMU75" s="2"/>
      <c r="FMV75" s="2"/>
      <c r="FMW75" s="2"/>
      <c r="FMX75" s="2"/>
      <c r="FMY75" s="2"/>
      <c r="FMZ75" s="2"/>
      <c r="FNA75" s="2"/>
      <c r="FNB75" s="2"/>
      <c r="FNC75" s="2"/>
      <c r="FND75" s="2"/>
      <c r="FNE75" s="2"/>
      <c r="FNF75" s="2"/>
      <c r="FNG75" s="2"/>
      <c r="FNH75" s="2"/>
      <c r="FNI75" s="2"/>
      <c r="FNJ75" s="2"/>
      <c r="FNK75" s="2"/>
      <c r="FNL75" s="2"/>
      <c r="FNM75" s="2"/>
      <c r="FNN75" s="2"/>
      <c r="FNO75" s="2"/>
      <c r="FNP75" s="2"/>
      <c r="FNQ75" s="2"/>
      <c r="FNR75" s="2"/>
      <c r="FNS75" s="2"/>
      <c r="FNT75" s="2"/>
      <c r="FNU75" s="2"/>
      <c r="FNV75" s="2"/>
      <c r="FNW75" s="2"/>
      <c r="FNX75" s="2"/>
      <c r="FNY75" s="2"/>
      <c r="FNZ75" s="2"/>
      <c r="FOA75" s="2"/>
      <c r="FOB75" s="2"/>
      <c r="FOC75" s="2"/>
      <c r="FOD75" s="2"/>
      <c r="FOE75" s="2"/>
      <c r="FOF75" s="2"/>
      <c r="FOG75" s="2"/>
      <c r="FOH75" s="2"/>
      <c r="FOI75" s="2"/>
      <c r="FOJ75" s="2"/>
      <c r="FOK75" s="2"/>
      <c r="FOL75" s="2"/>
      <c r="FOM75" s="2"/>
      <c r="FON75" s="2"/>
      <c r="FOO75" s="2"/>
      <c r="FOP75" s="2"/>
      <c r="FOQ75" s="2"/>
      <c r="FOR75" s="2"/>
      <c r="FOS75" s="2"/>
      <c r="FOT75" s="2"/>
      <c r="FOU75" s="2"/>
      <c r="FOV75" s="2"/>
      <c r="FOW75" s="2"/>
      <c r="FOX75" s="2"/>
      <c r="FOY75" s="2"/>
      <c r="FOZ75" s="2"/>
      <c r="FPA75" s="2"/>
      <c r="FPB75" s="2"/>
      <c r="FPC75" s="2"/>
      <c r="FPD75" s="2"/>
      <c r="FPE75" s="2"/>
      <c r="FPF75" s="2"/>
      <c r="FPG75" s="2"/>
      <c r="FPH75" s="2"/>
      <c r="FPI75" s="2"/>
      <c r="FPJ75" s="2"/>
      <c r="FPK75" s="2"/>
      <c r="FPL75" s="2"/>
      <c r="FPM75" s="2"/>
      <c r="FPN75" s="2"/>
      <c r="FPO75" s="2"/>
      <c r="FPP75" s="2"/>
      <c r="FPQ75" s="2"/>
      <c r="FPR75" s="2"/>
      <c r="FPS75" s="2"/>
      <c r="FPT75" s="2"/>
      <c r="FPU75" s="2"/>
      <c r="FPV75" s="2"/>
      <c r="FPW75" s="2"/>
      <c r="FPX75" s="2"/>
      <c r="FPY75" s="2"/>
      <c r="FPZ75" s="2"/>
      <c r="FQA75" s="2"/>
      <c r="FQB75" s="2"/>
      <c r="FQC75" s="2"/>
      <c r="FQD75" s="2"/>
      <c r="FQE75" s="2"/>
      <c r="FQF75" s="2"/>
      <c r="FQG75" s="2"/>
      <c r="FQH75" s="2"/>
      <c r="FQI75" s="2"/>
      <c r="FQJ75" s="2"/>
      <c r="FQK75" s="2"/>
      <c r="FQL75" s="2"/>
      <c r="FQM75" s="2"/>
      <c r="FQN75" s="2"/>
      <c r="FQO75" s="2"/>
      <c r="FQP75" s="2"/>
      <c r="FQQ75" s="2"/>
      <c r="FQR75" s="2"/>
      <c r="FQS75" s="2"/>
      <c r="FQT75" s="2"/>
      <c r="FQU75" s="2"/>
      <c r="FQV75" s="2"/>
      <c r="FQW75" s="2"/>
      <c r="FQX75" s="2"/>
      <c r="FQY75" s="2"/>
      <c r="FQZ75" s="2"/>
      <c r="FRA75" s="2"/>
      <c r="FRB75" s="2"/>
      <c r="FRC75" s="2"/>
      <c r="FRD75" s="2"/>
      <c r="FRE75" s="2"/>
      <c r="FRF75" s="2"/>
      <c r="FRG75" s="2"/>
      <c r="FRH75" s="2"/>
      <c r="FRI75" s="2"/>
      <c r="FRJ75" s="2"/>
      <c r="FRK75" s="2"/>
      <c r="FRL75" s="2"/>
      <c r="FRM75" s="2"/>
      <c r="FRN75" s="2"/>
      <c r="FRO75" s="2"/>
      <c r="FRP75" s="2"/>
      <c r="FRQ75" s="2"/>
      <c r="FRR75" s="2"/>
      <c r="FRS75" s="2"/>
      <c r="FRT75" s="2"/>
      <c r="FRU75" s="2"/>
      <c r="FRV75" s="2"/>
      <c r="FRW75" s="2"/>
      <c r="FRX75" s="2"/>
      <c r="FRY75" s="2"/>
      <c r="FRZ75" s="2"/>
      <c r="FSA75" s="2"/>
      <c r="FSB75" s="2"/>
      <c r="FSC75" s="2"/>
      <c r="FSD75" s="2"/>
      <c r="FSE75" s="2"/>
      <c r="FSF75" s="2"/>
      <c r="FSG75" s="2"/>
      <c r="FSH75" s="2"/>
      <c r="FSI75" s="2"/>
      <c r="FSJ75" s="2"/>
      <c r="FSK75" s="2"/>
      <c r="FSL75" s="2"/>
      <c r="FSM75" s="2"/>
      <c r="FSN75" s="2"/>
      <c r="FSO75" s="2"/>
      <c r="FSP75" s="2"/>
      <c r="FSQ75" s="2"/>
      <c r="FSR75" s="2"/>
      <c r="FSS75" s="2"/>
      <c r="FST75" s="2"/>
      <c r="FSU75" s="2"/>
      <c r="FSV75" s="2"/>
      <c r="FSW75" s="2"/>
      <c r="FSX75" s="2"/>
      <c r="FSY75" s="2"/>
      <c r="FSZ75" s="2"/>
      <c r="FTA75" s="2"/>
      <c r="FTB75" s="2"/>
      <c r="FTC75" s="2"/>
      <c r="FTD75" s="2"/>
      <c r="FTE75" s="2"/>
      <c r="FTF75" s="2"/>
      <c r="FTG75" s="2"/>
      <c r="FTH75" s="2"/>
      <c r="FTI75" s="2"/>
      <c r="FTJ75" s="2"/>
      <c r="FTK75" s="2"/>
      <c r="FTL75" s="2"/>
      <c r="FTM75" s="2"/>
      <c r="FTN75" s="2"/>
      <c r="FTO75" s="2"/>
      <c r="FTP75" s="2"/>
      <c r="FTQ75" s="2"/>
      <c r="FTR75" s="2"/>
      <c r="FTS75" s="2"/>
      <c r="FTT75" s="2"/>
      <c r="FTU75" s="2"/>
      <c r="FTV75" s="2"/>
      <c r="FTW75" s="2"/>
      <c r="FTX75" s="2"/>
      <c r="FTY75" s="2"/>
      <c r="FTZ75" s="2"/>
      <c r="FUA75" s="2"/>
      <c r="FUB75" s="2"/>
      <c r="FUC75" s="2"/>
      <c r="FUD75" s="2"/>
      <c r="FUE75" s="2"/>
      <c r="FUF75" s="2"/>
      <c r="FUG75" s="2"/>
      <c r="FUH75" s="2"/>
      <c r="FUI75" s="2"/>
      <c r="FUJ75" s="2"/>
      <c r="FUK75" s="2"/>
      <c r="FUL75" s="2"/>
      <c r="FUM75" s="2"/>
      <c r="FUN75" s="2"/>
      <c r="FUO75" s="2"/>
      <c r="FUP75" s="2"/>
      <c r="FUQ75" s="2"/>
      <c r="FUR75" s="2"/>
      <c r="FUS75" s="2"/>
      <c r="FUT75" s="2"/>
      <c r="FUU75" s="2"/>
      <c r="FUV75" s="2"/>
      <c r="FUW75" s="2"/>
      <c r="FUX75" s="2"/>
      <c r="FUY75" s="2"/>
      <c r="FUZ75" s="2"/>
      <c r="FVA75" s="2"/>
      <c r="FVB75" s="2"/>
      <c r="FVC75" s="2"/>
      <c r="FVD75" s="2"/>
      <c r="FVE75" s="2"/>
      <c r="FVF75" s="2"/>
      <c r="FVG75" s="2"/>
      <c r="FVH75" s="2"/>
      <c r="FVI75" s="2"/>
      <c r="FVJ75" s="2"/>
      <c r="FVK75" s="2"/>
      <c r="FVL75" s="2"/>
      <c r="FVM75" s="2"/>
      <c r="FVN75" s="2"/>
      <c r="FVO75" s="2"/>
      <c r="FVP75" s="2"/>
      <c r="FVQ75" s="2"/>
      <c r="FVR75" s="2"/>
      <c r="FVS75" s="2"/>
      <c r="FVT75" s="2"/>
      <c r="FVU75" s="2"/>
      <c r="FVV75" s="2"/>
      <c r="FVW75" s="2"/>
      <c r="FVX75" s="2"/>
      <c r="FVY75" s="2"/>
      <c r="FVZ75" s="2"/>
      <c r="FWA75" s="2"/>
      <c r="FWB75" s="2"/>
      <c r="FWC75" s="2"/>
      <c r="FWD75" s="2"/>
      <c r="FWE75" s="2"/>
      <c r="FWF75" s="2"/>
      <c r="FWG75" s="2"/>
      <c r="FWH75" s="2"/>
      <c r="FWI75" s="2"/>
      <c r="FWJ75" s="2"/>
      <c r="FWK75" s="2"/>
      <c r="FWL75" s="2"/>
      <c r="FWM75" s="2"/>
      <c r="FWN75" s="2"/>
      <c r="FWO75" s="2"/>
      <c r="FWP75" s="2"/>
      <c r="FWQ75" s="2"/>
      <c r="FWR75" s="2"/>
      <c r="FWS75" s="2"/>
      <c r="FWT75" s="2"/>
      <c r="FWU75" s="2"/>
      <c r="FWV75" s="2"/>
      <c r="FWW75" s="2"/>
      <c r="FWX75" s="2"/>
      <c r="FWY75" s="2"/>
      <c r="FWZ75" s="2"/>
      <c r="FXA75" s="2"/>
      <c r="FXB75" s="2"/>
      <c r="FXC75" s="2"/>
      <c r="FXD75" s="2"/>
      <c r="FXE75" s="2"/>
      <c r="FXF75" s="2"/>
      <c r="FXG75" s="2"/>
      <c r="FXH75" s="2"/>
      <c r="FXI75" s="2"/>
      <c r="FXJ75" s="2"/>
      <c r="FXK75" s="2"/>
      <c r="FXL75" s="2"/>
      <c r="FXM75" s="2"/>
      <c r="FXN75" s="2"/>
      <c r="FXO75" s="2"/>
      <c r="FXP75" s="2"/>
      <c r="FXQ75" s="2"/>
      <c r="FXR75" s="2"/>
      <c r="FXS75" s="2"/>
      <c r="FXT75" s="2"/>
      <c r="FXU75" s="2"/>
      <c r="FXV75" s="2"/>
      <c r="FXW75" s="2"/>
      <c r="FXX75" s="2"/>
      <c r="FXY75" s="2"/>
      <c r="FXZ75" s="2"/>
      <c r="FYA75" s="2"/>
      <c r="FYB75" s="2"/>
      <c r="FYC75" s="2"/>
      <c r="FYD75" s="2"/>
      <c r="FYE75" s="2"/>
      <c r="FYF75" s="2"/>
      <c r="FYG75" s="2"/>
      <c r="FYH75" s="2"/>
      <c r="FYI75" s="2"/>
      <c r="FYJ75" s="2"/>
      <c r="FYK75" s="2"/>
      <c r="FYL75" s="2"/>
      <c r="FYM75" s="2"/>
      <c r="FYN75" s="2"/>
      <c r="FYO75" s="2"/>
      <c r="FYP75" s="2"/>
      <c r="FYQ75" s="2"/>
      <c r="FYR75" s="2"/>
      <c r="FYS75" s="2"/>
      <c r="FYT75" s="2"/>
      <c r="FYU75" s="2"/>
      <c r="FYV75" s="2"/>
      <c r="FYW75" s="2"/>
      <c r="FYX75" s="2"/>
      <c r="FYY75" s="2"/>
      <c r="FYZ75" s="2"/>
      <c r="FZA75" s="2"/>
      <c r="FZB75" s="2"/>
      <c r="FZC75" s="2"/>
      <c r="FZD75" s="2"/>
      <c r="FZE75" s="2"/>
      <c r="FZF75" s="2"/>
      <c r="FZG75" s="2"/>
      <c r="FZH75" s="2"/>
      <c r="FZI75" s="2"/>
      <c r="FZJ75" s="2"/>
      <c r="FZK75" s="2"/>
      <c r="FZL75" s="2"/>
      <c r="FZM75" s="2"/>
      <c r="FZN75" s="2"/>
      <c r="FZO75" s="2"/>
      <c r="FZP75" s="2"/>
      <c r="FZQ75" s="2"/>
      <c r="FZR75" s="2"/>
      <c r="FZS75" s="2"/>
      <c r="FZT75" s="2"/>
      <c r="FZU75" s="2"/>
      <c r="FZV75" s="2"/>
      <c r="FZW75" s="2"/>
      <c r="FZX75" s="2"/>
      <c r="FZY75" s="2"/>
      <c r="FZZ75" s="2"/>
      <c r="GAA75" s="2"/>
      <c r="GAB75" s="2"/>
      <c r="GAC75" s="2"/>
      <c r="GAD75" s="2"/>
      <c r="GAE75" s="2"/>
      <c r="GAF75" s="2"/>
      <c r="GAG75" s="2"/>
      <c r="GAH75" s="2"/>
      <c r="GAI75" s="2"/>
      <c r="GAJ75" s="2"/>
      <c r="GAK75" s="2"/>
      <c r="GAL75" s="2"/>
      <c r="GAM75" s="2"/>
      <c r="GAN75" s="2"/>
      <c r="GAO75" s="2"/>
      <c r="GAP75" s="2"/>
      <c r="GAQ75" s="2"/>
      <c r="GAR75" s="2"/>
      <c r="GAS75" s="2"/>
      <c r="GAT75" s="2"/>
      <c r="GAU75" s="2"/>
      <c r="GAV75" s="2"/>
      <c r="GAW75" s="2"/>
      <c r="GAX75" s="2"/>
      <c r="GAY75" s="2"/>
      <c r="GAZ75" s="2"/>
      <c r="GBA75" s="2"/>
      <c r="GBB75" s="2"/>
      <c r="GBC75" s="2"/>
      <c r="GBD75" s="2"/>
      <c r="GBE75" s="2"/>
      <c r="GBF75" s="2"/>
      <c r="GBG75" s="2"/>
      <c r="GBH75" s="2"/>
      <c r="GBI75" s="2"/>
      <c r="GBJ75" s="2"/>
      <c r="GBK75" s="2"/>
      <c r="GBL75" s="2"/>
      <c r="GBM75" s="2"/>
      <c r="GBN75" s="2"/>
      <c r="GBO75" s="2"/>
      <c r="GBP75" s="2"/>
      <c r="GBQ75" s="2"/>
      <c r="GBR75" s="2"/>
      <c r="GBS75" s="2"/>
      <c r="GBT75" s="2"/>
      <c r="GBU75" s="2"/>
      <c r="GBV75" s="2"/>
      <c r="GBW75" s="2"/>
      <c r="GBX75" s="2"/>
      <c r="GBY75" s="2"/>
      <c r="GBZ75" s="2"/>
      <c r="GCA75" s="2"/>
      <c r="GCB75" s="2"/>
      <c r="GCC75" s="2"/>
      <c r="GCD75" s="2"/>
      <c r="GCE75" s="2"/>
      <c r="GCF75" s="2"/>
      <c r="GCG75" s="2"/>
      <c r="GCH75" s="2"/>
      <c r="GCI75" s="2"/>
      <c r="GCJ75" s="2"/>
      <c r="GCK75" s="2"/>
      <c r="GCL75" s="2"/>
      <c r="GCM75" s="2"/>
      <c r="GCN75" s="2"/>
      <c r="GCO75" s="2"/>
      <c r="GCP75" s="2"/>
      <c r="GCQ75" s="2"/>
      <c r="GCR75" s="2"/>
      <c r="GCS75" s="2"/>
      <c r="GCT75" s="2"/>
      <c r="GCU75" s="2"/>
      <c r="GCV75" s="2"/>
      <c r="GCW75" s="2"/>
      <c r="GCX75" s="2"/>
      <c r="GCY75" s="2"/>
      <c r="GCZ75" s="2"/>
      <c r="GDA75" s="2"/>
      <c r="GDB75" s="2"/>
      <c r="GDC75" s="2"/>
      <c r="GDD75" s="2"/>
      <c r="GDE75" s="2"/>
      <c r="GDF75" s="2"/>
      <c r="GDG75" s="2"/>
      <c r="GDH75" s="2"/>
      <c r="GDI75" s="2"/>
      <c r="GDJ75" s="2"/>
      <c r="GDK75" s="2"/>
      <c r="GDL75" s="2"/>
      <c r="GDM75" s="2"/>
      <c r="GDN75" s="2"/>
      <c r="GDO75" s="2"/>
      <c r="GDP75" s="2"/>
      <c r="GDQ75" s="2"/>
      <c r="GDR75" s="2"/>
      <c r="GDS75" s="2"/>
      <c r="GDT75" s="2"/>
      <c r="GDU75" s="2"/>
      <c r="GDV75" s="2"/>
      <c r="GDW75" s="2"/>
      <c r="GDX75" s="2"/>
      <c r="GDY75" s="2"/>
      <c r="GDZ75" s="2"/>
      <c r="GEA75" s="2"/>
      <c r="GEB75" s="2"/>
      <c r="GEC75" s="2"/>
      <c r="GED75" s="2"/>
      <c r="GEE75" s="2"/>
      <c r="GEF75" s="2"/>
      <c r="GEG75" s="2"/>
      <c r="GEH75" s="2"/>
      <c r="GEI75" s="2"/>
      <c r="GEJ75" s="2"/>
      <c r="GEK75" s="2"/>
      <c r="GEL75" s="2"/>
      <c r="GEM75" s="2"/>
      <c r="GEN75" s="2"/>
      <c r="GEO75" s="2"/>
      <c r="GEP75" s="2"/>
      <c r="GEQ75" s="2"/>
      <c r="GER75" s="2"/>
      <c r="GES75" s="2"/>
      <c r="GET75" s="2"/>
      <c r="GEU75" s="2"/>
      <c r="GEV75" s="2"/>
      <c r="GEW75" s="2"/>
      <c r="GEX75" s="2"/>
      <c r="GEY75" s="2"/>
      <c r="GEZ75" s="2"/>
      <c r="GFA75" s="2"/>
      <c r="GFB75" s="2"/>
      <c r="GFC75" s="2"/>
      <c r="GFD75" s="2"/>
      <c r="GFE75" s="2"/>
      <c r="GFF75" s="2"/>
      <c r="GFG75" s="2"/>
      <c r="GFH75" s="2"/>
      <c r="GFI75" s="2"/>
      <c r="GFJ75" s="2"/>
      <c r="GFK75" s="2"/>
      <c r="GFL75" s="2"/>
      <c r="GFM75" s="2"/>
      <c r="GFN75" s="2"/>
      <c r="GFO75" s="2"/>
      <c r="GFP75" s="2"/>
      <c r="GFQ75" s="2"/>
      <c r="GFR75" s="2"/>
      <c r="GFS75" s="2"/>
      <c r="GFT75" s="2"/>
      <c r="GFU75" s="2"/>
      <c r="GFV75" s="2"/>
      <c r="GFW75" s="2"/>
      <c r="GFX75" s="2"/>
      <c r="GFY75" s="2"/>
      <c r="GFZ75" s="2"/>
      <c r="GGA75" s="2"/>
      <c r="GGB75" s="2"/>
      <c r="GGC75" s="2"/>
      <c r="GGD75" s="2"/>
      <c r="GGE75" s="2"/>
      <c r="GGF75" s="2"/>
      <c r="GGG75" s="2"/>
      <c r="GGH75" s="2"/>
      <c r="GGI75" s="2"/>
      <c r="GGJ75" s="2"/>
      <c r="GGK75" s="2"/>
      <c r="GGL75" s="2"/>
      <c r="GGM75" s="2"/>
      <c r="GGN75" s="2"/>
      <c r="GGO75" s="2"/>
      <c r="GGP75" s="2"/>
      <c r="GGQ75" s="2"/>
      <c r="GGR75" s="2"/>
      <c r="GGS75" s="2"/>
      <c r="GGT75" s="2"/>
      <c r="GGU75" s="2"/>
      <c r="GGV75" s="2"/>
      <c r="GGW75" s="2"/>
      <c r="GGX75" s="2"/>
      <c r="GGY75" s="2"/>
      <c r="GGZ75" s="2"/>
      <c r="GHA75" s="2"/>
      <c r="GHB75" s="2"/>
      <c r="GHC75" s="2"/>
      <c r="GHD75" s="2"/>
      <c r="GHE75" s="2"/>
      <c r="GHF75" s="2"/>
      <c r="GHG75" s="2"/>
      <c r="GHH75" s="2"/>
      <c r="GHI75" s="2"/>
      <c r="GHJ75" s="2"/>
      <c r="GHK75" s="2"/>
      <c r="GHL75" s="2"/>
      <c r="GHM75" s="2"/>
      <c r="GHN75" s="2"/>
      <c r="GHO75" s="2"/>
      <c r="GHP75" s="2"/>
      <c r="GHQ75" s="2"/>
      <c r="GHR75" s="2"/>
      <c r="GHS75" s="2"/>
      <c r="GHT75" s="2"/>
      <c r="GHU75" s="2"/>
      <c r="GHV75" s="2"/>
      <c r="GHW75" s="2"/>
      <c r="GHX75" s="2"/>
      <c r="GHY75" s="2"/>
      <c r="GHZ75" s="2"/>
      <c r="GIA75" s="2"/>
      <c r="GIB75" s="2"/>
      <c r="GIC75" s="2"/>
      <c r="GID75" s="2"/>
      <c r="GIE75" s="2"/>
      <c r="GIF75" s="2"/>
      <c r="GIG75" s="2"/>
      <c r="GIH75" s="2"/>
      <c r="GII75" s="2"/>
      <c r="GIJ75" s="2"/>
      <c r="GIK75" s="2"/>
      <c r="GIL75" s="2"/>
      <c r="GIM75" s="2"/>
      <c r="GIN75" s="2"/>
      <c r="GIO75" s="2"/>
      <c r="GIP75" s="2"/>
      <c r="GIQ75" s="2"/>
      <c r="GIR75" s="2"/>
      <c r="GIS75" s="2"/>
      <c r="GIT75" s="2"/>
      <c r="GIU75" s="2"/>
      <c r="GIV75" s="2"/>
      <c r="GIW75" s="2"/>
      <c r="GIX75" s="2"/>
      <c r="GIY75" s="2"/>
      <c r="GIZ75" s="2"/>
      <c r="GJA75" s="2"/>
      <c r="GJB75" s="2"/>
      <c r="GJC75" s="2"/>
      <c r="GJD75" s="2"/>
      <c r="GJE75" s="2"/>
      <c r="GJF75" s="2"/>
      <c r="GJG75" s="2"/>
      <c r="GJH75" s="2"/>
      <c r="GJI75" s="2"/>
      <c r="GJJ75" s="2"/>
      <c r="GJK75" s="2"/>
      <c r="GJL75" s="2"/>
      <c r="GJM75" s="2"/>
      <c r="GJN75" s="2"/>
      <c r="GJO75" s="2"/>
      <c r="GJP75" s="2"/>
      <c r="GJQ75" s="2"/>
      <c r="GJR75" s="2"/>
      <c r="GJS75" s="2"/>
      <c r="GJT75" s="2"/>
      <c r="GJU75" s="2"/>
      <c r="GJV75" s="2"/>
      <c r="GJW75" s="2"/>
      <c r="GJX75" s="2"/>
      <c r="GJY75" s="2"/>
      <c r="GJZ75" s="2"/>
      <c r="GKA75" s="2"/>
      <c r="GKB75" s="2"/>
      <c r="GKC75" s="2"/>
      <c r="GKD75" s="2"/>
      <c r="GKE75" s="2"/>
      <c r="GKF75" s="2"/>
      <c r="GKG75" s="2"/>
      <c r="GKH75" s="2"/>
      <c r="GKI75" s="2"/>
      <c r="GKJ75" s="2"/>
      <c r="GKK75" s="2"/>
      <c r="GKL75" s="2"/>
      <c r="GKM75" s="2"/>
      <c r="GKN75" s="2"/>
      <c r="GKO75" s="2"/>
      <c r="GKP75" s="2"/>
      <c r="GKQ75" s="2"/>
      <c r="GKR75" s="2"/>
      <c r="GKS75" s="2"/>
      <c r="GKT75" s="2"/>
      <c r="GKU75" s="2"/>
      <c r="GKV75" s="2"/>
      <c r="GKW75" s="2"/>
      <c r="GKX75" s="2"/>
      <c r="GKY75" s="2"/>
      <c r="GKZ75" s="2"/>
      <c r="GLA75" s="2"/>
      <c r="GLB75" s="2"/>
      <c r="GLC75" s="2"/>
      <c r="GLD75" s="2"/>
      <c r="GLE75" s="2"/>
      <c r="GLF75" s="2"/>
      <c r="GLG75" s="2"/>
      <c r="GLH75" s="2"/>
      <c r="GLI75" s="2"/>
      <c r="GLJ75" s="2"/>
      <c r="GLK75" s="2"/>
      <c r="GLL75" s="2"/>
      <c r="GLM75" s="2"/>
      <c r="GLN75" s="2"/>
      <c r="GLO75" s="2"/>
      <c r="GLP75" s="2"/>
      <c r="GLQ75" s="2"/>
      <c r="GLR75" s="2"/>
      <c r="GLS75" s="2"/>
      <c r="GLT75" s="2"/>
      <c r="GLU75" s="2"/>
      <c r="GLV75" s="2"/>
      <c r="GLW75" s="2"/>
      <c r="GLX75" s="2"/>
      <c r="GLY75" s="2"/>
      <c r="GLZ75" s="2"/>
      <c r="GMA75" s="2"/>
      <c r="GMB75" s="2"/>
      <c r="GMC75" s="2"/>
      <c r="GMD75" s="2"/>
      <c r="GME75" s="2"/>
      <c r="GMF75" s="2"/>
      <c r="GMG75" s="2"/>
      <c r="GMH75" s="2"/>
      <c r="GMI75" s="2"/>
      <c r="GMJ75" s="2"/>
      <c r="GMK75" s="2"/>
      <c r="GML75" s="2"/>
      <c r="GMM75" s="2"/>
      <c r="GMN75" s="2"/>
      <c r="GMO75" s="2"/>
      <c r="GMP75" s="2"/>
      <c r="GMQ75" s="2"/>
      <c r="GMR75" s="2"/>
      <c r="GMS75" s="2"/>
      <c r="GMT75" s="2"/>
      <c r="GMU75" s="2"/>
      <c r="GMV75" s="2"/>
      <c r="GMW75" s="2"/>
      <c r="GMX75" s="2"/>
      <c r="GMY75" s="2"/>
      <c r="GMZ75" s="2"/>
      <c r="GNA75" s="2"/>
      <c r="GNB75" s="2"/>
      <c r="GNC75" s="2"/>
      <c r="GND75" s="2"/>
      <c r="GNE75" s="2"/>
      <c r="GNF75" s="2"/>
      <c r="GNG75" s="2"/>
      <c r="GNH75" s="2"/>
      <c r="GNI75" s="2"/>
      <c r="GNJ75" s="2"/>
      <c r="GNK75" s="2"/>
      <c r="GNL75" s="2"/>
      <c r="GNM75" s="2"/>
      <c r="GNN75" s="2"/>
      <c r="GNO75" s="2"/>
      <c r="GNP75" s="2"/>
      <c r="GNQ75" s="2"/>
      <c r="GNR75" s="2"/>
      <c r="GNS75" s="2"/>
      <c r="GNT75" s="2"/>
      <c r="GNU75" s="2"/>
      <c r="GNV75" s="2"/>
      <c r="GNW75" s="2"/>
      <c r="GNX75" s="2"/>
      <c r="GNY75" s="2"/>
      <c r="GNZ75" s="2"/>
      <c r="GOA75" s="2"/>
      <c r="GOB75" s="2"/>
      <c r="GOC75" s="2"/>
      <c r="GOD75" s="2"/>
      <c r="GOE75" s="2"/>
      <c r="GOF75" s="2"/>
      <c r="GOG75" s="2"/>
      <c r="GOH75" s="2"/>
      <c r="GOI75" s="2"/>
      <c r="GOJ75" s="2"/>
      <c r="GOK75" s="2"/>
      <c r="GOL75" s="2"/>
      <c r="GOM75" s="2"/>
      <c r="GON75" s="2"/>
      <c r="GOO75" s="2"/>
      <c r="GOP75" s="2"/>
      <c r="GOQ75" s="2"/>
      <c r="GOR75" s="2"/>
      <c r="GOS75" s="2"/>
      <c r="GOT75" s="2"/>
      <c r="GOU75" s="2"/>
      <c r="GOV75" s="2"/>
      <c r="GOW75" s="2"/>
      <c r="GOX75" s="2"/>
      <c r="GOY75" s="2"/>
      <c r="GOZ75" s="2"/>
      <c r="GPA75" s="2"/>
      <c r="GPB75" s="2"/>
      <c r="GPC75" s="2"/>
      <c r="GPD75" s="2"/>
      <c r="GPE75" s="2"/>
      <c r="GPF75" s="2"/>
      <c r="GPG75" s="2"/>
      <c r="GPH75" s="2"/>
      <c r="GPI75" s="2"/>
      <c r="GPJ75" s="2"/>
      <c r="GPK75" s="2"/>
      <c r="GPL75" s="2"/>
      <c r="GPM75" s="2"/>
      <c r="GPN75" s="2"/>
      <c r="GPO75" s="2"/>
      <c r="GPP75" s="2"/>
      <c r="GPQ75" s="2"/>
      <c r="GPR75" s="2"/>
      <c r="GPS75" s="2"/>
      <c r="GPT75" s="2"/>
      <c r="GPU75" s="2"/>
      <c r="GPV75" s="2"/>
      <c r="GPW75" s="2"/>
      <c r="GPX75" s="2"/>
      <c r="GPY75" s="2"/>
      <c r="GPZ75" s="2"/>
      <c r="GQA75" s="2"/>
      <c r="GQB75" s="2"/>
      <c r="GQC75" s="2"/>
      <c r="GQD75" s="2"/>
      <c r="GQE75" s="2"/>
      <c r="GQF75" s="2"/>
      <c r="GQG75" s="2"/>
      <c r="GQH75" s="2"/>
      <c r="GQI75" s="2"/>
      <c r="GQJ75" s="2"/>
      <c r="GQK75" s="2"/>
      <c r="GQL75" s="2"/>
      <c r="GQM75" s="2"/>
      <c r="GQN75" s="2"/>
      <c r="GQO75" s="2"/>
      <c r="GQP75" s="2"/>
      <c r="GQQ75" s="2"/>
      <c r="GQR75" s="2"/>
      <c r="GQS75" s="2"/>
      <c r="GQT75" s="2"/>
      <c r="GQU75" s="2"/>
      <c r="GQV75" s="2"/>
      <c r="GQW75" s="2"/>
      <c r="GQX75" s="2"/>
      <c r="GQY75" s="2"/>
      <c r="GQZ75" s="2"/>
      <c r="GRA75" s="2"/>
      <c r="GRB75" s="2"/>
      <c r="GRC75" s="2"/>
      <c r="GRD75" s="2"/>
      <c r="GRE75" s="2"/>
      <c r="GRF75" s="2"/>
      <c r="GRG75" s="2"/>
      <c r="GRH75" s="2"/>
      <c r="GRI75" s="2"/>
      <c r="GRJ75" s="2"/>
      <c r="GRK75" s="2"/>
      <c r="GRL75" s="2"/>
      <c r="GRM75" s="2"/>
      <c r="GRN75" s="2"/>
      <c r="GRO75" s="2"/>
      <c r="GRP75" s="2"/>
      <c r="GRQ75" s="2"/>
      <c r="GRR75" s="2"/>
      <c r="GRS75" s="2"/>
      <c r="GRT75" s="2"/>
      <c r="GRU75" s="2"/>
      <c r="GRV75" s="2"/>
      <c r="GRW75" s="2"/>
      <c r="GRX75" s="2"/>
      <c r="GRY75" s="2"/>
      <c r="GRZ75" s="2"/>
      <c r="GSA75" s="2"/>
      <c r="GSB75" s="2"/>
      <c r="GSC75" s="2"/>
      <c r="GSD75" s="2"/>
      <c r="GSE75" s="2"/>
      <c r="GSF75" s="2"/>
      <c r="GSG75" s="2"/>
      <c r="GSH75" s="2"/>
      <c r="GSI75" s="2"/>
      <c r="GSJ75" s="2"/>
      <c r="GSK75" s="2"/>
      <c r="GSL75" s="2"/>
      <c r="GSM75" s="2"/>
      <c r="GSN75" s="2"/>
      <c r="GSO75" s="2"/>
      <c r="GSP75" s="2"/>
      <c r="GSQ75" s="2"/>
      <c r="GSR75" s="2"/>
      <c r="GSS75" s="2"/>
      <c r="GST75" s="2"/>
      <c r="GSU75" s="2"/>
      <c r="GSV75" s="2"/>
      <c r="GSW75" s="2"/>
      <c r="GSX75" s="2"/>
      <c r="GSY75" s="2"/>
      <c r="GSZ75" s="2"/>
      <c r="GTA75" s="2"/>
      <c r="GTB75" s="2"/>
      <c r="GTC75" s="2"/>
      <c r="GTD75" s="2"/>
      <c r="GTE75" s="2"/>
      <c r="GTF75" s="2"/>
      <c r="GTG75" s="2"/>
      <c r="GTH75" s="2"/>
      <c r="GTI75" s="2"/>
      <c r="GTJ75" s="2"/>
      <c r="GTK75" s="2"/>
      <c r="GTL75" s="2"/>
      <c r="GTM75" s="2"/>
      <c r="GTN75" s="2"/>
      <c r="GTO75" s="2"/>
      <c r="GTP75" s="2"/>
      <c r="GTQ75" s="2"/>
      <c r="GTR75" s="2"/>
      <c r="GTS75" s="2"/>
      <c r="GTT75" s="2"/>
      <c r="GTU75" s="2"/>
      <c r="GTV75" s="2"/>
      <c r="GTW75" s="2"/>
      <c r="GTX75" s="2"/>
      <c r="GTY75" s="2"/>
      <c r="GTZ75" s="2"/>
      <c r="GUA75" s="2"/>
      <c r="GUB75" s="2"/>
      <c r="GUC75" s="2"/>
      <c r="GUD75" s="2"/>
      <c r="GUE75" s="2"/>
      <c r="GUF75" s="2"/>
      <c r="GUG75" s="2"/>
      <c r="GUH75" s="2"/>
      <c r="GUI75" s="2"/>
      <c r="GUJ75" s="2"/>
      <c r="GUK75" s="2"/>
      <c r="GUL75" s="2"/>
      <c r="GUM75" s="2"/>
      <c r="GUN75" s="2"/>
      <c r="GUO75" s="2"/>
      <c r="GUP75" s="2"/>
      <c r="GUQ75" s="2"/>
      <c r="GUR75" s="2"/>
      <c r="GUS75" s="2"/>
      <c r="GUT75" s="2"/>
      <c r="GUU75" s="2"/>
      <c r="GUV75" s="2"/>
      <c r="GUW75" s="2"/>
      <c r="GUX75" s="2"/>
      <c r="GUY75" s="2"/>
      <c r="GUZ75" s="2"/>
      <c r="GVA75" s="2"/>
      <c r="GVB75" s="2"/>
      <c r="GVC75" s="2"/>
      <c r="GVD75" s="2"/>
      <c r="GVE75" s="2"/>
      <c r="GVF75" s="2"/>
      <c r="GVG75" s="2"/>
      <c r="GVH75" s="2"/>
      <c r="GVI75" s="2"/>
      <c r="GVJ75" s="2"/>
      <c r="GVK75" s="2"/>
      <c r="GVL75" s="2"/>
      <c r="GVM75" s="2"/>
      <c r="GVN75" s="2"/>
      <c r="GVO75" s="2"/>
      <c r="GVP75" s="2"/>
      <c r="GVQ75" s="2"/>
      <c r="GVR75" s="2"/>
      <c r="GVS75" s="2"/>
      <c r="GVT75" s="2"/>
      <c r="GVU75" s="2"/>
      <c r="GVV75" s="2"/>
      <c r="GVW75" s="2"/>
      <c r="GVX75" s="2"/>
      <c r="GVY75" s="2"/>
      <c r="GVZ75" s="2"/>
      <c r="GWA75" s="2"/>
      <c r="GWB75" s="2"/>
      <c r="GWC75" s="2"/>
      <c r="GWD75" s="2"/>
      <c r="GWE75" s="2"/>
      <c r="GWF75" s="2"/>
      <c r="GWG75" s="2"/>
      <c r="GWH75" s="2"/>
      <c r="GWI75" s="2"/>
      <c r="GWJ75" s="2"/>
      <c r="GWK75" s="2"/>
      <c r="GWL75" s="2"/>
      <c r="GWM75" s="2"/>
      <c r="GWN75" s="2"/>
      <c r="GWO75" s="2"/>
      <c r="GWP75" s="2"/>
      <c r="GWQ75" s="2"/>
      <c r="GWR75" s="2"/>
      <c r="GWS75" s="2"/>
      <c r="GWT75" s="2"/>
      <c r="GWU75" s="2"/>
      <c r="GWV75" s="2"/>
      <c r="GWW75" s="2"/>
      <c r="GWX75" s="2"/>
      <c r="GWY75" s="2"/>
      <c r="GWZ75" s="2"/>
      <c r="GXA75" s="2"/>
      <c r="GXB75" s="2"/>
      <c r="GXC75" s="2"/>
      <c r="GXD75" s="2"/>
      <c r="GXE75" s="2"/>
      <c r="GXF75" s="2"/>
      <c r="GXG75" s="2"/>
      <c r="GXH75" s="2"/>
      <c r="GXI75" s="2"/>
      <c r="GXJ75" s="2"/>
      <c r="GXK75" s="2"/>
      <c r="GXL75" s="2"/>
      <c r="GXM75" s="2"/>
      <c r="GXN75" s="2"/>
      <c r="GXO75" s="2"/>
      <c r="GXP75" s="2"/>
      <c r="GXQ75" s="2"/>
      <c r="GXR75" s="2"/>
      <c r="GXS75" s="2"/>
      <c r="GXT75" s="2"/>
      <c r="GXU75" s="2"/>
      <c r="GXV75" s="2"/>
      <c r="GXW75" s="2"/>
      <c r="GXX75" s="2"/>
      <c r="GXY75" s="2"/>
      <c r="GXZ75" s="2"/>
      <c r="GYA75" s="2"/>
      <c r="GYB75" s="2"/>
      <c r="GYC75" s="2"/>
      <c r="GYD75" s="2"/>
      <c r="GYE75" s="2"/>
      <c r="GYF75" s="2"/>
      <c r="GYG75" s="2"/>
      <c r="GYH75" s="2"/>
      <c r="GYI75" s="2"/>
      <c r="GYJ75" s="2"/>
      <c r="GYK75" s="2"/>
      <c r="GYL75" s="2"/>
      <c r="GYM75" s="2"/>
      <c r="GYN75" s="2"/>
      <c r="GYO75" s="2"/>
      <c r="GYP75" s="2"/>
      <c r="GYQ75" s="2"/>
      <c r="GYR75" s="2"/>
      <c r="GYS75" s="2"/>
      <c r="GYT75" s="2"/>
      <c r="GYU75" s="2"/>
      <c r="GYV75" s="2"/>
      <c r="GYW75" s="2"/>
      <c r="GYX75" s="2"/>
      <c r="GYY75" s="2"/>
      <c r="GYZ75" s="2"/>
      <c r="GZA75" s="2"/>
      <c r="GZB75" s="2"/>
      <c r="GZC75" s="2"/>
      <c r="GZD75" s="2"/>
      <c r="GZE75" s="2"/>
      <c r="GZF75" s="2"/>
      <c r="GZG75" s="2"/>
      <c r="GZH75" s="2"/>
      <c r="GZI75" s="2"/>
      <c r="GZJ75" s="2"/>
      <c r="GZK75" s="2"/>
      <c r="GZL75" s="2"/>
      <c r="GZM75" s="2"/>
      <c r="GZN75" s="2"/>
      <c r="GZO75" s="2"/>
      <c r="GZP75" s="2"/>
      <c r="GZQ75" s="2"/>
      <c r="GZR75" s="2"/>
      <c r="GZS75" s="2"/>
      <c r="GZT75" s="2"/>
      <c r="GZU75" s="2"/>
      <c r="GZV75" s="2"/>
      <c r="GZW75" s="2"/>
      <c r="GZX75" s="2"/>
      <c r="GZY75" s="2"/>
      <c r="GZZ75" s="2"/>
      <c r="HAA75" s="2"/>
      <c r="HAB75" s="2"/>
      <c r="HAC75" s="2"/>
      <c r="HAD75" s="2"/>
      <c r="HAE75" s="2"/>
      <c r="HAF75" s="2"/>
      <c r="HAG75" s="2"/>
      <c r="HAH75" s="2"/>
      <c r="HAI75" s="2"/>
      <c r="HAJ75" s="2"/>
      <c r="HAK75" s="2"/>
      <c r="HAL75" s="2"/>
      <c r="HAM75" s="2"/>
      <c r="HAN75" s="2"/>
      <c r="HAO75" s="2"/>
      <c r="HAP75" s="2"/>
      <c r="HAQ75" s="2"/>
      <c r="HAR75" s="2"/>
      <c r="HAS75" s="2"/>
      <c r="HAT75" s="2"/>
      <c r="HAU75" s="2"/>
      <c r="HAV75" s="2"/>
      <c r="HAW75" s="2"/>
      <c r="HAX75" s="2"/>
      <c r="HAY75" s="2"/>
      <c r="HAZ75" s="2"/>
      <c r="HBA75" s="2"/>
      <c r="HBB75" s="2"/>
      <c r="HBC75" s="2"/>
      <c r="HBD75" s="2"/>
      <c r="HBE75" s="2"/>
      <c r="HBF75" s="2"/>
      <c r="HBG75" s="2"/>
      <c r="HBH75" s="2"/>
      <c r="HBI75" s="2"/>
      <c r="HBJ75" s="2"/>
      <c r="HBK75" s="2"/>
      <c r="HBL75" s="2"/>
      <c r="HBM75" s="2"/>
      <c r="HBN75" s="2"/>
      <c r="HBO75" s="2"/>
      <c r="HBP75" s="2"/>
      <c r="HBQ75" s="2"/>
      <c r="HBR75" s="2"/>
      <c r="HBS75" s="2"/>
      <c r="HBT75" s="2"/>
      <c r="HBU75" s="2"/>
      <c r="HBV75" s="2"/>
      <c r="HBW75" s="2"/>
      <c r="HBX75" s="2"/>
      <c r="HBY75" s="2"/>
      <c r="HBZ75" s="2"/>
      <c r="HCA75" s="2"/>
      <c r="HCB75" s="2"/>
      <c r="HCC75" s="2"/>
      <c r="HCD75" s="2"/>
      <c r="HCE75" s="2"/>
      <c r="HCF75" s="2"/>
      <c r="HCG75" s="2"/>
      <c r="HCH75" s="2"/>
      <c r="HCI75" s="2"/>
      <c r="HCJ75" s="2"/>
      <c r="HCK75" s="2"/>
      <c r="HCL75" s="2"/>
      <c r="HCM75" s="2"/>
      <c r="HCN75" s="2"/>
      <c r="HCO75" s="2"/>
      <c r="HCP75" s="2"/>
      <c r="HCQ75" s="2"/>
      <c r="HCR75" s="2"/>
      <c r="HCS75" s="2"/>
      <c r="HCT75" s="2"/>
      <c r="HCU75" s="2"/>
      <c r="HCV75" s="2"/>
      <c r="HCW75" s="2"/>
      <c r="HCX75" s="2"/>
      <c r="HCY75" s="2"/>
      <c r="HCZ75" s="2"/>
      <c r="HDA75" s="2"/>
      <c r="HDB75" s="2"/>
      <c r="HDC75" s="2"/>
      <c r="HDD75" s="2"/>
      <c r="HDE75" s="2"/>
      <c r="HDF75" s="2"/>
      <c r="HDG75" s="2"/>
      <c r="HDH75" s="2"/>
      <c r="HDI75" s="2"/>
      <c r="HDJ75" s="2"/>
      <c r="HDK75" s="2"/>
      <c r="HDL75" s="2"/>
      <c r="HDM75" s="2"/>
      <c r="HDN75" s="2"/>
      <c r="HDO75" s="2"/>
      <c r="HDP75" s="2"/>
      <c r="HDQ75" s="2"/>
      <c r="HDR75" s="2"/>
      <c r="HDS75" s="2"/>
      <c r="HDT75" s="2"/>
      <c r="HDU75" s="2"/>
      <c r="HDV75" s="2"/>
      <c r="HDW75" s="2"/>
      <c r="HDX75" s="2"/>
      <c r="HDY75" s="2"/>
      <c r="HDZ75" s="2"/>
      <c r="HEA75" s="2"/>
      <c r="HEB75" s="2"/>
      <c r="HEC75" s="2"/>
      <c r="HED75" s="2"/>
      <c r="HEE75" s="2"/>
      <c r="HEF75" s="2"/>
      <c r="HEG75" s="2"/>
      <c r="HEH75" s="2"/>
      <c r="HEI75" s="2"/>
      <c r="HEJ75" s="2"/>
      <c r="HEK75" s="2"/>
      <c r="HEL75" s="2"/>
      <c r="HEM75" s="2"/>
      <c r="HEN75" s="2"/>
      <c r="HEO75" s="2"/>
      <c r="HEP75" s="2"/>
      <c r="HEQ75" s="2"/>
      <c r="HER75" s="2"/>
      <c r="HES75" s="2"/>
      <c r="HET75" s="2"/>
      <c r="HEU75" s="2"/>
      <c r="HEV75" s="2"/>
      <c r="HEW75" s="2"/>
      <c r="HEX75" s="2"/>
      <c r="HEY75" s="2"/>
      <c r="HEZ75" s="2"/>
      <c r="HFA75" s="2"/>
      <c r="HFB75" s="2"/>
      <c r="HFC75" s="2"/>
      <c r="HFD75" s="2"/>
      <c r="HFE75" s="2"/>
      <c r="HFF75" s="2"/>
      <c r="HFG75" s="2"/>
      <c r="HFH75" s="2"/>
      <c r="HFI75" s="2"/>
      <c r="HFJ75" s="2"/>
      <c r="HFK75" s="2"/>
      <c r="HFL75" s="2"/>
      <c r="HFM75" s="2"/>
      <c r="HFN75" s="2"/>
      <c r="HFO75" s="2"/>
      <c r="HFP75" s="2"/>
      <c r="HFQ75" s="2"/>
      <c r="HFR75" s="2"/>
      <c r="HFS75" s="2"/>
      <c r="HFT75" s="2"/>
      <c r="HFU75" s="2"/>
      <c r="HFV75" s="2"/>
      <c r="HFW75" s="2"/>
      <c r="HFX75" s="2"/>
      <c r="HFY75" s="2"/>
      <c r="HFZ75" s="2"/>
      <c r="HGA75" s="2"/>
      <c r="HGB75" s="2"/>
      <c r="HGC75" s="2"/>
      <c r="HGD75" s="2"/>
      <c r="HGE75" s="2"/>
      <c r="HGF75" s="2"/>
      <c r="HGG75" s="2"/>
      <c r="HGH75" s="2"/>
      <c r="HGI75" s="2"/>
      <c r="HGJ75" s="2"/>
      <c r="HGK75" s="2"/>
      <c r="HGL75" s="2"/>
      <c r="HGM75" s="2"/>
      <c r="HGN75" s="2"/>
      <c r="HGO75" s="2"/>
      <c r="HGP75" s="2"/>
      <c r="HGQ75" s="2"/>
      <c r="HGR75" s="2"/>
      <c r="HGS75" s="2"/>
      <c r="HGT75" s="2"/>
      <c r="HGU75" s="2"/>
      <c r="HGV75" s="2"/>
      <c r="HGW75" s="2"/>
      <c r="HGX75" s="2"/>
      <c r="HGY75" s="2"/>
      <c r="HGZ75" s="2"/>
      <c r="HHA75" s="2"/>
      <c r="HHB75" s="2"/>
      <c r="HHC75" s="2"/>
      <c r="HHD75" s="2"/>
      <c r="HHE75" s="2"/>
      <c r="HHF75" s="2"/>
      <c r="HHG75" s="2"/>
      <c r="HHH75" s="2"/>
      <c r="HHI75" s="2"/>
      <c r="HHJ75" s="2"/>
      <c r="HHK75" s="2"/>
      <c r="HHL75" s="2"/>
      <c r="HHM75" s="2"/>
      <c r="HHN75" s="2"/>
      <c r="HHO75" s="2"/>
      <c r="HHP75" s="2"/>
      <c r="HHQ75" s="2"/>
      <c r="HHR75" s="2"/>
      <c r="HHS75" s="2"/>
      <c r="HHT75" s="2"/>
      <c r="HHU75" s="2"/>
      <c r="HHV75" s="2"/>
      <c r="HHW75" s="2"/>
      <c r="HHX75" s="2"/>
      <c r="HHY75" s="2"/>
      <c r="HHZ75" s="2"/>
      <c r="HIA75" s="2"/>
      <c r="HIB75" s="2"/>
      <c r="HIC75" s="2"/>
      <c r="HID75" s="2"/>
      <c r="HIE75" s="2"/>
      <c r="HIF75" s="2"/>
      <c r="HIG75" s="2"/>
      <c r="HIH75" s="2"/>
      <c r="HII75" s="2"/>
      <c r="HIJ75" s="2"/>
      <c r="HIK75" s="2"/>
      <c r="HIL75" s="2"/>
      <c r="HIM75" s="2"/>
      <c r="HIN75" s="2"/>
      <c r="HIO75" s="2"/>
      <c r="HIP75" s="2"/>
      <c r="HIQ75" s="2"/>
      <c r="HIR75" s="2"/>
      <c r="HIS75" s="2"/>
      <c r="HIT75" s="2"/>
      <c r="HIU75" s="2"/>
      <c r="HIV75" s="2"/>
      <c r="HIW75" s="2"/>
      <c r="HIX75" s="2"/>
      <c r="HIY75" s="2"/>
      <c r="HIZ75" s="2"/>
      <c r="HJA75" s="2"/>
      <c r="HJB75" s="2"/>
      <c r="HJC75" s="2"/>
      <c r="HJD75" s="2"/>
      <c r="HJE75" s="2"/>
      <c r="HJF75" s="2"/>
      <c r="HJG75" s="2"/>
      <c r="HJH75" s="2"/>
      <c r="HJI75" s="2"/>
      <c r="HJJ75" s="2"/>
      <c r="HJK75" s="2"/>
      <c r="HJL75" s="2"/>
      <c r="HJM75" s="2"/>
      <c r="HJN75" s="2"/>
      <c r="HJO75" s="2"/>
      <c r="HJP75" s="2"/>
      <c r="HJQ75" s="2"/>
      <c r="HJR75" s="2"/>
      <c r="HJS75" s="2"/>
      <c r="HJT75" s="2"/>
      <c r="HJU75" s="2"/>
      <c r="HJV75" s="2"/>
      <c r="HJW75" s="2"/>
      <c r="HJX75" s="2"/>
      <c r="HJY75" s="2"/>
      <c r="HJZ75" s="2"/>
      <c r="HKA75" s="2"/>
      <c r="HKB75" s="2"/>
      <c r="HKC75" s="2"/>
      <c r="HKD75" s="2"/>
      <c r="HKE75" s="2"/>
      <c r="HKF75" s="2"/>
      <c r="HKG75" s="2"/>
      <c r="HKH75" s="2"/>
      <c r="HKI75" s="2"/>
      <c r="HKJ75" s="2"/>
      <c r="HKK75" s="2"/>
      <c r="HKL75" s="2"/>
      <c r="HKM75" s="2"/>
      <c r="HKN75" s="2"/>
      <c r="HKO75" s="2"/>
      <c r="HKP75" s="2"/>
      <c r="HKQ75" s="2"/>
      <c r="HKR75" s="2"/>
      <c r="HKS75" s="2"/>
      <c r="HKT75" s="2"/>
      <c r="HKU75" s="2"/>
      <c r="HKV75" s="2"/>
      <c r="HKW75" s="2"/>
      <c r="HKX75" s="2"/>
      <c r="HKY75" s="2"/>
      <c r="HKZ75" s="2"/>
      <c r="HLA75" s="2"/>
      <c r="HLB75" s="2"/>
      <c r="HLC75" s="2"/>
      <c r="HLD75" s="2"/>
      <c r="HLE75" s="2"/>
      <c r="HLF75" s="2"/>
      <c r="HLG75" s="2"/>
      <c r="HLH75" s="2"/>
      <c r="HLI75" s="2"/>
      <c r="HLJ75" s="2"/>
      <c r="HLK75" s="2"/>
      <c r="HLL75" s="2"/>
      <c r="HLM75" s="2"/>
      <c r="HLN75" s="2"/>
      <c r="HLO75" s="2"/>
      <c r="HLP75" s="2"/>
      <c r="HLQ75" s="2"/>
      <c r="HLR75" s="2"/>
      <c r="HLS75" s="2"/>
      <c r="HLT75" s="2"/>
      <c r="HLU75" s="2"/>
      <c r="HLV75" s="2"/>
      <c r="HLW75" s="2"/>
      <c r="HLX75" s="2"/>
      <c r="HLY75" s="2"/>
      <c r="HLZ75" s="2"/>
      <c r="HMA75" s="2"/>
      <c r="HMB75" s="2"/>
      <c r="HMC75" s="2"/>
      <c r="HMD75" s="2"/>
      <c r="HME75" s="2"/>
      <c r="HMF75" s="2"/>
      <c r="HMG75" s="2"/>
      <c r="HMH75" s="2"/>
      <c r="HMI75" s="2"/>
      <c r="HMJ75" s="2"/>
      <c r="HMK75" s="2"/>
      <c r="HML75" s="2"/>
      <c r="HMM75" s="2"/>
      <c r="HMN75" s="2"/>
      <c r="HMO75" s="2"/>
      <c r="HMP75" s="2"/>
      <c r="HMQ75" s="2"/>
      <c r="HMR75" s="2"/>
      <c r="HMS75" s="2"/>
      <c r="HMT75" s="2"/>
      <c r="HMU75" s="2"/>
      <c r="HMV75" s="2"/>
      <c r="HMW75" s="2"/>
      <c r="HMX75" s="2"/>
      <c r="HMY75" s="2"/>
      <c r="HMZ75" s="2"/>
      <c r="HNA75" s="2"/>
      <c r="HNB75" s="2"/>
      <c r="HNC75" s="2"/>
      <c r="HND75" s="2"/>
      <c r="HNE75" s="2"/>
      <c r="HNF75" s="2"/>
      <c r="HNG75" s="2"/>
      <c r="HNH75" s="2"/>
      <c r="HNI75" s="2"/>
      <c r="HNJ75" s="2"/>
      <c r="HNK75" s="2"/>
      <c r="HNL75" s="2"/>
      <c r="HNM75" s="2"/>
      <c r="HNN75" s="2"/>
      <c r="HNO75" s="2"/>
      <c r="HNP75" s="2"/>
      <c r="HNQ75" s="2"/>
      <c r="HNR75" s="2"/>
      <c r="HNS75" s="2"/>
      <c r="HNT75" s="2"/>
      <c r="HNU75" s="2"/>
      <c r="HNV75" s="2"/>
      <c r="HNW75" s="2"/>
      <c r="HNX75" s="2"/>
      <c r="HNY75" s="2"/>
      <c r="HNZ75" s="2"/>
      <c r="HOA75" s="2"/>
      <c r="HOB75" s="2"/>
      <c r="HOC75" s="2"/>
      <c r="HOD75" s="2"/>
      <c r="HOE75" s="2"/>
      <c r="HOF75" s="2"/>
      <c r="HOG75" s="2"/>
      <c r="HOH75" s="2"/>
      <c r="HOI75" s="2"/>
      <c r="HOJ75" s="2"/>
      <c r="HOK75" s="2"/>
      <c r="HOL75" s="2"/>
      <c r="HOM75" s="2"/>
      <c r="HON75" s="2"/>
      <c r="HOO75" s="2"/>
      <c r="HOP75" s="2"/>
      <c r="HOQ75" s="2"/>
      <c r="HOR75" s="2"/>
      <c r="HOS75" s="2"/>
      <c r="HOT75" s="2"/>
      <c r="HOU75" s="2"/>
      <c r="HOV75" s="2"/>
      <c r="HOW75" s="2"/>
      <c r="HOX75" s="2"/>
      <c r="HOY75" s="2"/>
      <c r="HOZ75" s="2"/>
      <c r="HPA75" s="2"/>
      <c r="HPB75" s="2"/>
      <c r="HPC75" s="2"/>
      <c r="HPD75" s="2"/>
      <c r="HPE75" s="2"/>
      <c r="HPF75" s="2"/>
      <c r="HPG75" s="2"/>
      <c r="HPH75" s="2"/>
      <c r="HPI75" s="2"/>
      <c r="HPJ75" s="2"/>
      <c r="HPK75" s="2"/>
      <c r="HPL75" s="2"/>
      <c r="HPM75" s="2"/>
      <c r="HPN75" s="2"/>
      <c r="HPO75" s="2"/>
      <c r="HPP75" s="2"/>
      <c r="HPQ75" s="2"/>
      <c r="HPR75" s="2"/>
      <c r="HPS75" s="2"/>
      <c r="HPT75" s="2"/>
      <c r="HPU75" s="2"/>
      <c r="HPV75" s="2"/>
      <c r="HPW75" s="2"/>
      <c r="HPX75" s="2"/>
      <c r="HPY75" s="2"/>
      <c r="HPZ75" s="2"/>
      <c r="HQA75" s="2"/>
      <c r="HQB75" s="2"/>
      <c r="HQC75" s="2"/>
      <c r="HQD75" s="2"/>
      <c r="HQE75" s="2"/>
      <c r="HQF75" s="2"/>
      <c r="HQG75" s="2"/>
      <c r="HQH75" s="2"/>
      <c r="HQI75" s="2"/>
      <c r="HQJ75" s="2"/>
      <c r="HQK75" s="2"/>
      <c r="HQL75" s="2"/>
      <c r="HQM75" s="2"/>
      <c r="HQN75" s="2"/>
      <c r="HQO75" s="2"/>
      <c r="HQP75" s="2"/>
      <c r="HQQ75" s="2"/>
      <c r="HQR75" s="2"/>
      <c r="HQS75" s="2"/>
      <c r="HQT75" s="2"/>
      <c r="HQU75" s="2"/>
      <c r="HQV75" s="2"/>
      <c r="HQW75" s="2"/>
      <c r="HQX75" s="2"/>
      <c r="HQY75" s="2"/>
      <c r="HQZ75" s="2"/>
      <c r="HRA75" s="2"/>
      <c r="HRB75" s="2"/>
      <c r="HRC75" s="2"/>
      <c r="HRD75" s="2"/>
      <c r="HRE75" s="2"/>
      <c r="HRF75" s="2"/>
      <c r="HRG75" s="2"/>
      <c r="HRH75" s="2"/>
      <c r="HRI75" s="2"/>
      <c r="HRJ75" s="2"/>
      <c r="HRK75" s="2"/>
      <c r="HRL75" s="2"/>
      <c r="HRM75" s="2"/>
      <c r="HRN75" s="2"/>
      <c r="HRO75" s="2"/>
      <c r="HRP75" s="2"/>
      <c r="HRQ75" s="2"/>
      <c r="HRR75" s="2"/>
      <c r="HRS75" s="2"/>
      <c r="HRT75" s="2"/>
      <c r="HRU75" s="2"/>
      <c r="HRV75" s="2"/>
      <c r="HRW75" s="2"/>
      <c r="HRX75" s="2"/>
      <c r="HRY75" s="2"/>
      <c r="HRZ75" s="2"/>
      <c r="HSA75" s="2"/>
      <c r="HSB75" s="2"/>
      <c r="HSC75" s="2"/>
      <c r="HSD75" s="2"/>
      <c r="HSE75" s="2"/>
      <c r="HSF75" s="2"/>
      <c r="HSG75" s="2"/>
      <c r="HSH75" s="2"/>
      <c r="HSI75" s="2"/>
      <c r="HSJ75" s="2"/>
      <c r="HSK75" s="2"/>
      <c r="HSL75" s="2"/>
      <c r="HSM75" s="2"/>
      <c r="HSN75" s="2"/>
      <c r="HSO75" s="2"/>
      <c r="HSP75" s="2"/>
      <c r="HSQ75" s="2"/>
      <c r="HSR75" s="2"/>
      <c r="HSS75" s="2"/>
      <c r="HST75" s="2"/>
      <c r="HSU75" s="2"/>
      <c r="HSV75" s="2"/>
      <c r="HSW75" s="2"/>
      <c r="HSX75" s="2"/>
      <c r="HSY75" s="2"/>
      <c r="HSZ75" s="2"/>
      <c r="HTA75" s="2"/>
      <c r="HTB75" s="2"/>
      <c r="HTC75" s="2"/>
      <c r="HTD75" s="2"/>
      <c r="HTE75" s="2"/>
      <c r="HTF75" s="2"/>
      <c r="HTG75" s="2"/>
      <c r="HTH75" s="2"/>
      <c r="HTI75" s="2"/>
      <c r="HTJ75" s="2"/>
      <c r="HTK75" s="2"/>
      <c r="HTL75" s="2"/>
      <c r="HTM75" s="2"/>
      <c r="HTN75" s="2"/>
      <c r="HTO75" s="2"/>
      <c r="HTP75" s="2"/>
      <c r="HTQ75" s="2"/>
      <c r="HTR75" s="2"/>
      <c r="HTS75" s="2"/>
      <c r="HTT75" s="2"/>
      <c r="HTU75" s="2"/>
      <c r="HTV75" s="2"/>
      <c r="HTW75" s="2"/>
      <c r="HTX75" s="2"/>
      <c r="HTY75" s="2"/>
      <c r="HTZ75" s="2"/>
      <c r="HUA75" s="2"/>
      <c r="HUB75" s="2"/>
      <c r="HUC75" s="2"/>
      <c r="HUD75" s="2"/>
      <c r="HUE75" s="2"/>
      <c r="HUF75" s="2"/>
      <c r="HUG75" s="2"/>
      <c r="HUH75" s="2"/>
      <c r="HUI75" s="2"/>
      <c r="HUJ75" s="2"/>
      <c r="HUK75" s="2"/>
      <c r="HUL75" s="2"/>
      <c r="HUM75" s="2"/>
      <c r="HUN75" s="2"/>
      <c r="HUO75" s="2"/>
      <c r="HUP75" s="2"/>
      <c r="HUQ75" s="2"/>
      <c r="HUR75" s="2"/>
      <c r="HUS75" s="2"/>
      <c r="HUT75" s="2"/>
      <c r="HUU75" s="2"/>
      <c r="HUV75" s="2"/>
      <c r="HUW75" s="2"/>
      <c r="HUX75" s="2"/>
      <c r="HUY75" s="2"/>
      <c r="HUZ75" s="2"/>
      <c r="HVA75" s="2"/>
      <c r="HVB75" s="2"/>
      <c r="HVC75" s="2"/>
      <c r="HVD75" s="2"/>
      <c r="HVE75" s="2"/>
      <c r="HVF75" s="2"/>
      <c r="HVG75" s="2"/>
      <c r="HVH75" s="2"/>
      <c r="HVI75" s="2"/>
      <c r="HVJ75" s="2"/>
      <c r="HVK75" s="2"/>
      <c r="HVL75" s="2"/>
      <c r="HVM75" s="2"/>
      <c r="HVN75" s="2"/>
      <c r="HVO75" s="2"/>
      <c r="HVP75" s="2"/>
      <c r="HVQ75" s="2"/>
      <c r="HVR75" s="2"/>
      <c r="HVS75" s="2"/>
      <c r="HVT75" s="2"/>
      <c r="HVU75" s="2"/>
      <c r="HVV75" s="2"/>
      <c r="HVW75" s="2"/>
      <c r="HVX75" s="2"/>
      <c r="HVY75" s="2"/>
      <c r="HVZ75" s="2"/>
      <c r="HWA75" s="2"/>
      <c r="HWB75" s="2"/>
      <c r="HWC75" s="2"/>
      <c r="HWD75" s="2"/>
      <c r="HWE75" s="2"/>
      <c r="HWF75" s="2"/>
      <c r="HWG75" s="2"/>
      <c r="HWH75" s="2"/>
      <c r="HWI75" s="2"/>
      <c r="HWJ75" s="2"/>
      <c r="HWK75" s="2"/>
      <c r="HWL75" s="2"/>
      <c r="HWM75" s="2"/>
      <c r="HWN75" s="2"/>
      <c r="HWO75" s="2"/>
      <c r="HWP75" s="2"/>
      <c r="HWQ75" s="2"/>
      <c r="HWR75" s="2"/>
      <c r="HWS75" s="2"/>
      <c r="HWT75" s="2"/>
      <c r="HWU75" s="2"/>
      <c r="HWV75" s="2"/>
      <c r="HWW75" s="2"/>
      <c r="HWX75" s="2"/>
      <c r="HWY75" s="2"/>
      <c r="HWZ75" s="2"/>
      <c r="HXA75" s="2"/>
      <c r="HXB75" s="2"/>
      <c r="HXC75" s="2"/>
      <c r="HXD75" s="2"/>
      <c r="HXE75" s="2"/>
      <c r="HXF75" s="2"/>
      <c r="HXG75" s="2"/>
      <c r="HXH75" s="2"/>
      <c r="HXI75" s="2"/>
      <c r="HXJ75" s="2"/>
      <c r="HXK75" s="2"/>
      <c r="HXL75" s="2"/>
      <c r="HXM75" s="2"/>
      <c r="HXN75" s="2"/>
      <c r="HXO75" s="2"/>
      <c r="HXP75" s="2"/>
      <c r="HXQ75" s="2"/>
      <c r="HXR75" s="2"/>
      <c r="HXS75" s="2"/>
      <c r="HXT75" s="2"/>
      <c r="HXU75" s="2"/>
      <c r="HXV75" s="2"/>
      <c r="HXW75" s="2"/>
      <c r="HXX75" s="2"/>
      <c r="HXY75" s="2"/>
      <c r="HXZ75" s="2"/>
      <c r="HYA75" s="2"/>
      <c r="HYB75" s="2"/>
      <c r="HYC75" s="2"/>
      <c r="HYD75" s="2"/>
      <c r="HYE75" s="2"/>
      <c r="HYF75" s="2"/>
      <c r="HYG75" s="2"/>
      <c r="HYH75" s="2"/>
      <c r="HYI75" s="2"/>
      <c r="HYJ75" s="2"/>
      <c r="HYK75" s="2"/>
      <c r="HYL75" s="2"/>
      <c r="HYM75" s="2"/>
      <c r="HYN75" s="2"/>
      <c r="HYO75" s="2"/>
      <c r="HYP75" s="2"/>
      <c r="HYQ75" s="2"/>
      <c r="HYR75" s="2"/>
      <c r="HYS75" s="2"/>
      <c r="HYT75" s="2"/>
      <c r="HYU75" s="2"/>
      <c r="HYV75" s="2"/>
      <c r="HYW75" s="2"/>
      <c r="HYX75" s="2"/>
      <c r="HYY75" s="2"/>
      <c r="HYZ75" s="2"/>
      <c r="HZA75" s="2"/>
      <c r="HZB75" s="2"/>
      <c r="HZC75" s="2"/>
      <c r="HZD75" s="2"/>
      <c r="HZE75" s="2"/>
      <c r="HZF75" s="2"/>
      <c r="HZG75" s="2"/>
      <c r="HZH75" s="2"/>
      <c r="HZI75" s="2"/>
      <c r="HZJ75" s="2"/>
      <c r="HZK75" s="2"/>
      <c r="HZL75" s="2"/>
      <c r="HZM75" s="2"/>
      <c r="HZN75" s="2"/>
      <c r="HZO75" s="2"/>
      <c r="HZP75" s="2"/>
      <c r="HZQ75" s="2"/>
      <c r="HZR75" s="2"/>
      <c r="HZS75" s="2"/>
      <c r="HZT75" s="2"/>
      <c r="HZU75" s="2"/>
      <c r="HZV75" s="2"/>
      <c r="HZW75" s="2"/>
      <c r="HZX75" s="2"/>
      <c r="HZY75" s="2"/>
      <c r="HZZ75" s="2"/>
      <c r="IAA75" s="2"/>
      <c r="IAB75" s="2"/>
      <c r="IAC75" s="2"/>
      <c r="IAD75" s="2"/>
      <c r="IAE75" s="2"/>
      <c r="IAF75" s="2"/>
      <c r="IAG75" s="2"/>
      <c r="IAH75" s="2"/>
      <c r="IAI75" s="2"/>
      <c r="IAJ75" s="2"/>
      <c r="IAK75" s="2"/>
      <c r="IAL75" s="2"/>
      <c r="IAM75" s="2"/>
      <c r="IAN75" s="2"/>
      <c r="IAO75" s="2"/>
      <c r="IAP75" s="2"/>
      <c r="IAQ75" s="2"/>
      <c r="IAR75" s="2"/>
      <c r="IAS75" s="2"/>
      <c r="IAT75" s="2"/>
      <c r="IAU75" s="2"/>
      <c r="IAV75" s="2"/>
      <c r="IAW75" s="2"/>
      <c r="IAX75" s="2"/>
      <c r="IAY75" s="2"/>
      <c r="IAZ75" s="2"/>
      <c r="IBA75" s="2"/>
      <c r="IBB75" s="2"/>
      <c r="IBC75" s="2"/>
      <c r="IBD75" s="2"/>
      <c r="IBE75" s="2"/>
      <c r="IBF75" s="2"/>
      <c r="IBG75" s="2"/>
      <c r="IBH75" s="2"/>
      <c r="IBI75" s="2"/>
      <c r="IBJ75" s="2"/>
      <c r="IBK75" s="2"/>
      <c r="IBL75" s="2"/>
      <c r="IBM75" s="2"/>
      <c r="IBN75" s="2"/>
      <c r="IBO75" s="2"/>
      <c r="IBP75" s="2"/>
      <c r="IBQ75" s="2"/>
      <c r="IBR75" s="2"/>
      <c r="IBS75" s="2"/>
      <c r="IBT75" s="2"/>
      <c r="IBU75" s="2"/>
      <c r="IBV75" s="2"/>
      <c r="IBW75" s="2"/>
      <c r="IBX75" s="2"/>
      <c r="IBY75" s="2"/>
      <c r="IBZ75" s="2"/>
      <c r="ICA75" s="2"/>
      <c r="ICB75" s="2"/>
      <c r="ICC75" s="2"/>
      <c r="ICD75" s="2"/>
      <c r="ICE75" s="2"/>
      <c r="ICF75" s="2"/>
      <c r="ICG75" s="2"/>
      <c r="ICH75" s="2"/>
      <c r="ICI75" s="2"/>
      <c r="ICJ75" s="2"/>
      <c r="ICK75" s="2"/>
      <c r="ICL75" s="2"/>
      <c r="ICM75" s="2"/>
      <c r="ICN75" s="2"/>
      <c r="ICO75" s="2"/>
      <c r="ICP75" s="2"/>
      <c r="ICQ75" s="2"/>
      <c r="ICR75" s="2"/>
      <c r="ICS75" s="2"/>
      <c r="ICT75" s="2"/>
      <c r="ICU75" s="2"/>
      <c r="ICV75" s="2"/>
      <c r="ICW75" s="2"/>
      <c r="ICX75" s="2"/>
      <c r="ICY75" s="2"/>
      <c r="ICZ75" s="2"/>
      <c r="IDA75" s="2"/>
      <c r="IDB75" s="2"/>
      <c r="IDC75" s="2"/>
      <c r="IDD75" s="2"/>
      <c r="IDE75" s="2"/>
      <c r="IDF75" s="2"/>
      <c r="IDG75" s="2"/>
      <c r="IDH75" s="2"/>
      <c r="IDI75" s="2"/>
      <c r="IDJ75" s="2"/>
      <c r="IDK75" s="2"/>
      <c r="IDL75" s="2"/>
      <c r="IDM75" s="2"/>
      <c r="IDN75" s="2"/>
      <c r="IDO75" s="2"/>
      <c r="IDP75" s="2"/>
      <c r="IDQ75" s="2"/>
      <c r="IDR75" s="2"/>
      <c r="IDS75" s="2"/>
      <c r="IDT75" s="2"/>
      <c r="IDU75" s="2"/>
      <c r="IDV75" s="2"/>
      <c r="IDW75" s="2"/>
      <c r="IDX75" s="2"/>
      <c r="IDY75" s="2"/>
      <c r="IDZ75" s="2"/>
      <c r="IEA75" s="2"/>
      <c r="IEB75" s="2"/>
      <c r="IEC75" s="2"/>
      <c r="IED75" s="2"/>
      <c r="IEE75" s="2"/>
      <c r="IEF75" s="2"/>
      <c r="IEG75" s="2"/>
      <c r="IEH75" s="2"/>
      <c r="IEI75" s="2"/>
      <c r="IEJ75" s="2"/>
      <c r="IEK75" s="2"/>
      <c r="IEL75" s="2"/>
      <c r="IEM75" s="2"/>
      <c r="IEN75" s="2"/>
      <c r="IEO75" s="2"/>
      <c r="IEP75" s="2"/>
      <c r="IEQ75" s="2"/>
      <c r="IER75" s="2"/>
      <c r="IES75" s="2"/>
      <c r="IET75" s="2"/>
      <c r="IEU75" s="2"/>
      <c r="IEV75" s="2"/>
      <c r="IEW75" s="2"/>
      <c r="IEX75" s="2"/>
      <c r="IEY75" s="2"/>
      <c r="IEZ75" s="2"/>
      <c r="IFA75" s="2"/>
      <c r="IFB75" s="2"/>
      <c r="IFC75" s="2"/>
      <c r="IFD75" s="2"/>
      <c r="IFE75" s="2"/>
      <c r="IFF75" s="2"/>
      <c r="IFG75" s="2"/>
      <c r="IFH75" s="2"/>
      <c r="IFI75" s="2"/>
      <c r="IFJ75" s="2"/>
      <c r="IFK75" s="2"/>
      <c r="IFL75" s="2"/>
      <c r="IFM75" s="2"/>
      <c r="IFN75" s="2"/>
      <c r="IFO75" s="2"/>
      <c r="IFP75" s="2"/>
      <c r="IFQ75" s="2"/>
      <c r="IFR75" s="2"/>
      <c r="IFS75" s="2"/>
      <c r="IFT75" s="2"/>
      <c r="IFU75" s="2"/>
      <c r="IFV75" s="2"/>
      <c r="IFW75" s="2"/>
      <c r="IFX75" s="2"/>
      <c r="IFY75" s="2"/>
      <c r="IFZ75" s="2"/>
      <c r="IGA75" s="2"/>
      <c r="IGB75" s="2"/>
      <c r="IGC75" s="2"/>
      <c r="IGD75" s="2"/>
      <c r="IGE75" s="2"/>
      <c r="IGF75" s="2"/>
      <c r="IGG75" s="2"/>
      <c r="IGH75" s="2"/>
      <c r="IGI75" s="2"/>
      <c r="IGJ75" s="2"/>
      <c r="IGK75" s="2"/>
      <c r="IGL75" s="2"/>
      <c r="IGM75" s="2"/>
      <c r="IGN75" s="2"/>
      <c r="IGO75" s="2"/>
      <c r="IGP75" s="2"/>
      <c r="IGQ75" s="2"/>
      <c r="IGR75" s="2"/>
      <c r="IGS75" s="2"/>
      <c r="IGT75" s="2"/>
      <c r="IGU75" s="2"/>
      <c r="IGV75" s="2"/>
      <c r="IGW75" s="2"/>
      <c r="IGX75" s="2"/>
      <c r="IGY75" s="2"/>
      <c r="IGZ75" s="2"/>
      <c r="IHA75" s="2"/>
      <c r="IHB75" s="2"/>
      <c r="IHC75" s="2"/>
      <c r="IHD75" s="2"/>
      <c r="IHE75" s="2"/>
      <c r="IHF75" s="2"/>
      <c r="IHG75" s="2"/>
      <c r="IHH75" s="2"/>
      <c r="IHI75" s="2"/>
      <c r="IHJ75" s="2"/>
      <c r="IHK75" s="2"/>
      <c r="IHL75" s="2"/>
      <c r="IHM75" s="2"/>
      <c r="IHN75" s="2"/>
      <c r="IHO75" s="2"/>
      <c r="IHP75" s="2"/>
      <c r="IHQ75" s="2"/>
      <c r="IHR75" s="2"/>
      <c r="IHS75" s="2"/>
      <c r="IHT75" s="2"/>
      <c r="IHU75" s="2"/>
      <c r="IHV75" s="2"/>
      <c r="IHW75" s="2"/>
      <c r="IHX75" s="2"/>
      <c r="IHY75" s="2"/>
      <c r="IHZ75" s="2"/>
      <c r="IIA75" s="2"/>
      <c r="IIB75" s="2"/>
      <c r="IIC75" s="2"/>
      <c r="IID75" s="2"/>
      <c r="IIE75" s="2"/>
      <c r="IIF75" s="2"/>
      <c r="IIG75" s="2"/>
      <c r="IIH75" s="2"/>
      <c r="III75" s="2"/>
      <c r="IIJ75" s="2"/>
      <c r="IIK75" s="2"/>
      <c r="IIL75" s="2"/>
      <c r="IIM75" s="2"/>
      <c r="IIN75" s="2"/>
      <c r="IIO75" s="2"/>
      <c r="IIP75" s="2"/>
      <c r="IIQ75" s="2"/>
      <c r="IIR75" s="2"/>
      <c r="IIS75" s="2"/>
      <c r="IIT75" s="2"/>
      <c r="IIU75" s="2"/>
      <c r="IIV75" s="2"/>
      <c r="IIW75" s="2"/>
      <c r="IIX75" s="2"/>
      <c r="IIY75" s="2"/>
      <c r="IIZ75" s="2"/>
      <c r="IJA75" s="2"/>
      <c r="IJB75" s="2"/>
      <c r="IJC75" s="2"/>
      <c r="IJD75" s="2"/>
      <c r="IJE75" s="2"/>
      <c r="IJF75" s="2"/>
      <c r="IJG75" s="2"/>
      <c r="IJH75" s="2"/>
      <c r="IJI75" s="2"/>
      <c r="IJJ75" s="2"/>
      <c r="IJK75" s="2"/>
      <c r="IJL75" s="2"/>
      <c r="IJM75" s="2"/>
      <c r="IJN75" s="2"/>
      <c r="IJO75" s="2"/>
      <c r="IJP75" s="2"/>
      <c r="IJQ75" s="2"/>
      <c r="IJR75" s="2"/>
      <c r="IJS75" s="2"/>
      <c r="IJT75" s="2"/>
      <c r="IJU75" s="2"/>
      <c r="IJV75" s="2"/>
      <c r="IJW75" s="2"/>
      <c r="IJX75" s="2"/>
      <c r="IJY75" s="2"/>
      <c r="IJZ75" s="2"/>
      <c r="IKA75" s="2"/>
      <c r="IKB75" s="2"/>
      <c r="IKC75" s="2"/>
      <c r="IKD75" s="2"/>
      <c r="IKE75" s="2"/>
      <c r="IKF75" s="2"/>
      <c r="IKG75" s="2"/>
      <c r="IKH75" s="2"/>
      <c r="IKI75" s="2"/>
      <c r="IKJ75" s="2"/>
      <c r="IKK75" s="2"/>
      <c r="IKL75" s="2"/>
      <c r="IKM75" s="2"/>
      <c r="IKN75" s="2"/>
      <c r="IKO75" s="2"/>
      <c r="IKP75" s="2"/>
      <c r="IKQ75" s="2"/>
      <c r="IKR75" s="2"/>
      <c r="IKS75" s="2"/>
      <c r="IKT75" s="2"/>
      <c r="IKU75" s="2"/>
      <c r="IKV75" s="2"/>
      <c r="IKW75" s="2"/>
      <c r="IKX75" s="2"/>
      <c r="IKY75" s="2"/>
      <c r="IKZ75" s="2"/>
      <c r="ILA75" s="2"/>
      <c r="ILB75" s="2"/>
      <c r="ILC75" s="2"/>
      <c r="ILD75" s="2"/>
      <c r="ILE75" s="2"/>
      <c r="ILF75" s="2"/>
      <c r="ILG75" s="2"/>
      <c r="ILH75" s="2"/>
      <c r="ILI75" s="2"/>
      <c r="ILJ75" s="2"/>
      <c r="ILK75" s="2"/>
      <c r="ILL75" s="2"/>
      <c r="ILM75" s="2"/>
      <c r="ILN75" s="2"/>
      <c r="ILO75" s="2"/>
      <c r="ILP75" s="2"/>
      <c r="ILQ75" s="2"/>
      <c r="ILR75" s="2"/>
      <c r="ILS75" s="2"/>
      <c r="ILT75" s="2"/>
      <c r="ILU75" s="2"/>
      <c r="ILV75" s="2"/>
      <c r="ILW75" s="2"/>
      <c r="ILX75" s="2"/>
      <c r="ILY75" s="2"/>
      <c r="ILZ75" s="2"/>
      <c r="IMA75" s="2"/>
      <c r="IMB75" s="2"/>
      <c r="IMC75" s="2"/>
      <c r="IMD75" s="2"/>
      <c r="IME75" s="2"/>
      <c r="IMF75" s="2"/>
      <c r="IMG75" s="2"/>
      <c r="IMH75" s="2"/>
      <c r="IMI75" s="2"/>
      <c r="IMJ75" s="2"/>
      <c r="IMK75" s="2"/>
      <c r="IML75" s="2"/>
      <c r="IMM75" s="2"/>
      <c r="IMN75" s="2"/>
      <c r="IMO75" s="2"/>
      <c r="IMP75" s="2"/>
      <c r="IMQ75" s="2"/>
      <c r="IMR75" s="2"/>
      <c r="IMS75" s="2"/>
      <c r="IMT75" s="2"/>
      <c r="IMU75" s="2"/>
      <c r="IMV75" s="2"/>
      <c r="IMW75" s="2"/>
      <c r="IMX75" s="2"/>
      <c r="IMY75" s="2"/>
      <c r="IMZ75" s="2"/>
      <c r="INA75" s="2"/>
      <c r="INB75" s="2"/>
      <c r="INC75" s="2"/>
      <c r="IND75" s="2"/>
      <c r="INE75" s="2"/>
      <c r="INF75" s="2"/>
      <c r="ING75" s="2"/>
      <c r="INH75" s="2"/>
      <c r="INI75" s="2"/>
      <c r="INJ75" s="2"/>
      <c r="INK75" s="2"/>
      <c r="INL75" s="2"/>
      <c r="INM75" s="2"/>
      <c r="INN75" s="2"/>
      <c r="INO75" s="2"/>
      <c r="INP75" s="2"/>
      <c r="INQ75" s="2"/>
      <c r="INR75" s="2"/>
      <c r="INS75" s="2"/>
      <c r="INT75" s="2"/>
      <c r="INU75" s="2"/>
      <c r="INV75" s="2"/>
      <c r="INW75" s="2"/>
      <c r="INX75" s="2"/>
      <c r="INY75" s="2"/>
      <c r="INZ75" s="2"/>
      <c r="IOA75" s="2"/>
      <c r="IOB75" s="2"/>
      <c r="IOC75" s="2"/>
      <c r="IOD75" s="2"/>
      <c r="IOE75" s="2"/>
      <c r="IOF75" s="2"/>
      <c r="IOG75" s="2"/>
      <c r="IOH75" s="2"/>
      <c r="IOI75" s="2"/>
      <c r="IOJ75" s="2"/>
      <c r="IOK75" s="2"/>
      <c r="IOL75" s="2"/>
      <c r="IOM75" s="2"/>
      <c r="ION75" s="2"/>
      <c r="IOO75" s="2"/>
      <c r="IOP75" s="2"/>
      <c r="IOQ75" s="2"/>
      <c r="IOR75" s="2"/>
      <c r="IOS75" s="2"/>
      <c r="IOT75" s="2"/>
      <c r="IOU75" s="2"/>
      <c r="IOV75" s="2"/>
      <c r="IOW75" s="2"/>
      <c r="IOX75" s="2"/>
      <c r="IOY75" s="2"/>
      <c r="IOZ75" s="2"/>
      <c r="IPA75" s="2"/>
      <c r="IPB75" s="2"/>
      <c r="IPC75" s="2"/>
      <c r="IPD75" s="2"/>
      <c r="IPE75" s="2"/>
      <c r="IPF75" s="2"/>
      <c r="IPG75" s="2"/>
      <c r="IPH75" s="2"/>
      <c r="IPI75" s="2"/>
      <c r="IPJ75" s="2"/>
      <c r="IPK75" s="2"/>
      <c r="IPL75" s="2"/>
      <c r="IPM75" s="2"/>
      <c r="IPN75" s="2"/>
      <c r="IPO75" s="2"/>
      <c r="IPP75" s="2"/>
      <c r="IPQ75" s="2"/>
      <c r="IPR75" s="2"/>
      <c r="IPS75" s="2"/>
      <c r="IPT75" s="2"/>
      <c r="IPU75" s="2"/>
      <c r="IPV75" s="2"/>
      <c r="IPW75" s="2"/>
      <c r="IPX75" s="2"/>
      <c r="IPY75" s="2"/>
      <c r="IPZ75" s="2"/>
      <c r="IQA75" s="2"/>
      <c r="IQB75" s="2"/>
      <c r="IQC75" s="2"/>
      <c r="IQD75" s="2"/>
      <c r="IQE75" s="2"/>
      <c r="IQF75" s="2"/>
      <c r="IQG75" s="2"/>
      <c r="IQH75" s="2"/>
      <c r="IQI75" s="2"/>
      <c r="IQJ75" s="2"/>
      <c r="IQK75" s="2"/>
      <c r="IQL75" s="2"/>
      <c r="IQM75" s="2"/>
      <c r="IQN75" s="2"/>
      <c r="IQO75" s="2"/>
      <c r="IQP75" s="2"/>
      <c r="IQQ75" s="2"/>
      <c r="IQR75" s="2"/>
      <c r="IQS75" s="2"/>
      <c r="IQT75" s="2"/>
      <c r="IQU75" s="2"/>
      <c r="IQV75" s="2"/>
      <c r="IQW75" s="2"/>
      <c r="IQX75" s="2"/>
      <c r="IQY75" s="2"/>
      <c r="IQZ75" s="2"/>
      <c r="IRA75" s="2"/>
      <c r="IRB75" s="2"/>
      <c r="IRC75" s="2"/>
      <c r="IRD75" s="2"/>
      <c r="IRE75" s="2"/>
      <c r="IRF75" s="2"/>
      <c r="IRG75" s="2"/>
      <c r="IRH75" s="2"/>
      <c r="IRI75" s="2"/>
      <c r="IRJ75" s="2"/>
      <c r="IRK75" s="2"/>
      <c r="IRL75" s="2"/>
      <c r="IRM75" s="2"/>
      <c r="IRN75" s="2"/>
      <c r="IRO75" s="2"/>
      <c r="IRP75" s="2"/>
      <c r="IRQ75" s="2"/>
      <c r="IRR75" s="2"/>
      <c r="IRS75" s="2"/>
      <c r="IRT75" s="2"/>
      <c r="IRU75" s="2"/>
      <c r="IRV75" s="2"/>
      <c r="IRW75" s="2"/>
      <c r="IRX75" s="2"/>
      <c r="IRY75" s="2"/>
      <c r="IRZ75" s="2"/>
      <c r="ISA75" s="2"/>
      <c r="ISB75" s="2"/>
      <c r="ISC75" s="2"/>
      <c r="ISD75" s="2"/>
      <c r="ISE75" s="2"/>
      <c r="ISF75" s="2"/>
      <c r="ISG75" s="2"/>
      <c r="ISH75" s="2"/>
      <c r="ISI75" s="2"/>
      <c r="ISJ75" s="2"/>
      <c r="ISK75" s="2"/>
      <c r="ISL75" s="2"/>
      <c r="ISM75" s="2"/>
      <c r="ISN75" s="2"/>
      <c r="ISO75" s="2"/>
      <c r="ISP75" s="2"/>
      <c r="ISQ75" s="2"/>
      <c r="ISR75" s="2"/>
      <c r="ISS75" s="2"/>
      <c r="IST75" s="2"/>
      <c r="ISU75" s="2"/>
      <c r="ISV75" s="2"/>
      <c r="ISW75" s="2"/>
      <c r="ISX75" s="2"/>
      <c r="ISY75" s="2"/>
      <c r="ISZ75" s="2"/>
      <c r="ITA75" s="2"/>
      <c r="ITB75" s="2"/>
      <c r="ITC75" s="2"/>
      <c r="ITD75" s="2"/>
      <c r="ITE75" s="2"/>
      <c r="ITF75" s="2"/>
      <c r="ITG75" s="2"/>
      <c r="ITH75" s="2"/>
      <c r="ITI75" s="2"/>
      <c r="ITJ75" s="2"/>
      <c r="ITK75" s="2"/>
      <c r="ITL75" s="2"/>
      <c r="ITM75" s="2"/>
      <c r="ITN75" s="2"/>
      <c r="ITO75" s="2"/>
      <c r="ITP75" s="2"/>
      <c r="ITQ75" s="2"/>
      <c r="ITR75" s="2"/>
      <c r="ITS75" s="2"/>
      <c r="ITT75" s="2"/>
      <c r="ITU75" s="2"/>
      <c r="ITV75" s="2"/>
      <c r="ITW75" s="2"/>
      <c r="ITX75" s="2"/>
      <c r="ITY75" s="2"/>
      <c r="ITZ75" s="2"/>
      <c r="IUA75" s="2"/>
      <c r="IUB75" s="2"/>
      <c r="IUC75" s="2"/>
      <c r="IUD75" s="2"/>
      <c r="IUE75" s="2"/>
      <c r="IUF75" s="2"/>
      <c r="IUG75" s="2"/>
      <c r="IUH75" s="2"/>
      <c r="IUI75" s="2"/>
      <c r="IUJ75" s="2"/>
      <c r="IUK75" s="2"/>
      <c r="IUL75" s="2"/>
      <c r="IUM75" s="2"/>
      <c r="IUN75" s="2"/>
      <c r="IUO75" s="2"/>
      <c r="IUP75" s="2"/>
      <c r="IUQ75" s="2"/>
      <c r="IUR75" s="2"/>
      <c r="IUS75" s="2"/>
      <c r="IUT75" s="2"/>
      <c r="IUU75" s="2"/>
      <c r="IUV75" s="2"/>
      <c r="IUW75" s="2"/>
      <c r="IUX75" s="2"/>
      <c r="IUY75" s="2"/>
      <c r="IUZ75" s="2"/>
      <c r="IVA75" s="2"/>
      <c r="IVB75" s="2"/>
      <c r="IVC75" s="2"/>
      <c r="IVD75" s="2"/>
      <c r="IVE75" s="2"/>
      <c r="IVF75" s="2"/>
      <c r="IVG75" s="2"/>
      <c r="IVH75" s="2"/>
      <c r="IVI75" s="2"/>
      <c r="IVJ75" s="2"/>
      <c r="IVK75" s="2"/>
      <c r="IVL75" s="2"/>
      <c r="IVM75" s="2"/>
      <c r="IVN75" s="2"/>
      <c r="IVO75" s="2"/>
      <c r="IVP75" s="2"/>
      <c r="IVQ75" s="2"/>
      <c r="IVR75" s="2"/>
      <c r="IVS75" s="2"/>
      <c r="IVT75" s="2"/>
      <c r="IVU75" s="2"/>
      <c r="IVV75" s="2"/>
      <c r="IVW75" s="2"/>
      <c r="IVX75" s="2"/>
      <c r="IVY75" s="2"/>
      <c r="IVZ75" s="2"/>
      <c r="IWA75" s="2"/>
      <c r="IWB75" s="2"/>
      <c r="IWC75" s="2"/>
      <c r="IWD75" s="2"/>
      <c r="IWE75" s="2"/>
      <c r="IWF75" s="2"/>
      <c r="IWG75" s="2"/>
      <c r="IWH75" s="2"/>
      <c r="IWI75" s="2"/>
      <c r="IWJ75" s="2"/>
      <c r="IWK75" s="2"/>
      <c r="IWL75" s="2"/>
      <c r="IWM75" s="2"/>
      <c r="IWN75" s="2"/>
      <c r="IWO75" s="2"/>
      <c r="IWP75" s="2"/>
      <c r="IWQ75" s="2"/>
      <c r="IWR75" s="2"/>
      <c r="IWS75" s="2"/>
      <c r="IWT75" s="2"/>
      <c r="IWU75" s="2"/>
      <c r="IWV75" s="2"/>
      <c r="IWW75" s="2"/>
      <c r="IWX75" s="2"/>
      <c r="IWY75" s="2"/>
      <c r="IWZ75" s="2"/>
      <c r="IXA75" s="2"/>
      <c r="IXB75" s="2"/>
      <c r="IXC75" s="2"/>
      <c r="IXD75" s="2"/>
      <c r="IXE75" s="2"/>
      <c r="IXF75" s="2"/>
      <c r="IXG75" s="2"/>
      <c r="IXH75" s="2"/>
      <c r="IXI75" s="2"/>
      <c r="IXJ75" s="2"/>
      <c r="IXK75" s="2"/>
      <c r="IXL75" s="2"/>
      <c r="IXM75" s="2"/>
      <c r="IXN75" s="2"/>
      <c r="IXO75" s="2"/>
      <c r="IXP75" s="2"/>
      <c r="IXQ75" s="2"/>
      <c r="IXR75" s="2"/>
      <c r="IXS75" s="2"/>
      <c r="IXT75" s="2"/>
      <c r="IXU75" s="2"/>
      <c r="IXV75" s="2"/>
      <c r="IXW75" s="2"/>
      <c r="IXX75" s="2"/>
      <c r="IXY75" s="2"/>
      <c r="IXZ75" s="2"/>
      <c r="IYA75" s="2"/>
      <c r="IYB75" s="2"/>
      <c r="IYC75" s="2"/>
      <c r="IYD75" s="2"/>
      <c r="IYE75" s="2"/>
      <c r="IYF75" s="2"/>
      <c r="IYG75" s="2"/>
      <c r="IYH75" s="2"/>
      <c r="IYI75" s="2"/>
      <c r="IYJ75" s="2"/>
      <c r="IYK75" s="2"/>
      <c r="IYL75" s="2"/>
      <c r="IYM75" s="2"/>
      <c r="IYN75" s="2"/>
      <c r="IYO75" s="2"/>
      <c r="IYP75" s="2"/>
      <c r="IYQ75" s="2"/>
      <c r="IYR75" s="2"/>
      <c r="IYS75" s="2"/>
      <c r="IYT75" s="2"/>
      <c r="IYU75" s="2"/>
      <c r="IYV75" s="2"/>
      <c r="IYW75" s="2"/>
      <c r="IYX75" s="2"/>
      <c r="IYY75" s="2"/>
      <c r="IYZ75" s="2"/>
      <c r="IZA75" s="2"/>
      <c r="IZB75" s="2"/>
      <c r="IZC75" s="2"/>
      <c r="IZD75" s="2"/>
      <c r="IZE75" s="2"/>
      <c r="IZF75" s="2"/>
      <c r="IZG75" s="2"/>
      <c r="IZH75" s="2"/>
      <c r="IZI75" s="2"/>
      <c r="IZJ75" s="2"/>
      <c r="IZK75" s="2"/>
      <c r="IZL75" s="2"/>
      <c r="IZM75" s="2"/>
      <c r="IZN75" s="2"/>
      <c r="IZO75" s="2"/>
      <c r="IZP75" s="2"/>
      <c r="IZQ75" s="2"/>
      <c r="IZR75" s="2"/>
      <c r="IZS75" s="2"/>
      <c r="IZT75" s="2"/>
      <c r="IZU75" s="2"/>
      <c r="IZV75" s="2"/>
      <c r="IZW75" s="2"/>
      <c r="IZX75" s="2"/>
      <c r="IZY75" s="2"/>
      <c r="IZZ75" s="2"/>
      <c r="JAA75" s="2"/>
      <c r="JAB75" s="2"/>
      <c r="JAC75" s="2"/>
      <c r="JAD75" s="2"/>
      <c r="JAE75" s="2"/>
      <c r="JAF75" s="2"/>
      <c r="JAG75" s="2"/>
      <c r="JAH75" s="2"/>
      <c r="JAI75" s="2"/>
      <c r="JAJ75" s="2"/>
      <c r="JAK75" s="2"/>
      <c r="JAL75" s="2"/>
      <c r="JAM75" s="2"/>
      <c r="JAN75" s="2"/>
      <c r="JAO75" s="2"/>
      <c r="JAP75" s="2"/>
      <c r="JAQ75" s="2"/>
      <c r="JAR75" s="2"/>
      <c r="JAS75" s="2"/>
      <c r="JAT75" s="2"/>
      <c r="JAU75" s="2"/>
      <c r="JAV75" s="2"/>
      <c r="JAW75" s="2"/>
      <c r="JAX75" s="2"/>
      <c r="JAY75" s="2"/>
      <c r="JAZ75" s="2"/>
      <c r="JBA75" s="2"/>
      <c r="JBB75" s="2"/>
      <c r="JBC75" s="2"/>
      <c r="JBD75" s="2"/>
      <c r="JBE75" s="2"/>
      <c r="JBF75" s="2"/>
      <c r="JBG75" s="2"/>
      <c r="JBH75" s="2"/>
      <c r="JBI75" s="2"/>
      <c r="JBJ75" s="2"/>
      <c r="JBK75" s="2"/>
      <c r="JBL75" s="2"/>
      <c r="JBM75" s="2"/>
      <c r="JBN75" s="2"/>
      <c r="JBO75" s="2"/>
      <c r="JBP75" s="2"/>
      <c r="JBQ75" s="2"/>
      <c r="JBR75" s="2"/>
      <c r="JBS75" s="2"/>
      <c r="JBT75" s="2"/>
      <c r="JBU75" s="2"/>
      <c r="JBV75" s="2"/>
      <c r="JBW75" s="2"/>
      <c r="JBX75" s="2"/>
      <c r="JBY75" s="2"/>
      <c r="JBZ75" s="2"/>
      <c r="JCA75" s="2"/>
      <c r="JCB75" s="2"/>
      <c r="JCC75" s="2"/>
      <c r="JCD75" s="2"/>
      <c r="JCE75" s="2"/>
      <c r="JCF75" s="2"/>
      <c r="JCG75" s="2"/>
      <c r="JCH75" s="2"/>
      <c r="JCI75" s="2"/>
      <c r="JCJ75" s="2"/>
      <c r="JCK75" s="2"/>
      <c r="JCL75" s="2"/>
      <c r="JCM75" s="2"/>
      <c r="JCN75" s="2"/>
      <c r="JCO75" s="2"/>
      <c r="JCP75" s="2"/>
      <c r="JCQ75" s="2"/>
      <c r="JCR75" s="2"/>
      <c r="JCS75" s="2"/>
      <c r="JCT75" s="2"/>
      <c r="JCU75" s="2"/>
      <c r="JCV75" s="2"/>
      <c r="JCW75" s="2"/>
      <c r="JCX75" s="2"/>
      <c r="JCY75" s="2"/>
      <c r="JCZ75" s="2"/>
      <c r="JDA75" s="2"/>
      <c r="JDB75" s="2"/>
      <c r="JDC75" s="2"/>
      <c r="JDD75" s="2"/>
      <c r="JDE75" s="2"/>
      <c r="JDF75" s="2"/>
      <c r="JDG75" s="2"/>
      <c r="JDH75" s="2"/>
      <c r="JDI75" s="2"/>
      <c r="JDJ75" s="2"/>
      <c r="JDK75" s="2"/>
      <c r="JDL75" s="2"/>
      <c r="JDM75" s="2"/>
      <c r="JDN75" s="2"/>
      <c r="JDO75" s="2"/>
      <c r="JDP75" s="2"/>
      <c r="JDQ75" s="2"/>
      <c r="JDR75" s="2"/>
      <c r="JDS75" s="2"/>
      <c r="JDT75" s="2"/>
      <c r="JDU75" s="2"/>
      <c r="JDV75" s="2"/>
      <c r="JDW75" s="2"/>
      <c r="JDX75" s="2"/>
      <c r="JDY75" s="2"/>
      <c r="JDZ75" s="2"/>
      <c r="JEA75" s="2"/>
      <c r="JEB75" s="2"/>
      <c r="JEC75" s="2"/>
      <c r="JED75" s="2"/>
      <c r="JEE75" s="2"/>
      <c r="JEF75" s="2"/>
      <c r="JEG75" s="2"/>
      <c r="JEH75" s="2"/>
      <c r="JEI75" s="2"/>
      <c r="JEJ75" s="2"/>
      <c r="JEK75" s="2"/>
      <c r="JEL75" s="2"/>
      <c r="JEM75" s="2"/>
      <c r="JEN75" s="2"/>
      <c r="JEO75" s="2"/>
      <c r="JEP75" s="2"/>
      <c r="JEQ75" s="2"/>
      <c r="JER75" s="2"/>
      <c r="JES75" s="2"/>
      <c r="JET75" s="2"/>
      <c r="JEU75" s="2"/>
      <c r="JEV75" s="2"/>
      <c r="JEW75" s="2"/>
      <c r="JEX75" s="2"/>
      <c r="JEY75" s="2"/>
      <c r="JEZ75" s="2"/>
      <c r="JFA75" s="2"/>
      <c r="JFB75" s="2"/>
      <c r="JFC75" s="2"/>
      <c r="JFD75" s="2"/>
      <c r="JFE75" s="2"/>
      <c r="JFF75" s="2"/>
      <c r="JFG75" s="2"/>
      <c r="JFH75" s="2"/>
      <c r="JFI75" s="2"/>
      <c r="JFJ75" s="2"/>
      <c r="JFK75" s="2"/>
      <c r="JFL75" s="2"/>
      <c r="JFM75" s="2"/>
      <c r="JFN75" s="2"/>
      <c r="JFO75" s="2"/>
      <c r="JFP75" s="2"/>
      <c r="JFQ75" s="2"/>
      <c r="JFR75" s="2"/>
      <c r="JFS75" s="2"/>
      <c r="JFT75" s="2"/>
      <c r="JFU75" s="2"/>
      <c r="JFV75" s="2"/>
      <c r="JFW75" s="2"/>
      <c r="JFX75" s="2"/>
      <c r="JFY75" s="2"/>
      <c r="JFZ75" s="2"/>
      <c r="JGA75" s="2"/>
      <c r="JGB75" s="2"/>
      <c r="JGC75" s="2"/>
      <c r="JGD75" s="2"/>
      <c r="JGE75" s="2"/>
      <c r="JGF75" s="2"/>
      <c r="JGG75" s="2"/>
      <c r="JGH75" s="2"/>
      <c r="JGI75" s="2"/>
      <c r="JGJ75" s="2"/>
      <c r="JGK75" s="2"/>
      <c r="JGL75" s="2"/>
      <c r="JGM75" s="2"/>
      <c r="JGN75" s="2"/>
      <c r="JGO75" s="2"/>
      <c r="JGP75" s="2"/>
      <c r="JGQ75" s="2"/>
      <c r="JGR75" s="2"/>
      <c r="JGS75" s="2"/>
      <c r="JGT75" s="2"/>
      <c r="JGU75" s="2"/>
      <c r="JGV75" s="2"/>
      <c r="JGW75" s="2"/>
      <c r="JGX75" s="2"/>
      <c r="JGY75" s="2"/>
      <c r="JGZ75" s="2"/>
      <c r="JHA75" s="2"/>
      <c r="JHB75" s="2"/>
      <c r="JHC75" s="2"/>
      <c r="JHD75" s="2"/>
      <c r="JHE75" s="2"/>
      <c r="JHF75" s="2"/>
      <c r="JHG75" s="2"/>
      <c r="JHH75" s="2"/>
      <c r="JHI75" s="2"/>
      <c r="JHJ75" s="2"/>
      <c r="JHK75" s="2"/>
      <c r="JHL75" s="2"/>
      <c r="JHM75" s="2"/>
      <c r="JHN75" s="2"/>
      <c r="JHO75" s="2"/>
      <c r="JHP75" s="2"/>
      <c r="JHQ75" s="2"/>
      <c r="JHR75" s="2"/>
      <c r="JHS75" s="2"/>
      <c r="JHT75" s="2"/>
      <c r="JHU75" s="2"/>
      <c r="JHV75" s="2"/>
      <c r="JHW75" s="2"/>
      <c r="JHX75" s="2"/>
      <c r="JHY75" s="2"/>
      <c r="JHZ75" s="2"/>
      <c r="JIA75" s="2"/>
      <c r="JIB75" s="2"/>
      <c r="JIC75" s="2"/>
      <c r="JID75" s="2"/>
      <c r="JIE75" s="2"/>
      <c r="JIF75" s="2"/>
      <c r="JIG75" s="2"/>
      <c r="JIH75" s="2"/>
      <c r="JII75" s="2"/>
      <c r="JIJ75" s="2"/>
      <c r="JIK75" s="2"/>
      <c r="JIL75" s="2"/>
      <c r="JIM75" s="2"/>
      <c r="JIN75" s="2"/>
      <c r="JIO75" s="2"/>
      <c r="JIP75" s="2"/>
      <c r="JIQ75" s="2"/>
      <c r="JIR75" s="2"/>
      <c r="JIS75" s="2"/>
      <c r="JIT75" s="2"/>
      <c r="JIU75" s="2"/>
      <c r="JIV75" s="2"/>
      <c r="JIW75" s="2"/>
      <c r="JIX75" s="2"/>
      <c r="JIY75" s="2"/>
      <c r="JIZ75" s="2"/>
      <c r="JJA75" s="2"/>
      <c r="JJB75" s="2"/>
      <c r="JJC75" s="2"/>
      <c r="JJD75" s="2"/>
      <c r="JJE75" s="2"/>
      <c r="JJF75" s="2"/>
      <c r="JJG75" s="2"/>
      <c r="JJH75" s="2"/>
      <c r="JJI75" s="2"/>
      <c r="JJJ75" s="2"/>
      <c r="JJK75" s="2"/>
      <c r="JJL75" s="2"/>
      <c r="JJM75" s="2"/>
      <c r="JJN75" s="2"/>
      <c r="JJO75" s="2"/>
      <c r="JJP75" s="2"/>
      <c r="JJQ75" s="2"/>
      <c r="JJR75" s="2"/>
      <c r="JJS75" s="2"/>
      <c r="JJT75" s="2"/>
      <c r="JJU75" s="2"/>
      <c r="JJV75" s="2"/>
      <c r="JJW75" s="2"/>
      <c r="JJX75" s="2"/>
      <c r="JJY75" s="2"/>
      <c r="JJZ75" s="2"/>
      <c r="JKA75" s="2"/>
      <c r="JKB75" s="2"/>
      <c r="JKC75" s="2"/>
      <c r="JKD75" s="2"/>
      <c r="JKE75" s="2"/>
      <c r="JKF75" s="2"/>
      <c r="JKG75" s="2"/>
      <c r="JKH75" s="2"/>
      <c r="JKI75" s="2"/>
      <c r="JKJ75" s="2"/>
      <c r="JKK75" s="2"/>
      <c r="JKL75" s="2"/>
      <c r="JKM75" s="2"/>
      <c r="JKN75" s="2"/>
      <c r="JKO75" s="2"/>
      <c r="JKP75" s="2"/>
      <c r="JKQ75" s="2"/>
      <c r="JKR75" s="2"/>
      <c r="JKS75" s="2"/>
      <c r="JKT75" s="2"/>
      <c r="JKU75" s="2"/>
      <c r="JKV75" s="2"/>
      <c r="JKW75" s="2"/>
      <c r="JKX75" s="2"/>
      <c r="JKY75" s="2"/>
      <c r="JKZ75" s="2"/>
      <c r="JLA75" s="2"/>
      <c r="JLB75" s="2"/>
      <c r="JLC75" s="2"/>
      <c r="JLD75" s="2"/>
      <c r="JLE75" s="2"/>
      <c r="JLF75" s="2"/>
      <c r="JLG75" s="2"/>
      <c r="JLH75" s="2"/>
      <c r="JLI75" s="2"/>
      <c r="JLJ75" s="2"/>
      <c r="JLK75" s="2"/>
      <c r="JLL75" s="2"/>
      <c r="JLM75" s="2"/>
      <c r="JLN75" s="2"/>
      <c r="JLO75" s="2"/>
      <c r="JLP75" s="2"/>
      <c r="JLQ75" s="2"/>
      <c r="JLR75" s="2"/>
      <c r="JLS75" s="2"/>
      <c r="JLT75" s="2"/>
      <c r="JLU75" s="2"/>
      <c r="JLV75" s="2"/>
      <c r="JLW75" s="2"/>
      <c r="JLX75" s="2"/>
      <c r="JLY75" s="2"/>
      <c r="JLZ75" s="2"/>
      <c r="JMA75" s="2"/>
      <c r="JMB75" s="2"/>
      <c r="JMC75" s="2"/>
      <c r="JMD75" s="2"/>
      <c r="JME75" s="2"/>
      <c r="JMF75" s="2"/>
      <c r="JMG75" s="2"/>
      <c r="JMH75" s="2"/>
      <c r="JMI75" s="2"/>
      <c r="JMJ75" s="2"/>
      <c r="JMK75" s="2"/>
      <c r="JML75" s="2"/>
      <c r="JMM75" s="2"/>
      <c r="JMN75" s="2"/>
      <c r="JMO75" s="2"/>
      <c r="JMP75" s="2"/>
      <c r="JMQ75" s="2"/>
      <c r="JMR75" s="2"/>
      <c r="JMS75" s="2"/>
      <c r="JMT75" s="2"/>
      <c r="JMU75" s="2"/>
      <c r="JMV75" s="2"/>
      <c r="JMW75" s="2"/>
      <c r="JMX75" s="2"/>
      <c r="JMY75" s="2"/>
      <c r="JMZ75" s="2"/>
      <c r="JNA75" s="2"/>
      <c r="JNB75" s="2"/>
      <c r="JNC75" s="2"/>
      <c r="JND75" s="2"/>
      <c r="JNE75" s="2"/>
      <c r="JNF75" s="2"/>
      <c r="JNG75" s="2"/>
      <c r="JNH75" s="2"/>
      <c r="JNI75" s="2"/>
      <c r="JNJ75" s="2"/>
      <c r="JNK75" s="2"/>
      <c r="JNL75" s="2"/>
      <c r="JNM75" s="2"/>
      <c r="JNN75" s="2"/>
      <c r="JNO75" s="2"/>
      <c r="JNP75" s="2"/>
      <c r="JNQ75" s="2"/>
      <c r="JNR75" s="2"/>
      <c r="JNS75" s="2"/>
      <c r="JNT75" s="2"/>
      <c r="JNU75" s="2"/>
      <c r="JNV75" s="2"/>
      <c r="JNW75" s="2"/>
      <c r="JNX75" s="2"/>
      <c r="JNY75" s="2"/>
      <c r="JNZ75" s="2"/>
      <c r="JOA75" s="2"/>
      <c r="JOB75" s="2"/>
      <c r="JOC75" s="2"/>
      <c r="JOD75" s="2"/>
      <c r="JOE75" s="2"/>
      <c r="JOF75" s="2"/>
      <c r="JOG75" s="2"/>
      <c r="JOH75" s="2"/>
      <c r="JOI75" s="2"/>
      <c r="JOJ75" s="2"/>
      <c r="JOK75" s="2"/>
      <c r="JOL75" s="2"/>
      <c r="JOM75" s="2"/>
      <c r="JON75" s="2"/>
      <c r="JOO75" s="2"/>
      <c r="JOP75" s="2"/>
      <c r="JOQ75" s="2"/>
      <c r="JOR75" s="2"/>
      <c r="JOS75" s="2"/>
      <c r="JOT75" s="2"/>
      <c r="JOU75" s="2"/>
      <c r="JOV75" s="2"/>
      <c r="JOW75" s="2"/>
      <c r="JOX75" s="2"/>
      <c r="JOY75" s="2"/>
      <c r="JOZ75" s="2"/>
      <c r="JPA75" s="2"/>
      <c r="JPB75" s="2"/>
      <c r="JPC75" s="2"/>
      <c r="JPD75" s="2"/>
      <c r="JPE75" s="2"/>
      <c r="JPF75" s="2"/>
      <c r="JPG75" s="2"/>
      <c r="JPH75" s="2"/>
      <c r="JPI75" s="2"/>
      <c r="JPJ75" s="2"/>
      <c r="JPK75" s="2"/>
      <c r="JPL75" s="2"/>
      <c r="JPM75" s="2"/>
      <c r="JPN75" s="2"/>
      <c r="JPO75" s="2"/>
      <c r="JPP75" s="2"/>
      <c r="JPQ75" s="2"/>
      <c r="JPR75" s="2"/>
      <c r="JPS75" s="2"/>
      <c r="JPT75" s="2"/>
      <c r="JPU75" s="2"/>
      <c r="JPV75" s="2"/>
      <c r="JPW75" s="2"/>
      <c r="JPX75" s="2"/>
      <c r="JPY75" s="2"/>
      <c r="JPZ75" s="2"/>
      <c r="JQA75" s="2"/>
      <c r="JQB75" s="2"/>
      <c r="JQC75" s="2"/>
      <c r="JQD75" s="2"/>
      <c r="JQE75" s="2"/>
      <c r="JQF75" s="2"/>
      <c r="JQG75" s="2"/>
      <c r="JQH75" s="2"/>
      <c r="JQI75" s="2"/>
      <c r="JQJ75" s="2"/>
      <c r="JQK75" s="2"/>
      <c r="JQL75" s="2"/>
      <c r="JQM75" s="2"/>
      <c r="JQN75" s="2"/>
      <c r="JQO75" s="2"/>
      <c r="JQP75" s="2"/>
      <c r="JQQ75" s="2"/>
      <c r="JQR75" s="2"/>
      <c r="JQS75" s="2"/>
      <c r="JQT75" s="2"/>
      <c r="JQU75" s="2"/>
      <c r="JQV75" s="2"/>
      <c r="JQW75" s="2"/>
      <c r="JQX75" s="2"/>
      <c r="JQY75" s="2"/>
      <c r="JQZ75" s="2"/>
      <c r="JRA75" s="2"/>
      <c r="JRB75" s="2"/>
      <c r="JRC75" s="2"/>
      <c r="JRD75" s="2"/>
      <c r="JRE75" s="2"/>
      <c r="JRF75" s="2"/>
      <c r="JRG75" s="2"/>
      <c r="JRH75" s="2"/>
      <c r="JRI75" s="2"/>
      <c r="JRJ75" s="2"/>
      <c r="JRK75" s="2"/>
      <c r="JRL75" s="2"/>
      <c r="JRM75" s="2"/>
      <c r="JRN75" s="2"/>
      <c r="JRO75" s="2"/>
      <c r="JRP75" s="2"/>
      <c r="JRQ75" s="2"/>
      <c r="JRR75" s="2"/>
      <c r="JRS75" s="2"/>
      <c r="JRT75" s="2"/>
      <c r="JRU75" s="2"/>
      <c r="JRV75" s="2"/>
      <c r="JRW75" s="2"/>
      <c r="JRX75" s="2"/>
      <c r="JRY75" s="2"/>
      <c r="JRZ75" s="2"/>
      <c r="JSA75" s="2"/>
      <c r="JSB75" s="2"/>
      <c r="JSC75" s="2"/>
      <c r="JSD75" s="2"/>
      <c r="JSE75" s="2"/>
      <c r="JSF75" s="2"/>
      <c r="JSG75" s="2"/>
      <c r="JSH75" s="2"/>
      <c r="JSI75" s="2"/>
      <c r="JSJ75" s="2"/>
      <c r="JSK75" s="2"/>
      <c r="JSL75" s="2"/>
      <c r="JSM75" s="2"/>
      <c r="JSN75" s="2"/>
      <c r="JSO75" s="2"/>
      <c r="JSP75" s="2"/>
      <c r="JSQ75" s="2"/>
      <c r="JSR75" s="2"/>
      <c r="JSS75" s="2"/>
      <c r="JST75" s="2"/>
      <c r="JSU75" s="2"/>
      <c r="JSV75" s="2"/>
      <c r="JSW75" s="2"/>
      <c r="JSX75" s="2"/>
      <c r="JSY75" s="2"/>
      <c r="JSZ75" s="2"/>
      <c r="JTA75" s="2"/>
      <c r="JTB75" s="2"/>
      <c r="JTC75" s="2"/>
      <c r="JTD75" s="2"/>
      <c r="JTE75" s="2"/>
      <c r="JTF75" s="2"/>
      <c r="JTG75" s="2"/>
      <c r="JTH75" s="2"/>
      <c r="JTI75" s="2"/>
      <c r="JTJ75" s="2"/>
      <c r="JTK75" s="2"/>
      <c r="JTL75" s="2"/>
      <c r="JTM75" s="2"/>
      <c r="JTN75" s="2"/>
      <c r="JTO75" s="2"/>
      <c r="JTP75" s="2"/>
      <c r="JTQ75" s="2"/>
      <c r="JTR75" s="2"/>
      <c r="JTS75" s="2"/>
      <c r="JTT75" s="2"/>
      <c r="JTU75" s="2"/>
      <c r="JTV75" s="2"/>
      <c r="JTW75" s="2"/>
      <c r="JTX75" s="2"/>
      <c r="JTY75" s="2"/>
      <c r="JTZ75" s="2"/>
      <c r="JUA75" s="2"/>
      <c r="JUB75" s="2"/>
      <c r="JUC75" s="2"/>
      <c r="JUD75" s="2"/>
      <c r="JUE75" s="2"/>
      <c r="JUF75" s="2"/>
      <c r="JUG75" s="2"/>
      <c r="JUH75" s="2"/>
      <c r="JUI75" s="2"/>
      <c r="JUJ75" s="2"/>
      <c r="JUK75" s="2"/>
      <c r="JUL75" s="2"/>
      <c r="JUM75" s="2"/>
      <c r="JUN75" s="2"/>
      <c r="JUO75" s="2"/>
      <c r="JUP75" s="2"/>
      <c r="JUQ75" s="2"/>
      <c r="JUR75" s="2"/>
      <c r="JUS75" s="2"/>
      <c r="JUT75" s="2"/>
      <c r="JUU75" s="2"/>
      <c r="JUV75" s="2"/>
      <c r="JUW75" s="2"/>
      <c r="JUX75" s="2"/>
      <c r="JUY75" s="2"/>
      <c r="JUZ75" s="2"/>
      <c r="JVA75" s="2"/>
      <c r="JVB75" s="2"/>
      <c r="JVC75" s="2"/>
      <c r="JVD75" s="2"/>
      <c r="JVE75" s="2"/>
      <c r="JVF75" s="2"/>
      <c r="JVG75" s="2"/>
      <c r="JVH75" s="2"/>
      <c r="JVI75" s="2"/>
      <c r="JVJ75" s="2"/>
      <c r="JVK75" s="2"/>
      <c r="JVL75" s="2"/>
      <c r="JVM75" s="2"/>
      <c r="JVN75" s="2"/>
      <c r="JVO75" s="2"/>
      <c r="JVP75" s="2"/>
      <c r="JVQ75" s="2"/>
      <c r="JVR75" s="2"/>
      <c r="JVS75" s="2"/>
      <c r="JVT75" s="2"/>
      <c r="JVU75" s="2"/>
      <c r="JVV75" s="2"/>
      <c r="JVW75" s="2"/>
      <c r="JVX75" s="2"/>
      <c r="JVY75" s="2"/>
      <c r="JVZ75" s="2"/>
      <c r="JWA75" s="2"/>
      <c r="JWB75" s="2"/>
      <c r="JWC75" s="2"/>
      <c r="JWD75" s="2"/>
      <c r="JWE75" s="2"/>
      <c r="JWF75" s="2"/>
      <c r="JWG75" s="2"/>
      <c r="JWH75" s="2"/>
      <c r="JWI75" s="2"/>
      <c r="JWJ75" s="2"/>
      <c r="JWK75" s="2"/>
      <c r="JWL75" s="2"/>
      <c r="JWM75" s="2"/>
      <c r="JWN75" s="2"/>
      <c r="JWO75" s="2"/>
      <c r="JWP75" s="2"/>
      <c r="JWQ75" s="2"/>
      <c r="JWR75" s="2"/>
      <c r="JWS75" s="2"/>
      <c r="JWT75" s="2"/>
      <c r="JWU75" s="2"/>
      <c r="JWV75" s="2"/>
      <c r="JWW75" s="2"/>
      <c r="JWX75" s="2"/>
      <c r="JWY75" s="2"/>
      <c r="JWZ75" s="2"/>
      <c r="JXA75" s="2"/>
      <c r="JXB75" s="2"/>
      <c r="JXC75" s="2"/>
      <c r="JXD75" s="2"/>
      <c r="JXE75" s="2"/>
      <c r="JXF75" s="2"/>
      <c r="JXG75" s="2"/>
      <c r="JXH75" s="2"/>
      <c r="JXI75" s="2"/>
      <c r="JXJ75" s="2"/>
      <c r="JXK75" s="2"/>
      <c r="JXL75" s="2"/>
      <c r="JXM75" s="2"/>
      <c r="JXN75" s="2"/>
      <c r="JXO75" s="2"/>
      <c r="JXP75" s="2"/>
      <c r="JXQ75" s="2"/>
      <c r="JXR75" s="2"/>
      <c r="JXS75" s="2"/>
      <c r="JXT75" s="2"/>
      <c r="JXU75" s="2"/>
      <c r="JXV75" s="2"/>
      <c r="JXW75" s="2"/>
      <c r="JXX75" s="2"/>
      <c r="JXY75" s="2"/>
      <c r="JXZ75" s="2"/>
      <c r="JYA75" s="2"/>
      <c r="JYB75" s="2"/>
      <c r="JYC75" s="2"/>
      <c r="JYD75" s="2"/>
      <c r="JYE75" s="2"/>
      <c r="JYF75" s="2"/>
      <c r="JYG75" s="2"/>
      <c r="JYH75" s="2"/>
      <c r="JYI75" s="2"/>
      <c r="JYJ75" s="2"/>
      <c r="JYK75" s="2"/>
      <c r="JYL75" s="2"/>
      <c r="JYM75" s="2"/>
      <c r="JYN75" s="2"/>
      <c r="JYO75" s="2"/>
      <c r="JYP75" s="2"/>
      <c r="JYQ75" s="2"/>
      <c r="JYR75" s="2"/>
      <c r="JYS75" s="2"/>
      <c r="JYT75" s="2"/>
      <c r="JYU75" s="2"/>
      <c r="JYV75" s="2"/>
      <c r="JYW75" s="2"/>
      <c r="JYX75" s="2"/>
      <c r="JYY75" s="2"/>
      <c r="JYZ75" s="2"/>
      <c r="JZA75" s="2"/>
      <c r="JZB75" s="2"/>
      <c r="JZC75" s="2"/>
      <c r="JZD75" s="2"/>
      <c r="JZE75" s="2"/>
      <c r="JZF75" s="2"/>
      <c r="JZG75" s="2"/>
      <c r="JZH75" s="2"/>
      <c r="JZI75" s="2"/>
      <c r="JZJ75" s="2"/>
      <c r="JZK75" s="2"/>
      <c r="JZL75" s="2"/>
      <c r="JZM75" s="2"/>
      <c r="JZN75" s="2"/>
      <c r="JZO75" s="2"/>
      <c r="JZP75" s="2"/>
      <c r="JZQ75" s="2"/>
      <c r="JZR75" s="2"/>
      <c r="JZS75" s="2"/>
      <c r="JZT75" s="2"/>
      <c r="JZU75" s="2"/>
      <c r="JZV75" s="2"/>
      <c r="JZW75" s="2"/>
      <c r="JZX75" s="2"/>
      <c r="JZY75" s="2"/>
      <c r="JZZ75" s="2"/>
      <c r="KAA75" s="2"/>
      <c r="KAB75" s="2"/>
      <c r="KAC75" s="2"/>
      <c r="KAD75" s="2"/>
      <c r="KAE75" s="2"/>
      <c r="KAF75" s="2"/>
      <c r="KAG75" s="2"/>
      <c r="KAH75" s="2"/>
      <c r="KAI75" s="2"/>
      <c r="KAJ75" s="2"/>
      <c r="KAK75" s="2"/>
      <c r="KAL75" s="2"/>
      <c r="KAM75" s="2"/>
      <c r="KAN75" s="2"/>
      <c r="KAO75" s="2"/>
      <c r="KAP75" s="2"/>
      <c r="KAQ75" s="2"/>
      <c r="KAR75" s="2"/>
      <c r="KAS75" s="2"/>
      <c r="KAT75" s="2"/>
      <c r="KAU75" s="2"/>
      <c r="KAV75" s="2"/>
      <c r="KAW75" s="2"/>
      <c r="KAX75" s="2"/>
      <c r="KAY75" s="2"/>
      <c r="KAZ75" s="2"/>
      <c r="KBA75" s="2"/>
      <c r="KBB75" s="2"/>
      <c r="KBC75" s="2"/>
      <c r="KBD75" s="2"/>
      <c r="KBE75" s="2"/>
      <c r="KBF75" s="2"/>
      <c r="KBG75" s="2"/>
      <c r="KBH75" s="2"/>
      <c r="KBI75" s="2"/>
      <c r="KBJ75" s="2"/>
      <c r="KBK75" s="2"/>
      <c r="KBL75" s="2"/>
      <c r="KBM75" s="2"/>
      <c r="KBN75" s="2"/>
      <c r="KBO75" s="2"/>
      <c r="KBP75" s="2"/>
      <c r="KBQ75" s="2"/>
      <c r="KBR75" s="2"/>
      <c r="KBS75" s="2"/>
      <c r="KBT75" s="2"/>
      <c r="KBU75" s="2"/>
      <c r="KBV75" s="2"/>
      <c r="KBW75" s="2"/>
      <c r="KBX75" s="2"/>
      <c r="KBY75" s="2"/>
      <c r="KBZ75" s="2"/>
      <c r="KCA75" s="2"/>
      <c r="KCB75" s="2"/>
      <c r="KCC75" s="2"/>
      <c r="KCD75" s="2"/>
      <c r="KCE75" s="2"/>
      <c r="KCF75" s="2"/>
      <c r="KCG75" s="2"/>
      <c r="KCH75" s="2"/>
      <c r="KCI75" s="2"/>
      <c r="KCJ75" s="2"/>
      <c r="KCK75" s="2"/>
      <c r="KCL75" s="2"/>
      <c r="KCM75" s="2"/>
      <c r="KCN75" s="2"/>
      <c r="KCO75" s="2"/>
      <c r="KCP75" s="2"/>
      <c r="KCQ75" s="2"/>
      <c r="KCR75" s="2"/>
      <c r="KCS75" s="2"/>
      <c r="KCT75" s="2"/>
      <c r="KCU75" s="2"/>
      <c r="KCV75" s="2"/>
      <c r="KCW75" s="2"/>
      <c r="KCX75" s="2"/>
      <c r="KCY75" s="2"/>
      <c r="KCZ75" s="2"/>
      <c r="KDA75" s="2"/>
      <c r="KDB75" s="2"/>
      <c r="KDC75" s="2"/>
      <c r="KDD75" s="2"/>
      <c r="KDE75" s="2"/>
      <c r="KDF75" s="2"/>
      <c r="KDG75" s="2"/>
      <c r="KDH75" s="2"/>
      <c r="KDI75" s="2"/>
      <c r="KDJ75" s="2"/>
      <c r="KDK75" s="2"/>
      <c r="KDL75" s="2"/>
      <c r="KDM75" s="2"/>
      <c r="KDN75" s="2"/>
      <c r="KDO75" s="2"/>
      <c r="KDP75" s="2"/>
      <c r="KDQ75" s="2"/>
      <c r="KDR75" s="2"/>
      <c r="KDS75" s="2"/>
      <c r="KDT75" s="2"/>
      <c r="KDU75" s="2"/>
      <c r="KDV75" s="2"/>
      <c r="KDW75" s="2"/>
      <c r="KDX75" s="2"/>
      <c r="KDY75" s="2"/>
      <c r="KDZ75" s="2"/>
      <c r="KEA75" s="2"/>
      <c r="KEB75" s="2"/>
      <c r="KEC75" s="2"/>
      <c r="KED75" s="2"/>
      <c r="KEE75" s="2"/>
      <c r="KEF75" s="2"/>
      <c r="KEG75" s="2"/>
      <c r="KEH75" s="2"/>
      <c r="KEI75" s="2"/>
      <c r="KEJ75" s="2"/>
      <c r="KEK75" s="2"/>
      <c r="KEL75" s="2"/>
      <c r="KEM75" s="2"/>
      <c r="KEN75" s="2"/>
      <c r="KEO75" s="2"/>
      <c r="KEP75" s="2"/>
      <c r="KEQ75" s="2"/>
      <c r="KER75" s="2"/>
      <c r="KES75" s="2"/>
      <c r="KET75" s="2"/>
      <c r="KEU75" s="2"/>
      <c r="KEV75" s="2"/>
      <c r="KEW75" s="2"/>
      <c r="KEX75" s="2"/>
      <c r="KEY75" s="2"/>
      <c r="KEZ75" s="2"/>
      <c r="KFA75" s="2"/>
      <c r="KFB75" s="2"/>
      <c r="KFC75" s="2"/>
      <c r="KFD75" s="2"/>
      <c r="KFE75" s="2"/>
      <c r="KFF75" s="2"/>
      <c r="KFG75" s="2"/>
      <c r="KFH75" s="2"/>
      <c r="KFI75" s="2"/>
      <c r="KFJ75" s="2"/>
      <c r="KFK75" s="2"/>
      <c r="KFL75" s="2"/>
      <c r="KFM75" s="2"/>
      <c r="KFN75" s="2"/>
      <c r="KFO75" s="2"/>
      <c r="KFP75" s="2"/>
      <c r="KFQ75" s="2"/>
      <c r="KFR75" s="2"/>
      <c r="KFS75" s="2"/>
      <c r="KFT75" s="2"/>
      <c r="KFU75" s="2"/>
      <c r="KFV75" s="2"/>
      <c r="KFW75" s="2"/>
      <c r="KFX75" s="2"/>
      <c r="KFY75" s="2"/>
      <c r="KFZ75" s="2"/>
      <c r="KGA75" s="2"/>
      <c r="KGB75" s="2"/>
      <c r="KGC75" s="2"/>
      <c r="KGD75" s="2"/>
      <c r="KGE75" s="2"/>
      <c r="KGF75" s="2"/>
      <c r="KGG75" s="2"/>
      <c r="KGH75" s="2"/>
      <c r="KGI75" s="2"/>
      <c r="KGJ75" s="2"/>
      <c r="KGK75" s="2"/>
      <c r="KGL75" s="2"/>
      <c r="KGM75" s="2"/>
      <c r="KGN75" s="2"/>
      <c r="KGO75" s="2"/>
      <c r="KGP75" s="2"/>
      <c r="KGQ75" s="2"/>
      <c r="KGR75" s="2"/>
      <c r="KGS75" s="2"/>
      <c r="KGT75" s="2"/>
      <c r="KGU75" s="2"/>
      <c r="KGV75" s="2"/>
      <c r="KGW75" s="2"/>
      <c r="KGX75" s="2"/>
      <c r="KGY75" s="2"/>
      <c r="KGZ75" s="2"/>
      <c r="KHA75" s="2"/>
      <c r="KHB75" s="2"/>
      <c r="KHC75" s="2"/>
      <c r="KHD75" s="2"/>
      <c r="KHE75" s="2"/>
      <c r="KHF75" s="2"/>
      <c r="KHG75" s="2"/>
      <c r="KHH75" s="2"/>
      <c r="KHI75" s="2"/>
      <c r="KHJ75" s="2"/>
      <c r="KHK75" s="2"/>
      <c r="KHL75" s="2"/>
      <c r="KHM75" s="2"/>
      <c r="KHN75" s="2"/>
      <c r="KHO75" s="2"/>
      <c r="KHP75" s="2"/>
      <c r="KHQ75" s="2"/>
      <c r="KHR75" s="2"/>
      <c r="KHS75" s="2"/>
      <c r="KHT75" s="2"/>
      <c r="KHU75" s="2"/>
      <c r="KHV75" s="2"/>
      <c r="KHW75" s="2"/>
      <c r="KHX75" s="2"/>
      <c r="KHY75" s="2"/>
      <c r="KHZ75" s="2"/>
      <c r="KIA75" s="2"/>
      <c r="KIB75" s="2"/>
      <c r="KIC75" s="2"/>
      <c r="KID75" s="2"/>
      <c r="KIE75" s="2"/>
      <c r="KIF75" s="2"/>
      <c r="KIG75" s="2"/>
      <c r="KIH75" s="2"/>
      <c r="KII75" s="2"/>
      <c r="KIJ75" s="2"/>
      <c r="KIK75" s="2"/>
      <c r="KIL75" s="2"/>
      <c r="KIM75" s="2"/>
      <c r="KIN75" s="2"/>
      <c r="KIO75" s="2"/>
      <c r="KIP75" s="2"/>
      <c r="KIQ75" s="2"/>
      <c r="KIR75" s="2"/>
      <c r="KIS75" s="2"/>
      <c r="KIT75" s="2"/>
      <c r="KIU75" s="2"/>
      <c r="KIV75" s="2"/>
      <c r="KIW75" s="2"/>
      <c r="KIX75" s="2"/>
      <c r="KIY75" s="2"/>
      <c r="KIZ75" s="2"/>
      <c r="KJA75" s="2"/>
      <c r="KJB75" s="2"/>
      <c r="KJC75" s="2"/>
      <c r="KJD75" s="2"/>
      <c r="KJE75" s="2"/>
      <c r="KJF75" s="2"/>
      <c r="KJG75" s="2"/>
      <c r="KJH75" s="2"/>
      <c r="KJI75" s="2"/>
      <c r="KJJ75" s="2"/>
      <c r="KJK75" s="2"/>
      <c r="KJL75" s="2"/>
      <c r="KJM75" s="2"/>
      <c r="KJN75" s="2"/>
      <c r="KJO75" s="2"/>
      <c r="KJP75" s="2"/>
      <c r="KJQ75" s="2"/>
      <c r="KJR75" s="2"/>
      <c r="KJS75" s="2"/>
      <c r="KJT75" s="2"/>
      <c r="KJU75" s="2"/>
      <c r="KJV75" s="2"/>
      <c r="KJW75" s="2"/>
      <c r="KJX75" s="2"/>
      <c r="KJY75" s="2"/>
      <c r="KJZ75" s="2"/>
      <c r="KKA75" s="2"/>
      <c r="KKB75" s="2"/>
      <c r="KKC75" s="2"/>
      <c r="KKD75" s="2"/>
      <c r="KKE75" s="2"/>
      <c r="KKF75" s="2"/>
      <c r="KKG75" s="2"/>
      <c r="KKH75" s="2"/>
      <c r="KKI75" s="2"/>
      <c r="KKJ75" s="2"/>
      <c r="KKK75" s="2"/>
      <c r="KKL75" s="2"/>
      <c r="KKM75" s="2"/>
      <c r="KKN75" s="2"/>
      <c r="KKO75" s="2"/>
      <c r="KKP75" s="2"/>
      <c r="KKQ75" s="2"/>
      <c r="KKR75" s="2"/>
      <c r="KKS75" s="2"/>
      <c r="KKT75" s="2"/>
      <c r="KKU75" s="2"/>
      <c r="KKV75" s="2"/>
      <c r="KKW75" s="2"/>
      <c r="KKX75" s="2"/>
      <c r="KKY75" s="2"/>
      <c r="KKZ75" s="2"/>
      <c r="KLA75" s="2"/>
      <c r="KLB75" s="2"/>
      <c r="KLC75" s="2"/>
      <c r="KLD75" s="2"/>
      <c r="KLE75" s="2"/>
      <c r="KLF75" s="2"/>
      <c r="KLG75" s="2"/>
      <c r="KLH75" s="2"/>
      <c r="KLI75" s="2"/>
      <c r="KLJ75" s="2"/>
      <c r="KLK75" s="2"/>
      <c r="KLL75" s="2"/>
      <c r="KLM75" s="2"/>
      <c r="KLN75" s="2"/>
      <c r="KLO75" s="2"/>
      <c r="KLP75" s="2"/>
      <c r="KLQ75" s="2"/>
      <c r="KLR75" s="2"/>
      <c r="KLS75" s="2"/>
      <c r="KLT75" s="2"/>
      <c r="KLU75" s="2"/>
      <c r="KLV75" s="2"/>
      <c r="KLW75" s="2"/>
      <c r="KLX75" s="2"/>
      <c r="KLY75" s="2"/>
      <c r="KLZ75" s="2"/>
      <c r="KMA75" s="2"/>
      <c r="KMB75" s="2"/>
      <c r="KMC75" s="2"/>
      <c r="KMD75" s="2"/>
      <c r="KME75" s="2"/>
      <c r="KMF75" s="2"/>
      <c r="KMG75" s="2"/>
      <c r="KMH75" s="2"/>
      <c r="KMI75" s="2"/>
      <c r="KMJ75" s="2"/>
      <c r="KMK75" s="2"/>
      <c r="KML75" s="2"/>
      <c r="KMM75" s="2"/>
      <c r="KMN75" s="2"/>
      <c r="KMO75" s="2"/>
      <c r="KMP75" s="2"/>
      <c r="KMQ75" s="2"/>
      <c r="KMR75" s="2"/>
      <c r="KMS75" s="2"/>
      <c r="KMT75" s="2"/>
      <c r="KMU75" s="2"/>
      <c r="KMV75" s="2"/>
      <c r="KMW75" s="2"/>
      <c r="KMX75" s="2"/>
      <c r="KMY75" s="2"/>
      <c r="KMZ75" s="2"/>
      <c r="KNA75" s="2"/>
      <c r="KNB75" s="2"/>
      <c r="KNC75" s="2"/>
      <c r="KND75" s="2"/>
      <c r="KNE75" s="2"/>
      <c r="KNF75" s="2"/>
      <c r="KNG75" s="2"/>
      <c r="KNH75" s="2"/>
      <c r="KNI75" s="2"/>
      <c r="KNJ75" s="2"/>
      <c r="KNK75" s="2"/>
      <c r="KNL75" s="2"/>
      <c r="KNM75" s="2"/>
      <c r="KNN75" s="2"/>
      <c r="KNO75" s="2"/>
      <c r="KNP75" s="2"/>
      <c r="KNQ75" s="2"/>
      <c r="KNR75" s="2"/>
      <c r="KNS75" s="2"/>
      <c r="KNT75" s="2"/>
      <c r="KNU75" s="2"/>
      <c r="KNV75" s="2"/>
      <c r="KNW75" s="2"/>
      <c r="KNX75" s="2"/>
      <c r="KNY75" s="2"/>
      <c r="KNZ75" s="2"/>
      <c r="KOA75" s="2"/>
      <c r="KOB75" s="2"/>
      <c r="KOC75" s="2"/>
      <c r="KOD75" s="2"/>
      <c r="KOE75" s="2"/>
      <c r="KOF75" s="2"/>
      <c r="KOG75" s="2"/>
      <c r="KOH75" s="2"/>
      <c r="KOI75" s="2"/>
      <c r="KOJ75" s="2"/>
      <c r="KOK75" s="2"/>
      <c r="KOL75" s="2"/>
      <c r="KOM75" s="2"/>
      <c r="KON75" s="2"/>
      <c r="KOO75" s="2"/>
      <c r="KOP75" s="2"/>
      <c r="KOQ75" s="2"/>
      <c r="KOR75" s="2"/>
      <c r="KOS75" s="2"/>
      <c r="KOT75" s="2"/>
      <c r="KOU75" s="2"/>
      <c r="KOV75" s="2"/>
      <c r="KOW75" s="2"/>
      <c r="KOX75" s="2"/>
      <c r="KOY75" s="2"/>
      <c r="KOZ75" s="2"/>
      <c r="KPA75" s="2"/>
      <c r="KPB75" s="2"/>
      <c r="KPC75" s="2"/>
      <c r="KPD75" s="2"/>
      <c r="KPE75" s="2"/>
      <c r="KPF75" s="2"/>
      <c r="KPG75" s="2"/>
      <c r="KPH75" s="2"/>
      <c r="KPI75" s="2"/>
      <c r="KPJ75" s="2"/>
      <c r="KPK75" s="2"/>
      <c r="KPL75" s="2"/>
      <c r="KPM75" s="2"/>
      <c r="KPN75" s="2"/>
      <c r="KPO75" s="2"/>
      <c r="KPP75" s="2"/>
      <c r="KPQ75" s="2"/>
      <c r="KPR75" s="2"/>
      <c r="KPS75" s="2"/>
      <c r="KPT75" s="2"/>
      <c r="KPU75" s="2"/>
      <c r="KPV75" s="2"/>
      <c r="KPW75" s="2"/>
      <c r="KPX75" s="2"/>
      <c r="KPY75" s="2"/>
      <c r="KPZ75" s="2"/>
      <c r="KQA75" s="2"/>
      <c r="KQB75" s="2"/>
      <c r="KQC75" s="2"/>
      <c r="KQD75" s="2"/>
      <c r="KQE75" s="2"/>
      <c r="KQF75" s="2"/>
      <c r="KQG75" s="2"/>
      <c r="KQH75" s="2"/>
      <c r="KQI75" s="2"/>
      <c r="KQJ75" s="2"/>
      <c r="KQK75" s="2"/>
      <c r="KQL75" s="2"/>
      <c r="KQM75" s="2"/>
      <c r="KQN75" s="2"/>
      <c r="KQO75" s="2"/>
      <c r="KQP75" s="2"/>
      <c r="KQQ75" s="2"/>
      <c r="KQR75" s="2"/>
      <c r="KQS75" s="2"/>
      <c r="KQT75" s="2"/>
      <c r="KQU75" s="2"/>
      <c r="KQV75" s="2"/>
      <c r="KQW75" s="2"/>
      <c r="KQX75" s="2"/>
      <c r="KQY75" s="2"/>
      <c r="KQZ75" s="2"/>
      <c r="KRA75" s="2"/>
      <c r="KRB75" s="2"/>
      <c r="KRC75" s="2"/>
      <c r="KRD75" s="2"/>
      <c r="KRE75" s="2"/>
      <c r="KRF75" s="2"/>
      <c r="KRG75" s="2"/>
      <c r="KRH75" s="2"/>
      <c r="KRI75" s="2"/>
      <c r="KRJ75" s="2"/>
      <c r="KRK75" s="2"/>
      <c r="KRL75" s="2"/>
      <c r="KRM75" s="2"/>
      <c r="KRN75" s="2"/>
      <c r="KRO75" s="2"/>
      <c r="KRP75" s="2"/>
      <c r="KRQ75" s="2"/>
      <c r="KRR75" s="2"/>
      <c r="KRS75" s="2"/>
      <c r="KRT75" s="2"/>
      <c r="KRU75" s="2"/>
      <c r="KRV75" s="2"/>
      <c r="KRW75" s="2"/>
      <c r="KRX75" s="2"/>
      <c r="KRY75" s="2"/>
      <c r="KRZ75" s="2"/>
      <c r="KSA75" s="2"/>
      <c r="KSB75" s="2"/>
      <c r="KSC75" s="2"/>
      <c r="KSD75" s="2"/>
      <c r="KSE75" s="2"/>
      <c r="KSF75" s="2"/>
      <c r="KSG75" s="2"/>
      <c r="KSH75" s="2"/>
      <c r="KSI75" s="2"/>
      <c r="KSJ75" s="2"/>
      <c r="KSK75" s="2"/>
      <c r="KSL75" s="2"/>
      <c r="KSM75" s="2"/>
      <c r="KSN75" s="2"/>
      <c r="KSO75" s="2"/>
      <c r="KSP75" s="2"/>
      <c r="KSQ75" s="2"/>
      <c r="KSR75" s="2"/>
      <c r="KSS75" s="2"/>
      <c r="KST75" s="2"/>
      <c r="KSU75" s="2"/>
      <c r="KSV75" s="2"/>
      <c r="KSW75" s="2"/>
      <c r="KSX75" s="2"/>
      <c r="KSY75" s="2"/>
      <c r="KSZ75" s="2"/>
      <c r="KTA75" s="2"/>
      <c r="KTB75" s="2"/>
      <c r="KTC75" s="2"/>
      <c r="KTD75" s="2"/>
      <c r="KTE75" s="2"/>
      <c r="KTF75" s="2"/>
      <c r="KTG75" s="2"/>
      <c r="KTH75" s="2"/>
      <c r="KTI75" s="2"/>
      <c r="KTJ75" s="2"/>
      <c r="KTK75" s="2"/>
      <c r="KTL75" s="2"/>
      <c r="KTM75" s="2"/>
      <c r="KTN75" s="2"/>
      <c r="KTO75" s="2"/>
      <c r="KTP75" s="2"/>
      <c r="KTQ75" s="2"/>
      <c r="KTR75" s="2"/>
      <c r="KTS75" s="2"/>
      <c r="KTT75" s="2"/>
      <c r="KTU75" s="2"/>
      <c r="KTV75" s="2"/>
      <c r="KTW75" s="2"/>
      <c r="KTX75" s="2"/>
      <c r="KTY75" s="2"/>
      <c r="KTZ75" s="2"/>
      <c r="KUA75" s="2"/>
      <c r="KUB75" s="2"/>
      <c r="KUC75" s="2"/>
      <c r="KUD75" s="2"/>
      <c r="KUE75" s="2"/>
      <c r="KUF75" s="2"/>
      <c r="KUG75" s="2"/>
      <c r="KUH75" s="2"/>
      <c r="KUI75" s="2"/>
      <c r="KUJ75" s="2"/>
      <c r="KUK75" s="2"/>
      <c r="KUL75" s="2"/>
      <c r="KUM75" s="2"/>
      <c r="KUN75" s="2"/>
      <c r="KUO75" s="2"/>
      <c r="KUP75" s="2"/>
      <c r="KUQ75" s="2"/>
      <c r="KUR75" s="2"/>
      <c r="KUS75" s="2"/>
      <c r="KUT75" s="2"/>
      <c r="KUU75" s="2"/>
      <c r="KUV75" s="2"/>
      <c r="KUW75" s="2"/>
      <c r="KUX75" s="2"/>
      <c r="KUY75" s="2"/>
      <c r="KUZ75" s="2"/>
      <c r="KVA75" s="2"/>
      <c r="KVB75" s="2"/>
      <c r="KVC75" s="2"/>
      <c r="KVD75" s="2"/>
      <c r="KVE75" s="2"/>
      <c r="KVF75" s="2"/>
      <c r="KVG75" s="2"/>
      <c r="KVH75" s="2"/>
      <c r="KVI75" s="2"/>
      <c r="KVJ75" s="2"/>
      <c r="KVK75" s="2"/>
      <c r="KVL75" s="2"/>
      <c r="KVM75" s="2"/>
      <c r="KVN75" s="2"/>
      <c r="KVO75" s="2"/>
      <c r="KVP75" s="2"/>
      <c r="KVQ75" s="2"/>
      <c r="KVR75" s="2"/>
      <c r="KVS75" s="2"/>
      <c r="KVT75" s="2"/>
      <c r="KVU75" s="2"/>
      <c r="KVV75" s="2"/>
      <c r="KVW75" s="2"/>
      <c r="KVX75" s="2"/>
      <c r="KVY75" s="2"/>
      <c r="KVZ75" s="2"/>
      <c r="KWA75" s="2"/>
      <c r="KWB75" s="2"/>
      <c r="KWC75" s="2"/>
      <c r="KWD75" s="2"/>
      <c r="KWE75" s="2"/>
      <c r="KWF75" s="2"/>
      <c r="KWG75" s="2"/>
      <c r="KWH75" s="2"/>
      <c r="KWI75" s="2"/>
      <c r="KWJ75" s="2"/>
      <c r="KWK75" s="2"/>
      <c r="KWL75" s="2"/>
      <c r="KWM75" s="2"/>
      <c r="KWN75" s="2"/>
      <c r="KWO75" s="2"/>
      <c r="KWP75" s="2"/>
      <c r="KWQ75" s="2"/>
      <c r="KWR75" s="2"/>
      <c r="KWS75" s="2"/>
      <c r="KWT75" s="2"/>
      <c r="KWU75" s="2"/>
      <c r="KWV75" s="2"/>
      <c r="KWW75" s="2"/>
      <c r="KWX75" s="2"/>
      <c r="KWY75" s="2"/>
      <c r="KWZ75" s="2"/>
      <c r="KXA75" s="2"/>
      <c r="KXB75" s="2"/>
      <c r="KXC75" s="2"/>
      <c r="KXD75" s="2"/>
      <c r="KXE75" s="2"/>
      <c r="KXF75" s="2"/>
      <c r="KXG75" s="2"/>
      <c r="KXH75" s="2"/>
      <c r="KXI75" s="2"/>
      <c r="KXJ75" s="2"/>
      <c r="KXK75" s="2"/>
      <c r="KXL75" s="2"/>
      <c r="KXM75" s="2"/>
      <c r="KXN75" s="2"/>
      <c r="KXO75" s="2"/>
      <c r="KXP75" s="2"/>
      <c r="KXQ75" s="2"/>
      <c r="KXR75" s="2"/>
      <c r="KXS75" s="2"/>
      <c r="KXT75" s="2"/>
      <c r="KXU75" s="2"/>
      <c r="KXV75" s="2"/>
      <c r="KXW75" s="2"/>
      <c r="KXX75" s="2"/>
      <c r="KXY75" s="2"/>
      <c r="KXZ75" s="2"/>
      <c r="KYA75" s="2"/>
      <c r="KYB75" s="2"/>
      <c r="KYC75" s="2"/>
      <c r="KYD75" s="2"/>
      <c r="KYE75" s="2"/>
      <c r="KYF75" s="2"/>
      <c r="KYG75" s="2"/>
      <c r="KYH75" s="2"/>
      <c r="KYI75" s="2"/>
      <c r="KYJ75" s="2"/>
      <c r="KYK75" s="2"/>
      <c r="KYL75" s="2"/>
      <c r="KYM75" s="2"/>
      <c r="KYN75" s="2"/>
      <c r="KYO75" s="2"/>
      <c r="KYP75" s="2"/>
      <c r="KYQ75" s="2"/>
      <c r="KYR75" s="2"/>
      <c r="KYS75" s="2"/>
      <c r="KYT75" s="2"/>
      <c r="KYU75" s="2"/>
      <c r="KYV75" s="2"/>
      <c r="KYW75" s="2"/>
      <c r="KYX75" s="2"/>
      <c r="KYY75" s="2"/>
      <c r="KYZ75" s="2"/>
      <c r="KZA75" s="2"/>
      <c r="KZB75" s="2"/>
      <c r="KZC75" s="2"/>
      <c r="KZD75" s="2"/>
      <c r="KZE75" s="2"/>
      <c r="KZF75" s="2"/>
      <c r="KZG75" s="2"/>
      <c r="KZH75" s="2"/>
      <c r="KZI75" s="2"/>
      <c r="KZJ75" s="2"/>
      <c r="KZK75" s="2"/>
      <c r="KZL75" s="2"/>
      <c r="KZM75" s="2"/>
      <c r="KZN75" s="2"/>
      <c r="KZO75" s="2"/>
      <c r="KZP75" s="2"/>
      <c r="KZQ75" s="2"/>
      <c r="KZR75" s="2"/>
      <c r="KZS75" s="2"/>
      <c r="KZT75" s="2"/>
      <c r="KZU75" s="2"/>
      <c r="KZV75" s="2"/>
      <c r="KZW75" s="2"/>
      <c r="KZX75" s="2"/>
      <c r="KZY75" s="2"/>
      <c r="KZZ75" s="2"/>
      <c r="LAA75" s="2"/>
      <c r="LAB75" s="2"/>
      <c r="LAC75" s="2"/>
      <c r="LAD75" s="2"/>
      <c r="LAE75" s="2"/>
      <c r="LAF75" s="2"/>
      <c r="LAG75" s="2"/>
      <c r="LAH75" s="2"/>
      <c r="LAI75" s="2"/>
      <c r="LAJ75" s="2"/>
      <c r="LAK75" s="2"/>
      <c r="LAL75" s="2"/>
      <c r="LAM75" s="2"/>
      <c r="LAN75" s="2"/>
      <c r="LAO75" s="2"/>
      <c r="LAP75" s="2"/>
      <c r="LAQ75" s="2"/>
      <c r="LAR75" s="2"/>
      <c r="LAS75" s="2"/>
      <c r="LAT75" s="2"/>
      <c r="LAU75" s="2"/>
      <c r="LAV75" s="2"/>
      <c r="LAW75" s="2"/>
      <c r="LAX75" s="2"/>
      <c r="LAY75" s="2"/>
      <c r="LAZ75" s="2"/>
      <c r="LBA75" s="2"/>
      <c r="LBB75" s="2"/>
      <c r="LBC75" s="2"/>
      <c r="LBD75" s="2"/>
      <c r="LBE75" s="2"/>
      <c r="LBF75" s="2"/>
      <c r="LBG75" s="2"/>
      <c r="LBH75" s="2"/>
      <c r="LBI75" s="2"/>
      <c r="LBJ75" s="2"/>
      <c r="LBK75" s="2"/>
      <c r="LBL75" s="2"/>
      <c r="LBM75" s="2"/>
      <c r="LBN75" s="2"/>
      <c r="LBO75" s="2"/>
      <c r="LBP75" s="2"/>
      <c r="LBQ75" s="2"/>
      <c r="LBR75" s="2"/>
      <c r="LBS75" s="2"/>
      <c r="LBT75" s="2"/>
      <c r="LBU75" s="2"/>
      <c r="LBV75" s="2"/>
      <c r="LBW75" s="2"/>
      <c r="LBX75" s="2"/>
      <c r="LBY75" s="2"/>
      <c r="LBZ75" s="2"/>
      <c r="LCA75" s="2"/>
      <c r="LCB75" s="2"/>
      <c r="LCC75" s="2"/>
      <c r="LCD75" s="2"/>
      <c r="LCE75" s="2"/>
      <c r="LCF75" s="2"/>
      <c r="LCG75" s="2"/>
      <c r="LCH75" s="2"/>
      <c r="LCI75" s="2"/>
      <c r="LCJ75" s="2"/>
      <c r="LCK75" s="2"/>
      <c r="LCL75" s="2"/>
      <c r="LCM75" s="2"/>
      <c r="LCN75" s="2"/>
      <c r="LCO75" s="2"/>
      <c r="LCP75" s="2"/>
      <c r="LCQ75" s="2"/>
      <c r="LCR75" s="2"/>
      <c r="LCS75" s="2"/>
      <c r="LCT75" s="2"/>
      <c r="LCU75" s="2"/>
      <c r="LCV75" s="2"/>
      <c r="LCW75" s="2"/>
      <c r="LCX75" s="2"/>
      <c r="LCY75" s="2"/>
      <c r="LCZ75" s="2"/>
      <c r="LDA75" s="2"/>
      <c r="LDB75" s="2"/>
      <c r="LDC75" s="2"/>
      <c r="LDD75" s="2"/>
      <c r="LDE75" s="2"/>
      <c r="LDF75" s="2"/>
      <c r="LDG75" s="2"/>
      <c r="LDH75" s="2"/>
      <c r="LDI75" s="2"/>
      <c r="LDJ75" s="2"/>
      <c r="LDK75" s="2"/>
      <c r="LDL75" s="2"/>
      <c r="LDM75" s="2"/>
      <c r="LDN75" s="2"/>
      <c r="LDO75" s="2"/>
      <c r="LDP75" s="2"/>
      <c r="LDQ75" s="2"/>
      <c r="LDR75" s="2"/>
      <c r="LDS75" s="2"/>
      <c r="LDT75" s="2"/>
      <c r="LDU75" s="2"/>
      <c r="LDV75" s="2"/>
      <c r="LDW75" s="2"/>
      <c r="LDX75" s="2"/>
      <c r="LDY75" s="2"/>
      <c r="LDZ75" s="2"/>
      <c r="LEA75" s="2"/>
      <c r="LEB75" s="2"/>
      <c r="LEC75" s="2"/>
      <c r="LED75" s="2"/>
      <c r="LEE75" s="2"/>
      <c r="LEF75" s="2"/>
      <c r="LEG75" s="2"/>
      <c r="LEH75" s="2"/>
      <c r="LEI75" s="2"/>
      <c r="LEJ75" s="2"/>
      <c r="LEK75" s="2"/>
      <c r="LEL75" s="2"/>
      <c r="LEM75" s="2"/>
      <c r="LEN75" s="2"/>
      <c r="LEO75" s="2"/>
      <c r="LEP75" s="2"/>
      <c r="LEQ75" s="2"/>
      <c r="LER75" s="2"/>
      <c r="LES75" s="2"/>
      <c r="LET75" s="2"/>
      <c r="LEU75" s="2"/>
      <c r="LEV75" s="2"/>
      <c r="LEW75" s="2"/>
      <c r="LEX75" s="2"/>
      <c r="LEY75" s="2"/>
      <c r="LEZ75" s="2"/>
      <c r="LFA75" s="2"/>
      <c r="LFB75" s="2"/>
      <c r="LFC75" s="2"/>
      <c r="LFD75" s="2"/>
      <c r="LFE75" s="2"/>
      <c r="LFF75" s="2"/>
      <c r="LFG75" s="2"/>
      <c r="LFH75" s="2"/>
      <c r="LFI75" s="2"/>
      <c r="LFJ75" s="2"/>
      <c r="LFK75" s="2"/>
      <c r="LFL75" s="2"/>
      <c r="LFM75" s="2"/>
      <c r="LFN75" s="2"/>
      <c r="LFO75" s="2"/>
      <c r="LFP75" s="2"/>
      <c r="LFQ75" s="2"/>
      <c r="LFR75" s="2"/>
      <c r="LFS75" s="2"/>
      <c r="LFT75" s="2"/>
      <c r="LFU75" s="2"/>
      <c r="LFV75" s="2"/>
      <c r="LFW75" s="2"/>
      <c r="LFX75" s="2"/>
      <c r="LFY75" s="2"/>
      <c r="LFZ75" s="2"/>
      <c r="LGA75" s="2"/>
      <c r="LGB75" s="2"/>
      <c r="LGC75" s="2"/>
      <c r="LGD75" s="2"/>
      <c r="LGE75" s="2"/>
      <c r="LGF75" s="2"/>
      <c r="LGG75" s="2"/>
      <c r="LGH75" s="2"/>
      <c r="LGI75" s="2"/>
      <c r="LGJ75" s="2"/>
      <c r="LGK75" s="2"/>
      <c r="LGL75" s="2"/>
      <c r="LGM75" s="2"/>
      <c r="LGN75" s="2"/>
      <c r="LGO75" s="2"/>
      <c r="LGP75" s="2"/>
      <c r="LGQ75" s="2"/>
      <c r="LGR75" s="2"/>
      <c r="LGS75" s="2"/>
      <c r="LGT75" s="2"/>
      <c r="LGU75" s="2"/>
      <c r="LGV75" s="2"/>
      <c r="LGW75" s="2"/>
      <c r="LGX75" s="2"/>
      <c r="LGY75" s="2"/>
      <c r="LGZ75" s="2"/>
      <c r="LHA75" s="2"/>
      <c r="LHB75" s="2"/>
      <c r="LHC75" s="2"/>
      <c r="LHD75" s="2"/>
      <c r="LHE75" s="2"/>
      <c r="LHF75" s="2"/>
      <c r="LHG75" s="2"/>
      <c r="LHH75" s="2"/>
      <c r="LHI75" s="2"/>
      <c r="LHJ75" s="2"/>
      <c r="LHK75" s="2"/>
      <c r="LHL75" s="2"/>
      <c r="LHM75" s="2"/>
      <c r="LHN75" s="2"/>
      <c r="LHO75" s="2"/>
      <c r="LHP75" s="2"/>
      <c r="LHQ75" s="2"/>
      <c r="LHR75" s="2"/>
      <c r="LHS75" s="2"/>
      <c r="LHT75" s="2"/>
      <c r="LHU75" s="2"/>
      <c r="LHV75" s="2"/>
      <c r="LHW75" s="2"/>
      <c r="LHX75" s="2"/>
      <c r="LHY75" s="2"/>
      <c r="LHZ75" s="2"/>
      <c r="LIA75" s="2"/>
      <c r="LIB75" s="2"/>
      <c r="LIC75" s="2"/>
      <c r="LID75" s="2"/>
      <c r="LIE75" s="2"/>
      <c r="LIF75" s="2"/>
      <c r="LIG75" s="2"/>
      <c r="LIH75" s="2"/>
      <c r="LII75" s="2"/>
      <c r="LIJ75" s="2"/>
      <c r="LIK75" s="2"/>
      <c r="LIL75" s="2"/>
      <c r="LIM75" s="2"/>
      <c r="LIN75" s="2"/>
      <c r="LIO75" s="2"/>
      <c r="LIP75" s="2"/>
      <c r="LIQ75" s="2"/>
      <c r="LIR75" s="2"/>
      <c r="LIS75" s="2"/>
      <c r="LIT75" s="2"/>
      <c r="LIU75" s="2"/>
      <c r="LIV75" s="2"/>
      <c r="LIW75" s="2"/>
      <c r="LIX75" s="2"/>
      <c r="LIY75" s="2"/>
      <c r="LIZ75" s="2"/>
      <c r="LJA75" s="2"/>
      <c r="LJB75" s="2"/>
      <c r="LJC75" s="2"/>
      <c r="LJD75" s="2"/>
      <c r="LJE75" s="2"/>
      <c r="LJF75" s="2"/>
      <c r="LJG75" s="2"/>
      <c r="LJH75" s="2"/>
      <c r="LJI75" s="2"/>
      <c r="LJJ75" s="2"/>
      <c r="LJK75" s="2"/>
      <c r="LJL75" s="2"/>
      <c r="LJM75" s="2"/>
      <c r="LJN75" s="2"/>
      <c r="LJO75" s="2"/>
      <c r="LJP75" s="2"/>
      <c r="LJQ75" s="2"/>
      <c r="LJR75" s="2"/>
      <c r="LJS75" s="2"/>
      <c r="LJT75" s="2"/>
      <c r="LJU75" s="2"/>
      <c r="LJV75" s="2"/>
      <c r="LJW75" s="2"/>
      <c r="LJX75" s="2"/>
      <c r="LJY75" s="2"/>
      <c r="LJZ75" s="2"/>
      <c r="LKA75" s="2"/>
      <c r="LKB75" s="2"/>
      <c r="LKC75" s="2"/>
      <c r="LKD75" s="2"/>
      <c r="LKE75" s="2"/>
      <c r="LKF75" s="2"/>
      <c r="LKG75" s="2"/>
      <c r="LKH75" s="2"/>
      <c r="LKI75" s="2"/>
      <c r="LKJ75" s="2"/>
      <c r="LKK75" s="2"/>
      <c r="LKL75" s="2"/>
      <c r="LKM75" s="2"/>
      <c r="LKN75" s="2"/>
      <c r="LKO75" s="2"/>
      <c r="LKP75" s="2"/>
      <c r="LKQ75" s="2"/>
      <c r="LKR75" s="2"/>
      <c r="LKS75" s="2"/>
      <c r="LKT75" s="2"/>
      <c r="LKU75" s="2"/>
      <c r="LKV75" s="2"/>
      <c r="LKW75" s="2"/>
      <c r="LKX75" s="2"/>
      <c r="LKY75" s="2"/>
      <c r="LKZ75" s="2"/>
      <c r="LLA75" s="2"/>
      <c r="LLB75" s="2"/>
      <c r="LLC75" s="2"/>
      <c r="LLD75" s="2"/>
      <c r="LLE75" s="2"/>
      <c r="LLF75" s="2"/>
      <c r="LLG75" s="2"/>
      <c r="LLH75" s="2"/>
      <c r="LLI75" s="2"/>
      <c r="LLJ75" s="2"/>
      <c r="LLK75" s="2"/>
      <c r="LLL75" s="2"/>
      <c r="LLM75" s="2"/>
      <c r="LLN75" s="2"/>
      <c r="LLO75" s="2"/>
      <c r="LLP75" s="2"/>
      <c r="LLQ75" s="2"/>
      <c r="LLR75" s="2"/>
      <c r="LLS75" s="2"/>
      <c r="LLT75" s="2"/>
      <c r="LLU75" s="2"/>
      <c r="LLV75" s="2"/>
      <c r="LLW75" s="2"/>
      <c r="LLX75" s="2"/>
      <c r="LLY75" s="2"/>
      <c r="LLZ75" s="2"/>
      <c r="LMA75" s="2"/>
      <c r="LMB75" s="2"/>
      <c r="LMC75" s="2"/>
      <c r="LMD75" s="2"/>
      <c r="LME75" s="2"/>
      <c r="LMF75" s="2"/>
      <c r="LMG75" s="2"/>
      <c r="LMH75" s="2"/>
      <c r="LMI75" s="2"/>
      <c r="LMJ75" s="2"/>
      <c r="LMK75" s="2"/>
      <c r="LML75" s="2"/>
      <c r="LMM75" s="2"/>
      <c r="LMN75" s="2"/>
      <c r="LMO75" s="2"/>
      <c r="LMP75" s="2"/>
      <c r="LMQ75" s="2"/>
      <c r="LMR75" s="2"/>
      <c r="LMS75" s="2"/>
      <c r="LMT75" s="2"/>
      <c r="LMU75" s="2"/>
      <c r="LMV75" s="2"/>
      <c r="LMW75" s="2"/>
      <c r="LMX75" s="2"/>
      <c r="LMY75" s="2"/>
      <c r="LMZ75" s="2"/>
      <c r="LNA75" s="2"/>
      <c r="LNB75" s="2"/>
      <c r="LNC75" s="2"/>
      <c r="LND75" s="2"/>
      <c r="LNE75" s="2"/>
      <c r="LNF75" s="2"/>
      <c r="LNG75" s="2"/>
      <c r="LNH75" s="2"/>
      <c r="LNI75" s="2"/>
      <c r="LNJ75" s="2"/>
      <c r="LNK75" s="2"/>
      <c r="LNL75" s="2"/>
      <c r="LNM75" s="2"/>
      <c r="LNN75" s="2"/>
      <c r="LNO75" s="2"/>
      <c r="LNP75" s="2"/>
      <c r="LNQ75" s="2"/>
      <c r="LNR75" s="2"/>
      <c r="LNS75" s="2"/>
      <c r="LNT75" s="2"/>
      <c r="LNU75" s="2"/>
      <c r="LNV75" s="2"/>
      <c r="LNW75" s="2"/>
      <c r="LNX75" s="2"/>
      <c r="LNY75" s="2"/>
      <c r="LNZ75" s="2"/>
      <c r="LOA75" s="2"/>
      <c r="LOB75" s="2"/>
      <c r="LOC75" s="2"/>
      <c r="LOD75" s="2"/>
      <c r="LOE75" s="2"/>
      <c r="LOF75" s="2"/>
      <c r="LOG75" s="2"/>
      <c r="LOH75" s="2"/>
      <c r="LOI75" s="2"/>
      <c r="LOJ75" s="2"/>
      <c r="LOK75" s="2"/>
      <c r="LOL75" s="2"/>
      <c r="LOM75" s="2"/>
      <c r="LON75" s="2"/>
      <c r="LOO75" s="2"/>
      <c r="LOP75" s="2"/>
      <c r="LOQ75" s="2"/>
      <c r="LOR75" s="2"/>
      <c r="LOS75" s="2"/>
      <c r="LOT75" s="2"/>
      <c r="LOU75" s="2"/>
      <c r="LOV75" s="2"/>
      <c r="LOW75" s="2"/>
      <c r="LOX75" s="2"/>
      <c r="LOY75" s="2"/>
      <c r="LOZ75" s="2"/>
      <c r="LPA75" s="2"/>
      <c r="LPB75" s="2"/>
      <c r="LPC75" s="2"/>
      <c r="LPD75" s="2"/>
      <c r="LPE75" s="2"/>
      <c r="LPF75" s="2"/>
      <c r="LPG75" s="2"/>
      <c r="LPH75" s="2"/>
      <c r="LPI75" s="2"/>
      <c r="LPJ75" s="2"/>
      <c r="LPK75" s="2"/>
      <c r="LPL75" s="2"/>
      <c r="LPM75" s="2"/>
      <c r="LPN75" s="2"/>
      <c r="LPO75" s="2"/>
      <c r="LPP75" s="2"/>
      <c r="LPQ75" s="2"/>
      <c r="LPR75" s="2"/>
      <c r="LPS75" s="2"/>
      <c r="LPT75" s="2"/>
      <c r="LPU75" s="2"/>
      <c r="LPV75" s="2"/>
      <c r="LPW75" s="2"/>
      <c r="LPX75" s="2"/>
      <c r="LPY75" s="2"/>
      <c r="LPZ75" s="2"/>
      <c r="LQA75" s="2"/>
      <c r="LQB75" s="2"/>
      <c r="LQC75" s="2"/>
      <c r="LQD75" s="2"/>
      <c r="LQE75" s="2"/>
      <c r="LQF75" s="2"/>
      <c r="LQG75" s="2"/>
      <c r="LQH75" s="2"/>
      <c r="LQI75" s="2"/>
      <c r="LQJ75" s="2"/>
      <c r="LQK75" s="2"/>
      <c r="LQL75" s="2"/>
      <c r="LQM75" s="2"/>
      <c r="LQN75" s="2"/>
      <c r="LQO75" s="2"/>
      <c r="LQP75" s="2"/>
      <c r="LQQ75" s="2"/>
      <c r="LQR75" s="2"/>
      <c r="LQS75" s="2"/>
      <c r="LQT75" s="2"/>
      <c r="LQU75" s="2"/>
      <c r="LQV75" s="2"/>
      <c r="LQW75" s="2"/>
      <c r="LQX75" s="2"/>
      <c r="LQY75" s="2"/>
      <c r="LQZ75" s="2"/>
      <c r="LRA75" s="2"/>
      <c r="LRB75" s="2"/>
      <c r="LRC75" s="2"/>
      <c r="LRD75" s="2"/>
      <c r="LRE75" s="2"/>
      <c r="LRF75" s="2"/>
      <c r="LRG75" s="2"/>
      <c r="LRH75" s="2"/>
      <c r="LRI75" s="2"/>
      <c r="LRJ75" s="2"/>
      <c r="LRK75" s="2"/>
      <c r="LRL75" s="2"/>
      <c r="LRM75" s="2"/>
      <c r="LRN75" s="2"/>
      <c r="LRO75" s="2"/>
      <c r="LRP75" s="2"/>
      <c r="LRQ75" s="2"/>
      <c r="LRR75" s="2"/>
      <c r="LRS75" s="2"/>
      <c r="LRT75" s="2"/>
      <c r="LRU75" s="2"/>
      <c r="LRV75" s="2"/>
      <c r="LRW75" s="2"/>
      <c r="LRX75" s="2"/>
      <c r="LRY75" s="2"/>
      <c r="LRZ75" s="2"/>
      <c r="LSA75" s="2"/>
      <c r="LSB75" s="2"/>
      <c r="LSC75" s="2"/>
      <c r="LSD75" s="2"/>
      <c r="LSE75" s="2"/>
      <c r="LSF75" s="2"/>
      <c r="LSG75" s="2"/>
      <c r="LSH75" s="2"/>
      <c r="LSI75" s="2"/>
      <c r="LSJ75" s="2"/>
      <c r="LSK75" s="2"/>
      <c r="LSL75" s="2"/>
      <c r="LSM75" s="2"/>
      <c r="LSN75" s="2"/>
      <c r="LSO75" s="2"/>
      <c r="LSP75" s="2"/>
      <c r="LSQ75" s="2"/>
      <c r="LSR75" s="2"/>
      <c r="LSS75" s="2"/>
      <c r="LST75" s="2"/>
      <c r="LSU75" s="2"/>
      <c r="LSV75" s="2"/>
      <c r="LSW75" s="2"/>
      <c r="LSX75" s="2"/>
      <c r="LSY75" s="2"/>
      <c r="LSZ75" s="2"/>
      <c r="LTA75" s="2"/>
      <c r="LTB75" s="2"/>
      <c r="LTC75" s="2"/>
      <c r="LTD75" s="2"/>
      <c r="LTE75" s="2"/>
      <c r="LTF75" s="2"/>
      <c r="LTG75" s="2"/>
      <c r="LTH75" s="2"/>
      <c r="LTI75" s="2"/>
      <c r="LTJ75" s="2"/>
      <c r="LTK75" s="2"/>
      <c r="LTL75" s="2"/>
      <c r="LTM75" s="2"/>
      <c r="LTN75" s="2"/>
      <c r="LTO75" s="2"/>
      <c r="LTP75" s="2"/>
      <c r="LTQ75" s="2"/>
      <c r="LTR75" s="2"/>
      <c r="LTS75" s="2"/>
      <c r="LTT75" s="2"/>
      <c r="LTU75" s="2"/>
      <c r="LTV75" s="2"/>
      <c r="LTW75" s="2"/>
      <c r="LTX75" s="2"/>
      <c r="LTY75" s="2"/>
      <c r="LTZ75" s="2"/>
      <c r="LUA75" s="2"/>
      <c r="LUB75" s="2"/>
      <c r="LUC75" s="2"/>
      <c r="LUD75" s="2"/>
      <c r="LUE75" s="2"/>
      <c r="LUF75" s="2"/>
      <c r="LUG75" s="2"/>
      <c r="LUH75" s="2"/>
      <c r="LUI75" s="2"/>
      <c r="LUJ75" s="2"/>
      <c r="LUK75" s="2"/>
      <c r="LUL75" s="2"/>
      <c r="LUM75" s="2"/>
      <c r="LUN75" s="2"/>
      <c r="LUO75" s="2"/>
      <c r="LUP75" s="2"/>
      <c r="LUQ75" s="2"/>
      <c r="LUR75" s="2"/>
      <c r="LUS75" s="2"/>
      <c r="LUT75" s="2"/>
      <c r="LUU75" s="2"/>
      <c r="LUV75" s="2"/>
      <c r="LUW75" s="2"/>
      <c r="LUX75" s="2"/>
      <c r="LUY75" s="2"/>
      <c r="LUZ75" s="2"/>
      <c r="LVA75" s="2"/>
      <c r="LVB75" s="2"/>
      <c r="LVC75" s="2"/>
      <c r="LVD75" s="2"/>
      <c r="LVE75" s="2"/>
      <c r="LVF75" s="2"/>
      <c r="LVG75" s="2"/>
      <c r="LVH75" s="2"/>
      <c r="LVI75" s="2"/>
      <c r="LVJ75" s="2"/>
      <c r="LVK75" s="2"/>
      <c r="LVL75" s="2"/>
      <c r="LVM75" s="2"/>
      <c r="LVN75" s="2"/>
      <c r="LVO75" s="2"/>
      <c r="LVP75" s="2"/>
      <c r="LVQ75" s="2"/>
      <c r="LVR75" s="2"/>
      <c r="LVS75" s="2"/>
      <c r="LVT75" s="2"/>
      <c r="LVU75" s="2"/>
      <c r="LVV75" s="2"/>
      <c r="LVW75" s="2"/>
      <c r="LVX75" s="2"/>
      <c r="LVY75" s="2"/>
      <c r="LVZ75" s="2"/>
      <c r="LWA75" s="2"/>
      <c r="LWB75" s="2"/>
      <c r="LWC75" s="2"/>
      <c r="LWD75" s="2"/>
      <c r="LWE75" s="2"/>
      <c r="LWF75" s="2"/>
      <c r="LWG75" s="2"/>
      <c r="LWH75" s="2"/>
      <c r="LWI75" s="2"/>
      <c r="LWJ75" s="2"/>
      <c r="LWK75" s="2"/>
      <c r="LWL75" s="2"/>
      <c r="LWM75" s="2"/>
      <c r="LWN75" s="2"/>
      <c r="LWO75" s="2"/>
      <c r="LWP75" s="2"/>
      <c r="LWQ75" s="2"/>
      <c r="LWR75" s="2"/>
      <c r="LWS75" s="2"/>
      <c r="LWT75" s="2"/>
      <c r="LWU75" s="2"/>
      <c r="LWV75" s="2"/>
      <c r="LWW75" s="2"/>
      <c r="LWX75" s="2"/>
      <c r="LWY75" s="2"/>
      <c r="LWZ75" s="2"/>
      <c r="LXA75" s="2"/>
      <c r="LXB75" s="2"/>
      <c r="LXC75" s="2"/>
      <c r="LXD75" s="2"/>
      <c r="LXE75" s="2"/>
      <c r="LXF75" s="2"/>
      <c r="LXG75" s="2"/>
      <c r="LXH75" s="2"/>
      <c r="LXI75" s="2"/>
      <c r="LXJ75" s="2"/>
      <c r="LXK75" s="2"/>
      <c r="LXL75" s="2"/>
      <c r="LXM75" s="2"/>
      <c r="LXN75" s="2"/>
      <c r="LXO75" s="2"/>
      <c r="LXP75" s="2"/>
      <c r="LXQ75" s="2"/>
      <c r="LXR75" s="2"/>
      <c r="LXS75" s="2"/>
      <c r="LXT75" s="2"/>
      <c r="LXU75" s="2"/>
      <c r="LXV75" s="2"/>
      <c r="LXW75" s="2"/>
      <c r="LXX75" s="2"/>
      <c r="LXY75" s="2"/>
      <c r="LXZ75" s="2"/>
      <c r="LYA75" s="2"/>
      <c r="LYB75" s="2"/>
      <c r="LYC75" s="2"/>
      <c r="LYD75" s="2"/>
      <c r="LYE75" s="2"/>
      <c r="LYF75" s="2"/>
      <c r="LYG75" s="2"/>
      <c r="LYH75" s="2"/>
      <c r="LYI75" s="2"/>
      <c r="LYJ75" s="2"/>
      <c r="LYK75" s="2"/>
      <c r="LYL75" s="2"/>
      <c r="LYM75" s="2"/>
      <c r="LYN75" s="2"/>
      <c r="LYO75" s="2"/>
      <c r="LYP75" s="2"/>
      <c r="LYQ75" s="2"/>
      <c r="LYR75" s="2"/>
      <c r="LYS75" s="2"/>
      <c r="LYT75" s="2"/>
      <c r="LYU75" s="2"/>
      <c r="LYV75" s="2"/>
      <c r="LYW75" s="2"/>
      <c r="LYX75" s="2"/>
      <c r="LYY75" s="2"/>
      <c r="LYZ75" s="2"/>
      <c r="LZA75" s="2"/>
      <c r="LZB75" s="2"/>
      <c r="LZC75" s="2"/>
      <c r="LZD75" s="2"/>
      <c r="LZE75" s="2"/>
      <c r="LZF75" s="2"/>
      <c r="LZG75" s="2"/>
      <c r="LZH75" s="2"/>
      <c r="LZI75" s="2"/>
      <c r="LZJ75" s="2"/>
      <c r="LZK75" s="2"/>
      <c r="LZL75" s="2"/>
      <c r="LZM75" s="2"/>
      <c r="LZN75" s="2"/>
      <c r="LZO75" s="2"/>
      <c r="LZP75" s="2"/>
      <c r="LZQ75" s="2"/>
      <c r="LZR75" s="2"/>
      <c r="LZS75" s="2"/>
      <c r="LZT75" s="2"/>
      <c r="LZU75" s="2"/>
      <c r="LZV75" s="2"/>
      <c r="LZW75" s="2"/>
      <c r="LZX75" s="2"/>
      <c r="LZY75" s="2"/>
      <c r="LZZ75" s="2"/>
      <c r="MAA75" s="2"/>
      <c r="MAB75" s="2"/>
      <c r="MAC75" s="2"/>
      <c r="MAD75" s="2"/>
      <c r="MAE75" s="2"/>
      <c r="MAF75" s="2"/>
      <c r="MAG75" s="2"/>
      <c r="MAH75" s="2"/>
      <c r="MAI75" s="2"/>
      <c r="MAJ75" s="2"/>
      <c r="MAK75" s="2"/>
      <c r="MAL75" s="2"/>
      <c r="MAM75" s="2"/>
      <c r="MAN75" s="2"/>
      <c r="MAO75" s="2"/>
      <c r="MAP75" s="2"/>
      <c r="MAQ75" s="2"/>
      <c r="MAR75" s="2"/>
      <c r="MAS75" s="2"/>
      <c r="MAT75" s="2"/>
      <c r="MAU75" s="2"/>
      <c r="MAV75" s="2"/>
      <c r="MAW75" s="2"/>
      <c r="MAX75" s="2"/>
      <c r="MAY75" s="2"/>
      <c r="MAZ75" s="2"/>
      <c r="MBA75" s="2"/>
      <c r="MBB75" s="2"/>
      <c r="MBC75" s="2"/>
      <c r="MBD75" s="2"/>
      <c r="MBE75" s="2"/>
      <c r="MBF75" s="2"/>
      <c r="MBG75" s="2"/>
      <c r="MBH75" s="2"/>
      <c r="MBI75" s="2"/>
      <c r="MBJ75" s="2"/>
      <c r="MBK75" s="2"/>
      <c r="MBL75" s="2"/>
      <c r="MBM75" s="2"/>
      <c r="MBN75" s="2"/>
      <c r="MBO75" s="2"/>
      <c r="MBP75" s="2"/>
      <c r="MBQ75" s="2"/>
      <c r="MBR75" s="2"/>
      <c r="MBS75" s="2"/>
      <c r="MBT75" s="2"/>
      <c r="MBU75" s="2"/>
      <c r="MBV75" s="2"/>
      <c r="MBW75" s="2"/>
      <c r="MBX75" s="2"/>
      <c r="MBY75" s="2"/>
      <c r="MBZ75" s="2"/>
      <c r="MCA75" s="2"/>
      <c r="MCB75" s="2"/>
      <c r="MCC75" s="2"/>
      <c r="MCD75" s="2"/>
      <c r="MCE75" s="2"/>
      <c r="MCF75" s="2"/>
      <c r="MCG75" s="2"/>
      <c r="MCH75" s="2"/>
      <c r="MCI75" s="2"/>
      <c r="MCJ75" s="2"/>
      <c r="MCK75" s="2"/>
      <c r="MCL75" s="2"/>
      <c r="MCM75" s="2"/>
      <c r="MCN75" s="2"/>
      <c r="MCO75" s="2"/>
      <c r="MCP75" s="2"/>
      <c r="MCQ75" s="2"/>
      <c r="MCR75" s="2"/>
      <c r="MCS75" s="2"/>
      <c r="MCT75" s="2"/>
      <c r="MCU75" s="2"/>
      <c r="MCV75" s="2"/>
      <c r="MCW75" s="2"/>
      <c r="MCX75" s="2"/>
      <c r="MCY75" s="2"/>
      <c r="MCZ75" s="2"/>
      <c r="MDA75" s="2"/>
      <c r="MDB75" s="2"/>
      <c r="MDC75" s="2"/>
      <c r="MDD75" s="2"/>
      <c r="MDE75" s="2"/>
      <c r="MDF75" s="2"/>
      <c r="MDG75" s="2"/>
      <c r="MDH75" s="2"/>
      <c r="MDI75" s="2"/>
      <c r="MDJ75" s="2"/>
      <c r="MDK75" s="2"/>
      <c r="MDL75" s="2"/>
      <c r="MDM75" s="2"/>
      <c r="MDN75" s="2"/>
      <c r="MDO75" s="2"/>
      <c r="MDP75" s="2"/>
      <c r="MDQ75" s="2"/>
      <c r="MDR75" s="2"/>
      <c r="MDS75" s="2"/>
      <c r="MDT75" s="2"/>
      <c r="MDU75" s="2"/>
      <c r="MDV75" s="2"/>
      <c r="MDW75" s="2"/>
      <c r="MDX75" s="2"/>
      <c r="MDY75" s="2"/>
      <c r="MDZ75" s="2"/>
      <c r="MEA75" s="2"/>
      <c r="MEB75" s="2"/>
      <c r="MEC75" s="2"/>
      <c r="MED75" s="2"/>
      <c r="MEE75" s="2"/>
      <c r="MEF75" s="2"/>
      <c r="MEG75" s="2"/>
      <c r="MEH75" s="2"/>
      <c r="MEI75" s="2"/>
      <c r="MEJ75" s="2"/>
      <c r="MEK75" s="2"/>
      <c r="MEL75" s="2"/>
      <c r="MEM75" s="2"/>
      <c r="MEN75" s="2"/>
      <c r="MEO75" s="2"/>
      <c r="MEP75" s="2"/>
      <c r="MEQ75" s="2"/>
      <c r="MER75" s="2"/>
      <c r="MES75" s="2"/>
      <c r="MET75" s="2"/>
      <c r="MEU75" s="2"/>
      <c r="MEV75" s="2"/>
      <c r="MEW75" s="2"/>
      <c r="MEX75" s="2"/>
      <c r="MEY75" s="2"/>
      <c r="MEZ75" s="2"/>
      <c r="MFA75" s="2"/>
      <c r="MFB75" s="2"/>
      <c r="MFC75" s="2"/>
      <c r="MFD75" s="2"/>
      <c r="MFE75" s="2"/>
      <c r="MFF75" s="2"/>
      <c r="MFG75" s="2"/>
      <c r="MFH75" s="2"/>
      <c r="MFI75" s="2"/>
      <c r="MFJ75" s="2"/>
      <c r="MFK75" s="2"/>
      <c r="MFL75" s="2"/>
      <c r="MFM75" s="2"/>
      <c r="MFN75" s="2"/>
      <c r="MFO75" s="2"/>
      <c r="MFP75" s="2"/>
      <c r="MFQ75" s="2"/>
      <c r="MFR75" s="2"/>
      <c r="MFS75" s="2"/>
      <c r="MFT75" s="2"/>
      <c r="MFU75" s="2"/>
      <c r="MFV75" s="2"/>
      <c r="MFW75" s="2"/>
      <c r="MFX75" s="2"/>
      <c r="MFY75" s="2"/>
      <c r="MFZ75" s="2"/>
      <c r="MGA75" s="2"/>
      <c r="MGB75" s="2"/>
      <c r="MGC75" s="2"/>
      <c r="MGD75" s="2"/>
      <c r="MGE75" s="2"/>
      <c r="MGF75" s="2"/>
      <c r="MGG75" s="2"/>
      <c r="MGH75" s="2"/>
      <c r="MGI75" s="2"/>
      <c r="MGJ75" s="2"/>
      <c r="MGK75" s="2"/>
      <c r="MGL75" s="2"/>
      <c r="MGM75" s="2"/>
      <c r="MGN75" s="2"/>
      <c r="MGO75" s="2"/>
      <c r="MGP75" s="2"/>
      <c r="MGQ75" s="2"/>
      <c r="MGR75" s="2"/>
      <c r="MGS75" s="2"/>
      <c r="MGT75" s="2"/>
      <c r="MGU75" s="2"/>
      <c r="MGV75" s="2"/>
      <c r="MGW75" s="2"/>
      <c r="MGX75" s="2"/>
      <c r="MGY75" s="2"/>
      <c r="MGZ75" s="2"/>
      <c r="MHA75" s="2"/>
      <c r="MHB75" s="2"/>
      <c r="MHC75" s="2"/>
      <c r="MHD75" s="2"/>
      <c r="MHE75" s="2"/>
      <c r="MHF75" s="2"/>
      <c r="MHG75" s="2"/>
      <c r="MHH75" s="2"/>
      <c r="MHI75" s="2"/>
      <c r="MHJ75" s="2"/>
      <c r="MHK75" s="2"/>
      <c r="MHL75" s="2"/>
      <c r="MHM75" s="2"/>
      <c r="MHN75" s="2"/>
      <c r="MHO75" s="2"/>
      <c r="MHP75" s="2"/>
      <c r="MHQ75" s="2"/>
      <c r="MHR75" s="2"/>
      <c r="MHS75" s="2"/>
      <c r="MHT75" s="2"/>
      <c r="MHU75" s="2"/>
      <c r="MHV75" s="2"/>
      <c r="MHW75" s="2"/>
      <c r="MHX75" s="2"/>
      <c r="MHY75" s="2"/>
      <c r="MHZ75" s="2"/>
      <c r="MIA75" s="2"/>
      <c r="MIB75" s="2"/>
      <c r="MIC75" s="2"/>
      <c r="MID75" s="2"/>
      <c r="MIE75" s="2"/>
      <c r="MIF75" s="2"/>
      <c r="MIG75" s="2"/>
      <c r="MIH75" s="2"/>
      <c r="MII75" s="2"/>
      <c r="MIJ75" s="2"/>
      <c r="MIK75" s="2"/>
      <c r="MIL75" s="2"/>
      <c r="MIM75" s="2"/>
      <c r="MIN75" s="2"/>
      <c r="MIO75" s="2"/>
      <c r="MIP75" s="2"/>
      <c r="MIQ75" s="2"/>
      <c r="MIR75" s="2"/>
      <c r="MIS75" s="2"/>
      <c r="MIT75" s="2"/>
      <c r="MIU75" s="2"/>
      <c r="MIV75" s="2"/>
      <c r="MIW75" s="2"/>
      <c r="MIX75" s="2"/>
      <c r="MIY75" s="2"/>
      <c r="MIZ75" s="2"/>
      <c r="MJA75" s="2"/>
      <c r="MJB75" s="2"/>
      <c r="MJC75" s="2"/>
      <c r="MJD75" s="2"/>
      <c r="MJE75" s="2"/>
      <c r="MJF75" s="2"/>
      <c r="MJG75" s="2"/>
      <c r="MJH75" s="2"/>
      <c r="MJI75" s="2"/>
      <c r="MJJ75" s="2"/>
      <c r="MJK75" s="2"/>
      <c r="MJL75" s="2"/>
      <c r="MJM75" s="2"/>
      <c r="MJN75" s="2"/>
      <c r="MJO75" s="2"/>
      <c r="MJP75" s="2"/>
      <c r="MJQ75" s="2"/>
      <c r="MJR75" s="2"/>
      <c r="MJS75" s="2"/>
      <c r="MJT75" s="2"/>
      <c r="MJU75" s="2"/>
      <c r="MJV75" s="2"/>
      <c r="MJW75" s="2"/>
      <c r="MJX75" s="2"/>
      <c r="MJY75" s="2"/>
      <c r="MJZ75" s="2"/>
      <c r="MKA75" s="2"/>
      <c r="MKB75" s="2"/>
      <c r="MKC75" s="2"/>
      <c r="MKD75" s="2"/>
      <c r="MKE75" s="2"/>
      <c r="MKF75" s="2"/>
      <c r="MKG75" s="2"/>
      <c r="MKH75" s="2"/>
      <c r="MKI75" s="2"/>
      <c r="MKJ75" s="2"/>
      <c r="MKK75" s="2"/>
      <c r="MKL75" s="2"/>
      <c r="MKM75" s="2"/>
      <c r="MKN75" s="2"/>
      <c r="MKO75" s="2"/>
      <c r="MKP75" s="2"/>
      <c r="MKQ75" s="2"/>
      <c r="MKR75" s="2"/>
      <c r="MKS75" s="2"/>
      <c r="MKT75" s="2"/>
      <c r="MKU75" s="2"/>
      <c r="MKV75" s="2"/>
      <c r="MKW75" s="2"/>
      <c r="MKX75" s="2"/>
      <c r="MKY75" s="2"/>
      <c r="MKZ75" s="2"/>
      <c r="MLA75" s="2"/>
      <c r="MLB75" s="2"/>
      <c r="MLC75" s="2"/>
      <c r="MLD75" s="2"/>
      <c r="MLE75" s="2"/>
      <c r="MLF75" s="2"/>
      <c r="MLG75" s="2"/>
      <c r="MLH75" s="2"/>
      <c r="MLI75" s="2"/>
      <c r="MLJ75" s="2"/>
      <c r="MLK75" s="2"/>
      <c r="MLL75" s="2"/>
      <c r="MLM75" s="2"/>
      <c r="MLN75" s="2"/>
      <c r="MLO75" s="2"/>
      <c r="MLP75" s="2"/>
      <c r="MLQ75" s="2"/>
      <c r="MLR75" s="2"/>
      <c r="MLS75" s="2"/>
      <c r="MLT75" s="2"/>
      <c r="MLU75" s="2"/>
      <c r="MLV75" s="2"/>
      <c r="MLW75" s="2"/>
      <c r="MLX75" s="2"/>
      <c r="MLY75" s="2"/>
      <c r="MLZ75" s="2"/>
      <c r="MMA75" s="2"/>
      <c r="MMB75" s="2"/>
      <c r="MMC75" s="2"/>
      <c r="MMD75" s="2"/>
      <c r="MME75" s="2"/>
      <c r="MMF75" s="2"/>
      <c r="MMG75" s="2"/>
      <c r="MMH75" s="2"/>
      <c r="MMI75" s="2"/>
      <c r="MMJ75" s="2"/>
      <c r="MMK75" s="2"/>
      <c r="MML75" s="2"/>
      <c r="MMM75" s="2"/>
      <c r="MMN75" s="2"/>
      <c r="MMO75" s="2"/>
      <c r="MMP75" s="2"/>
      <c r="MMQ75" s="2"/>
      <c r="MMR75" s="2"/>
      <c r="MMS75" s="2"/>
      <c r="MMT75" s="2"/>
      <c r="MMU75" s="2"/>
      <c r="MMV75" s="2"/>
      <c r="MMW75" s="2"/>
      <c r="MMX75" s="2"/>
      <c r="MMY75" s="2"/>
      <c r="MMZ75" s="2"/>
      <c r="MNA75" s="2"/>
      <c r="MNB75" s="2"/>
      <c r="MNC75" s="2"/>
      <c r="MND75" s="2"/>
      <c r="MNE75" s="2"/>
      <c r="MNF75" s="2"/>
      <c r="MNG75" s="2"/>
      <c r="MNH75" s="2"/>
      <c r="MNI75" s="2"/>
      <c r="MNJ75" s="2"/>
      <c r="MNK75" s="2"/>
      <c r="MNL75" s="2"/>
      <c r="MNM75" s="2"/>
      <c r="MNN75" s="2"/>
      <c r="MNO75" s="2"/>
      <c r="MNP75" s="2"/>
      <c r="MNQ75" s="2"/>
      <c r="MNR75" s="2"/>
      <c r="MNS75" s="2"/>
      <c r="MNT75" s="2"/>
      <c r="MNU75" s="2"/>
      <c r="MNV75" s="2"/>
      <c r="MNW75" s="2"/>
      <c r="MNX75" s="2"/>
      <c r="MNY75" s="2"/>
      <c r="MNZ75" s="2"/>
      <c r="MOA75" s="2"/>
      <c r="MOB75" s="2"/>
      <c r="MOC75" s="2"/>
      <c r="MOD75" s="2"/>
      <c r="MOE75" s="2"/>
      <c r="MOF75" s="2"/>
      <c r="MOG75" s="2"/>
      <c r="MOH75" s="2"/>
      <c r="MOI75" s="2"/>
      <c r="MOJ75" s="2"/>
      <c r="MOK75" s="2"/>
      <c r="MOL75" s="2"/>
      <c r="MOM75" s="2"/>
      <c r="MON75" s="2"/>
      <c r="MOO75" s="2"/>
      <c r="MOP75" s="2"/>
      <c r="MOQ75" s="2"/>
      <c r="MOR75" s="2"/>
      <c r="MOS75" s="2"/>
      <c r="MOT75" s="2"/>
      <c r="MOU75" s="2"/>
      <c r="MOV75" s="2"/>
      <c r="MOW75" s="2"/>
      <c r="MOX75" s="2"/>
      <c r="MOY75" s="2"/>
      <c r="MOZ75" s="2"/>
      <c r="MPA75" s="2"/>
      <c r="MPB75" s="2"/>
      <c r="MPC75" s="2"/>
      <c r="MPD75" s="2"/>
      <c r="MPE75" s="2"/>
      <c r="MPF75" s="2"/>
      <c r="MPG75" s="2"/>
      <c r="MPH75" s="2"/>
      <c r="MPI75" s="2"/>
      <c r="MPJ75" s="2"/>
      <c r="MPK75" s="2"/>
      <c r="MPL75" s="2"/>
      <c r="MPM75" s="2"/>
      <c r="MPN75" s="2"/>
      <c r="MPO75" s="2"/>
      <c r="MPP75" s="2"/>
      <c r="MPQ75" s="2"/>
      <c r="MPR75" s="2"/>
      <c r="MPS75" s="2"/>
      <c r="MPT75" s="2"/>
      <c r="MPU75" s="2"/>
      <c r="MPV75" s="2"/>
      <c r="MPW75" s="2"/>
      <c r="MPX75" s="2"/>
      <c r="MPY75" s="2"/>
      <c r="MPZ75" s="2"/>
      <c r="MQA75" s="2"/>
      <c r="MQB75" s="2"/>
      <c r="MQC75" s="2"/>
      <c r="MQD75" s="2"/>
      <c r="MQE75" s="2"/>
      <c r="MQF75" s="2"/>
      <c r="MQG75" s="2"/>
      <c r="MQH75" s="2"/>
      <c r="MQI75" s="2"/>
      <c r="MQJ75" s="2"/>
      <c r="MQK75" s="2"/>
      <c r="MQL75" s="2"/>
      <c r="MQM75" s="2"/>
      <c r="MQN75" s="2"/>
      <c r="MQO75" s="2"/>
      <c r="MQP75" s="2"/>
      <c r="MQQ75" s="2"/>
      <c r="MQR75" s="2"/>
      <c r="MQS75" s="2"/>
      <c r="MQT75" s="2"/>
      <c r="MQU75" s="2"/>
      <c r="MQV75" s="2"/>
      <c r="MQW75" s="2"/>
      <c r="MQX75" s="2"/>
      <c r="MQY75" s="2"/>
      <c r="MQZ75" s="2"/>
      <c r="MRA75" s="2"/>
      <c r="MRB75" s="2"/>
      <c r="MRC75" s="2"/>
      <c r="MRD75" s="2"/>
      <c r="MRE75" s="2"/>
      <c r="MRF75" s="2"/>
      <c r="MRG75" s="2"/>
      <c r="MRH75" s="2"/>
      <c r="MRI75" s="2"/>
      <c r="MRJ75" s="2"/>
      <c r="MRK75" s="2"/>
      <c r="MRL75" s="2"/>
      <c r="MRM75" s="2"/>
      <c r="MRN75" s="2"/>
      <c r="MRO75" s="2"/>
      <c r="MRP75" s="2"/>
      <c r="MRQ75" s="2"/>
      <c r="MRR75" s="2"/>
      <c r="MRS75" s="2"/>
      <c r="MRT75" s="2"/>
      <c r="MRU75" s="2"/>
      <c r="MRV75" s="2"/>
      <c r="MRW75" s="2"/>
      <c r="MRX75" s="2"/>
      <c r="MRY75" s="2"/>
      <c r="MRZ75" s="2"/>
      <c r="MSA75" s="2"/>
      <c r="MSB75" s="2"/>
      <c r="MSC75" s="2"/>
      <c r="MSD75" s="2"/>
      <c r="MSE75" s="2"/>
      <c r="MSF75" s="2"/>
      <c r="MSG75" s="2"/>
      <c r="MSH75" s="2"/>
      <c r="MSI75" s="2"/>
      <c r="MSJ75" s="2"/>
      <c r="MSK75" s="2"/>
      <c r="MSL75" s="2"/>
      <c r="MSM75" s="2"/>
      <c r="MSN75" s="2"/>
      <c r="MSO75" s="2"/>
      <c r="MSP75" s="2"/>
      <c r="MSQ75" s="2"/>
      <c r="MSR75" s="2"/>
      <c r="MSS75" s="2"/>
      <c r="MST75" s="2"/>
      <c r="MSU75" s="2"/>
      <c r="MSV75" s="2"/>
      <c r="MSW75" s="2"/>
      <c r="MSX75" s="2"/>
      <c r="MSY75" s="2"/>
      <c r="MSZ75" s="2"/>
      <c r="MTA75" s="2"/>
      <c r="MTB75" s="2"/>
      <c r="MTC75" s="2"/>
      <c r="MTD75" s="2"/>
      <c r="MTE75" s="2"/>
      <c r="MTF75" s="2"/>
      <c r="MTG75" s="2"/>
      <c r="MTH75" s="2"/>
      <c r="MTI75" s="2"/>
      <c r="MTJ75" s="2"/>
      <c r="MTK75" s="2"/>
      <c r="MTL75" s="2"/>
      <c r="MTM75" s="2"/>
      <c r="MTN75" s="2"/>
      <c r="MTO75" s="2"/>
      <c r="MTP75" s="2"/>
      <c r="MTQ75" s="2"/>
      <c r="MTR75" s="2"/>
      <c r="MTS75" s="2"/>
      <c r="MTT75" s="2"/>
      <c r="MTU75" s="2"/>
      <c r="MTV75" s="2"/>
      <c r="MTW75" s="2"/>
      <c r="MTX75" s="2"/>
      <c r="MTY75" s="2"/>
      <c r="MTZ75" s="2"/>
      <c r="MUA75" s="2"/>
      <c r="MUB75" s="2"/>
      <c r="MUC75" s="2"/>
      <c r="MUD75" s="2"/>
      <c r="MUE75" s="2"/>
      <c r="MUF75" s="2"/>
      <c r="MUG75" s="2"/>
      <c r="MUH75" s="2"/>
      <c r="MUI75" s="2"/>
      <c r="MUJ75" s="2"/>
      <c r="MUK75" s="2"/>
      <c r="MUL75" s="2"/>
      <c r="MUM75" s="2"/>
      <c r="MUN75" s="2"/>
      <c r="MUO75" s="2"/>
      <c r="MUP75" s="2"/>
      <c r="MUQ75" s="2"/>
      <c r="MUR75" s="2"/>
      <c r="MUS75" s="2"/>
      <c r="MUT75" s="2"/>
      <c r="MUU75" s="2"/>
      <c r="MUV75" s="2"/>
      <c r="MUW75" s="2"/>
      <c r="MUX75" s="2"/>
      <c r="MUY75" s="2"/>
      <c r="MUZ75" s="2"/>
      <c r="MVA75" s="2"/>
      <c r="MVB75" s="2"/>
      <c r="MVC75" s="2"/>
      <c r="MVD75" s="2"/>
      <c r="MVE75" s="2"/>
      <c r="MVF75" s="2"/>
      <c r="MVG75" s="2"/>
      <c r="MVH75" s="2"/>
      <c r="MVI75" s="2"/>
      <c r="MVJ75" s="2"/>
      <c r="MVK75" s="2"/>
      <c r="MVL75" s="2"/>
      <c r="MVM75" s="2"/>
      <c r="MVN75" s="2"/>
      <c r="MVO75" s="2"/>
      <c r="MVP75" s="2"/>
      <c r="MVQ75" s="2"/>
      <c r="MVR75" s="2"/>
      <c r="MVS75" s="2"/>
      <c r="MVT75" s="2"/>
      <c r="MVU75" s="2"/>
      <c r="MVV75" s="2"/>
      <c r="MVW75" s="2"/>
      <c r="MVX75" s="2"/>
      <c r="MVY75" s="2"/>
      <c r="MVZ75" s="2"/>
      <c r="MWA75" s="2"/>
      <c r="MWB75" s="2"/>
      <c r="MWC75" s="2"/>
      <c r="MWD75" s="2"/>
      <c r="MWE75" s="2"/>
      <c r="MWF75" s="2"/>
      <c r="MWG75" s="2"/>
      <c r="MWH75" s="2"/>
      <c r="MWI75" s="2"/>
      <c r="MWJ75" s="2"/>
      <c r="MWK75" s="2"/>
      <c r="MWL75" s="2"/>
      <c r="MWM75" s="2"/>
      <c r="MWN75" s="2"/>
      <c r="MWO75" s="2"/>
      <c r="MWP75" s="2"/>
      <c r="MWQ75" s="2"/>
      <c r="MWR75" s="2"/>
      <c r="MWS75" s="2"/>
      <c r="MWT75" s="2"/>
      <c r="MWU75" s="2"/>
      <c r="MWV75" s="2"/>
      <c r="MWW75" s="2"/>
      <c r="MWX75" s="2"/>
      <c r="MWY75" s="2"/>
      <c r="MWZ75" s="2"/>
      <c r="MXA75" s="2"/>
      <c r="MXB75" s="2"/>
      <c r="MXC75" s="2"/>
      <c r="MXD75" s="2"/>
      <c r="MXE75" s="2"/>
      <c r="MXF75" s="2"/>
      <c r="MXG75" s="2"/>
      <c r="MXH75" s="2"/>
      <c r="MXI75" s="2"/>
      <c r="MXJ75" s="2"/>
      <c r="MXK75" s="2"/>
      <c r="MXL75" s="2"/>
      <c r="MXM75" s="2"/>
      <c r="MXN75" s="2"/>
      <c r="MXO75" s="2"/>
      <c r="MXP75" s="2"/>
      <c r="MXQ75" s="2"/>
      <c r="MXR75" s="2"/>
      <c r="MXS75" s="2"/>
      <c r="MXT75" s="2"/>
      <c r="MXU75" s="2"/>
      <c r="MXV75" s="2"/>
      <c r="MXW75" s="2"/>
      <c r="MXX75" s="2"/>
      <c r="MXY75" s="2"/>
      <c r="MXZ75" s="2"/>
      <c r="MYA75" s="2"/>
      <c r="MYB75" s="2"/>
      <c r="MYC75" s="2"/>
      <c r="MYD75" s="2"/>
      <c r="MYE75" s="2"/>
      <c r="MYF75" s="2"/>
      <c r="MYG75" s="2"/>
      <c r="MYH75" s="2"/>
      <c r="MYI75" s="2"/>
      <c r="MYJ75" s="2"/>
      <c r="MYK75" s="2"/>
      <c r="MYL75" s="2"/>
      <c r="MYM75" s="2"/>
      <c r="MYN75" s="2"/>
      <c r="MYO75" s="2"/>
      <c r="MYP75" s="2"/>
      <c r="MYQ75" s="2"/>
      <c r="MYR75" s="2"/>
      <c r="MYS75" s="2"/>
      <c r="MYT75" s="2"/>
      <c r="MYU75" s="2"/>
      <c r="MYV75" s="2"/>
      <c r="MYW75" s="2"/>
      <c r="MYX75" s="2"/>
      <c r="MYY75" s="2"/>
      <c r="MYZ75" s="2"/>
      <c r="MZA75" s="2"/>
      <c r="MZB75" s="2"/>
      <c r="MZC75" s="2"/>
      <c r="MZD75" s="2"/>
      <c r="MZE75" s="2"/>
      <c r="MZF75" s="2"/>
      <c r="MZG75" s="2"/>
      <c r="MZH75" s="2"/>
      <c r="MZI75" s="2"/>
      <c r="MZJ75" s="2"/>
      <c r="MZK75" s="2"/>
      <c r="MZL75" s="2"/>
      <c r="MZM75" s="2"/>
      <c r="MZN75" s="2"/>
      <c r="MZO75" s="2"/>
      <c r="MZP75" s="2"/>
      <c r="MZQ75" s="2"/>
      <c r="MZR75" s="2"/>
      <c r="MZS75" s="2"/>
      <c r="MZT75" s="2"/>
      <c r="MZU75" s="2"/>
      <c r="MZV75" s="2"/>
      <c r="MZW75" s="2"/>
      <c r="MZX75" s="2"/>
      <c r="MZY75" s="2"/>
      <c r="MZZ75" s="2"/>
      <c r="NAA75" s="2"/>
      <c r="NAB75" s="2"/>
      <c r="NAC75" s="2"/>
      <c r="NAD75" s="2"/>
      <c r="NAE75" s="2"/>
      <c r="NAF75" s="2"/>
      <c r="NAG75" s="2"/>
      <c r="NAH75" s="2"/>
      <c r="NAI75" s="2"/>
      <c r="NAJ75" s="2"/>
      <c r="NAK75" s="2"/>
      <c r="NAL75" s="2"/>
      <c r="NAM75" s="2"/>
      <c r="NAN75" s="2"/>
      <c r="NAO75" s="2"/>
      <c r="NAP75" s="2"/>
      <c r="NAQ75" s="2"/>
      <c r="NAR75" s="2"/>
      <c r="NAS75" s="2"/>
      <c r="NAT75" s="2"/>
      <c r="NAU75" s="2"/>
      <c r="NAV75" s="2"/>
      <c r="NAW75" s="2"/>
      <c r="NAX75" s="2"/>
      <c r="NAY75" s="2"/>
      <c r="NAZ75" s="2"/>
      <c r="NBA75" s="2"/>
      <c r="NBB75" s="2"/>
      <c r="NBC75" s="2"/>
      <c r="NBD75" s="2"/>
      <c r="NBE75" s="2"/>
      <c r="NBF75" s="2"/>
      <c r="NBG75" s="2"/>
      <c r="NBH75" s="2"/>
      <c r="NBI75" s="2"/>
      <c r="NBJ75" s="2"/>
      <c r="NBK75" s="2"/>
      <c r="NBL75" s="2"/>
      <c r="NBM75" s="2"/>
      <c r="NBN75" s="2"/>
      <c r="NBO75" s="2"/>
      <c r="NBP75" s="2"/>
      <c r="NBQ75" s="2"/>
      <c r="NBR75" s="2"/>
      <c r="NBS75" s="2"/>
      <c r="NBT75" s="2"/>
      <c r="NBU75" s="2"/>
      <c r="NBV75" s="2"/>
      <c r="NBW75" s="2"/>
      <c r="NBX75" s="2"/>
      <c r="NBY75" s="2"/>
      <c r="NBZ75" s="2"/>
      <c r="NCA75" s="2"/>
      <c r="NCB75" s="2"/>
      <c r="NCC75" s="2"/>
      <c r="NCD75" s="2"/>
      <c r="NCE75" s="2"/>
      <c r="NCF75" s="2"/>
      <c r="NCG75" s="2"/>
      <c r="NCH75" s="2"/>
      <c r="NCI75" s="2"/>
      <c r="NCJ75" s="2"/>
      <c r="NCK75" s="2"/>
      <c r="NCL75" s="2"/>
      <c r="NCM75" s="2"/>
      <c r="NCN75" s="2"/>
      <c r="NCO75" s="2"/>
      <c r="NCP75" s="2"/>
      <c r="NCQ75" s="2"/>
      <c r="NCR75" s="2"/>
      <c r="NCS75" s="2"/>
      <c r="NCT75" s="2"/>
      <c r="NCU75" s="2"/>
      <c r="NCV75" s="2"/>
      <c r="NCW75" s="2"/>
      <c r="NCX75" s="2"/>
      <c r="NCY75" s="2"/>
      <c r="NCZ75" s="2"/>
      <c r="NDA75" s="2"/>
      <c r="NDB75" s="2"/>
      <c r="NDC75" s="2"/>
      <c r="NDD75" s="2"/>
      <c r="NDE75" s="2"/>
      <c r="NDF75" s="2"/>
      <c r="NDG75" s="2"/>
      <c r="NDH75" s="2"/>
      <c r="NDI75" s="2"/>
      <c r="NDJ75" s="2"/>
      <c r="NDK75" s="2"/>
      <c r="NDL75" s="2"/>
      <c r="NDM75" s="2"/>
      <c r="NDN75" s="2"/>
      <c r="NDO75" s="2"/>
      <c r="NDP75" s="2"/>
      <c r="NDQ75" s="2"/>
      <c r="NDR75" s="2"/>
      <c r="NDS75" s="2"/>
      <c r="NDT75" s="2"/>
      <c r="NDU75" s="2"/>
      <c r="NDV75" s="2"/>
      <c r="NDW75" s="2"/>
      <c r="NDX75" s="2"/>
      <c r="NDY75" s="2"/>
      <c r="NDZ75" s="2"/>
      <c r="NEA75" s="2"/>
      <c r="NEB75" s="2"/>
      <c r="NEC75" s="2"/>
      <c r="NED75" s="2"/>
      <c r="NEE75" s="2"/>
      <c r="NEF75" s="2"/>
      <c r="NEG75" s="2"/>
      <c r="NEH75" s="2"/>
      <c r="NEI75" s="2"/>
      <c r="NEJ75" s="2"/>
      <c r="NEK75" s="2"/>
      <c r="NEL75" s="2"/>
      <c r="NEM75" s="2"/>
      <c r="NEN75" s="2"/>
      <c r="NEO75" s="2"/>
      <c r="NEP75" s="2"/>
      <c r="NEQ75" s="2"/>
      <c r="NER75" s="2"/>
      <c r="NES75" s="2"/>
      <c r="NET75" s="2"/>
      <c r="NEU75" s="2"/>
      <c r="NEV75" s="2"/>
      <c r="NEW75" s="2"/>
      <c r="NEX75" s="2"/>
      <c r="NEY75" s="2"/>
      <c r="NEZ75" s="2"/>
      <c r="NFA75" s="2"/>
      <c r="NFB75" s="2"/>
      <c r="NFC75" s="2"/>
      <c r="NFD75" s="2"/>
      <c r="NFE75" s="2"/>
      <c r="NFF75" s="2"/>
      <c r="NFG75" s="2"/>
      <c r="NFH75" s="2"/>
      <c r="NFI75" s="2"/>
      <c r="NFJ75" s="2"/>
      <c r="NFK75" s="2"/>
      <c r="NFL75" s="2"/>
      <c r="NFM75" s="2"/>
      <c r="NFN75" s="2"/>
      <c r="NFO75" s="2"/>
      <c r="NFP75" s="2"/>
      <c r="NFQ75" s="2"/>
      <c r="NFR75" s="2"/>
      <c r="NFS75" s="2"/>
      <c r="NFT75" s="2"/>
      <c r="NFU75" s="2"/>
      <c r="NFV75" s="2"/>
      <c r="NFW75" s="2"/>
      <c r="NFX75" s="2"/>
      <c r="NFY75" s="2"/>
      <c r="NFZ75" s="2"/>
      <c r="NGA75" s="2"/>
      <c r="NGB75" s="2"/>
      <c r="NGC75" s="2"/>
      <c r="NGD75" s="2"/>
      <c r="NGE75" s="2"/>
      <c r="NGF75" s="2"/>
      <c r="NGG75" s="2"/>
      <c r="NGH75" s="2"/>
      <c r="NGI75" s="2"/>
      <c r="NGJ75" s="2"/>
      <c r="NGK75" s="2"/>
      <c r="NGL75" s="2"/>
      <c r="NGM75" s="2"/>
      <c r="NGN75" s="2"/>
      <c r="NGO75" s="2"/>
      <c r="NGP75" s="2"/>
      <c r="NGQ75" s="2"/>
      <c r="NGR75" s="2"/>
      <c r="NGS75" s="2"/>
      <c r="NGT75" s="2"/>
      <c r="NGU75" s="2"/>
      <c r="NGV75" s="2"/>
      <c r="NGW75" s="2"/>
      <c r="NGX75" s="2"/>
      <c r="NGY75" s="2"/>
      <c r="NGZ75" s="2"/>
      <c r="NHA75" s="2"/>
      <c r="NHB75" s="2"/>
      <c r="NHC75" s="2"/>
      <c r="NHD75" s="2"/>
      <c r="NHE75" s="2"/>
      <c r="NHF75" s="2"/>
      <c r="NHG75" s="2"/>
      <c r="NHH75" s="2"/>
      <c r="NHI75" s="2"/>
      <c r="NHJ75" s="2"/>
      <c r="NHK75" s="2"/>
      <c r="NHL75" s="2"/>
      <c r="NHM75" s="2"/>
      <c r="NHN75" s="2"/>
      <c r="NHO75" s="2"/>
      <c r="NHP75" s="2"/>
      <c r="NHQ75" s="2"/>
      <c r="NHR75" s="2"/>
      <c r="NHS75" s="2"/>
      <c r="NHT75" s="2"/>
      <c r="NHU75" s="2"/>
      <c r="NHV75" s="2"/>
      <c r="NHW75" s="2"/>
      <c r="NHX75" s="2"/>
      <c r="NHY75" s="2"/>
      <c r="NHZ75" s="2"/>
      <c r="NIA75" s="2"/>
      <c r="NIB75" s="2"/>
      <c r="NIC75" s="2"/>
      <c r="NID75" s="2"/>
      <c r="NIE75" s="2"/>
      <c r="NIF75" s="2"/>
      <c r="NIG75" s="2"/>
      <c r="NIH75" s="2"/>
      <c r="NII75" s="2"/>
      <c r="NIJ75" s="2"/>
      <c r="NIK75" s="2"/>
      <c r="NIL75" s="2"/>
      <c r="NIM75" s="2"/>
      <c r="NIN75" s="2"/>
      <c r="NIO75" s="2"/>
      <c r="NIP75" s="2"/>
      <c r="NIQ75" s="2"/>
      <c r="NIR75" s="2"/>
      <c r="NIS75" s="2"/>
      <c r="NIT75" s="2"/>
      <c r="NIU75" s="2"/>
      <c r="NIV75" s="2"/>
      <c r="NIW75" s="2"/>
      <c r="NIX75" s="2"/>
      <c r="NIY75" s="2"/>
      <c r="NIZ75" s="2"/>
      <c r="NJA75" s="2"/>
      <c r="NJB75" s="2"/>
      <c r="NJC75" s="2"/>
      <c r="NJD75" s="2"/>
      <c r="NJE75" s="2"/>
      <c r="NJF75" s="2"/>
      <c r="NJG75" s="2"/>
      <c r="NJH75" s="2"/>
      <c r="NJI75" s="2"/>
      <c r="NJJ75" s="2"/>
      <c r="NJK75" s="2"/>
      <c r="NJL75" s="2"/>
      <c r="NJM75" s="2"/>
      <c r="NJN75" s="2"/>
      <c r="NJO75" s="2"/>
      <c r="NJP75" s="2"/>
      <c r="NJQ75" s="2"/>
      <c r="NJR75" s="2"/>
      <c r="NJS75" s="2"/>
      <c r="NJT75" s="2"/>
      <c r="NJU75" s="2"/>
      <c r="NJV75" s="2"/>
      <c r="NJW75" s="2"/>
      <c r="NJX75" s="2"/>
      <c r="NJY75" s="2"/>
      <c r="NJZ75" s="2"/>
      <c r="NKA75" s="2"/>
      <c r="NKB75" s="2"/>
      <c r="NKC75" s="2"/>
      <c r="NKD75" s="2"/>
      <c r="NKE75" s="2"/>
      <c r="NKF75" s="2"/>
      <c r="NKG75" s="2"/>
      <c r="NKH75" s="2"/>
      <c r="NKI75" s="2"/>
      <c r="NKJ75" s="2"/>
      <c r="NKK75" s="2"/>
      <c r="NKL75" s="2"/>
      <c r="NKM75" s="2"/>
      <c r="NKN75" s="2"/>
      <c r="NKO75" s="2"/>
      <c r="NKP75" s="2"/>
      <c r="NKQ75" s="2"/>
      <c r="NKR75" s="2"/>
      <c r="NKS75" s="2"/>
      <c r="NKT75" s="2"/>
      <c r="NKU75" s="2"/>
      <c r="NKV75" s="2"/>
      <c r="NKW75" s="2"/>
      <c r="NKX75" s="2"/>
      <c r="NKY75" s="2"/>
      <c r="NKZ75" s="2"/>
      <c r="NLA75" s="2"/>
      <c r="NLB75" s="2"/>
      <c r="NLC75" s="2"/>
      <c r="NLD75" s="2"/>
      <c r="NLE75" s="2"/>
      <c r="NLF75" s="2"/>
      <c r="NLG75" s="2"/>
      <c r="NLH75" s="2"/>
      <c r="NLI75" s="2"/>
      <c r="NLJ75" s="2"/>
      <c r="NLK75" s="2"/>
      <c r="NLL75" s="2"/>
      <c r="NLM75" s="2"/>
      <c r="NLN75" s="2"/>
      <c r="NLO75" s="2"/>
      <c r="NLP75" s="2"/>
      <c r="NLQ75" s="2"/>
      <c r="NLR75" s="2"/>
      <c r="NLS75" s="2"/>
      <c r="NLT75" s="2"/>
      <c r="NLU75" s="2"/>
      <c r="NLV75" s="2"/>
      <c r="NLW75" s="2"/>
      <c r="NLX75" s="2"/>
      <c r="NLY75" s="2"/>
      <c r="NLZ75" s="2"/>
      <c r="NMA75" s="2"/>
      <c r="NMB75" s="2"/>
      <c r="NMC75" s="2"/>
      <c r="NMD75" s="2"/>
      <c r="NME75" s="2"/>
      <c r="NMF75" s="2"/>
      <c r="NMG75" s="2"/>
      <c r="NMH75" s="2"/>
      <c r="NMI75" s="2"/>
      <c r="NMJ75" s="2"/>
      <c r="NMK75" s="2"/>
      <c r="NML75" s="2"/>
      <c r="NMM75" s="2"/>
      <c r="NMN75" s="2"/>
      <c r="NMO75" s="2"/>
      <c r="NMP75" s="2"/>
      <c r="NMQ75" s="2"/>
      <c r="NMR75" s="2"/>
      <c r="NMS75" s="2"/>
      <c r="NMT75" s="2"/>
      <c r="NMU75" s="2"/>
      <c r="NMV75" s="2"/>
      <c r="NMW75" s="2"/>
      <c r="NMX75" s="2"/>
      <c r="NMY75" s="2"/>
      <c r="NMZ75" s="2"/>
      <c r="NNA75" s="2"/>
      <c r="NNB75" s="2"/>
      <c r="NNC75" s="2"/>
      <c r="NND75" s="2"/>
      <c r="NNE75" s="2"/>
      <c r="NNF75" s="2"/>
      <c r="NNG75" s="2"/>
      <c r="NNH75" s="2"/>
      <c r="NNI75" s="2"/>
      <c r="NNJ75" s="2"/>
      <c r="NNK75" s="2"/>
      <c r="NNL75" s="2"/>
      <c r="NNM75" s="2"/>
      <c r="NNN75" s="2"/>
      <c r="NNO75" s="2"/>
      <c r="NNP75" s="2"/>
      <c r="NNQ75" s="2"/>
      <c r="NNR75" s="2"/>
      <c r="NNS75" s="2"/>
      <c r="NNT75" s="2"/>
      <c r="NNU75" s="2"/>
      <c r="NNV75" s="2"/>
      <c r="NNW75" s="2"/>
      <c r="NNX75" s="2"/>
      <c r="NNY75" s="2"/>
      <c r="NNZ75" s="2"/>
      <c r="NOA75" s="2"/>
      <c r="NOB75" s="2"/>
      <c r="NOC75" s="2"/>
      <c r="NOD75" s="2"/>
      <c r="NOE75" s="2"/>
      <c r="NOF75" s="2"/>
      <c r="NOG75" s="2"/>
      <c r="NOH75" s="2"/>
      <c r="NOI75" s="2"/>
      <c r="NOJ75" s="2"/>
      <c r="NOK75" s="2"/>
      <c r="NOL75" s="2"/>
      <c r="NOM75" s="2"/>
      <c r="NON75" s="2"/>
      <c r="NOO75" s="2"/>
      <c r="NOP75" s="2"/>
      <c r="NOQ75" s="2"/>
      <c r="NOR75" s="2"/>
      <c r="NOS75" s="2"/>
      <c r="NOT75" s="2"/>
      <c r="NOU75" s="2"/>
      <c r="NOV75" s="2"/>
      <c r="NOW75" s="2"/>
      <c r="NOX75" s="2"/>
      <c r="NOY75" s="2"/>
      <c r="NOZ75" s="2"/>
      <c r="NPA75" s="2"/>
      <c r="NPB75" s="2"/>
      <c r="NPC75" s="2"/>
      <c r="NPD75" s="2"/>
      <c r="NPE75" s="2"/>
      <c r="NPF75" s="2"/>
      <c r="NPG75" s="2"/>
      <c r="NPH75" s="2"/>
      <c r="NPI75" s="2"/>
      <c r="NPJ75" s="2"/>
      <c r="NPK75" s="2"/>
      <c r="NPL75" s="2"/>
      <c r="NPM75" s="2"/>
      <c r="NPN75" s="2"/>
      <c r="NPO75" s="2"/>
      <c r="NPP75" s="2"/>
      <c r="NPQ75" s="2"/>
      <c r="NPR75" s="2"/>
      <c r="NPS75" s="2"/>
      <c r="NPT75" s="2"/>
      <c r="NPU75" s="2"/>
      <c r="NPV75" s="2"/>
      <c r="NPW75" s="2"/>
      <c r="NPX75" s="2"/>
      <c r="NPY75" s="2"/>
      <c r="NPZ75" s="2"/>
      <c r="NQA75" s="2"/>
      <c r="NQB75" s="2"/>
      <c r="NQC75" s="2"/>
      <c r="NQD75" s="2"/>
      <c r="NQE75" s="2"/>
      <c r="NQF75" s="2"/>
      <c r="NQG75" s="2"/>
      <c r="NQH75" s="2"/>
      <c r="NQI75" s="2"/>
      <c r="NQJ75" s="2"/>
      <c r="NQK75" s="2"/>
      <c r="NQL75" s="2"/>
      <c r="NQM75" s="2"/>
      <c r="NQN75" s="2"/>
      <c r="NQO75" s="2"/>
      <c r="NQP75" s="2"/>
      <c r="NQQ75" s="2"/>
      <c r="NQR75" s="2"/>
      <c r="NQS75" s="2"/>
      <c r="NQT75" s="2"/>
      <c r="NQU75" s="2"/>
      <c r="NQV75" s="2"/>
      <c r="NQW75" s="2"/>
      <c r="NQX75" s="2"/>
      <c r="NQY75" s="2"/>
      <c r="NQZ75" s="2"/>
      <c r="NRA75" s="2"/>
      <c r="NRB75" s="2"/>
      <c r="NRC75" s="2"/>
      <c r="NRD75" s="2"/>
      <c r="NRE75" s="2"/>
      <c r="NRF75" s="2"/>
      <c r="NRG75" s="2"/>
      <c r="NRH75" s="2"/>
      <c r="NRI75" s="2"/>
      <c r="NRJ75" s="2"/>
      <c r="NRK75" s="2"/>
      <c r="NRL75" s="2"/>
      <c r="NRM75" s="2"/>
      <c r="NRN75" s="2"/>
      <c r="NRO75" s="2"/>
      <c r="NRP75" s="2"/>
      <c r="NRQ75" s="2"/>
      <c r="NRR75" s="2"/>
      <c r="NRS75" s="2"/>
      <c r="NRT75" s="2"/>
      <c r="NRU75" s="2"/>
      <c r="NRV75" s="2"/>
      <c r="NRW75" s="2"/>
      <c r="NRX75" s="2"/>
      <c r="NRY75" s="2"/>
      <c r="NRZ75" s="2"/>
      <c r="NSA75" s="2"/>
      <c r="NSB75" s="2"/>
      <c r="NSC75" s="2"/>
      <c r="NSD75" s="2"/>
      <c r="NSE75" s="2"/>
      <c r="NSF75" s="2"/>
      <c r="NSG75" s="2"/>
      <c r="NSH75" s="2"/>
      <c r="NSI75" s="2"/>
      <c r="NSJ75" s="2"/>
      <c r="NSK75" s="2"/>
      <c r="NSL75" s="2"/>
      <c r="NSM75" s="2"/>
      <c r="NSN75" s="2"/>
      <c r="NSO75" s="2"/>
      <c r="NSP75" s="2"/>
      <c r="NSQ75" s="2"/>
      <c r="NSR75" s="2"/>
      <c r="NSS75" s="2"/>
      <c r="NST75" s="2"/>
      <c r="NSU75" s="2"/>
      <c r="NSV75" s="2"/>
      <c r="NSW75" s="2"/>
      <c r="NSX75" s="2"/>
      <c r="NSY75" s="2"/>
      <c r="NSZ75" s="2"/>
      <c r="NTA75" s="2"/>
      <c r="NTB75" s="2"/>
      <c r="NTC75" s="2"/>
      <c r="NTD75" s="2"/>
      <c r="NTE75" s="2"/>
      <c r="NTF75" s="2"/>
      <c r="NTG75" s="2"/>
      <c r="NTH75" s="2"/>
      <c r="NTI75" s="2"/>
      <c r="NTJ75" s="2"/>
      <c r="NTK75" s="2"/>
      <c r="NTL75" s="2"/>
      <c r="NTM75" s="2"/>
      <c r="NTN75" s="2"/>
      <c r="NTO75" s="2"/>
      <c r="NTP75" s="2"/>
      <c r="NTQ75" s="2"/>
      <c r="NTR75" s="2"/>
      <c r="NTS75" s="2"/>
      <c r="NTT75" s="2"/>
      <c r="NTU75" s="2"/>
      <c r="NTV75" s="2"/>
      <c r="NTW75" s="2"/>
      <c r="NTX75" s="2"/>
      <c r="NTY75" s="2"/>
      <c r="NTZ75" s="2"/>
      <c r="NUA75" s="2"/>
      <c r="NUB75" s="2"/>
      <c r="NUC75" s="2"/>
      <c r="NUD75" s="2"/>
      <c r="NUE75" s="2"/>
      <c r="NUF75" s="2"/>
      <c r="NUG75" s="2"/>
      <c r="NUH75" s="2"/>
      <c r="NUI75" s="2"/>
      <c r="NUJ75" s="2"/>
      <c r="NUK75" s="2"/>
      <c r="NUL75" s="2"/>
      <c r="NUM75" s="2"/>
      <c r="NUN75" s="2"/>
      <c r="NUO75" s="2"/>
      <c r="NUP75" s="2"/>
      <c r="NUQ75" s="2"/>
      <c r="NUR75" s="2"/>
      <c r="NUS75" s="2"/>
      <c r="NUT75" s="2"/>
      <c r="NUU75" s="2"/>
      <c r="NUV75" s="2"/>
      <c r="NUW75" s="2"/>
      <c r="NUX75" s="2"/>
      <c r="NUY75" s="2"/>
      <c r="NUZ75" s="2"/>
      <c r="NVA75" s="2"/>
      <c r="NVB75" s="2"/>
      <c r="NVC75" s="2"/>
      <c r="NVD75" s="2"/>
      <c r="NVE75" s="2"/>
      <c r="NVF75" s="2"/>
      <c r="NVG75" s="2"/>
      <c r="NVH75" s="2"/>
      <c r="NVI75" s="2"/>
      <c r="NVJ75" s="2"/>
      <c r="NVK75" s="2"/>
      <c r="NVL75" s="2"/>
      <c r="NVM75" s="2"/>
      <c r="NVN75" s="2"/>
      <c r="NVO75" s="2"/>
      <c r="NVP75" s="2"/>
      <c r="NVQ75" s="2"/>
      <c r="NVR75" s="2"/>
      <c r="NVS75" s="2"/>
      <c r="NVT75" s="2"/>
      <c r="NVU75" s="2"/>
      <c r="NVV75" s="2"/>
      <c r="NVW75" s="2"/>
      <c r="NVX75" s="2"/>
      <c r="NVY75" s="2"/>
      <c r="NVZ75" s="2"/>
      <c r="NWA75" s="2"/>
      <c r="NWB75" s="2"/>
      <c r="NWC75" s="2"/>
      <c r="NWD75" s="2"/>
      <c r="NWE75" s="2"/>
      <c r="NWF75" s="2"/>
      <c r="NWG75" s="2"/>
      <c r="NWH75" s="2"/>
      <c r="NWI75" s="2"/>
      <c r="NWJ75" s="2"/>
      <c r="NWK75" s="2"/>
      <c r="NWL75" s="2"/>
      <c r="NWM75" s="2"/>
      <c r="NWN75" s="2"/>
      <c r="NWO75" s="2"/>
      <c r="NWP75" s="2"/>
      <c r="NWQ75" s="2"/>
      <c r="NWR75" s="2"/>
      <c r="NWS75" s="2"/>
      <c r="NWT75" s="2"/>
      <c r="NWU75" s="2"/>
      <c r="NWV75" s="2"/>
      <c r="NWW75" s="2"/>
      <c r="NWX75" s="2"/>
      <c r="NWY75" s="2"/>
      <c r="NWZ75" s="2"/>
      <c r="NXA75" s="2"/>
      <c r="NXB75" s="2"/>
      <c r="NXC75" s="2"/>
      <c r="NXD75" s="2"/>
      <c r="NXE75" s="2"/>
      <c r="NXF75" s="2"/>
      <c r="NXG75" s="2"/>
      <c r="NXH75" s="2"/>
      <c r="NXI75" s="2"/>
      <c r="NXJ75" s="2"/>
      <c r="NXK75" s="2"/>
      <c r="NXL75" s="2"/>
      <c r="NXM75" s="2"/>
      <c r="NXN75" s="2"/>
      <c r="NXO75" s="2"/>
      <c r="NXP75" s="2"/>
      <c r="NXQ75" s="2"/>
      <c r="NXR75" s="2"/>
      <c r="NXS75" s="2"/>
      <c r="NXT75" s="2"/>
      <c r="NXU75" s="2"/>
      <c r="NXV75" s="2"/>
      <c r="NXW75" s="2"/>
      <c r="NXX75" s="2"/>
      <c r="NXY75" s="2"/>
      <c r="NXZ75" s="2"/>
      <c r="NYA75" s="2"/>
      <c r="NYB75" s="2"/>
      <c r="NYC75" s="2"/>
      <c r="NYD75" s="2"/>
      <c r="NYE75" s="2"/>
      <c r="NYF75" s="2"/>
      <c r="NYG75" s="2"/>
      <c r="NYH75" s="2"/>
      <c r="NYI75" s="2"/>
      <c r="NYJ75" s="2"/>
      <c r="NYK75" s="2"/>
      <c r="NYL75" s="2"/>
      <c r="NYM75" s="2"/>
      <c r="NYN75" s="2"/>
      <c r="NYO75" s="2"/>
      <c r="NYP75" s="2"/>
      <c r="NYQ75" s="2"/>
      <c r="NYR75" s="2"/>
      <c r="NYS75" s="2"/>
      <c r="NYT75" s="2"/>
      <c r="NYU75" s="2"/>
      <c r="NYV75" s="2"/>
      <c r="NYW75" s="2"/>
      <c r="NYX75" s="2"/>
      <c r="NYY75" s="2"/>
      <c r="NYZ75" s="2"/>
      <c r="NZA75" s="2"/>
      <c r="NZB75" s="2"/>
      <c r="NZC75" s="2"/>
      <c r="NZD75" s="2"/>
      <c r="NZE75" s="2"/>
      <c r="NZF75" s="2"/>
      <c r="NZG75" s="2"/>
      <c r="NZH75" s="2"/>
      <c r="NZI75" s="2"/>
      <c r="NZJ75" s="2"/>
      <c r="NZK75" s="2"/>
      <c r="NZL75" s="2"/>
      <c r="NZM75" s="2"/>
      <c r="NZN75" s="2"/>
      <c r="NZO75" s="2"/>
      <c r="NZP75" s="2"/>
      <c r="NZQ75" s="2"/>
      <c r="NZR75" s="2"/>
      <c r="NZS75" s="2"/>
      <c r="NZT75" s="2"/>
      <c r="NZU75" s="2"/>
      <c r="NZV75" s="2"/>
      <c r="NZW75" s="2"/>
      <c r="NZX75" s="2"/>
      <c r="NZY75" s="2"/>
      <c r="NZZ75" s="2"/>
      <c r="OAA75" s="2"/>
      <c r="OAB75" s="2"/>
      <c r="OAC75" s="2"/>
      <c r="OAD75" s="2"/>
      <c r="OAE75" s="2"/>
      <c r="OAF75" s="2"/>
      <c r="OAG75" s="2"/>
      <c r="OAH75" s="2"/>
      <c r="OAI75" s="2"/>
      <c r="OAJ75" s="2"/>
      <c r="OAK75" s="2"/>
      <c r="OAL75" s="2"/>
      <c r="OAM75" s="2"/>
      <c r="OAN75" s="2"/>
      <c r="OAO75" s="2"/>
      <c r="OAP75" s="2"/>
      <c r="OAQ75" s="2"/>
      <c r="OAR75" s="2"/>
      <c r="OAS75" s="2"/>
      <c r="OAT75" s="2"/>
      <c r="OAU75" s="2"/>
      <c r="OAV75" s="2"/>
      <c r="OAW75" s="2"/>
      <c r="OAX75" s="2"/>
      <c r="OAY75" s="2"/>
      <c r="OAZ75" s="2"/>
      <c r="OBA75" s="2"/>
      <c r="OBB75" s="2"/>
      <c r="OBC75" s="2"/>
      <c r="OBD75" s="2"/>
      <c r="OBE75" s="2"/>
      <c r="OBF75" s="2"/>
      <c r="OBG75" s="2"/>
      <c r="OBH75" s="2"/>
      <c r="OBI75" s="2"/>
      <c r="OBJ75" s="2"/>
      <c r="OBK75" s="2"/>
      <c r="OBL75" s="2"/>
      <c r="OBM75" s="2"/>
      <c r="OBN75" s="2"/>
      <c r="OBO75" s="2"/>
      <c r="OBP75" s="2"/>
      <c r="OBQ75" s="2"/>
      <c r="OBR75" s="2"/>
      <c r="OBS75" s="2"/>
      <c r="OBT75" s="2"/>
      <c r="OBU75" s="2"/>
      <c r="OBV75" s="2"/>
      <c r="OBW75" s="2"/>
      <c r="OBX75" s="2"/>
      <c r="OBY75" s="2"/>
      <c r="OBZ75" s="2"/>
      <c r="OCA75" s="2"/>
      <c r="OCB75" s="2"/>
      <c r="OCC75" s="2"/>
      <c r="OCD75" s="2"/>
      <c r="OCE75" s="2"/>
      <c r="OCF75" s="2"/>
      <c r="OCG75" s="2"/>
      <c r="OCH75" s="2"/>
      <c r="OCI75" s="2"/>
      <c r="OCJ75" s="2"/>
      <c r="OCK75" s="2"/>
      <c r="OCL75" s="2"/>
      <c r="OCM75" s="2"/>
      <c r="OCN75" s="2"/>
      <c r="OCO75" s="2"/>
      <c r="OCP75" s="2"/>
      <c r="OCQ75" s="2"/>
      <c r="OCR75" s="2"/>
      <c r="OCS75" s="2"/>
      <c r="OCT75" s="2"/>
      <c r="OCU75" s="2"/>
      <c r="OCV75" s="2"/>
      <c r="OCW75" s="2"/>
      <c r="OCX75" s="2"/>
      <c r="OCY75" s="2"/>
      <c r="OCZ75" s="2"/>
      <c r="ODA75" s="2"/>
      <c r="ODB75" s="2"/>
      <c r="ODC75" s="2"/>
      <c r="ODD75" s="2"/>
      <c r="ODE75" s="2"/>
      <c r="ODF75" s="2"/>
      <c r="ODG75" s="2"/>
      <c r="ODH75" s="2"/>
      <c r="ODI75" s="2"/>
      <c r="ODJ75" s="2"/>
      <c r="ODK75" s="2"/>
      <c r="ODL75" s="2"/>
      <c r="ODM75" s="2"/>
      <c r="ODN75" s="2"/>
      <c r="ODO75" s="2"/>
      <c r="ODP75" s="2"/>
      <c r="ODQ75" s="2"/>
      <c r="ODR75" s="2"/>
      <c r="ODS75" s="2"/>
      <c r="ODT75" s="2"/>
      <c r="ODU75" s="2"/>
      <c r="ODV75" s="2"/>
      <c r="ODW75" s="2"/>
      <c r="ODX75" s="2"/>
      <c r="ODY75" s="2"/>
      <c r="ODZ75" s="2"/>
      <c r="OEA75" s="2"/>
      <c r="OEB75" s="2"/>
      <c r="OEC75" s="2"/>
      <c r="OED75" s="2"/>
      <c r="OEE75" s="2"/>
      <c r="OEF75" s="2"/>
      <c r="OEG75" s="2"/>
      <c r="OEH75" s="2"/>
      <c r="OEI75" s="2"/>
      <c r="OEJ75" s="2"/>
      <c r="OEK75" s="2"/>
      <c r="OEL75" s="2"/>
      <c r="OEM75" s="2"/>
      <c r="OEN75" s="2"/>
      <c r="OEO75" s="2"/>
      <c r="OEP75" s="2"/>
      <c r="OEQ75" s="2"/>
      <c r="OER75" s="2"/>
      <c r="OES75" s="2"/>
      <c r="OET75" s="2"/>
      <c r="OEU75" s="2"/>
      <c r="OEV75" s="2"/>
      <c r="OEW75" s="2"/>
      <c r="OEX75" s="2"/>
      <c r="OEY75" s="2"/>
      <c r="OEZ75" s="2"/>
      <c r="OFA75" s="2"/>
      <c r="OFB75" s="2"/>
      <c r="OFC75" s="2"/>
      <c r="OFD75" s="2"/>
      <c r="OFE75" s="2"/>
      <c r="OFF75" s="2"/>
      <c r="OFG75" s="2"/>
      <c r="OFH75" s="2"/>
      <c r="OFI75" s="2"/>
      <c r="OFJ75" s="2"/>
      <c r="OFK75" s="2"/>
      <c r="OFL75" s="2"/>
      <c r="OFM75" s="2"/>
      <c r="OFN75" s="2"/>
      <c r="OFO75" s="2"/>
      <c r="OFP75" s="2"/>
      <c r="OFQ75" s="2"/>
      <c r="OFR75" s="2"/>
      <c r="OFS75" s="2"/>
      <c r="OFT75" s="2"/>
      <c r="OFU75" s="2"/>
      <c r="OFV75" s="2"/>
      <c r="OFW75" s="2"/>
      <c r="OFX75" s="2"/>
      <c r="OFY75" s="2"/>
      <c r="OFZ75" s="2"/>
      <c r="OGA75" s="2"/>
      <c r="OGB75" s="2"/>
      <c r="OGC75" s="2"/>
      <c r="OGD75" s="2"/>
      <c r="OGE75" s="2"/>
      <c r="OGF75" s="2"/>
      <c r="OGG75" s="2"/>
      <c r="OGH75" s="2"/>
      <c r="OGI75" s="2"/>
      <c r="OGJ75" s="2"/>
      <c r="OGK75" s="2"/>
      <c r="OGL75" s="2"/>
      <c r="OGM75" s="2"/>
      <c r="OGN75" s="2"/>
      <c r="OGO75" s="2"/>
      <c r="OGP75" s="2"/>
      <c r="OGQ75" s="2"/>
      <c r="OGR75" s="2"/>
      <c r="OGS75" s="2"/>
      <c r="OGT75" s="2"/>
      <c r="OGU75" s="2"/>
      <c r="OGV75" s="2"/>
      <c r="OGW75" s="2"/>
      <c r="OGX75" s="2"/>
      <c r="OGY75" s="2"/>
      <c r="OGZ75" s="2"/>
      <c r="OHA75" s="2"/>
      <c r="OHB75" s="2"/>
      <c r="OHC75" s="2"/>
      <c r="OHD75" s="2"/>
      <c r="OHE75" s="2"/>
      <c r="OHF75" s="2"/>
      <c r="OHG75" s="2"/>
      <c r="OHH75" s="2"/>
      <c r="OHI75" s="2"/>
      <c r="OHJ75" s="2"/>
      <c r="OHK75" s="2"/>
      <c r="OHL75" s="2"/>
      <c r="OHM75" s="2"/>
      <c r="OHN75" s="2"/>
      <c r="OHO75" s="2"/>
      <c r="OHP75" s="2"/>
      <c r="OHQ75" s="2"/>
      <c r="OHR75" s="2"/>
      <c r="OHS75" s="2"/>
      <c r="OHT75" s="2"/>
      <c r="OHU75" s="2"/>
      <c r="OHV75" s="2"/>
      <c r="OHW75" s="2"/>
      <c r="OHX75" s="2"/>
      <c r="OHY75" s="2"/>
      <c r="OHZ75" s="2"/>
      <c r="OIA75" s="2"/>
      <c r="OIB75" s="2"/>
      <c r="OIC75" s="2"/>
      <c r="OID75" s="2"/>
      <c r="OIE75" s="2"/>
      <c r="OIF75" s="2"/>
      <c r="OIG75" s="2"/>
      <c r="OIH75" s="2"/>
      <c r="OII75" s="2"/>
      <c r="OIJ75" s="2"/>
      <c r="OIK75" s="2"/>
      <c r="OIL75" s="2"/>
      <c r="OIM75" s="2"/>
      <c r="OIN75" s="2"/>
      <c r="OIO75" s="2"/>
      <c r="OIP75" s="2"/>
      <c r="OIQ75" s="2"/>
      <c r="OIR75" s="2"/>
      <c r="OIS75" s="2"/>
      <c r="OIT75" s="2"/>
      <c r="OIU75" s="2"/>
      <c r="OIV75" s="2"/>
      <c r="OIW75" s="2"/>
      <c r="OIX75" s="2"/>
      <c r="OIY75" s="2"/>
      <c r="OIZ75" s="2"/>
      <c r="OJA75" s="2"/>
      <c r="OJB75" s="2"/>
      <c r="OJC75" s="2"/>
      <c r="OJD75" s="2"/>
      <c r="OJE75" s="2"/>
      <c r="OJF75" s="2"/>
      <c r="OJG75" s="2"/>
      <c r="OJH75" s="2"/>
      <c r="OJI75" s="2"/>
      <c r="OJJ75" s="2"/>
      <c r="OJK75" s="2"/>
      <c r="OJL75" s="2"/>
      <c r="OJM75" s="2"/>
      <c r="OJN75" s="2"/>
      <c r="OJO75" s="2"/>
      <c r="OJP75" s="2"/>
      <c r="OJQ75" s="2"/>
      <c r="OJR75" s="2"/>
      <c r="OJS75" s="2"/>
      <c r="OJT75" s="2"/>
      <c r="OJU75" s="2"/>
      <c r="OJV75" s="2"/>
      <c r="OJW75" s="2"/>
      <c r="OJX75" s="2"/>
      <c r="OJY75" s="2"/>
      <c r="OJZ75" s="2"/>
      <c r="OKA75" s="2"/>
      <c r="OKB75" s="2"/>
      <c r="OKC75" s="2"/>
      <c r="OKD75" s="2"/>
      <c r="OKE75" s="2"/>
      <c r="OKF75" s="2"/>
      <c r="OKG75" s="2"/>
      <c r="OKH75" s="2"/>
      <c r="OKI75" s="2"/>
      <c r="OKJ75" s="2"/>
      <c r="OKK75" s="2"/>
      <c r="OKL75" s="2"/>
      <c r="OKM75" s="2"/>
      <c r="OKN75" s="2"/>
      <c r="OKO75" s="2"/>
      <c r="OKP75" s="2"/>
      <c r="OKQ75" s="2"/>
      <c r="OKR75" s="2"/>
      <c r="OKS75" s="2"/>
      <c r="OKT75" s="2"/>
      <c r="OKU75" s="2"/>
      <c r="OKV75" s="2"/>
      <c r="OKW75" s="2"/>
      <c r="OKX75" s="2"/>
      <c r="OKY75" s="2"/>
      <c r="OKZ75" s="2"/>
      <c r="OLA75" s="2"/>
      <c r="OLB75" s="2"/>
      <c r="OLC75" s="2"/>
      <c r="OLD75" s="2"/>
      <c r="OLE75" s="2"/>
      <c r="OLF75" s="2"/>
      <c r="OLG75" s="2"/>
      <c r="OLH75" s="2"/>
      <c r="OLI75" s="2"/>
      <c r="OLJ75" s="2"/>
      <c r="OLK75" s="2"/>
      <c r="OLL75" s="2"/>
      <c r="OLM75" s="2"/>
      <c r="OLN75" s="2"/>
      <c r="OLO75" s="2"/>
      <c r="OLP75" s="2"/>
      <c r="OLQ75" s="2"/>
      <c r="OLR75" s="2"/>
      <c r="OLS75" s="2"/>
      <c r="OLT75" s="2"/>
      <c r="OLU75" s="2"/>
      <c r="OLV75" s="2"/>
      <c r="OLW75" s="2"/>
      <c r="OLX75" s="2"/>
      <c r="OLY75" s="2"/>
      <c r="OLZ75" s="2"/>
      <c r="OMA75" s="2"/>
      <c r="OMB75" s="2"/>
      <c r="OMC75" s="2"/>
      <c r="OMD75" s="2"/>
      <c r="OME75" s="2"/>
      <c r="OMF75" s="2"/>
      <c r="OMG75" s="2"/>
      <c r="OMH75" s="2"/>
      <c r="OMI75" s="2"/>
      <c r="OMJ75" s="2"/>
      <c r="OMK75" s="2"/>
      <c r="OML75" s="2"/>
      <c r="OMM75" s="2"/>
      <c r="OMN75" s="2"/>
      <c r="OMO75" s="2"/>
      <c r="OMP75" s="2"/>
      <c r="OMQ75" s="2"/>
      <c r="OMR75" s="2"/>
      <c r="OMS75" s="2"/>
      <c r="OMT75" s="2"/>
      <c r="OMU75" s="2"/>
      <c r="OMV75" s="2"/>
      <c r="OMW75" s="2"/>
      <c r="OMX75" s="2"/>
      <c r="OMY75" s="2"/>
      <c r="OMZ75" s="2"/>
      <c r="ONA75" s="2"/>
      <c r="ONB75" s="2"/>
      <c r="ONC75" s="2"/>
      <c r="OND75" s="2"/>
      <c r="ONE75" s="2"/>
      <c r="ONF75" s="2"/>
      <c r="ONG75" s="2"/>
      <c r="ONH75" s="2"/>
      <c r="ONI75" s="2"/>
      <c r="ONJ75" s="2"/>
      <c r="ONK75" s="2"/>
      <c r="ONL75" s="2"/>
      <c r="ONM75" s="2"/>
      <c r="ONN75" s="2"/>
      <c r="ONO75" s="2"/>
      <c r="ONP75" s="2"/>
      <c r="ONQ75" s="2"/>
      <c r="ONR75" s="2"/>
      <c r="ONS75" s="2"/>
      <c r="ONT75" s="2"/>
      <c r="ONU75" s="2"/>
      <c r="ONV75" s="2"/>
      <c r="ONW75" s="2"/>
      <c r="ONX75" s="2"/>
      <c r="ONY75" s="2"/>
      <c r="ONZ75" s="2"/>
      <c r="OOA75" s="2"/>
      <c r="OOB75" s="2"/>
      <c r="OOC75" s="2"/>
      <c r="OOD75" s="2"/>
      <c r="OOE75" s="2"/>
      <c r="OOF75" s="2"/>
      <c r="OOG75" s="2"/>
      <c r="OOH75" s="2"/>
      <c r="OOI75" s="2"/>
      <c r="OOJ75" s="2"/>
      <c r="OOK75" s="2"/>
      <c r="OOL75" s="2"/>
      <c r="OOM75" s="2"/>
      <c r="OON75" s="2"/>
      <c r="OOO75" s="2"/>
      <c r="OOP75" s="2"/>
      <c r="OOQ75" s="2"/>
      <c r="OOR75" s="2"/>
      <c r="OOS75" s="2"/>
      <c r="OOT75" s="2"/>
      <c r="OOU75" s="2"/>
      <c r="OOV75" s="2"/>
      <c r="OOW75" s="2"/>
      <c r="OOX75" s="2"/>
      <c r="OOY75" s="2"/>
      <c r="OOZ75" s="2"/>
      <c r="OPA75" s="2"/>
      <c r="OPB75" s="2"/>
      <c r="OPC75" s="2"/>
      <c r="OPD75" s="2"/>
      <c r="OPE75" s="2"/>
      <c r="OPF75" s="2"/>
      <c r="OPG75" s="2"/>
      <c r="OPH75" s="2"/>
      <c r="OPI75" s="2"/>
      <c r="OPJ75" s="2"/>
      <c r="OPK75" s="2"/>
      <c r="OPL75" s="2"/>
      <c r="OPM75" s="2"/>
      <c r="OPN75" s="2"/>
      <c r="OPO75" s="2"/>
      <c r="OPP75" s="2"/>
      <c r="OPQ75" s="2"/>
      <c r="OPR75" s="2"/>
      <c r="OPS75" s="2"/>
      <c r="OPT75" s="2"/>
      <c r="OPU75" s="2"/>
      <c r="OPV75" s="2"/>
      <c r="OPW75" s="2"/>
      <c r="OPX75" s="2"/>
      <c r="OPY75" s="2"/>
      <c r="OPZ75" s="2"/>
      <c r="OQA75" s="2"/>
      <c r="OQB75" s="2"/>
      <c r="OQC75" s="2"/>
      <c r="OQD75" s="2"/>
      <c r="OQE75" s="2"/>
      <c r="OQF75" s="2"/>
      <c r="OQG75" s="2"/>
      <c r="OQH75" s="2"/>
      <c r="OQI75" s="2"/>
      <c r="OQJ75" s="2"/>
      <c r="OQK75" s="2"/>
      <c r="OQL75" s="2"/>
      <c r="OQM75" s="2"/>
      <c r="OQN75" s="2"/>
      <c r="OQO75" s="2"/>
      <c r="OQP75" s="2"/>
      <c r="OQQ75" s="2"/>
      <c r="OQR75" s="2"/>
      <c r="OQS75" s="2"/>
      <c r="OQT75" s="2"/>
      <c r="OQU75" s="2"/>
      <c r="OQV75" s="2"/>
      <c r="OQW75" s="2"/>
      <c r="OQX75" s="2"/>
      <c r="OQY75" s="2"/>
      <c r="OQZ75" s="2"/>
      <c r="ORA75" s="2"/>
      <c r="ORB75" s="2"/>
      <c r="ORC75" s="2"/>
      <c r="ORD75" s="2"/>
      <c r="ORE75" s="2"/>
      <c r="ORF75" s="2"/>
      <c r="ORG75" s="2"/>
      <c r="ORH75" s="2"/>
      <c r="ORI75" s="2"/>
      <c r="ORJ75" s="2"/>
      <c r="ORK75" s="2"/>
      <c r="ORL75" s="2"/>
      <c r="ORM75" s="2"/>
      <c r="ORN75" s="2"/>
      <c r="ORO75" s="2"/>
      <c r="ORP75" s="2"/>
      <c r="ORQ75" s="2"/>
      <c r="ORR75" s="2"/>
      <c r="ORS75" s="2"/>
      <c r="ORT75" s="2"/>
      <c r="ORU75" s="2"/>
      <c r="ORV75" s="2"/>
      <c r="ORW75" s="2"/>
      <c r="ORX75" s="2"/>
      <c r="ORY75" s="2"/>
      <c r="ORZ75" s="2"/>
      <c r="OSA75" s="2"/>
      <c r="OSB75" s="2"/>
      <c r="OSC75" s="2"/>
      <c r="OSD75" s="2"/>
      <c r="OSE75" s="2"/>
      <c r="OSF75" s="2"/>
      <c r="OSG75" s="2"/>
      <c r="OSH75" s="2"/>
      <c r="OSI75" s="2"/>
      <c r="OSJ75" s="2"/>
      <c r="OSK75" s="2"/>
      <c r="OSL75" s="2"/>
      <c r="OSM75" s="2"/>
      <c r="OSN75" s="2"/>
      <c r="OSO75" s="2"/>
      <c r="OSP75" s="2"/>
      <c r="OSQ75" s="2"/>
      <c r="OSR75" s="2"/>
      <c r="OSS75" s="2"/>
      <c r="OST75" s="2"/>
      <c r="OSU75" s="2"/>
      <c r="OSV75" s="2"/>
      <c r="OSW75" s="2"/>
      <c r="OSX75" s="2"/>
      <c r="OSY75" s="2"/>
      <c r="OSZ75" s="2"/>
      <c r="OTA75" s="2"/>
      <c r="OTB75" s="2"/>
      <c r="OTC75" s="2"/>
      <c r="OTD75" s="2"/>
      <c r="OTE75" s="2"/>
      <c r="OTF75" s="2"/>
      <c r="OTG75" s="2"/>
      <c r="OTH75" s="2"/>
      <c r="OTI75" s="2"/>
      <c r="OTJ75" s="2"/>
      <c r="OTK75" s="2"/>
      <c r="OTL75" s="2"/>
      <c r="OTM75" s="2"/>
      <c r="OTN75" s="2"/>
      <c r="OTO75" s="2"/>
      <c r="OTP75" s="2"/>
      <c r="OTQ75" s="2"/>
      <c r="OTR75" s="2"/>
      <c r="OTS75" s="2"/>
      <c r="OTT75" s="2"/>
      <c r="OTU75" s="2"/>
      <c r="OTV75" s="2"/>
      <c r="OTW75" s="2"/>
      <c r="OTX75" s="2"/>
      <c r="OTY75" s="2"/>
      <c r="OTZ75" s="2"/>
      <c r="OUA75" s="2"/>
      <c r="OUB75" s="2"/>
      <c r="OUC75" s="2"/>
      <c r="OUD75" s="2"/>
      <c r="OUE75" s="2"/>
      <c r="OUF75" s="2"/>
      <c r="OUG75" s="2"/>
      <c r="OUH75" s="2"/>
      <c r="OUI75" s="2"/>
      <c r="OUJ75" s="2"/>
      <c r="OUK75" s="2"/>
      <c r="OUL75" s="2"/>
      <c r="OUM75" s="2"/>
      <c r="OUN75" s="2"/>
      <c r="OUO75" s="2"/>
      <c r="OUP75" s="2"/>
      <c r="OUQ75" s="2"/>
      <c r="OUR75" s="2"/>
      <c r="OUS75" s="2"/>
      <c r="OUT75" s="2"/>
      <c r="OUU75" s="2"/>
      <c r="OUV75" s="2"/>
      <c r="OUW75" s="2"/>
      <c r="OUX75" s="2"/>
      <c r="OUY75" s="2"/>
      <c r="OUZ75" s="2"/>
      <c r="OVA75" s="2"/>
      <c r="OVB75" s="2"/>
      <c r="OVC75" s="2"/>
      <c r="OVD75" s="2"/>
      <c r="OVE75" s="2"/>
      <c r="OVF75" s="2"/>
      <c r="OVG75" s="2"/>
      <c r="OVH75" s="2"/>
      <c r="OVI75" s="2"/>
      <c r="OVJ75" s="2"/>
      <c r="OVK75" s="2"/>
      <c r="OVL75" s="2"/>
      <c r="OVM75" s="2"/>
      <c r="OVN75" s="2"/>
      <c r="OVO75" s="2"/>
      <c r="OVP75" s="2"/>
      <c r="OVQ75" s="2"/>
      <c r="OVR75" s="2"/>
      <c r="OVS75" s="2"/>
      <c r="OVT75" s="2"/>
      <c r="OVU75" s="2"/>
      <c r="OVV75" s="2"/>
      <c r="OVW75" s="2"/>
      <c r="OVX75" s="2"/>
      <c r="OVY75" s="2"/>
      <c r="OVZ75" s="2"/>
      <c r="OWA75" s="2"/>
      <c r="OWB75" s="2"/>
      <c r="OWC75" s="2"/>
      <c r="OWD75" s="2"/>
      <c r="OWE75" s="2"/>
      <c r="OWF75" s="2"/>
      <c r="OWG75" s="2"/>
      <c r="OWH75" s="2"/>
      <c r="OWI75" s="2"/>
      <c r="OWJ75" s="2"/>
      <c r="OWK75" s="2"/>
      <c r="OWL75" s="2"/>
      <c r="OWM75" s="2"/>
      <c r="OWN75" s="2"/>
      <c r="OWO75" s="2"/>
      <c r="OWP75" s="2"/>
      <c r="OWQ75" s="2"/>
      <c r="OWR75" s="2"/>
      <c r="OWS75" s="2"/>
      <c r="OWT75" s="2"/>
      <c r="OWU75" s="2"/>
      <c r="OWV75" s="2"/>
      <c r="OWW75" s="2"/>
      <c r="OWX75" s="2"/>
      <c r="OWY75" s="2"/>
      <c r="OWZ75" s="2"/>
      <c r="OXA75" s="2"/>
      <c r="OXB75" s="2"/>
      <c r="OXC75" s="2"/>
      <c r="OXD75" s="2"/>
      <c r="OXE75" s="2"/>
      <c r="OXF75" s="2"/>
      <c r="OXG75" s="2"/>
      <c r="OXH75" s="2"/>
      <c r="OXI75" s="2"/>
      <c r="OXJ75" s="2"/>
      <c r="OXK75" s="2"/>
      <c r="OXL75" s="2"/>
      <c r="OXM75" s="2"/>
      <c r="OXN75" s="2"/>
      <c r="OXO75" s="2"/>
      <c r="OXP75" s="2"/>
      <c r="OXQ75" s="2"/>
      <c r="OXR75" s="2"/>
      <c r="OXS75" s="2"/>
      <c r="OXT75" s="2"/>
      <c r="OXU75" s="2"/>
      <c r="OXV75" s="2"/>
      <c r="OXW75" s="2"/>
      <c r="OXX75" s="2"/>
      <c r="OXY75" s="2"/>
      <c r="OXZ75" s="2"/>
      <c r="OYA75" s="2"/>
      <c r="OYB75" s="2"/>
      <c r="OYC75" s="2"/>
      <c r="OYD75" s="2"/>
      <c r="OYE75" s="2"/>
      <c r="OYF75" s="2"/>
      <c r="OYG75" s="2"/>
      <c r="OYH75" s="2"/>
      <c r="OYI75" s="2"/>
      <c r="OYJ75" s="2"/>
      <c r="OYK75" s="2"/>
      <c r="OYL75" s="2"/>
      <c r="OYM75" s="2"/>
      <c r="OYN75" s="2"/>
      <c r="OYO75" s="2"/>
      <c r="OYP75" s="2"/>
      <c r="OYQ75" s="2"/>
      <c r="OYR75" s="2"/>
      <c r="OYS75" s="2"/>
      <c r="OYT75" s="2"/>
      <c r="OYU75" s="2"/>
      <c r="OYV75" s="2"/>
      <c r="OYW75" s="2"/>
      <c r="OYX75" s="2"/>
      <c r="OYY75" s="2"/>
      <c r="OYZ75" s="2"/>
      <c r="OZA75" s="2"/>
      <c r="OZB75" s="2"/>
      <c r="OZC75" s="2"/>
      <c r="OZD75" s="2"/>
      <c r="OZE75" s="2"/>
      <c r="OZF75" s="2"/>
      <c r="OZG75" s="2"/>
      <c r="OZH75" s="2"/>
      <c r="OZI75" s="2"/>
      <c r="OZJ75" s="2"/>
      <c r="OZK75" s="2"/>
      <c r="OZL75" s="2"/>
      <c r="OZM75" s="2"/>
      <c r="OZN75" s="2"/>
      <c r="OZO75" s="2"/>
      <c r="OZP75" s="2"/>
      <c r="OZQ75" s="2"/>
      <c r="OZR75" s="2"/>
      <c r="OZS75" s="2"/>
      <c r="OZT75" s="2"/>
      <c r="OZU75" s="2"/>
      <c r="OZV75" s="2"/>
      <c r="OZW75" s="2"/>
      <c r="OZX75" s="2"/>
      <c r="OZY75" s="2"/>
      <c r="OZZ75" s="2"/>
      <c r="PAA75" s="2"/>
      <c r="PAB75" s="2"/>
      <c r="PAC75" s="2"/>
      <c r="PAD75" s="2"/>
      <c r="PAE75" s="2"/>
      <c r="PAF75" s="2"/>
      <c r="PAG75" s="2"/>
      <c r="PAH75" s="2"/>
      <c r="PAI75" s="2"/>
      <c r="PAJ75" s="2"/>
      <c r="PAK75" s="2"/>
      <c r="PAL75" s="2"/>
      <c r="PAM75" s="2"/>
      <c r="PAN75" s="2"/>
      <c r="PAO75" s="2"/>
      <c r="PAP75" s="2"/>
      <c r="PAQ75" s="2"/>
      <c r="PAR75" s="2"/>
      <c r="PAS75" s="2"/>
      <c r="PAT75" s="2"/>
      <c r="PAU75" s="2"/>
      <c r="PAV75" s="2"/>
      <c r="PAW75" s="2"/>
      <c r="PAX75" s="2"/>
      <c r="PAY75" s="2"/>
      <c r="PAZ75" s="2"/>
      <c r="PBA75" s="2"/>
      <c r="PBB75" s="2"/>
      <c r="PBC75" s="2"/>
      <c r="PBD75" s="2"/>
      <c r="PBE75" s="2"/>
      <c r="PBF75" s="2"/>
      <c r="PBG75" s="2"/>
      <c r="PBH75" s="2"/>
      <c r="PBI75" s="2"/>
      <c r="PBJ75" s="2"/>
      <c r="PBK75" s="2"/>
      <c r="PBL75" s="2"/>
      <c r="PBM75" s="2"/>
      <c r="PBN75" s="2"/>
      <c r="PBO75" s="2"/>
      <c r="PBP75" s="2"/>
      <c r="PBQ75" s="2"/>
      <c r="PBR75" s="2"/>
      <c r="PBS75" s="2"/>
      <c r="PBT75" s="2"/>
      <c r="PBU75" s="2"/>
      <c r="PBV75" s="2"/>
      <c r="PBW75" s="2"/>
      <c r="PBX75" s="2"/>
      <c r="PBY75" s="2"/>
      <c r="PBZ75" s="2"/>
      <c r="PCA75" s="2"/>
      <c r="PCB75" s="2"/>
      <c r="PCC75" s="2"/>
      <c r="PCD75" s="2"/>
      <c r="PCE75" s="2"/>
      <c r="PCF75" s="2"/>
      <c r="PCG75" s="2"/>
      <c r="PCH75" s="2"/>
      <c r="PCI75" s="2"/>
      <c r="PCJ75" s="2"/>
      <c r="PCK75" s="2"/>
      <c r="PCL75" s="2"/>
      <c r="PCM75" s="2"/>
      <c r="PCN75" s="2"/>
      <c r="PCO75" s="2"/>
      <c r="PCP75" s="2"/>
      <c r="PCQ75" s="2"/>
      <c r="PCR75" s="2"/>
      <c r="PCS75" s="2"/>
      <c r="PCT75" s="2"/>
      <c r="PCU75" s="2"/>
      <c r="PCV75" s="2"/>
      <c r="PCW75" s="2"/>
      <c r="PCX75" s="2"/>
      <c r="PCY75" s="2"/>
      <c r="PCZ75" s="2"/>
      <c r="PDA75" s="2"/>
      <c r="PDB75" s="2"/>
      <c r="PDC75" s="2"/>
      <c r="PDD75" s="2"/>
      <c r="PDE75" s="2"/>
      <c r="PDF75" s="2"/>
      <c r="PDG75" s="2"/>
      <c r="PDH75" s="2"/>
      <c r="PDI75" s="2"/>
      <c r="PDJ75" s="2"/>
      <c r="PDK75" s="2"/>
      <c r="PDL75" s="2"/>
      <c r="PDM75" s="2"/>
      <c r="PDN75" s="2"/>
      <c r="PDO75" s="2"/>
      <c r="PDP75" s="2"/>
      <c r="PDQ75" s="2"/>
      <c r="PDR75" s="2"/>
      <c r="PDS75" s="2"/>
      <c r="PDT75" s="2"/>
      <c r="PDU75" s="2"/>
      <c r="PDV75" s="2"/>
      <c r="PDW75" s="2"/>
      <c r="PDX75" s="2"/>
      <c r="PDY75" s="2"/>
      <c r="PDZ75" s="2"/>
      <c r="PEA75" s="2"/>
      <c r="PEB75" s="2"/>
      <c r="PEC75" s="2"/>
      <c r="PED75" s="2"/>
      <c r="PEE75" s="2"/>
      <c r="PEF75" s="2"/>
      <c r="PEG75" s="2"/>
      <c r="PEH75" s="2"/>
      <c r="PEI75" s="2"/>
      <c r="PEJ75" s="2"/>
      <c r="PEK75" s="2"/>
      <c r="PEL75" s="2"/>
      <c r="PEM75" s="2"/>
      <c r="PEN75" s="2"/>
      <c r="PEO75" s="2"/>
      <c r="PEP75" s="2"/>
      <c r="PEQ75" s="2"/>
      <c r="PER75" s="2"/>
      <c r="PES75" s="2"/>
      <c r="PET75" s="2"/>
      <c r="PEU75" s="2"/>
      <c r="PEV75" s="2"/>
      <c r="PEW75" s="2"/>
      <c r="PEX75" s="2"/>
      <c r="PEY75" s="2"/>
      <c r="PEZ75" s="2"/>
      <c r="PFA75" s="2"/>
      <c r="PFB75" s="2"/>
      <c r="PFC75" s="2"/>
      <c r="PFD75" s="2"/>
      <c r="PFE75" s="2"/>
      <c r="PFF75" s="2"/>
      <c r="PFG75" s="2"/>
      <c r="PFH75" s="2"/>
      <c r="PFI75" s="2"/>
      <c r="PFJ75" s="2"/>
      <c r="PFK75" s="2"/>
      <c r="PFL75" s="2"/>
      <c r="PFM75" s="2"/>
      <c r="PFN75" s="2"/>
      <c r="PFO75" s="2"/>
      <c r="PFP75" s="2"/>
      <c r="PFQ75" s="2"/>
      <c r="PFR75" s="2"/>
      <c r="PFS75" s="2"/>
      <c r="PFT75" s="2"/>
      <c r="PFU75" s="2"/>
      <c r="PFV75" s="2"/>
      <c r="PFW75" s="2"/>
      <c r="PFX75" s="2"/>
      <c r="PFY75" s="2"/>
      <c r="PFZ75" s="2"/>
      <c r="PGA75" s="2"/>
      <c r="PGB75" s="2"/>
      <c r="PGC75" s="2"/>
      <c r="PGD75" s="2"/>
      <c r="PGE75" s="2"/>
      <c r="PGF75" s="2"/>
      <c r="PGG75" s="2"/>
      <c r="PGH75" s="2"/>
      <c r="PGI75" s="2"/>
      <c r="PGJ75" s="2"/>
      <c r="PGK75" s="2"/>
      <c r="PGL75" s="2"/>
      <c r="PGM75" s="2"/>
      <c r="PGN75" s="2"/>
      <c r="PGO75" s="2"/>
      <c r="PGP75" s="2"/>
      <c r="PGQ75" s="2"/>
      <c r="PGR75" s="2"/>
      <c r="PGS75" s="2"/>
      <c r="PGT75" s="2"/>
      <c r="PGU75" s="2"/>
      <c r="PGV75" s="2"/>
      <c r="PGW75" s="2"/>
      <c r="PGX75" s="2"/>
      <c r="PGY75" s="2"/>
      <c r="PGZ75" s="2"/>
      <c r="PHA75" s="2"/>
      <c r="PHB75" s="2"/>
      <c r="PHC75" s="2"/>
      <c r="PHD75" s="2"/>
      <c r="PHE75" s="2"/>
      <c r="PHF75" s="2"/>
      <c r="PHG75" s="2"/>
      <c r="PHH75" s="2"/>
      <c r="PHI75" s="2"/>
      <c r="PHJ75" s="2"/>
      <c r="PHK75" s="2"/>
      <c r="PHL75" s="2"/>
      <c r="PHM75" s="2"/>
      <c r="PHN75" s="2"/>
      <c r="PHO75" s="2"/>
      <c r="PHP75" s="2"/>
      <c r="PHQ75" s="2"/>
      <c r="PHR75" s="2"/>
      <c r="PHS75" s="2"/>
      <c r="PHT75" s="2"/>
      <c r="PHU75" s="2"/>
      <c r="PHV75" s="2"/>
      <c r="PHW75" s="2"/>
      <c r="PHX75" s="2"/>
      <c r="PHY75" s="2"/>
      <c r="PHZ75" s="2"/>
      <c r="PIA75" s="2"/>
      <c r="PIB75" s="2"/>
      <c r="PIC75" s="2"/>
      <c r="PID75" s="2"/>
      <c r="PIE75" s="2"/>
      <c r="PIF75" s="2"/>
      <c r="PIG75" s="2"/>
      <c r="PIH75" s="2"/>
      <c r="PII75" s="2"/>
      <c r="PIJ75" s="2"/>
      <c r="PIK75" s="2"/>
      <c r="PIL75" s="2"/>
      <c r="PIM75" s="2"/>
      <c r="PIN75" s="2"/>
      <c r="PIO75" s="2"/>
      <c r="PIP75" s="2"/>
      <c r="PIQ75" s="2"/>
      <c r="PIR75" s="2"/>
      <c r="PIS75" s="2"/>
      <c r="PIT75" s="2"/>
      <c r="PIU75" s="2"/>
      <c r="PIV75" s="2"/>
      <c r="PIW75" s="2"/>
      <c r="PIX75" s="2"/>
      <c r="PIY75" s="2"/>
      <c r="PIZ75" s="2"/>
      <c r="PJA75" s="2"/>
      <c r="PJB75" s="2"/>
      <c r="PJC75" s="2"/>
      <c r="PJD75" s="2"/>
      <c r="PJE75" s="2"/>
      <c r="PJF75" s="2"/>
      <c r="PJG75" s="2"/>
      <c r="PJH75" s="2"/>
      <c r="PJI75" s="2"/>
      <c r="PJJ75" s="2"/>
      <c r="PJK75" s="2"/>
      <c r="PJL75" s="2"/>
      <c r="PJM75" s="2"/>
      <c r="PJN75" s="2"/>
      <c r="PJO75" s="2"/>
      <c r="PJP75" s="2"/>
      <c r="PJQ75" s="2"/>
      <c r="PJR75" s="2"/>
      <c r="PJS75" s="2"/>
      <c r="PJT75" s="2"/>
      <c r="PJU75" s="2"/>
      <c r="PJV75" s="2"/>
      <c r="PJW75" s="2"/>
      <c r="PJX75" s="2"/>
      <c r="PJY75" s="2"/>
      <c r="PJZ75" s="2"/>
      <c r="PKA75" s="2"/>
      <c r="PKB75" s="2"/>
      <c r="PKC75" s="2"/>
      <c r="PKD75" s="2"/>
      <c r="PKE75" s="2"/>
      <c r="PKF75" s="2"/>
      <c r="PKG75" s="2"/>
      <c r="PKH75" s="2"/>
      <c r="PKI75" s="2"/>
      <c r="PKJ75" s="2"/>
      <c r="PKK75" s="2"/>
      <c r="PKL75" s="2"/>
      <c r="PKM75" s="2"/>
      <c r="PKN75" s="2"/>
      <c r="PKO75" s="2"/>
      <c r="PKP75" s="2"/>
      <c r="PKQ75" s="2"/>
      <c r="PKR75" s="2"/>
      <c r="PKS75" s="2"/>
      <c r="PKT75" s="2"/>
      <c r="PKU75" s="2"/>
      <c r="PKV75" s="2"/>
      <c r="PKW75" s="2"/>
      <c r="PKX75" s="2"/>
      <c r="PKY75" s="2"/>
      <c r="PKZ75" s="2"/>
      <c r="PLA75" s="2"/>
      <c r="PLB75" s="2"/>
      <c r="PLC75" s="2"/>
      <c r="PLD75" s="2"/>
      <c r="PLE75" s="2"/>
      <c r="PLF75" s="2"/>
      <c r="PLG75" s="2"/>
      <c r="PLH75" s="2"/>
      <c r="PLI75" s="2"/>
      <c r="PLJ75" s="2"/>
      <c r="PLK75" s="2"/>
      <c r="PLL75" s="2"/>
      <c r="PLM75" s="2"/>
      <c r="PLN75" s="2"/>
      <c r="PLO75" s="2"/>
      <c r="PLP75" s="2"/>
      <c r="PLQ75" s="2"/>
      <c r="PLR75" s="2"/>
      <c r="PLS75" s="2"/>
      <c r="PLT75" s="2"/>
      <c r="PLU75" s="2"/>
      <c r="PLV75" s="2"/>
      <c r="PLW75" s="2"/>
      <c r="PLX75" s="2"/>
      <c r="PLY75" s="2"/>
      <c r="PLZ75" s="2"/>
      <c r="PMA75" s="2"/>
      <c r="PMB75" s="2"/>
      <c r="PMC75" s="2"/>
      <c r="PMD75" s="2"/>
      <c r="PME75" s="2"/>
      <c r="PMF75" s="2"/>
      <c r="PMG75" s="2"/>
      <c r="PMH75" s="2"/>
      <c r="PMI75" s="2"/>
      <c r="PMJ75" s="2"/>
      <c r="PMK75" s="2"/>
      <c r="PML75" s="2"/>
      <c r="PMM75" s="2"/>
      <c r="PMN75" s="2"/>
      <c r="PMO75" s="2"/>
      <c r="PMP75" s="2"/>
      <c r="PMQ75" s="2"/>
      <c r="PMR75" s="2"/>
      <c r="PMS75" s="2"/>
      <c r="PMT75" s="2"/>
      <c r="PMU75" s="2"/>
      <c r="PMV75" s="2"/>
      <c r="PMW75" s="2"/>
      <c r="PMX75" s="2"/>
      <c r="PMY75" s="2"/>
      <c r="PMZ75" s="2"/>
      <c r="PNA75" s="2"/>
      <c r="PNB75" s="2"/>
      <c r="PNC75" s="2"/>
      <c r="PND75" s="2"/>
      <c r="PNE75" s="2"/>
      <c r="PNF75" s="2"/>
      <c r="PNG75" s="2"/>
      <c r="PNH75" s="2"/>
      <c r="PNI75" s="2"/>
      <c r="PNJ75" s="2"/>
      <c r="PNK75" s="2"/>
      <c r="PNL75" s="2"/>
      <c r="PNM75" s="2"/>
      <c r="PNN75" s="2"/>
      <c r="PNO75" s="2"/>
      <c r="PNP75" s="2"/>
      <c r="PNQ75" s="2"/>
      <c r="PNR75" s="2"/>
      <c r="PNS75" s="2"/>
      <c r="PNT75" s="2"/>
      <c r="PNU75" s="2"/>
      <c r="PNV75" s="2"/>
      <c r="PNW75" s="2"/>
      <c r="PNX75" s="2"/>
      <c r="PNY75" s="2"/>
      <c r="PNZ75" s="2"/>
      <c r="POA75" s="2"/>
      <c r="POB75" s="2"/>
      <c r="POC75" s="2"/>
      <c r="POD75" s="2"/>
      <c r="POE75" s="2"/>
      <c r="POF75" s="2"/>
      <c r="POG75" s="2"/>
      <c r="POH75" s="2"/>
      <c r="POI75" s="2"/>
      <c r="POJ75" s="2"/>
      <c r="POK75" s="2"/>
      <c r="POL75" s="2"/>
      <c r="POM75" s="2"/>
      <c r="PON75" s="2"/>
      <c r="POO75" s="2"/>
      <c r="POP75" s="2"/>
      <c r="POQ75" s="2"/>
      <c r="POR75" s="2"/>
      <c r="POS75" s="2"/>
      <c r="POT75" s="2"/>
      <c r="POU75" s="2"/>
      <c r="POV75" s="2"/>
      <c r="POW75" s="2"/>
      <c r="POX75" s="2"/>
      <c r="POY75" s="2"/>
      <c r="POZ75" s="2"/>
      <c r="PPA75" s="2"/>
      <c r="PPB75" s="2"/>
      <c r="PPC75" s="2"/>
      <c r="PPD75" s="2"/>
      <c r="PPE75" s="2"/>
      <c r="PPF75" s="2"/>
      <c r="PPG75" s="2"/>
      <c r="PPH75" s="2"/>
      <c r="PPI75" s="2"/>
      <c r="PPJ75" s="2"/>
      <c r="PPK75" s="2"/>
      <c r="PPL75" s="2"/>
      <c r="PPM75" s="2"/>
      <c r="PPN75" s="2"/>
      <c r="PPO75" s="2"/>
      <c r="PPP75" s="2"/>
      <c r="PPQ75" s="2"/>
      <c r="PPR75" s="2"/>
      <c r="PPS75" s="2"/>
      <c r="PPT75" s="2"/>
      <c r="PPU75" s="2"/>
      <c r="PPV75" s="2"/>
      <c r="PPW75" s="2"/>
      <c r="PPX75" s="2"/>
      <c r="PPY75" s="2"/>
      <c r="PPZ75" s="2"/>
      <c r="PQA75" s="2"/>
      <c r="PQB75" s="2"/>
      <c r="PQC75" s="2"/>
      <c r="PQD75" s="2"/>
      <c r="PQE75" s="2"/>
      <c r="PQF75" s="2"/>
      <c r="PQG75" s="2"/>
      <c r="PQH75" s="2"/>
      <c r="PQI75" s="2"/>
      <c r="PQJ75" s="2"/>
      <c r="PQK75" s="2"/>
      <c r="PQL75" s="2"/>
      <c r="PQM75" s="2"/>
      <c r="PQN75" s="2"/>
      <c r="PQO75" s="2"/>
      <c r="PQP75" s="2"/>
      <c r="PQQ75" s="2"/>
      <c r="PQR75" s="2"/>
      <c r="PQS75" s="2"/>
      <c r="PQT75" s="2"/>
      <c r="PQU75" s="2"/>
      <c r="PQV75" s="2"/>
      <c r="PQW75" s="2"/>
      <c r="PQX75" s="2"/>
      <c r="PQY75" s="2"/>
      <c r="PQZ75" s="2"/>
      <c r="PRA75" s="2"/>
      <c r="PRB75" s="2"/>
      <c r="PRC75" s="2"/>
      <c r="PRD75" s="2"/>
      <c r="PRE75" s="2"/>
      <c r="PRF75" s="2"/>
      <c r="PRG75" s="2"/>
      <c r="PRH75" s="2"/>
      <c r="PRI75" s="2"/>
      <c r="PRJ75" s="2"/>
      <c r="PRK75" s="2"/>
      <c r="PRL75" s="2"/>
      <c r="PRM75" s="2"/>
      <c r="PRN75" s="2"/>
      <c r="PRO75" s="2"/>
      <c r="PRP75" s="2"/>
      <c r="PRQ75" s="2"/>
      <c r="PRR75" s="2"/>
      <c r="PRS75" s="2"/>
      <c r="PRT75" s="2"/>
      <c r="PRU75" s="2"/>
      <c r="PRV75" s="2"/>
      <c r="PRW75" s="2"/>
      <c r="PRX75" s="2"/>
      <c r="PRY75" s="2"/>
      <c r="PRZ75" s="2"/>
      <c r="PSA75" s="2"/>
      <c r="PSB75" s="2"/>
      <c r="PSC75" s="2"/>
      <c r="PSD75" s="2"/>
      <c r="PSE75" s="2"/>
      <c r="PSF75" s="2"/>
      <c r="PSG75" s="2"/>
      <c r="PSH75" s="2"/>
      <c r="PSI75" s="2"/>
      <c r="PSJ75" s="2"/>
      <c r="PSK75" s="2"/>
      <c r="PSL75" s="2"/>
      <c r="PSM75" s="2"/>
      <c r="PSN75" s="2"/>
      <c r="PSO75" s="2"/>
      <c r="PSP75" s="2"/>
      <c r="PSQ75" s="2"/>
      <c r="PSR75" s="2"/>
      <c r="PSS75" s="2"/>
      <c r="PST75" s="2"/>
      <c r="PSU75" s="2"/>
      <c r="PSV75" s="2"/>
      <c r="PSW75" s="2"/>
      <c r="PSX75" s="2"/>
      <c r="PSY75" s="2"/>
      <c r="PSZ75" s="2"/>
      <c r="PTA75" s="2"/>
      <c r="PTB75" s="2"/>
      <c r="PTC75" s="2"/>
      <c r="PTD75" s="2"/>
      <c r="PTE75" s="2"/>
      <c r="PTF75" s="2"/>
      <c r="PTG75" s="2"/>
      <c r="PTH75" s="2"/>
      <c r="PTI75" s="2"/>
      <c r="PTJ75" s="2"/>
      <c r="PTK75" s="2"/>
      <c r="PTL75" s="2"/>
      <c r="PTM75" s="2"/>
      <c r="PTN75" s="2"/>
      <c r="PTO75" s="2"/>
      <c r="PTP75" s="2"/>
      <c r="PTQ75" s="2"/>
      <c r="PTR75" s="2"/>
      <c r="PTS75" s="2"/>
      <c r="PTT75" s="2"/>
      <c r="PTU75" s="2"/>
      <c r="PTV75" s="2"/>
      <c r="PTW75" s="2"/>
      <c r="PTX75" s="2"/>
      <c r="PTY75" s="2"/>
      <c r="PTZ75" s="2"/>
      <c r="PUA75" s="2"/>
      <c r="PUB75" s="2"/>
      <c r="PUC75" s="2"/>
      <c r="PUD75" s="2"/>
      <c r="PUE75" s="2"/>
      <c r="PUF75" s="2"/>
      <c r="PUG75" s="2"/>
      <c r="PUH75" s="2"/>
      <c r="PUI75" s="2"/>
      <c r="PUJ75" s="2"/>
      <c r="PUK75" s="2"/>
      <c r="PUL75" s="2"/>
      <c r="PUM75" s="2"/>
      <c r="PUN75" s="2"/>
      <c r="PUO75" s="2"/>
      <c r="PUP75" s="2"/>
      <c r="PUQ75" s="2"/>
      <c r="PUR75" s="2"/>
      <c r="PUS75" s="2"/>
      <c r="PUT75" s="2"/>
      <c r="PUU75" s="2"/>
      <c r="PUV75" s="2"/>
      <c r="PUW75" s="2"/>
      <c r="PUX75" s="2"/>
      <c r="PUY75" s="2"/>
      <c r="PUZ75" s="2"/>
      <c r="PVA75" s="2"/>
      <c r="PVB75" s="2"/>
      <c r="PVC75" s="2"/>
      <c r="PVD75" s="2"/>
      <c r="PVE75" s="2"/>
      <c r="PVF75" s="2"/>
      <c r="PVG75" s="2"/>
      <c r="PVH75" s="2"/>
      <c r="PVI75" s="2"/>
      <c r="PVJ75" s="2"/>
      <c r="PVK75" s="2"/>
      <c r="PVL75" s="2"/>
      <c r="PVM75" s="2"/>
      <c r="PVN75" s="2"/>
      <c r="PVO75" s="2"/>
      <c r="PVP75" s="2"/>
      <c r="PVQ75" s="2"/>
      <c r="PVR75" s="2"/>
      <c r="PVS75" s="2"/>
      <c r="PVT75" s="2"/>
      <c r="PVU75" s="2"/>
      <c r="PVV75" s="2"/>
      <c r="PVW75" s="2"/>
      <c r="PVX75" s="2"/>
      <c r="PVY75" s="2"/>
      <c r="PVZ75" s="2"/>
      <c r="PWA75" s="2"/>
      <c r="PWB75" s="2"/>
      <c r="PWC75" s="2"/>
      <c r="PWD75" s="2"/>
      <c r="PWE75" s="2"/>
      <c r="PWF75" s="2"/>
      <c r="PWG75" s="2"/>
      <c r="PWH75" s="2"/>
      <c r="PWI75" s="2"/>
      <c r="PWJ75" s="2"/>
      <c r="PWK75" s="2"/>
      <c r="PWL75" s="2"/>
      <c r="PWM75" s="2"/>
      <c r="PWN75" s="2"/>
      <c r="PWO75" s="2"/>
      <c r="PWP75" s="2"/>
      <c r="PWQ75" s="2"/>
      <c r="PWR75" s="2"/>
      <c r="PWS75" s="2"/>
      <c r="PWT75" s="2"/>
      <c r="PWU75" s="2"/>
      <c r="PWV75" s="2"/>
      <c r="PWW75" s="2"/>
      <c r="PWX75" s="2"/>
      <c r="PWY75" s="2"/>
      <c r="PWZ75" s="2"/>
      <c r="PXA75" s="2"/>
      <c r="PXB75" s="2"/>
      <c r="PXC75" s="2"/>
      <c r="PXD75" s="2"/>
      <c r="PXE75" s="2"/>
      <c r="PXF75" s="2"/>
      <c r="PXG75" s="2"/>
      <c r="PXH75" s="2"/>
      <c r="PXI75" s="2"/>
      <c r="PXJ75" s="2"/>
      <c r="PXK75" s="2"/>
      <c r="PXL75" s="2"/>
      <c r="PXM75" s="2"/>
      <c r="PXN75" s="2"/>
      <c r="PXO75" s="2"/>
      <c r="PXP75" s="2"/>
      <c r="PXQ75" s="2"/>
      <c r="PXR75" s="2"/>
      <c r="PXS75" s="2"/>
      <c r="PXT75" s="2"/>
      <c r="PXU75" s="2"/>
      <c r="PXV75" s="2"/>
      <c r="PXW75" s="2"/>
      <c r="PXX75" s="2"/>
      <c r="PXY75" s="2"/>
      <c r="PXZ75" s="2"/>
      <c r="PYA75" s="2"/>
      <c r="PYB75" s="2"/>
      <c r="PYC75" s="2"/>
      <c r="PYD75" s="2"/>
      <c r="PYE75" s="2"/>
      <c r="PYF75" s="2"/>
      <c r="PYG75" s="2"/>
      <c r="PYH75" s="2"/>
      <c r="PYI75" s="2"/>
      <c r="PYJ75" s="2"/>
      <c r="PYK75" s="2"/>
      <c r="PYL75" s="2"/>
      <c r="PYM75" s="2"/>
      <c r="PYN75" s="2"/>
      <c r="PYO75" s="2"/>
      <c r="PYP75" s="2"/>
      <c r="PYQ75" s="2"/>
      <c r="PYR75" s="2"/>
      <c r="PYS75" s="2"/>
      <c r="PYT75" s="2"/>
      <c r="PYU75" s="2"/>
      <c r="PYV75" s="2"/>
      <c r="PYW75" s="2"/>
      <c r="PYX75" s="2"/>
      <c r="PYY75" s="2"/>
      <c r="PYZ75" s="2"/>
      <c r="PZA75" s="2"/>
      <c r="PZB75" s="2"/>
      <c r="PZC75" s="2"/>
      <c r="PZD75" s="2"/>
      <c r="PZE75" s="2"/>
      <c r="PZF75" s="2"/>
      <c r="PZG75" s="2"/>
      <c r="PZH75" s="2"/>
      <c r="PZI75" s="2"/>
      <c r="PZJ75" s="2"/>
      <c r="PZK75" s="2"/>
      <c r="PZL75" s="2"/>
      <c r="PZM75" s="2"/>
      <c r="PZN75" s="2"/>
      <c r="PZO75" s="2"/>
      <c r="PZP75" s="2"/>
      <c r="PZQ75" s="2"/>
      <c r="PZR75" s="2"/>
      <c r="PZS75" s="2"/>
      <c r="PZT75" s="2"/>
      <c r="PZU75" s="2"/>
      <c r="PZV75" s="2"/>
      <c r="PZW75" s="2"/>
      <c r="PZX75" s="2"/>
      <c r="PZY75" s="2"/>
      <c r="PZZ75" s="2"/>
      <c r="QAA75" s="2"/>
      <c r="QAB75" s="2"/>
      <c r="QAC75" s="2"/>
      <c r="QAD75" s="2"/>
      <c r="QAE75" s="2"/>
      <c r="QAF75" s="2"/>
      <c r="QAG75" s="2"/>
      <c r="QAH75" s="2"/>
      <c r="QAI75" s="2"/>
      <c r="QAJ75" s="2"/>
      <c r="QAK75" s="2"/>
      <c r="QAL75" s="2"/>
      <c r="QAM75" s="2"/>
      <c r="QAN75" s="2"/>
      <c r="QAO75" s="2"/>
      <c r="QAP75" s="2"/>
      <c r="QAQ75" s="2"/>
      <c r="QAR75" s="2"/>
      <c r="QAS75" s="2"/>
      <c r="QAT75" s="2"/>
      <c r="QAU75" s="2"/>
      <c r="QAV75" s="2"/>
      <c r="QAW75" s="2"/>
      <c r="QAX75" s="2"/>
      <c r="QAY75" s="2"/>
      <c r="QAZ75" s="2"/>
      <c r="QBA75" s="2"/>
      <c r="QBB75" s="2"/>
      <c r="QBC75" s="2"/>
      <c r="QBD75" s="2"/>
      <c r="QBE75" s="2"/>
      <c r="QBF75" s="2"/>
      <c r="QBG75" s="2"/>
      <c r="QBH75" s="2"/>
      <c r="QBI75" s="2"/>
      <c r="QBJ75" s="2"/>
      <c r="QBK75" s="2"/>
      <c r="QBL75" s="2"/>
      <c r="QBM75" s="2"/>
      <c r="QBN75" s="2"/>
      <c r="QBO75" s="2"/>
      <c r="QBP75" s="2"/>
      <c r="QBQ75" s="2"/>
      <c r="QBR75" s="2"/>
      <c r="QBS75" s="2"/>
      <c r="QBT75" s="2"/>
      <c r="QBU75" s="2"/>
      <c r="QBV75" s="2"/>
      <c r="QBW75" s="2"/>
      <c r="QBX75" s="2"/>
      <c r="QBY75" s="2"/>
      <c r="QBZ75" s="2"/>
      <c r="QCA75" s="2"/>
      <c r="QCB75" s="2"/>
      <c r="QCC75" s="2"/>
      <c r="QCD75" s="2"/>
      <c r="QCE75" s="2"/>
      <c r="QCF75" s="2"/>
      <c r="QCG75" s="2"/>
      <c r="QCH75" s="2"/>
      <c r="QCI75" s="2"/>
      <c r="QCJ75" s="2"/>
      <c r="QCK75" s="2"/>
      <c r="QCL75" s="2"/>
      <c r="QCM75" s="2"/>
      <c r="QCN75" s="2"/>
      <c r="QCO75" s="2"/>
      <c r="QCP75" s="2"/>
      <c r="QCQ75" s="2"/>
      <c r="QCR75" s="2"/>
      <c r="QCS75" s="2"/>
      <c r="QCT75" s="2"/>
      <c r="QCU75" s="2"/>
      <c r="QCV75" s="2"/>
      <c r="QCW75" s="2"/>
      <c r="QCX75" s="2"/>
      <c r="QCY75" s="2"/>
      <c r="QCZ75" s="2"/>
      <c r="QDA75" s="2"/>
      <c r="QDB75" s="2"/>
      <c r="QDC75" s="2"/>
      <c r="QDD75" s="2"/>
      <c r="QDE75" s="2"/>
      <c r="QDF75" s="2"/>
      <c r="QDG75" s="2"/>
      <c r="QDH75" s="2"/>
      <c r="QDI75" s="2"/>
      <c r="QDJ75" s="2"/>
      <c r="QDK75" s="2"/>
      <c r="QDL75" s="2"/>
      <c r="QDM75" s="2"/>
      <c r="QDN75" s="2"/>
      <c r="QDO75" s="2"/>
      <c r="QDP75" s="2"/>
      <c r="QDQ75" s="2"/>
      <c r="QDR75" s="2"/>
      <c r="QDS75" s="2"/>
      <c r="QDT75" s="2"/>
      <c r="QDU75" s="2"/>
      <c r="QDV75" s="2"/>
      <c r="QDW75" s="2"/>
      <c r="QDX75" s="2"/>
      <c r="QDY75" s="2"/>
      <c r="QDZ75" s="2"/>
      <c r="QEA75" s="2"/>
      <c r="QEB75" s="2"/>
      <c r="QEC75" s="2"/>
      <c r="QED75" s="2"/>
      <c r="QEE75" s="2"/>
      <c r="QEF75" s="2"/>
      <c r="QEG75" s="2"/>
      <c r="QEH75" s="2"/>
      <c r="QEI75" s="2"/>
      <c r="QEJ75" s="2"/>
      <c r="QEK75" s="2"/>
      <c r="QEL75" s="2"/>
      <c r="QEM75" s="2"/>
      <c r="QEN75" s="2"/>
      <c r="QEO75" s="2"/>
      <c r="QEP75" s="2"/>
      <c r="QEQ75" s="2"/>
      <c r="QER75" s="2"/>
      <c r="QES75" s="2"/>
      <c r="QET75" s="2"/>
      <c r="QEU75" s="2"/>
      <c r="QEV75" s="2"/>
      <c r="QEW75" s="2"/>
      <c r="QEX75" s="2"/>
      <c r="QEY75" s="2"/>
      <c r="QEZ75" s="2"/>
      <c r="QFA75" s="2"/>
      <c r="QFB75" s="2"/>
      <c r="QFC75" s="2"/>
      <c r="QFD75" s="2"/>
      <c r="QFE75" s="2"/>
      <c r="QFF75" s="2"/>
      <c r="QFG75" s="2"/>
      <c r="QFH75" s="2"/>
      <c r="QFI75" s="2"/>
      <c r="QFJ75" s="2"/>
      <c r="QFK75" s="2"/>
      <c r="QFL75" s="2"/>
      <c r="QFM75" s="2"/>
      <c r="QFN75" s="2"/>
      <c r="QFO75" s="2"/>
      <c r="QFP75" s="2"/>
      <c r="QFQ75" s="2"/>
      <c r="QFR75" s="2"/>
      <c r="QFS75" s="2"/>
      <c r="QFT75" s="2"/>
      <c r="QFU75" s="2"/>
      <c r="QFV75" s="2"/>
      <c r="QFW75" s="2"/>
      <c r="QFX75" s="2"/>
      <c r="QFY75" s="2"/>
      <c r="QFZ75" s="2"/>
      <c r="QGA75" s="2"/>
      <c r="QGB75" s="2"/>
      <c r="QGC75" s="2"/>
      <c r="QGD75" s="2"/>
      <c r="QGE75" s="2"/>
      <c r="QGF75" s="2"/>
      <c r="QGG75" s="2"/>
      <c r="QGH75" s="2"/>
      <c r="QGI75" s="2"/>
      <c r="QGJ75" s="2"/>
      <c r="QGK75" s="2"/>
      <c r="QGL75" s="2"/>
      <c r="QGM75" s="2"/>
      <c r="QGN75" s="2"/>
      <c r="QGO75" s="2"/>
      <c r="QGP75" s="2"/>
      <c r="QGQ75" s="2"/>
      <c r="QGR75" s="2"/>
      <c r="QGS75" s="2"/>
      <c r="QGT75" s="2"/>
      <c r="QGU75" s="2"/>
      <c r="QGV75" s="2"/>
      <c r="QGW75" s="2"/>
      <c r="QGX75" s="2"/>
      <c r="QGY75" s="2"/>
      <c r="QGZ75" s="2"/>
      <c r="QHA75" s="2"/>
      <c r="QHB75" s="2"/>
      <c r="QHC75" s="2"/>
      <c r="QHD75" s="2"/>
      <c r="QHE75" s="2"/>
      <c r="QHF75" s="2"/>
      <c r="QHG75" s="2"/>
      <c r="QHH75" s="2"/>
      <c r="QHI75" s="2"/>
      <c r="QHJ75" s="2"/>
      <c r="QHK75" s="2"/>
      <c r="QHL75" s="2"/>
      <c r="QHM75" s="2"/>
      <c r="QHN75" s="2"/>
      <c r="QHO75" s="2"/>
      <c r="QHP75" s="2"/>
      <c r="QHQ75" s="2"/>
      <c r="QHR75" s="2"/>
      <c r="QHS75" s="2"/>
      <c r="QHT75" s="2"/>
      <c r="QHU75" s="2"/>
      <c r="QHV75" s="2"/>
      <c r="QHW75" s="2"/>
      <c r="QHX75" s="2"/>
      <c r="QHY75" s="2"/>
      <c r="QHZ75" s="2"/>
      <c r="QIA75" s="2"/>
      <c r="QIB75" s="2"/>
      <c r="QIC75" s="2"/>
      <c r="QID75" s="2"/>
      <c r="QIE75" s="2"/>
      <c r="QIF75" s="2"/>
      <c r="QIG75" s="2"/>
      <c r="QIH75" s="2"/>
      <c r="QII75" s="2"/>
      <c r="QIJ75" s="2"/>
      <c r="QIK75" s="2"/>
      <c r="QIL75" s="2"/>
      <c r="QIM75" s="2"/>
      <c r="QIN75" s="2"/>
      <c r="QIO75" s="2"/>
      <c r="QIP75" s="2"/>
      <c r="QIQ75" s="2"/>
      <c r="QIR75" s="2"/>
      <c r="QIS75" s="2"/>
      <c r="QIT75" s="2"/>
      <c r="QIU75" s="2"/>
      <c r="QIV75" s="2"/>
      <c r="QIW75" s="2"/>
      <c r="QIX75" s="2"/>
      <c r="QIY75" s="2"/>
      <c r="QIZ75" s="2"/>
      <c r="QJA75" s="2"/>
      <c r="QJB75" s="2"/>
      <c r="QJC75" s="2"/>
      <c r="QJD75" s="2"/>
      <c r="QJE75" s="2"/>
      <c r="QJF75" s="2"/>
      <c r="QJG75" s="2"/>
      <c r="QJH75" s="2"/>
      <c r="QJI75" s="2"/>
      <c r="QJJ75" s="2"/>
      <c r="QJK75" s="2"/>
      <c r="QJL75" s="2"/>
      <c r="QJM75" s="2"/>
      <c r="QJN75" s="2"/>
      <c r="QJO75" s="2"/>
      <c r="QJP75" s="2"/>
      <c r="QJQ75" s="2"/>
      <c r="QJR75" s="2"/>
      <c r="QJS75" s="2"/>
      <c r="QJT75" s="2"/>
      <c r="QJU75" s="2"/>
      <c r="QJV75" s="2"/>
      <c r="QJW75" s="2"/>
      <c r="QJX75" s="2"/>
      <c r="QJY75" s="2"/>
      <c r="QJZ75" s="2"/>
      <c r="QKA75" s="2"/>
      <c r="QKB75" s="2"/>
      <c r="QKC75" s="2"/>
      <c r="QKD75" s="2"/>
      <c r="QKE75" s="2"/>
      <c r="QKF75" s="2"/>
      <c r="QKG75" s="2"/>
      <c r="QKH75" s="2"/>
      <c r="QKI75" s="2"/>
      <c r="QKJ75" s="2"/>
      <c r="QKK75" s="2"/>
      <c r="QKL75" s="2"/>
      <c r="QKM75" s="2"/>
      <c r="QKN75" s="2"/>
      <c r="QKO75" s="2"/>
      <c r="QKP75" s="2"/>
      <c r="QKQ75" s="2"/>
      <c r="QKR75" s="2"/>
      <c r="QKS75" s="2"/>
      <c r="QKT75" s="2"/>
      <c r="QKU75" s="2"/>
      <c r="QKV75" s="2"/>
      <c r="QKW75" s="2"/>
      <c r="QKX75" s="2"/>
      <c r="QKY75" s="2"/>
      <c r="QKZ75" s="2"/>
      <c r="QLA75" s="2"/>
      <c r="QLB75" s="2"/>
      <c r="QLC75" s="2"/>
      <c r="QLD75" s="2"/>
      <c r="QLE75" s="2"/>
      <c r="QLF75" s="2"/>
      <c r="QLG75" s="2"/>
      <c r="QLH75" s="2"/>
      <c r="QLI75" s="2"/>
      <c r="QLJ75" s="2"/>
      <c r="QLK75" s="2"/>
      <c r="QLL75" s="2"/>
      <c r="QLM75" s="2"/>
      <c r="QLN75" s="2"/>
      <c r="QLO75" s="2"/>
      <c r="QLP75" s="2"/>
      <c r="QLQ75" s="2"/>
      <c r="QLR75" s="2"/>
      <c r="QLS75" s="2"/>
      <c r="QLT75" s="2"/>
      <c r="QLU75" s="2"/>
      <c r="QLV75" s="2"/>
      <c r="QLW75" s="2"/>
      <c r="QLX75" s="2"/>
      <c r="QLY75" s="2"/>
      <c r="QLZ75" s="2"/>
      <c r="QMA75" s="2"/>
      <c r="QMB75" s="2"/>
      <c r="QMC75" s="2"/>
      <c r="QMD75" s="2"/>
      <c r="QME75" s="2"/>
      <c r="QMF75" s="2"/>
      <c r="QMG75" s="2"/>
      <c r="QMH75" s="2"/>
      <c r="QMI75" s="2"/>
      <c r="QMJ75" s="2"/>
      <c r="QMK75" s="2"/>
      <c r="QML75" s="2"/>
      <c r="QMM75" s="2"/>
      <c r="QMN75" s="2"/>
      <c r="QMO75" s="2"/>
      <c r="QMP75" s="2"/>
      <c r="QMQ75" s="2"/>
      <c r="QMR75" s="2"/>
      <c r="QMS75" s="2"/>
      <c r="QMT75" s="2"/>
      <c r="QMU75" s="2"/>
      <c r="QMV75" s="2"/>
      <c r="QMW75" s="2"/>
      <c r="QMX75" s="2"/>
      <c r="QMY75" s="2"/>
      <c r="QMZ75" s="2"/>
      <c r="QNA75" s="2"/>
      <c r="QNB75" s="2"/>
      <c r="QNC75" s="2"/>
      <c r="QND75" s="2"/>
      <c r="QNE75" s="2"/>
      <c r="QNF75" s="2"/>
      <c r="QNG75" s="2"/>
      <c r="QNH75" s="2"/>
      <c r="QNI75" s="2"/>
      <c r="QNJ75" s="2"/>
      <c r="QNK75" s="2"/>
      <c r="QNL75" s="2"/>
      <c r="QNM75" s="2"/>
      <c r="QNN75" s="2"/>
      <c r="QNO75" s="2"/>
      <c r="QNP75" s="2"/>
      <c r="QNQ75" s="2"/>
      <c r="QNR75" s="2"/>
      <c r="QNS75" s="2"/>
      <c r="QNT75" s="2"/>
      <c r="QNU75" s="2"/>
      <c r="QNV75" s="2"/>
      <c r="QNW75" s="2"/>
      <c r="QNX75" s="2"/>
      <c r="QNY75" s="2"/>
      <c r="QNZ75" s="2"/>
      <c r="QOA75" s="2"/>
      <c r="QOB75" s="2"/>
      <c r="QOC75" s="2"/>
      <c r="QOD75" s="2"/>
      <c r="QOE75" s="2"/>
      <c r="QOF75" s="2"/>
      <c r="QOG75" s="2"/>
      <c r="QOH75" s="2"/>
      <c r="QOI75" s="2"/>
      <c r="QOJ75" s="2"/>
      <c r="QOK75" s="2"/>
      <c r="QOL75" s="2"/>
      <c r="QOM75" s="2"/>
      <c r="QON75" s="2"/>
      <c r="QOO75" s="2"/>
      <c r="QOP75" s="2"/>
      <c r="QOQ75" s="2"/>
      <c r="QOR75" s="2"/>
      <c r="QOS75" s="2"/>
      <c r="QOT75" s="2"/>
      <c r="QOU75" s="2"/>
      <c r="QOV75" s="2"/>
      <c r="QOW75" s="2"/>
      <c r="QOX75" s="2"/>
      <c r="QOY75" s="2"/>
      <c r="QOZ75" s="2"/>
      <c r="QPA75" s="2"/>
      <c r="QPB75" s="2"/>
      <c r="QPC75" s="2"/>
      <c r="QPD75" s="2"/>
      <c r="QPE75" s="2"/>
      <c r="QPF75" s="2"/>
      <c r="QPG75" s="2"/>
      <c r="QPH75" s="2"/>
      <c r="QPI75" s="2"/>
      <c r="QPJ75" s="2"/>
      <c r="QPK75" s="2"/>
      <c r="QPL75" s="2"/>
      <c r="QPM75" s="2"/>
      <c r="QPN75" s="2"/>
      <c r="QPO75" s="2"/>
      <c r="QPP75" s="2"/>
      <c r="QPQ75" s="2"/>
      <c r="QPR75" s="2"/>
      <c r="QPS75" s="2"/>
      <c r="QPT75" s="2"/>
      <c r="QPU75" s="2"/>
      <c r="QPV75" s="2"/>
      <c r="QPW75" s="2"/>
      <c r="QPX75" s="2"/>
      <c r="QPY75" s="2"/>
      <c r="QPZ75" s="2"/>
      <c r="QQA75" s="2"/>
      <c r="QQB75" s="2"/>
      <c r="QQC75" s="2"/>
      <c r="QQD75" s="2"/>
      <c r="QQE75" s="2"/>
      <c r="QQF75" s="2"/>
      <c r="QQG75" s="2"/>
      <c r="QQH75" s="2"/>
      <c r="QQI75" s="2"/>
      <c r="QQJ75" s="2"/>
      <c r="QQK75" s="2"/>
      <c r="QQL75" s="2"/>
      <c r="QQM75" s="2"/>
      <c r="QQN75" s="2"/>
      <c r="QQO75" s="2"/>
      <c r="QQP75" s="2"/>
      <c r="QQQ75" s="2"/>
      <c r="QQR75" s="2"/>
      <c r="QQS75" s="2"/>
      <c r="QQT75" s="2"/>
      <c r="QQU75" s="2"/>
      <c r="QQV75" s="2"/>
      <c r="QQW75" s="2"/>
      <c r="QQX75" s="2"/>
      <c r="QQY75" s="2"/>
      <c r="QQZ75" s="2"/>
      <c r="QRA75" s="2"/>
      <c r="QRB75" s="2"/>
      <c r="QRC75" s="2"/>
      <c r="QRD75" s="2"/>
      <c r="QRE75" s="2"/>
      <c r="QRF75" s="2"/>
      <c r="QRG75" s="2"/>
      <c r="QRH75" s="2"/>
      <c r="QRI75" s="2"/>
      <c r="QRJ75" s="2"/>
      <c r="QRK75" s="2"/>
      <c r="QRL75" s="2"/>
      <c r="QRM75" s="2"/>
      <c r="QRN75" s="2"/>
      <c r="QRO75" s="2"/>
      <c r="QRP75" s="2"/>
      <c r="QRQ75" s="2"/>
      <c r="QRR75" s="2"/>
      <c r="QRS75" s="2"/>
      <c r="QRT75" s="2"/>
      <c r="QRU75" s="2"/>
      <c r="QRV75" s="2"/>
      <c r="QRW75" s="2"/>
      <c r="QRX75" s="2"/>
      <c r="QRY75" s="2"/>
      <c r="QRZ75" s="2"/>
      <c r="QSA75" s="2"/>
      <c r="QSB75" s="2"/>
      <c r="QSC75" s="2"/>
      <c r="QSD75" s="2"/>
      <c r="QSE75" s="2"/>
      <c r="QSF75" s="2"/>
      <c r="QSG75" s="2"/>
      <c r="QSH75" s="2"/>
      <c r="QSI75" s="2"/>
      <c r="QSJ75" s="2"/>
      <c r="QSK75" s="2"/>
      <c r="QSL75" s="2"/>
      <c r="QSM75" s="2"/>
      <c r="QSN75" s="2"/>
      <c r="QSO75" s="2"/>
      <c r="QSP75" s="2"/>
      <c r="QSQ75" s="2"/>
      <c r="QSR75" s="2"/>
      <c r="QSS75" s="2"/>
      <c r="QST75" s="2"/>
      <c r="QSU75" s="2"/>
      <c r="QSV75" s="2"/>
      <c r="QSW75" s="2"/>
      <c r="QSX75" s="2"/>
      <c r="QSY75" s="2"/>
      <c r="QSZ75" s="2"/>
      <c r="QTA75" s="2"/>
      <c r="QTB75" s="2"/>
      <c r="QTC75" s="2"/>
      <c r="QTD75" s="2"/>
      <c r="QTE75" s="2"/>
      <c r="QTF75" s="2"/>
      <c r="QTG75" s="2"/>
      <c r="QTH75" s="2"/>
      <c r="QTI75" s="2"/>
      <c r="QTJ75" s="2"/>
      <c r="QTK75" s="2"/>
      <c r="QTL75" s="2"/>
      <c r="QTM75" s="2"/>
      <c r="QTN75" s="2"/>
      <c r="QTO75" s="2"/>
      <c r="QTP75" s="2"/>
      <c r="QTQ75" s="2"/>
      <c r="QTR75" s="2"/>
      <c r="QTS75" s="2"/>
      <c r="QTT75" s="2"/>
      <c r="QTU75" s="2"/>
      <c r="QTV75" s="2"/>
      <c r="QTW75" s="2"/>
      <c r="QTX75" s="2"/>
      <c r="QTY75" s="2"/>
      <c r="QTZ75" s="2"/>
      <c r="QUA75" s="2"/>
      <c r="QUB75" s="2"/>
      <c r="QUC75" s="2"/>
      <c r="QUD75" s="2"/>
      <c r="QUE75" s="2"/>
      <c r="QUF75" s="2"/>
      <c r="QUG75" s="2"/>
      <c r="QUH75" s="2"/>
      <c r="QUI75" s="2"/>
      <c r="QUJ75" s="2"/>
      <c r="QUK75" s="2"/>
      <c r="QUL75" s="2"/>
      <c r="QUM75" s="2"/>
      <c r="QUN75" s="2"/>
      <c r="QUO75" s="2"/>
      <c r="QUP75" s="2"/>
      <c r="QUQ75" s="2"/>
      <c r="QUR75" s="2"/>
      <c r="QUS75" s="2"/>
      <c r="QUT75" s="2"/>
      <c r="QUU75" s="2"/>
      <c r="QUV75" s="2"/>
      <c r="QUW75" s="2"/>
      <c r="QUX75" s="2"/>
      <c r="QUY75" s="2"/>
      <c r="QUZ75" s="2"/>
      <c r="QVA75" s="2"/>
      <c r="QVB75" s="2"/>
      <c r="QVC75" s="2"/>
      <c r="QVD75" s="2"/>
      <c r="QVE75" s="2"/>
      <c r="QVF75" s="2"/>
      <c r="QVG75" s="2"/>
      <c r="QVH75" s="2"/>
      <c r="QVI75" s="2"/>
      <c r="QVJ75" s="2"/>
      <c r="QVK75" s="2"/>
      <c r="QVL75" s="2"/>
      <c r="QVM75" s="2"/>
      <c r="QVN75" s="2"/>
      <c r="QVO75" s="2"/>
      <c r="QVP75" s="2"/>
      <c r="QVQ75" s="2"/>
      <c r="QVR75" s="2"/>
      <c r="QVS75" s="2"/>
      <c r="QVT75" s="2"/>
      <c r="QVU75" s="2"/>
      <c r="QVV75" s="2"/>
      <c r="QVW75" s="2"/>
      <c r="QVX75" s="2"/>
      <c r="QVY75" s="2"/>
      <c r="QVZ75" s="2"/>
      <c r="QWA75" s="2"/>
      <c r="QWB75" s="2"/>
      <c r="QWC75" s="2"/>
      <c r="QWD75" s="2"/>
      <c r="QWE75" s="2"/>
      <c r="QWF75" s="2"/>
      <c r="QWG75" s="2"/>
      <c r="QWH75" s="2"/>
      <c r="QWI75" s="2"/>
      <c r="QWJ75" s="2"/>
      <c r="QWK75" s="2"/>
      <c r="QWL75" s="2"/>
      <c r="QWM75" s="2"/>
      <c r="QWN75" s="2"/>
      <c r="QWO75" s="2"/>
      <c r="QWP75" s="2"/>
      <c r="QWQ75" s="2"/>
      <c r="QWR75" s="2"/>
      <c r="QWS75" s="2"/>
      <c r="QWT75" s="2"/>
      <c r="QWU75" s="2"/>
      <c r="QWV75" s="2"/>
      <c r="QWW75" s="2"/>
      <c r="QWX75" s="2"/>
      <c r="QWY75" s="2"/>
      <c r="QWZ75" s="2"/>
      <c r="QXA75" s="2"/>
      <c r="QXB75" s="2"/>
      <c r="QXC75" s="2"/>
      <c r="QXD75" s="2"/>
      <c r="QXE75" s="2"/>
      <c r="QXF75" s="2"/>
      <c r="QXG75" s="2"/>
      <c r="QXH75" s="2"/>
      <c r="QXI75" s="2"/>
      <c r="QXJ75" s="2"/>
      <c r="QXK75" s="2"/>
      <c r="QXL75" s="2"/>
      <c r="QXM75" s="2"/>
      <c r="QXN75" s="2"/>
      <c r="QXO75" s="2"/>
      <c r="QXP75" s="2"/>
      <c r="QXQ75" s="2"/>
      <c r="QXR75" s="2"/>
      <c r="QXS75" s="2"/>
      <c r="QXT75" s="2"/>
      <c r="QXU75" s="2"/>
      <c r="QXV75" s="2"/>
      <c r="QXW75" s="2"/>
      <c r="QXX75" s="2"/>
      <c r="QXY75" s="2"/>
      <c r="QXZ75" s="2"/>
      <c r="QYA75" s="2"/>
      <c r="QYB75" s="2"/>
      <c r="QYC75" s="2"/>
      <c r="QYD75" s="2"/>
      <c r="QYE75" s="2"/>
      <c r="QYF75" s="2"/>
      <c r="QYG75" s="2"/>
      <c r="QYH75" s="2"/>
      <c r="QYI75" s="2"/>
      <c r="QYJ75" s="2"/>
      <c r="QYK75" s="2"/>
      <c r="QYL75" s="2"/>
      <c r="QYM75" s="2"/>
      <c r="QYN75" s="2"/>
      <c r="QYO75" s="2"/>
      <c r="QYP75" s="2"/>
      <c r="QYQ75" s="2"/>
      <c r="QYR75" s="2"/>
      <c r="QYS75" s="2"/>
      <c r="QYT75" s="2"/>
      <c r="QYU75" s="2"/>
      <c r="QYV75" s="2"/>
      <c r="QYW75" s="2"/>
      <c r="QYX75" s="2"/>
      <c r="QYY75" s="2"/>
      <c r="QYZ75" s="2"/>
      <c r="QZA75" s="2"/>
      <c r="QZB75" s="2"/>
      <c r="QZC75" s="2"/>
      <c r="QZD75" s="2"/>
      <c r="QZE75" s="2"/>
      <c r="QZF75" s="2"/>
      <c r="QZG75" s="2"/>
      <c r="QZH75" s="2"/>
      <c r="QZI75" s="2"/>
      <c r="QZJ75" s="2"/>
      <c r="QZK75" s="2"/>
      <c r="QZL75" s="2"/>
      <c r="QZM75" s="2"/>
      <c r="QZN75" s="2"/>
      <c r="QZO75" s="2"/>
      <c r="QZP75" s="2"/>
      <c r="QZQ75" s="2"/>
      <c r="QZR75" s="2"/>
      <c r="QZS75" s="2"/>
      <c r="QZT75" s="2"/>
      <c r="QZU75" s="2"/>
      <c r="QZV75" s="2"/>
      <c r="QZW75" s="2"/>
      <c r="QZX75" s="2"/>
      <c r="QZY75" s="2"/>
      <c r="QZZ75" s="2"/>
      <c r="RAA75" s="2"/>
      <c r="RAB75" s="2"/>
      <c r="RAC75" s="2"/>
      <c r="RAD75" s="2"/>
      <c r="RAE75" s="2"/>
      <c r="RAF75" s="2"/>
      <c r="RAG75" s="2"/>
      <c r="RAH75" s="2"/>
      <c r="RAI75" s="2"/>
      <c r="RAJ75" s="2"/>
      <c r="RAK75" s="2"/>
      <c r="RAL75" s="2"/>
      <c r="RAM75" s="2"/>
      <c r="RAN75" s="2"/>
      <c r="RAO75" s="2"/>
      <c r="RAP75" s="2"/>
      <c r="RAQ75" s="2"/>
      <c r="RAR75" s="2"/>
      <c r="RAS75" s="2"/>
      <c r="RAT75" s="2"/>
      <c r="RAU75" s="2"/>
      <c r="RAV75" s="2"/>
      <c r="RAW75" s="2"/>
      <c r="RAX75" s="2"/>
      <c r="RAY75" s="2"/>
      <c r="RAZ75" s="2"/>
      <c r="RBA75" s="2"/>
      <c r="RBB75" s="2"/>
      <c r="RBC75" s="2"/>
      <c r="RBD75" s="2"/>
      <c r="RBE75" s="2"/>
      <c r="RBF75" s="2"/>
      <c r="RBG75" s="2"/>
      <c r="RBH75" s="2"/>
      <c r="RBI75" s="2"/>
      <c r="RBJ75" s="2"/>
      <c r="RBK75" s="2"/>
      <c r="RBL75" s="2"/>
      <c r="RBM75" s="2"/>
      <c r="RBN75" s="2"/>
      <c r="RBO75" s="2"/>
      <c r="RBP75" s="2"/>
      <c r="RBQ75" s="2"/>
      <c r="RBR75" s="2"/>
      <c r="RBS75" s="2"/>
      <c r="RBT75" s="2"/>
      <c r="RBU75" s="2"/>
      <c r="RBV75" s="2"/>
      <c r="RBW75" s="2"/>
      <c r="RBX75" s="2"/>
      <c r="RBY75" s="2"/>
      <c r="RBZ75" s="2"/>
      <c r="RCA75" s="2"/>
      <c r="RCB75" s="2"/>
      <c r="RCC75" s="2"/>
      <c r="RCD75" s="2"/>
      <c r="RCE75" s="2"/>
      <c r="RCF75" s="2"/>
      <c r="RCG75" s="2"/>
      <c r="RCH75" s="2"/>
      <c r="RCI75" s="2"/>
      <c r="RCJ75" s="2"/>
      <c r="RCK75" s="2"/>
      <c r="RCL75" s="2"/>
      <c r="RCM75" s="2"/>
      <c r="RCN75" s="2"/>
      <c r="RCO75" s="2"/>
      <c r="RCP75" s="2"/>
      <c r="RCQ75" s="2"/>
      <c r="RCR75" s="2"/>
      <c r="RCS75" s="2"/>
      <c r="RCT75" s="2"/>
      <c r="RCU75" s="2"/>
      <c r="RCV75" s="2"/>
      <c r="RCW75" s="2"/>
      <c r="RCX75" s="2"/>
      <c r="RCY75" s="2"/>
      <c r="RCZ75" s="2"/>
      <c r="RDA75" s="2"/>
      <c r="RDB75" s="2"/>
      <c r="RDC75" s="2"/>
      <c r="RDD75" s="2"/>
      <c r="RDE75" s="2"/>
      <c r="RDF75" s="2"/>
      <c r="RDG75" s="2"/>
      <c r="RDH75" s="2"/>
      <c r="RDI75" s="2"/>
      <c r="RDJ75" s="2"/>
      <c r="RDK75" s="2"/>
      <c r="RDL75" s="2"/>
      <c r="RDM75" s="2"/>
      <c r="RDN75" s="2"/>
      <c r="RDO75" s="2"/>
      <c r="RDP75" s="2"/>
      <c r="RDQ75" s="2"/>
      <c r="RDR75" s="2"/>
      <c r="RDS75" s="2"/>
      <c r="RDT75" s="2"/>
      <c r="RDU75" s="2"/>
      <c r="RDV75" s="2"/>
      <c r="RDW75" s="2"/>
      <c r="RDX75" s="2"/>
      <c r="RDY75" s="2"/>
      <c r="RDZ75" s="2"/>
      <c r="REA75" s="2"/>
      <c r="REB75" s="2"/>
      <c r="REC75" s="2"/>
      <c r="RED75" s="2"/>
      <c r="REE75" s="2"/>
      <c r="REF75" s="2"/>
      <c r="REG75" s="2"/>
      <c r="REH75" s="2"/>
      <c r="REI75" s="2"/>
      <c r="REJ75" s="2"/>
      <c r="REK75" s="2"/>
      <c r="REL75" s="2"/>
      <c r="REM75" s="2"/>
      <c r="REN75" s="2"/>
      <c r="REO75" s="2"/>
      <c r="REP75" s="2"/>
      <c r="REQ75" s="2"/>
      <c r="RER75" s="2"/>
      <c r="RES75" s="2"/>
      <c r="RET75" s="2"/>
      <c r="REU75" s="2"/>
      <c r="REV75" s="2"/>
      <c r="REW75" s="2"/>
      <c r="REX75" s="2"/>
      <c r="REY75" s="2"/>
      <c r="REZ75" s="2"/>
      <c r="RFA75" s="2"/>
      <c r="RFB75" s="2"/>
      <c r="RFC75" s="2"/>
      <c r="RFD75" s="2"/>
      <c r="RFE75" s="2"/>
      <c r="RFF75" s="2"/>
      <c r="RFG75" s="2"/>
      <c r="RFH75" s="2"/>
      <c r="RFI75" s="2"/>
      <c r="RFJ75" s="2"/>
      <c r="RFK75" s="2"/>
      <c r="RFL75" s="2"/>
      <c r="RFM75" s="2"/>
      <c r="RFN75" s="2"/>
      <c r="RFO75" s="2"/>
      <c r="RFP75" s="2"/>
      <c r="RFQ75" s="2"/>
      <c r="RFR75" s="2"/>
      <c r="RFS75" s="2"/>
      <c r="RFT75" s="2"/>
      <c r="RFU75" s="2"/>
      <c r="RFV75" s="2"/>
      <c r="RFW75" s="2"/>
      <c r="RFX75" s="2"/>
      <c r="RFY75" s="2"/>
      <c r="RFZ75" s="2"/>
      <c r="RGA75" s="2"/>
      <c r="RGB75" s="2"/>
      <c r="RGC75" s="2"/>
      <c r="RGD75" s="2"/>
      <c r="RGE75" s="2"/>
      <c r="RGF75" s="2"/>
      <c r="RGG75" s="2"/>
      <c r="RGH75" s="2"/>
      <c r="RGI75" s="2"/>
      <c r="RGJ75" s="2"/>
      <c r="RGK75" s="2"/>
      <c r="RGL75" s="2"/>
      <c r="RGM75" s="2"/>
      <c r="RGN75" s="2"/>
      <c r="RGO75" s="2"/>
      <c r="RGP75" s="2"/>
      <c r="RGQ75" s="2"/>
      <c r="RGR75" s="2"/>
      <c r="RGS75" s="2"/>
      <c r="RGT75" s="2"/>
      <c r="RGU75" s="2"/>
      <c r="RGV75" s="2"/>
      <c r="RGW75" s="2"/>
      <c r="RGX75" s="2"/>
      <c r="RGY75" s="2"/>
      <c r="RGZ75" s="2"/>
      <c r="RHA75" s="2"/>
      <c r="RHB75" s="2"/>
      <c r="RHC75" s="2"/>
      <c r="RHD75" s="2"/>
      <c r="RHE75" s="2"/>
      <c r="RHF75" s="2"/>
      <c r="RHG75" s="2"/>
      <c r="RHH75" s="2"/>
      <c r="RHI75" s="2"/>
      <c r="RHJ75" s="2"/>
      <c r="RHK75" s="2"/>
      <c r="RHL75" s="2"/>
      <c r="RHM75" s="2"/>
      <c r="RHN75" s="2"/>
      <c r="RHO75" s="2"/>
      <c r="RHP75" s="2"/>
      <c r="RHQ75" s="2"/>
      <c r="RHR75" s="2"/>
      <c r="RHS75" s="2"/>
      <c r="RHT75" s="2"/>
      <c r="RHU75" s="2"/>
      <c r="RHV75" s="2"/>
      <c r="RHW75" s="2"/>
      <c r="RHX75" s="2"/>
      <c r="RHY75" s="2"/>
      <c r="RHZ75" s="2"/>
      <c r="RIA75" s="2"/>
      <c r="RIB75" s="2"/>
      <c r="RIC75" s="2"/>
      <c r="RID75" s="2"/>
      <c r="RIE75" s="2"/>
      <c r="RIF75" s="2"/>
      <c r="RIG75" s="2"/>
      <c r="RIH75" s="2"/>
      <c r="RII75" s="2"/>
      <c r="RIJ75" s="2"/>
      <c r="RIK75" s="2"/>
      <c r="RIL75" s="2"/>
      <c r="RIM75" s="2"/>
      <c r="RIN75" s="2"/>
      <c r="RIO75" s="2"/>
      <c r="RIP75" s="2"/>
      <c r="RIQ75" s="2"/>
      <c r="RIR75" s="2"/>
      <c r="RIS75" s="2"/>
      <c r="RIT75" s="2"/>
      <c r="RIU75" s="2"/>
      <c r="RIV75" s="2"/>
      <c r="RIW75" s="2"/>
      <c r="RIX75" s="2"/>
      <c r="RIY75" s="2"/>
      <c r="RIZ75" s="2"/>
      <c r="RJA75" s="2"/>
      <c r="RJB75" s="2"/>
      <c r="RJC75" s="2"/>
      <c r="RJD75" s="2"/>
      <c r="RJE75" s="2"/>
      <c r="RJF75" s="2"/>
      <c r="RJG75" s="2"/>
      <c r="RJH75" s="2"/>
      <c r="RJI75" s="2"/>
      <c r="RJJ75" s="2"/>
      <c r="RJK75" s="2"/>
      <c r="RJL75" s="2"/>
      <c r="RJM75" s="2"/>
      <c r="RJN75" s="2"/>
      <c r="RJO75" s="2"/>
      <c r="RJP75" s="2"/>
      <c r="RJQ75" s="2"/>
      <c r="RJR75" s="2"/>
      <c r="RJS75" s="2"/>
      <c r="RJT75" s="2"/>
      <c r="RJU75" s="2"/>
      <c r="RJV75" s="2"/>
      <c r="RJW75" s="2"/>
      <c r="RJX75" s="2"/>
      <c r="RJY75" s="2"/>
      <c r="RJZ75" s="2"/>
      <c r="RKA75" s="2"/>
      <c r="RKB75" s="2"/>
      <c r="RKC75" s="2"/>
      <c r="RKD75" s="2"/>
      <c r="RKE75" s="2"/>
      <c r="RKF75" s="2"/>
      <c r="RKG75" s="2"/>
      <c r="RKH75" s="2"/>
      <c r="RKI75" s="2"/>
      <c r="RKJ75" s="2"/>
      <c r="RKK75" s="2"/>
      <c r="RKL75" s="2"/>
      <c r="RKM75" s="2"/>
      <c r="RKN75" s="2"/>
      <c r="RKO75" s="2"/>
      <c r="RKP75" s="2"/>
      <c r="RKQ75" s="2"/>
      <c r="RKR75" s="2"/>
      <c r="RKS75" s="2"/>
      <c r="RKT75" s="2"/>
      <c r="RKU75" s="2"/>
      <c r="RKV75" s="2"/>
      <c r="RKW75" s="2"/>
      <c r="RKX75" s="2"/>
      <c r="RKY75" s="2"/>
      <c r="RKZ75" s="2"/>
      <c r="RLA75" s="2"/>
      <c r="RLB75" s="2"/>
      <c r="RLC75" s="2"/>
      <c r="RLD75" s="2"/>
      <c r="RLE75" s="2"/>
      <c r="RLF75" s="2"/>
      <c r="RLG75" s="2"/>
      <c r="RLH75" s="2"/>
      <c r="RLI75" s="2"/>
      <c r="RLJ75" s="2"/>
      <c r="RLK75" s="2"/>
      <c r="RLL75" s="2"/>
      <c r="RLM75" s="2"/>
      <c r="RLN75" s="2"/>
      <c r="RLO75" s="2"/>
      <c r="RLP75" s="2"/>
      <c r="RLQ75" s="2"/>
      <c r="RLR75" s="2"/>
      <c r="RLS75" s="2"/>
      <c r="RLT75" s="2"/>
      <c r="RLU75" s="2"/>
      <c r="RLV75" s="2"/>
      <c r="RLW75" s="2"/>
      <c r="RLX75" s="2"/>
      <c r="RLY75" s="2"/>
      <c r="RLZ75" s="2"/>
      <c r="RMA75" s="2"/>
      <c r="RMB75" s="2"/>
      <c r="RMC75" s="2"/>
      <c r="RMD75" s="2"/>
      <c r="RME75" s="2"/>
      <c r="RMF75" s="2"/>
      <c r="RMG75" s="2"/>
      <c r="RMH75" s="2"/>
      <c r="RMI75" s="2"/>
      <c r="RMJ75" s="2"/>
      <c r="RMK75" s="2"/>
      <c r="RML75" s="2"/>
      <c r="RMM75" s="2"/>
      <c r="RMN75" s="2"/>
      <c r="RMO75" s="2"/>
      <c r="RMP75" s="2"/>
      <c r="RMQ75" s="2"/>
      <c r="RMR75" s="2"/>
      <c r="RMS75" s="2"/>
      <c r="RMT75" s="2"/>
      <c r="RMU75" s="2"/>
      <c r="RMV75" s="2"/>
      <c r="RMW75" s="2"/>
      <c r="RMX75" s="2"/>
      <c r="RMY75" s="2"/>
      <c r="RMZ75" s="2"/>
      <c r="RNA75" s="2"/>
      <c r="RNB75" s="2"/>
      <c r="RNC75" s="2"/>
      <c r="RND75" s="2"/>
      <c r="RNE75" s="2"/>
      <c r="RNF75" s="2"/>
      <c r="RNG75" s="2"/>
      <c r="RNH75" s="2"/>
      <c r="RNI75" s="2"/>
      <c r="RNJ75" s="2"/>
      <c r="RNK75" s="2"/>
      <c r="RNL75" s="2"/>
      <c r="RNM75" s="2"/>
      <c r="RNN75" s="2"/>
      <c r="RNO75" s="2"/>
      <c r="RNP75" s="2"/>
      <c r="RNQ75" s="2"/>
      <c r="RNR75" s="2"/>
      <c r="RNS75" s="2"/>
      <c r="RNT75" s="2"/>
      <c r="RNU75" s="2"/>
      <c r="RNV75" s="2"/>
      <c r="RNW75" s="2"/>
      <c r="RNX75" s="2"/>
      <c r="RNY75" s="2"/>
      <c r="RNZ75" s="2"/>
      <c r="ROA75" s="2"/>
      <c r="ROB75" s="2"/>
      <c r="ROC75" s="2"/>
      <c r="ROD75" s="2"/>
      <c r="ROE75" s="2"/>
      <c r="ROF75" s="2"/>
      <c r="ROG75" s="2"/>
      <c r="ROH75" s="2"/>
      <c r="ROI75" s="2"/>
      <c r="ROJ75" s="2"/>
      <c r="ROK75" s="2"/>
      <c r="ROL75" s="2"/>
      <c r="ROM75" s="2"/>
      <c r="RON75" s="2"/>
      <c r="ROO75" s="2"/>
      <c r="ROP75" s="2"/>
      <c r="ROQ75" s="2"/>
      <c r="ROR75" s="2"/>
      <c r="ROS75" s="2"/>
      <c r="ROT75" s="2"/>
      <c r="ROU75" s="2"/>
      <c r="ROV75" s="2"/>
      <c r="ROW75" s="2"/>
      <c r="ROX75" s="2"/>
      <c r="ROY75" s="2"/>
      <c r="ROZ75" s="2"/>
      <c r="RPA75" s="2"/>
      <c r="RPB75" s="2"/>
      <c r="RPC75" s="2"/>
      <c r="RPD75" s="2"/>
      <c r="RPE75" s="2"/>
      <c r="RPF75" s="2"/>
      <c r="RPG75" s="2"/>
      <c r="RPH75" s="2"/>
      <c r="RPI75" s="2"/>
      <c r="RPJ75" s="2"/>
      <c r="RPK75" s="2"/>
      <c r="RPL75" s="2"/>
      <c r="RPM75" s="2"/>
      <c r="RPN75" s="2"/>
      <c r="RPO75" s="2"/>
      <c r="RPP75" s="2"/>
      <c r="RPQ75" s="2"/>
      <c r="RPR75" s="2"/>
      <c r="RPS75" s="2"/>
      <c r="RPT75" s="2"/>
      <c r="RPU75" s="2"/>
      <c r="RPV75" s="2"/>
      <c r="RPW75" s="2"/>
      <c r="RPX75" s="2"/>
      <c r="RPY75" s="2"/>
      <c r="RPZ75" s="2"/>
      <c r="RQA75" s="2"/>
      <c r="RQB75" s="2"/>
      <c r="RQC75" s="2"/>
      <c r="RQD75" s="2"/>
      <c r="RQE75" s="2"/>
      <c r="RQF75" s="2"/>
      <c r="RQG75" s="2"/>
      <c r="RQH75" s="2"/>
      <c r="RQI75" s="2"/>
      <c r="RQJ75" s="2"/>
      <c r="RQK75" s="2"/>
      <c r="RQL75" s="2"/>
      <c r="RQM75" s="2"/>
      <c r="RQN75" s="2"/>
      <c r="RQO75" s="2"/>
      <c r="RQP75" s="2"/>
      <c r="RQQ75" s="2"/>
      <c r="RQR75" s="2"/>
      <c r="RQS75" s="2"/>
      <c r="RQT75" s="2"/>
      <c r="RQU75" s="2"/>
      <c r="RQV75" s="2"/>
      <c r="RQW75" s="2"/>
      <c r="RQX75" s="2"/>
      <c r="RQY75" s="2"/>
      <c r="RQZ75" s="2"/>
      <c r="RRA75" s="2"/>
      <c r="RRB75" s="2"/>
      <c r="RRC75" s="2"/>
      <c r="RRD75" s="2"/>
      <c r="RRE75" s="2"/>
      <c r="RRF75" s="2"/>
      <c r="RRG75" s="2"/>
      <c r="RRH75" s="2"/>
      <c r="RRI75" s="2"/>
      <c r="RRJ75" s="2"/>
      <c r="RRK75" s="2"/>
      <c r="RRL75" s="2"/>
      <c r="RRM75" s="2"/>
      <c r="RRN75" s="2"/>
      <c r="RRO75" s="2"/>
      <c r="RRP75" s="2"/>
      <c r="RRQ75" s="2"/>
      <c r="RRR75" s="2"/>
      <c r="RRS75" s="2"/>
      <c r="RRT75" s="2"/>
      <c r="RRU75" s="2"/>
      <c r="RRV75" s="2"/>
      <c r="RRW75" s="2"/>
      <c r="RRX75" s="2"/>
      <c r="RRY75" s="2"/>
      <c r="RRZ75" s="2"/>
      <c r="RSA75" s="2"/>
      <c r="RSB75" s="2"/>
      <c r="RSC75" s="2"/>
      <c r="RSD75" s="2"/>
      <c r="RSE75" s="2"/>
      <c r="RSF75" s="2"/>
      <c r="RSG75" s="2"/>
      <c r="RSH75" s="2"/>
      <c r="RSI75" s="2"/>
      <c r="RSJ75" s="2"/>
      <c r="RSK75" s="2"/>
      <c r="RSL75" s="2"/>
      <c r="RSM75" s="2"/>
      <c r="RSN75" s="2"/>
      <c r="RSO75" s="2"/>
      <c r="RSP75" s="2"/>
      <c r="RSQ75" s="2"/>
      <c r="RSR75" s="2"/>
      <c r="RSS75" s="2"/>
      <c r="RST75" s="2"/>
      <c r="RSU75" s="2"/>
      <c r="RSV75" s="2"/>
      <c r="RSW75" s="2"/>
      <c r="RSX75" s="2"/>
      <c r="RSY75" s="2"/>
      <c r="RSZ75" s="2"/>
      <c r="RTA75" s="2"/>
      <c r="RTB75" s="2"/>
      <c r="RTC75" s="2"/>
      <c r="RTD75" s="2"/>
      <c r="RTE75" s="2"/>
      <c r="RTF75" s="2"/>
      <c r="RTG75" s="2"/>
      <c r="RTH75" s="2"/>
      <c r="RTI75" s="2"/>
      <c r="RTJ75" s="2"/>
      <c r="RTK75" s="2"/>
      <c r="RTL75" s="2"/>
      <c r="RTM75" s="2"/>
      <c r="RTN75" s="2"/>
      <c r="RTO75" s="2"/>
      <c r="RTP75" s="2"/>
      <c r="RTQ75" s="2"/>
      <c r="RTR75" s="2"/>
      <c r="RTS75" s="2"/>
      <c r="RTT75" s="2"/>
      <c r="RTU75" s="2"/>
      <c r="RTV75" s="2"/>
      <c r="RTW75" s="2"/>
      <c r="RTX75" s="2"/>
      <c r="RTY75" s="2"/>
      <c r="RTZ75" s="2"/>
      <c r="RUA75" s="2"/>
      <c r="RUB75" s="2"/>
      <c r="RUC75" s="2"/>
      <c r="RUD75" s="2"/>
      <c r="RUE75" s="2"/>
      <c r="RUF75" s="2"/>
      <c r="RUG75" s="2"/>
      <c r="RUH75" s="2"/>
      <c r="RUI75" s="2"/>
      <c r="RUJ75" s="2"/>
      <c r="RUK75" s="2"/>
      <c r="RUL75" s="2"/>
      <c r="RUM75" s="2"/>
      <c r="RUN75" s="2"/>
      <c r="RUO75" s="2"/>
      <c r="RUP75" s="2"/>
      <c r="RUQ75" s="2"/>
      <c r="RUR75" s="2"/>
      <c r="RUS75" s="2"/>
      <c r="RUT75" s="2"/>
      <c r="RUU75" s="2"/>
      <c r="RUV75" s="2"/>
      <c r="RUW75" s="2"/>
      <c r="RUX75" s="2"/>
      <c r="RUY75" s="2"/>
      <c r="RUZ75" s="2"/>
      <c r="RVA75" s="2"/>
      <c r="RVB75" s="2"/>
      <c r="RVC75" s="2"/>
      <c r="RVD75" s="2"/>
      <c r="RVE75" s="2"/>
      <c r="RVF75" s="2"/>
      <c r="RVG75" s="2"/>
      <c r="RVH75" s="2"/>
      <c r="RVI75" s="2"/>
      <c r="RVJ75" s="2"/>
      <c r="RVK75" s="2"/>
      <c r="RVL75" s="2"/>
      <c r="RVM75" s="2"/>
      <c r="RVN75" s="2"/>
      <c r="RVO75" s="2"/>
      <c r="RVP75" s="2"/>
      <c r="RVQ75" s="2"/>
      <c r="RVR75" s="2"/>
      <c r="RVS75" s="2"/>
      <c r="RVT75" s="2"/>
      <c r="RVU75" s="2"/>
      <c r="RVV75" s="2"/>
      <c r="RVW75" s="2"/>
      <c r="RVX75" s="2"/>
      <c r="RVY75" s="2"/>
      <c r="RVZ75" s="2"/>
      <c r="RWA75" s="2"/>
      <c r="RWB75" s="2"/>
      <c r="RWC75" s="2"/>
      <c r="RWD75" s="2"/>
      <c r="RWE75" s="2"/>
      <c r="RWF75" s="2"/>
      <c r="RWG75" s="2"/>
      <c r="RWH75" s="2"/>
      <c r="RWI75" s="2"/>
      <c r="RWJ75" s="2"/>
      <c r="RWK75" s="2"/>
      <c r="RWL75" s="2"/>
      <c r="RWM75" s="2"/>
      <c r="RWN75" s="2"/>
      <c r="RWO75" s="2"/>
      <c r="RWP75" s="2"/>
      <c r="RWQ75" s="2"/>
      <c r="RWR75" s="2"/>
      <c r="RWS75" s="2"/>
      <c r="RWT75" s="2"/>
      <c r="RWU75" s="2"/>
      <c r="RWV75" s="2"/>
      <c r="RWW75" s="2"/>
      <c r="RWX75" s="2"/>
      <c r="RWY75" s="2"/>
      <c r="RWZ75" s="2"/>
      <c r="RXA75" s="2"/>
      <c r="RXB75" s="2"/>
      <c r="RXC75" s="2"/>
      <c r="RXD75" s="2"/>
      <c r="RXE75" s="2"/>
      <c r="RXF75" s="2"/>
      <c r="RXG75" s="2"/>
      <c r="RXH75" s="2"/>
      <c r="RXI75" s="2"/>
      <c r="RXJ75" s="2"/>
      <c r="RXK75" s="2"/>
      <c r="RXL75" s="2"/>
      <c r="RXM75" s="2"/>
      <c r="RXN75" s="2"/>
      <c r="RXO75" s="2"/>
      <c r="RXP75" s="2"/>
      <c r="RXQ75" s="2"/>
      <c r="RXR75" s="2"/>
      <c r="RXS75" s="2"/>
      <c r="RXT75" s="2"/>
      <c r="RXU75" s="2"/>
      <c r="RXV75" s="2"/>
      <c r="RXW75" s="2"/>
      <c r="RXX75" s="2"/>
      <c r="RXY75" s="2"/>
      <c r="RXZ75" s="2"/>
      <c r="RYA75" s="2"/>
      <c r="RYB75" s="2"/>
      <c r="RYC75" s="2"/>
      <c r="RYD75" s="2"/>
      <c r="RYE75" s="2"/>
      <c r="RYF75" s="2"/>
      <c r="RYG75" s="2"/>
      <c r="RYH75" s="2"/>
      <c r="RYI75" s="2"/>
      <c r="RYJ75" s="2"/>
      <c r="RYK75" s="2"/>
      <c r="RYL75" s="2"/>
      <c r="RYM75" s="2"/>
      <c r="RYN75" s="2"/>
      <c r="RYO75" s="2"/>
      <c r="RYP75" s="2"/>
      <c r="RYQ75" s="2"/>
      <c r="RYR75" s="2"/>
      <c r="RYS75" s="2"/>
      <c r="RYT75" s="2"/>
      <c r="RYU75" s="2"/>
      <c r="RYV75" s="2"/>
      <c r="RYW75" s="2"/>
      <c r="RYX75" s="2"/>
      <c r="RYY75" s="2"/>
      <c r="RYZ75" s="2"/>
      <c r="RZA75" s="2"/>
      <c r="RZB75" s="2"/>
      <c r="RZC75" s="2"/>
      <c r="RZD75" s="2"/>
      <c r="RZE75" s="2"/>
      <c r="RZF75" s="2"/>
      <c r="RZG75" s="2"/>
      <c r="RZH75" s="2"/>
      <c r="RZI75" s="2"/>
      <c r="RZJ75" s="2"/>
      <c r="RZK75" s="2"/>
      <c r="RZL75" s="2"/>
      <c r="RZM75" s="2"/>
      <c r="RZN75" s="2"/>
      <c r="RZO75" s="2"/>
      <c r="RZP75" s="2"/>
      <c r="RZQ75" s="2"/>
      <c r="RZR75" s="2"/>
      <c r="RZS75" s="2"/>
      <c r="RZT75" s="2"/>
      <c r="RZU75" s="2"/>
      <c r="RZV75" s="2"/>
      <c r="RZW75" s="2"/>
      <c r="RZX75" s="2"/>
      <c r="RZY75" s="2"/>
      <c r="RZZ75" s="2"/>
      <c r="SAA75" s="2"/>
      <c r="SAB75" s="2"/>
      <c r="SAC75" s="2"/>
      <c r="SAD75" s="2"/>
      <c r="SAE75" s="2"/>
      <c r="SAF75" s="2"/>
      <c r="SAG75" s="2"/>
      <c r="SAH75" s="2"/>
      <c r="SAI75" s="2"/>
      <c r="SAJ75" s="2"/>
      <c r="SAK75" s="2"/>
      <c r="SAL75" s="2"/>
      <c r="SAM75" s="2"/>
      <c r="SAN75" s="2"/>
      <c r="SAO75" s="2"/>
      <c r="SAP75" s="2"/>
      <c r="SAQ75" s="2"/>
      <c r="SAR75" s="2"/>
      <c r="SAS75" s="2"/>
      <c r="SAT75" s="2"/>
      <c r="SAU75" s="2"/>
      <c r="SAV75" s="2"/>
      <c r="SAW75" s="2"/>
      <c r="SAX75" s="2"/>
      <c r="SAY75" s="2"/>
      <c r="SAZ75" s="2"/>
      <c r="SBA75" s="2"/>
      <c r="SBB75" s="2"/>
      <c r="SBC75" s="2"/>
      <c r="SBD75" s="2"/>
      <c r="SBE75" s="2"/>
      <c r="SBF75" s="2"/>
      <c r="SBG75" s="2"/>
      <c r="SBH75" s="2"/>
      <c r="SBI75" s="2"/>
      <c r="SBJ75" s="2"/>
      <c r="SBK75" s="2"/>
      <c r="SBL75" s="2"/>
      <c r="SBM75" s="2"/>
      <c r="SBN75" s="2"/>
      <c r="SBO75" s="2"/>
      <c r="SBP75" s="2"/>
      <c r="SBQ75" s="2"/>
      <c r="SBR75" s="2"/>
      <c r="SBS75" s="2"/>
      <c r="SBT75" s="2"/>
      <c r="SBU75" s="2"/>
      <c r="SBV75" s="2"/>
      <c r="SBW75" s="2"/>
      <c r="SBX75" s="2"/>
      <c r="SBY75" s="2"/>
      <c r="SBZ75" s="2"/>
      <c r="SCA75" s="2"/>
      <c r="SCB75" s="2"/>
      <c r="SCC75" s="2"/>
      <c r="SCD75" s="2"/>
      <c r="SCE75" s="2"/>
      <c r="SCF75" s="2"/>
      <c r="SCG75" s="2"/>
      <c r="SCH75" s="2"/>
      <c r="SCI75" s="2"/>
      <c r="SCJ75" s="2"/>
      <c r="SCK75" s="2"/>
      <c r="SCL75" s="2"/>
      <c r="SCM75" s="2"/>
      <c r="SCN75" s="2"/>
      <c r="SCO75" s="2"/>
      <c r="SCP75" s="2"/>
      <c r="SCQ75" s="2"/>
      <c r="SCR75" s="2"/>
      <c r="SCS75" s="2"/>
      <c r="SCT75" s="2"/>
      <c r="SCU75" s="2"/>
      <c r="SCV75" s="2"/>
      <c r="SCW75" s="2"/>
      <c r="SCX75" s="2"/>
      <c r="SCY75" s="2"/>
      <c r="SCZ75" s="2"/>
      <c r="SDA75" s="2"/>
      <c r="SDB75" s="2"/>
      <c r="SDC75" s="2"/>
      <c r="SDD75" s="2"/>
      <c r="SDE75" s="2"/>
      <c r="SDF75" s="2"/>
      <c r="SDG75" s="2"/>
      <c r="SDH75" s="2"/>
      <c r="SDI75" s="2"/>
      <c r="SDJ75" s="2"/>
      <c r="SDK75" s="2"/>
      <c r="SDL75" s="2"/>
      <c r="SDM75" s="2"/>
      <c r="SDN75" s="2"/>
      <c r="SDO75" s="2"/>
      <c r="SDP75" s="2"/>
      <c r="SDQ75" s="2"/>
      <c r="SDR75" s="2"/>
      <c r="SDS75" s="2"/>
      <c r="SDT75" s="2"/>
      <c r="SDU75" s="2"/>
      <c r="SDV75" s="2"/>
      <c r="SDW75" s="2"/>
      <c r="SDX75" s="2"/>
      <c r="SDY75" s="2"/>
      <c r="SDZ75" s="2"/>
      <c r="SEA75" s="2"/>
      <c r="SEB75" s="2"/>
      <c r="SEC75" s="2"/>
      <c r="SED75" s="2"/>
      <c r="SEE75" s="2"/>
      <c r="SEF75" s="2"/>
      <c r="SEG75" s="2"/>
      <c r="SEH75" s="2"/>
      <c r="SEI75" s="2"/>
      <c r="SEJ75" s="2"/>
      <c r="SEK75" s="2"/>
      <c r="SEL75" s="2"/>
      <c r="SEM75" s="2"/>
      <c r="SEN75" s="2"/>
      <c r="SEO75" s="2"/>
      <c r="SEP75" s="2"/>
      <c r="SEQ75" s="2"/>
      <c r="SER75" s="2"/>
      <c r="SES75" s="2"/>
      <c r="SET75" s="2"/>
      <c r="SEU75" s="2"/>
      <c r="SEV75" s="2"/>
      <c r="SEW75" s="2"/>
      <c r="SEX75" s="2"/>
      <c r="SEY75" s="2"/>
      <c r="SEZ75" s="2"/>
      <c r="SFA75" s="2"/>
      <c r="SFB75" s="2"/>
      <c r="SFC75" s="2"/>
      <c r="SFD75" s="2"/>
      <c r="SFE75" s="2"/>
      <c r="SFF75" s="2"/>
      <c r="SFG75" s="2"/>
      <c r="SFH75" s="2"/>
      <c r="SFI75" s="2"/>
      <c r="SFJ75" s="2"/>
      <c r="SFK75" s="2"/>
      <c r="SFL75" s="2"/>
      <c r="SFM75" s="2"/>
      <c r="SFN75" s="2"/>
      <c r="SFO75" s="2"/>
      <c r="SFP75" s="2"/>
      <c r="SFQ75" s="2"/>
      <c r="SFR75" s="2"/>
      <c r="SFS75" s="2"/>
      <c r="SFT75" s="2"/>
      <c r="SFU75" s="2"/>
      <c r="SFV75" s="2"/>
      <c r="SFW75" s="2"/>
      <c r="SFX75" s="2"/>
      <c r="SFY75" s="2"/>
      <c r="SFZ75" s="2"/>
      <c r="SGA75" s="2"/>
      <c r="SGB75" s="2"/>
      <c r="SGC75" s="2"/>
      <c r="SGD75" s="2"/>
      <c r="SGE75" s="2"/>
      <c r="SGF75" s="2"/>
      <c r="SGG75" s="2"/>
      <c r="SGH75" s="2"/>
      <c r="SGI75" s="2"/>
      <c r="SGJ75" s="2"/>
      <c r="SGK75" s="2"/>
      <c r="SGL75" s="2"/>
      <c r="SGM75" s="2"/>
      <c r="SGN75" s="2"/>
      <c r="SGO75" s="2"/>
      <c r="SGP75" s="2"/>
      <c r="SGQ75" s="2"/>
      <c r="SGR75" s="2"/>
      <c r="SGS75" s="2"/>
      <c r="SGT75" s="2"/>
      <c r="SGU75" s="2"/>
      <c r="SGV75" s="2"/>
      <c r="SGW75" s="2"/>
      <c r="SGX75" s="2"/>
      <c r="SGY75" s="2"/>
      <c r="SGZ75" s="2"/>
      <c r="SHA75" s="2"/>
      <c r="SHB75" s="2"/>
      <c r="SHC75" s="2"/>
      <c r="SHD75" s="2"/>
      <c r="SHE75" s="2"/>
      <c r="SHF75" s="2"/>
      <c r="SHG75" s="2"/>
      <c r="SHH75" s="2"/>
      <c r="SHI75" s="2"/>
      <c r="SHJ75" s="2"/>
      <c r="SHK75" s="2"/>
      <c r="SHL75" s="2"/>
      <c r="SHM75" s="2"/>
      <c r="SHN75" s="2"/>
      <c r="SHO75" s="2"/>
      <c r="SHP75" s="2"/>
      <c r="SHQ75" s="2"/>
      <c r="SHR75" s="2"/>
      <c r="SHS75" s="2"/>
      <c r="SHT75" s="2"/>
      <c r="SHU75" s="2"/>
      <c r="SHV75" s="2"/>
      <c r="SHW75" s="2"/>
      <c r="SHX75" s="2"/>
      <c r="SHY75" s="2"/>
      <c r="SHZ75" s="2"/>
      <c r="SIA75" s="2"/>
      <c r="SIB75" s="2"/>
      <c r="SIC75" s="2"/>
      <c r="SID75" s="2"/>
      <c r="SIE75" s="2"/>
      <c r="SIF75" s="2"/>
      <c r="SIG75" s="2"/>
      <c r="SIH75" s="2"/>
      <c r="SII75" s="2"/>
      <c r="SIJ75" s="2"/>
      <c r="SIK75" s="2"/>
      <c r="SIL75" s="2"/>
      <c r="SIM75" s="2"/>
      <c r="SIN75" s="2"/>
      <c r="SIO75" s="2"/>
      <c r="SIP75" s="2"/>
      <c r="SIQ75" s="2"/>
      <c r="SIR75" s="2"/>
      <c r="SIS75" s="2"/>
      <c r="SIT75" s="2"/>
      <c r="SIU75" s="2"/>
      <c r="SIV75" s="2"/>
      <c r="SIW75" s="2"/>
      <c r="SIX75" s="2"/>
      <c r="SIY75" s="2"/>
      <c r="SIZ75" s="2"/>
      <c r="SJA75" s="2"/>
      <c r="SJB75" s="2"/>
      <c r="SJC75" s="2"/>
      <c r="SJD75" s="2"/>
      <c r="SJE75" s="2"/>
      <c r="SJF75" s="2"/>
      <c r="SJG75" s="2"/>
      <c r="SJH75" s="2"/>
      <c r="SJI75" s="2"/>
      <c r="SJJ75" s="2"/>
      <c r="SJK75" s="2"/>
      <c r="SJL75" s="2"/>
      <c r="SJM75" s="2"/>
      <c r="SJN75" s="2"/>
      <c r="SJO75" s="2"/>
      <c r="SJP75" s="2"/>
      <c r="SJQ75" s="2"/>
      <c r="SJR75" s="2"/>
      <c r="SJS75" s="2"/>
      <c r="SJT75" s="2"/>
      <c r="SJU75" s="2"/>
      <c r="SJV75" s="2"/>
      <c r="SJW75" s="2"/>
      <c r="SJX75" s="2"/>
      <c r="SJY75" s="2"/>
      <c r="SJZ75" s="2"/>
      <c r="SKA75" s="2"/>
      <c r="SKB75" s="2"/>
      <c r="SKC75" s="2"/>
      <c r="SKD75" s="2"/>
      <c r="SKE75" s="2"/>
      <c r="SKF75" s="2"/>
      <c r="SKG75" s="2"/>
      <c r="SKH75" s="2"/>
      <c r="SKI75" s="2"/>
      <c r="SKJ75" s="2"/>
      <c r="SKK75" s="2"/>
      <c r="SKL75" s="2"/>
      <c r="SKM75" s="2"/>
      <c r="SKN75" s="2"/>
      <c r="SKO75" s="2"/>
      <c r="SKP75" s="2"/>
      <c r="SKQ75" s="2"/>
      <c r="SKR75" s="2"/>
      <c r="SKS75" s="2"/>
      <c r="SKT75" s="2"/>
      <c r="SKU75" s="2"/>
      <c r="SKV75" s="2"/>
      <c r="SKW75" s="2"/>
      <c r="SKX75" s="2"/>
      <c r="SKY75" s="2"/>
      <c r="SKZ75" s="2"/>
      <c r="SLA75" s="2"/>
      <c r="SLB75" s="2"/>
      <c r="SLC75" s="2"/>
      <c r="SLD75" s="2"/>
      <c r="SLE75" s="2"/>
      <c r="SLF75" s="2"/>
      <c r="SLG75" s="2"/>
      <c r="SLH75" s="2"/>
      <c r="SLI75" s="2"/>
      <c r="SLJ75" s="2"/>
      <c r="SLK75" s="2"/>
      <c r="SLL75" s="2"/>
      <c r="SLM75" s="2"/>
      <c r="SLN75" s="2"/>
      <c r="SLO75" s="2"/>
      <c r="SLP75" s="2"/>
      <c r="SLQ75" s="2"/>
      <c r="SLR75" s="2"/>
      <c r="SLS75" s="2"/>
      <c r="SLT75" s="2"/>
      <c r="SLU75" s="2"/>
      <c r="SLV75" s="2"/>
      <c r="SLW75" s="2"/>
      <c r="SLX75" s="2"/>
      <c r="SLY75" s="2"/>
      <c r="SLZ75" s="2"/>
      <c r="SMA75" s="2"/>
      <c r="SMB75" s="2"/>
      <c r="SMC75" s="2"/>
      <c r="SMD75" s="2"/>
      <c r="SME75" s="2"/>
      <c r="SMF75" s="2"/>
      <c r="SMG75" s="2"/>
      <c r="SMH75" s="2"/>
      <c r="SMI75" s="2"/>
      <c r="SMJ75" s="2"/>
      <c r="SMK75" s="2"/>
      <c r="SML75" s="2"/>
      <c r="SMM75" s="2"/>
      <c r="SMN75" s="2"/>
      <c r="SMO75" s="2"/>
      <c r="SMP75" s="2"/>
      <c r="SMQ75" s="2"/>
      <c r="SMR75" s="2"/>
      <c r="SMS75" s="2"/>
      <c r="SMT75" s="2"/>
      <c r="SMU75" s="2"/>
      <c r="SMV75" s="2"/>
      <c r="SMW75" s="2"/>
      <c r="SMX75" s="2"/>
      <c r="SMY75" s="2"/>
      <c r="SMZ75" s="2"/>
      <c r="SNA75" s="2"/>
      <c r="SNB75" s="2"/>
      <c r="SNC75" s="2"/>
      <c r="SND75" s="2"/>
      <c r="SNE75" s="2"/>
      <c r="SNF75" s="2"/>
      <c r="SNG75" s="2"/>
      <c r="SNH75" s="2"/>
      <c r="SNI75" s="2"/>
      <c r="SNJ75" s="2"/>
      <c r="SNK75" s="2"/>
      <c r="SNL75" s="2"/>
      <c r="SNM75" s="2"/>
      <c r="SNN75" s="2"/>
      <c r="SNO75" s="2"/>
      <c r="SNP75" s="2"/>
      <c r="SNQ75" s="2"/>
      <c r="SNR75" s="2"/>
      <c r="SNS75" s="2"/>
      <c r="SNT75" s="2"/>
      <c r="SNU75" s="2"/>
      <c r="SNV75" s="2"/>
      <c r="SNW75" s="2"/>
      <c r="SNX75" s="2"/>
      <c r="SNY75" s="2"/>
      <c r="SNZ75" s="2"/>
      <c r="SOA75" s="2"/>
      <c r="SOB75" s="2"/>
      <c r="SOC75" s="2"/>
      <c r="SOD75" s="2"/>
      <c r="SOE75" s="2"/>
      <c r="SOF75" s="2"/>
      <c r="SOG75" s="2"/>
      <c r="SOH75" s="2"/>
      <c r="SOI75" s="2"/>
      <c r="SOJ75" s="2"/>
      <c r="SOK75" s="2"/>
      <c r="SOL75" s="2"/>
      <c r="SOM75" s="2"/>
      <c r="SON75" s="2"/>
      <c r="SOO75" s="2"/>
      <c r="SOP75" s="2"/>
      <c r="SOQ75" s="2"/>
      <c r="SOR75" s="2"/>
      <c r="SOS75" s="2"/>
      <c r="SOT75" s="2"/>
      <c r="SOU75" s="2"/>
      <c r="SOV75" s="2"/>
      <c r="SOW75" s="2"/>
      <c r="SOX75" s="2"/>
      <c r="SOY75" s="2"/>
      <c r="SOZ75" s="2"/>
      <c r="SPA75" s="2"/>
      <c r="SPB75" s="2"/>
      <c r="SPC75" s="2"/>
      <c r="SPD75" s="2"/>
      <c r="SPE75" s="2"/>
      <c r="SPF75" s="2"/>
      <c r="SPG75" s="2"/>
      <c r="SPH75" s="2"/>
      <c r="SPI75" s="2"/>
      <c r="SPJ75" s="2"/>
      <c r="SPK75" s="2"/>
      <c r="SPL75" s="2"/>
      <c r="SPM75" s="2"/>
      <c r="SPN75" s="2"/>
      <c r="SPO75" s="2"/>
      <c r="SPP75" s="2"/>
      <c r="SPQ75" s="2"/>
      <c r="SPR75" s="2"/>
      <c r="SPS75" s="2"/>
      <c r="SPT75" s="2"/>
      <c r="SPU75" s="2"/>
      <c r="SPV75" s="2"/>
      <c r="SPW75" s="2"/>
      <c r="SPX75" s="2"/>
      <c r="SPY75" s="2"/>
      <c r="SPZ75" s="2"/>
      <c r="SQA75" s="2"/>
      <c r="SQB75" s="2"/>
      <c r="SQC75" s="2"/>
      <c r="SQD75" s="2"/>
      <c r="SQE75" s="2"/>
      <c r="SQF75" s="2"/>
      <c r="SQG75" s="2"/>
      <c r="SQH75" s="2"/>
      <c r="SQI75" s="2"/>
      <c r="SQJ75" s="2"/>
      <c r="SQK75" s="2"/>
      <c r="SQL75" s="2"/>
      <c r="SQM75" s="2"/>
      <c r="SQN75" s="2"/>
      <c r="SQO75" s="2"/>
      <c r="SQP75" s="2"/>
      <c r="SQQ75" s="2"/>
      <c r="SQR75" s="2"/>
      <c r="SQS75" s="2"/>
      <c r="SQT75" s="2"/>
      <c r="SQU75" s="2"/>
      <c r="SQV75" s="2"/>
      <c r="SQW75" s="2"/>
      <c r="SQX75" s="2"/>
      <c r="SQY75" s="2"/>
      <c r="SQZ75" s="2"/>
      <c r="SRA75" s="2"/>
      <c r="SRB75" s="2"/>
      <c r="SRC75" s="2"/>
      <c r="SRD75" s="2"/>
      <c r="SRE75" s="2"/>
      <c r="SRF75" s="2"/>
      <c r="SRG75" s="2"/>
      <c r="SRH75" s="2"/>
      <c r="SRI75" s="2"/>
      <c r="SRJ75" s="2"/>
      <c r="SRK75" s="2"/>
      <c r="SRL75" s="2"/>
      <c r="SRM75" s="2"/>
      <c r="SRN75" s="2"/>
      <c r="SRO75" s="2"/>
      <c r="SRP75" s="2"/>
      <c r="SRQ75" s="2"/>
      <c r="SRR75" s="2"/>
      <c r="SRS75" s="2"/>
      <c r="SRT75" s="2"/>
      <c r="SRU75" s="2"/>
      <c r="SRV75" s="2"/>
      <c r="SRW75" s="2"/>
      <c r="SRX75" s="2"/>
      <c r="SRY75" s="2"/>
      <c r="SRZ75" s="2"/>
      <c r="SSA75" s="2"/>
      <c r="SSB75" s="2"/>
      <c r="SSC75" s="2"/>
      <c r="SSD75" s="2"/>
      <c r="SSE75" s="2"/>
      <c r="SSF75" s="2"/>
      <c r="SSG75" s="2"/>
      <c r="SSH75" s="2"/>
      <c r="SSI75" s="2"/>
      <c r="SSJ75" s="2"/>
      <c r="SSK75" s="2"/>
      <c r="SSL75" s="2"/>
      <c r="SSM75" s="2"/>
      <c r="SSN75" s="2"/>
      <c r="SSO75" s="2"/>
      <c r="SSP75" s="2"/>
      <c r="SSQ75" s="2"/>
      <c r="SSR75" s="2"/>
      <c r="SSS75" s="2"/>
      <c r="SST75" s="2"/>
      <c r="SSU75" s="2"/>
      <c r="SSV75" s="2"/>
      <c r="SSW75" s="2"/>
      <c r="SSX75" s="2"/>
      <c r="SSY75" s="2"/>
      <c r="SSZ75" s="2"/>
      <c r="STA75" s="2"/>
      <c r="STB75" s="2"/>
      <c r="STC75" s="2"/>
      <c r="STD75" s="2"/>
      <c r="STE75" s="2"/>
      <c r="STF75" s="2"/>
      <c r="STG75" s="2"/>
      <c r="STH75" s="2"/>
      <c r="STI75" s="2"/>
      <c r="STJ75" s="2"/>
      <c r="STK75" s="2"/>
      <c r="STL75" s="2"/>
      <c r="STM75" s="2"/>
      <c r="STN75" s="2"/>
      <c r="STO75" s="2"/>
      <c r="STP75" s="2"/>
      <c r="STQ75" s="2"/>
      <c r="STR75" s="2"/>
      <c r="STS75" s="2"/>
      <c r="STT75" s="2"/>
      <c r="STU75" s="2"/>
      <c r="STV75" s="2"/>
      <c r="STW75" s="2"/>
      <c r="STX75" s="2"/>
      <c r="STY75" s="2"/>
      <c r="STZ75" s="2"/>
      <c r="SUA75" s="2"/>
      <c r="SUB75" s="2"/>
      <c r="SUC75" s="2"/>
      <c r="SUD75" s="2"/>
      <c r="SUE75" s="2"/>
      <c r="SUF75" s="2"/>
      <c r="SUG75" s="2"/>
      <c r="SUH75" s="2"/>
      <c r="SUI75" s="2"/>
      <c r="SUJ75" s="2"/>
      <c r="SUK75" s="2"/>
      <c r="SUL75" s="2"/>
      <c r="SUM75" s="2"/>
      <c r="SUN75" s="2"/>
      <c r="SUO75" s="2"/>
      <c r="SUP75" s="2"/>
      <c r="SUQ75" s="2"/>
      <c r="SUR75" s="2"/>
      <c r="SUS75" s="2"/>
      <c r="SUT75" s="2"/>
      <c r="SUU75" s="2"/>
      <c r="SUV75" s="2"/>
      <c r="SUW75" s="2"/>
      <c r="SUX75" s="2"/>
      <c r="SUY75" s="2"/>
      <c r="SUZ75" s="2"/>
      <c r="SVA75" s="2"/>
      <c r="SVB75" s="2"/>
      <c r="SVC75" s="2"/>
      <c r="SVD75" s="2"/>
      <c r="SVE75" s="2"/>
      <c r="SVF75" s="2"/>
      <c r="SVG75" s="2"/>
      <c r="SVH75" s="2"/>
      <c r="SVI75" s="2"/>
      <c r="SVJ75" s="2"/>
      <c r="SVK75" s="2"/>
      <c r="SVL75" s="2"/>
      <c r="SVM75" s="2"/>
      <c r="SVN75" s="2"/>
      <c r="SVO75" s="2"/>
      <c r="SVP75" s="2"/>
      <c r="SVQ75" s="2"/>
      <c r="SVR75" s="2"/>
      <c r="SVS75" s="2"/>
      <c r="SVT75" s="2"/>
      <c r="SVU75" s="2"/>
      <c r="SVV75" s="2"/>
      <c r="SVW75" s="2"/>
      <c r="SVX75" s="2"/>
      <c r="SVY75" s="2"/>
      <c r="SVZ75" s="2"/>
      <c r="SWA75" s="2"/>
      <c r="SWB75" s="2"/>
      <c r="SWC75" s="2"/>
      <c r="SWD75" s="2"/>
      <c r="SWE75" s="2"/>
      <c r="SWF75" s="2"/>
      <c r="SWG75" s="2"/>
      <c r="SWH75" s="2"/>
      <c r="SWI75" s="2"/>
      <c r="SWJ75" s="2"/>
      <c r="SWK75" s="2"/>
      <c r="SWL75" s="2"/>
      <c r="SWM75" s="2"/>
      <c r="SWN75" s="2"/>
      <c r="SWO75" s="2"/>
      <c r="SWP75" s="2"/>
      <c r="SWQ75" s="2"/>
      <c r="SWR75" s="2"/>
      <c r="SWS75" s="2"/>
      <c r="SWT75" s="2"/>
      <c r="SWU75" s="2"/>
      <c r="SWV75" s="2"/>
      <c r="SWW75" s="2"/>
      <c r="SWX75" s="2"/>
      <c r="SWY75" s="2"/>
      <c r="SWZ75" s="2"/>
      <c r="SXA75" s="2"/>
      <c r="SXB75" s="2"/>
      <c r="SXC75" s="2"/>
      <c r="SXD75" s="2"/>
      <c r="SXE75" s="2"/>
      <c r="SXF75" s="2"/>
      <c r="SXG75" s="2"/>
      <c r="SXH75" s="2"/>
      <c r="SXI75" s="2"/>
      <c r="SXJ75" s="2"/>
      <c r="SXK75" s="2"/>
      <c r="SXL75" s="2"/>
      <c r="SXM75" s="2"/>
      <c r="SXN75" s="2"/>
      <c r="SXO75" s="2"/>
      <c r="SXP75" s="2"/>
      <c r="SXQ75" s="2"/>
      <c r="SXR75" s="2"/>
      <c r="SXS75" s="2"/>
      <c r="SXT75" s="2"/>
      <c r="SXU75" s="2"/>
      <c r="SXV75" s="2"/>
      <c r="SXW75" s="2"/>
      <c r="SXX75" s="2"/>
      <c r="SXY75" s="2"/>
      <c r="SXZ75" s="2"/>
      <c r="SYA75" s="2"/>
      <c r="SYB75" s="2"/>
      <c r="SYC75" s="2"/>
      <c r="SYD75" s="2"/>
      <c r="SYE75" s="2"/>
      <c r="SYF75" s="2"/>
      <c r="SYG75" s="2"/>
      <c r="SYH75" s="2"/>
      <c r="SYI75" s="2"/>
      <c r="SYJ75" s="2"/>
      <c r="SYK75" s="2"/>
      <c r="SYL75" s="2"/>
      <c r="SYM75" s="2"/>
      <c r="SYN75" s="2"/>
      <c r="SYO75" s="2"/>
      <c r="SYP75" s="2"/>
      <c r="SYQ75" s="2"/>
      <c r="SYR75" s="2"/>
      <c r="SYS75" s="2"/>
      <c r="SYT75" s="2"/>
      <c r="SYU75" s="2"/>
      <c r="SYV75" s="2"/>
      <c r="SYW75" s="2"/>
      <c r="SYX75" s="2"/>
      <c r="SYY75" s="2"/>
      <c r="SYZ75" s="2"/>
      <c r="SZA75" s="2"/>
      <c r="SZB75" s="2"/>
      <c r="SZC75" s="2"/>
      <c r="SZD75" s="2"/>
      <c r="SZE75" s="2"/>
      <c r="SZF75" s="2"/>
      <c r="SZG75" s="2"/>
      <c r="SZH75" s="2"/>
      <c r="SZI75" s="2"/>
      <c r="SZJ75" s="2"/>
      <c r="SZK75" s="2"/>
      <c r="SZL75" s="2"/>
      <c r="SZM75" s="2"/>
      <c r="SZN75" s="2"/>
      <c r="SZO75" s="2"/>
      <c r="SZP75" s="2"/>
      <c r="SZQ75" s="2"/>
      <c r="SZR75" s="2"/>
      <c r="SZS75" s="2"/>
      <c r="SZT75" s="2"/>
      <c r="SZU75" s="2"/>
      <c r="SZV75" s="2"/>
      <c r="SZW75" s="2"/>
      <c r="SZX75" s="2"/>
      <c r="SZY75" s="2"/>
      <c r="SZZ75" s="2"/>
      <c r="TAA75" s="2"/>
      <c r="TAB75" s="2"/>
      <c r="TAC75" s="2"/>
      <c r="TAD75" s="2"/>
      <c r="TAE75" s="2"/>
      <c r="TAF75" s="2"/>
      <c r="TAG75" s="2"/>
      <c r="TAH75" s="2"/>
      <c r="TAI75" s="2"/>
      <c r="TAJ75" s="2"/>
      <c r="TAK75" s="2"/>
      <c r="TAL75" s="2"/>
      <c r="TAM75" s="2"/>
      <c r="TAN75" s="2"/>
      <c r="TAO75" s="2"/>
      <c r="TAP75" s="2"/>
      <c r="TAQ75" s="2"/>
      <c r="TAR75" s="2"/>
      <c r="TAS75" s="2"/>
      <c r="TAT75" s="2"/>
      <c r="TAU75" s="2"/>
      <c r="TAV75" s="2"/>
      <c r="TAW75" s="2"/>
      <c r="TAX75" s="2"/>
      <c r="TAY75" s="2"/>
      <c r="TAZ75" s="2"/>
      <c r="TBA75" s="2"/>
      <c r="TBB75" s="2"/>
      <c r="TBC75" s="2"/>
      <c r="TBD75" s="2"/>
      <c r="TBE75" s="2"/>
      <c r="TBF75" s="2"/>
      <c r="TBG75" s="2"/>
      <c r="TBH75" s="2"/>
      <c r="TBI75" s="2"/>
      <c r="TBJ75" s="2"/>
      <c r="TBK75" s="2"/>
      <c r="TBL75" s="2"/>
      <c r="TBM75" s="2"/>
      <c r="TBN75" s="2"/>
      <c r="TBO75" s="2"/>
      <c r="TBP75" s="2"/>
      <c r="TBQ75" s="2"/>
      <c r="TBR75" s="2"/>
      <c r="TBS75" s="2"/>
      <c r="TBT75" s="2"/>
      <c r="TBU75" s="2"/>
      <c r="TBV75" s="2"/>
      <c r="TBW75" s="2"/>
      <c r="TBX75" s="2"/>
      <c r="TBY75" s="2"/>
      <c r="TBZ75" s="2"/>
      <c r="TCA75" s="2"/>
      <c r="TCB75" s="2"/>
      <c r="TCC75" s="2"/>
      <c r="TCD75" s="2"/>
      <c r="TCE75" s="2"/>
      <c r="TCF75" s="2"/>
      <c r="TCG75" s="2"/>
      <c r="TCH75" s="2"/>
      <c r="TCI75" s="2"/>
      <c r="TCJ75" s="2"/>
      <c r="TCK75" s="2"/>
      <c r="TCL75" s="2"/>
      <c r="TCM75" s="2"/>
      <c r="TCN75" s="2"/>
      <c r="TCO75" s="2"/>
      <c r="TCP75" s="2"/>
      <c r="TCQ75" s="2"/>
      <c r="TCR75" s="2"/>
      <c r="TCS75" s="2"/>
      <c r="TCT75" s="2"/>
      <c r="TCU75" s="2"/>
      <c r="TCV75" s="2"/>
      <c r="TCW75" s="2"/>
      <c r="TCX75" s="2"/>
      <c r="TCY75" s="2"/>
      <c r="TCZ75" s="2"/>
      <c r="TDA75" s="2"/>
      <c r="TDB75" s="2"/>
      <c r="TDC75" s="2"/>
      <c r="TDD75" s="2"/>
      <c r="TDE75" s="2"/>
      <c r="TDF75" s="2"/>
      <c r="TDG75" s="2"/>
      <c r="TDH75" s="2"/>
      <c r="TDI75" s="2"/>
      <c r="TDJ75" s="2"/>
      <c r="TDK75" s="2"/>
      <c r="TDL75" s="2"/>
      <c r="TDM75" s="2"/>
      <c r="TDN75" s="2"/>
      <c r="TDO75" s="2"/>
      <c r="TDP75" s="2"/>
      <c r="TDQ75" s="2"/>
      <c r="TDR75" s="2"/>
      <c r="TDS75" s="2"/>
      <c r="TDT75" s="2"/>
      <c r="TDU75" s="2"/>
      <c r="TDV75" s="2"/>
      <c r="TDW75" s="2"/>
      <c r="TDX75" s="2"/>
      <c r="TDY75" s="2"/>
      <c r="TDZ75" s="2"/>
      <c r="TEA75" s="2"/>
      <c r="TEB75" s="2"/>
      <c r="TEC75" s="2"/>
      <c r="TED75" s="2"/>
      <c r="TEE75" s="2"/>
      <c r="TEF75" s="2"/>
      <c r="TEG75" s="2"/>
      <c r="TEH75" s="2"/>
      <c r="TEI75" s="2"/>
      <c r="TEJ75" s="2"/>
      <c r="TEK75" s="2"/>
      <c r="TEL75" s="2"/>
      <c r="TEM75" s="2"/>
      <c r="TEN75" s="2"/>
      <c r="TEO75" s="2"/>
      <c r="TEP75" s="2"/>
      <c r="TEQ75" s="2"/>
      <c r="TER75" s="2"/>
      <c r="TES75" s="2"/>
      <c r="TET75" s="2"/>
      <c r="TEU75" s="2"/>
      <c r="TEV75" s="2"/>
      <c r="TEW75" s="2"/>
      <c r="TEX75" s="2"/>
      <c r="TEY75" s="2"/>
      <c r="TEZ75" s="2"/>
      <c r="TFA75" s="2"/>
      <c r="TFB75" s="2"/>
      <c r="TFC75" s="2"/>
      <c r="TFD75" s="2"/>
      <c r="TFE75" s="2"/>
      <c r="TFF75" s="2"/>
      <c r="TFG75" s="2"/>
      <c r="TFH75" s="2"/>
      <c r="TFI75" s="2"/>
      <c r="TFJ75" s="2"/>
      <c r="TFK75" s="2"/>
      <c r="TFL75" s="2"/>
      <c r="TFM75" s="2"/>
      <c r="TFN75" s="2"/>
      <c r="TFO75" s="2"/>
      <c r="TFP75" s="2"/>
      <c r="TFQ75" s="2"/>
      <c r="TFR75" s="2"/>
      <c r="TFS75" s="2"/>
      <c r="TFT75" s="2"/>
      <c r="TFU75" s="2"/>
      <c r="TFV75" s="2"/>
      <c r="TFW75" s="2"/>
      <c r="TFX75" s="2"/>
      <c r="TFY75" s="2"/>
      <c r="TFZ75" s="2"/>
      <c r="TGA75" s="2"/>
      <c r="TGB75" s="2"/>
      <c r="TGC75" s="2"/>
      <c r="TGD75" s="2"/>
      <c r="TGE75" s="2"/>
      <c r="TGF75" s="2"/>
      <c r="TGG75" s="2"/>
      <c r="TGH75" s="2"/>
      <c r="TGI75" s="2"/>
      <c r="TGJ75" s="2"/>
      <c r="TGK75" s="2"/>
      <c r="TGL75" s="2"/>
      <c r="TGM75" s="2"/>
      <c r="TGN75" s="2"/>
      <c r="TGO75" s="2"/>
      <c r="TGP75" s="2"/>
      <c r="TGQ75" s="2"/>
      <c r="TGR75" s="2"/>
      <c r="TGS75" s="2"/>
      <c r="TGT75" s="2"/>
      <c r="TGU75" s="2"/>
      <c r="TGV75" s="2"/>
      <c r="TGW75" s="2"/>
      <c r="TGX75" s="2"/>
      <c r="TGY75" s="2"/>
      <c r="TGZ75" s="2"/>
      <c r="THA75" s="2"/>
      <c r="THB75" s="2"/>
      <c r="THC75" s="2"/>
      <c r="THD75" s="2"/>
      <c r="THE75" s="2"/>
      <c r="THF75" s="2"/>
      <c r="THG75" s="2"/>
      <c r="THH75" s="2"/>
      <c r="THI75" s="2"/>
      <c r="THJ75" s="2"/>
      <c r="THK75" s="2"/>
      <c r="THL75" s="2"/>
      <c r="THM75" s="2"/>
      <c r="THN75" s="2"/>
      <c r="THO75" s="2"/>
      <c r="THP75" s="2"/>
      <c r="THQ75" s="2"/>
      <c r="THR75" s="2"/>
      <c r="THS75" s="2"/>
      <c r="THT75" s="2"/>
      <c r="THU75" s="2"/>
      <c r="THV75" s="2"/>
      <c r="THW75" s="2"/>
      <c r="THX75" s="2"/>
      <c r="THY75" s="2"/>
      <c r="THZ75" s="2"/>
      <c r="TIA75" s="2"/>
      <c r="TIB75" s="2"/>
      <c r="TIC75" s="2"/>
      <c r="TID75" s="2"/>
      <c r="TIE75" s="2"/>
      <c r="TIF75" s="2"/>
      <c r="TIG75" s="2"/>
      <c r="TIH75" s="2"/>
      <c r="TII75" s="2"/>
      <c r="TIJ75" s="2"/>
      <c r="TIK75" s="2"/>
      <c r="TIL75" s="2"/>
      <c r="TIM75" s="2"/>
      <c r="TIN75" s="2"/>
      <c r="TIO75" s="2"/>
      <c r="TIP75" s="2"/>
      <c r="TIQ75" s="2"/>
      <c r="TIR75" s="2"/>
      <c r="TIS75" s="2"/>
      <c r="TIT75" s="2"/>
      <c r="TIU75" s="2"/>
      <c r="TIV75" s="2"/>
      <c r="TIW75" s="2"/>
      <c r="TIX75" s="2"/>
      <c r="TIY75" s="2"/>
      <c r="TIZ75" s="2"/>
      <c r="TJA75" s="2"/>
      <c r="TJB75" s="2"/>
      <c r="TJC75" s="2"/>
      <c r="TJD75" s="2"/>
      <c r="TJE75" s="2"/>
      <c r="TJF75" s="2"/>
      <c r="TJG75" s="2"/>
      <c r="TJH75" s="2"/>
      <c r="TJI75" s="2"/>
      <c r="TJJ75" s="2"/>
      <c r="TJK75" s="2"/>
      <c r="TJL75" s="2"/>
      <c r="TJM75" s="2"/>
      <c r="TJN75" s="2"/>
      <c r="TJO75" s="2"/>
      <c r="TJP75" s="2"/>
      <c r="TJQ75" s="2"/>
      <c r="TJR75" s="2"/>
      <c r="TJS75" s="2"/>
      <c r="TJT75" s="2"/>
      <c r="TJU75" s="2"/>
      <c r="TJV75" s="2"/>
      <c r="TJW75" s="2"/>
      <c r="TJX75" s="2"/>
      <c r="TJY75" s="2"/>
      <c r="TJZ75" s="2"/>
      <c r="TKA75" s="2"/>
      <c r="TKB75" s="2"/>
      <c r="TKC75" s="2"/>
      <c r="TKD75" s="2"/>
      <c r="TKE75" s="2"/>
      <c r="TKF75" s="2"/>
      <c r="TKG75" s="2"/>
      <c r="TKH75" s="2"/>
      <c r="TKI75" s="2"/>
      <c r="TKJ75" s="2"/>
      <c r="TKK75" s="2"/>
      <c r="TKL75" s="2"/>
      <c r="TKM75" s="2"/>
      <c r="TKN75" s="2"/>
      <c r="TKO75" s="2"/>
      <c r="TKP75" s="2"/>
      <c r="TKQ75" s="2"/>
      <c r="TKR75" s="2"/>
      <c r="TKS75" s="2"/>
      <c r="TKT75" s="2"/>
      <c r="TKU75" s="2"/>
      <c r="TKV75" s="2"/>
      <c r="TKW75" s="2"/>
      <c r="TKX75" s="2"/>
      <c r="TKY75" s="2"/>
      <c r="TKZ75" s="2"/>
      <c r="TLA75" s="2"/>
      <c r="TLB75" s="2"/>
      <c r="TLC75" s="2"/>
      <c r="TLD75" s="2"/>
      <c r="TLE75" s="2"/>
      <c r="TLF75" s="2"/>
      <c r="TLG75" s="2"/>
      <c r="TLH75" s="2"/>
      <c r="TLI75" s="2"/>
      <c r="TLJ75" s="2"/>
      <c r="TLK75" s="2"/>
      <c r="TLL75" s="2"/>
      <c r="TLM75" s="2"/>
      <c r="TLN75" s="2"/>
      <c r="TLO75" s="2"/>
      <c r="TLP75" s="2"/>
      <c r="TLQ75" s="2"/>
      <c r="TLR75" s="2"/>
      <c r="TLS75" s="2"/>
      <c r="TLT75" s="2"/>
      <c r="TLU75" s="2"/>
      <c r="TLV75" s="2"/>
      <c r="TLW75" s="2"/>
      <c r="TLX75" s="2"/>
      <c r="TLY75" s="2"/>
      <c r="TLZ75" s="2"/>
      <c r="TMA75" s="2"/>
      <c r="TMB75" s="2"/>
      <c r="TMC75" s="2"/>
      <c r="TMD75" s="2"/>
      <c r="TME75" s="2"/>
      <c r="TMF75" s="2"/>
      <c r="TMG75" s="2"/>
      <c r="TMH75" s="2"/>
      <c r="TMI75" s="2"/>
      <c r="TMJ75" s="2"/>
      <c r="TMK75" s="2"/>
      <c r="TML75" s="2"/>
      <c r="TMM75" s="2"/>
      <c r="TMN75" s="2"/>
      <c r="TMO75" s="2"/>
      <c r="TMP75" s="2"/>
      <c r="TMQ75" s="2"/>
      <c r="TMR75" s="2"/>
      <c r="TMS75" s="2"/>
      <c r="TMT75" s="2"/>
      <c r="TMU75" s="2"/>
      <c r="TMV75" s="2"/>
      <c r="TMW75" s="2"/>
      <c r="TMX75" s="2"/>
      <c r="TMY75" s="2"/>
      <c r="TMZ75" s="2"/>
      <c r="TNA75" s="2"/>
      <c r="TNB75" s="2"/>
      <c r="TNC75" s="2"/>
      <c r="TND75" s="2"/>
      <c r="TNE75" s="2"/>
      <c r="TNF75" s="2"/>
      <c r="TNG75" s="2"/>
      <c r="TNH75" s="2"/>
      <c r="TNI75" s="2"/>
      <c r="TNJ75" s="2"/>
      <c r="TNK75" s="2"/>
      <c r="TNL75" s="2"/>
      <c r="TNM75" s="2"/>
      <c r="TNN75" s="2"/>
      <c r="TNO75" s="2"/>
      <c r="TNP75" s="2"/>
      <c r="TNQ75" s="2"/>
      <c r="TNR75" s="2"/>
      <c r="TNS75" s="2"/>
      <c r="TNT75" s="2"/>
      <c r="TNU75" s="2"/>
      <c r="TNV75" s="2"/>
      <c r="TNW75" s="2"/>
      <c r="TNX75" s="2"/>
      <c r="TNY75" s="2"/>
      <c r="TNZ75" s="2"/>
      <c r="TOA75" s="2"/>
      <c r="TOB75" s="2"/>
      <c r="TOC75" s="2"/>
      <c r="TOD75" s="2"/>
      <c r="TOE75" s="2"/>
      <c r="TOF75" s="2"/>
      <c r="TOG75" s="2"/>
      <c r="TOH75" s="2"/>
      <c r="TOI75" s="2"/>
      <c r="TOJ75" s="2"/>
      <c r="TOK75" s="2"/>
      <c r="TOL75" s="2"/>
      <c r="TOM75" s="2"/>
      <c r="TON75" s="2"/>
      <c r="TOO75" s="2"/>
      <c r="TOP75" s="2"/>
      <c r="TOQ75" s="2"/>
      <c r="TOR75" s="2"/>
      <c r="TOS75" s="2"/>
      <c r="TOT75" s="2"/>
      <c r="TOU75" s="2"/>
      <c r="TOV75" s="2"/>
      <c r="TOW75" s="2"/>
      <c r="TOX75" s="2"/>
      <c r="TOY75" s="2"/>
      <c r="TOZ75" s="2"/>
      <c r="TPA75" s="2"/>
      <c r="TPB75" s="2"/>
      <c r="TPC75" s="2"/>
      <c r="TPD75" s="2"/>
      <c r="TPE75" s="2"/>
      <c r="TPF75" s="2"/>
      <c r="TPG75" s="2"/>
      <c r="TPH75" s="2"/>
      <c r="TPI75" s="2"/>
      <c r="TPJ75" s="2"/>
      <c r="TPK75" s="2"/>
      <c r="TPL75" s="2"/>
      <c r="TPM75" s="2"/>
      <c r="TPN75" s="2"/>
      <c r="TPO75" s="2"/>
      <c r="TPP75" s="2"/>
      <c r="TPQ75" s="2"/>
      <c r="TPR75" s="2"/>
      <c r="TPS75" s="2"/>
      <c r="TPT75" s="2"/>
      <c r="TPU75" s="2"/>
      <c r="TPV75" s="2"/>
      <c r="TPW75" s="2"/>
      <c r="TPX75" s="2"/>
      <c r="TPY75" s="2"/>
      <c r="TPZ75" s="2"/>
      <c r="TQA75" s="2"/>
      <c r="TQB75" s="2"/>
      <c r="TQC75" s="2"/>
      <c r="TQD75" s="2"/>
      <c r="TQE75" s="2"/>
      <c r="TQF75" s="2"/>
      <c r="TQG75" s="2"/>
      <c r="TQH75" s="2"/>
      <c r="TQI75" s="2"/>
      <c r="TQJ75" s="2"/>
      <c r="TQK75" s="2"/>
      <c r="TQL75" s="2"/>
      <c r="TQM75" s="2"/>
      <c r="TQN75" s="2"/>
      <c r="TQO75" s="2"/>
      <c r="TQP75" s="2"/>
      <c r="TQQ75" s="2"/>
      <c r="TQR75" s="2"/>
      <c r="TQS75" s="2"/>
      <c r="TQT75" s="2"/>
      <c r="TQU75" s="2"/>
      <c r="TQV75" s="2"/>
      <c r="TQW75" s="2"/>
      <c r="TQX75" s="2"/>
      <c r="TQY75" s="2"/>
      <c r="TQZ75" s="2"/>
      <c r="TRA75" s="2"/>
      <c r="TRB75" s="2"/>
      <c r="TRC75" s="2"/>
      <c r="TRD75" s="2"/>
      <c r="TRE75" s="2"/>
      <c r="TRF75" s="2"/>
      <c r="TRG75" s="2"/>
      <c r="TRH75" s="2"/>
      <c r="TRI75" s="2"/>
      <c r="TRJ75" s="2"/>
      <c r="TRK75" s="2"/>
      <c r="TRL75" s="2"/>
      <c r="TRM75" s="2"/>
      <c r="TRN75" s="2"/>
      <c r="TRO75" s="2"/>
      <c r="TRP75" s="2"/>
      <c r="TRQ75" s="2"/>
      <c r="TRR75" s="2"/>
      <c r="TRS75" s="2"/>
      <c r="TRT75" s="2"/>
      <c r="TRU75" s="2"/>
      <c r="TRV75" s="2"/>
      <c r="TRW75" s="2"/>
      <c r="TRX75" s="2"/>
      <c r="TRY75" s="2"/>
      <c r="TRZ75" s="2"/>
      <c r="TSA75" s="2"/>
      <c r="TSB75" s="2"/>
      <c r="TSC75" s="2"/>
      <c r="TSD75" s="2"/>
      <c r="TSE75" s="2"/>
      <c r="TSF75" s="2"/>
      <c r="TSG75" s="2"/>
      <c r="TSH75" s="2"/>
      <c r="TSI75" s="2"/>
      <c r="TSJ75" s="2"/>
      <c r="TSK75" s="2"/>
      <c r="TSL75" s="2"/>
      <c r="TSM75" s="2"/>
      <c r="TSN75" s="2"/>
      <c r="TSO75" s="2"/>
      <c r="TSP75" s="2"/>
      <c r="TSQ75" s="2"/>
      <c r="TSR75" s="2"/>
      <c r="TSS75" s="2"/>
      <c r="TST75" s="2"/>
      <c r="TSU75" s="2"/>
      <c r="TSV75" s="2"/>
      <c r="TSW75" s="2"/>
      <c r="TSX75" s="2"/>
      <c r="TSY75" s="2"/>
      <c r="TSZ75" s="2"/>
      <c r="TTA75" s="2"/>
      <c r="TTB75" s="2"/>
      <c r="TTC75" s="2"/>
      <c r="TTD75" s="2"/>
      <c r="TTE75" s="2"/>
      <c r="TTF75" s="2"/>
      <c r="TTG75" s="2"/>
      <c r="TTH75" s="2"/>
      <c r="TTI75" s="2"/>
      <c r="TTJ75" s="2"/>
      <c r="TTK75" s="2"/>
      <c r="TTL75" s="2"/>
      <c r="TTM75" s="2"/>
      <c r="TTN75" s="2"/>
      <c r="TTO75" s="2"/>
      <c r="TTP75" s="2"/>
      <c r="TTQ75" s="2"/>
      <c r="TTR75" s="2"/>
      <c r="TTS75" s="2"/>
      <c r="TTT75" s="2"/>
      <c r="TTU75" s="2"/>
      <c r="TTV75" s="2"/>
      <c r="TTW75" s="2"/>
      <c r="TTX75" s="2"/>
      <c r="TTY75" s="2"/>
      <c r="TTZ75" s="2"/>
      <c r="TUA75" s="2"/>
      <c r="TUB75" s="2"/>
      <c r="TUC75" s="2"/>
      <c r="TUD75" s="2"/>
      <c r="TUE75" s="2"/>
      <c r="TUF75" s="2"/>
      <c r="TUG75" s="2"/>
      <c r="TUH75" s="2"/>
      <c r="TUI75" s="2"/>
      <c r="TUJ75" s="2"/>
      <c r="TUK75" s="2"/>
      <c r="TUL75" s="2"/>
      <c r="TUM75" s="2"/>
      <c r="TUN75" s="2"/>
      <c r="TUO75" s="2"/>
      <c r="TUP75" s="2"/>
      <c r="TUQ75" s="2"/>
      <c r="TUR75" s="2"/>
      <c r="TUS75" s="2"/>
      <c r="TUT75" s="2"/>
      <c r="TUU75" s="2"/>
      <c r="TUV75" s="2"/>
      <c r="TUW75" s="2"/>
      <c r="TUX75" s="2"/>
      <c r="TUY75" s="2"/>
      <c r="TUZ75" s="2"/>
      <c r="TVA75" s="2"/>
      <c r="TVB75" s="2"/>
      <c r="TVC75" s="2"/>
      <c r="TVD75" s="2"/>
      <c r="TVE75" s="2"/>
      <c r="TVF75" s="2"/>
      <c r="TVG75" s="2"/>
      <c r="TVH75" s="2"/>
      <c r="TVI75" s="2"/>
      <c r="TVJ75" s="2"/>
      <c r="TVK75" s="2"/>
      <c r="TVL75" s="2"/>
      <c r="TVM75" s="2"/>
      <c r="TVN75" s="2"/>
      <c r="TVO75" s="2"/>
      <c r="TVP75" s="2"/>
      <c r="TVQ75" s="2"/>
      <c r="TVR75" s="2"/>
      <c r="TVS75" s="2"/>
      <c r="TVT75" s="2"/>
      <c r="TVU75" s="2"/>
      <c r="TVV75" s="2"/>
      <c r="TVW75" s="2"/>
      <c r="TVX75" s="2"/>
      <c r="TVY75" s="2"/>
      <c r="TVZ75" s="2"/>
      <c r="TWA75" s="2"/>
      <c r="TWB75" s="2"/>
      <c r="TWC75" s="2"/>
      <c r="TWD75" s="2"/>
      <c r="TWE75" s="2"/>
      <c r="TWF75" s="2"/>
      <c r="TWG75" s="2"/>
      <c r="TWH75" s="2"/>
      <c r="TWI75" s="2"/>
      <c r="TWJ75" s="2"/>
      <c r="TWK75" s="2"/>
      <c r="TWL75" s="2"/>
      <c r="TWM75" s="2"/>
      <c r="TWN75" s="2"/>
      <c r="TWO75" s="2"/>
      <c r="TWP75" s="2"/>
      <c r="TWQ75" s="2"/>
      <c r="TWR75" s="2"/>
      <c r="TWS75" s="2"/>
      <c r="TWT75" s="2"/>
      <c r="TWU75" s="2"/>
      <c r="TWV75" s="2"/>
      <c r="TWW75" s="2"/>
      <c r="TWX75" s="2"/>
      <c r="TWY75" s="2"/>
      <c r="TWZ75" s="2"/>
      <c r="TXA75" s="2"/>
      <c r="TXB75" s="2"/>
      <c r="TXC75" s="2"/>
      <c r="TXD75" s="2"/>
      <c r="TXE75" s="2"/>
      <c r="TXF75" s="2"/>
      <c r="TXG75" s="2"/>
      <c r="TXH75" s="2"/>
      <c r="TXI75" s="2"/>
      <c r="TXJ75" s="2"/>
      <c r="TXK75" s="2"/>
      <c r="TXL75" s="2"/>
      <c r="TXM75" s="2"/>
      <c r="TXN75" s="2"/>
      <c r="TXO75" s="2"/>
      <c r="TXP75" s="2"/>
      <c r="TXQ75" s="2"/>
      <c r="TXR75" s="2"/>
      <c r="TXS75" s="2"/>
      <c r="TXT75" s="2"/>
      <c r="TXU75" s="2"/>
      <c r="TXV75" s="2"/>
      <c r="TXW75" s="2"/>
      <c r="TXX75" s="2"/>
      <c r="TXY75" s="2"/>
      <c r="TXZ75" s="2"/>
      <c r="TYA75" s="2"/>
      <c r="TYB75" s="2"/>
      <c r="TYC75" s="2"/>
      <c r="TYD75" s="2"/>
      <c r="TYE75" s="2"/>
      <c r="TYF75" s="2"/>
      <c r="TYG75" s="2"/>
      <c r="TYH75" s="2"/>
      <c r="TYI75" s="2"/>
      <c r="TYJ75" s="2"/>
      <c r="TYK75" s="2"/>
      <c r="TYL75" s="2"/>
      <c r="TYM75" s="2"/>
      <c r="TYN75" s="2"/>
      <c r="TYO75" s="2"/>
      <c r="TYP75" s="2"/>
      <c r="TYQ75" s="2"/>
      <c r="TYR75" s="2"/>
      <c r="TYS75" s="2"/>
      <c r="TYT75" s="2"/>
      <c r="TYU75" s="2"/>
      <c r="TYV75" s="2"/>
      <c r="TYW75" s="2"/>
      <c r="TYX75" s="2"/>
      <c r="TYY75" s="2"/>
      <c r="TYZ75" s="2"/>
      <c r="TZA75" s="2"/>
      <c r="TZB75" s="2"/>
      <c r="TZC75" s="2"/>
      <c r="TZD75" s="2"/>
      <c r="TZE75" s="2"/>
      <c r="TZF75" s="2"/>
      <c r="TZG75" s="2"/>
      <c r="TZH75" s="2"/>
      <c r="TZI75" s="2"/>
      <c r="TZJ75" s="2"/>
      <c r="TZK75" s="2"/>
      <c r="TZL75" s="2"/>
      <c r="TZM75" s="2"/>
      <c r="TZN75" s="2"/>
      <c r="TZO75" s="2"/>
      <c r="TZP75" s="2"/>
      <c r="TZQ75" s="2"/>
      <c r="TZR75" s="2"/>
      <c r="TZS75" s="2"/>
      <c r="TZT75" s="2"/>
      <c r="TZU75" s="2"/>
      <c r="TZV75" s="2"/>
      <c r="TZW75" s="2"/>
      <c r="TZX75" s="2"/>
      <c r="TZY75" s="2"/>
      <c r="TZZ75" s="2"/>
      <c r="UAA75" s="2"/>
      <c r="UAB75" s="2"/>
      <c r="UAC75" s="2"/>
      <c r="UAD75" s="2"/>
      <c r="UAE75" s="2"/>
      <c r="UAF75" s="2"/>
      <c r="UAG75" s="2"/>
      <c r="UAH75" s="2"/>
      <c r="UAI75" s="2"/>
      <c r="UAJ75" s="2"/>
      <c r="UAK75" s="2"/>
      <c r="UAL75" s="2"/>
      <c r="UAM75" s="2"/>
      <c r="UAN75" s="2"/>
      <c r="UAO75" s="2"/>
      <c r="UAP75" s="2"/>
      <c r="UAQ75" s="2"/>
      <c r="UAR75" s="2"/>
      <c r="UAS75" s="2"/>
      <c r="UAT75" s="2"/>
      <c r="UAU75" s="2"/>
      <c r="UAV75" s="2"/>
      <c r="UAW75" s="2"/>
      <c r="UAX75" s="2"/>
      <c r="UAY75" s="2"/>
      <c r="UAZ75" s="2"/>
      <c r="UBA75" s="2"/>
      <c r="UBB75" s="2"/>
      <c r="UBC75" s="2"/>
      <c r="UBD75" s="2"/>
      <c r="UBE75" s="2"/>
      <c r="UBF75" s="2"/>
      <c r="UBG75" s="2"/>
      <c r="UBH75" s="2"/>
      <c r="UBI75" s="2"/>
      <c r="UBJ75" s="2"/>
      <c r="UBK75" s="2"/>
      <c r="UBL75" s="2"/>
      <c r="UBM75" s="2"/>
      <c r="UBN75" s="2"/>
      <c r="UBO75" s="2"/>
      <c r="UBP75" s="2"/>
      <c r="UBQ75" s="2"/>
      <c r="UBR75" s="2"/>
      <c r="UBS75" s="2"/>
      <c r="UBT75" s="2"/>
      <c r="UBU75" s="2"/>
      <c r="UBV75" s="2"/>
      <c r="UBW75" s="2"/>
      <c r="UBX75" s="2"/>
      <c r="UBY75" s="2"/>
      <c r="UBZ75" s="2"/>
      <c r="UCA75" s="2"/>
      <c r="UCB75" s="2"/>
      <c r="UCC75" s="2"/>
      <c r="UCD75" s="2"/>
      <c r="UCE75" s="2"/>
      <c r="UCF75" s="2"/>
      <c r="UCG75" s="2"/>
      <c r="UCH75" s="2"/>
      <c r="UCI75" s="2"/>
      <c r="UCJ75" s="2"/>
      <c r="UCK75" s="2"/>
      <c r="UCL75" s="2"/>
      <c r="UCM75" s="2"/>
      <c r="UCN75" s="2"/>
      <c r="UCO75" s="2"/>
      <c r="UCP75" s="2"/>
      <c r="UCQ75" s="2"/>
      <c r="UCR75" s="2"/>
      <c r="UCS75" s="2"/>
      <c r="UCT75" s="2"/>
      <c r="UCU75" s="2"/>
      <c r="UCV75" s="2"/>
      <c r="UCW75" s="2"/>
      <c r="UCX75" s="2"/>
      <c r="UCY75" s="2"/>
      <c r="UCZ75" s="2"/>
      <c r="UDA75" s="2"/>
      <c r="UDB75" s="2"/>
      <c r="UDC75" s="2"/>
      <c r="UDD75" s="2"/>
      <c r="UDE75" s="2"/>
      <c r="UDF75" s="2"/>
      <c r="UDG75" s="2"/>
      <c r="UDH75" s="2"/>
      <c r="UDI75" s="2"/>
      <c r="UDJ75" s="2"/>
      <c r="UDK75" s="2"/>
      <c r="UDL75" s="2"/>
      <c r="UDM75" s="2"/>
      <c r="UDN75" s="2"/>
      <c r="UDO75" s="2"/>
      <c r="UDP75" s="2"/>
      <c r="UDQ75" s="2"/>
      <c r="UDR75" s="2"/>
      <c r="UDS75" s="2"/>
      <c r="UDT75" s="2"/>
      <c r="UDU75" s="2"/>
      <c r="UDV75" s="2"/>
      <c r="UDW75" s="2"/>
      <c r="UDX75" s="2"/>
      <c r="UDY75" s="2"/>
      <c r="UDZ75" s="2"/>
      <c r="UEA75" s="2"/>
      <c r="UEB75" s="2"/>
      <c r="UEC75" s="2"/>
      <c r="UED75" s="2"/>
      <c r="UEE75" s="2"/>
      <c r="UEF75" s="2"/>
      <c r="UEG75" s="2"/>
      <c r="UEH75" s="2"/>
      <c r="UEI75" s="2"/>
      <c r="UEJ75" s="2"/>
      <c r="UEK75" s="2"/>
      <c r="UEL75" s="2"/>
      <c r="UEM75" s="2"/>
      <c r="UEN75" s="2"/>
      <c r="UEO75" s="2"/>
      <c r="UEP75" s="2"/>
      <c r="UEQ75" s="2"/>
      <c r="UER75" s="2"/>
      <c r="UES75" s="2"/>
      <c r="UET75" s="2"/>
      <c r="UEU75" s="2"/>
      <c r="UEV75" s="2"/>
      <c r="UEW75" s="2"/>
      <c r="UEX75" s="2"/>
      <c r="UEY75" s="2"/>
      <c r="UEZ75" s="2"/>
      <c r="UFA75" s="2"/>
      <c r="UFB75" s="2"/>
      <c r="UFC75" s="2"/>
      <c r="UFD75" s="2"/>
      <c r="UFE75" s="2"/>
      <c r="UFF75" s="2"/>
      <c r="UFG75" s="2"/>
      <c r="UFH75" s="2"/>
      <c r="UFI75" s="2"/>
      <c r="UFJ75" s="2"/>
      <c r="UFK75" s="2"/>
      <c r="UFL75" s="2"/>
      <c r="UFM75" s="2"/>
      <c r="UFN75" s="2"/>
      <c r="UFO75" s="2"/>
      <c r="UFP75" s="2"/>
      <c r="UFQ75" s="2"/>
      <c r="UFR75" s="2"/>
      <c r="UFS75" s="2"/>
      <c r="UFT75" s="2"/>
      <c r="UFU75" s="2"/>
      <c r="UFV75" s="2"/>
      <c r="UFW75" s="2"/>
      <c r="UFX75" s="2"/>
      <c r="UFY75" s="2"/>
      <c r="UFZ75" s="2"/>
      <c r="UGA75" s="2"/>
      <c r="UGB75" s="2"/>
      <c r="UGC75" s="2"/>
      <c r="UGD75" s="2"/>
      <c r="UGE75" s="2"/>
      <c r="UGF75" s="2"/>
      <c r="UGG75" s="2"/>
      <c r="UGH75" s="2"/>
      <c r="UGI75" s="2"/>
      <c r="UGJ75" s="2"/>
      <c r="UGK75" s="2"/>
      <c r="UGL75" s="2"/>
      <c r="UGM75" s="2"/>
      <c r="UGN75" s="2"/>
      <c r="UGO75" s="2"/>
      <c r="UGP75" s="2"/>
      <c r="UGQ75" s="2"/>
      <c r="UGR75" s="2"/>
      <c r="UGS75" s="2"/>
      <c r="UGT75" s="2"/>
      <c r="UGU75" s="2"/>
      <c r="UGV75" s="2"/>
      <c r="UGW75" s="2"/>
      <c r="UGX75" s="2"/>
      <c r="UGY75" s="2"/>
      <c r="UGZ75" s="2"/>
      <c r="UHA75" s="2"/>
      <c r="UHB75" s="2"/>
      <c r="UHC75" s="2"/>
      <c r="UHD75" s="2"/>
      <c r="UHE75" s="2"/>
      <c r="UHF75" s="2"/>
      <c r="UHG75" s="2"/>
      <c r="UHH75" s="2"/>
      <c r="UHI75" s="2"/>
      <c r="UHJ75" s="2"/>
      <c r="UHK75" s="2"/>
      <c r="UHL75" s="2"/>
      <c r="UHM75" s="2"/>
      <c r="UHN75" s="2"/>
      <c r="UHO75" s="2"/>
      <c r="UHP75" s="2"/>
      <c r="UHQ75" s="2"/>
      <c r="UHR75" s="2"/>
      <c r="UHS75" s="2"/>
      <c r="UHT75" s="2"/>
      <c r="UHU75" s="2"/>
      <c r="UHV75" s="2"/>
      <c r="UHW75" s="2"/>
      <c r="UHX75" s="2"/>
      <c r="UHY75" s="2"/>
      <c r="UHZ75" s="2"/>
      <c r="UIA75" s="2"/>
      <c r="UIB75" s="2"/>
      <c r="UIC75" s="2"/>
      <c r="UID75" s="2"/>
      <c r="UIE75" s="2"/>
      <c r="UIF75" s="2"/>
      <c r="UIG75" s="2"/>
      <c r="UIH75" s="2"/>
      <c r="UII75" s="2"/>
      <c r="UIJ75" s="2"/>
      <c r="UIK75" s="2"/>
      <c r="UIL75" s="2"/>
      <c r="UIM75" s="2"/>
      <c r="UIN75" s="2"/>
      <c r="UIO75" s="2"/>
      <c r="UIP75" s="2"/>
      <c r="UIQ75" s="2"/>
      <c r="UIR75" s="2"/>
      <c r="UIS75" s="2"/>
      <c r="UIT75" s="2"/>
      <c r="UIU75" s="2"/>
      <c r="UIV75" s="2"/>
      <c r="UIW75" s="2"/>
      <c r="UIX75" s="2"/>
      <c r="UIY75" s="2"/>
      <c r="UIZ75" s="2"/>
      <c r="UJA75" s="2"/>
      <c r="UJB75" s="2"/>
      <c r="UJC75" s="2"/>
      <c r="UJD75" s="2"/>
      <c r="UJE75" s="2"/>
      <c r="UJF75" s="2"/>
      <c r="UJG75" s="2"/>
      <c r="UJH75" s="2"/>
      <c r="UJI75" s="2"/>
      <c r="UJJ75" s="2"/>
      <c r="UJK75" s="2"/>
      <c r="UJL75" s="2"/>
      <c r="UJM75" s="2"/>
      <c r="UJN75" s="2"/>
      <c r="UJO75" s="2"/>
      <c r="UJP75" s="2"/>
      <c r="UJQ75" s="2"/>
      <c r="UJR75" s="2"/>
      <c r="UJS75" s="2"/>
      <c r="UJT75" s="2"/>
      <c r="UJU75" s="2"/>
      <c r="UJV75" s="2"/>
      <c r="UJW75" s="2"/>
      <c r="UJX75" s="2"/>
      <c r="UJY75" s="2"/>
      <c r="UJZ75" s="2"/>
      <c r="UKA75" s="2"/>
      <c r="UKB75" s="2"/>
      <c r="UKC75" s="2"/>
      <c r="UKD75" s="2"/>
      <c r="UKE75" s="2"/>
      <c r="UKF75" s="2"/>
      <c r="UKG75" s="2"/>
      <c r="UKH75" s="2"/>
      <c r="UKI75" s="2"/>
      <c r="UKJ75" s="2"/>
      <c r="UKK75" s="2"/>
      <c r="UKL75" s="2"/>
      <c r="UKM75" s="2"/>
      <c r="UKN75" s="2"/>
      <c r="UKO75" s="2"/>
      <c r="UKP75" s="2"/>
      <c r="UKQ75" s="2"/>
      <c r="UKR75" s="2"/>
      <c r="UKS75" s="2"/>
      <c r="UKT75" s="2"/>
      <c r="UKU75" s="2"/>
      <c r="UKV75" s="2"/>
      <c r="UKW75" s="2"/>
      <c r="UKX75" s="2"/>
      <c r="UKY75" s="2"/>
      <c r="UKZ75" s="2"/>
      <c r="ULA75" s="2"/>
      <c r="ULB75" s="2"/>
      <c r="ULC75" s="2"/>
      <c r="ULD75" s="2"/>
      <c r="ULE75" s="2"/>
      <c r="ULF75" s="2"/>
      <c r="ULG75" s="2"/>
      <c r="ULH75" s="2"/>
      <c r="ULI75" s="2"/>
      <c r="ULJ75" s="2"/>
      <c r="ULK75" s="2"/>
      <c r="ULL75" s="2"/>
      <c r="ULM75" s="2"/>
      <c r="ULN75" s="2"/>
      <c r="ULO75" s="2"/>
      <c r="ULP75" s="2"/>
      <c r="ULQ75" s="2"/>
      <c r="ULR75" s="2"/>
      <c r="ULS75" s="2"/>
      <c r="ULT75" s="2"/>
      <c r="ULU75" s="2"/>
      <c r="ULV75" s="2"/>
      <c r="ULW75" s="2"/>
      <c r="ULX75" s="2"/>
      <c r="ULY75" s="2"/>
      <c r="ULZ75" s="2"/>
      <c r="UMA75" s="2"/>
      <c r="UMB75" s="2"/>
      <c r="UMC75" s="2"/>
      <c r="UMD75" s="2"/>
      <c r="UME75" s="2"/>
      <c r="UMF75" s="2"/>
      <c r="UMG75" s="2"/>
      <c r="UMH75" s="2"/>
      <c r="UMI75" s="2"/>
      <c r="UMJ75" s="2"/>
      <c r="UMK75" s="2"/>
      <c r="UML75" s="2"/>
      <c r="UMM75" s="2"/>
      <c r="UMN75" s="2"/>
      <c r="UMO75" s="2"/>
      <c r="UMP75" s="2"/>
      <c r="UMQ75" s="2"/>
      <c r="UMR75" s="2"/>
      <c r="UMS75" s="2"/>
      <c r="UMT75" s="2"/>
      <c r="UMU75" s="2"/>
      <c r="UMV75" s="2"/>
      <c r="UMW75" s="2"/>
      <c r="UMX75" s="2"/>
      <c r="UMY75" s="2"/>
      <c r="UMZ75" s="2"/>
      <c r="UNA75" s="2"/>
      <c r="UNB75" s="2"/>
      <c r="UNC75" s="2"/>
      <c r="UND75" s="2"/>
      <c r="UNE75" s="2"/>
      <c r="UNF75" s="2"/>
      <c r="UNG75" s="2"/>
      <c r="UNH75" s="2"/>
      <c r="UNI75" s="2"/>
      <c r="UNJ75" s="2"/>
      <c r="UNK75" s="2"/>
      <c r="UNL75" s="2"/>
      <c r="UNM75" s="2"/>
      <c r="UNN75" s="2"/>
      <c r="UNO75" s="2"/>
      <c r="UNP75" s="2"/>
      <c r="UNQ75" s="2"/>
      <c r="UNR75" s="2"/>
      <c r="UNS75" s="2"/>
      <c r="UNT75" s="2"/>
      <c r="UNU75" s="2"/>
      <c r="UNV75" s="2"/>
      <c r="UNW75" s="2"/>
      <c r="UNX75" s="2"/>
      <c r="UNY75" s="2"/>
      <c r="UNZ75" s="2"/>
      <c r="UOA75" s="2"/>
      <c r="UOB75" s="2"/>
      <c r="UOC75" s="2"/>
      <c r="UOD75" s="2"/>
      <c r="UOE75" s="2"/>
      <c r="UOF75" s="2"/>
      <c r="UOG75" s="2"/>
      <c r="UOH75" s="2"/>
      <c r="UOI75" s="2"/>
      <c r="UOJ75" s="2"/>
      <c r="UOK75" s="2"/>
      <c r="UOL75" s="2"/>
      <c r="UOM75" s="2"/>
      <c r="UON75" s="2"/>
      <c r="UOO75" s="2"/>
      <c r="UOP75" s="2"/>
      <c r="UOQ75" s="2"/>
      <c r="UOR75" s="2"/>
      <c r="UOS75" s="2"/>
      <c r="UOT75" s="2"/>
      <c r="UOU75" s="2"/>
      <c r="UOV75" s="2"/>
      <c r="UOW75" s="2"/>
      <c r="UOX75" s="2"/>
      <c r="UOY75" s="2"/>
      <c r="UOZ75" s="2"/>
      <c r="UPA75" s="2"/>
      <c r="UPB75" s="2"/>
      <c r="UPC75" s="2"/>
      <c r="UPD75" s="2"/>
      <c r="UPE75" s="2"/>
      <c r="UPF75" s="2"/>
      <c r="UPG75" s="2"/>
      <c r="UPH75" s="2"/>
      <c r="UPI75" s="2"/>
      <c r="UPJ75" s="2"/>
      <c r="UPK75" s="2"/>
      <c r="UPL75" s="2"/>
      <c r="UPM75" s="2"/>
      <c r="UPN75" s="2"/>
      <c r="UPO75" s="2"/>
      <c r="UPP75" s="2"/>
      <c r="UPQ75" s="2"/>
      <c r="UPR75" s="2"/>
      <c r="UPS75" s="2"/>
      <c r="UPT75" s="2"/>
      <c r="UPU75" s="2"/>
      <c r="UPV75" s="2"/>
      <c r="UPW75" s="2"/>
      <c r="UPX75" s="2"/>
      <c r="UPY75" s="2"/>
      <c r="UPZ75" s="2"/>
      <c r="UQA75" s="2"/>
      <c r="UQB75" s="2"/>
      <c r="UQC75" s="2"/>
      <c r="UQD75" s="2"/>
      <c r="UQE75" s="2"/>
      <c r="UQF75" s="2"/>
      <c r="UQG75" s="2"/>
      <c r="UQH75" s="2"/>
      <c r="UQI75" s="2"/>
      <c r="UQJ75" s="2"/>
      <c r="UQK75" s="2"/>
      <c r="UQL75" s="2"/>
      <c r="UQM75" s="2"/>
      <c r="UQN75" s="2"/>
      <c r="UQO75" s="2"/>
      <c r="UQP75" s="2"/>
      <c r="UQQ75" s="2"/>
      <c r="UQR75" s="2"/>
      <c r="UQS75" s="2"/>
      <c r="UQT75" s="2"/>
      <c r="UQU75" s="2"/>
      <c r="UQV75" s="2"/>
      <c r="UQW75" s="2"/>
      <c r="UQX75" s="2"/>
      <c r="UQY75" s="2"/>
      <c r="UQZ75" s="2"/>
      <c r="URA75" s="2"/>
      <c r="URB75" s="2"/>
      <c r="URC75" s="2"/>
      <c r="URD75" s="2"/>
      <c r="URE75" s="2"/>
      <c r="URF75" s="2"/>
      <c r="URG75" s="2"/>
      <c r="URH75" s="2"/>
      <c r="URI75" s="2"/>
      <c r="URJ75" s="2"/>
      <c r="URK75" s="2"/>
      <c r="URL75" s="2"/>
      <c r="URM75" s="2"/>
      <c r="URN75" s="2"/>
      <c r="URO75" s="2"/>
      <c r="URP75" s="2"/>
      <c r="URQ75" s="2"/>
      <c r="URR75" s="2"/>
      <c r="URS75" s="2"/>
      <c r="URT75" s="2"/>
      <c r="URU75" s="2"/>
      <c r="URV75" s="2"/>
      <c r="URW75" s="2"/>
      <c r="URX75" s="2"/>
      <c r="URY75" s="2"/>
      <c r="URZ75" s="2"/>
      <c r="USA75" s="2"/>
      <c r="USB75" s="2"/>
      <c r="USC75" s="2"/>
      <c r="USD75" s="2"/>
      <c r="USE75" s="2"/>
      <c r="USF75" s="2"/>
      <c r="USG75" s="2"/>
      <c r="USH75" s="2"/>
      <c r="USI75" s="2"/>
      <c r="USJ75" s="2"/>
      <c r="USK75" s="2"/>
      <c r="USL75" s="2"/>
      <c r="USM75" s="2"/>
      <c r="USN75" s="2"/>
      <c r="USO75" s="2"/>
      <c r="USP75" s="2"/>
      <c r="USQ75" s="2"/>
      <c r="USR75" s="2"/>
      <c r="USS75" s="2"/>
      <c r="UST75" s="2"/>
      <c r="USU75" s="2"/>
      <c r="USV75" s="2"/>
      <c r="USW75" s="2"/>
      <c r="USX75" s="2"/>
      <c r="USY75" s="2"/>
      <c r="USZ75" s="2"/>
      <c r="UTA75" s="2"/>
      <c r="UTB75" s="2"/>
      <c r="UTC75" s="2"/>
      <c r="UTD75" s="2"/>
      <c r="UTE75" s="2"/>
      <c r="UTF75" s="2"/>
      <c r="UTG75" s="2"/>
      <c r="UTH75" s="2"/>
      <c r="UTI75" s="2"/>
      <c r="UTJ75" s="2"/>
      <c r="UTK75" s="2"/>
      <c r="UTL75" s="2"/>
      <c r="UTM75" s="2"/>
      <c r="UTN75" s="2"/>
      <c r="UTO75" s="2"/>
      <c r="UTP75" s="2"/>
      <c r="UTQ75" s="2"/>
      <c r="UTR75" s="2"/>
      <c r="UTS75" s="2"/>
      <c r="UTT75" s="2"/>
      <c r="UTU75" s="2"/>
      <c r="UTV75" s="2"/>
      <c r="UTW75" s="2"/>
      <c r="UTX75" s="2"/>
      <c r="UTY75" s="2"/>
      <c r="UTZ75" s="2"/>
      <c r="UUA75" s="2"/>
      <c r="UUB75" s="2"/>
      <c r="UUC75" s="2"/>
      <c r="UUD75" s="2"/>
      <c r="UUE75" s="2"/>
      <c r="UUF75" s="2"/>
      <c r="UUG75" s="2"/>
      <c r="UUH75" s="2"/>
      <c r="UUI75" s="2"/>
      <c r="UUJ75" s="2"/>
      <c r="UUK75" s="2"/>
      <c r="UUL75" s="2"/>
      <c r="UUM75" s="2"/>
      <c r="UUN75" s="2"/>
      <c r="UUO75" s="2"/>
      <c r="UUP75" s="2"/>
      <c r="UUQ75" s="2"/>
      <c r="UUR75" s="2"/>
      <c r="UUS75" s="2"/>
      <c r="UUT75" s="2"/>
      <c r="UUU75" s="2"/>
      <c r="UUV75" s="2"/>
      <c r="UUW75" s="2"/>
      <c r="UUX75" s="2"/>
      <c r="UUY75" s="2"/>
      <c r="UUZ75" s="2"/>
      <c r="UVA75" s="2"/>
      <c r="UVB75" s="2"/>
      <c r="UVC75" s="2"/>
      <c r="UVD75" s="2"/>
      <c r="UVE75" s="2"/>
      <c r="UVF75" s="2"/>
      <c r="UVG75" s="2"/>
      <c r="UVH75" s="2"/>
      <c r="UVI75" s="2"/>
      <c r="UVJ75" s="2"/>
      <c r="UVK75" s="2"/>
      <c r="UVL75" s="2"/>
      <c r="UVM75" s="2"/>
      <c r="UVN75" s="2"/>
      <c r="UVO75" s="2"/>
      <c r="UVP75" s="2"/>
      <c r="UVQ75" s="2"/>
      <c r="UVR75" s="2"/>
      <c r="UVS75" s="2"/>
      <c r="UVT75" s="2"/>
      <c r="UVU75" s="2"/>
      <c r="UVV75" s="2"/>
      <c r="UVW75" s="2"/>
      <c r="UVX75" s="2"/>
      <c r="UVY75" s="2"/>
      <c r="UVZ75" s="2"/>
      <c r="UWA75" s="2"/>
      <c r="UWB75" s="2"/>
      <c r="UWC75" s="2"/>
      <c r="UWD75" s="2"/>
      <c r="UWE75" s="2"/>
      <c r="UWF75" s="2"/>
      <c r="UWG75" s="2"/>
      <c r="UWH75" s="2"/>
      <c r="UWI75" s="2"/>
      <c r="UWJ75" s="2"/>
      <c r="UWK75" s="2"/>
      <c r="UWL75" s="2"/>
      <c r="UWM75" s="2"/>
      <c r="UWN75" s="2"/>
      <c r="UWO75" s="2"/>
      <c r="UWP75" s="2"/>
      <c r="UWQ75" s="2"/>
      <c r="UWR75" s="2"/>
      <c r="UWS75" s="2"/>
      <c r="UWT75" s="2"/>
      <c r="UWU75" s="2"/>
      <c r="UWV75" s="2"/>
      <c r="UWW75" s="2"/>
      <c r="UWX75" s="2"/>
      <c r="UWY75" s="2"/>
      <c r="UWZ75" s="2"/>
      <c r="UXA75" s="2"/>
      <c r="UXB75" s="2"/>
      <c r="UXC75" s="2"/>
      <c r="UXD75" s="2"/>
      <c r="UXE75" s="2"/>
      <c r="UXF75" s="2"/>
      <c r="UXG75" s="2"/>
      <c r="UXH75" s="2"/>
      <c r="UXI75" s="2"/>
      <c r="UXJ75" s="2"/>
      <c r="UXK75" s="2"/>
      <c r="UXL75" s="2"/>
      <c r="UXM75" s="2"/>
      <c r="UXN75" s="2"/>
      <c r="UXO75" s="2"/>
      <c r="UXP75" s="2"/>
      <c r="UXQ75" s="2"/>
      <c r="UXR75" s="2"/>
      <c r="UXS75" s="2"/>
      <c r="UXT75" s="2"/>
      <c r="UXU75" s="2"/>
      <c r="UXV75" s="2"/>
      <c r="UXW75" s="2"/>
      <c r="UXX75" s="2"/>
      <c r="UXY75" s="2"/>
      <c r="UXZ75" s="2"/>
      <c r="UYA75" s="2"/>
      <c r="UYB75" s="2"/>
      <c r="UYC75" s="2"/>
      <c r="UYD75" s="2"/>
      <c r="UYE75" s="2"/>
      <c r="UYF75" s="2"/>
      <c r="UYG75" s="2"/>
      <c r="UYH75" s="2"/>
      <c r="UYI75" s="2"/>
      <c r="UYJ75" s="2"/>
      <c r="UYK75" s="2"/>
      <c r="UYL75" s="2"/>
      <c r="UYM75" s="2"/>
      <c r="UYN75" s="2"/>
      <c r="UYO75" s="2"/>
      <c r="UYP75" s="2"/>
      <c r="UYQ75" s="2"/>
      <c r="UYR75" s="2"/>
      <c r="UYS75" s="2"/>
      <c r="UYT75" s="2"/>
      <c r="UYU75" s="2"/>
      <c r="UYV75" s="2"/>
      <c r="UYW75" s="2"/>
      <c r="UYX75" s="2"/>
      <c r="UYY75" s="2"/>
      <c r="UYZ75" s="2"/>
      <c r="UZA75" s="2"/>
      <c r="UZB75" s="2"/>
      <c r="UZC75" s="2"/>
      <c r="UZD75" s="2"/>
      <c r="UZE75" s="2"/>
      <c r="UZF75" s="2"/>
      <c r="UZG75" s="2"/>
      <c r="UZH75" s="2"/>
      <c r="UZI75" s="2"/>
      <c r="UZJ75" s="2"/>
      <c r="UZK75" s="2"/>
      <c r="UZL75" s="2"/>
      <c r="UZM75" s="2"/>
      <c r="UZN75" s="2"/>
      <c r="UZO75" s="2"/>
      <c r="UZP75" s="2"/>
      <c r="UZQ75" s="2"/>
      <c r="UZR75" s="2"/>
      <c r="UZS75" s="2"/>
      <c r="UZT75" s="2"/>
      <c r="UZU75" s="2"/>
      <c r="UZV75" s="2"/>
      <c r="UZW75" s="2"/>
      <c r="UZX75" s="2"/>
      <c r="UZY75" s="2"/>
      <c r="UZZ75" s="2"/>
      <c r="VAA75" s="2"/>
      <c r="VAB75" s="2"/>
      <c r="VAC75" s="2"/>
      <c r="VAD75" s="2"/>
      <c r="VAE75" s="2"/>
      <c r="VAF75" s="2"/>
      <c r="VAG75" s="2"/>
      <c r="VAH75" s="2"/>
      <c r="VAI75" s="2"/>
      <c r="VAJ75" s="2"/>
      <c r="VAK75" s="2"/>
      <c r="VAL75" s="2"/>
      <c r="VAM75" s="2"/>
      <c r="VAN75" s="2"/>
      <c r="VAO75" s="2"/>
      <c r="VAP75" s="2"/>
      <c r="VAQ75" s="2"/>
      <c r="VAR75" s="2"/>
      <c r="VAS75" s="2"/>
      <c r="VAT75" s="2"/>
      <c r="VAU75" s="2"/>
      <c r="VAV75" s="2"/>
      <c r="VAW75" s="2"/>
      <c r="VAX75" s="2"/>
      <c r="VAY75" s="2"/>
      <c r="VAZ75" s="2"/>
      <c r="VBA75" s="2"/>
      <c r="VBB75" s="2"/>
      <c r="VBC75" s="2"/>
      <c r="VBD75" s="2"/>
      <c r="VBE75" s="2"/>
      <c r="VBF75" s="2"/>
      <c r="VBG75" s="2"/>
      <c r="VBH75" s="2"/>
      <c r="VBI75" s="2"/>
      <c r="VBJ75" s="2"/>
      <c r="VBK75" s="2"/>
      <c r="VBL75" s="2"/>
      <c r="VBM75" s="2"/>
      <c r="VBN75" s="2"/>
      <c r="VBO75" s="2"/>
      <c r="VBP75" s="2"/>
      <c r="VBQ75" s="2"/>
      <c r="VBR75" s="2"/>
      <c r="VBS75" s="2"/>
      <c r="VBT75" s="2"/>
      <c r="VBU75" s="2"/>
      <c r="VBV75" s="2"/>
      <c r="VBW75" s="2"/>
      <c r="VBX75" s="2"/>
      <c r="VBY75" s="2"/>
      <c r="VBZ75" s="2"/>
      <c r="VCA75" s="2"/>
      <c r="VCB75" s="2"/>
      <c r="VCC75" s="2"/>
      <c r="VCD75" s="2"/>
      <c r="VCE75" s="2"/>
      <c r="VCF75" s="2"/>
      <c r="VCG75" s="2"/>
      <c r="VCH75" s="2"/>
      <c r="VCI75" s="2"/>
      <c r="VCJ75" s="2"/>
      <c r="VCK75" s="2"/>
      <c r="VCL75" s="2"/>
      <c r="VCM75" s="2"/>
      <c r="VCN75" s="2"/>
      <c r="VCO75" s="2"/>
      <c r="VCP75" s="2"/>
      <c r="VCQ75" s="2"/>
      <c r="VCR75" s="2"/>
      <c r="VCS75" s="2"/>
      <c r="VCT75" s="2"/>
      <c r="VCU75" s="2"/>
      <c r="VCV75" s="2"/>
      <c r="VCW75" s="2"/>
      <c r="VCX75" s="2"/>
      <c r="VCY75" s="2"/>
      <c r="VCZ75" s="2"/>
      <c r="VDA75" s="2"/>
      <c r="VDB75" s="2"/>
      <c r="VDC75" s="2"/>
      <c r="VDD75" s="2"/>
      <c r="VDE75" s="2"/>
      <c r="VDF75" s="2"/>
      <c r="VDG75" s="2"/>
      <c r="VDH75" s="2"/>
      <c r="VDI75" s="2"/>
      <c r="VDJ75" s="2"/>
      <c r="VDK75" s="2"/>
      <c r="VDL75" s="2"/>
      <c r="VDM75" s="2"/>
      <c r="VDN75" s="2"/>
      <c r="VDO75" s="2"/>
      <c r="VDP75" s="2"/>
      <c r="VDQ75" s="2"/>
      <c r="VDR75" s="2"/>
      <c r="VDS75" s="2"/>
      <c r="VDT75" s="2"/>
      <c r="VDU75" s="2"/>
      <c r="VDV75" s="2"/>
      <c r="VDW75" s="2"/>
      <c r="VDX75" s="2"/>
      <c r="VDY75" s="2"/>
      <c r="VDZ75" s="2"/>
      <c r="VEA75" s="2"/>
      <c r="VEB75" s="2"/>
      <c r="VEC75" s="2"/>
      <c r="VED75" s="2"/>
      <c r="VEE75" s="2"/>
      <c r="VEF75" s="2"/>
      <c r="VEG75" s="2"/>
      <c r="VEH75" s="2"/>
      <c r="VEI75" s="2"/>
      <c r="VEJ75" s="2"/>
      <c r="VEK75" s="2"/>
      <c r="VEL75" s="2"/>
      <c r="VEM75" s="2"/>
      <c r="VEN75" s="2"/>
      <c r="VEO75" s="2"/>
      <c r="VEP75" s="2"/>
      <c r="VEQ75" s="2"/>
      <c r="VER75" s="2"/>
      <c r="VES75" s="2"/>
      <c r="VET75" s="2"/>
      <c r="VEU75" s="2"/>
      <c r="VEV75" s="2"/>
      <c r="VEW75" s="2"/>
      <c r="VEX75" s="2"/>
      <c r="VEY75" s="2"/>
      <c r="VEZ75" s="2"/>
      <c r="VFA75" s="2"/>
      <c r="VFB75" s="2"/>
      <c r="VFC75" s="2"/>
      <c r="VFD75" s="2"/>
      <c r="VFE75" s="2"/>
      <c r="VFF75" s="2"/>
      <c r="VFG75" s="2"/>
      <c r="VFH75" s="2"/>
      <c r="VFI75" s="2"/>
      <c r="VFJ75" s="2"/>
      <c r="VFK75" s="2"/>
      <c r="VFL75" s="2"/>
      <c r="VFM75" s="2"/>
      <c r="VFN75" s="2"/>
      <c r="VFO75" s="2"/>
      <c r="VFP75" s="2"/>
      <c r="VFQ75" s="2"/>
      <c r="VFR75" s="2"/>
      <c r="VFS75" s="2"/>
      <c r="VFT75" s="2"/>
      <c r="VFU75" s="2"/>
      <c r="VFV75" s="2"/>
      <c r="VFW75" s="2"/>
      <c r="VFX75" s="2"/>
      <c r="VFY75" s="2"/>
      <c r="VFZ75" s="2"/>
      <c r="VGA75" s="2"/>
      <c r="VGB75" s="2"/>
      <c r="VGC75" s="2"/>
      <c r="VGD75" s="2"/>
      <c r="VGE75" s="2"/>
      <c r="VGF75" s="2"/>
      <c r="VGG75" s="2"/>
      <c r="VGH75" s="2"/>
      <c r="VGI75" s="2"/>
      <c r="VGJ75" s="2"/>
      <c r="VGK75" s="2"/>
      <c r="VGL75" s="2"/>
      <c r="VGM75" s="2"/>
      <c r="VGN75" s="2"/>
      <c r="VGO75" s="2"/>
      <c r="VGP75" s="2"/>
      <c r="VGQ75" s="2"/>
      <c r="VGR75" s="2"/>
      <c r="VGS75" s="2"/>
      <c r="VGT75" s="2"/>
      <c r="VGU75" s="2"/>
      <c r="VGV75" s="2"/>
      <c r="VGW75" s="2"/>
      <c r="VGX75" s="2"/>
      <c r="VGY75" s="2"/>
      <c r="VGZ75" s="2"/>
      <c r="VHA75" s="2"/>
      <c r="VHB75" s="2"/>
      <c r="VHC75" s="2"/>
      <c r="VHD75" s="2"/>
      <c r="VHE75" s="2"/>
      <c r="VHF75" s="2"/>
      <c r="VHG75" s="2"/>
      <c r="VHH75" s="2"/>
      <c r="VHI75" s="2"/>
      <c r="VHJ75" s="2"/>
      <c r="VHK75" s="2"/>
      <c r="VHL75" s="2"/>
      <c r="VHM75" s="2"/>
      <c r="VHN75" s="2"/>
      <c r="VHO75" s="2"/>
      <c r="VHP75" s="2"/>
      <c r="VHQ75" s="2"/>
      <c r="VHR75" s="2"/>
      <c r="VHS75" s="2"/>
      <c r="VHT75" s="2"/>
      <c r="VHU75" s="2"/>
      <c r="VHV75" s="2"/>
      <c r="VHW75" s="2"/>
      <c r="VHX75" s="2"/>
      <c r="VHY75" s="2"/>
      <c r="VHZ75" s="2"/>
      <c r="VIA75" s="2"/>
      <c r="VIB75" s="2"/>
      <c r="VIC75" s="2"/>
      <c r="VID75" s="2"/>
      <c r="VIE75" s="2"/>
      <c r="VIF75" s="2"/>
      <c r="VIG75" s="2"/>
      <c r="VIH75" s="2"/>
      <c r="VII75" s="2"/>
      <c r="VIJ75" s="2"/>
      <c r="VIK75" s="2"/>
      <c r="VIL75" s="2"/>
      <c r="VIM75" s="2"/>
      <c r="VIN75" s="2"/>
      <c r="VIO75" s="2"/>
      <c r="VIP75" s="2"/>
      <c r="VIQ75" s="2"/>
      <c r="VIR75" s="2"/>
      <c r="VIS75" s="2"/>
      <c r="VIT75" s="2"/>
      <c r="VIU75" s="2"/>
      <c r="VIV75" s="2"/>
      <c r="VIW75" s="2"/>
      <c r="VIX75" s="2"/>
      <c r="VIY75" s="2"/>
      <c r="VIZ75" s="2"/>
      <c r="VJA75" s="2"/>
      <c r="VJB75" s="2"/>
      <c r="VJC75" s="2"/>
      <c r="VJD75" s="2"/>
      <c r="VJE75" s="2"/>
      <c r="VJF75" s="2"/>
      <c r="VJG75" s="2"/>
      <c r="VJH75" s="2"/>
      <c r="VJI75" s="2"/>
      <c r="VJJ75" s="2"/>
      <c r="VJK75" s="2"/>
      <c r="VJL75" s="2"/>
      <c r="VJM75" s="2"/>
      <c r="VJN75" s="2"/>
      <c r="VJO75" s="2"/>
      <c r="VJP75" s="2"/>
      <c r="VJQ75" s="2"/>
      <c r="VJR75" s="2"/>
      <c r="VJS75" s="2"/>
      <c r="VJT75" s="2"/>
      <c r="VJU75" s="2"/>
      <c r="VJV75" s="2"/>
      <c r="VJW75" s="2"/>
      <c r="VJX75" s="2"/>
      <c r="VJY75" s="2"/>
      <c r="VJZ75" s="2"/>
      <c r="VKA75" s="2"/>
      <c r="VKB75" s="2"/>
      <c r="VKC75" s="2"/>
      <c r="VKD75" s="2"/>
      <c r="VKE75" s="2"/>
      <c r="VKF75" s="2"/>
      <c r="VKG75" s="2"/>
      <c r="VKH75" s="2"/>
      <c r="VKI75" s="2"/>
      <c r="VKJ75" s="2"/>
      <c r="VKK75" s="2"/>
      <c r="VKL75" s="2"/>
      <c r="VKM75" s="2"/>
      <c r="VKN75" s="2"/>
      <c r="VKO75" s="2"/>
      <c r="VKP75" s="2"/>
      <c r="VKQ75" s="2"/>
      <c r="VKR75" s="2"/>
      <c r="VKS75" s="2"/>
      <c r="VKT75" s="2"/>
      <c r="VKU75" s="2"/>
      <c r="VKV75" s="2"/>
      <c r="VKW75" s="2"/>
      <c r="VKX75" s="2"/>
      <c r="VKY75" s="2"/>
      <c r="VKZ75" s="2"/>
      <c r="VLA75" s="2"/>
      <c r="VLB75" s="2"/>
      <c r="VLC75" s="2"/>
      <c r="VLD75" s="2"/>
      <c r="VLE75" s="2"/>
      <c r="VLF75" s="2"/>
      <c r="VLG75" s="2"/>
      <c r="VLH75" s="2"/>
      <c r="VLI75" s="2"/>
      <c r="VLJ75" s="2"/>
      <c r="VLK75" s="2"/>
      <c r="VLL75" s="2"/>
      <c r="VLM75" s="2"/>
      <c r="VLN75" s="2"/>
      <c r="VLO75" s="2"/>
      <c r="VLP75" s="2"/>
      <c r="VLQ75" s="2"/>
      <c r="VLR75" s="2"/>
      <c r="VLS75" s="2"/>
      <c r="VLT75" s="2"/>
      <c r="VLU75" s="2"/>
      <c r="VLV75" s="2"/>
      <c r="VLW75" s="2"/>
      <c r="VLX75" s="2"/>
      <c r="VLY75" s="2"/>
      <c r="VLZ75" s="2"/>
      <c r="VMA75" s="2"/>
      <c r="VMB75" s="2"/>
      <c r="VMC75" s="2"/>
      <c r="VMD75" s="2"/>
      <c r="VME75" s="2"/>
      <c r="VMF75" s="2"/>
      <c r="VMG75" s="2"/>
      <c r="VMH75" s="2"/>
      <c r="VMI75" s="2"/>
      <c r="VMJ75" s="2"/>
      <c r="VMK75" s="2"/>
      <c r="VML75" s="2"/>
      <c r="VMM75" s="2"/>
      <c r="VMN75" s="2"/>
      <c r="VMO75" s="2"/>
      <c r="VMP75" s="2"/>
      <c r="VMQ75" s="2"/>
      <c r="VMR75" s="2"/>
      <c r="VMS75" s="2"/>
      <c r="VMT75" s="2"/>
      <c r="VMU75" s="2"/>
      <c r="VMV75" s="2"/>
      <c r="VMW75" s="2"/>
      <c r="VMX75" s="2"/>
      <c r="VMY75" s="2"/>
      <c r="VMZ75" s="2"/>
      <c r="VNA75" s="2"/>
      <c r="VNB75" s="2"/>
      <c r="VNC75" s="2"/>
      <c r="VND75" s="2"/>
      <c r="VNE75" s="2"/>
      <c r="VNF75" s="2"/>
      <c r="VNG75" s="2"/>
      <c r="VNH75" s="2"/>
      <c r="VNI75" s="2"/>
      <c r="VNJ75" s="2"/>
      <c r="VNK75" s="2"/>
      <c r="VNL75" s="2"/>
      <c r="VNM75" s="2"/>
      <c r="VNN75" s="2"/>
      <c r="VNO75" s="2"/>
      <c r="VNP75" s="2"/>
      <c r="VNQ75" s="2"/>
      <c r="VNR75" s="2"/>
      <c r="VNS75" s="2"/>
      <c r="VNT75" s="2"/>
      <c r="VNU75" s="2"/>
      <c r="VNV75" s="2"/>
      <c r="VNW75" s="2"/>
      <c r="VNX75" s="2"/>
      <c r="VNY75" s="2"/>
      <c r="VNZ75" s="2"/>
      <c r="VOA75" s="2"/>
      <c r="VOB75" s="2"/>
      <c r="VOC75" s="2"/>
      <c r="VOD75" s="2"/>
      <c r="VOE75" s="2"/>
      <c r="VOF75" s="2"/>
      <c r="VOG75" s="2"/>
      <c r="VOH75" s="2"/>
      <c r="VOI75" s="2"/>
      <c r="VOJ75" s="2"/>
      <c r="VOK75" s="2"/>
      <c r="VOL75" s="2"/>
      <c r="VOM75" s="2"/>
      <c r="VON75" s="2"/>
      <c r="VOO75" s="2"/>
      <c r="VOP75" s="2"/>
      <c r="VOQ75" s="2"/>
      <c r="VOR75" s="2"/>
      <c r="VOS75" s="2"/>
      <c r="VOT75" s="2"/>
      <c r="VOU75" s="2"/>
      <c r="VOV75" s="2"/>
      <c r="VOW75" s="2"/>
      <c r="VOX75" s="2"/>
      <c r="VOY75" s="2"/>
      <c r="VOZ75" s="2"/>
      <c r="VPA75" s="2"/>
      <c r="VPB75" s="2"/>
      <c r="VPC75" s="2"/>
      <c r="VPD75" s="2"/>
      <c r="VPE75" s="2"/>
      <c r="VPF75" s="2"/>
      <c r="VPG75" s="2"/>
      <c r="VPH75" s="2"/>
      <c r="VPI75" s="2"/>
      <c r="VPJ75" s="2"/>
      <c r="VPK75" s="2"/>
      <c r="VPL75" s="2"/>
      <c r="VPM75" s="2"/>
      <c r="VPN75" s="2"/>
      <c r="VPO75" s="2"/>
      <c r="VPP75" s="2"/>
      <c r="VPQ75" s="2"/>
      <c r="VPR75" s="2"/>
      <c r="VPS75" s="2"/>
      <c r="VPT75" s="2"/>
      <c r="VPU75" s="2"/>
      <c r="VPV75" s="2"/>
      <c r="VPW75" s="2"/>
      <c r="VPX75" s="2"/>
      <c r="VPY75" s="2"/>
      <c r="VPZ75" s="2"/>
      <c r="VQA75" s="2"/>
      <c r="VQB75" s="2"/>
      <c r="VQC75" s="2"/>
      <c r="VQD75" s="2"/>
      <c r="VQE75" s="2"/>
      <c r="VQF75" s="2"/>
      <c r="VQG75" s="2"/>
      <c r="VQH75" s="2"/>
      <c r="VQI75" s="2"/>
      <c r="VQJ75" s="2"/>
      <c r="VQK75" s="2"/>
      <c r="VQL75" s="2"/>
      <c r="VQM75" s="2"/>
      <c r="VQN75" s="2"/>
      <c r="VQO75" s="2"/>
      <c r="VQP75" s="2"/>
      <c r="VQQ75" s="2"/>
      <c r="VQR75" s="2"/>
      <c r="VQS75" s="2"/>
      <c r="VQT75" s="2"/>
      <c r="VQU75" s="2"/>
      <c r="VQV75" s="2"/>
      <c r="VQW75" s="2"/>
      <c r="VQX75" s="2"/>
      <c r="VQY75" s="2"/>
      <c r="VQZ75" s="2"/>
      <c r="VRA75" s="2"/>
      <c r="VRB75" s="2"/>
      <c r="VRC75" s="2"/>
      <c r="VRD75" s="2"/>
      <c r="VRE75" s="2"/>
      <c r="VRF75" s="2"/>
      <c r="VRG75" s="2"/>
      <c r="VRH75" s="2"/>
      <c r="VRI75" s="2"/>
      <c r="VRJ75" s="2"/>
      <c r="VRK75" s="2"/>
      <c r="VRL75" s="2"/>
      <c r="VRM75" s="2"/>
      <c r="VRN75" s="2"/>
      <c r="VRO75" s="2"/>
      <c r="VRP75" s="2"/>
      <c r="VRQ75" s="2"/>
      <c r="VRR75" s="2"/>
      <c r="VRS75" s="2"/>
      <c r="VRT75" s="2"/>
      <c r="VRU75" s="2"/>
      <c r="VRV75" s="2"/>
      <c r="VRW75" s="2"/>
      <c r="VRX75" s="2"/>
      <c r="VRY75" s="2"/>
      <c r="VRZ75" s="2"/>
      <c r="VSA75" s="2"/>
      <c r="VSB75" s="2"/>
      <c r="VSC75" s="2"/>
      <c r="VSD75" s="2"/>
      <c r="VSE75" s="2"/>
      <c r="VSF75" s="2"/>
      <c r="VSG75" s="2"/>
      <c r="VSH75" s="2"/>
      <c r="VSI75" s="2"/>
      <c r="VSJ75" s="2"/>
      <c r="VSK75" s="2"/>
      <c r="VSL75" s="2"/>
      <c r="VSM75" s="2"/>
      <c r="VSN75" s="2"/>
      <c r="VSO75" s="2"/>
      <c r="VSP75" s="2"/>
      <c r="VSQ75" s="2"/>
      <c r="VSR75" s="2"/>
      <c r="VSS75" s="2"/>
      <c r="VST75" s="2"/>
      <c r="VSU75" s="2"/>
      <c r="VSV75" s="2"/>
      <c r="VSW75" s="2"/>
      <c r="VSX75" s="2"/>
      <c r="VSY75" s="2"/>
      <c r="VSZ75" s="2"/>
      <c r="VTA75" s="2"/>
      <c r="VTB75" s="2"/>
      <c r="VTC75" s="2"/>
      <c r="VTD75" s="2"/>
      <c r="VTE75" s="2"/>
      <c r="VTF75" s="2"/>
      <c r="VTG75" s="2"/>
      <c r="VTH75" s="2"/>
      <c r="VTI75" s="2"/>
      <c r="VTJ75" s="2"/>
      <c r="VTK75" s="2"/>
      <c r="VTL75" s="2"/>
      <c r="VTM75" s="2"/>
      <c r="VTN75" s="2"/>
      <c r="VTO75" s="2"/>
      <c r="VTP75" s="2"/>
      <c r="VTQ75" s="2"/>
      <c r="VTR75" s="2"/>
      <c r="VTS75" s="2"/>
      <c r="VTT75" s="2"/>
      <c r="VTU75" s="2"/>
      <c r="VTV75" s="2"/>
      <c r="VTW75" s="2"/>
      <c r="VTX75" s="2"/>
      <c r="VTY75" s="2"/>
      <c r="VTZ75" s="2"/>
      <c r="VUA75" s="2"/>
      <c r="VUB75" s="2"/>
      <c r="VUC75" s="2"/>
      <c r="VUD75" s="2"/>
      <c r="VUE75" s="2"/>
      <c r="VUF75" s="2"/>
      <c r="VUG75" s="2"/>
      <c r="VUH75" s="2"/>
      <c r="VUI75" s="2"/>
      <c r="VUJ75" s="2"/>
      <c r="VUK75" s="2"/>
      <c r="VUL75" s="2"/>
      <c r="VUM75" s="2"/>
      <c r="VUN75" s="2"/>
      <c r="VUO75" s="2"/>
      <c r="VUP75" s="2"/>
      <c r="VUQ75" s="2"/>
      <c r="VUR75" s="2"/>
      <c r="VUS75" s="2"/>
      <c r="VUT75" s="2"/>
      <c r="VUU75" s="2"/>
      <c r="VUV75" s="2"/>
      <c r="VUW75" s="2"/>
      <c r="VUX75" s="2"/>
      <c r="VUY75" s="2"/>
      <c r="VUZ75" s="2"/>
      <c r="VVA75" s="2"/>
      <c r="VVB75" s="2"/>
      <c r="VVC75" s="2"/>
      <c r="VVD75" s="2"/>
      <c r="VVE75" s="2"/>
      <c r="VVF75" s="2"/>
      <c r="VVG75" s="2"/>
      <c r="VVH75" s="2"/>
      <c r="VVI75" s="2"/>
      <c r="VVJ75" s="2"/>
      <c r="VVK75" s="2"/>
      <c r="VVL75" s="2"/>
      <c r="VVM75" s="2"/>
      <c r="VVN75" s="2"/>
      <c r="VVO75" s="2"/>
      <c r="VVP75" s="2"/>
      <c r="VVQ75" s="2"/>
      <c r="VVR75" s="2"/>
      <c r="VVS75" s="2"/>
      <c r="VVT75" s="2"/>
      <c r="VVU75" s="2"/>
      <c r="VVV75" s="2"/>
      <c r="VVW75" s="2"/>
      <c r="VVX75" s="2"/>
      <c r="VVY75" s="2"/>
      <c r="VVZ75" s="2"/>
      <c r="VWA75" s="2"/>
      <c r="VWB75" s="2"/>
      <c r="VWC75" s="2"/>
      <c r="VWD75" s="2"/>
      <c r="VWE75" s="2"/>
      <c r="VWF75" s="2"/>
      <c r="VWG75" s="2"/>
      <c r="VWH75" s="2"/>
      <c r="VWI75" s="2"/>
      <c r="VWJ75" s="2"/>
      <c r="VWK75" s="2"/>
      <c r="VWL75" s="2"/>
      <c r="VWM75" s="2"/>
      <c r="VWN75" s="2"/>
      <c r="VWO75" s="2"/>
      <c r="VWP75" s="2"/>
      <c r="VWQ75" s="2"/>
      <c r="VWR75" s="2"/>
      <c r="VWS75" s="2"/>
      <c r="VWT75" s="2"/>
      <c r="VWU75" s="2"/>
      <c r="VWV75" s="2"/>
      <c r="VWW75" s="2"/>
      <c r="VWX75" s="2"/>
      <c r="VWY75" s="2"/>
      <c r="VWZ75" s="2"/>
      <c r="VXA75" s="2"/>
      <c r="VXB75" s="2"/>
      <c r="VXC75" s="2"/>
      <c r="VXD75" s="2"/>
      <c r="VXE75" s="2"/>
      <c r="VXF75" s="2"/>
      <c r="VXG75" s="2"/>
      <c r="VXH75" s="2"/>
      <c r="VXI75" s="2"/>
      <c r="VXJ75" s="2"/>
      <c r="VXK75" s="2"/>
      <c r="VXL75" s="2"/>
      <c r="VXM75" s="2"/>
      <c r="VXN75" s="2"/>
      <c r="VXO75" s="2"/>
      <c r="VXP75" s="2"/>
      <c r="VXQ75" s="2"/>
      <c r="VXR75" s="2"/>
      <c r="VXS75" s="2"/>
      <c r="VXT75" s="2"/>
      <c r="VXU75" s="2"/>
      <c r="VXV75" s="2"/>
      <c r="VXW75" s="2"/>
      <c r="VXX75" s="2"/>
      <c r="VXY75" s="2"/>
      <c r="VXZ75" s="2"/>
      <c r="VYA75" s="2"/>
      <c r="VYB75" s="2"/>
      <c r="VYC75" s="2"/>
      <c r="VYD75" s="2"/>
      <c r="VYE75" s="2"/>
      <c r="VYF75" s="2"/>
      <c r="VYG75" s="2"/>
      <c r="VYH75" s="2"/>
      <c r="VYI75" s="2"/>
      <c r="VYJ75" s="2"/>
      <c r="VYK75" s="2"/>
      <c r="VYL75" s="2"/>
      <c r="VYM75" s="2"/>
      <c r="VYN75" s="2"/>
      <c r="VYO75" s="2"/>
      <c r="VYP75" s="2"/>
      <c r="VYQ75" s="2"/>
      <c r="VYR75" s="2"/>
      <c r="VYS75" s="2"/>
      <c r="VYT75" s="2"/>
      <c r="VYU75" s="2"/>
      <c r="VYV75" s="2"/>
      <c r="VYW75" s="2"/>
      <c r="VYX75" s="2"/>
      <c r="VYY75" s="2"/>
      <c r="VYZ75" s="2"/>
      <c r="VZA75" s="2"/>
      <c r="VZB75" s="2"/>
      <c r="VZC75" s="2"/>
      <c r="VZD75" s="2"/>
      <c r="VZE75" s="2"/>
      <c r="VZF75" s="2"/>
      <c r="VZG75" s="2"/>
      <c r="VZH75" s="2"/>
      <c r="VZI75" s="2"/>
      <c r="VZJ75" s="2"/>
      <c r="VZK75" s="2"/>
      <c r="VZL75" s="2"/>
      <c r="VZM75" s="2"/>
      <c r="VZN75" s="2"/>
      <c r="VZO75" s="2"/>
      <c r="VZP75" s="2"/>
      <c r="VZQ75" s="2"/>
      <c r="VZR75" s="2"/>
      <c r="VZS75" s="2"/>
      <c r="VZT75" s="2"/>
      <c r="VZU75" s="2"/>
      <c r="VZV75" s="2"/>
      <c r="VZW75" s="2"/>
      <c r="VZX75" s="2"/>
      <c r="VZY75" s="2"/>
      <c r="VZZ75" s="2"/>
      <c r="WAA75" s="2"/>
      <c r="WAB75" s="2"/>
      <c r="WAC75" s="2"/>
      <c r="WAD75" s="2"/>
      <c r="WAE75" s="2"/>
      <c r="WAF75" s="2"/>
      <c r="WAG75" s="2"/>
      <c r="WAH75" s="2"/>
      <c r="WAI75" s="2"/>
      <c r="WAJ75" s="2"/>
      <c r="WAK75" s="2"/>
      <c r="WAL75" s="2"/>
      <c r="WAM75" s="2"/>
      <c r="WAN75" s="2"/>
      <c r="WAO75" s="2"/>
      <c r="WAP75" s="2"/>
      <c r="WAQ75" s="2"/>
      <c r="WAR75" s="2"/>
      <c r="WAS75" s="2"/>
      <c r="WAT75" s="2"/>
      <c r="WAU75" s="2"/>
      <c r="WAV75" s="2"/>
      <c r="WAW75" s="2"/>
      <c r="WAX75" s="2"/>
      <c r="WAY75" s="2"/>
      <c r="WAZ75" s="2"/>
      <c r="WBA75" s="2"/>
      <c r="WBB75" s="2"/>
      <c r="WBC75" s="2"/>
      <c r="WBD75" s="2"/>
      <c r="WBE75" s="2"/>
      <c r="WBF75" s="2"/>
      <c r="WBG75" s="2"/>
      <c r="WBH75" s="2"/>
      <c r="WBI75" s="2"/>
      <c r="WBJ75" s="2"/>
      <c r="WBK75" s="2"/>
      <c r="WBL75" s="2"/>
      <c r="WBM75" s="2"/>
      <c r="WBN75" s="2"/>
      <c r="WBO75" s="2"/>
      <c r="WBP75" s="2"/>
      <c r="WBQ75" s="2"/>
      <c r="WBR75" s="2"/>
      <c r="WBS75" s="2"/>
      <c r="WBT75" s="2"/>
      <c r="WBU75" s="2"/>
      <c r="WBV75" s="2"/>
      <c r="WBW75" s="2"/>
      <c r="WBX75" s="2"/>
      <c r="WBY75" s="2"/>
      <c r="WBZ75" s="2"/>
      <c r="WCA75" s="2"/>
      <c r="WCB75" s="2"/>
      <c r="WCC75" s="2"/>
      <c r="WCD75" s="2"/>
      <c r="WCE75" s="2"/>
      <c r="WCF75" s="2"/>
      <c r="WCG75" s="2"/>
      <c r="WCH75" s="2"/>
      <c r="WCI75" s="2"/>
      <c r="WCJ75" s="2"/>
      <c r="WCK75" s="2"/>
      <c r="WCL75" s="2"/>
      <c r="WCM75" s="2"/>
      <c r="WCN75" s="2"/>
      <c r="WCO75" s="2"/>
      <c r="WCP75" s="2"/>
      <c r="WCQ75" s="2"/>
      <c r="WCR75" s="2"/>
      <c r="WCS75" s="2"/>
      <c r="WCT75" s="2"/>
      <c r="WCU75" s="2"/>
      <c r="WCV75" s="2"/>
      <c r="WCW75" s="2"/>
      <c r="WCX75" s="2"/>
      <c r="WCY75" s="2"/>
      <c r="WCZ75" s="2"/>
      <c r="WDA75" s="2"/>
      <c r="WDB75" s="2"/>
      <c r="WDC75" s="2"/>
      <c r="WDD75" s="2"/>
      <c r="WDE75" s="2"/>
      <c r="WDF75" s="2"/>
      <c r="WDG75" s="2"/>
      <c r="WDH75" s="2"/>
      <c r="WDI75" s="2"/>
      <c r="WDJ75" s="2"/>
      <c r="WDK75" s="2"/>
      <c r="WDL75" s="2"/>
      <c r="WDM75" s="2"/>
      <c r="WDN75" s="2"/>
      <c r="WDO75" s="2"/>
      <c r="WDP75" s="2"/>
      <c r="WDQ75" s="2"/>
      <c r="WDR75" s="2"/>
      <c r="WDS75" s="2"/>
      <c r="WDT75" s="2"/>
      <c r="WDU75" s="2"/>
      <c r="WDV75" s="2"/>
      <c r="WDW75" s="2"/>
      <c r="WDX75" s="2"/>
      <c r="WDY75" s="2"/>
      <c r="WDZ75" s="2"/>
      <c r="WEA75" s="2"/>
      <c r="WEB75" s="2"/>
      <c r="WEC75" s="2"/>
      <c r="WED75" s="2"/>
      <c r="WEE75" s="2"/>
      <c r="WEF75" s="2"/>
      <c r="WEG75" s="2"/>
      <c r="WEH75" s="2"/>
      <c r="WEI75" s="2"/>
      <c r="WEJ75" s="2"/>
      <c r="WEK75" s="2"/>
      <c r="WEL75" s="2"/>
      <c r="WEM75" s="2"/>
      <c r="WEN75" s="2"/>
      <c r="WEO75" s="2"/>
      <c r="WEP75" s="2"/>
      <c r="WEQ75" s="2"/>
      <c r="WER75" s="2"/>
      <c r="WES75" s="2"/>
      <c r="WET75" s="2"/>
      <c r="WEU75" s="2"/>
      <c r="WEV75" s="2"/>
      <c r="WEW75" s="2"/>
      <c r="WEX75" s="2"/>
      <c r="WEY75" s="2"/>
      <c r="WEZ75" s="2"/>
      <c r="WFA75" s="2"/>
      <c r="WFB75" s="2"/>
      <c r="WFC75" s="2"/>
      <c r="WFD75" s="2"/>
      <c r="WFE75" s="2"/>
      <c r="WFF75" s="2"/>
      <c r="WFG75" s="2"/>
      <c r="WFH75" s="2"/>
      <c r="WFI75" s="2"/>
      <c r="WFJ75" s="2"/>
      <c r="WFK75" s="2"/>
      <c r="WFL75" s="2"/>
      <c r="WFM75" s="2"/>
      <c r="WFN75" s="2"/>
      <c r="WFO75" s="2"/>
      <c r="WFP75" s="2"/>
      <c r="WFQ75" s="2"/>
      <c r="WFR75" s="2"/>
      <c r="WFS75" s="2"/>
      <c r="WFT75" s="2"/>
      <c r="WFU75" s="2"/>
      <c r="WFV75" s="2"/>
      <c r="WFW75" s="2"/>
      <c r="WFX75" s="2"/>
      <c r="WFY75" s="2"/>
      <c r="WFZ75" s="2"/>
      <c r="WGA75" s="2"/>
      <c r="WGB75" s="2"/>
      <c r="WGC75" s="2"/>
      <c r="WGD75" s="2"/>
      <c r="WGE75" s="2"/>
      <c r="WGF75" s="2"/>
      <c r="WGG75" s="2"/>
      <c r="WGH75" s="2"/>
      <c r="WGI75" s="2"/>
      <c r="WGJ75" s="2"/>
      <c r="WGK75" s="2"/>
      <c r="WGL75" s="2"/>
      <c r="WGM75" s="2"/>
      <c r="WGN75" s="2"/>
      <c r="WGO75" s="2"/>
      <c r="WGP75" s="2"/>
      <c r="WGQ75" s="2"/>
      <c r="WGR75" s="2"/>
      <c r="WGS75" s="2"/>
      <c r="WGT75" s="2"/>
      <c r="WGU75" s="2"/>
      <c r="WGV75" s="2"/>
      <c r="WGW75" s="2"/>
      <c r="WGX75" s="2"/>
      <c r="WGY75" s="2"/>
      <c r="WGZ75" s="2"/>
      <c r="WHA75" s="2"/>
      <c r="WHB75" s="2"/>
      <c r="WHC75" s="2"/>
      <c r="WHD75" s="2"/>
      <c r="WHE75" s="2"/>
      <c r="WHF75" s="2"/>
      <c r="WHG75" s="2"/>
      <c r="WHH75" s="2"/>
      <c r="WHI75" s="2"/>
      <c r="WHJ75" s="2"/>
      <c r="WHK75" s="2"/>
      <c r="WHL75" s="2"/>
      <c r="WHM75" s="2"/>
      <c r="WHN75" s="2"/>
      <c r="WHO75" s="2"/>
      <c r="WHP75" s="2"/>
      <c r="WHQ75" s="2"/>
      <c r="WHR75" s="2"/>
      <c r="WHS75" s="2"/>
      <c r="WHT75" s="2"/>
      <c r="WHU75" s="2"/>
      <c r="WHV75" s="2"/>
      <c r="WHW75" s="2"/>
      <c r="WHX75" s="2"/>
      <c r="WHY75" s="2"/>
      <c r="WHZ75" s="2"/>
      <c r="WIA75" s="2"/>
      <c r="WIB75" s="2"/>
      <c r="WIC75" s="2"/>
      <c r="WID75" s="2"/>
      <c r="WIE75" s="2"/>
      <c r="WIF75" s="2"/>
      <c r="WIG75" s="2"/>
      <c r="WIH75" s="2"/>
      <c r="WII75" s="2"/>
      <c r="WIJ75" s="2"/>
      <c r="WIK75" s="2"/>
      <c r="WIL75" s="2"/>
      <c r="WIM75" s="2"/>
      <c r="WIN75" s="2"/>
      <c r="WIO75" s="2"/>
      <c r="WIP75" s="2"/>
      <c r="WIQ75" s="2"/>
      <c r="WIR75" s="2"/>
      <c r="WIS75" s="2"/>
      <c r="WIT75" s="2"/>
      <c r="WIU75" s="2"/>
      <c r="WIV75" s="2"/>
      <c r="WIW75" s="2"/>
      <c r="WIX75" s="2"/>
      <c r="WIY75" s="2"/>
      <c r="WIZ75" s="2"/>
      <c r="WJA75" s="2"/>
      <c r="WJB75" s="2"/>
      <c r="WJC75" s="2"/>
      <c r="WJD75" s="2"/>
      <c r="WJE75" s="2"/>
      <c r="WJF75" s="2"/>
      <c r="WJG75" s="2"/>
      <c r="WJH75" s="2"/>
      <c r="WJI75" s="2"/>
      <c r="WJJ75" s="2"/>
      <c r="WJK75" s="2"/>
      <c r="WJL75" s="2"/>
      <c r="WJM75" s="2"/>
      <c r="WJN75" s="2"/>
      <c r="WJO75" s="2"/>
      <c r="WJP75" s="2"/>
      <c r="WJQ75" s="2"/>
      <c r="WJR75" s="2"/>
      <c r="WJS75" s="2"/>
      <c r="WJT75" s="2"/>
      <c r="WJU75" s="2"/>
      <c r="WJV75" s="2"/>
      <c r="WJW75" s="2"/>
      <c r="WJX75" s="2"/>
      <c r="WJY75" s="2"/>
      <c r="WJZ75" s="2"/>
      <c r="WKA75" s="2"/>
      <c r="WKB75" s="2"/>
      <c r="WKC75" s="2"/>
      <c r="WKD75" s="2"/>
      <c r="WKE75" s="2"/>
      <c r="WKF75" s="2"/>
      <c r="WKG75" s="2"/>
      <c r="WKH75" s="2"/>
      <c r="WKI75" s="2"/>
      <c r="WKJ75" s="2"/>
      <c r="WKK75" s="2"/>
      <c r="WKL75" s="2"/>
      <c r="WKM75" s="2"/>
      <c r="WKN75" s="2"/>
      <c r="WKO75" s="2"/>
      <c r="WKP75" s="2"/>
      <c r="WKQ75" s="2"/>
      <c r="WKR75" s="2"/>
      <c r="WKS75" s="2"/>
      <c r="WKT75" s="2"/>
      <c r="WKU75" s="2"/>
      <c r="WKV75" s="2"/>
      <c r="WKW75" s="2"/>
      <c r="WKX75" s="2"/>
      <c r="WKY75" s="2"/>
      <c r="WKZ75" s="2"/>
      <c r="WLA75" s="2"/>
      <c r="WLB75" s="2"/>
      <c r="WLC75" s="2"/>
      <c r="WLD75" s="2"/>
      <c r="WLE75" s="2"/>
      <c r="WLF75" s="2"/>
      <c r="WLG75" s="2"/>
      <c r="WLH75" s="2"/>
      <c r="WLI75" s="2"/>
      <c r="WLJ75" s="2"/>
      <c r="WLK75" s="2"/>
      <c r="WLL75" s="2"/>
      <c r="WLM75" s="2"/>
      <c r="WLN75" s="2"/>
      <c r="WLO75" s="2"/>
      <c r="WLP75" s="2"/>
      <c r="WLQ75" s="2"/>
      <c r="WLR75" s="2"/>
      <c r="WLS75" s="2"/>
      <c r="WLT75" s="2"/>
      <c r="WLU75" s="2"/>
      <c r="WLV75" s="2"/>
      <c r="WLW75" s="2"/>
      <c r="WLX75" s="2"/>
      <c r="WLY75" s="2"/>
      <c r="WLZ75" s="2"/>
      <c r="WMA75" s="2"/>
      <c r="WMB75" s="2"/>
      <c r="WMC75" s="2"/>
      <c r="WMD75" s="2"/>
      <c r="WME75" s="2"/>
      <c r="WMF75" s="2"/>
      <c r="WMG75" s="2"/>
      <c r="WMH75" s="2"/>
      <c r="WMI75" s="2"/>
      <c r="WMJ75" s="2"/>
      <c r="WMK75" s="2"/>
      <c r="WML75" s="2"/>
      <c r="WMM75" s="2"/>
      <c r="WMN75" s="2"/>
      <c r="WMO75" s="2"/>
      <c r="WMP75" s="2"/>
      <c r="WMQ75" s="2"/>
      <c r="WMR75" s="2"/>
      <c r="WMS75" s="2"/>
      <c r="WMT75" s="2"/>
      <c r="WMU75" s="2"/>
      <c r="WMV75" s="2"/>
      <c r="WMW75" s="2"/>
      <c r="WMX75" s="2"/>
      <c r="WMY75" s="2"/>
      <c r="WMZ75" s="2"/>
      <c r="WNA75" s="2"/>
      <c r="WNB75" s="2"/>
      <c r="WNC75" s="2"/>
      <c r="WND75" s="2"/>
      <c r="WNE75" s="2"/>
      <c r="WNF75" s="2"/>
      <c r="WNG75" s="2"/>
      <c r="WNH75" s="2"/>
      <c r="WNI75" s="2"/>
      <c r="WNJ75" s="2"/>
      <c r="WNK75" s="2"/>
      <c r="WNL75" s="2"/>
      <c r="WNM75" s="2"/>
      <c r="WNN75" s="2"/>
      <c r="WNO75" s="2"/>
      <c r="WNP75" s="2"/>
      <c r="WNQ75" s="2"/>
      <c r="WNR75" s="2"/>
      <c r="WNS75" s="2"/>
      <c r="WNT75" s="2"/>
      <c r="WNU75" s="2"/>
      <c r="WNV75" s="2"/>
      <c r="WNW75" s="2"/>
      <c r="WNX75" s="2"/>
      <c r="WNY75" s="2"/>
      <c r="WNZ75" s="2"/>
      <c r="WOA75" s="2"/>
      <c r="WOB75" s="2"/>
      <c r="WOC75" s="2"/>
      <c r="WOD75" s="2"/>
      <c r="WOE75" s="2"/>
      <c r="WOF75" s="2"/>
      <c r="WOG75" s="2"/>
      <c r="WOH75" s="2"/>
      <c r="WOI75" s="2"/>
      <c r="WOJ75" s="2"/>
      <c r="WOK75" s="2"/>
      <c r="WOL75" s="2"/>
      <c r="WOM75" s="2"/>
      <c r="WON75" s="2"/>
      <c r="WOO75" s="2"/>
      <c r="WOP75" s="2"/>
      <c r="WOQ75" s="2"/>
      <c r="WOR75" s="2"/>
      <c r="WOS75" s="2"/>
      <c r="WOT75" s="2"/>
      <c r="WOU75" s="2"/>
      <c r="WOV75" s="2"/>
      <c r="WOW75" s="2"/>
      <c r="WOX75" s="2"/>
      <c r="WOY75" s="2"/>
      <c r="WOZ75" s="2"/>
      <c r="WPA75" s="2"/>
      <c r="WPB75" s="2"/>
      <c r="WPC75" s="2"/>
      <c r="WPD75" s="2"/>
      <c r="WPE75" s="2"/>
      <c r="WPF75" s="2"/>
      <c r="WPG75" s="2"/>
      <c r="WPH75" s="2"/>
      <c r="WPI75" s="2"/>
      <c r="WPJ75" s="2"/>
      <c r="WPK75" s="2"/>
      <c r="WPL75" s="2"/>
      <c r="WPM75" s="2"/>
      <c r="WPN75" s="2"/>
      <c r="WPO75" s="2"/>
      <c r="WPP75" s="2"/>
      <c r="WPQ75" s="2"/>
      <c r="WPR75" s="2"/>
      <c r="WPS75" s="2"/>
      <c r="WPT75" s="2"/>
      <c r="WPU75" s="2"/>
      <c r="WPV75" s="2"/>
      <c r="WPW75" s="2"/>
      <c r="WPX75" s="2"/>
      <c r="WPY75" s="2"/>
      <c r="WPZ75" s="2"/>
      <c r="WQA75" s="2"/>
      <c r="WQB75" s="2"/>
      <c r="WQC75" s="2"/>
      <c r="WQD75" s="2"/>
      <c r="WQE75" s="2"/>
      <c r="WQF75" s="2"/>
      <c r="WQG75" s="2"/>
      <c r="WQH75" s="2"/>
      <c r="WQI75" s="2"/>
      <c r="WQJ75" s="2"/>
      <c r="WQK75" s="2"/>
      <c r="WQL75" s="2"/>
      <c r="WQM75" s="2"/>
      <c r="WQN75" s="2"/>
      <c r="WQO75" s="2"/>
      <c r="WQP75" s="2"/>
      <c r="WQQ75" s="2"/>
      <c r="WQR75" s="2"/>
      <c r="WQS75" s="2"/>
      <c r="WQT75" s="2"/>
      <c r="WQU75" s="2"/>
      <c r="WQV75" s="2"/>
      <c r="WQW75" s="2"/>
      <c r="WQX75" s="2"/>
      <c r="WQY75" s="2"/>
      <c r="WQZ75" s="2"/>
      <c r="WRA75" s="2"/>
      <c r="WRB75" s="2"/>
      <c r="WRC75" s="2"/>
      <c r="WRD75" s="2"/>
      <c r="WRE75" s="2"/>
      <c r="WRF75" s="2"/>
      <c r="WRG75" s="2"/>
      <c r="WRH75" s="2"/>
      <c r="WRI75" s="2"/>
      <c r="WRJ75" s="2"/>
      <c r="WRK75" s="2"/>
      <c r="WRL75" s="2"/>
      <c r="WRM75" s="2"/>
      <c r="WRN75" s="2"/>
      <c r="WRO75" s="2"/>
      <c r="WRP75" s="2"/>
      <c r="WRQ75" s="2"/>
      <c r="WRR75" s="2"/>
      <c r="WRS75" s="2"/>
      <c r="WRT75" s="2"/>
      <c r="WRU75" s="2"/>
      <c r="WRV75" s="2"/>
      <c r="WRW75" s="2"/>
      <c r="WRX75" s="2"/>
      <c r="WRY75" s="2"/>
      <c r="WRZ75" s="2"/>
      <c r="WSA75" s="2"/>
      <c r="WSB75" s="2"/>
      <c r="WSC75" s="2"/>
      <c r="WSD75" s="2"/>
      <c r="WSE75" s="2"/>
      <c r="WSF75" s="2"/>
      <c r="WSG75" s="2"/>
      <c r="WSH75" s="2"/>
      <c r="WSI75" s="2"/>
      <c r="WSJ75" s="2"/>
      <c r="WSK75" s="2"/>
      <c r="WSL75" s="2"/>
      <c r="WSM75" s="2"/>
      <c r="WSN75" s="2"/>
      <c r="WSO75" s="2"/>
      <c r="WSP75" s="2"/>
      <c r="WSQ75" s="2"/>
      <c r="WSR75" s="2"/>
      <c r="WSS75" s="2"/>
      <c r="WST75" s="2"/>
      <c r="WSU75" s="2"/>
      <c r="WSV75" s="2"/>
      <c r="WSW75" s="2"/>
      <c r="WSX75" s="2"/>
      <c r="WSY75" s="2"/>
      <c r="WSZ75" s="2"/>
      <c r="WTA75" s="2"/>
      <c r="WTB75" s="2"/>
      <c r="WTC75" s="2"/>
      <c r="WTD75" s="2"/>
      <c r="WTE75" s="2"/>
      <c r="WTF75" s="2"/>
      <c r="WTG75" s="2"/>
      <c r="WTH75" s="2"/>
      <c r="WTI75" s="2"/>
      <c r="WTJ75" s="2"/>
      <c r="WTK75" s="2"/>
      <c r="WTL75" s="2"/>
      <c r="WTM75" s="2"/>
      <c r="WTN75" s="2"/>
      <c r="WTO75" s="2"/>
      <c r="WTP75" s="2"/>
      <c r="WTQ75" s="2"/>
      <c r="WTR75" s="2"/>
      <c r="WTS75" s="2"/>
      <c r="WTT75" s="2"/>
      <c r="WTU75" s="2"/>
      <c r="WTV75" s="2"/>
      <c r="WTW75" s="2"/>
      <c r="WTX75" s="2"/>
      <c r="WTY75" s="2"/>
      <c r="WTZ75" s="2"/>
      <c r="WUA75" s="2"/>
      <c r="WUB75" s="2"/>
      <c r="WUC75" s="2"/>
      <c r="WUD75" s="2"/>
      <c r="WUE75" s="2"/>
      <c r="WUF75" s="2"/>
      <c r="WUG75" s="2"/>
      <c r="WUH75" s="2"/>
      <c r="WUI75" s="2"/>
      <c r="WUJ75" s="2"/>
      <c r="WUK75" s="2"/>
      <c r="WUL75" s="2"/>
      <c r="WUM75" s="2"/>
      <c r="WUN75" s="2"/>
      <c r="WUO75" s="2"/>
      <c r="WUP75" s="2"/>
      <c r="WUQ75" s="2"/>
      <c r="WUR75" s="2"/>
      <c r="WUS75" s="2"/>
      <c r="WUT75" s="2"/>
      <c r="WUU75" s="2"/>
      <c r="WUV75" s="2"/>
      <c r="WUW75" s="2"/>
      <c r="WUX75" s="2"/>
      <c r="WUY75" s="2"/>
      <c r="WUZ75" s="2"/>
      <c r="WVA75" s="2"/>
      <c r="WVB75" s="2"/>
      <c r="WVC75" s="2"/>
      <c r="WVD75" s="2"/>
      <c r="WVE75" s="2"/>
      <c r="WVF75" s="2"/>
      <c r="WVG75" s="2"/>
      <c r="WVH75" s="2"/>
      <c r="WVI75" s="2"/>
      <c r="WVJ75" s="2"/>
      <c r="WVK75" s="2"/>
      <c r="WVL75" s="2"/>
      <c r="WVM75" s="2"/>
      <c r="WVN75" s="2"/>
      <c r="WVO75" s="2"/>
      <c r="WVP75" s="2"/>
      <c r="WVQ75" s="2"/>
      <c r="WVR75" s="2"/>
      <c r="WVS75" s="2"/>
      <c r="WVT75" s="2"/>
      <c r="WVU75" s="2"/>
      <c r="WVV75" s="2"/>
      <c r="WVW75" s="2"/>
      <c r="WVX75" s="2"/>
      <c r="WVY75" s="2"/>
      <c r="WVZ75" s="2"/>
      <c r="WWA75" s="2"/>
      <c r="WWB75" s="2"/>
      <c r="WWC75" s="2"/>
      <c r="WWD75" s="2"/>
      <c r="WWE75" s="2"/>
      <c r="WWF75" s="2"/>
      <c r="WWG75" s="2"/>
      <c r="WWH75" s="2"/>
      <c r="WWI75" s="2"/>
      <c r="WWJ75" s="2"/>
      <c r="WWK75" s="2"/>
      <c r="WWL75" s="2"/>
      <c r="WWM75" s="2"/>
      <c r="WWN75" s="2"/>
      <c r="WWO75" s="2"/>
      <c r="WWP75" s="2"/>
      <c r="WWQ75" s="2"/>
      <c r="WWR75" s="2"/>
      <c r="WWS75" s="2"/>
      <c r="WWT75" s="2"/>
      <c r="WWU75" s="2"/>
      <c r="WWV75" s="2"/>
      <c r="WWW75" s="2"/>
      <c r="WWX75" s="2"/>
      <c r="WWY75" s="2"/>
      <c r="WWZ75" s="2"/>
      <c r="WXA75" s="2"/>
      <c r="WXB75" s="2"/>
      <c r="WXC75" s="2"/>
      <c r="WXD75" s="2"/>
      <c r="WXE75" s="2"/>
      <c r="WXF75" s="2"/>
      <c r="WXG75" s="2"/>
      <c r="WXH75" s="2"/>
      <c r="WXI75" s="2"/>
      <c r="WXJ75" s="2"/>
      <c r="WXK75" s="2"/>
      <c r="WXL75" s="2"/>
      <c r="WXM75" s="2"/>
      <c r="WXN75" s="2"/>
      <c r="WXO75" s="2"/>
      <c r="WXP75" s="2"/>
      <c r="WXQ75" s="2"/>
      <c r="WXR75" s="2"/>
      <c r="WXS75" s="2"/>
      <c r="WXT75" s="2"/>
      <c r="WXU75" s="2"/>
      <c r="WXV75" s="2"/>
      <c r="WXW75" s="2"/>
      <c r="WXX75" s="2"/>
      <c r="WXY75" s="2"/>
      <c r="WXZ75" s="2"/>
      <c r="WYA75" s="2"/>
      <c r="WYB75" s="2"/>
      <c r="WYC75" s="2"/>
      <c r="WYD75" s="2"/>
      <c r="WYE75" s="2"/>
      <c r="WYF75" s="2"/>
      <c r="WYG75" s="2"/>
      <c r="WYH75" s="2"/>
      <c r="WYI75" s="2"/>
      <c r="WYJ75" s="2"/>
      <c r="WYK75" s="2"/>
      <c r="WYL75" s="2"/>
      <c r="WYM75" s="2"/>
      <c r="WYN75" s="2"/>
      <c r="WYO75" s="2"/>
      <c r="WYP75" s="2"/>
      <c r="WYQ75" s="2"/>
      <c r="WYR75" s="2"/>
      <c r="WYS75" s="2"/>
      <c r="WYT75" s="2"/>
      <c r="WYU75" s="2"/>
      <c r="WYV75" s="2"/>
      <c r="WYW75" s="2"/>
      <c r="WYX75" s="2"/>
      <c r="WYY75" s="2"/>
      <c r="WYZ75" s="2"/>
      <c r="WZA75" s="2"/>
      <c r="WZB75" s="2"/>
      <c r="WZC75" s="2"/>
      <c r="WZD75" s="2"/>
      <c r="WZE75" s="2"/>
      <c r="WZF75" s="2"/>
      <c r="WZG75" s="2"/>
      <c r="WZH75" s="2"/>
      <c r="WZI75" s="2"/>
      <c r="WZJ75" s="2"/>
      <c r="WZK75" s="2"/>
      <c r="WZL75" s="2"/>
      <c r="WZM75" s="2"/>
      <c r="WZN75" s="2"/>
      <c r="WZO75" s="2"/>
      <c r="WZP75" s="2"/>
      <c r="WZQ75" s="2"/>
      <c r="WZR75" s="2"/>
      <c r="WZS75" s="2"/>
      <c r="WZT75" s="2"/>
      <c r="WZU75" s="2"/>
      <c r="WZV75" s="2"/>
      <c r="WZW75" s="2"/>
      <c r="WZX75" s="2"/>
      <c r="WZY75" s="2"/>
      <c r="WZZ75" s="2"/>
      <c r="XAA75" s="2"/>
      <c r="XAB75" s="2"/>
      <c r="XAC75" s="2"/>
      <c r="XAD75" s="2"/>
      <c r="XAE75" s="2"/>
      <c r="XAF75" s="2"/>
      <c r="XAG75" s="2"/>
      <c r="XAH75" s="2"/>
      <c r="XAI75" s="2"/>
      <c r="XAJ75" s="2"/>
      <c r="XAK75" s="2"/>
      <c r="XAL75" s="2"/>
      <c r="XAM75" s="2"/>
      <c r="XAN75" s="2"/>
      <c r="XAO75" s="2"/>
      <c r="XAP75" s="2"/>
      <c r="XAQ75" s="2"/>
      <c r="XAR75" s="2"/>
      <c r="XAS75" s="2"/>
      <c r="XAT75" s="2"/>
      <c r="XAU75" s="2"/>
      <c r="XAV75" s="2"/>
      <c r="XAW75" s="2"/>
      <c r="XAX75" s="2"/>
      <c r="XAY75" s="2"/>
      <c r="XAZ75" s="2"/>
      <c r="XBA75" s="2"/>
      <c r="XBB75" s="2"/>
      <c r="XBC75" s="2"/>
      <c r="XBD75" s="2"/>
      <c r="XBE75" s="2"/>
      <c r="XBF75" s="2"/>
      <c r="XBG75" s="2"/>
      <c r="XBH75" s="2"/>
      <c r="XBI75" s="2"/>
      <c r="XBJ75" s="2"/>
      <c r="XBK75" s="2"/>
      <c r="XBL75" s="2"/>
      <c r="XBM75" s="2"/>
      <c r="XBN75" s="2"/>
      <c r="XBO75" s="2"/>
      <c r="XBP75" s="2"/>
      <c r="XBQ75" s="2"/>
      <c r="XBR75" s="2"/>
      <c r="XBS75" s="2"/>
      <c r="XBT75" s="2"/>
      <c r="XBU75" s="2"/>
      <c r="XBV75" s="2"/>
      <c r="XBW75" s="2"/>
      <c r="XBX75" s="2"/>
      <c r="XBY75" s="2"/>
      <c r="XBZ75" s="2"/>
      <c r="XCA75" s="2"/>
      <c r="XCB75" s="2"/>
      <c r="XCC75" s="2"/>
      <c r="XCD75" s="2"/>
      <c r="XCE75" s="2"/>
      <c r="XCF75" s="2"/>
      <c r="XCG75" s="2"/>
      <c r="XCH75" s="2"/>
      <c r="XCI75" s="2"/>
      <c r="XCJ75" s="2"/>
      <c r="XCK75" s="2"/>
      <c r="XCL75" s="2"/>
      <c r="XCM75" s="2"/>
      <c r="XCN75" s="2"/>
      <c r="XCO75" s="2"/>
      <c r="XCP75" s="2"/>
      <c r="XCQ75" s="2"/>
      <c r="XCR75" s="2"/>
      <c r="XCS75" s="2"/>
      <c r="XCT75" s="2"/>
      <c r="XCU75" s="2"/>
      <c r="XCV75" s="2"/>
      <c r="XCW75" s="2"/>
      <c r="XCX75" s="2"/>
      <c r="XCY75" s="2"/>
      <c r="XCZ75" s="2"/>
      <c r="XDA75" s="2"/>
      <c r="XDB75" s="2"/>
      <c r="XDC75" s="2"/>
      <c r="XDD75" s="2"/>
      <c r="XDE75" s="2"/>
      <c r="XDF75" s="2"/>
      <c r="XDG75" s="2"/>
      <c r="XDH75" s="2"/>
      <c r="XDI75" s="2"/>
      <c r="XDJ75" s="2"/>
      <c r="XDK75" s="2"/>
      <c r="XDL75" s="2"/>
      <c r="XDM75" s="2"/>
      <c r="XDN75" s="2"/>
      <c r="XDO75" s="2"/>
      <c r="XDP75" s="2"/>
      <c r="XDQ75" s="2"/>
      <c r="XDR75" s="2"/>
      <c r="XDS75" s="2"/>
      <c r="XDT75" s="2"/>
      <c r="XDU75" s="2"/>
      <c r="XDV75" s="2"/>
      <c r="XDW75" s="2"/>
      <c r="XDX75" s="2"/>
      <c r="XDY75" s="2"/>
      <c r="XDZ75" s="2"/>
      <c r="XEA75" s="2"/>
      <c r="XEB75" s="2"/>
      <c r="XEC75" s="2"/>
      <c r="XED75" s="2"/>
      <c r="XEE75" s="2"/>
      <c r="XEF75" s="2"/>
      <c r="XEG75" s="2"/>
      <c r="XEH75" s="2"/>
      <c r="XEI75" s="2"/>
      <c r="XEJ75" s="2"/>
      <c r="XEK75" s="2"/>
      <c r="XEL75" s="2"/>
      <c r="XEM75" s="2"/>
      <c r="XEN75" s="2"/>
      <c r="XEO75" s="2"/>
      <c r="XEP75" s="2"/>
      <c r="XEQ75" s="2"/>
      <c r="XER75" s="2"/>
      <c r="XES75" s="2"/>
      <c r="XET75" s="2"/>
      <c r="XEU75" s="2"/>
      <c r="XEV75" s="2"/>
      <c r="XEW75" s="2"/>
      <c r="XEX75" s="2"/>
      <c r="XEY75" s="2"/>
      <c r="XEZ75" s="2"/>
      <c r="XFA75" s="2"/>
      <c r="XFB75" s="2"/>
      <c r="XFC75" s="2"/>
      <c r="XFD75" s="2"/>
    </row>
    <row r="76" spans="1:16384">
      <c r="A76" s="2" t="s">
        <v>79</v>
      </c>
      <c r="B76" s="2" t="s">
        <v>222</v>
      </c>
      <c r="C76" s="60">
        <v>20</v>
      </c>
      <c r="D76" s="186">
        <v>12</v>
      </c>
      <c r="E76" s="186"/>
      <c r="F76" s="186"/>
      <c r="G76" s="186">
        <f>ROUND($D$76+8*(G2-$D$2)/($AJ$2-$D$2),0)</f>
        <v>12</v>
      </c>
      <c r="H76" s="186">
        <f t="shared" ref="H76:AJ76" si="2">ROUND($D$76+8*(H2-$D$2)/($AJ$2-$D$2),0)</f>
        <v>13</v>
      </c>
      <c r="I76" s="186">
        <f t="shared" si="2"/>
        <v>13</v>
      </c>
      <c r="J76" s="186">
        <f t="shared" si="2"/>
        <v>13</v>
      </c>
      <c r="K76" s="186">
        <f t="shared" si="2"/>
        <v>13</v>
      </c>
      <c r="L76" s="186">
        <f t="shared" si="2"/>
        <v>14</v>
      </c>
      <c r="M76" s="186">
        <f t="shared" si="2"/>
        <v>14</v>
      </c>
      <c r="N76" s="186">
        <f t="shared" si="2"/>
        <v>14</v>
      </c>
      <c r="O76" s="186">
        <f t="shared" si="2"/>
        <v>14</v>
      </c>
      <c r="P76" s="186">
        <f t="shared" si="2"/>
        <v>15</v>
      </c>
      <c r="Q76" s="186">
        <f t="shared" si="2"/>
        <v>15</v>
      </c>
      <c r="R76" s="186">
        <f t="shared" si="2"/>
        <v>15</v>
      </c>
      <c r="S76" s="186">
        <f t="shared" si="2"/>
        <v>15</v>
      </c>
      <c r="T76" s="186">
        <f t="shared" si="2"/>
        <v>16</v>
      </c>
      <c r="U76" s="186">
        <f t="shared" si="2"/>
        <v>16</v>
      </c>
      <c r="V76" s="186">
        <f t="shared" si="2"/>
        <v>16</v>
      </c>
      <c r="W76" s="186">
        <f t="shared" si="2"/>
        <v>17</v>
      </c>
      <c r="X76" s="186">
        <f t="shared" si="2"/>
        <v>17</v>
      </c>
      <c r="Y76" s="186">
        <f t="shared" si="2"/>
        <v>17</v>
      </c>
      <c r="Z76" s="186">
        <f t="shared" si="2"/>
        <v>17</v>
      </c>
      <c r="AA76" s="186">
        <f t="shared" si="2"/>
        <v>18</v>
      </c>
      <c r="AB76" s="186">
        <f t="shared" si="2"/>
        <v>18</v>
      </c>
      <c r="AC76" s="186">
        <f t="shared" si="2"/>
        <v>18</v>
      </c>
      <c r="AD76" s="186">
        <f t="shared" si="2"/>
        <v>18</v>
      </c>
      <c r="AE76" s="186">
        <f t="shared" si="2"/>
        <v>19</v>
      </c>
      <c r="AF76" s="186">
        <f t="shared" si="2"/>
        <v>19</v>
      </c>
      <c r="AG76" s="186">
        <f t="shared" si="2"/>
        <v>19</v>
      </c>
      <c r="AH76" s="186">
        <f t="shared" si="2"/>
        <v>19</v>
      </c>
      <c r="AI76" s="186">
        <f t="shared" si="2"/>
        <v>20</v>
      </c>
      <c r="AJ76" s="186">
        <f t="shared" si="2"/>
        <v>20</v>
      </c>
      <c r="AK76" s="2" t="s">
        <v>5</v>
      </c>
      <c r="AL76" t="s">
        <v>550</v>
      </c>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2"/>
      <c r="ABY76" s="2"/>
      <c r="ABZ76" s="2"/>
      <c r="ACA76" s="2"/>
      <c r="ACB76" s="2"/>
      <c r="ACC76" s="2"/>
      <c r="ACD76" s="2"/>
      <c r="ACE76" s="2"/>
      <c r="ACF76" s="2"/>
      <c r="ACG76" s="2"/>
      <c r="ACH76" s="2"/>
      <c r="ACI76" s="2"/>
      <c r="ACJ76" s="2"/>
      <c r="ACK76" s="2"/>
      <c r="ACL76" s="2"/>
      <c r="ACM76" s="2"/>
      <c r="ACN76" s="2"/>
      <c r="ACO76" s="2"/>
      <c r="ACP76" s="2"/>
      <c r="ACQ76" s="2"/>
      <c r="ACR76" s="2"/>
      <c r="ACS76" s="2"/>
      <c r="ACT76" s="2"/>
      <c r="ACU76" s="2"/>
      <c r="ACV76" s="2"/>
      <c r="ACW76" s="2"/>
      <c r="ACX76" s="2"/>
      <c r="ACY76" s="2"/>
      <c r="ACZ76" s="2"/>
      <c r="ADA76" s="2"/>
      <c r="ADB76" s="2"/>
      <c r="ADC76" s="2"/>
      <c r="ADD76" s="2"/>
      <c r="ADE76" s="2"/>
      <c r="ADF76" s="2"/>
      <c r="ADG76" s="2"/>
      <c r="ADH76" s="2"/>
      <c r="ADI76" s="2"/>
      <c r="ADJ76" s="2"/>
      <c r="ADK76" s="2"/>
      <c r="ADL76" s="2"/>
      <c r="ADM76" s="2"/>
      <c r="ADN76" s="2"/>
      <c r="ADO76" s="2"/>
      <c r="ADP76" s="2"/>
      <c r="ADQ76" s="2"/>
      <c r="ADR76" s="2"/>
      <c r="ADS76" s="2"/>
      <c r="ADT76" s="2"/>
      <c r="ADU76" s="2"/>
      <c r="ADV76" s="2"/>
      <c r="ADW76" s="2"/>
      <c r="ADX76" s="2"/>
      <c r="ADY76" s="2"/>
      <c r="ADZ76" s="2"/>
      <c r="AEA76" s="2"/>
      <c r="AEB76" s="2"/>
      <c r="AEC76" s="2"/>
      <c r="AED76" s="2"/>
      <c r="AEE76" s="2"/>
      <c r="AEF76" s="2"/>
      <c r="AEG76" s="2"/>
      <c r="AEH76" s="2"/>
      <c r="AEI76" s="2"/>
      <c r="AEJ76" s="2"/>
      <c r="AEK76" s="2"/>
      <c r="AEL76" s="2"/>
      <c r="AEM76" s="2"/>
      <c r="AEN76" s="2"/>
      <c r="AEO76" s="2"/>
      <c r="AEP76" s="2"/>
      <c r="AEQ76" s="2"/>
      <c r="AER76" s="2"/>
      <c r="AES76" s="2"/>
      <c r="AET76" s="2"/>
      <c r="AEU76" s="2"/>
      <c r="AEV76" s="2"/>
      <c r="AEW76" s="2"/>
      <c r="AEX76" s="2"/>
      <c r="AEY76" s="2"/>
      <c r="AEZ76" s="2"/>
      <c r="AFA76" s="2"/>
      <c r="AFB76" s="2"/>
      <c r="AFC76" s="2"/>
      <c r="AFD76" s="2"/>
      <c r="AFE76" s="2"/>
      <c r="AFF76" s="2"/>
      <c r="AFG76" s="2"/>
      <c r="AFH76" s="2"/>
      <c r="AFI76" s="2"/>
      <c r="AFJ76" s="2"/>
      <c r="AFK76" s="2"/>
      <c r="AFL76" s="2"/>
      <c r="AFM76" s="2"/>
      <c r="AFN76" s="2"/>
      <c r="AFO76" s="2"/>
      <c r="AFP76" s="2"/>
      <c r="AFQ76" s="2"/>
      <c r="AFR76" s="2"/>
      <c r="AFS76" s="2"/>
      <c r="AFT76" s="2"/>
      <c r="AFU76" s="2"/>
      <c r="AFV76" s="2"/>
      <c r="AFW76" s="2"/>
      <c r="AFX76" s="2"/>
      <c r="AFY76" s="2"/>
      <c r="AFZ76" s="2"/>
      <c r="AGA76" s="2"/>
      <c r="AGB76" s="2"/>
      <c r="AGC76" s="2"/>
      <c r="AGD76" s="2"/>
      <c r="AGE76" s="2"/>
      <c r="AGF76" s="2"/>
      <c r="AGG76" s="2"/>
      <c r="AGH76" s="2"/>
      <c r="AGI76" s="2"/>
      <c r="AGJ76" s="2"/>
      <c r="AGK76" s="2"/>
      <c r="AGL76" s="2"/>
      <c r="AGM76" s="2"/>
      <c r="AGN76" s="2"/>
      <c r="AGO76" s="2"/>
      <c r="AGP76" s="2"/>
      <c r="AGQ76" s="2"/>
      <c r="AGR76" s="2"/>
      <c r="AGS76" s="2"/>
      <c r="AGT76" s="2"/>
      <c r="AGU76" s="2"/>
      <c r="AGV76" s="2"/>
      <c r="AGW76" s="2"/>
      <c r="AGX76" s="2"/>
      <c r="AGY76" s="2"/>
      <c r="AGZ76" s="2"/>
      <c r="AHA76" s="2"/>
      <c r="AHB76" s="2"/>
      <c r="AHC76" s="2"/>
      <c r="AHD76" s="2"/>
      <c r="AHE76" s="2"/>
      <c r="AHF76" s="2"/>
      <c r="AHG76" s="2"/>
      <c r="AHH76" s="2"/>
      <c r="AHI76" s="2"/>
      <c r="AHJ76" s="2"/>
      <c r="AHK76" s="2"/>
      <c r="AHL76" s="2"/>
      <c r="AHM76" s="2"/>
      <c r="AHN76" s="2"/>
      <c r="AHO76" s="2"/>
      <c r="AHP76" s="2"/>
      <c r="AHQ76" s="2"/>
      <c r="AHR76" s="2"/>
      <c r="AHS76" s="2"/>
      <c r="AHT76" s="2"/>
      <c r="AHU76" s="2"/>
      <c r="AHV76" s="2"/>
      <c r="AHW76" s="2"/>
      <c r="AHX76" s="2"/>
      <c r="AHY76" s="2"/>
      <c r="AHZ76" s="2"/>
      <c r="AIA76" s="2"/>
      <c r="AIB76" s="2"/>
      <c r="AIC76" s="2"/>
      <c r="AID76" s="2"/>
      <c r="AIE76" s="2"/>
      <c r="AIF76" s="2"/>
      <c r="AIG76" s="2"/>
      <c r="AIH76" s="2"/>
      <c r="AII76" s="2"/>
      <c r="AIJ76" s="2"/>
      <c r="AIK76" s="2"/>
      <c r="AIL76" s="2"/>
      <c r="AIM76" s="2"/>
      <c r="AIN76" s="2"/>
      <c r="AIO76" s="2"/>
      <c r="AIP76" s="2"/>
      <c r="AIQ76" s="2"/>
      <c r="AIR76" s="2"/>
      <c r="AIS76" s="2"/>
      <c r="AIT76" s="2"/>
      <c r="AIU76" s="2"/>
      <c r="AIV76" s="2"/>
      <c r="AIW76" s="2"/>
      <c r="AIX76" s="2"/>
      <c r="AIY76" s="2"/>
      <c r="AIZ76" s="2"/>
      <c r="AJA76" s="2"/>
      <c r="AJB76" s="2"/>
      <c r="AJC76" s="2"/>
      <c r="AJD76" s="2"/>
      <c r="AJE76" s="2"/>
      <c r="AJF76" s="2"/>
      <c r="AJG76" s="2"/>
      <c r="AJH76" s="2"/>
      <c r="AJI76" s="2"/>
      <c r="AJJ76" s="2"/>
      <c r="AJK76" s="2"/>
      <c r="AJL76" s="2"/>
      <c r="AJM76" s="2"/>
      <c r="AJN76" s="2"/>
      <c r="AJO76" s="2"/>
      <c r="AJP76" s="2"/>
      <c r="AJQ76" s="2"/>
      <c r="AJR76" s="2"/>
      <c r="AJS76" s="2"/>
      <c r="AJT76" s="2"/>
      <c r="AJU76" s="2"/>
      <c r="AJV76" s="2"/>
      <c r="AJW76" s="2"/>
      <c r="AJX76" s="2"/>
      <c r="AJY76" s="2"/>
      <c r="AJZ76" s="2"/>
      <c r="AKA76" s="2"/>
      <c r="AKB76" s="2"/>
      <c r="AKC76" s="2"/>
      <c r="AKD76" s="2"/>
      <c r="AKE76" s="2"/>
      <c r="AKF76" s="2"/>
      <c r="AKG76" s="2"/>
      <c r="AKH76" s="2"/>
      <c r="AKI76" s="2"/>
      <c r="AKJ76" s="2"/>
      <c r="AKK76" s="2"/>
      <c r="AKL76" s="2"/>
      <c r="AKM76" s="2"/>
      <c r="AKN76" s="2"/>
      <c r="AKO76" s="2"/>
      <c r="AKP76" s="2"/>
      <c r="AKQ76" s="2"/>
      <c r="AKR76" s="2"/>
      <c r="AKS76" s="2"/>
      <c r="AKT76" s="2"/>
      <c r="AKU76" s="2"/>
      <c r="AKV76" s="2"/>
      <c r="AKW76" s="2"/>
      <c r="AKX76" s="2"/>
      <c r="AKY76" s="2"/>
      <c r="AKZ76" s="2"/>
      <c r="ALA76" s="2"/>
      <c r="ALB76" s="2"/>
      <c r="ALC76" s="2"/>
      <c r="ALD76" s="2"/>
      <c r="ALE76" s="2"/>
      <c r="ALF76" s="2"/>
      <c r="ALG76" s="2"/>
      <c r="ALH76" s="2"/>
      <c r="ALI76" s="2"/>
      <c r="ALJ76" s="2"/>
      <c r="ALK76" s="2"/>
      <c r="ALL76" s="2"/>
      <c r="ALM76" s="2"/>
      <c r="ALN76" s="2"/>
      <c r="ALO76" s="2"/>
      <c r="ALP76" s="2"/>
      <c r="ALQ76" s="2"/>
      <c r="ALR76" s="2"/>
      <c r="ALS76" s="2"/>
      <c r="ALT76" s="2"/>
      <c r="ALU76" s="2"/>
      <c r="ALV76" s="2"/>
      <c r="ALW76" s="2"/>
      <c r="ALX76" s="2"/>
      <c r="ALY76" s="2"/>
      <c r="ALZ76" s="2"/>
      <c r="AMA76" s="2"/>
      <c r="AMB76" s="2"/>
      <c r="AMC76" s="2"/>
      <c r="AMD76" s="2"/>
      <c r="AME76" s="2"/>
      <c r="AMF76" s="2"/>
      <c r="AMG76" s="2"/>
      <c r="AMH76" s="2"/>
      <c r="AMI76" s="2"/>
      <c r="AMJ76" s="2"/>
      <c r="AMK76" s="2"/>
      <c r="AML76" s="2"/>
      <c r="AMM76" s="2"/>
      <c r="AMN76" s="2"/>
      <c r="AMO76" s="2"/>
      <c r="AMP76" s="2"/>
      <c r="AMQ76" s="2"/>
      <c r="AMR76" s="2"/>
      <c r="AMS76" s="2"/>
      <c r="AMT76" s="2"/>
      <c r="AMU76" s="2"/>
      <c r="AMV76" s="2"/>
      <c r="AMW76" s="2"/>
      <c r="AMX76" s="2"/>
      <c r="AMY76" s="2"/>
      <c r="AMZ76" s="2"/>
      <c r="ANA76" s="2"/>
      <c r="ANB76" s="2"/>
      <c r="ANC76" s="2"/>
      <c r="AND76" s="2"/>
      <c r="ANE76" s="2"/>
      <c r="ANF76" s="2"/>
      <c r="ANG76" s="2"/>
      <c r="ANH76" s="2"/>
      <c r="ANI76" s="2"/>
      <c r="ANJ76" s="2"/>
      <c r="ANK76" s="2"/>
      <c r="ANL76" s="2"/>
      <c r="ANM76" s="2"/>
      <c r="ANN76" s="2"/>
      <c r="ANO76" s="2"/>
      <c r="ANP76" s="2"/>
      <c r="ANQ76" s="2"/>
      <c r="ANR76" s="2"/>
      <c r="ANS76" s="2"/>
      <c r="ANT76" s="2"/>
      <c r="ANU76" s="2"/>
      <c r="ANV76" s="2"/>
      <c r="ANW76" s="2"/>
      <c r="ANX76" s="2"/>
      <c r="ANY76" s="2"/>
      <c r="ANZ76" s="2"/>
      <c r="AOA76" s="2"/>
      <c r="AOB76" s="2"/>
      <c r="AOC76" s="2"/>
      <c r="AOD76" s="2"/>
      <c r="AOE76" s="2"/>
      <c r="AOF76" s="2"/>
      <c r="AOG76" s="2"/>
      <c r="AOH76" s="2"/>
      <c r="AOI76" s="2"/>
      <c r="AOJ76" s="2"/>
      <c r="AOK76" s="2"/>
      <c r="AOL76" s="2"/>
      <c r="AOM76" s="2"/>
      <c r="AON76" s="2"/>
      <c r="AOO76" s="2"/>
      <c r="AOP76" s="2"/>
      <c r="AOQ76" s="2"/>
      <c r="AOR76" s="2"/>
      <c r="AOS76" s="2"/>
      <c r="AOT76" s="2"/>
      <c r="AOU76" s="2"/>
      <c r="AOV76" s="2"/>
      <c r="AOW76" s="2"/>
      <c r="AOX76" s="2"/>
      <c r="AOY76" s="2"/>
      <c r="AOZ76" s="2"/>
      <c r="APA76" s="2"/>
      <c r="APB76" s="2"/>
      <c r="APC76" s="2"/>
      <c r="APD76" s="2"/>
      <c r="APE76" s="2"/>
      <c r="APF76" s="2"/>
      <c r="APG76" s="2"/>
      <c r="APH76" s="2"/>
      <c r="API76" s="2"/>
      <c r="APJ76" s="2"/>
      <c r="APK76" s="2"/>
      <c r="APL76" s="2"/>
      <c r="APM76" s="2"/>
      <c r="APN76" s="2"/>
      <c r="APO76" s="2"/>
      <c r="APP76" s="2"/>
      <c r="APQ76" s="2"/>
      <c r="APR76" s="2"/>
      <c r="APS76" s="2"/>
      <c r="APT76" s="2"/>
      <c r="APU76" s="2"/>
      <c r="APV76" s="2"/>
      <c r="APW76" s="2"/>
      <c r="APX76" s="2"/>
      <c r="APY76" s="2"/>
      <c r="APZ76" s="2"/>
      <c r="AQA76" s="2"/>
      <c r="AQB76" s="2"/>
      <c r="AQC76" s="2"/>
      <c r="AQD76" s="2"/>
      <c r="AQE76" s="2"/>
      <c r="AQF76" s="2"/>
      <c r="AQG76" s="2"/>
      <c r="AQH76" s="2"/>
      <c r="AQI76" s="2"/>
      <c r="AQJ76" s="2"/>
      <c r="AQK76" s="2"/>
      <c r="AQL76" s="2"/>
      <c r="AQM76" s="2"/>
      <c r="AQN76" s="2"/>
      <c r="AQO76" s="2"/>
      <c r="AQP76" s="2"/>
      <c r="AQQ76" s="2"/>
      <c r="AQR76" s="2"/>
      <c r="AQS76" s="2"/>
      <c r="AQT76" s="2"/>
      <c r="AQU76" s="2"/>
      <c r="AQV76" s="2"/>
      <c r="AQW76" s="2"/>
      <c r="AQX76" s="2"/>
      <c r="AQY76" s="2"/>
      <c r="AQZ76" s="2"/>
      <c r="ARA76" s="2"/>
      <c r="ARB76" s="2"/>
      <c r="ARC76" s="2"/>
      <c r="ARD76" s="2"/>
      <c r="ARE76" s="2"/>
      <c r="ARF76" s="2"/>
      <c r="ARG76" s="2"/>
      <c r="ARH76" s="2"/>
      <c r="ARI76" s="2"/>
      <c r="ARJ76" s="2"/>
      <c r="ARK76" s="2"/>
      <c r="ARL76" s="2"/>
      <c r="ARM76" s="2"/>
      <c r="ARN76" s="2"/>
      <c r="ARO76" s="2"/>
      <c r="ARP76" s="2"/>
      <c r="ARQ76" s="2"/>
      <c r="ARR76" s="2"/>
      <c r="ARS76" s="2"/>
      <c r="ART76" s="2"/>
      <c r="ARU76" s="2"/>
      <c r="ARV76" s="2"/>
      <c r="ARW76" s="2"/>
      <c r="ARX76" s="2"/>
      <c r="ARY76" s="2"/>
      <c r="ARZ76" s="2"/>
      <c r="ASA76" s="2"/>
      <c r="ASB76" s="2"/>
      <c r="ASC76" s="2"/>
      <c r="ASD76" s="2"/>
      <c r="ASE76" s="2"/>
      <c r="ASF76" s="2"/>
      <c r="ASG76" s="2"/>
      <c r="ASH76" s="2"/>
      <c r="ASI76" s="2"/>
      <c r="ASJ76" s="2"/>
      <c r="ASK76" s="2"/>
      <c r="ASL76" s="2"/>
      <c r="ASM76" s="2"/>
      <c r="ASN76" s="2"/>
      <c r="ASO76" s="2"/>
      <c r="ASP76" s="2"/>
      <c r="ASQ76" s="2"/>
      <c r="ASR76" s="2"/>
      <c r="ASS76" s="2"/>
      <c r="AST76" s="2"/>
      <c r="ASU76" s="2"/>
      <c r="ASV76" s="2"/>
      <c r="ASW76" s="2"/>
      <c r="ASX76" s="2"/>
      <c r="ASY76" s="2"/>
      <c r="ASZ76" s="2"/>
      <c r="ATA76" s="2"/>
      <c r="ATB76" s="2"/>
      <c r="ATC76" s="2"/>
      <c r="ATD76" s="2"/>
      <c r="ATE76" s="2"/>
      <c r="ATF76" s="2"/>
      <c r="ATG76" s="2"/>
      <c r="ATH76" s="2"/>
      <c r="ATI76" s="2"/>
      <c r="ATJ76" s="2"/>
      <c r="ATK76" s="2"/>
      <c r="ATL76" s="2"/>
      <c r="ATM76" s="2"/>
      <c r="ATN76" s="2"/>
      <c r="ATO76" s="2"/>
      <c r="ATP76" s="2"/>
      <c r="ATQ76" s="2"/>
      <c r="ATR76" s="2"/>
      <c r="ATS76" s="2"/>
      <c r="ATT76" s="2"/>
      <c r="ATU76" s="2"/>
      <c r="ATV76" s="2"/>
      <c r="ATW76" s="2"/>
      <c r="ATX76" s="2"/>
      <c r="ATY76" s="2"/>
      <c r="ATZ76" s="2"/>
      <c r="AUA76" s="2"/>
      <c r="AUB76" s="2"/>
      <c r="AUC76" s="2"/>
      <c r="AUD76" s="2"/>
      <c r="AUE76" s="2"/>
      <c r="AUF76" s="2"/>
      <c r="AUG76" s="2"/>
      <c r="AUH76" s="2"/>
      <c r="AUI76" s="2"/>
      <c r="AUJ76" s="2"/>
      <c r="AUK76" s="2"/>
      <c r="AUL76" s="2"/>
      <c r="AUM76" s="2"/>
      <c r="AUN76" s="2"/>
      <c r="AUO76" s="2"/>
      <c r="AUP76" s="2"/>
      <c r="AUQ76" s="2"/>
      <c r="AUR76" s="2"/>
      <c r="AUS76" s="2"/>
      <c r="AUT76" s="2"/>
      <c r="AUU76" s="2"/>
      <c r="AUV76" s="2"/>
      <c r="AUW76" s="2"/>
      <c r="AUX76" s="2"/>
      <c r="AUY76" s="2"/>
      <c r="AUZ76" s="2"/>
      <c r="AVA76" s="2"/>
      <c r="AVB76" s="2"/>
      <c r="AVC76" s="2"/>
      <c r="AVD76" s="2"/>
      <c r="AVE76" s="2"/>
      <c r="AVF76" s="2"/>
      <c r="AVG76" s="2"/>
      <c r="AVH76" s="2"/>
      <c r="AVI76" s="2"/>
      <c r="AVJ76" s="2"/>
      <c r="AVK76" s="2"/>
      <c r="AVL76" s="2"/>
      <c r="AVM76" s="2"/>
      <c r="AVN76" s="2"/>
      <c r="AVO76" s="2"/>
      <c r="AVP76" s="2"/>
      <c r="AVQ76" s="2"/>
      <c r="AVR76" s="2"/>
      <c r="AVS76" s="2"/>
      <c r="AVT76" s="2"/>
      <c r="AVU76" s="2"/>
      <c r="AVV76" s="2"/>
      <c r="AVW76" s="2"/>
      <c r="AVX76" s="2"/>
      <c r="AVY76" s="2"/>
      <c r="AVZ76" s="2"/>
      <c r="AWA76" s="2"/>
      <c r="AWB76" s="2"/>
      <c r="AWC76" s="2"/>
      <c r="AWD76" s="2"/>
      <c r="AWE76" s="2"/>
      <c r="AWF76" s="2"/>
      <c r="AWG76" s="2"/>
      <c r="AWH76" s="2"/>
      <c r="AWI76" s="2"/>
      <c r="AWJ76" s="2"/>
      <c r="AWK76" s="2"/>
      <c r="AWL76" s="2"/>
      <c r="AWM76" s="2"/>
      <c r="AWN76" s="2"/>
      <c r="AWO76" s="2"/>
      <c r="AWP76" s="2"/>
      <c r="AWQ76" s="2"/>
      <c r="AWR76" s="2"/>
      <c r="AWS76" s="2"/>
      <c r="AWT76" s="2"/>
      <c r="AWU76" s="2"/>
      <c r="AWV76" s="2"/>
      <c r="AWW76" s="2"/>
      <c r="AWX76" s="2"/>
      <c r="AWY76" s="2"/>
      <c r="AWZ76" s="2"/>
      <c r="AXA76" s="2"/>
      <c r="AXB76" s="2"/>
      <c r="AXC76" s="2"/>
      <c r="AXD76" s="2"/>
      <c r="AXE76" s="2"/>
      <c r="AXF76" s="2"/>
      <c r="AXG76" s="2"/>
      <c r="AXH76" s="2"/>
      <c r="AXI76" s="2"/>
      <c r="AXJ76" s="2"/>
      <c r="AXK76" s="2"/>
      <c r="AXL76" s="2"/>
      <c r="AXM76" s="2"/>
      <c r="AXN76" s="2"/>
      <c r="AXO76" s="2"/>
      <c r="AXP76" s="2"/>
      <c r="AXQ76" s="2"/>
      <c r="AXR76" s="2"/>
      <c r="AXS76" s="2"/>
      <c r="AXT76" s="2"/>
      <c r="AXU76" s="2"/>
      <c r="AXV76" s="2"/>
      <c r="AXW76" s="2"/>
      <c r="AXX76" s="2"/>
      <c r="AXY76" s="2"/>
      <c r="AXZ76" s="2"/>
      <c r="AYA76" s="2"/>
      <c r="AYB76" s="2"/>
      <c r="AYC76" s="2"/>
      <c r="AYD76" s="2"/>
      <c r="AYE76" s="2"/>
      <c r="AYF76" s="2"/>
      <c r="AYG76" s="2"/>
      <c r="AYH76" s="2"/>
      <c r="AYI76" s="2"/>
      <c r="AYJ76" s="2"/>
      <c r="AYK76" s="2"/>
      <c r="AYL76" s="2"/>
      <c r="AYM76" s="2"/>
      <c r="AYN76" s="2"/>
      <c r="AYO76" s="2"/>
      <c r="AYP76" s="2"/>
      <c r="AYQ76" s="2"/>
      <c r="AYR76" s="2"/>
      <c r="AYS76" s="2"/>
      <c r="AYT76" s="2"/>
      <c r="AYU76" s="2"/>
      <c r="AYV76" s="2"/>
      <c r="AYW76" s="2"/>
      <c r="AYX76" s="2"/>
      <c r="AYY76" s="2"/>
      <c r="AYZ76" s="2"/>
      <c r="AZA76" s="2"/>
      <c r="AZB76" s="2"/>
      <c r="AZC76" s="2"/>
      <c r="AZD76" s="2"/>
      <c r="AZE76" s="2"/>
      <c r="AZF76" s="2"/>
      <c r="AZG76" s="2"/>
      <c r="AZH76" s="2"/>
      <c r="AZI76" s="2"/>
      <c r="AZJ76" s="2"/>
      <c r="AZK76" s="2"/>
      <c r="AZL76" s="2"/>
      <c r="AZM76" s="2"/>
      <c r="AZN76" s="2"/>
      <c r="AZO76" s="2"/>
      <c r="AZP76" s="2"/>
      <c r="AZQ76" s="2"/>
      <c r="AZR76" s="2"/>
      <c r="AZS76" s="2"/>
      <c r="AZT76" s="2"/>
      <c r="AZU76" s="2"/>
      <c r="AZV76" s="2"/>
      <c r="AZW76" s="2"/>
      <c r="AZX76" s="2"/>
      <c r="AZY76" s="2"/>
      <c r="AZZ76" s="2"/>
      <c r="BAA76" s="2"/>
      <c r="BAB76" s="2"/>
      <c r="BAC76" s="2"/>
      <c r="BAD76" s="2"/>
      <c r="BAE76" s="2"/>
      <c r="BAF76" s="2"/>
      <c r="BAG76" s="2"/>
      <c r="BAH76" s="2"/>
      <c r="BAI76" s="2"/>
      <c r="BAJ76" s="2"/>
      <c r="BAK76" s="2"/>
      <c r="BAL76" s="2"/>
      <c r="BAM76" s="2"/>
      <c r="BAN76" s="2"/>
      <c r="BAO76" s="2"/>
      <c r="BAP76" s="2"/>
      <c r="BAQ76" s="2"/>
      <c r="BAR76" s="2"/>
      <c r="BAS76" s="2"/>
      <c r="BAT76" s="2"/>
      <c r="BAU76" s="2"/>
      <c r="BAV76" s="2"/>
      <c r="BAW76" s="2"/>
      <c r="BAX76" s="2"/>
      <c r="BAY76" s="2"/>
      <c r="BAZ76" s="2"/>
      <c r="BBA76" s="2"/>
      <c r="BBB76" s="2"/>
      <c r="BBC76" s="2"/>
      <c r="BBD76" s="2"/>
      <c r="BBE76" s="2"/>
      <c r="BBF76" s="2"/>
      <c r="BBG76" s="2"/>
      <c r="BBH76" s="2"/>
      <c r="BBI76" s="2"/>
      <c r="BBJ76" s="2"/>
      <c r="BBK76" s="2"/>
      <c r="BBL76" s="2"/>
      <c r="BBM76" s="2"/>
      <c r="BBN76" s="2"/>
      <c r="BBO76" s="2"/>
      <c r="BBP76" s="2"/>
      <c r="BBQ76" s="2"/>
      <c r="BBR76" s="2"/>
      <c r="BBS76" s="2"/>
      <c r="BBT76" s="2"/>
      <c r="BBU76" s="2"/>
      <c r="BBV76" s="2"/>
      <c r="BBW76" s="2"/>
      <c r="BBX76" s="2"/>
      <c r="BBY76" s="2"/>
      <c r="BBZ76" s="2"/>
      <c r="BCA76" s="2"/>
      <c r="BCB76" s="2"/>
      <c r="BCC76" s="2"/>
      <c r="BCD76" s="2"/>
      <c r="BCE76" s="2"/>
      <c r="BCF76" s="2"/>
      <c r="BCG76" s="2"/>
      <c r="BCH76" s="2"/>
      <c r="BCI76" s="2"/>
      <c r="BCJ76" s="2"/>
      <c r="BCK76" s="2"/>
      <c r="BCL76" s="2"/>
      <c r="BCM76" s="2"/>
      <c r="BCN76" s="2"/>
      <c r="BCO76" s="2"/>
      <c r="BCP76" s="2"/>
      <c r="BCQ76" s="2"/>
      <c r="BCR76" s="2"/>
      <c r="BCS76" s="2"/>
      <c r="BCT76" s="2"/>
      <c r="BCU76" s="2"/>
      <c r="BCV76" s="2"/>
      <c r="BCW76" s="2"/>
      <c r="BCX76" s="2"/>
      <c r="BCY76" s="2"/>
      <c r="BCZ76" s="2"/>
      <c r="BDA76" s="2"/>
      <c r="BDB76" s="2"/>
      <c r="BDC76" s="2"/>
      <c r="BDD76" s="2"/>
      <c r="BDE76" s="2"/>
      <c r="BDF76" s="2"/>
      <c r="BDG76" s="2"/>
      <c r="BDH76" s="2"/>
      <c r="BDI76" s="2"/>
      <c r="BDJ76" s="2"/>
      <c r="BDK76" s="2"/>
      <c r="BDL76" s="2"/>
      <c r="BDM76" s="2"/>
      <c r="BDN76" s="2"/>
      <c r="BDO76" s="2"/>
      <c r="BDP76" s="2"/>
      <c r="BDQ76" s="2"/>
      <c r="BDR76" s="2"/>
      <c r="BDS76" s="2"/>
      <c r="BDT76" s="2"/>
      <c r="BDU76" s="2"/>
      <c r="BDV76" s="2"/>
      <c r="BDW76" s="2"/>
      <c r="BDX76" s="2"/>
      <c r="BDY76" s="2"/>
      <c r="BDZ76" s="2"/>
      <c r="BEA76" s="2"/>
      <c r="BEB76" s="2"/>
      <c r="BEC76" s="2"/>
      <c r="BED76" s="2"/>
      <c r="BEE76" s="2"/>
      <c r="BEF76" s="2"/>
      <c r="BEG76" s="2"/>
      <c r="BEH76" s="2"/>
      <c r="BEI76" s="2"/>
      <c r="BEJ76" s="2"/>
      <c r="BEK76" s="2"/>
      <c r="BEL76" s="2"/>
      <c r="BEM76" s="2"/>
      <c r="BEN76" s="2"/>
      <c r="BEO76" s="2"/>
      <c r="BEP76" s="2"/>
      <c r="BEQ76" s="2"/>
      <c r="BER76" s="2"/>
      <c r="BES76" s="2"/>
      <c r="BET76" s="2"/>
      <c r="BEU76" s="2"/>
      <c r="BEV76" s="2"/>
      <c r="BEW76" s="2"/>
      <c r="BEX76" s="2"/>
      <c r="BEY76" s="2"/>
      <c r="BEZ76" s="2"/>
      <c r="BFA76" s="2"/>
      <c r="BFB76" s="2"/>
      <c r="BFC76" s="2"/>
      <c r="BFD76" s="2"/>
      <c r="BFE76" s="2"/>
      <c r="BFF76" s="2"/>
      <c r="BFG76" s="2"/>
      <c r="BFH76" s="2"/>
      <c r="BFI76" s="2"/>
      <c r="BFJ76" s="2"/>
      <c r="BFK76" s="2"/>
      <c r="BFL76" s="2"/>
      <c r="BFM76" s="2"/>
      <c r="BFN76" s="2"/>
      <c r="BFO76" s="2"/>
      <c r="BFP76" s="2"/>
      <c r="BFQ76" s="2"/>
      <c r="BFR76" s="2"/>
      <c r="BFS76" s="2"/>
      <c r="BFT76" s="2"/>
      <c r="BFU76" s="2"/>
      <c r="BFV76" s="2"/>
      <c r="BFW76" s="2"/>
      <c r="BFX76" s="2"/>
      <c r="BFY76" s="2"/>
      <c r="BFZ76" s="2"/>
      <c r="BGA76" s="2"/>
      <c r="BGB76" s="2"/>
      <c r="BGC76" s="2"/>
      <c r="BGD76" s="2"/>
      <c r="BGE76" s="2"/>
      <c r="BGF76" s="2"/>
      <c r="BGG76" s="2"/>
      <c r="BGH76" s="2"/>
      <c r="BGI76" s="2"/>
      <c r="BGJ76" s="2"/>
      <c r="BGK76" s="2"/>
      <c r="BGL76" s="2"/>
      <c r="BGM76" s="2"/>
      <c r="BGN76" s="2"/>
      <c r="BGO76" s="2"/>
      <c r="BGP76" s="2"/>
      <c r="BGQ76" s="2"/>
      <c r="BGR76" s="2"/>
      <c r="BGS76" s="2"/>
      <c r="BGT76" s="2"/>
      <c r="BGU76" s="2"/>
      <c r="BGV76" s="2"/>
      <c r="BGW76" s="2"/>
      <c r="BGX76" s="2"/>
      <c r="BGY76" s="2"/>
      <c r="BGZ76" s="2"/>
      <c r="BHA76" s="2"/>
      <c r="BHB76" s="2"/>
      <c r="BHC76" s="2"/>
      <c r="BHD76" s="2"/>
      <c r="BHE76" s="2"/>
      <c r="BHF76" s="2"/>
      <c r="BHG76" s="2"/>
      <c r="BHH76" s="2"/>
      <c r="BHI76" s="2"/>
      <c r="BHJ76" s="2"/>
      <c r="BHK76" s="2"/>
      <c r="BHL76" s="2"/>
      <c r="BHM76" s="2"/>
      <c r="BHN76" s="2"/>
      <c r="BHO76" s="2"/>
      <c r="BHP76" s="2"/>
      <c r="BHQ76" s="2"/>
      <c r="BHR76" s="2"/>
      <c r="BHS76" s="2"/>
      <c r="BHT76" s="2"/>
      <c r="BHU76" s="2"/>
      <c r="BHV76" s="2"/>
      <c r="BHW76" s="2"/>
      <c r="BHX76" s="2"/>
      <c r="BHY76" s="2"/>
      <c r="BHZ76" s="2"/>
      <c r="BIA76" s="2"/>
      <c r="BIB76" s="2"/>
      <c r="BIC76" s="2"/>
      <c r="BID76" s="2"/>
      <c r="BIE76" s="2"/>
      <c r="BIF76" s="2"/>
      <c r="BIG76" s="2"/>
      <c r="BIH76" s="2"/>
      <c r="BII76" s="2"/>
      <c r="BIJ76" s="2"/>
      <c r="BIK76" s="2"/>
      <c r="BIL76" s="2"/>
      <c r="BIM76" s="2"/>
      <c r="BIN76" s="2"/>
      <c r="BIO76" s="2"/>
      <c r="BIP76" s="2"/>
      <c r="BIQ76" s="2"/>
      <c r="BIR76" s="2"/>
      <c r="BIS76" s="2"/>
      <c r="BIT76" s="2"/>
      <c r="BIU76" s="2"/>
      <c r="BIV76" s="2"/>
      <c r="BIW76" s="2"/>
      <c r="BIX76" s="2"/>
      <c r="BIY76" s="2"/>
      <c r="BIZ76" s="2"/>
      <c r="BJA76" s="2"/>
      <c r="BJB76" s="2"/>
      <c r="BJC76" s="2"/>
      <c r="BJD76" s="2"/>
      <c r="BJE76" s="2"/>
      <c r="BJF76" s="2"/>
      <c r="BJG76" s="2"/>
      <c r="BJH76" s="2"/>
      <c r="BJI76" s="2"/>
      <c r="BJJ76" s="2"/>
      <c r="BJK76" s="2"/>
      <c r="BJL76" s="2"/>
      <c r="BJM76" s="2"/>
      <c r="BJN76" s="2"/>
      <c r="BJO76" s="2"/>
      <c r="BJP76" s="2"/>
      <c r="BJQ76" s="2"/>
      <c r="BJR76" s="2"/>
      <c r="BJS76" s="2"/>
      <c r="BJT76" s="2"/>
      <c r="BJU76" s="2"/>
      <c r="BJV76" s="2"/>
      <c r="BJW76" s="2"/>
      <c r="BJX76" s="2"/>
      <c r="BJY76" s="2"/>
      <c r="BJZ76" s="2"/>
      <c r="BKA76" s="2"/>
      <c r="BKB76" s="2"/>
      <c r="BKC76" s="2"/>
      <c r="BKD76" s="2"/>
      <c r="BKE76" s="2"/>
      <c r="BKF76" s="2"/>
      <c r="BKG76" s="2"/>
      <c r="BKH76" s="2"/>
      <c r="BKI76" s="2"/>
      <c r="BKJ76" s="2"/>
      <c r="BKK76" s="2"/>
      <c r="BKL76" s="2"/>
      <c r="BKM76" s="2"/>
      <c r="BKN76" s="2"/>
      <c r="BKO76" s="2"/>
      <c r="BKP76" s="2"/>
      <c r="BKQ76" s="2"/>
      <c r="BKR76" s="2"/>
      <c r="BKS76" s="2"/>
      <c r="BKT76" s="2"/>
      <c r="BKU76" s="2"/>
      <c r="BKV76" s="2"/>
      <c r="BKW76" s="2"/>
      <c r="BKX76" s="2"/>
      <c r="BKY76" s="2"/>
      <c r="BKZ76" s="2"/>
      <c r="BLA76" s="2"/>
      <c r="BLB76" s="2"/>
      <c r="BLC76" s="2"/>
      <c r="BLD76" s="2"/>
      <c r="BLE76" s="2"/>
      <c r="BLF76" s="2"/>
      <c r="BLG76" s="2"/>
      <c r="BLH76" s="2"/>
      <c r="BLI76" s="2"/>
      <c r="BLJ76" s="2"/>
      <c r="BLK76" s="2"/>
      <c r="BLL76" s="2"/>
      <c r="BLM76" s="2"/>
      <c r="BLN76" s="2"/>
      <c r="BLO76" s="2"/>
      <c r="BLP76" s="2"/>
      <c r="BLQ76" s="2"/>
      <c r="BLR76" s="2"/>
      <c r="BLS76" s="2"/>
      <c r="BLT76" s="2"/>
      <c r="BLU76" s="2"/>
      <c r="BLV76" s="2"/>
      <c r="BLW76" s="2"/>
      <c r="BLX76" s="2"/>
      <c r="BLY76" s="2"/>
      <c r="BLZ76" s="2"/>
      <c r="BMA76" s="2"/>
      <c r="BMB76" s="2"/>
      <c r="BMC76" s="2"/>
      <c r="BMD76" s="2"/>
      <c r="BME76" s="2"/>
      <c r="BMF76" s="2"/>
      <c r="BMG76" s="2"/>
      <c r="BMH76" s="2"/>
      <c r="BMI76" s="2"/>
      <c r="BMJ76" s="2"/>
      <c r="BMK76" s="2"/>
      <c r="BML76" s="2"/>
      <c r="BMM76" s="2"/>
      <c r="BMN76" s="2"/>
      <c r="BMO76" s="2"/>
      <c r="BMP76" s="2"/>
      <c r="BMQ76" s="2"/>
      <c r="BMR76" s="2"/>
      <c r="BMS76" s="2"/>
      <c r="BMT76" s="2"/>
      <c r="BMU76" s="2"/>
      <c r="BMV76" s="2"/>
      <c r="BMW76" s="2"/>
      <c r="BMX76" s="2"/>
      <c r="BMY76" s="2"/>
      <c r="BMZ76" s="2"/>
      <c r="BNA76" s="2"/>
      <c r="BNB76" s="2"/>
      <c r="BNC76" s="2"/>
      <c r="BND76" s="2"/>
      <c r="BNE76" s="2"/>
      <c r="BNF76" s="2"/>
      <c r="BNG76" s="2"/>
      <c r="BNH76" s="2"/>
      <c r="BNI76" s="2"/>
      <c r="BNJ76" s="2"/>
      <c r="BNK76" s="2"/>
      <c r="BNL76" s="2"/>
      <c r="BNM76" s="2"/>
      <c r="BNN76" s="2"/>
      <c r="BNO76" s="2"/>
      <c r="BNP76" s="2"/>
      <c r="BNQ76" s="2"/>
      <c r="BNR76" s="2"/>
      <c r="BNS76" s="2"/>
      <c r="BNT76" s="2"/>
      <c r="BNU76" s="2"/>
      <c r="BNV76" s="2"/>
      <c r="BNW76" s="2"/>
      <c r="BNX76" s="2"/>
      <c r="BNY76" s="2"/>
      <c r="BNZ76" s="2"/>
      <c r="BOA76" s="2"/>
      <c r="BOB76" s="2"/>
      <c r="BOC76" s="2"/>
      <c r="BOD76" s="2"/>
      <c r="BOE76" s="2"/>
      <c r="BOF76" s="2"/>
      <c r="BOG76" s="2"/>
      <c r="BOH76" s="2"/>
      <c r="BOI76" s="2"/>
      <c r="BOJ76" s="2"/>
      <c r="BOK76" s="2"/>
      <c r="BOL76" s="2"/>
      <c r="BOM76" s="2"/>
      <c r="BON76" s="2"/>
      <c r="BOO76" s="2"/>
      <c r="BOP76" s="2"/>
      <c r="BOQ76" s="2"/>
      <c r="BOR76" s="2"/>
      <c r="BOS76" s="2"/>
      <c r="BOT76" s="2"/>
      <c r="BOU76" s="2"/>
      <c r="BOV76" s="2"/>
      <c r="BOW76" s="2"/>
      <c r="BOX76" s="2"/>
      <c r="BOY76" s="2"/>
      <c r="BOZ76" s="2"/>
      <c r="BPA76" s="2"/>
      <c r="BPB76" s="2"/>
      <c r="BPC76" s="2"/>
      <c r="BPD76" s="2"/>
      <c r="BPE76" s="2"/>
      <c r="BPF76" s="2"/>
      <c r="BPG76" s="2"/>
      <c r="BPH76" s="2"/>
      <c r="BPI76" s="2"/>
      <c r="BPJ76" s="2"/>
      <c r="BPK76" s="2"/>
      <c r="BPL76" s="2"/>
      <c r="BPM76" s="2"/>
      <c r="BPN76" s="2"/>
      <c r="BPO76" s="2"/>
      <c r="BPP76" s="2"/>
      <c r="BPQ76" s="2"/>
      <c r="BPR76" s="2"/>
      <c r="BPS76" s="2"/>
      <c r="BPT76" s="2"/>
      <c r="BPU76" s="2"/>
      <c r="BPV76" s="2"/>
      <c r="BPW76" s="2"/>
      <c r="BPX76" s="2"/>
      <c r="BPY76" s="2"/>
      <c r="BPZ76" s="2"/>
      <c r="BQA76" s="2"/>
      <c r="BQB76" s="2"/>
      <c r="BQC76" s="2"/>
      <c r="BQD76" s="2"/>
      <c r="BQE76" s="2"/>
      <c r="BQF76" s="2"/>
      <c r="BQG76" s="2"/>
      <c r="BQH76" s="2"/>
      <c r="BQI76" s="2"/>
      <c r="BQJ76" s="2"/>
      <c r="BQK76" s="2"/>
      <c r="BQL76" s="2"/>
      <c r="BQM76" s="2"/>
      <c r="BQN76" s="2"/>
      <c r="BQO76" s="2"/>
      <c r="BQP76" s="2"/>
      <c r="BQQ76" s="2"/>
      <c r="BQR76" s="2"/>
      <c r="BQS76" s="2"/>
      <c r="BQT76" s="2"/>
      <c r="BQU76" s="2"/>
      <c r="BQV76" s="2"/>
      <c r="BQW76" s="2"/>
      <c r="BQX76" s="2"/>
      <c r="BQY76" s="2"/>
      <c r="BQZ76" s="2"/>
      <c r="BRA76" s="2"/>
      <c r="BRB76" s="2"/>
      <c r="BRC76" s="2"/>
      <c r="BRD76" s="2"/>
      <c r="BRE76" s="2"/>
      <c r="BRF76" s="2"/>
      <c r="BRG76" s="2"/>
      <c r="BRH76" s="2"/>
      <c r="BRI76" s="2"/>
      <c r="BRJ76" s="2"/>
      <c r="BRK76" s="2"/>
      <c r="BRL76" s="2"/>
      <c r="BRM76" s="2"/>
      <c r="BRN76" s="2"/>
      <c r="BRO76" s="2"/>
      <c r="BRP76" s="2"/>
      <c r="BRQ76" s="2"/>
      <c r="BRR76" s="2"/>
      <c r="BRS76" s="2"/>
      <c r="BRT76" s="2"/>
      <c r="BRU76" s="2"/>
      <c r="BRV76" s="2"/>
      <c r="BRW76" s="2"/>
      <c r="BRX76" s="2"/>
      <c r="BRY76" s="2"/>
      <c r="BRZ76" s="2"/>
      <c r="BSA76" s="2"/>
      <c r="BSB76" s="2"/>
      <c r="BSC76" s="2"/>
      <c r="BSD76" s="2"/>
      <c r="BSE76" s="2"/>
      <c r="BSF76" s="2"/>
      <c r="BSG76" s="2"/>
      <c r="BSH76" s="2"/>
      <c r="BSI76" s="2"/>
      <c r="BSJ76" s="2"/>
      <c r="BSK76" s="2"/>
      <c r="BSL76" s="2"/>
      <c r="BSM76" s="2"/>
      <c r="BSN76" s="2"/>
      <c r="BSO76" s="2"/>
      <c r="BSP76" s="2"/>
      <c r="BSQ76" s="2"/>
      <c r="BSR76" s="2"/>
      <c r="BSS76" s="2"/>
      <c r="BST76" s="2"/>
      <c r="BSU76" s="2"/>
      <c r="BSV76" s="2"/>
      <c r="BSW76" s="2"/>
      <c r="BSX76" s="2"/>
      <c r="BSY76" s="2"/>
      <c r="BSZ76" s="2"/>
      <c r="BTA76" s="2"/>
      <c r="BTB76" s="2"/>
      <c r="BTC76" s="2"/>
      <c r="BTD76" s="2"/>
      <c r="BTE76" s="2"/>
      <c r="BTF76" s="2"/>
      <c r="BTG76" s="2"/>
      <c r="BTH76" s="2"/>
      <c r="BTI76" s="2"/>
      <c r="BTJ76" s="2"/>
      <c r="BTK76" s="2"/>
      <c r="BTL76" s="2"/>
      <c r="BTM76" s="2"/>
      <c r="BTN76" s="2"/>
      <c r="BTO76" s="2"/>
      <c r="BTP76" s="2"/>
      <c r="BTQ76" s="2"/>
      <c r="BTR76" s="2"/>
      <c r="BTS76" s="2"/>
      <c r="BTT76" s="2"/>
      <c r="BTU76" s="2"/>
      <c r="BTV76" s="2"/>
      <c r="BTW76" s="2"/>
      <c r="BTX76" s="2"/>
      <c r="BTY76" s="2"/>
      <c r="BTZ76" s="2"/>
      <c r="BUA76" s="2"/>
      <c r="BUB76" s="2"/>
      <c r="BUC76" s="2"/>
      <c r="BUD76" s="2"/>
      <c r="BUE76" s="2"/>
      <c r="BUF76" s="2"/>
      <c r="BUG76" s="2"/>
      <c r="BUH76" s="2"/>
      <c r="BUI76" s="2"/>
      <c r="BUJ76" s="2"/>
      <c r="BUK76" s="2"/>
      <c r="BUL76" s="2"/>
      <c r="BUM76" s="2"/>
      <c r="BUN76" s="2"/>
      <c r="BUO76" s="2"/>
      <c r="BUP76" s="2"/>
      <c r="BUQ76" s="2"/>
      <c r="BUR76" s="2"/>
      <c r="BUS76" s="2"/>
      <c r="BUT76" s="2"/>
      <c r="BUU76" s="2"/>
      <c r="BUV76" s="2"/>
      <c r="BUW76" s="2"/>
      <c r="BUX76" s="2"/>
      <c r="BUY76" s="2"/>
      <c r="BUZ76" s="2"/>
      <c r="BVA76" s="2"/>
      <c r="BVB76" s="2"/>
      <c r="BVC76" s="2"/>
      <c r="BVD76" s="2"/>
      <c r="BVE76" s="2"/>
      <c r="BVF76" s="2"/>
      <c r="BVG76" s="2"/>
      <c r="BVH76" s="2"/>
      <c r="BVI76" s="2"/>
      <c r="BVJ76" s="2"/>
      <c r="BVK76" s="2"/>
      <c r="BVL76" s="2"/>
      <c r="BVM76" s="2"/>
      <c r="BVN76" s="2"/>
      <c r="BVO76" s="2"/>
      <c r="BVP76" s="2"/>
      <c r="BVQ76" s="2"/>
      <c r="BVR76" s="2"/>
      <c r="BVS76" s="2"/>
      <c r="BVT76" s="2"/>
      <c r="BVU76" s="2"/>
      <c r="BVV76" s="2"/>
      <c r="BVW76" s="2"/>
      <c r="BVX76" s="2"/>
      <c r="BVY76" s="2"/>
      <c r="BVZ76" s="2"/>
      <c r="BWA76" s="2"/>
      <c r="BWB76" s="2"/>
      <c r="BWC76" s="2"/>
      <c r="BWD76" s="2"/>
      <c r="BWE76" s="2"/>
      <c r="BWF76" s="2"/>
      <c r="BWG76" s="2"/>
      <c r="BWH76" s="2"/>
      <c r="BWI76" s="2"/>
      <c r="BWJ76" s="2"/>
      <c r="BWK76" s="2"/>
      <c r="BWL76" s="2"/>
      <c r="BWM76" s="2"/>
      <c r="BWN76" s="2"/>
      <c r="BWO76" s="2"/>
      <c r="BWP76" s="2"/>
      <c r="BWQ76" s="2"/>
      <c r="BWR76" s="2"/>
      <c r="BWS76" s="2"/>
      <c r="BWT76" s="2"/>
      <c r="BWU76" s="2"/>
      <c r="BWV76" s="2"/>
      <c r="BWW76" s="2"/>
      <c r="BWX76" s="2"/>
      <c r="BWY76" s="2"/>
      <c r="BWZ76" s="2"/>
      <c r="BXA76" s="2"/>
      <c r="BXB76" s="2"/>
      <c r="BXC76" s="2"/>
      <c r="BXD76" s="2"/>
      <c r="BXE76" s="2"/>
      <c r="BXF76" s="2"/>
      <c r="BXG76" s="2"/>
      <c r="BXH76" s="2"/>
      <c r="BXI76" s="2"/>
      <c r="BXJ76" s="2"/>
      <c r="BXK76" s="2"/>
      <c r="BXL76" s="2"/>
      <c r="BXM76" s="2"/>
      <c r="BXN76" s="2"/>
      <c r="BXO76" s="2"/>
      <c r="BXP76" s="2"/>
      <c r="BXQ76" s="2"/>
      <c r="BXR76" s="2"/>
      <c r="BXS76" s="2"/>
      <c r="BXT76" s="2"/>
      <c r="BXU76" s="2"/>
      <c r="BXV76" s="2"/>
      <c r="BXW76" s="2"/>
      <c r="BXX76" s="2"/>
      <c r="BXY76" s="2"/>
      <c r="BXZ76" s="2"/>
      <c r="BYA76" s="2"/>
      <c r="BYB76" s="2"/>
      <c r="BYC76" s="2"/>
      <c r="BYD76" s="2"/>
      <c r="BYE76" s="2"/>
      <c r="BYF76" s="2"/>
      <c r="BYG76" s="2"/>
      <c r="BYH76" s="2"/>
      <c r="BYI76" s="2"/>
      <c r="BYJ76" s="2"/>
      <c r="BYK76" s="2"/>
      <c r="BYL76" s="2"/>
      <c r="BYM76" s="2"/>
      <c r="BYN76" s="2"/>
      <c r="BYO76" s="2"/>
      <c r="BYP76" s="2"/>
      <c r="BYQ76" s="2"/>
      <c r="BYR76" s="2"/>
      <c r="BYS76" s="2"/>
      <c r="BYT76" s="2"/>
      <c r="BYU76" s="2"/>
      <c r="BYV76" s="2"/>
      <c r="BYW76" s="2"/>
      <c r="BYX76" s="2"/>
      <c r="BYY76" s="2"/>
      <c r="BYZ76" s="2"/>
      <c r="BZA76" s="2"/>
      <c r="BZB76" s="2"/>
      <c r="BZC76" s="2"/>
      <c r="BZD76" s="2"/>
      <c r="BZE76" s="2"/>
      <c r="BZF76" s="2"/>
      <c r="BZG76" s="2"/>
      <c r="BZH76" s="2"/>
      <c r="BZI76" s="2"/>
      <c r="BZJ76" s="2"/>
      <c r="BZK76" s="2"/>
      <c r="BZL76" s="2"/>
      <c r="BZM76" s="2"/>
      <c r="BZN76" s="2"/>
      <c r="BZO76" s="2"/>
      <c r="BZP76" s="2"/>
      <c r="BZQ76" s="2"/>
      <c r="BZR76" s="2"/>
      <c r="BZS76" s="2"/>
      <c r="BZT76" s="2"/>
      <c r="BZU76" s="2"/>
      <c r="BZV76" s="2"/>
      <c r="BZW76" s="2"/>
      <c r="BZX76" s="2"/>
      <c r="BZY76" s="2"/>
      <c r="BZZ76" s="2"/>
      <c r="CAA76" s="2"/>
      <c r="CAB76" s="2"/>
      <c r="CAC76" s="2"/>
      <c r="CAD76" s="2"/>
      <c r="CAE76" s="2"/>
      <c r="CAF76" s="2"/>
      <c r="CAG76" s="2"/>
      <c r="CAH76" s="2"/>
      <c r="CAI76" s="2"/>
      <c r="CAJ76" s="2"/>
      <c r="CAK76" s="2"/>
      <c r="CAL76" s="2"/>
      <c r="CAM76" s="2"/>
      <c r="CAN76" s="2"/>
      <c r="CAO76" s="2"/>
      <c r="CAP76" s="2"/>
      <c r="CAQ76" s="2"/>
      <c r="CAR76" s="2"/>
      <c r="CAS76" s="2"/>
      <c r="CAT76" s="2"/>
      <c r="CAU76" s="2"/>
      <c r="CAV76" s="2"/>
      <c r="CAW76" s="2"/>
      <c r="CAX76" s="2"/>
      <c r="CAY76" s="2"/>
      <c r="CAZ76" s="2"/>
      <c r="CBA76" s="2"/>
      <c r="CBB76" s="2"/>
      <c r="CBC76" s="2"/>
      <c r="CBD76" s="2"/>
      <c r="CBE76" s="2"/>
      <c r="CBF76" s="2"/>
      <c r="CBG76" s="2"/>
      <c r="CBH76" s="2"/>
      <c r="CBI76" s="2"/>
      <c r="CBJ76" s="2"/>
      <c r="CBK76" s="2"/>
      <c r="CBL76" s="2"/>
      <c r="CBM76" s="2"/>
      <c r="CBN76" s="2"/>
      <c r="CBO76" s="2"/>
      <c r="CBP76" s="2"/>
      <c r="CBQ76" s="2"/>
      <c r="CBR76" s="2"/>
      <c r="CBS76" s="2"/>
      <c r="CBT76" s="2"/>
      <c r="CBU76" s="2"/>
      <c r="CBV76" s="2"/>
      <c r="CBW76" s="2"/>
      <c r="CBX76" s="2"/>
      <c r="CBY76" s="2"/>
      <c r="CBZ76" s="2"/>
      <c r="CCA76" s="2"/>
      <c r="CCB76" s="2"/>
      <c r="CCC76" s="2"/>
      <c r="CCD76" s="2"/>
      <c r="CCE76" s="2"/>
      <c r="CCF76" s="2"/>
      <c r="CCG76" s="2"/>
      <c r="CCH76" s="2"/>
      <c r="CCI76" s="2"/>
      <c r="CCJ76" s="2"/>
      <c r="CCK76" s="2"/>
      <c r="CCL76" s="2"/>
      <c r="CCM76" s="2"/>
      <c r="CCN76" s="2"/>
      <c r="CCO76" s="2"/>
      <c r="CCP76" s="2"/>
      <c r="CCQ76" s="2"/>
      <c r="CCR76" s="2"/>
      <c r="CCS76" s="2"/>
      <c r="CCT76" s="2"/>
      <c r="CCU76" s="2"/>
      <c r="CCV76" s="2"/>
      <c r="CCW76" s="2"/>
      <c r="CCX76" s="2"/>
      <c r="CCY76" s="2"/>
      <c r="CCZ76" s="2"/>
      <c r="CDA76" s="2"/>
      <c r="CDB76" s="2"/>
      <c r="CDC76" s="2"/>
      <c r="CDD76" s="2"/>
      <c r="CDE76" s="2"/>
      <c r="CDF76" s="2"/>
      <c r="CDG76" s="2"/>
      <c r="CDH76" s="2"/>
      <c r="CDI76" s="2"/>
      <c r="CDJ76" s="2"/>
      <c r="CDK76" s="2"/>
      <c r="CDL76" s="2"/>
      <c r="CDM76" s="2"/>
      <c r="CDN76" s="2"/>
      <c r="CDO76" s="2"/>
      <c r="CDP76" s="2"/>
      <c r="CDQ76" s="2"/>
      <c r="CDR76" s="2"/>
      <c r="CDS76" s="2"/>
      <c r="CDT76" s="2"/>
      <c r="CDU76" s="2"/>
      <c r="CDV76" s="2"/>
      <c r="CDW76" s="2"/>
      <c r="CDX76" s="2"/>
      <c r="CDY76" s="2"/>
      <c r="CDZ76" s="2"/>
      <c r="CEA76" s="2"/>
      <c r="CEB76" s="2"/>
      <c r="CEC76" s="2"/>
      <c r="CED76" s="2"/>
      <c r="CEE76" s="2"/>
      <c r="CEF76" s="2"/>
      <c r="CEG76" s="2"/>
      <c r="CEH76" s="2"/>
      <c r="CEI76" s="2"/>
      <c r="CEJ76" s="2"/>
      <c r="CEK76" s="2"/>
      <c r="CEL76" s="2"/>
      <c r="CEM76" s="2"/>
      <c r="CEN76" s="2"/>
      <c r="CEO76" s="2"/>
      <c r="CEP76" s="2"/>
      <c r="CEQ76" s="2"/>
      <c r="CER76" s="2"/>
      <c r="CES76" s="2"/>
      <c r="CET76" s="2"/>
      <c r="CEU76" s="2"/>
      <c r="CEV76" s="2"/>
      <c r="CEW76" s="2"/>
      <c r="CEX76" s="2"/>
      <c r="CEY76" s="2"/>
      <c r="CEZ76" s="2"/>
      <c r="CFA76" s="2"/>
      <c r="CFB76" s="2"/>
      <c r="CFC76" s="2"/>
      <c r="CFD76" s="2"/>
      <c r="CFE76" s="2"/>
      <c r="CFF76" s="2"/>
      <c r="CFG76" s="2"/>
      <c r="CFH76" s="2"/>
      <c r="CFI76" s="2"/>
      <c r="CFJ76" s="2"/>
      <c r="CFK76" s="2"/>
      <c r="CFL76" s="2"/>
      <c r="CFM76" s="2"/>
      <c r="CFN76" s="2"/>
      <c r="CFO76" s="2"/>
      <c r="CFP76" s="2"/>
      <c r="CFQ76" s="2"/>
      <c r="CFR76" s="2"/>
      <c r="CFS76" s="2"/>
      <c r="CFT76" s="2"/>
      <c r="CFU76" s="2"/>
      <c r="CFV76" s="2"/>
      <c r="CFW76" s="2"/>
      <c r="CFX76" s="2"/>
      <c r="CFY76" s="2"/>
      <c r="CFZ76" s="2"/>
      <c r="CGA76" s="2"/>
      <c r="CGB76" s="2"/>
      <c r="CGC76" s="2"/>
      <c r="CGD76" s="2"/>
      <c r="CGE76" s="2"/>
      <c r="CGF76" s="2"/>
      <c r="CGG76" s="2"/>
      <c r="CGH76" s="2"/>
      <c r="CGI76" s="2"/>
      <c r="CGJ76" s="2"/>
      <c r="CGK76" s="2"/>
      <c r="CGL76" s="2"/>
      <c r="CGM76" s="2"/>
      <c r="CGN76" s="2"/>
      <c r="CGO76" s="2"/>
      <c r="CGP76" s="2"/>
      <c r="CGQ76" s="2"/>
      <c r="CGR76" s="2"/>
      <c r="CGS76" s="2"/>
      <c r="CGT76" s="2"/>
      <c r="CGU76" s="2"/>
      <c r="CGV76" s="2"/>
      <c r="CGW76" s="2"/>
      <c r="CGX76" s="2"/>
      <c r="CGY76" s="2"/>
      <c r="CGZ76" s="2"/>
      <c r="CHA76" s="2"/>
      <c r="CHB76" s="2"/>
      <c r="CHC76" s="2"/>
      <c r="CHD76" s="2"/>
      <c r="CHE76" s="2"/>
      <c r="CHF76" s="2"/>
      <c r="CHG76" s="2"/>
      <c r="CHH76" s="2"/>
      <c r="CHI76" s="2"/>
      <c r="CHJ76" s="2"/>
      <c r="CHK76" s="2"/>
      <c r="CHL76" s="2"/>
      <c r="CHM76" s="2"/>
      <c r="CHN76" s="2"/>
      <c r="CHO76" s="2"/>
      <c r="CHP76" s="2"/>
      <c r="CHQ76" s="2"/>
      <c r="CHR76" s="2"/>
      <c r="CHS76" s="2"/>
      <c r="CHT76" s="2"/>
      <c r="CHU76" s="2"/>
      <c r="CHV76" s="2"/>
      <c r="CHW76" s="2"/>
      <c r="CHX76" s="2"/>
      <c r="CHY76" s="2"/>
      <c r="CHZ76" s="2"/>
      <c r="CIA76" s="2"/>
      <c r="CIB76" s="2"/>
      <c r="CIC76" s="2"/>
      <c r="CID76" s="2"/>
      <c r="CIE76" s="2"/>
      <c r="CIF76" s="2"/>
      <c r="CIG76" s="2"/>
      <c r="CIH76" s="2"/>
      <c r="CII76" s="2"/>
      <c r="CIJ76" s="2"/>
      <c r="CIK76" s="2"/>
      <c r="CIL76" s="2"/>
      <c r="CIM76" s="2"/>
      <c r="CIN76" s="2"/>
      <c r="CIO76" s="2"/>
      <c r="CIP76" s="2"/>
      <c r="CIQ76" s="2"/>
      <c r="CIR76" s="2"/>
      <c r="CIS76" s="2"/>
      <c r="CIT76" s="2"/>
      <c r="CIU76" s="2"/>
      <c r="CIV76" s="2"/>
      <c r="CIW76" s="2"/>
      <c r="CIX76" s="2"/>
      <c r="CIY76" s="2"/>
      <c r="CIZ76" s="2"/>
      <c r="CJA76" s="2"/>
      <c r="CJB76" s="2"/>
      <c r="CJC76" s="2"/>
      <c r="CJD76" s="2"/>
      <c r="CJE76" s="2"/>
      <c r="CJF76" s="2"/>
      <c r="CJG76" s="2"/>
      <c r="CJH76" s="2"/>
      <c r="CJI76" s="2"/>
      <c r="CJJ76" s="2"/>
      <c r="CJK76" s="2"/>
      <c r="CJL76" s="2"/>
      <c r="CJM76" s="2"/>
      <c r="CJN76" s="2"/>
      <c r="CJO76" s="2"/>
      <c r="CJP76" s="2"/>
      <c r="CJQ76" s="2"/>
      <c r="CJR76" s="2"/>
      <c r="CJS76" s="2"/>
      <c r="CJT76" s="2"/>
      <c r="CJU76" s="2"/>
      <c r="CJV76" s="2"/>
      <c r="CJW76" s="2"/>
      <c r="CJX76" s="2"/>
      <c r="CJY76" s="2"/>
      <c r="CJZ76" s="2"/>
      <c r="CKA76" s="2"/>
      <c r="CKB76" s="2"/>
      <c r="CKC76" s="2"/>
      <c r="CKD76" s="2"/>
      <c r="CKE76" s="2"/>
      <c r="CKF76" s="2"/>
      <c r="CKG76" s="2"/>
      <c r="CKH76" s="2"/>
      <c r="CKI76" s="2"/>
      <c r="CKJ76" s="2"/>
      <c r="CKK76" s="2"/>
      <c r="CKL76" s="2"/>
      <c r="CKM76" s="2"/>
      <c r="CKN76" s="2"/>
      <c r="CKO76" s="2"/>
      <c r="CKP76" s="2"/>
      <c r="CKQ76" s="2"/>
      <c r="CKR76" s="2"/>
      <c r="CKS76" s="2"/>
      <c r="CKT76" s="2"/>
      <c r="CKU76" s="2"/>
      <c r="CKV76" s="2"/>
      <c r="CKW76" s="2"/>
      <c r="CKX76" s="2"/>
      <c r="CKY76" s="2"/>
      <c r="CKZ76" s="2"/>
      <c r="CLA76" s="2"/>
      <c r="CLB76" s="2"/>
      <c r="CLC76" s="2"/>
      <c r="CLD76" s="2"/>
      <c r="CLE76" s="2"/>
      <c r="CLF76" s="2"/>
      <c r="CLG76" s="2"/>
      <c r="CLH76" s="2"/>
      <c r="CLI76" s="2"/>
      <c r="CLJ76" s="2"/>
      <c r="CLK76" s="2"/>
      <c r="CLL76" s="2"/>
      <c r="CLM76" s="2"/>
      <c r="CLN76" s="2"/>
      <c r="CLO76" s="2"/>
      <c r="CLP76" s="2"/>
      <c r="CLQ76" s="2"/>
      <c r="CLR76" s="2"/>
      <c r="CLS76" s="2"/>
      <c r="CLT76" s="2"/>
      <c r="CLU76" s="2"/>
      <c r="CLV76" s="2"/>
      <c r="CLW76" s="2"/>
      <c r="CLX76" s="2"/>
      <c r="CLY76" s="2"/>
      <c r="CLZ76" s="2"/>
      <c r="CMA76" s="2"/>
      <c r="CMB76" s="2"/>
      <c r="CMC76" s="2"/>
      <c r="CMD76" s="2"/>
      <c r="CME76" s="2"/>
      <c r="CMF76" s="2"/>
      <c r="CMG76" s="2"/>
      <c r="CMH76" s="2"/>
      <c r="CMI76" s="2"/>
      <c r="CMJ76" s="2"/>
      <c r="CMK76" s="2"/>
      <c r="CML76" s="2"/>
      <c r="CMM76" s="2"/>
      <c r="CMN76" s="2"/>
      <c r="CMO76" s="2"/>
      <c r="CMP76" s="2"/>
      <c r="CMQ76" s="2"/>
      <c r="CMR76" s="2"/>
      <c r="CMS76" s="2"/>
      <c r="CMT76" s="2"/>
      <c r="CMU76" s="2"/>
      <c r="CMV76" s="2"/>
      <c r="CMW76" s="2"/>
      <c r="CMX76" s="2"/>
      <c r="CMY76" s="2"/>
      <c r="CMZ76" s="2"/>
      <c r="CNA76" s="2"/>
      <c r="CNB76" s="2"/>
      <c r="CNC76" s="2"/>
      <c r="CND76" s="2"/>
      <c r="CNE76" s="2"/>
      <c r="CNF76" s="2"/>
      <c r="CNG76" s="2"/>
      <c r="CNH76" s="2"/>
      <c r="CNI76" s="2"/>
      <c r="CNJ76" s="2"/>
      <c r="CNK76" s="2"/>
      <c r="CNL76" s="2"/>
      <c r="CNM76" s="2"/>
      <c r="CNN76" s="2"/>
      <c r="CNO76" s="2"/>
      <c r="CNP76" s="2"/>
      <c r="CNQ76" s="2"/>
      <c r="CNR76" s="2"/>
      <c r="CNS76" s="2"/>
      <c r="CNT76" s="2"/>
      <c r="CNU76" s="2"/>
      <c r="CNV76" s="2"/>
      <c r="CNW76" s="2"/>
      <c r="CNX76" s="2"/>
      <c r="CNY76" s="2"/>
      <c r="CNZ76" s="2"/>
      <c r="COA76" s="2"/>
      <c r="COB76" s="2"/>
      <c r="COC76" s="2"/>
      <c r="COD76" s="2"/>
      <c r="COE76" s="2"/>
      <c r="COF76" s="2"/>
      <c r="COG76" s="2"/>
      <c r="COH76" s="2"/>
      <c r="COI76" s="2"/>
      <c r="COJ76" s="2"/>
      <c r="COK76" s="2"/>
      <c r="COL76" s="2"/>
      <c r="COM76" s="2"/>
      <c r="CON76" s="2"/>
      <c r="COO76" s="2"/>
      <c r="COP76" s="2"/>
      <c r="COQ76" s="2"/>
      <c r="COR76" s="2"/>
      <c r="COS76" s="2"/>
      <c r="COT76" s="2"/>
      <c r="COU76" s="2"/>
      <c r="COV76" s="2"/>
      <c r="COW76" s="2"/>
      <c r="COX76" s="2"/>
      <c r="COY76" s="2"/>
      <c r="COZ76" s="2"/>
      <c r="CPA76" s="2"/>
      <c r="CPB76" s="2"/>
      <c r="CPC76" s="2"/>
      <c r="CPD76" s="2"/>
      <c r="CPE76" s="2"/>
      <c r="CPF76" s="2"/>
      <c r="CPG76" s="2"/>
      <c r="CPH76" s="2"/>
      <c r="CPI76" s="2"/>
      <c r="CPJ76" s="2"/>
      <c r="CPK76" s="2"/>
      <c r="CPL76" s="2"/>
      <c r="CPM76" s="2"/>
      <c r="CPN76" s="2"/>
      <c r="CPO76" s="2"/>
      <c r="CPP76" s="2"/>
      <c r="CPQ76" s="2"/>
      <c r="CPR76" s="2"/>
      <c r="CPS76" s="2"/>
      <c r="CPT76" s="2"/>
      <c r="CPU76" s="2"/>
      <c r="CPV76" s="2"/>
      <c r="CPW76" s="2"/>
      <c r="CPX76" s="2"/>
      <c r="CPY76" s="2"/>
      <c r="CPZ76" s="2"/>
      <c r="CQA76" s="2"/>
      <c r="CQB76" s="2"/>
      <c r="CQC76" s="2"/>
      <c r="CQD76" s="2"/>
      <c r="CQE76" s="2"/>
      <c r="CQF76" s="2"/>
      <c r="CQG76" s="2"/>
      <c r="CQH76" s="2"/>
      <c r="CQI76" s="2"/>
      <c r="CQJ76" s="2"/>
      <c r="CQK76" s="2"/>
      <c r="CQL76" s="2"/>
      <c r="CQM76" s="2"/>
      <c r="CQN76" s="2"/>
      <c r="CQO76" s="2"/>
      <c r="CQP76" s="2"/>
      <c r="CQQ76" s="2"/>
      <c r="CQR76" s="2"/>
      <c r="CQS76" s="2"/>
      <c r="CQT76" s="2"/>
      <c r="CQU76" s="2"/>
      <c r="CQV76" s="2"/>
      <c r="CQW76" s="2"/>
      <c r="CQX76" s="2"/>
      <c r="CQY76" s="2"/>
      <c r="CQZ76" s="2"/>
      <c r="CRA76" s="2"/>
      <c r="CRB76" s="2"/>
      <c r="CRC76" s="2"/>
      <c r="CRD76" s="2"/>
      <c r="CRE76" s="2"/>
      <c r="CRF76" s="2"/>
      <c r="CRG76" s="2"/>
      <c r="CRH76" s="2"/>
      <c r="CRI76" s="2"/>
      <c r="CRJ76" s="2"/>
      <c r="CRK76" s="2"/>
      <c r="CRL76" s="2"/>
      <c r="CRM76" s="2"/>
      <c r="CRN76" s="2"/>
      <c r="CRO76" s="2"/>
      <c r="CRP76" s="2"/>
      <c r="CRQ76" s="2"/>
      <c r="CRR76" s="2"/>
      <c r="CRS76" s="2"/>
      <c r="CRT76" s="2"/>
      <c r="CRU76" s="2"/>
      <c r="CRV76" s="2"/>
      <c r="CRW76" s="2"/>
      <c r="CRX76" s="2"/>
      <c r="CRY76" s="2"/>
      <c r="CRZ76" s="2"/>
      <c r="CSA76" s="2"/>
      <c r="CSB76" s="2"/>
      <c r="CSC76" s="2"/>
      <c r="CSD76" s="2"/>
      <c r="CSE76" s="2"/>
      <c r="CSF76" s="2"/>
      <c r="CSG76" s="2"/>
      <c r="CSH76" s="2"/>
      <c r="CSI76" s="2"/>
      <c r="CSJ76" s="2"/>
      <c r="CSK76" s="2"/>
      <c r="CSL76" s="2"/>
      <c r="CSM76" s="2"/>
      <c r="CSN76" s="2"/>
      <c r="CSO76" s="2"/>
      <c r="CSP76" s="2"/>
      <c r="CSQ76" s="2"/>
      <c r="CSR76" s="2"/>
      <c r="CSS76" s="2"/>
      <c r="CST76" s="2"/>
      <c r="CSU76" s="2"/>
      <c r="CSV76" s="2"/>
      <c r="CSW76" s="2"/>
      <c r="CSX76" s="2"/>
      <c r="CSY76" s="2"/>
      <c r="CSZ76" s="2"/>
      <c r="CTA76" s="2"/>
      <c r="CTB76" s="2"/>
      <c r="CTC76" s="2"/>
      <c r="CTD76" s="2"/>
      <c r="CTE76" s="2"/>
      <c r="CTF76" s="2"/>
      <c r="CTG76" s="2"/>
      <c r="CTH76" s="2"/>
      <c r="CTI76" s="2"/>
      <c r="CTJ76" s="2"/>
      <c r="CTK76" s="2"/>
      <c r="CTL76" s="2"/>
      <c r="CTM76" s="2"/>
      <c r="CTN76" s="2"/>
      <c r="CTO76" s="2"/>
      <c r="CTP76" s="2"/>
      <c r="CTQ76" s="2"/>
      <c r="CTR76" s="2"/>
      <c r="CTS76" s="2"/>
      <c r="CTT76" s="2"/>
      <c r="CTU76" s="2"/>
      <c r="CTV76" s="2"/>
      <c r="CTW76" s="2"/>
      <c r="CTX76" s="2"/>
      <c r="CTY76" s="2"/>
      <c r="CTZ76" s="2"/>
      <c r="CUA76" s="2"/>
      <c r="CUB76" s="2"/>
      <c r="CUC76" s="2"/>
      <c r="CUD76" s="2"/>
      <c r="CUE76" s="2"/>
      <c r="CUF76" s="2"/>
      <c r="CUG76" s="2"/>
      <c r="CUH76" s="2"/>
      <c r="CUI76" s="2"/>
      <c r="CUJ76" s="2"/>
      <c r="CUK76" s="2"/>
      <c r="CUL76" s="2"/>
      <c r="CUM76" s="2"/>
      <c r="CUN76" s="2"/>
      <c r="CUO76" s="2"/>
      <c r="CUP76" s="2"/>
      <c r="CUQ76" s="2"/>
      <c r="CUR76" s="2"/>
      <c r="CUS76" s="2"/>
      <c r="CUT76" s="2"/>
      <c r="CUU76" s="2"/>
      <c r="CUV76" s="2"/>
      <c r="CUW76" s="2"/>
      <c r="CUX76" s="2"/>
      <c r="CUY76" s="2"/>
      <c r="CUZ76" s="2"/>
      <c r="CVA76" s="2"/>
      <c r="CVB76" s="2"/>
      <c r="CVC76" s="2"/>
      <c r="CVD76" s="2"/>
      <c r="CVE76" s="2"/>
      <c r="CVF76" s="2"/>
      <c r="CVG76" s="2"/>
      <c r="CVH76" s="2"/>
      <c r="CVI76" s="2"/>
      <c r="CVJ76" s="2"/>
      <c r="CVK76" s="2"/>
      <c r="CVL76" s="2"/>
      <c r="CVM76" s="2"/>
      <c r="CVN76" s="2"/>
      <c r="CVO76" s="2"/>
      <c r="CVP76" s="2"/>
      <c r="CVQ76" s="2"/>
      <c r="CVR76" s="2"/>
      <c r="CVS76" s="2"/>
      <c r="CVT76" s="2"/>
      <c r="CVU76" s="2"/>
      <c r="CVV76" s="2"/>
      <c r="CVW76" s="2"/>
      <c r="CVX76" s="2"/>
      <c r="CVY76" s="2"/>
      <c r="CVZ76" s="2"/>
      <c r="CWA76" s="2"/>
      <c r="CWB76" s="2"/>
      <c r="CWC76" s="2"/>
      <c r="CWD76" s="2"/>
      <c r="CWE76" s="2"/>
      <c r="CWF76" s="2"/>
      <c r="CWG76" s="2"/>
      <c r="CWH76" s="2"/>
      <c r="CWI76" s="2"/>
      <c r="CWJ76" s="2"/>
      <c r="CWK76" s="2"/>
      <c r="CWL76" s="2"/>
      <c r="CWM76" s="2"/>
      <c r="CWN76" s="2"/>
      <c r="CWO76" s="2"/>
      <c r="CWP76" s="2"/>
      <c r="CWQ76" s="2"/>
      <c r="CWR76" s="2"/>
      <c r="CWS76" s="2"/>
      <c r="CWT76" s="2"/>
      <c r="CWU76" s="2"/>
      <c r="CWV76" s="2"/>
      <c r="CWW76" s="2"/>
      <c r="CWX76" s="2"/>
      <c r="CWY76" s="2"/>
      <c r="CWZ76" s="2"/>
      <c r="CXA76" s="2"/>
      <c r="CXB76" s="2"/>
      <c r="CXC76" s="2"/>
      <c r="CXD76" s="2"/>
      <c r="CXE76" s="2"/>
      <c r="CXF76" s="2"/>
      <c r="CXG76" s="2"/>
      <c r="CXH76" s="2"/>
      <c r="CXI76" s="2"/>
      <c r="CXJ76" s="2"/>
      <c r="CXK76" s="2"/>
      <c r="CXL76" s="2"/>
      <c r="CXM76" s="2"/>
      <c r="CXN76" s="2"/>
      <c r="CXO76" s="2"/>
      <c r="CXP76" s="2"/>
      <c r="CXQ76" s="2"/>
      <c r="CXR76" s="2"/>
      <c r="CXS76" s="2"/>
      <c r="CXT76" s="2"/>
      <c r="CXU76" s="2"/>
      <c r="CXV76" s="2"/>
      <c r="CXW76" s="2"/>
      <c r="CXX76" s="2"/>
      <c r="CXY76" s="2"/>
      <c r="CXZ76" s="2"/>
      <c r="CYA76" s="2"/>
      <c r="CYB76" s="2"/>
      <c r="CYC76" s="2"/>
      <c r="CYD76" s="2"/>
      <c r="CYE76" s="2"/>
      <c r="CYF76" s="2"/>
      <c r="CYG76" s="2"/>
      <c r="CYH76" s="2"/>
      <c r="CYI76" s="2"/>
      <c r="CYJ76" s="2"/>
      <c r="CYK76" s="2"/>
      <c r="CYL76" s="2"/>
      <c r="CYM76" s="2"/>
      <c r="CYN76" s="2"/>
      <c r="CYO76" s="2"/>
      <c r="CYP76" s="2"/>
      <c r="CYQ76" s="2"/>
      <c r="CYR76" s="2"/>
      <c r="CYS76" s="2"/>
      <c r="CYT76" s="2"/>
      <c r="CYU76" s="2"/>
      <c r="CYV76" s="2"/>
      <c r="CYW76" s="2"/>
      <c r="CYX76" s="2"/>
      <c r="CYY76" s="2"/>
      <c r="CYZ76" s="2"/>
      <c r="CZA76" s="2"/>
      <c r="CZB76" s="2"/>
      <c r="CZC76" s="2"/>
      <c r="CZD76" s="2"/>
      <c r="CZE76" s="2"/>
      <c r="CZF76" s="2"/>
      <c r="CZG76" s="2"/>
      <c r="CZH76" s="2"/>
      <c r="CZI76" s="2"/>
      <c r="CZJ76" s="2"/>
      <c r="CZK76" s="2"/>
      <c r="CZL76" s="2"/>
      <c r="CZM76" s="2"/>
      <c r="CZN76" s="2"/>
      <c r="CZO76" s="2"/>
      <c r="CZP76" s="2"/>
      <c r="CZQ76" s="2"/>
      <c r="CZR76" s="2"/>
      <c r="CZS76" s="2"/>
      <c r="CZT76" s="2"/>
      <c r="CZU76" s="2"/>
      <c r="CZV76" s="2"/>
      <c r="CZW76" s="2"/>
      <c r="CZX76" s="2"/>
      <c r="CZY76" s="2"/>
      <c r="CZZ76" s="2"/>
      <c r="DAA76" s="2"/>
      <c r="DAB76" s="2"/>
      <c r="DAC76" s="2"/>
      <c r="DAD76" s="2"/>
      <c r="DAE76" s="2"/>
      <c r="DAF76" s="2"/>
      <c r="DAG76" s="2"/>
      <c r="DAH76" s="2"/>
      <c r="DAI76" s="2"/>
      <c r="DAJ76" s="2"/>
      <c r="DAK76" s="2"/>
      <c r="DAL76" s="2"/>
      <c r="DAM76" s="2"/>
      <c r="DAN76" s="2"/>
      <c r="DAO76" s="2"/>
      <c r="DAP76" s="2"/>
      <c r="DAQ76" s="2"/>
      <c r="DAR76" s="2"/>
      <c r="DAS76" s="2"/>
      <c r="DAT76" s="2"/>
      <c r="DAU76" s="2"/>
      <c r="DAV76" s="2"/>
      <c r="DAW76" s="2"/>
      <c r="DAX76" s="2"/>
      <c r="DAY76" s="2"/>
      <c r="DAZ76" s="2"/>
      <c r="DBA76" s="2"/>
      <c r="DBB76" s="2"/>
      <c r="DBC76" s="2"/>
      <c r="DBD76" s="2"/>
      <c r="DBE76" s="2"/>
      <c r="DBF76" s="2"/>
      <c r="DBG76" s="2"/>
      <c r="DBH76" s="2"/>
      <c r="DBI76" s="2"/>
      <c r="DBJ76" s="2"/>
      <c r="DBK76" s="2"/>
      <c r="DBL76" s="2"/>
      <c r="DBM76" s="2"/>
      <c r="DBN76" s="2"/>
      <c r="DBO76" s="2"/>
      <c r="DBP76" s="2"/>
      <c r="DBQ76" s="2"/>
      <c r="DBR76" s="2"/>
      <c r="DBS76" s="2"/>
      <c r="DBT76" s="2"/>
      <c r="DBU76" s="2"/>
      <c r="DBV76" s="2"/>
      <c r="DBW76" s="2"/>
      <c r="DBX76" s="2"/>
      <c r="DBY76" s="2"/>
      <c r="DBZ76" s="2"/>
      <c r="DCA76" s="2"/>
      <c r="DCB76" s="2"/>
      <c r="DCC76" s="2"/>
      <c r="DCD76" s="2"/>
      <c r="DCE76" s="2"/>
      <c r="DCF76" s="2"/>
      <c r="DCG76" s="2"/>
      <c r="DCH76" s="2"/>
      <c r="DCI76" s="2"/>
      <c r="DCJ76" s="2"/>
      <c r="DCK76" s="2"/>
      <c r="DCL76" s="2"/>
      <c r="DCM76" s="2"/>
      <c r="DCN76" s="2"/>
      <c r="DCO76" s="2"/>
      <c r="DCP76" s="2"/>
      <c r="DCQ76" s="2"/>
      <c r="DCR76" s="2"/>
      <c r="DCS76" s="2"/>
      <c r="DCT76" s="2"/>
      <c r="DCU76" s="2"/>
      <c r="DCV76" s="2"/>
      <c r="DCW76" s="2"/>
      <c r="DCX76" s="2"/>
      <c r="DCY76" s="2"/>
      <c r="DCZ76" s="2"/>
      <c r="DDA76" s="2"/>
      <c r="DDB76" s="2"/>
      <c r="DDC76" s="2"/>
      <c r="DDD76" s="2"/>
      <c r="DDE76" s="2"/>
      <c r="DDF76" s="2"/>
      <c r="DDG76" s="2"/>
      <c r="DDH76" s="2"/>
      <c r="DDI76" s="2"/>
      <c r="DDJ76" s="2"/>
      <c r="DDK76" s="2"/>
      <c r="DDL76" s="2"/>
      <c r="DDM76" s="2"/>
      <c r="DDN76" s="2"/>
      <c r="DDO76" s="2"/>
      <c r="DDP76" s="2"/>
      <c r="DDQ76" s="2"/>
      <c r="DDR76" s="2"/>
      <c r="DDS76" s="2"/>
      <c r="DDT76" s="2"/>
      <c r="DDU76" s="2"/>
      <c r="DDV76" s="2"/>
      <c r="DDW76" s="2"/>
      <c r="DDX76" s="2"/>
      <c r="DDY76" s="2"/>
      <c r="DDZ76" s="2"/>
      <c r="DEA76" s="2"/>
      <c r="DEB76" s="2"/>
      <c r="DEC76" s="2"/>
      <c r="DED76" s="2"/>
      <c r="DEE76" s="2"/>
      <c r="DEF76" s="2"/>
      <c r="DEG76" s="2"/>
      <c r="DEH76" s="2"/>
      <c r="DEI76" s="2"/>
      <c r="DEJ76" s="2"/>
      <c r="DEK76" s="2"/>
      <c r="DEL76" s="2"/>
      <c r="DEM76" s="2"/>
      <c r="DEN76" s="2"/>
      <c r="DEO76" s="2"/>
      <c r="DEP76" s="2"/>
      <c r="DEQ76" s="2"/>
      <c r="DER76" s="2"/>
      <c r="DES76" s="2"/>
      <c r="DET76" s="2"/>
      <c r="DEU76" s="2"/>
      <c r="DEV76" s="2"/>
      <c r="DEW76" s="2"/>
      <c r="DEX76" s="2"/>
      <c r="DEY76" s="2"/>
      <c r="DEZ76" s="2"/>
      <c r="DFA76" s="2"/>
      <c r="DFB76" s="2"/>
      <c r="DFC76" s="2"/>
      <c r="DFD76" s="2"/>
      <c r="DFE76" s="2"/>
      <c r="DFF76" s="2"/>
      <c r="DFG76" s="2"/>
      <c r="DFH76" s="2"/>
      <c r="DFI76" s="2"/>
      <c r="DFJ76" s="2"/>
      <c r="DFK76" s="2"/>
      <c r="DFL76" s="2"/>
      <c r="DFM76" s="2"/>
      <c r="DFN76" s="2"/>
      <c r="DFO76" s="2"/>
      <c r="DFP76" s="2"/>
      <c r="DFQ76" s="2"/>
      <c r="DFR76" s="2"/>
      <c r="DFS76" s="2"/>
      <c r="DFT76" s="2"/>
      <c r="DFU76" s="2"/>
      <c r="DFV76" s="2"/>
      <c r="DFW76" s="2"/>
      <c r="DFX76" s="2"/>
      <c r="DFY76" s="2"/>
      <c r="DFZ76" s="2"/>
      <c r="DGA76" s="2"/>
      <c r="DGB76" s="2"/>
      <c r="DGC76" s="2"/>
      <c r="DGD76" s="2"/>
      <c r="DGE76" s="2"/>
      <c r="DGF76" s="2"/>
      <c r="DGG76" s="2"/>
      <c r="DGH76" s="2"/>
      <c r="DGI76" s="2"/>
      <c r="DGJ76" s="2"/>
      <c r="DGK76" s="2"/>
      <c r="DGL76" s="2"/>
      <c r="DGM76" s="2"/>
      <c r="DGN76" s="2"/>
      <c r="DGO76" s="2"/>
      <c r="DGP76" s="2"/>
      <c r="DGQ76" s="2"/>
      <c r="DGR76" s="2"/>
      <c r="DGS76" s="2"/>
      <c r="DGT76" s="2"/>
      <c r="DGU76" s="2"/>
      <c r="DGV76" s="2"/>
      <c r="DGW76" s="2"/>
      <c r="DGX76" s="2"/>
      <c r="DGY76" s="2"/>
      <c r="DGZ76" s="2"/>
      <c r="DHA76" s="2"/>
      <c r="DHB76" s="2"/>
      <c r="DHC76" s="2"/>
      <c r="DHD76" s="2"/>
      <c r="DHE76" s="2"/>
      <c r="DHF76" s="2"/>
      <c r="DHG76" s="2"/>
      <c r="DHH76" s="2"/>
      <c r="DHI76" s="2"/>
      <c r="DHJ76" s="2"/>
      <c r="DHK76" s="2"/>
      <c r="DHL76" s="2"/>
      <c r="DHM76" s="2"/>
      <c r="DHN76" s="2"/>
      <c r="DHO76" s="2"/>
      <c r="DHP76" s="2"/>
      <c r="DHQ76" s="2"/>
      <c r="DHR76" s="2"/>
      <c r="DHS76" s="2"/>
      <c r="DHT76" s="2"/>
      <c r="DHU76" s="2"/>
      <c r="DHV76" s="2"/>
      <c r="DHW76" s="2"/>
      <c r="DHX76" s="2"/>
      <c r="DHY76" s="2"/>
      <c r="DHZ76" s="2"/>
      <c r="DIA76" s="2"/>
      <c r="DIB76" s="2"/>
      <c r="DIC76" s="2"/>
      <c r="DID76" s="2"/>
      <c r="DIE76" s="2"/>
      <c r="DIF76" s="2"/>
      <c r="DIG76" s="2"/>
      <c r="DIH76" s="2"/>
      <c r="DII76" s="2"/>
      <c r="DIJ76" s="2"/>
      <c r="DIK76" s="2"/>
      <c r="DIL76" s="2"/>
      <c r="DIM76" s="2"/>
      <c r="DIN76" s="2"/>
      <c r="DIO76" s="2"/>
      <c r="DIP76" s="2"/>
      <c r="DIQ76" s="2"/>
      <c r="DIR76" s="2"/>
      <c r="DIS76" s="2"/>
      <c r="DIT76" s="2"/>
      <c r="DIU76" s="2"/>
      <c r="DIV76" s="2"/>
      <c r="DIW76" s="2"/>
      <c r="DIX76" s="2"/>
      <c r="DIY76" s="2"/>
      <c r="DIZ76" s="2"/>
      <c r="DJA76" s="2"/>
      <c r="DJB76" s="2"/>
      <c r="DJC76" s="2"/>
      <c r="DJD76" s="2"/>
      <c r="DJE76" s="2"/>
      <c r="DJF76" s="2"/>
      <c r="DJG76" s="2"/>
      <c r="DJH76" s="2"/>
      <c r="DJI76" s="2"/>
      <c r="DJJ76" s="2"/>
      <c r="DJK76" s="2"/>
      <c r="DJL76" s="2"/>
      <c r="DJM76" s="2"/>
      <c r="DJN76" s="2"/>
      <c r="DJO76" s="2"/>
      <c r="DJP76" s="2"/>
      <c r="DJQ76" s="2"/>
      <c r="DJR76" s="2"/>
      <c r="DJS76" s="2"/>
      <c r="DJT76" s="2"/>
      <c r="DJU76" s="2"/>
      <c r="DJV76" s="2"/>
      <c r="DJW76" s="2"/>
      <c r="DJX76" s="2"/>
      <c r="DJY76" s="2"/>
      <c r="DJZ76" s="2"/>
      <c r="DKA76" s="2"/>
      <c r="DKB76" s="2"/>
      <c r="DKC76" s="2"/>
      <c r="DKD76" s="2"/>
      <c r="DKE76" s="2"/>
      <c r="DKF76" s="2"/>
      <c r="DKG76" s="2"/>
      <c r="DKH76" s="2"/>
      <c r="DKI76" s="2"/>
      <c r="DKJ76" s="2"/>
      <c r="DKK76" s="2"/>
      <c r="DKL76" s="2"/>
      <c r="DKM76" s="2"/>
      <c r="DKN76" s="2"/>
      <c r="DKO76" s="2"/>
      <c r="DKP76" s="2"/>
      <c r="DKQ76" s="2"/>
      <c r="DKR76" s="2"/>
      <c r="DKS76" s="2"/>
      <c r="DKT76" s="2"/>
      <c r="DKU76" s="2"/>
      <c r="DKV76" s="2"/>
      <c r="DKW76" s="2"/>
      <c r="DKX76" s="2"/>
      <c r="DKY76" s="2"/>
      <c r="DKZ76" s="2"/>
      <c r="DLA76" s="2"/>
      <c r="DLB76" s="2"/>
      <c r="DLC76" s="2"/>
      <c r="DLD76" s="2"/>
      <c r="DLE76" s="2"/>
      <c r="DLF76" s="2"/>
      <c r="DLG76" s="2"/>
      <c r="DLH76" s="2"/>
      <c r="DLI76" s="2"/>
      <c r="DLJ76" s="2"/>
      <c r="DLK76" s="2"/>
      <c r="DLL76" s="2"/>
      <c r="DLM76" s="2"/>
      <c r="DLN76" s="2"/>
      <c r="DLO76" s="2"/>
      <c r="DLP76" s="2"/>
      <c r="DLQ76" s="2"/>
      <c r="DLR76" s="2"/>
      <c r="DLS76" s="2"/>
      <c r="DLT76" s="2"/>
      <c r="DLU76" s="2"/>
      <c r="DLV76" s="2"/>
      <c r="DLW76" s="2"/>
      <c r="DLX76" s="2"/>
      <c r="DLY76" s="2"/>
      <c r="DLZ76" s="2"/>
      <c r="DMA76" s="2"/>
      <c r="DMB76" s="2"/>
      <c r="DMC76" s="2"/>
      <c r="DMD76" s="2"/>
      <c r="DME76" s="2"/>
      <c r="DMF76" s="2"/>
      <c r="DMG76" s="2"/>
      <c r="DMH76" s="2"/>
      <c r="DMI76" s="2"/>
      <c r="DMJ76" s="2"/>
      <c r="DMK76" s="2"/>
      <c r="DML76" s="2"/>
      <c r="DMM76" s="2"/>
      <c r="DMN76" s="2"/>
      <c r="DMO76" s="2"/>
      <c r="DMP76" s="2"/>
      <c r="DMQ76" s="2"/>
      <c r="DMR76" s="2"/>
      <c r="DMS76" s="2"/>
      <c r="DMT76" s="2"/>
      <c r="DMU76" s="2"/>
      <c r="DMV76" s="2"/>
      <c r="DMW76" s="2"/>
      <c r="DMX76" s="2"/>
      <c r="DMY76" s="2"/>
      <c r="DMZ76" s="2"/>
      <c r="DNA76" s="2"/>
      <c r="DNB76" s="2"/>
      <c r="DNC76" s="2"/>
      <c r="DND76" s="2"/>
      <c r="DNE76" s="2"/>
      <c r="DNF76" s="2"/>
      <c r="DNG76" s="2"/>
      <c r="DNH76" s="2"/>
      <c r="DNI76" s="2"/>
      <c r="DNJ76" s="2"/>
      <c r="DNK76" s="2"/>
      <c r="DNL76" s="2"/>
      <c r="DNM76" s="2"/>
      <c r="DNN76" s="2"/>
      <c r="DNO76" s="2"/>
      <c r="DNP76" s="2"/>
      <c r="DNQ76" s="2"/>
      <c r="DNR76" s="2"/>
      <c r="DNS76" s="2"/>
      <c r="DNT76" s="2"/>
      <c r="DNU76" s="2"/>
      <c r="DNV76" s="2"/>
      <c r="DNW76" s="2"/>
      <c r="DNX76" s="2"/>
      <c r="DNY76" s="2"/>
      <c r="DNZ76" s="2"/>
      <c r="DOA76" s="2"/>
      <c r="DOB76" s="2"/>
      <c r="DOC76" s="2"/>
      <c r="DOD76" s="2"/>
      <c r="DOE76" s="2"/>
      <c r="DOF76" s="2"/>
      <c r="DOG76" s="2"/>
      <c r="DOH76" s="2"/>
      <c r="DOI76" s="2"/>
      <c r="DOJ76" s="2"/>
      <c r="DOK76" s="2"/>
      <c r="DOL76" s="2"/>
      <c r="DOM76" s="2"/>
      <c r="DON76" s="2"/>
      <c r="DOO76" s="2"/>
      <c r="DOP76" s="2"/>
      <c r="DOQ76" s="2"/>
      <c r="DOR76" s="2"/>
      <c r="DOS76" s="2"/>
      <c r="DOT76" s="2"/>
      <c r="DOU76" s="2"/>
      <c r="DOV76" s="2"/>
      <c r="DOW76" s="2"/>
      <c r="DOX76" s="2"/>
      <c r="DOY76" s="2"/>
      <c r="DOZ76" s="2"/>
      <c r="DPA76" s="2"/>
      <c r="DPB76" s="2"/>
      <c r="DPC76" s="2"/>
      <c r="DPD76" s="2"/>
      <c r="DPE76" s="2"/>
      <c r="DPF76" s="2"/>
      <c r="DPG76" s="2"/>
      <c r="DPH76" s="2"/>
      <c r="DPI76" s="2"/>
      <c r="DPJ76" s="2"/>
      <c r="DPK76" s="2"/>
      <c r="DPL76" s="2"/>
      <c r="DPM76" s="2"/>
      <c r="DPN76" s="2"/>
      <c r="DPO76" s="2"/>
      <c r="DPP76" s="2"/>
      <c r="DPQ76" s="2"/>
      <c r="DPR76" s="2"/>
      <c r="DPS76" s="2"/>
      <c r="DPT76" s="2"/>
      <c r="DPU76" s="2"/>
      <c r="DPV76" s="2"/>
      <c r="DPW76" s="2"/>
      <c r="DPX76" s="2"/>
      <c r="DPY76" s="2"/>
      <c r="DPZ76" s="2"/>
      <c r="DQA76" s="2"/>
      <c r="DQB76" s="2"/>
      <c r="DQC76" s="2"/>
      <c r="DQD76" s="2"/>
      <c r="DQE76" s="2"/>
      <c r="DQF76" s="2"/>
      <c r="DQG76" s="2"/>
      <c r="DQH76" s="2"/>
      <c r="DQI76" s="2"/>
      <c r="DQJ76" s="2"/>
      <c r="DQK76" s="2"/>
      <c r="DQL76" s="2"/>
      <c r="DQM76" s="2"/>
      <c r="DQN76" s="2"/>
      <c r="DQO76" s="2"/>
      <c r="DQP76" s="2"/>
      <c r="DQQ76" s="2"/>
      <c r="DQR76" s="2"/>
      <c r="DQS76" s="2"/>
      <c r="DQT76" s="2"/>
      <c r="DQU76" s="2"/>
      <c r="DQV76" s="2"/>
      <c r="DQW76" s="2"/>
      <c r="DQX76" s="2"/>
      <c r="DQY76" s="2"/>
      <c r="DQZ76" s="2"/>
      <c r="DRA76" s="2"/>
      <c r="DRB76" s="2"/>
      <c r="DRC76" s="2"/>
      <c r="DRD76" s="2"/>
      <c r="DRE76" s="2"/>
      <c r="DRF76" s="2"/>
      <c r="DRG76" s="2"/>
      <c r="DRH76" s="2"/>
      <c r="DRI76" s="2"/>
      <c r="DRJ76" s="2"/>
      <c r="DRK76" s="2"/>
      <c r="DRL76" s="2"/>
      <c r="DRM76" s="2"/>
      <c r="DRN76" s="2"/>
      <c r="DRO76" s="2"/>
      <c r="DRP76" s="2"/>
      <c r="DRQ76" s="2"/>
      <c r="DRR76" s="2"/>
      <c r="DRS76" s="2"/>
      <c r="DRT76" s="2"/>
      <c r="DRU76" s="2"/>
      <c r="DRV76" s="2"/>
      <c r="DRW76" s="2"/>
      <c r="DRX76" s="2"/>
      <c r="DRY76" s="2"/>
      <c r="DRZ76" s="2"/>
      <c r="DSA76" s="2"/>
      <c r="DSB76" s="2"/>
      <c r="DSC76" s="2"/>
      <c r="DSD76" s="2"/>
      <c r="DSE76" s="2"/>
      <c r="DSF76" s="2"/>
      <c r="DSG76" s="2"/>
      <c r="DSH76" s="2"/>
      <c r="DSI76" s="2"/>
      <c r="DSJ76" s="2"/>
      <c r="DSK76" s="2"/>
      <c r="DSL76" s="2"/>
      <c r="DSM76" s="2"/>
      <c r="DSN76" s="2"/>
      <c r="DSO76" s="2"/>
      <c r="DSP76" s="2"/>
      <c r="DSQ76" s="2"/>
      <c r="DSR76" s="2"/>
      <c r="DSS76" s="2"/>
      <c r="DST76" s="2"/>
      <c r="DSU76" s="2"/>
      <c r="DSV76" s="2"/>
      <c r="DSW76" s="2"/>
      <c r="DSX76" s="2"/>
      <c r="DSY76" s="2"/>
      <c r="DSZ76" s="2"/>
      <c r="DTA76" s="2"/>
      <c r="DTB76" s="2"/>
      <c r="DTC76" s="2"/>
      <c r="DTD76" s="2"/>
      <c r="DTE76" s="2"/>
      <c r="DTF76" s="2"/>
      <c r="DTG76" s="2"/>
      <c r="DTH76" s="2"/>
      <c r="DTI76" s="2"/>
      <c r="DTJ76" s="2"/>
      <c r="DTK76" s="2"/>
      <c r="DTL76" s="2"/>
      <c r="DTM76" s="2"/>
      <c r="DTN76" s="2"/>
      <c r="DTO76" s="2"/>
      <c r="DTP76" s="2"/>
      <c r="DTQ76" s="2"/>
      <c r="DTR76" s="2"/>
      <c r="DTS76" s="2"/>
      <c r="DTT76" s="2"/>
      <c r="DTU76" s="2"/>
      <c r="DTV76" s="2"/>
      <c r="DTW76" s="2"/>
      <c r="DTX76" s="2"/>
      <c r="DTY76" s="2"/>
      <c r="DTZ76" s="2"/>
      <c r="DUA76" s="2"/>
      <c r="DUB76" s="2"/>
      <c r="DUC76" s="2"/>
      <c r="DUD76" s="2"/>
      <c r="DUE76" s="2"/>
      <c r="DUF76" s="2"/>
      <c r="DUG76" s="2"/>
      <c r="DUH76" s="2"/>
      <c r="DUI76" s="2"/>
      <c r="DUJ76" s="2"/>
      <c r="DUK76" s="2"/>
      <c r="DUL76" s="2"/>
      <c r="DUM76" s="2"/>
      <c r="DUN76" s="2"/>
      <c r="DUO76" s="2"/>
      <c r="DUP76" s="2"/>
      <c r="DUQ76" s="2"/>
      <c r="DUR76" s="2"/>
      <c r="DUS76" s="2"/>
      <c r="DUT76" s="2"/>
      <c r="DUU76" s="2"/>
      <c r="DUV76" s="2"/>
      <c r="DUW76" s="2"/>
      <c r="DUX76" s="2"/>
      <c r="DUY76" s="2"/>
      <c r="DUZ76" s="2"/>
      <c r="DVA76" s="2"/>
      <c r="DVB76" s="2"/>
      <c r="DVC76" s="2"/>
      <c r="DVD76" s="2"/>
      <c r="DVE76" s="2"/>
      <c r="DVF76" s="2"/>
      <c r="DVG76" s="2"/>
      <c r="DVH76" s="2"/>
      <c r="DVI76" s="2"/>
      <c r="DVJ76" s="2"/>
      <c r="DVK76" s="2"/>
      <c r="DVL76" s="2"/>
      <c r="DVM76" s="2"/>
      <c r="DVN76" s="2"/>
      <c r="DVO76" s="2"/>
      <c r="DVP76" s="2"/>
      <c r="DVQ76" s="2"/>
      <c r="DVR76" s="2"/>
      <c r="DVS76" s="2"/>
      <c r="DVT76" s="2"/>
      <c r="DVU76" s="2"/>
      <c r="DVV76" s="2"/>
      <c r="DVW76" s="2"/>
      <c r="DVX76" s="2"/>
      <c r="DVY76" s="2"/>
      <c r="DVZ76" s="2"/>
      <c r="DWA76" s="2"/>
      <c r="DWB76" s="2"/>
      <c r="DWC76" s="2"/>
      <c r="DWD76" s="2"/>
      <c r="DWE76" s="2"/>
      <c r="DWF76" s="2"/>
      <c r="DWG76" s="2"/>
      <c r="DWH76" s="2"/>
      <c r="DWI76" s="2"/>
      <c r="DWJ76" s="2"/>
      <c r="DWK76" s="2"/>
      <c r="DWL76" s="2"/>
      <c r="DWM76" s="2"/>
      <c r="DWN76" s="2"/>
      <c r="DWO76" s="2"/>
      <c r="DWP76" s="2"/>
      <c r="DWQ76" s="2"/>
      <c r="DWR76" s="2"/>
      <c r="DWS76" s="2"/>
      <c r="DWT76" s="2"/>
      <c r="DWU76" s="2"/>
      <c r="DWV76" s="2"/>
      <c r="DWW76" s="2"/>
      <c r="DWX76" s="2"/>
      <c r="DWY76" s="2"/>
      <c r="DWZ76" s="2"/>
      <c r="DXA76" s="2"/>
      <c r="DXB76" s="2"/>
      <c r="DXC76" s="2"/>
      <c r="DXD76" s="2"/>
      <c r="DXE76" s="2"/>
      <c r="DXF76" s="2"/>
      <c r="DXG76" s="2"/>
      <c r="DXH76" s="2"/>
      <c r="DXI76" s="2"/>
      <c r="DXJ76" s="2"/>
      <c r="DXK76" s="2"/>
      <c r="DXL76" s="2"/>
      <c r="DXM76" s="2"/>
      <c r="DXN76" s="2"/>
      <c r="DXO76" s="2"/>
      <c r="DXP76" s="2"/>
      <c r="DXQ76" s="2"/>
      <c r="DXR76" s="2"/>
      <c r="DXS76" s="2"/>
      <c r="DXT76" s="2"/>
      <c r="DXU76" s="2"/>
      <c r="DXV76" s="2"/>
      <c r="DXW76" s="2"/>
      <c r="DXX76" s="2"/>
      <c r="DXY76" s="2"/>
      <c r="DXZ76" s="2"/>
      <c r="DYA76" s="2"/>
      <c r="DYB76" s="2"/>
      <c r="DYC76" s="2"/>
      <c r="DYD76" s="2"/>
      <c r="DYE76" s="2"/>
      <c r="DYF76" s="2"/>
      <c r="DYG76" s="2"/>
      <c r="DYH76" s="2"/>
      <c r="DYI76" s="2"/>
      <c r="DYJ76" s="2"/>
      <c r="DYK76" s="2"/>
      <c r="DYL76" s="2"/>
      <c r="DYM76" s="2"/>
      <c r="DYN76" s="2"/>
      <c r="DYO76" s="2"/>
      <c r="DYP76" s="2"/>
      <c r="DYQ76" s="2"/>
      <c r="DYR76" s="2"/>
      <c r="DYS76" s="2"/>
      <c r="DYT76" s="2"/>
      <c r="DYU76" s="2"/>
      <c r="DYV76" s="2"/>
      <c r="DYW76" s="2"/>
      <c r="DYX76" s="2"/>
      <c r="DYY76" s="2"/>
      <c r="DYZ76" s="2"/>
      <c r="DZA76" s="2"/>
      <c r="DZB76" s="2"/>
      <c r="DZC76" s="2"/>
      <c r="DZD76" s="2"/>
      <c r="DZE76" s="2"/>
      <c r="DZF76" s="2"/>
      <c r="DZG76" s="2"/>
      <c r="DZH76" s="2"/>
      <c r="DZI76" s="2"/>
      <c r="DZJ76" s="2"/>
      <c r="DZK76" s="2"/>
      <c r="DZL76" s="2"/>
      <c r="DZM76" s="2"/>
      <c r="DZN76" s="2"/>
      <c r="DZO76" s="2"/>
      <c r="DZP76" s="2"/>
      <c r="DZQ76" s="2"/>
      <c r="DZR76" s="2"/>
      <c r="DZS76" s="2"/>
      <c r="DZT76" s="2"/>
      <c r="DZU76" s="2"/>
      <c r="DZV76" s="2"/>
      <c r="DZW76" s="2"/>
      <c r="DZX76" s="2"/>
      <c r="DZY76" s="2"/>
      <c r="DZZ76" s="2"/>
      <c r="EAA76" s="2"/>
      <c r="EAB76" s="2"/>
      <c r="EAC76" s="2"/>
      <c r="EAD76" s="2"/>
      <c r="EAE76" s="2"/>
      <c r="EAF76" s="2"/>
      <c r="EAG76" s="2"/>
      <c r="EAH76" s="2"/>
      <c r="EAI76" s="2"/>
      <c r="EAJ76" s="2"/>
      <c r="EAK76" s="2"/>
      <c r="EAL76" s="2"/>
      <c r="EAM76" s="2"/>
      <c r="EAN76" s="2"/>
      <c r="EAO76" s="2"/>
      <c r="EAP76" s="2"/>
      <c r="EAQ76" s="2"/>
      <c r="EAR76" s="2"/>
      <c r="EAS76" s="2"/>
      <c r="EAT76" s="2"/>
      <c r="EAU76" s="2"/>
      <c r="EAV76" s="2"/>
      <c r="EAW76" s="2"/>
      <c r="EAX76" s="2"/>
      <c r="EAY76" s="2"/>
      <c r="EAZ76" s="2"/>
      <c r="EBA76" s="2"/>
      <c r="EBB76" s="2"/>
      <c r="EBC76" s="2"/>
      <c r="EBD76" s="2"/>
      <c r="EBE76" s="2"/>
      <c r="EBF76" s="2"/>
      <c r="EBG76" s="2"/>
      <c r="EBH76" s="2"/>
      <c r="EBI76" s="2"/>
      <c r="EBJ76" s="2"/>
      <c r="EBK76" s="2"/>
      <c r="EBL76" s="2"/>
      <c r="EBM76" s="2"/>
      <c r="EBN76" s="2"/>
      <c r="EBO76" s="2"/>
      <c r="EBP76" s="2"/>
      <c r="EBQ76" s="2"/>
      <c r="EBR76" s="2"/>
      <c r="EBS76" s="2"/>
      <c r="EBT76" s="2"/>
      <c r="EBU76" s="2"/>
      <c r="EBV76" s="2"/>
      <c r="EBW76" s="2"/>
      <c r="EBX76" s="2"/>
      <c r="EBY76" s="2"/>
      <c r="EBZ76" s="2"/>
      <c r="ECA76" s="2"/>
      <c r="ECB76" s="2"/>
      <c r="ECC76" s="2"/>
      <c r="ECD76" s="2"/>
      <c r="ECE76" s="2"/>
      <c r="ECF76" s="2"/>
      <c r="ECG76" s="2"/>
      <c r="ECH76" s="2"/>
      <c r="ECI76" s="2"/>
      <c r="ECJ76" s="2"/>
      <c r="ECK76" s="2"/>
      <c r="ECL76" s="2"/>
      <c r="ECM76" s="2"/>
      <c r="ECN76" s="2"/>
      <c r="ECO76" s="2"/>
      <c r="ECP76" s="2"/>
      <c r="ECQ76" s="2"/>
      <c r="ECR76" s="2"/>
      <c r="ECS76" s="2"/>
      <c r="ECT76" s="2"/>
      <c r="ECU76" s="2"/>
      <c r="ECV76" s="2"/>
      <c r="ECW76" s="2"/>
      <c r="ECX76" s="2"/>
      <c r="ECY76" s="2"/>
      <c r="ECZ76" s="2"/>
      <c r="EDA76" s="2"/>
      <c r="EDB76" s="2"/>
      <c r="EDC76" s="2"/>
      <c r="EDD76" s="2"/>
      <c r="EDE76" s="2"/>
      <c r="EDF76" s="2"/>
      <c r="EDG76" s="2"/>
      <c r="EDH76" s="2"/>
      <c r="EDI76" s="2"/>
      <c r="EDJ76" s="2"/>
      <c r="EDK76" s="2"/>
      <c r="EDL76" s="2"/>
      <c r="EDM76" s="2"/>
      <c r="EDN76" s="2"/>
      <c r="EDO76" s="2"/>
      <c r="EDP76" s="2"/>
      <c r="EDQ76" s="2"/>
      <c r="EDR76" s="2"/>
      <c r="EDS76" s="2"/>
      <c r="EDT76" s="2"/>
      <c r="EDU76" s="2"/>
      <c r="EDV76" s="2"/>
      <c r="EDW76" s="2"/>
      <c r="EDX76" s="2"/>
      <c r="EDY76" s="2"/>
      <c r="EDZ76" s="2"/>
      <c r="EEA76" s="2"/>
      <c r="EEB76" s="2"/>
      <c r="EEC76" s="2"/>
      <c r="EED76" s="2"/>
      <c r="EEE76" s="2"/>
      <c r="EEF76" s="2"/>
      <c r="EEG76" s="2"/>
      <c r="EEH76" s="2"/>
      <c r="EEI76" s="2"/>
      <c r="EEJ76" s="2"/>
      <c r="EEK76" s="2"/>
      <c r="EEL76" s="2"/>
      <c r="EEM76" s="2"/>
      <c r="EEN76" s="2"/>
      <c r="EEO76" s="2"/>
      <c r="EEP76" s="2"/>
      <c r="EEQ76" s="2"/>
      <c r="EER76" s="2"/>
      <c r="EES76" s="2"/>
      <c r="EET76" s="2"/>
      <c r="EEU76" s="2"/>
      <c r="EEV76" s="2"/>
      <c r="EEW76" s="2"/>
      <c r="EEX76" s="2"/>
      <c r="EEY76" s="2"/>
      <c r="EEZ76" s="2"/>
      <c r="EFA76" s="2"/>
      <c r="EFB76" s="2"/>
      <c r="EFC76" s="2"/>
      <c r="EFD76" s="2"/>
      <c r="EFE76" s="2"/>
      <c r="EFF76" s="2"/>
      <c r="EFG76" s="2"/>
      <c r="EFH76" s="2"/>
      <c r="EFI76" s="2"/>
      <c r="EFJ76" s="2"/>
      <c r="EFK76" s="2"/>
      <c r="EFL76" s="2"/>
      <c r="EFM76" s="2"/>
      <c r="EFN76" s="2"/>
      <c r="EFO76" s="2"/>
      <c r="EFP76" s="2"/>
      <c r="EFQ76" s="2"/>
      <c r="EFR76" s="2"/>
      <c r="EFS76" s="2"/>
      <c r="EFT76" s="2"/>
      <c r="EFU76" s="2"/>
      <c r="EFV76" s="2"/>
      <c r="EFW76" s="2"/>
      <c r="EFX76" s="2"/>
      <c r="EFY76" s="2"/>
      <c r="EFZ76" s="2"/>
      <c r="EGA76" s="2"/>
      <c r="EGB76" s="2"/>
      <c r="EGC76" s="2"/>
      <c r="EGD76" s="2"/>
      <c r="EGE76" s="2"/>
      <c r="EGF76" s="2"/>
      <c r="EGG76" s="2"/>
      <c r="EGH76" s="2"/>
      <c r="EGI76" s="2"/>
      <c r="EGJ76" s="2"/>
      <c r="EGK76" s="2"/>
      <c r="EGL76" s="2"/>
      <c r="EGM76" s="2"/>
      <c r="EGN76" s="2"/>
      <c r="EGO76" s="2"/>
      <c r="EGP76" s="2"/>
      <c r="EGQ76" s="2"/>
      <c r="EGR76" s="2"/>
      <c r="EGS76" s="2"/>
      <c r="EGT76" s="2"/>
      <c r="EGU76" s="2"/>
      <c r="EGV76" s="2"/>
      <c r="EGW76" s="2"/>
      <c r="EGX76" s="2"/>
      <c r="EGY76" s="2"/>
      <c r="EGZ76" s="2"/>
      <c r="EHA76" s="2"/>
      <c r="EHB76" s="2"/>
      <c r="EHC76" s="2"/>
      <c r="EHD76" s="2"/>
      <c r="EHE76" s="2"/>
      <c r="EHF76" s="2"/>
      <c r="EHG76" s="2"/>
      <c r="EHH76" s="2"/>
      <c r="EHI76" s="2"/>
      <c r="EHJ76" s="2"/>
      <c r="EHK76" s="2"/>
      <c r="EHL76" s="2"/>
      <c r="EHM76" s="2"/>
      <c r="EHN76" s="2"/>
      <c r="EHO76" s="2"/>
      <c r="EHP76" s="2"/>
      <c r="EHQ76" s="2"/>
      <c r="EHR76" s="2"/>
      <c r="EHS76" s="2"/>
      <c r="EHT76" s="2"/>
      <c r="EHU76" s="2"/>
      <c r="EHV76" s="2"/>
      <c r="EHW76" s="2"/>
      <c r="EHX76" s="2"/>
      <c r="EHY76" s="2"/>
      <c r="EHZ76" s="2"/>
      <c r="EIA76" s="2"/>
      <c r="EIB76" s="2"/>
      <c r="EIC76" s="2"/>
      <c r="EID76" s="2"/>
      <c r="EIE76" s="2"/>
      <c r="EIF76" s="2"/>
      <c r="EIG76" s="2"/>
      <c r="EIH76" s="2"/>
      <c r="EII76" s="2"/>
      <c r="EIJ76" s="2"/>
      <c r="EIK76" s="2"/>
      <c r="EIL76" s="2"/>
      <c r="EIM76" s="2"/>
      <c r="EIN76" s="2"/>
      <c r="EIO76" s="2"/>
      <c r="EIP76" s="2"/>
      <c r="EIQ76" s="2"/>
      <c r="EIR76" s="2"/>
      <c r="EIS76" s="2"/>
      <c r="EIT76" s="2"/>
      <c r="EIU76" s="2"/>
      <c r="EIV76" s="2"/>
      <c r="EIW76" s="2"/>
      <c r="EIX76" s="2"/>
      <c r="EIY76" s="2"/>
      <c r="EIZ76" s="2"/>
      <c r="EJA76" s="2"/>
      <c r="EJB76" s="2"/>
      <c r="EJC76" s="2"/>
      <c r="EJD76" s="2"/>
      <c r="EJE76" s="2"/>
      <c r="EJF76" s="2"/>
      <c r="EJG76" s="2"/>
      <c r="EJH76" s="2"/>
      <c r="EJI76" s="2"/>
      <c r="EJJ76" s="2"/>
      <c r="EJK76" s="2"/>
      <c r="EJL76" s="2"/>
      <c r="EJM76" s="2"/>
      <c r="EJN76" s="2"/>
      <c r="EJO76" s="2"/>
      <c r="EJP76" s="2"/>
      <c r="EJQ76" s="2"/>
      <c r="EJR76" s="2"/>
      <c r="EJS76" s="2"/>
      <c r="EJT76" s="2"/>
      <c r="EJU76" s="2"/>
      <c r="EJV76" s="2"/>
      <c r="EJW76" s="2"/>
      <c r="EJX76" s="2"/>
      <c r="EJY76" s="2"/>
      <c r="EJZ76" s="2"/>
      <c r="EKA76" s="2"/>
      <c r="EKB76" s="2"/>
      <c r="EKC76" s="2"/>
      <c r="EKD76" s="2"/>
      <c r="EKE76" s="2"/>
      <c r="EKF76" s="2"/>
      <c r="EKG76" s="2"/>
      <c r="EKH76" s="2"/>
      <c r="EKI76" s="2"/>
      <c r="EKJ76" s="2"/>
      <c r="EKK76" s="2"/>
      <c r="EKL76" s="2"/>
      <c r="EKM76" s="2"/>
      <c r="EKN76" s="2"/>
      <c r="EKO76" s="2"/>
      <c r="EKP76" s="2"/>
      <c r="EKQ76" s="2"/>
      <c r="EKR76" s="2"/>
      <c r="EKS76" s="2"/>
      <c r="EKT76" s="2"/>
      <c r="EKU76" s="2"/>
      <c r="EKV76" s="2"/>
      <c r="EKW76" s="2"/>
      <c r="EKX76" s="2"/>
      <c r="EKY76" s="2"/>
      <c r="EKZ76" s="2"/>
      <c r="ELA76" s="2"/>
      <c r="ELB76" s="2"/>
      <c r="ELC76" s="2"/>
      <c r="ELD76" s="2"/>
      <c r="ELE76" s="2"/>
      <c r="ELF76" s="2"/>
      <c r="ELG76" s="2"/>
      <c r="ELH76" s="2"/>
      <c r="ELI76" s="2"/>
      <c r="ELJ76" s="2"/>
      <c r="ELK76" s="2"/>
      <c r="ELL76" s="2"/>
      <c r="ELM76" s="2"/>
      <c r="ELN76" s="2"/>
      <c r="ELO76" s="2"/>
      <c r="ELP76" s="2"/>
      <c r="ELQ76" s="2"/>
      <c r="ELR76" s="2"/>
      <c r="ELS76" s="2"/>
      <c r="ELT76" s="2"/>
      <c r="ELU76" s="2"/>
      <c r="ELV76" s="2"/>
      <c r="ELW76" s="2"/>
      <c r="ELX76" s="2"/>
      <c r="ELY76" s="2"/>
      <c r="ELZ76" s="2"/>
      <c r="EMA76" s="2"/>
      <c r="EMB76" s="2"/>
      <c r="EMC76" s="2"/>
      <c r="EMD76" s="2"/>
      <c r="EME76" s="2"/>
      <c r="EMF76" s="2"/>
      <c r="EMG76" s="2"/>
      <c r="EMH76" s="2"/>
      <c r="EMI76" s="2"/>
      <c r="EMJ76" s="2"/>
      <c r="EMK76" s="2"/>
      <c r="EML76" s="2"/>
      <c r="EMM76" s="2"/>
      <c r="EMN76" s="2"/>
      <c r="EMO76" s="2"/>
      <c r="EMP76" s="2"/>
      <c r="EMQ76" s="2"/>
      <c r="EMR76" s="2"/>
      <c r="EMS76" s="2"/>
      <c r="EMT76" s="2"/>
      <c r="EMU76" s="2"/>
      <c r="EMV76" s="2"/>
      <c r="EMW76" s="2"/>
      <c r="EMX76" s="2"/>
      <c r="EMY76" s="2"/>
      <c r="EMZ76" s="2"/>
      <c r="ENA76" s="2"/>
      <c r="ENB76" s="2"/>
      <c r="ENC76" s="2"/>
      <c r="END76" s="2"/>
      <c r="ENE76" s="2"/>
      <c r="ENF76" s="2"/>
      <c r="ENG76" s="2"/>
      <c r="ENH76" s="2"/>
      <c r="ENI76" s="2"/>
      <c r="ENJ76" s="2"/>
      <c r="ENK76" s="2"/>
      <c r="ENL76" s="2"/>
      <c r="ENM76" s="2"/>
      <c r="ENN76" s="2"/>
      <c r="ENO76" s="2"/>
      <c r="ENP76" s="2"/>
      <c r="ENQ76" s="2"/>
      <c r="ENR76" s="2"/>
      <c r="ENS76" s="2"/>
      <c r="ENT76" s="2"/>
      <c r="ENU76" s="2"/>
      <c r="ENV76" s="2"/>
      <c r="ENW76" s="2"/>
      <c r="ENX76" s="2"/>
      <c r="ENY76" s="2"/>
      <c r="ENZ76" s="2"/>
      <c r="EOA76" s="2"/>
      <c r="EOB76" s="2"/>
      <c r="EOC76" s="2"/>
      <c r="EOD76" s="2"/>
      <c r="EOE76" s="2"/>
      <c r="EOF76" s="2"/>
      <c r="EOG76" s="2"/>
      <c r="EOH76" s="2"/>
      <c r="EOI76" s="2"/>
      <c r="EOJ76" s="2"/>
      <c r="EOK76" s="2"/>
      <c r="EOL76" s="2"/>
      <c r="EOM76" s="2"/>
      <c r="EON76" s="2"/>
      <c r="EOO76" s="2"/>
      <c r="EOP76" s="2"/>
      <c r="EOQ76" s="2"/>
      <c r="EOR76" s="2"/>
      <c r="EOS76" s="2"/>
      <c r="EOT76" s="2"/>
      <c r="EOU76" s="2"/>
      <c r="EOV76" s="2"/>
      <c r="EOW76" s="2"/>
      <c r="EOX76" s="2"/>
      <c r="EOY76" s="2"/>
      <c r="EOZ76" s="2"/>
      <c r="EPA76" s="2"/>
      <c r="EPB76" s="2"/>
      <c r="EPC76" s="2"/>
      <c r="EPD76" s="2"/>
      <c r="EPE76" s="2"/>
      <c r="EPF76" s="2"/>
      <c r="EPG76" s="2"/>
      <c r="EPH76" s="2"/>
      <c r="EPI76" s="2"/>
      <c r="EPJ76" s="2"/>
      <c r="EPK76" s="2"/>
      <c r="EPL76" s="2"/>
      <c r="EPM76" s="2"/>
      <c r="EPN76" s="2"/>
      <c r="EPO76" s="2"/>
      <c r="EPP76" s="2"/>
      <c r="EPQ76" s="2"/>
      <c r="EPR76" s="2"/>
      <c r="EPS76" s="2"/>
      <c r="EPT76" s="2"/>
      <c r="EPU76" s="2"/>
      <c r="EPV76" s="2"/>
      <c r="EPW76" s="2"/>
      <c r="EPX76" s="2"/>
      <c r="EPY76" s="2"/>
      <c r="EPZ76" s="2"/>
      <c r="EQA76" s="2"/>
      <c r="EQB76" s="2"/>
      <c r="EQC76" s="2"/>
      <c r="EQD76" s="2"/>
      <c r="EQE76" s="2"/>
      <c r="EQF76" s="2"/>
      <c r="EQG76" s="2"/>
      <c r="EQH76" s="2"/>
      <c r="EQI76" s="2"/>
      <c r="EQJ76" s="2"/>
      <c r="EQK76" s="2"/>
      <c r="EQL76" s="2"/>
      <c r="EQM76" s="2"/>
      <c r="EQN76" s="2"/>
      <c r="EQO76" s="2"/>
      <c r="EQP76" s="2"/>
      <c r="EQQ76" s="2"/>
      <c r="EQR76" s="2"/>
      <c r="EQS76" s="2"/>
      <c r="EQT76" s="2"/>
      <c r="EQU76" s="2"/>
      <c r="EQV76" s="2"/>
      <c r="EQW76" s="2"/>
      <c r="EQX76" s="2"/>
      <c r="EQY76" s="2"/>
      <c r="EQZ76" s="2"/>
      <c r="ERA76" s="2"/>
      <c r="ERB76" s="2"/>
      <c r="ERC76" s="2"/>
      <c r="ERD76" s="2"/>
      <c r="ERE76" s="2"/>
      <c r="ERF76" s="2"/>
      <c r="ERG76" s="2"/>
      <c r="ERH76" s="2"/>
      <c r="ERI76" s="2"/>
      <c r="ERJ76" s="2"/>
      <c r="ERK76" s="2"/>
      <c r="ERL76" s="2"/>
      <c r="ERM76" s="2"/>
      <c r="ERN76" s="2"/>
      <c r="ERO76" s="2"/>
      <c r="ERP76" s="2"/>
      <c r="ERQ76" s="2"/>
      <c r="ERR76" s="2"/>
      <c r="ERS76" s="2"/>
      <c r="ERT76" s="2"/>
      <c r="ERU76" s="2"/>
      <c r="ERV76" s="2"/>
      <c r="ERW76" s="2"/>
      <c r="ERX76" s="2"/>
      <c r="ERY76" s="2"/>
      <c r="ERZ76" s="2"/>
      <c r="ESA76" s="2"/>
      <c r="ESB76" s="2"/>
      <c r="ESC76" s="2"/>
      <c r="ESD76" s="2"/>
      <c r="ESE76" s="2"/>
      <c r="ESF76" s="2"/>
      <c r="ESG76" s="2"/>
      <c r="ESH76" s="2"/>
      <c r="ESI76" s="2"/>
      <c r="ESJ76" s="2"/>
      <c r="ESK76" s="2"/>
      <c r="ESL76" s="2"/>
      <c r="ESM76" s="2"/>
      <c r="ESN76" s="2"/>
      <c r="ESO76" s="2"/>
      <c r="ESP76" s="2"/>
      <c r="ESQ76" s="2"/>
      <c r="ESR76" s="2"/>
      <c r="ESS76" s="2"/>
      <c r="EST76" s="2"/>
      <c r="ESU76" s="2"/>
      <c r="ESV76" s="2"/>
      <c r="ESW76" s="2"/>
      <c r="ESX76" s="2"/>
      <c r="ESY76" s="2"/>
      <c r="ESZ76" s="2"/>
      <c r="ETA76" s="2"/>
      <c r="ETB76" s="2"/>
      <c r="ETC76" s="2"/>
      <c r="ETD76" s="2"/>
      <c r="ETE76" s="2"/>
      <c r="ETF76" s="2"/>
      <c r="ETG76" s="2"/>
      <c r="ETH76" s="2"/>
      <c r="ETI76" s="2"/>
      <c r="ETJ76" s="2"/>
      <c r="ETK76" s="2"/>
      <c r="ETL76" s="2"/>
      <c r="ETM76" s="2"/>
      <c r="ETN76" s="2"/>
      <c r="ETO76" s="2"/>
      <c r="ETP76" s="2"/>
      <c r="ETQ76" s="2"/>
      <c r="ETR76" s="2"/>
      <c r="ETS76" s="2"/>
      <c r="ETT76" s="2"/>
      <c r="ETU76" s="2"/>
      <c r="ETV76" s="2"/>
      <c r="ETW76" s="2"/>
      <c r="ETX76" s="2"/>
      <c r="ETY76" s="2"/>
      <c r="ETZ76" s="2"/>
      <c r="EUA76" s="2"/>
      <c r="EUB76" s="2"/>
      <c r="EUC76" s="2"/>
      <c r="EUD76" s="2"/>
      <c r="EUE76" s="2"/>
      <c r="EUF76" s="2"/>
      <c r="EUG76" s="2"/>
      <c r="EUH76" s="2"/>
      <c r="EUI76" s="2"/>
      <c r="EUJ76" s="2"/>
      <c r="EUK76" s="2"/>
      <c r="EUL76" s="2"/>
      <c r="EUM76" s="2"/>
      <c r="EUN76" s="2"/>
      <c r="EUO76" s="2"/>
      <c r="EUP76" s="2"/>
      <c r="EUQ76" s="2"/>
      <c r="EUR76" s="2"/>
      <c r="EUS76" s="2"/>
      <c r="EUT76" s="2"/>
      <c r="EUU76" s="2"/>
      <c r="EUV76" s="2"/>
      <c r="EUW76" s="2"/>
      <c r="EUX76" s="2"/>
      <c r="EUY76" s="2"/>
      <c r="EUZ76" s="2"/>
      <c r="EVA76" s="2"/>
      <c r="EVB76" s="2"/>
      <c r="EVC76" s="2"/>
      <c r="EVD76" s="2"/>
      <c r="EVE76" s="2"/>
      <c r="EVF76" s="2"/>
      <c r="EVG76" s="2"/>
      <c r="EVH76" s="2"/>
      <c r="EVI76" s="2"/>
      <c r="EVJ76" s="2"/>
      <c r="EVK76" s="2"/>
      <c r="EVL76" s="2"/>
      <c r="EVM76" s="2"/>
      <c r="EVN76" s="2"/>
      <c r="EVO76" s="2"/>
      <c r="EVP76" s="2"/>
      <c r="EVQ76" s="2"/>
      <c r="EVR76" s="2"/>
      <c r="EVS76" s="2"/>
      <c r="EVT76" s="2"/>
      <c r="EVU76" s="2"/>
      <c r="EVV76" s="2"/>
      <c r="EVW76" s="2"/>
      <c r="EVX76" s="2"/>
      <c r="EVY76" s="2"/>
      <c r="EVZ76" s="2"/>
      <c r="EWA76" s="2"/>
      <c r="EWB76" s="2"/>
      <c r="EWC76" s="2"/>
      <c r="EWD76" s="2"/>
      <c r="EWE76" s="2"/>
      <c r="EWF76" s="2"/>
      <c r="EWG76" s="2"/>
      <c r="EWH76" s="2"/>
      <c r="EWI76" s="2"/>
      <c r="EWJ76" s="2"/>
      <c r="EWK76" s="2"/>
      <c r="EWL76" s="2"/>
      <c r="EWM76" s="2"/>
      <c r="EWN76" s="2"/>
      <c r="EWO76" s="2"/>
      <c r="EWP76" s="2"/>
      <c r="EWQ76" s="2"/>
      <c r="EWR76" s="2"/>
      <c r="EWS76" s="2"/>
      <c r="EWT76" s="2"/>
      <c r="EWU76" s="2"/>
      <c r="EWV76" s="2"/>
      <c r="EWW76" s="2"/>
      <c r="EWX76" s="2"/>
      <c r="EWY76" s="2"/>
      <c r="EWZ76" s="2"/>
      <c r="EXA76" s="2"/>
      <c r="EXB76" s="2"/>
      <c r="EXC76" s="2"/>
      <c r="EXD76" s="2"/>
      <c r="EXE76" s="2"/>
      <c r="EXF76" s="2"/>
      <c r="EXG76" s="2"/>
      <c r="EXH76" s="2"/>
      <c r="EXI76" s="2"/>
      <c r="EXJ76" s="2"/>
      <c r="EXK76" s="2"/>
      <c r="EXL76" s="2"/>
      <c r="EXM76" s="2"/>
      <c r="EXN76" s="2"/>
      <c r="EXO76" s="2"/>
      <c r="EXP76" s="2"/>
      <c r="EXQ76" s="2"/>
      <c r="EXR76" s="2"/>
      <c r="EXS76" s="2"/>
      <c r="EXT76" s="2"/>
      <c r="EXU76" s="2"/>
      <c r="EXV76" s="2"/>
      <c r="EXW76" s="2"/>
      <c r="EXX76" s="2"/>
      <c r="EXY76" s="2"/>
      <c r="EXZ76" s="2"/>
      <c r="EYA76" s="2"/>
      <c r="EYB76" s="2"/>
      <c r="EYC76" s="2"/>
      <c r="EYD76" s="2"/>
      <c r="EYE76" s="2"/>
      <c r="EYF76" s="2"/>
      <c r="EYG76" s="2"/>
      <c r="EYH76" s="2"/>
      <c r="EYI76" s="2"/>
      <c r="EYJ76" s="2"/>
      <c r="EYK76" s="2"/>
      <c r="EYL76" s="2"/>
      <c r="EYM76" s="2"/>
      <c r="EYN76" s="2"/>
      <c r="EYO76" s="2"/>
      <c r="EYP76" s="2"/>
      <c r="EYQ76" s="2"/>
      <c r="EYR76" s="2"/>
      <c r="EYS76" s="2"/>
      <c r="EYT76" s="2"/>
      <c r="EYU76" s="2"/>
      <c r="EYV76" s="2"/>
      <c r="EYW76" s="2"/>
      <c r="EYX76" s="2"/>
      <c r="EYY76" s="2"/>
      <c r="EYZ76" s="2"/>
      <c r="EZA76" s="2"/>
      <c r="EZB76" s="2"/>
      <c r="EZC76" s="2"/>
      <c r="EZD76" s="2"/>
      <c r="EZE76" s="2"/>
      <c r="EZF76" s="2"/>
      <c r="EZG76" s="2"/>
      <c r="EZH76" s="2"/>
      <c r="EZI76" s="2"/>
      <c r="EZJ76" s="2"/>
      <c r="EZK76" s="2"/>
      <c r="EZL76" s="2"/>
      <c r="EZM76" s="2"/>
      <c r="EZN76" s="2"/>
      <c r="EZO76" s="2"/>
      <c r="EZP76" s="2"/>
      <c r="EZQ76" s="2"/>
      <c r="EZR76" s="2"/>
      <c r="EZS76" s="2"/>
      <c r="EZT76" s="2"/>
      <c r="EZU76" s="2"/>
      <c r="EZV76" s="2"/>
      <c r="EZW76" s="2"/>
      <c r="EZX76" s="2"/>
      <c r="EZY76" s="2"/>
      <c r="EZZ76" s="2"/>
      <c r="FAA76" s="2"/>
      <c r="FAB76" s="2"/>
      <c r="FAC76" s="2"/>
      <c r="FAD76" s="2"/>
      <c r="FAE76" s="2"/>
      <c r="FAF76" s="2"/>
      <c r="FAG76" s="2"/>
      <c r="FAH76" s="2"/>
      <c r="FAI76" s="2"/>
      <c r="FAJ76" s="2"/>
      <c r="FAK76" s="2"/>
      <c r="FAL76" s="2"/>
      <c r="FAM76" s="2"/>
      <c r="FAN76" s="2"/>
      <c r="FAO76" s="2"/>
      <c r="FAP76" s="2"/>
      <c r="FAQ76" s="2"/>
      <c r="FAR76" s="2"/>
      <c r="FAS76" s="2"/>
      <c r="FAT76" s="2"/>
      <c r="FAU76" s="2"/>
      <c r="FAV76" s="2"/>
      <c r="FAW76" s="2"/>
      <c r="FAX76" s="2"/>
      <c r="FAY76" s="2"/>
      <c r="FAZ76" s="2"/>
      <c r="FBA76" s="2"/>
      <c r="FBB76" s="2"/>
      <c r="FBC76" s="2"/>
      <c r="FBD76" s="2"/>
      <c r="FBE76" s="2"/>
      <c r="FBF76" s="2"/>
      <c r="FBG76" s="2"/>
      <c r="FBH76" s="2"/>
      <c r="FBI76" s="2"/>
      <c r="FBJ76" s="2"/>
      <c r="FBK76" s="2"/>
      <c r="FBL76" s="2"/>
      <c r="FBM76" s="2"/>
      <c r="FBN76" s="2"/>
      <c r="FBO76" s="2"/>
      <c r="FBP76" s="2"/>
      <c r="FBQ76" s="2"/>
      <c r="FBR76" s="2"/>
      <c r="FBS76" s="2"/>
      <c r="FBT76" s="2"/>
      <c r="FBU76" s="2"/>
      <c r="FBV76" s="2"/>
      <c r="FBW76" s="2"/>
      <c r="FBX76" s="2"/>
      <c r="FBY76" s="2"/>
      <c r="FBZ76" s="2"/>
      <c r="FCA76" s="2"/>
      <c r="FCB76" s="2"/>
      <c r="FCC76" s="2"/>
      <c r="FCD76" s="2"/>
      <c r="FCE76" s="2"/>
      <c r="FCF76" s="2"/>
      <c r="FCG76" s="2"/>
      <c r="FCH76" s="2"/>
      <c r="FCI76" s="2"/>
      <c r="FCJ76" s="2"/>
      <c r="FCK76" s="2"/>
      <c r="FCL76" s="2"/>
      <c r="FCM76" s="2"/>
      <c r="FCN76" s="2"/>
      <c r="FCO76" s="2"/>
      <c r="FCP76" s="2"/>
      <c r="FCQ76" s="2"/>
      <c r="FCR76" s="2"/>
      <c r="FCS76" s="2"/>
      <c r="FCT76" s="2"/>
      <c r="FCU76" s="2"/>
      <c r="FCV76" s="2"/>
      <c r="FCW76" s="2"/>
      <c r="FCX76" s="2"/>
      <c r="FCY76" s="2"/>
      <c r="FCZ76" s="2"/>
      <c r="FDA76" s="2"/>
      <c r="FDB76" s="2"/>
      <c r="FDC76" s="2"/>
      <c r="FDD76" s="2"/>
      <c r="FDE76" s="2"/>
      <c r="FDF76" s="2"/>
      <c r="FDG76" s="2"/>
      <c r="FDH76" s="2"/>
      <c r="FDI76" s="2"/>
      <c r="FDJ76" s="2"/>
      <c r="FDK76" s="2"/>
      <c r="FDL76" s="2"/>
      <c r="FDM76" s="2"/>
      <c r="FDN76" s="2"/>
      <c r="FDO76" s="2"/>
      <c r="FDP76" s="2"/>
      <c r="FDQ76" s="2"/>
      <c r="FDR76" s="2"/>
      <c r="FDS76" s="2"/>
      <c r="FDT76" s="2"/>
      <c r="FDU76" s="2"/>
      <c r="FDV76" s="2"/>
      <c r="FDW76" s="2"/>
      <c r="FDX76" s="2"/>
      <c r="FDY76" s="2"/>
      <c r="FDZ76" s="2"/>
      <c r="FEA76" s="2"/>
      <c r="FEB76" s="2"/>
      <c r="FEC76" s="2"/>
      <c r="FED76" s="2"/>
      <c r="FEE76" s="2"/>
      <c r="FEF76" s="2"/>
      <c r="FEG76" s="2"/>
      <c r="FEH76" s="2"/>
      <c r="FEI76" s="2"/>
      <c r="FEJ76" s="2"/>
      <c r="FEK76" s="2"/>
      <c r="FEL76" s="2"/>
      <c r="FEM76" s="2"/>
      <c r="FEN76" s="2"/>
      <c r="FEO76" s="2"/>
      <c r="FEP76" s="2"/>
      <c r="FEQ76" s="2"/>
      <c r="FER76" s="2"/>
      <c r="FES76" s="2"/>
      <c r="FET76" s="2"/>
      <c r="FEU76" s="2"/>
      <c r="FEV76" s="2"/>
      <c r="FEW76" s="2"/>
      <c r="FEX76" s="2"/>
      <c r="FEY76" s="2"/>
      <c r="FEZ76" s="2"/>
      <c r="FFA76" s="2"/>
      <c r="FFB76" s="2"/>
      <c r="FFC76" s="2"/>
      <c r="FFD76" s="2"/>
      <c r="FFE76" s="2"/>
      <c r="FFF76" s="2"/>
      <c r="FFG76" s="2"/>
      <c r="FFH76" s="2"/>
      <c r="FFI76" s="2"/>
      <c r="FFJ76" s="2"/>
      <c r="FFK76" s="2"/>
      <c r="FFL76" s="2"/>
      <c r="FFM76" s="2"/>
      <c r="FFN76" s="2"/>
      <c r="FFO76" s="2"/>
      <c r="FFP76" s="2"/>
      <c r="FFQ76" s="2"/>
      <c r="FFR76" s="2"/>
      <c r="FFS76" s="2"/>
      <c r="FFT76" s="2"/>
      <c r="FFU76" s="2"/>
      <c r="FFV76" s="2"/>
      <c r="FFW76" s="2"/>
      <c r="FFX76" s="2"/>
      <c r="FFY76" s="2"/>
      <c r="FFZ76" s="2"/>
      <c r="FGA76" s="2"/>
      <c r="FGB76" s="2"/>
      <c r="FGC76" s="2"/>
      <c r="FGD76" s="2"/>
      <c r="FGE76" s="2"/>
      <c r="FGF76" s="2"/>
      <c r="FGG76" s="2"/>
      <c r="FGH76" s="2"/>
      <c r="FGI76" s="2"/>
      <c r="FGJ76" s="2"/>
      <c r="FGK76" s="2"/>
      <c r="FGL76" s="2"/>
      <c r="FGM76" s="2"/>
      <c r="FGN76" s="2"/>
      <c r="FGO76" s="2"/>
      <c r="FGP76" s="2"/>
      <c r="FGQ76" s="2"/>
      <c r="FGR76" s="2"/>
      <c r="FGS76" s="2"/>
      <c r="FGT76" s="2"/>
      <c r="FGU76" s="2"/>
      <c r="FGV76" s="2"/>
      <c r="FGW76" s="2"/>
      <c r="FGX76" s="2"/>
      <c r="FGY76" s="2"/>
      <c r="FGZ76" s="2"/>
      <c r="FHA76" s="2"/>
      <c r="FHB76" s="2"/>
      <c r="FHC76" s="2"/>
      <c r="FHD76" s="2"/>
      <c r="FHE76" s="2"/>
      <c r="FHF76" s="2"/>
      <c r="FHG76" s="2"/>
      <c r="FHH76" s="2"/>
      <c r="FHI76" s="2"/>
      <c r="FHJ76" s="2"/>
      <c r="FHK76" s="2"/>
      <c r="FHL76" s="2"/>
      <c r="FHM76" s="2"/>
      <c r="FHN76" s="2"/>
      <c r="FHO76" s="2"/>
      <c r="FHP76" s="2"/>
      <c r="FHQ76" s="2"/>
      <c r="FHR76" s="2"/>
      <c r="FHS76" s="2"/>
      <c r="FHT76" s="2"/>
      <c r="FHU76" s="2"/>
      <c r="FHV76" s="2"/>
      <c r="FHW76" s="2"/>
      <c r="FHX76" s="2"/>
      <c r="FHY76" s="2"/>
      <c r="FHZ76" s="2"/>
      <c r="FIA76" s="2"/>
      <c r="FIB76" s="2"/>
      <c r="FIC76" s="2"/>
      <c r="FID76" s="2"/>
      <c r="FIE76" s="2"/>
      <c r="FIF76" s="2"/>
      <c r="FIG76" s="2"/>
      <c r="FIH76" s="2"/>
      <c r="FII76" s="2"/>
      <c r="FIJ76" s="2"/>
      <c r="FIK76" s="2"/>
      <c r="FIL76" s="2"/>
      <c r="FIM76" s="2"/>
      <c r="FIN76" s="2"/>
      <c r="FIO76" s="2"/>
      <c r="FIP76" s="2"/>
      <c r="FIQ76" s="2"/>
      <c r="FIR76" s="2"/>
      <c r="FIS76" s="2"/>
      <c r="FIT76" s="2"/>
      <c r="FIU76" s="2"/>
      <c r="FIV76" s="2"/>
      <c r="FIW76" s="2"/>
      <c r="FIX76" s="2"/>
      <c r="FIY76" s="2"/>
      <c r="FIZ76" s="2"/>
      <c r="FJA76" s="2"/>
      <c r="FJB76" s="2"/>
      <c r="FJC76" s="2"/>
      <c r="FJD76" s="2"/>
      <c r="FJE76" s="2"/>
      <c r="FJF76" s="2"/>
      <c r="FJG76" s="2"/>
      <c r="FJH76" s="2"/>
      <c r="FJI76" s="2"/>
      <c r="FJJ76" s="2"/>
      <c r="FJK76" s="2"/>
      <c r="FJL76" s="2"/>
      <c r="FJM76" s="2"/>
      <c r="FJN76" s="2"/>
      <c r="FJO76" s="2"/>
      <c r="FJP76" s="2"/>
      <c r="FJQ76" s="2"/>
      <c r="FJR76" s="2"/>
      <c r="FJS76" s="2"/>
      <c r="FJT76" s="2"/>
      <c r="FJU76" s="2"/>
      <c r="FJV76" s="2"/>
      <c r="FJW76" s="2"/>
      <c r="FJX76" s="2"/>
      <c r="FJY76" s="2"/>
      <c r="FJZ76" s="2"/>
      <c r="FKA76" s="2"/>
      <c r="FKB76" s="2"/>
      <c r="FKC76" s="2"/>
      <c r="FKD76" s="2"/>
      <c r="FKE76" s="2"/>
      <c r="FKF76" s="2"/>
      <c r="FKG76" s="2"/>
      <c r="FKH76" s="2"/>
      <c r="FKI76" s="2"/>
      <c r="FKJ76" s="2"/>
      <c r="FKK76" s="2"/>
      <c r="FKL76" s="2"/>
      <c r="FKM76" s="2"/>
      <c r="FKN76" s="2"/>
      <c r="FKO76" s="2"/>
      <c r="FKP76" s="2"/>
      <c r="FKQ76" s="2"/>
      <c r="FKR76" s="2"/>
      <c r="FKS76" s="2"/>
      <c r="FKT76" s="2"/>
      <c r="FKU76" s="2"/>
      <c r="FKV76" s="2"/>
      <c r="FKW76" s="2"/>
      <c r="FKX76" s="2"/>
      <c r="FKY76" s="2"/>
      <c r="FKZ76" s="2"/>
      <c r="FLA76" s="2"/>
      <c r="FLB76" s="2"/>
      <c r="FLC76" s="2"/>
      <c r="FLD76" s="2"/>
      <c r="FLE76" s="2"/>
      <c r="FLF76" s="2"/>
      <c r="FLG76" s="2"/>
      <c r="FLH76" s="2"/>
      <c r="FLI76" s="2"/>
      <c r="FLJ76" s="2"/>
      <c r="FLK76" s="2"/>
      <c r="FLL76" s="2"/>
      <c r="FLM76" s="2"/>
      <c r="FLN76" s="2"/>
      <c r="FLO76" s="2"/>
      <c r="FLP76" s="2"/>
      <c r="FLQ76" s="2"/>
      <c r="FLR76" s="2"/>
      <c r="FLS76" s="2"/>
      <c r="FLT76" s="2"/>
      <c r="FLU76" s="2"/>
      <c r="FLV76" s="2"/>
      <c r="FLW76" s="2"/>
      <c r="FLX76" s="2"/>
      <c r="FLY76" s="2"/>
      <c r="FLZ76" s="2"/>
      <c r="FMA76" s="2"/>
      <c r="FMB76" s="2"/>
      <c r="FMC76" s="2"/>
      <c r="FMD76" s="2"/>
      <c r="FME76" s="2"/>
      <c r="FMF76" s="2"/>
      <c r="FMG76" s="2"/>
      <c r="FMH76" s="2"/>
      <c r="FMI76" s="2"/>
      <c r="FMJ76" s="2"/>
      <c r="FMK76" s="2"/>
      <c r="FML76" s="2"/>
      <c r="FMM76" s="2"/>
      <c r="FMN76" s="2"/>
      <c r="FMO76" s="2"/>
      <c r="FMP76" s="2"/>
      <c r="FMQ76" s="2"/>
      <c r="FMR76" s="2"/>
      <c r="FMS76" s="2"/>
      <c r="FMT76" s="2"/>
      <c r="FMU76" s="2"/>
      <c r="FMV76" s="2"/>
      <c r="FMW76" s="2"/>
      <c r="FMX76" s="2"/>
      <c r="FMY76" s="2"/>
      <c r="FMZ76" s="2"/>
      <c r="FNA76" s="2"/>
      <c r="FNB76" s="2"/>
      <c r="FNC76" s="2"/>
      <c r="FND76" s="2"/>
      <c r="FNE76" s="2"/>
      <c r="FNF76" s="2"/>
      <c r="FNG76" s="2"/>
      <c r="FNH76" s="2"/>
      <c r="FNI76" s="2"/>
      <c r="FNJ76" s="2"/>
      <c r="FNK76" s="2"/>
      <c r="FNL76" s="2"/>
      <c r="FNM76" s="2"/>
      <c r="FNN76" s="2"/>
      <c r="FNO76" s="2"/>
      <c r="FNP76" s="2"/>
      <c r="FNQ76" s="2"/>
      <c r="FNR76" s="2"/>
      <c r="FNS76" s="2"/>
      <c r="FNT76" s="2"/>
      <c r="FNU76" s="2"/>
      <c r="FNV76" s="2"/>
      <c r="FNW76" s="2"/>
      <c r="FNX76" s="2"/>
      <c r="FNY76" s="2"/>
      <c r="FNZ76" s="2"/>
      <c r="FOA76" s="2"/>
      <c r="FOB76" s="2"/>
      <c r="FOC76" s="2"/>
      <c r="FOD76" s="2"/>
      <c r="FOE76" s="2"/>
      <c r="FOF76" s="2"/>
      <c r="FOG76" s="2"/>
      <c r="FOH76" s="2"/>
      <c r="FOI76" s="2"/>
      <c r="FOJ76" s="2"/>
      <c r="FOK76" s="2"/>
      <c r="FOL76" s="2"/>
      <c r="FOM76" s="2"/>
      <c r="FON76" s="2"/>
      <c r="FOO76" s="2"/>
      <c r="FOP76" s="2"/>
      <c r="FOQ76" s="2"/>
      <c r="FOR76" s="2"/>
      <c r="FOS76" s="2"/>
      <c r="FOT76" s="2"/>
      <c r="FOU76" s="2"/>
      <c r="FOV76" s="2"/>
      <c r="FOW76" s="2"/>
      <c r="FOX76" s="2"/>
      <c r="FOY76" s="2"/>
      <c r="FOZ76" s="2"/>
      <c r="FPA76" s="2"/>
      <c r="FPB76" s="2"/>
      <c r="FPC76" s="2"/>
      <c r="FPD76" s="2"/>
      <c r="FPE76" s="2"/>
      <c r="FPF76" s="2"/>
      <c r="FPG76" s="2"/>
      <c r="FPH76" s="2"/>
      <c r="FPI76" s="2"/>
      <c r="FPJ76" s="2"/>
      <c r="FPK76" s="2"/>
      <c r="FPL76" s="2"/>
      <c r="FPM76" s="2"/>
      <c r="FPN76" s="2"/>
      <c r="FPO76" s="2"/>
      <c r="FPP76" s="2"/>
      <c r="FPQ76" s="2"/>
      <c r="FPR76" s="2"/>
      <c r="FPS76" s="2"/>
      <c r="FPT76" s="2"/>
      <c r="FPU76" s="2"/>
      <c r="FPV76" s="2"/>
      <c r="FPW76" s="2"/>
      <c r="FPX76" s="2"/>
      <c r="FPY76" s="2"/>
      <c r="FPZ76" s="2"/>
      <c r="FQA76" s="2"/>
      <c r="FQB76" s="2"/>
      <c r="FQC76" s="2"/>
      <c r="FQD76" s="2"/>
      <c r="FQE76" s="2"/>
      <c r="FQF76" s="2"/>
      <c r="FQG76" s="2"/>
      <c r="FQH76" s="2"/>
      <c r="FQI76" s="2"/>
      <c r="FQJ76" s="2"/>
      <c r="FQK76" s="2"/>
      <c r="FQL76" s="2"/>
      <c r="FQM76" s="2"/>
      <c r="FQN76" s="2"/>
      <c r="FQO76" s="2"/>
      <c r="FQP76" s="2"/>
      <c r="FQQ76" s="2"/>
      <c r="FQR76" s="2"/>
      <c r="FQS76" s="2"/>
      <c r="FQT76" s="2"/>
      <c r="FQU76" s="2"/>
      <c r="FQV76" s="2"/>
      <c r="FQW76" s="2"/>
      <c r="FQX76" s="2"/>
      <c r="FQY76" s="2"/>
      <c r="FQZ76" s="2"/>
      <c r="FRA76" s="2"/>
      <c r="FRB76" s="2"/>
      <c r="FRC76" s="2"/>
      <c r="FRD76" s="2"/>
      <c r="FRE76" s="2"/>
      <c r="FRF76" s="2"/>
      <c r="FRG76" s="2"/>
      <c r="FRH76" s="2"/>
      <c r="FRI76" s="2"/>
      <c r="FRJ76" s="2"/>
      <c r="FRK76" s="2"/>
      <c r="FRL76" s="2"/>
      <c r="FRM76" s="2"/>
      <c r="FRN76" s="2"/>
      <c r="FRO76" s="2"/>
      <c r="FRP76" s="2"/>
      <c r="FRQ76" s="2"/>
      <c r="FRR76" s="2"/>
      <c r="FRS76" s="2"/>
      <c r="FRT76" s="2"/>
      <c r="FRU76" s="2"/>
      <c r="FRV76" s="2"/>
      <c r="FRW76" s="2"/>
      <c r="FRX76" s="2"/>
      <c r="FRY76" s="2"/>
      <c r="FRZ76" s="2"/>
      <c r="FSA76" s="2"/>
      <c r="FSB76" s="2"/>
      <c r="FSC76" s="2"/>
      <c r="FSD76" s="2"/>
      <c r="FSE76" s="2"/>
      <c r="FSF76" s="2"/>
      <c r="FSG76" s="2"/>
      <c r="FSH76" s="2"/>
      <c r="FSI76" s="2"/>
      <c r="FSJ76" s="2"/>
      <c r="FSK76" s="2"/>
      <c r="FSL76" s="2"/>
      <c r="FSM76" s="2"/>
      <c r="FSN76" s="2"/>
      <c r="FSO76" s="2"/>
      <c r="FSP76" s="2"/>
      <c r="FSQ76" s="2"/>
      <c r="FSR76" s="2"/>
      <c r="FSS76" s="2"/>
      <c r="FST76" s="2"/>
      <c r="FSU76" s="2"/>
      <c r="FSV76" s="2"/>
      <c r="FSW76" s="2"/>
      <c r="FSX76" s="2"/>
      <c r="FSY76" s="2"/>
      <c r="FSZ76" s="2"/>
      <c r="FTA76" s="2"/>
      <c r="FTB76" s="2"/>
      <c r="FTC76" s="2"/>
      <c r="FTD76" s="2"/>
      <c r="FTE76" s="2"/>
      <c r="FTF76" s="2"/>
      <c r="FTG76" s="2"/>
      <c r="FTH76" s="2"/>
      <c r="FTI76" s="2"/>
      <c r="FTJ76" s="2"/>
      <c r="FTK76" s="2"/>
      <c r="FTL76" s="2"/>
      <c r="FTM76" s="2"/>
      <c r="FTN76" s="2"/>
      <c r="FTO76" s="2"/>
      <c r="FTP76" s="2"/>
      <c r="FTQ76" s="2"/>
      <c r="FTR76" s="2"/>
      <c r="FTS76" s="2"/>
      <c r="FTT76" s="2"/>
      <c r="FTU76" s="2"/>
      <c r="FTV76" s="2"/>
      <c r="FTW76" s="2"/>
      <c r="FTX76" s="2"/>
      <c r="FTY76" s="2"/>
      <c r="FTZ76" s="2"/>
      <c r="FUA76" s="2"/>
      <c r="FUB76" s="2"/>
      <c r="FUC76" s="2"/>
      <c r="FUD76" s="2"/>
      <c r="FUE76" s="2"/>
      <c r="FUF76" s="2"/>
      <c r="FUG76" s="2"/>
      <c r="FUH76" s="2"/>
      <c r="FUI76" s="2"/>
      <c r="FUJ76" s="2"/>
      <c r="FUK76" s="2"/>
      <c r="FUL76" s="2"/>
      <c r="FUM76" s="2"/>
      <c r="FUN76" s="2"/>
      <c r="FUO76" s="2"/>
      <c r="FUP76" s="2"/>
      <c r="FUQ76" s="2"/>
      <c r="FUR76" s="2"/>
      <c r="FUS76" s="2"/>
      <c r="FUT76" s="2"/>
      <c r="FUU76" s="2"/>
      <c r="FUV76" s="2"/>
      <c r="FUW76" s="2"/>
      <c r="FUX76" s="2"/>
      <c r="FUY76" s="2"/>
      <c r="FUZ76" s="2"/>
      <c r="FVA76" s="2"/>
      <c r="FVB76" s="2"/>
      <c r="FVC76" s="2"/>
      <c r="FVD76" s="2"/>
      <c r="FVE76" s="2"/>
      <c r="FVF76" s="2"/>
      <c r="FVG76" s="2"/>
      <c r="FVH76" s="2"/>
      <c r="FVI76" s="2"/>
      <c r="FVJ76" s="2"/>
      <c r="FVK76" s="2"/>
      <c r="FVL76" s="2"/>
      <c r="FVM76" s="2"/>
      <c r="FVN76" s="2"/>
      <c r="FVO76" s="2"/>
      <c r="FVP76" s="2"/>
      <c r="FVQ76" s="2"/>
      <c r="FVR76" s="2"/>
      <c r="FVS76" s="2"/>
      <c r="FVT76" s="2"/>
      <c r="FVU76" s="2"/>
      <c r="FVV76" s="2"/>
      <c r="FVW76" s="2"/>
      <c r="FVX76" s="2"/>
      <c r="FVY76" s="2"/>
      <c r="FVZ76" s="2"/>
      <c r="FWA76" s="2"/>
      <c r="FWB76" s="2"/>
      <c r="FWC76" s="2"/>
      <c r="FWD76" s="2"/>
      <c r="FWE76" s="2"/>
      <c r="FWF76" s="2"/>
      <c r="FWG76" s="2"/>
      <c r="FWH76" s="2"/>
      <c r="FWI76" s="2"/>
      <c r="FWJ76" s="2"/>
      <c r="FWK76" s="2"/>
      <c r="FWL76" s="2"/>
      <c r="FWM76" s="2"/>
      <c r="FWN76" s="2"/>
      <c r="FWO76" s="2"/>
      <c r="FWP76" s="2"/>
      <c r="FWQ76" s="2"/>
      <c r="FWR76" s="2"/>
      <c r="FWS76" s="2"/>
      <c r="FWT76" s="2"/>
      <c r="FWU76" s="2"/>
      <c r="FWV76" s="2"/>
      <c r="FWW76" s="2"/>
      <c r="FWX76" s="2"/>
      <c r="FWY76" s="2"/>
      <c r="FWZ76" s="2"/>
      <c r="FXA76" s="2"/>
      <c r="FXB76" s="2"/>
      <c r="FXC76" s="2"/>
      <c r="FXD76" s="2"/>
      <c r="FXE76" s="2"/>
      <c r="FXF76" s="2"/>
      <c r="FXG76" s="2"/>
      <c r="FXH76" s="2"/>
      <c r="FXI76" s="2"/>
      <c r="FXJ76" s="2"/>
      <c r="FXK76" s="2"/>
      <c r="FXL76" s="2"/>
      <c r="FXM76" s="2"/>
      <c r="FXN76" s="2"/>
      <c r="FXO76" s="2"/>
      <c r="FXP76" s="2"/>
      <c r="FXQ76" s="2"/>
      <c r="FXR76" s="2"/>
      <c r="FXS76" s="2"/>
      <c r="FXT76" s="2"/>
      <c r="FXU76" s="2"/>
      <c r="FXV76" s="2"/>
      <c r="FXW76" s="2"/>
      <c r="FXX76" s="2"/>
      <c r="FXY76" s="2"/>
      <c r="FXZ76" s="2"/>
      <c r="FYA76" s="2"/>
      <c r="FYB76" s="2"/>
      <c r="FYC76" s="2"/>
      <c r="FYD76" s="2"/>
      <c r="FYE76" s="2"/>
      <c r="FYF76" s="2"/>
      <c r="FYG76" s="2"/>
      <c r="FYH76" s="2"/>
      <c r="FYI76" s="2"/>
      <c r="FYJ76" s="2"/>
      <c r="FYK76" s="2"/>
      <c r="FYL76" s="2"/>
      <c r="FYM76" s="2"/>
      <c r="FYN76" s="2"/>
      <c r="FYO76" s="2"/>
      <c r="FYP76" s="2"/>
      <c r="FYQ76" s="2"/>
      <c r="FYR76" s="2"/>
      <c r="FYS76" s="2"/>
      <c r="FYT76" s="2"/>
      <c r="FYU76" s="2"/>
      <c r="FYV76" s="2"/>
      <c r="FYW76" s="2"/>
      <c r="FYX76" s="2"/>
      <c r="FYY76" s="2"/>
      <c r="FYZ76" s="2"/>
      <c r="FZA76" s="2"/>
      <c r="FZB76" s="2"/>
      <c r="FZC76" s="2"/>
      <c r="FZD76" s="2"/>
      <c r="FZE76" s="2"/>
      <c r="FZF76" s="2"/>
      <c r="FZG76" s="2"/>
      <c r="FZH76" s="2"/>
      <c r="FZI76" s="2"/>
      <c r="FZJ76" s="2"/>
      <c r="FZK76" s="2"/>
      <c r="FZL76" s="2"/>
      <c r="FZM76" s="2"/>
      <c r="FZN76" s="2"/>
      <c r="FZO76" s="2"/>
      <c r="FZP76" s="2"/>
      <c r="FZQ76" s="2"/>
      <c r="FZR76" s="2"/>
      <c r="FZS76" s="2"/>
      <c r="FZT76" s="2"/>
      <c r="FZU76" s="2"/>
      <c r="FZV76" s="2"/>
      <c r="FZW76" s="2"/>
      <c r="FZX76" s="2"/>
      <c r="FZY76" s="2"/>
      <c r="FZZ76" s="2"/>
      <c r="GAA76" s="2"/>
      <c r="GAB76" s="2"/>
      <c r="GAC76" s="2"/>
      <c r="GAD76" s="2"/>
      <c r="GAE76" s="2"/>
      <c r="GAF76" s="2"/>
      <c r="GAG76" s="2"/>
      <c r="GAH76" s="2"/>
      <c r="GAI76" s="2"/>
      <c r="GAJ76" s="2"/>
      <c r="GAK76" s="2"/>
      <c r="GAL76" s="2"/>
      <c r="GAM76" s="2"/>
      <c r="GAN76" s="2"/>
      <c r="GAO76" s="2"/>
      <c r="GAP76" s="2"/>
      <c r="GAQ76" s="2"/>
      <c r="GAR76" s="2"/>
      <c r="GAS76" s="2"/>
      <c r="GAT76" s="2"/>
      <c r="GAU76" s="2"/>
      <c r="GAV76" s="2"/>
      <c r="GAW76" s="2"/>
      <c r="GAX76" s="2"/>
      <c r="GAY76" s="2"/>
      <c r="GAZ76" s="2"/>
      <c r="GBA76" s="2"/>
      <c r="GBB76" s="2"/>
      <c r="GBC76" s="2"/>
      <c r="GBD76" s="2"/>
      <c r="GBE76" s="2"/>
      <c r="GBF76" s="2"/>
      <c r="GBG76" s="2"/>
      <c r="GBH76" s="2"/>
      <c r="GBI76" s="2"/>
      <c r="GBJ76" s="2"/>
      <c r="GBK76" s="2"/>
      <c r="GBL76" s="2"/>
      <c r="GBM76" s="2"/>
      <c r="GBN76" s="2"/>
      <c r="GBO76" s="2"/>
      <c r="GBP76" s="2"/>
      <c r="GBQ76" s="2"/>
      <c r="GBR76" s="2"/>
      <c r="GBS76" s="2"/>
      <c r="GBT76" s="2"/>
      <c r="GBU76" s="2"/>
      <c r="GBV76" s="2"/>
      <c r="GBW76" s="2"/>
      <c r="GBX76" s="2"/>
      <c r="GBY76" s="2"/>
      <c r="GBZ76" s="2"/>
      <c r="GCA76" s="2"/>
      <c r="GCB76" s="2"/>
      <c r="GCC76" s="2"/>
      <c r="GCD76" s="2"/>
      <c r="GCE76" s="2"/>
      <c r="GCF76" s="2"/>
      <c r="GCG76" s="2"/>
      <c r="GCH76" s="2"/>
      <c r="GCI76" s="2"/>
      <c r="GCJ76" s="2"/>
      <c r="GCK76" s="2"/>
      <c r="GCL76" s="2"/>
      <c r="GCM76" s="2"/>
      <c r="GCN76" s="2"/>
      <c r="GCO76" s="2"/>
      <c r="GCP76" s="2"/>
      <c r="GCQ76" s="2"/>
      <c r="GCR76" s="2"/>
      <c r="GCS76" s="2"/>
      <c r="GCT76" s="2"/>
      <c r="GCU76" s="2"/>
      <c r="GCV76" s="2"/>
      <c r="GCW76" s="2"/>
      <c r="GCX76" s="2"/>
      <c r="GCY76" s="2"/>
      <c r="GCZ76" s="2"/>
      <c r="GDA76" s="2"/>
      <c r="GDB76" s="2"/>
      <c r="GDC76" s="2"/>
      <c r="GDD76" s="2"/>
      <c r="GDE76" s="2"/>
      <c r="GDF76" s="2"/>
      <c r="GDG76" s="2"/>
      <c r="GDH76" s="2"/>
      <c r="GDI76" s="2"/>
      <c r="GDJ76" s="2"/>
      <c r="GDK76" s="2"/>
      <c r="GDL76" s="2"/>
      <c r="GDM76" s="2"/>
      <c r="GDN76" s="2"/>
      <c r="GDO76" s="2"/>
      <c r="GDP76" s="2"/>
      <c r="GDQ76" s="2"/>
      <c r="GDR76" s="2"/>
      <c r="GDS76" s="2"/>
      <c r="GDT76" s="2"/>
      <c r="GDU76" s="2"/>
      <c r="GDV76" s="2"/>
      <c r="GDW76" s="2"/>
      <c r="GDX76" s="2"/>
      <c r="GDY76" s="2"/>
      <c r="GDZ76" s="2"/>
      <c r="GEA76" s="2"/>
      <c r="GEB76" s="2"/>
      <c r="GEC76" s="2"/>
      <c r="GED76" s="2"/>
      <c r="GEE76" s="2"/>
      <c r="GEF76" s="2"/>
      <c r="GEG76" s="2"/>
      <c r="GEH76" s="2"/>
      <c r="GEI76" s="2"/>
      <c r="GEJ76" s="2"/>
      <c r="GEK76" s="2"/>
      <c r="GEL76" s="2"/>
      <c r="GEM76" s="2"/>
      <c r="GEN76" s="2"/>
      <c r="GEO76" s="2"/>
      <c r="GEP76" s="2"/>
      <c r="GEQ76" s="2"/>
      <c r="GER76" s="2"/>
      <c r="GES76" s="2"/>
      <c r="GET76" s="2"/>
      <c r="GEU76" s="2"/>
      <c r="GEV76" s="2"/>
      <c r="GEW76" s="2"/>
      <c r="GEX76" s="2"/>
      <c r="GEY76" s="2"/>
      <c r="GEZ76" s="2"/>
      <c r="GFA76" s="2"/>
      <c r="GFB76" s="2"/>
      <c r="GFC76" s="2"/>
      <c r="GFD76" s="2"/>
      <c r="GFE76" s="2"/>
      <c r="GFF76" s="2"/>
      <c r="GFG76" s="2"/>
      <c r="GFH76" s="2"/>
      <c r="GFI76" s="2"/>
      <c r="GFJ76" s="2"/>
      <c r="GFK76" s="2"/>
      <c r="GFL76" s="2"/>
      <c r="GFM76" s="2"/>
      <c r="GFN76" s="2"/>
      <c r="GFO76" s="2"/>
      <c r="GFP76" s="2"/>
      <c r="GFQ76" s="2"/>
      <c r="GFR76" s="2"/>
      <c r="GFS76" s="2"/>
      <c r="GFT76" s="2"/>
      <c r="GFU76" s="2"/>
      <c r="GFV76" s="2"/>
      <c r="GFW76" s="2"/>
      <c r="GFX76" s="2"/>
      <c r="GFY76" s="2"/>
      <c r="GFZ76" s="2"/>
      <c r="GGA76" s="2"/>
      <c r="GGB76" s="2"/>
      <c r="GGC76" s="2"/>
      <c r="GGD76" s="2"/>
      <c r="GGE76" s="2"/>
      <c r="GGF76" s="2"/>
      <c r="GGG76" s="2"/>
      <c r="GGH76" s="2"/>
      <c r="GGI76" s="2"/>
      <c r="GGJ76" s="2"/>
      <c r="GGK76" s="2"/>
      <c r="GGL76" s="2"/>
      <c r="GGM76" s="2"/>
      <c r="GGN76" s="2"/>
      <c r="GGO76" s="2"/>
      <c r="GGP76" s="2"/>
      <c r="GGQ76" s="2"/>
      <c r="GGR76" s="2"/>
      <c r="GGS76" s="2"/>
      <c r="GGT76" s="2"/>
      <c r="GGU76" s="2"/>
      <c r="GGV76" s="2"/>
      <c r="GGW76" s="2"/>
      <c r="GGX76" s="2"/>
      <c r="GGY76" s="2"/>
      <c r="GGZ76" s="2"/>
      <c r="GHA76" s="2"/>
      <c r="GHB76" s="2"/>
      <c r="GHC76" s="2"/>
      <c r="GHD76" s="2"/>
      <c r="GHE76" s="2"/>
      <c r="GHF76" s="2"/>
      <c r="GHG76" s="2"/>
      <c r="GHH76" s="2"/>
      <c r="GHI76" s="2"/>
      <c r="GHJ76" s="2"/>
      <c r="GHK76" s="2"/>
      <c r="GHL76" s="2"/>
      <c r="GHM76" s="2"/>
      <c r="GHN76" s="2"/>
      <c r="GHO76" s="2"/>
      <c r="GHP76" s="2"/>
      <c r="GHQ76" s="2"/>
      <c r="GHR76" s="2"/>
      <c r="GHS76" s="2"/>
      <c r="GHT76" s="2"/>
      <c r="GHU76" s="2"/>
      <c r="GHV76" s="2"/>
      <c r="GHW76" s="2"/>
      <c r="GHX76" s="2"/>
      <c r="GHY76" s="2"/>
      <c r="GHZ76" s="2"/>
      <c r="GIA76" s="2"/>
      <c r="GIB76" s="2"/>
      <c r="GIC76" s="2"/>
      <c r="GID76" s="2"/>
      <c r="GIE76" s="2"/>
      <c r="GIF76" s="2"/>
      <c r="GIG76" s="2"/>
      <c r="GIH76" s="2"/>
      <c r="GII76" s="2"/>
      <c r="GIJ76" s="2"/>
      <c r="GIK76" s="2"/>
      <c r="GIL76" s="2"/>
      <c r="GIM76" s="2"/>
      <c r="GIN76" s="2"/>
      <c r="GIO76" s="2"/>
      <c r="GIP76" s="2"/>
      <c r="GIQ76" s="2"/>
      <c r="GIR76" s="2"/>
      <c r="GIS76" s="2"/>
      <c r="GIT76" s="2"/>
      <c r="GIU76" s="2"/>
      <c r="GIV76" s="2"/>
      <c r="GIW76" s="2"/>
      <c r="GIX76" s="2"/>
      <c r="GIY76" s="2"/>
      <c r="GIZ76" s="2"/>
      <c r="GJA76" s="2"/>
      <c r="GJB76" s="2"/>
      <c r="GJC76" s="2"/>
      <c r="GJD76" s="2"/>
      <c r="GJE76" s="2"/>
      <c r="GJF76" s="2"/>
      <c r="GJG76" s="2"/>
      <c r="GJH76" s="2"/>
      <c r="GJI76" s="2"/>
      <c r="GJJ76" s="2"/>
      <c r="GJK76" s="2"/>
      <c r="GJL76" s="2"/>
      <c r="GJM76" s="2"/>
      <c r="GJN76" s="2"/>
      <c r="GJO76" s="2"/>
      <c r="GJP76" s="2"/>
      <c r="GJQ76" s="2"/>
      <c r="GJR76" s="2"/>
      <c r="GJS76" s="2"/>
      <c r="GJT76" s="2"/>
      <c r="GJU76" s="2"/>
      <c r="GJV76" s="2"/>
      <c r="GJW76" s="2"/>
      <c r="GJX76" s="2"/>
      <c r="GJY76" s="2"/>
      <c r="GJZ76" s="2"/>
      <c r="GKA76" s="2"/>
      <c r="GKB76" s="2"/>
      <c r="GKC76" s="2"/>
      <c r="GKD76" s="2"/>
      <c r="GKE76" s="2"/>
      <c r="GKF76" s="2"/>
      <c r="GKG76" s="2"/>
      <c r="GKH76" s="2"/>
      <c r="GKI76" s="2"/>
      <c r="GKJ76" s="2"/>
      <c r="GKK76" s="2"/>
      <c r="GKL76" s="2"/>
      <c r="GKM76" s="2"/>
      <c r="GKN76" s="2"/>
      <c r="GKO76" s="2"/>
      <c r="GKP76" s="2"/>
      <c r="GKQ76" s="2"/>
      <c r="GKR76" s="2"/>
      <c r="GKS76" s="2"/>
      <c r="GKT76" s="2"/>
      <c r="GKU76" s="2"/>
      <c r="GKV76" s="2"/>
      <c r="GKW76" s="2"/>
      <c r="GKX76" s="2"/>
      <c r="GKY76" s="2"/>
      <c r="GKZ76" s="2"/>
      <c r="GLA76" s="2"/>
      <c r="GLB76" s="2"/>
      <c r="GLC76" s="2"/>
      <c r="GLD76" s="2"/>
      <c r="GLE76" s="2"/>
      <c r="GLF76" s="2"/>
      <c r="GLG76" s="2"/>
      <c r="GLH76" s="2"/>
      <c r="GLI76" s="2"/>
      <c r="GLJ76" s="2"/>
      <c r="GLK76" s="2"/>
      <c r="GLL76" s="2"/>
      <c r="GLM76" s="2"/>
      <c r="GLN76" s="2"/>
      <c r="GLO76" s="2"/>
      <c r="GLP76" s="2"/>
      <c r="GLQ76" s="2"/>
      <c r="GLR76" s="2"/>
      <c r="GLS76" s="2"/>
      <c r="GLT76" s="2"/>
      <c r="GLU76" s="2"/>
      <c r="GLV76" s="2"/>
      <c r="GLW76" s="2"/>
      <c r="GLX76" s="2"/>
      <c r="GLY76" s="2"/>
      <c r="GLZ76" s="2"/>
      <c r="GMA76" s="2"/>
      <c r="GMB76" s="2"/>
      <c r="GMC76" s="2"/>
      <c r="GMD76" s="2"/>
      <c r="GME76" s="2"/>
      <c r="GMF76" s="2"/>
      <c r="GMG76" s="2"/>
      <c r="GMH76" s="2"/>
      <c r="GMI76" s="2"/>
      <c r="GMJ76" s="2"/>
      <c r="GMK76" s="2"/>
      <c r="GML76" s="2"/>
      <c r="GMM76" s="2"/>
      <c r="GMN76" s="2"/>
      <c r="GMO76" s="2"/>
      <c r="GMP76" s="2"/>
      <c r="GMQ76" s="2"/>
      <c r="GMR76" s="2"/>
      <c r="GMS76" s="2"/>
      <c r="GMT76" s="2"/>
      <c r="GMU76" s="2"/>
      <c r="GMV76" s="2"/>
      <c r="GMW76" s="2"/>
      <c r="GMX76" s="2"/>
      <c r="GMY76" s="2"/>
      <c r="GMZ76" s="2"/>
      <c r="GNA76" s="2"/>
      <c r="GNB76" s="2"/>
      <c r="GNC76" s="2"/>
      <c r="GND76" s="2"/>
      <c r="GNE76" s="2"/>
      <c r="GNF76" s="2"/>
      <c r="GNG76" s="2"/>
      <c r="GNH76" s="2"/>
      <c r="GNI76" s="2"/>
      <c r="GNJ76" s="2"/>
      <c r="GNK76" s="2"/>
      <c r="GNL76" s="2"/>
      <c r="GNM76" s="2"/>
      <c r="GNN76" s="2"/>
      <c r="GNO76" s="2"/>
      <c r="GNP76" s="2"/>
      <c r="GNQ76" s="2"/>
      <c r="GNR76" s="2"/>
      <c r="GNS76" s="2"/>
      <c r="GNT76" s="2"/>
      <c r="GNU76" s="2"/>
      <c r="GNV76" s="2"/>
      <c r="GNW76" s="2"/>
      <c r="GNX76" s="2"/>
      <c r="GNY76" s="2"/>
      <c r="GNZ76" s="2"/>
      <c r="GOA76" s="2"/>
      <c r="GOB76" s="2"/>
      <c r="GOC76" s="2"/>
      <c r="GOD76" s="2"/>
      <c r="GOE76" s="2"/>
      <c r="GOF76" s="2"/>
      <c r="GOG76" s="2"/>
      <c r="GOH76" s="2"/>
      <c r="GOI76" s="2"/>
      <c r="GOJ76" s="2"/>
      <c r="GOK76" s="2"/>
      <c r="GOL76" s="2"/>
      <c r="GOM76" s="2"/>
      <c r="GON76" s="2"/>
      <c r="GOO76" s="2"/>
      <c r="GOP76" s="2"/>
      <c r="GOQ76" s="2"/>
      <c r="GOR76" s="2"/>
      <c r="GOS76" s="2"/>
      <c r="GOT76" s="2"/>
      <c r="GOU76" s="2"/>
      <c r="GOV76" s="2"/>
      <c r="GOW76" s="2"/>
      <c r="GOX76" s="2"/>
      <c r="GOY76" s="2"/>
      <c r="GOZ76" s="2"/>
      <c r="GPA76" s="2"/>
      <c r="GPB76" s="2"/>
      <c r="GPC76" s="2"/>
      <c r="GPD76" s="2"/>
      <c r="GPE76" s="2"/>
      <c r="GPF76" s="2"/>
      <c r="GPG76" s="2"/>
      <c r="GPH76" s="2"/>
      <c r="GPI76" s="2"/>
      <c r="GPJ76" s="2"/>
      <c r="GPK76" s="2"/>
      <c r="GPL76" s="2"/>
      <c r="GPM76" s="2"/>
      <c r="GPN76" s="2"/>
      <c r="GPO76" s="2"/>
      <c r="GPP76" s="2"/>
      <c r="GPQ76" s="2"/>
      <c r="GPR76" s="2"/>
      <c r="GPS76" s="2"/>
      <c r="GPT76" s="2"/>
      <c r="GPU76" s="2"/>
      <c r="GPV76" s="2"/>
      <c r="GPW76" s="2"/>
      <c r="GPX76" s="2"/>
      <c r="GPY76" s="2"/>
      <c r="GPZ76" s="2"/>
      <c r="GQA76" s="2"/>
      <c r="GQB76" s="2"/>
      <c r="GQC76" s="2"/>
      <c r="GQD76" s="2"/>
      <c r="GQE76" s="2"/>
      <c r="GQF76" s="2"/>
      <c r="GQG76" s="2"/>
      <c r="GQH76" s="2"/>
      <c r="GQI76" s="2"/>
      <c r="GQJ76" s="2"/>
      <c r="GQK76" s="2"/>
      <c r="GQL76" s="2"/>
      <c r="GQM76" s="2"/>
      <c r="GQN76" s="2"/>
      <c r="GQO76" s="2"/>
      <c r="GQP76" s="2"/>
      <c r="GQQ76" s="2"/>
      <c r="GQR76" s="2"/>
      <c r="GQS76" s="2"/>
      <c r="GQT76" s="2"/>
      <c r="GQU76" s="2"/>
      <c r="GQV76" s="2"/>
      <c r="GQW76" s="2"/>
      <c r="GQX76" s="2"/>
      <c r="GQY76" s="2"/>
      <c r="GQZ76" s="2"/>
      <c r="GRA76" s="2"/>
      <c r="GRB76" s="2"/>
      <c r="GRC76" s="2"/>
      <c r="GRD76" s="2"/>
      <c r="GRE76" s="2"/>
      <c r="GRF76" s="2"/>
      <c r="GRG76" s="2"/>
      <c r="GRH76" s="2"/>
      <c r="GRI76" s="2"/>
      <c r="GRJ76" s="2"/>
      <c r="GRK76" s="2"/>
      <c r="GRL76" s="2"/>
      <c r="GRM76" s="2"/>
      <c r="GRN76" s="2"/>
      <c r="GRO76" s="2"/>
      <c r="GRP76" s="2"/>
      <c r="GRQ76" s="2"/>
      <c r="GRR76" s="2"/>
      <c r="GRS76" s="2"/>
      <c r="GRT76" s="2"/>
      <c r="GRU76" s="2"/>
      <c r="GRV76" s="2"/>
      <c r="GRW76" s="2"/>
      <c r="GRX76" s="2"/>
      <c r="GRY76" s="2"/>
      <c r="GRZ76" s="2"/>
      <c r="GSA76" s="2"/>
      <c r="GSB76" s="2"/>
      <c r="GSC76" s="2"/>
      <c r="GSD76" s="2"/>
      <c r="GSE76" s="2"/>
      <c r="GSF76" s="2"/>
      <c r="GSG76" s="2"/>
      <c r="GSH76" s="2"/>
      <c r="GSI76" s="2"/>
      <c r="GSJ76" s="2"/>
      <c r="GSK76" s="2"/>
      <c r="GSL76" s="2"/>
      <c r="GSM76" s="2"/>
      <c r="GSN76" s="2"/>
      <c r="GSO76" s="2"/>
      <c r="GSP76" s="2"/>
      <c r="GSQ76" s="2"/>
      <c r="GSR76" s="2"/>
      <c r="GSS76" s="2"/>
      <c r="GST76" s="2"/>
      <c r="GSU76" s="2"/>
      <c r="GSV76" s="2"/>
      <c r="GSW76" s="2"/>
      <c r="GSX76" s="2"/>
      <c r="GSY76" s="2"/>
      <c r="GSZ76" s="2"/>
      <c r="GTA76" s="2"/>
      <c r="GTB76" s="2"/>
      <c r="GTC76" s="2"/>
      <c r="GTD76" s="2"/>
      <c r="GTE76" s="2"/>
      <c r="GTF76" s="2"/>
      <c r="GTG76" s="2"/>
      <c r="GTH76" s="2"/>
      <c r="GTI76" s="2"/>
      <c r="GTJ76" s="2"/>
      <c r="GTK76" s="2"/>
      <c r="GTL76" s="2"/>
      <c r="GTM76" s="2"/>
      <c r="GTN76" s="2"/>
      <c r="GTO76" s="2"/>
      <c r="GTP76" s="2"/>
      <c r="GTQ76" s="2"/>
      <c r="GTR76" s="2"/>
      <c r="GTS76" s="2"/>
      <c r="GTT76" s="2"/>
      <c r="GTU76" s="2"/>
      <c r="GTV76" s="2"/>
      <c r="GTW76" s="2"/>
      <c r="GTX76" s="2"/>
      <c r="GTY76" s="2"/>
      <c r="GTZ76" s="2"/>
      <c r="GUA76" s="2"/>
      <c r="GUB76" s="2"/>
      <c r="GUC76" s="2"/>
      <c r="GUD76" s="2"/>
      <c r="GUE76" s="2"/>
      <c r="GUF76" s="2"/>
      <c r="GUG76" s="2"/>
      <c r="GUH76" s="2"/>
      <c r="GUI76" s="2"/>
      <c r="GUJ76" s="2"/>
      <c r="GUK76" s="2"/>
      <c r="GUL76" s="2"/>
      <c r="GUM76" s="2"/>
      <c r="GUN76" s="2"/>
      <c r="GUO76" s="2"/>
      <c r="GUP76" s="2"/>
      <c r="GUQ76" s="2"/>
      <c r="GUR76" s="2"/>
      <c r="GUS76" s="2"/>
      <c r="GUT76" s="2"/>
      <c r="GUU76" s="2"/>
      <c r="GUV76" s="2"/>
      <c r="GUW76" s="2"/>
      <c r="GUX76" s="2"/>
      <c r="GUY76" s="2"/>
      <c r="GUZ76" s="2"/>
      <c r="GVA76" s="2"/>
      <c r="GVB76" s="2"/>
      <c r="GVC76" s="2"/>
      <c r="GVD76" s="2"/>
      <c r="GVE76" s="2"/>
      <c r="GVF76" s="2"/>
      <c r="GVG76" s="2"/>
      <c r="GVH76" s="2"/>
      <c r="GVI76" s="2"/>
      <c r="GVJ76" s="2"/>
      <c r="GVK76" s="2"/>
      <c r="GVL76" s="2"/>
      <c r="GVM76" s="2"/>
      <c r="GVN76" s="2"/>
      <c r="GVO76" s="2"/>
      <c r="GVP76" s="2"/>
      <c r="GVQ76" s="2"/>
      <c r="GVR76" s="2"/>
      <c r="GVS76" s="2"/>
      <c r="GVT76" s="2"/>
      <c r="GVU76" s="2"/>
      <c r="GVV76" s="2"/>
      <c r="GVW76" s="2"/>
      <c r="GVX76" s="2"/>
      <c r="GVY76" s="2"/>
      <c r="GVZ76" s="2"/>
      <c r="GWA76" s="2"/>
      <c r="GWB76" s="2"/>
      <c r="GWC76" s="2"/>
      <c r="GWD76" s="2"/>
      <c r="GWE76" s="2"/>
      <c r="GWF76" s="2"/>
      <c r="GWG76" s="2"/>
      <c r="GWH76" s="2"/>
      <c r="GWI76" s="2"/>
      <c r="GWJ76" s="2"/>
      <c r="GWK76" s="2"/>
      <c r="GWL76" s="2"/>
      <c r="GWM76" s="2"/>
      <c r="GWN76" s="2"/>
      <c r="GWO76" s="2"/>
      <c r="GWP76" s="2"/>
      <c r="GWQ76" s="2"/>
      <c r="GWR76" s="2"/>
      <c r="GWS76" s="2"/>
      <c r="GWT76" s="2"/>
      <c r="GWU76" s="2"/>
      <c r="GWV76" s="2"/>
      <c r="GWW76" s="2"/>
      <c r="GWX76" s="2"/>
      <c r="GWY76" s="2"/>
      <c r="GWZ76" s="2"/>
      <c r="GXA76" s="2"/>
      <c r="GXB76" s="2"/>
      <c r="GXC76" s="2"/>
      <c r="GXD76" s="2"/>
      <c r="GXE76" s="2"/>
      <c r="GXF76" s="2"/>
      <c r="GXG76" s="2"/>
      <c r="GXH76" s="2"/>
      <c r="GXI76" s="2"/>
      <c r="GXJ76" s="2"/>
      <c r="GXK76" s="2"/>
      <c r="GXL76" s="2"/>
      <c r="GXM76" s="2"/>
      <c r="GXN76" s="2"/>
      <c r="GXO76" s="2"/>
      <c r="GXP76" s="2"/>
      <c r="GXQ76" s="2"/>
      <c r="GXR76" s="2"/>
      <c r="GXS76" s="2"/>
      <c r="GXT76" s="2"/>
      <c r="GXU76" s="2"/>
      <c r="GXV76" s="2"/>
      <c r="GXW76" s="2"/>
      <c r="GXX76" s="2"/>
      <c r="GXY76" s="2"/>
      <c r="GXZ76" s="2"/>
      <c r="GYA76" s="2"/>
      <c r="GYB76" s="2"/>
      <c r="GYC76" s="2"/>
      <c r="GYD76" s="2"/>
      <c r="GYE76" s="2"/>
      <c r="GYF76" s="2"/>
      <c r="GYG76" s="2"/>
      <c r="GYH76" s="2"/>
      <c r="GYI76" s="2"/>
      <c r="GYJ76" s="2"/>
      <c r="GYK76" s="2"/>
      <c r="GYL76" s="2"/>
      <c r="GYM76" s="2"/>
      <c r="GYN76" s="2"/>
      <c r="GYO76" s="2"/>
      <c r="GYP76" s="2"/>
      <c r="GYQ76" s="2"/>
      <c r="GYR76" s="2"/>
      <c r="GYS76" s="2"/>
      <c r="GYT76" s="2"/>
      <c r="GYU76" s="2"/>
      <c r="GYV76" s="2"/>
      <c r="GYW76" s="2"/>
      <c r="GYX76" s="2"/>
      <c r="GYY76" s="2"/>
      <c r="GYZ76" s="2"/>
      <c r="GZA76" s="2"/>
      <c r="GZB76" s="2"/>
      <c r="GZC76" s="2"/>
      <c r="GZD76" s="2"/>
      <c r="GZE76" s="2"/>
      <c r="GZF76" s="2"/>
      <c r="GZG76" s="2"/>
      <c r="GZH76" s="2"/>
      <c r="GZI76" s="2"/>
      <c r="GZJ76" s="2"/>
      <c r="GZK76" s="2"/>
      <c r="GZL76" s="2"/>
      <c r="GZM76" s="2"/>
      <c r="GZN76" s="2"/>
      <c r="GZO76" s="2"/>
      <c r="GZP76" s="2"/>
      <c r="GZQ76" s="2"/>
      <c r="GZR76" s="2"/>
      <c r="GZS76" s="2"/>
      <c r="GZT76" s="2"/>
      <c r="GZU76" s="2"/>
      <c r="GZV76" s="2"/>
      <c r="GZW76" s="2"/>
      <c r="GZX76" s="2"/>
      <c r="GZY76" s="2"/>
      <c r="GZZ76" s="2"/>
      <c r="HAA76" s="2"/>
      <c r="HAB76" s="2"/>
      <c r="HAC76" s="2"/>
      <c r="HAD76" s="2"/>
      <c r="HAE76" s="2"/>
      <c r="HAF76" s="2"/>
      <c r="HAG76" s="2"/>
      <c r="HAH76" s="2"/>
      <c r="HAI76" s="2"/>
      <c r="HAJ76" s="2"/>
      <c r="HAK76" s="2"/>
      <c r="HAL76" s="2"/>
      <c r="HAM76" s="2"/>
      <c r="HAN76" s="2"/>
      <c r="HAO76" s="2"/>
      <c r="HAP76" s="2"/>
      <c r="HAQ76" s="2"/>
      <c r="HAR76" s="2"/>
      <c r="HAS76" s="2"/>
      <c r="HAT76" s="2"/>
      <c r="HAU76" s="2"/>
      <c r="HAV76" s="2"/>
      <c r="HAW76" s="2"/>
      <c r="HAX76" s="2"/>
      <c r="HAY76" s="2"/>
      <c r="HAZ76" s="2"/>
      <c r="HBA76" s="2"/>
      <c r="HBB76" s="2"/>
      <c r="HBC76" s="2"/>
      <c r="HBD76" s="2"/>
      <c r="HBE76" s="2"/>
      <c r="HBF76" s="2"/>
      <c r="HBG76" s="2"/>
      <c r="HBH76" s="2"/>
      <c r="HBI76" s="2"/>
      <c r="HBJ76" s="2"/>
      <c r="HBK76" s="2"/>
      <c r="HBL76" s="2"/>
      <c r="HBM76" s="2"/>
      <c r="HBN76" s="2"/>
      <c r="HBO76" s="2"/>
      <c r="HBP76" s="2"/>
      <c r="HBQ76" s="2"/>
      <c r="HBR76" s="2"/>
      <c r="HBS76" s="2"/>
      <c r="HBT76" s="2"/>
      <c r="HBU76" s="2"/>
      <c r="HBV76" s="2"/>
      <c r="HBW76" s="2"/>
      <c r="HBX76" s="2"/>
      <c r="HBY76" s="2"/>
      <c r="HBZ76" s="2"/>
      <c r="HCA76" s="2"/>
      <c r="HCB76" s="2"/>
      <c r="HCC76" s="2"/>
      <c r="HCD76" s="2"/>
      <c r="HCE76" s="2"/>
      <c r="HCF76" s="2"/>
      <c r="HCG76" s="2"/>
      <c r="HCH76" s="2"/>
      <c r="HCI76" s="2"/>
      <c r="HCJ76" s="2"/>
      <c r="HCK76" s="2"/>
      <c r="HCL76" s="2"/>
      <c r="HCM76" s="2"/>
      <c r="HCN76" s="2"/>
      <c r="HCO76" s="2"/>
      <c r="HCP76" s="2"/>
      <c r="HCQ76" s="2"/>
      <c r="HCR76" s="2"/>
      <c r="HCS76" s="2"/>
      <c r="HCT76" s="2"/>
      <c r="HCU76" s="2"/>
      <c r="HCV76" s="2"/>
      <c r="HCW76" s="2"/>
      <c r="HCX76" s="2"/>
      <c r="HCY76" s="2"/>
      <c r="HCZ76" s="2"/>
      <c r="HDA76" s="2"/>
      <c r="HDB76" s="2"/>
      <c r="HDC76" s="2"/>
      <c r="HDD76" s="2"/>
      <c r="HDE76" s="2"/>
      <c r="HDF76" s="2"/>
      <c r="HDG76" s="2"/>
      <c r="HDH76" s="2"/>
      <c r="HDI76" s="2"/>
      <c r="HDJ76" s="2"/>
      <c r="HDK76" s="2"/>
      <c r="HDL76" s="2"/>
      <c r="HDM76" s="2"/>
      <c r="HDN76" s="2"/>
      <c r="HDO76" s="2"/>
      <c r="HDP76" s="2"/>
      <c r="HDQ76" s="2"/>
      <c r="HDR76" s="2"/>
      <c r="HDS76" s="2"/>
      <c r="HDT76" s="2"/>
      <c r="HDU76" s="2"/>
      <c r="HDV76" s="2"/>
      <c r="HDW76" s="2"/>
      <c r="HDX76" s="2"/>
      <c r="HDY76" s="2"/>
      <c r="HDZ76" s="2"/>
      <c r="HEA76" s="2"/>
      <c r="HEB76" s="2"/>
      <c r="HEC76" s="2"/>
      <c r="HED76" s="2"/>
      <c r="HEE76" s="2"/>
      <c r="HEF76" s="2"/>
      <c r="HEG76" s="2"/>
      <c r="HEH76" s="2"/>
      <c r="HEI76" s="2"/>
      <c r="HEJ76" s="2"/>
      <c r="HEK76" s="2"/>
      <c r="HEL76" s="2"/>
      <c r="HEM76" s="2"/>
      <c r="HEN76" s="2"/>
      <c r="HEO76" s="2"/>
      <c r="HEP76" s="2"/>
      <c r="HEQ76" s="2"/>
      <c r="HER76" s="2"/>
      <c r="HES76" s="2"/>
      <c r="HET76" s="2"/>
      <c r="HEU76" s="2"/>
      <c r="HEV76" s="2"/>
      <c r="HEW76" s="2"/>
      <c r="HEX76" s="2"/>
      <c r="HEY76" s="2"/>
      <c r="HEZ76" s="2"/>
      <c r="HFA76" s="2"/>
      <c r="HFB76" s="2"/>
      <c r="HFC76" s="2"/>
      <c r="HFD76" s="2"/>
      <c r="HFE76" s="2"/>
      <c r="HFF76" s="2"/>
      <c r="HFG76" s="2"/>
      <c r="HFH76" s="2"/>
      <c r="HFI76" s="2"/>
      <c r="HFJ76" s="2"/>
      <c r="HFK76" s="2"/>
      <c r="HFL76" s="2"/>
      <c r="HFM76" s="2"/>
      <c r="HFN76" s="2"/>
      <c r="HFO76" s="2"/>
      <c r="HFP76" s="2"/>
      <c r="HFQ76" s="2"/>
      <c r="HFR76" s="2"/>
      <c r="HFS76" s="2"/>
      <c r="HFT76" s="2"/>
      <c r="HFU76" s="2"/>
      <c r="HFV76" s="2"/>
      <c r="HFW76" s="2"/>
      <c r="HFX76" s="2"/>
      <c r="HFY76" s="2"/>
      <c r="HFZ76" s="2"/>
      <c r="HGA76" s="2"/>
      <c r="HGB76" s="2"/>
      <c r="HGC76" s="2"/>
      <c r="HGD76" s="2"/>
      <c r="HGE76" s="2"/>
      <c r="HGF76" s="2"/>
      <c r="HGG76" s="2"/>
      <c r="HGH76" s="2"/>
      <c r="HGI76" s="2"/>
      <c r="HGJ76" s="2"/>
      <c r="HGK76" s="2"/>
      <c r="HGL76" s="2"/>
      <c r="HGM76" s="2"/>
      <c r="HGN76" s="2"/>
      <c r="HGO76" s="2"/>
      <c r="HGP76" s="2"/>
      <c r="HGQ76" s="2"/>
      <c r="HGR76" s="2"/>
      <c r="HGS76" s="2"/>
      <c r="HGT76" s="2"/>
      <c r="HGU76" s="2"/>
      <c r="HGV76" s="2"/>
      <c r="HGW76" s="2"/>
      <c r="HGX76" s="2"/>
      <c r="HGY76" s="2"/>
      <c r="HGZ76" s="2"/>
      <c r="HHA76" s="2"/>
      <c r="HHB76" s="2"/>
      <c r="HHC76" s="2"/>
      <c r="HHD76" s="2"/>
      <c r="HHE76" s="2"/>
      <c r="HHF76" s="2"/>
      <c r="HHG76" s="2"/>
      <c r="HHH76" s="2"/>
      <c r="HHI76" s="2"/>
      <c r="HHJ76" s="2"/>
      <c r="HHK76" s="2"/>
      <c r="HHL76" s="2"/>
      <c r="HHM76" s="2"/>
      <c r="HHN76" s="2"/>
      <c r="HHO76" s="2"/>
      <c r="HHP76" s="2"/>
      <c r="HHQ76" s="2"/>
      <c r="HHR76" s="2"/>
      <c r="HHS76" s="2"/>
      <c r="HHT76" s="2"/>
      <c r="HHU76" s="2"/>
      <c r="HHV76" s="2"/>
      <c r="HHW76" s="2"/>
      <c r="HHX76" s="2"/>
      <c r="HHY76" s="2"/>
      <c r="HHZ76" s="2"/>
      <c r="HIA76" s="2"/>
      <c r="HIB76" s="2"/>
      <c r="HIC76" s="2"/>
      <c r="HID76" s="2"/>
      <c r="HIE76" s="2"/>
      <c r="HIF76" s="2"/>
      <c r="HIG76" s="2"/>
      <c r="HIH76" s="2"/>
      <c r="HII76" s="2"/>
      <c r="HIJ76" s="2"/>
      <c r="HIK76" s="2"/>
      <c r="HIL76" s="2"/>
      <c r="HIM76" s="2"/>
      <c r="HIN76" s="2"/>
      <c r="HIO76" s="2"/>
      <c r="HIP76" s="2"/>
      <c r="HIQ76" s="2"/>
      <c r="HIR76" s="2"/>
      <c r="HIS76" s="2"/>
      <c r="HIT76" s="2"/>
      <c r="HIU76" s="2"/>
      <c r="HIV76" s="2"/>
      <c r="HIW76" s="2"/>
      <c r="HIX76" s="2"/>
      <c r="HIY76" s="2"/>
      <c r="HIZ76" s="2"/>
      <c r="HJA76" s="2"/>
      <c r="HJB76" s="2"/>
      <c r="HJC76" s="2"/>
      <c r="HJD76" s="2"/>
      <c r="HJE76" s="2"/>
      <c r="HJF76" s="2"/>
      <c r="HJG76" s="2"/>
      <c r="HJH76" s="2"/>
      <c r="HJI76" s="2"/>
      <c r="HJJ76" s="2"/>
      <c r="HJK76" s="2"/>
      <c r="HJL76" s="2"/>
      <c r="HJM76" s="2"/>
      <c r="HJN76" s="2"/>
      <c r="HJO76" s="2"/>
      <c r="HJP76" s="2"/>
      <c r="HJQ76" s="2"/>
      <c r="HJR76" s="2"/>
      <c r="HJS76" s="2"/>
      <c r="HJT76" s="2"/>
      <c r="HJU76" s="2"/>
      <c r="HJV76" s="2"/>
      <c r="HJW76" s="2"/>
      <c r="HJX76" s="2"/>
      <c r="HJY76" s="2"/>
      <c r="HJZ76" s="2"/>
      <c r="HKA76" s="2"/>
      <c r="HKB76" s="2"/>
      <c r="HKC76" s="2"/>
      <c r="HKD76" s="2"/>
      <c r="HKE76" s="2"/>
      <c r="HKF76" s="2"/>
      <c r="HKG76" s="2"/>
      <c r="HKH76" s="2"/>
      <c r="HKI76" s="2"/>
      <c r="HKJ76" s="2"/>
      <c r="HKK76" s="2"/>
      <c r="HKL76" s="2"/>
      <c r="HKM76" s="2"/>
      <c r="HKN76" s="2"/>
      <c r="HKO76" s="2"/>
      <c r="HKP76" s="2"/>
      <c r="HKQ76" s="2"/>
      <c r="HKR76" s="2"/>
      <c r="HKS76" s="2"/>
      <c r="HKT76" s="2"/>
      <c r="HKU76" s="2"/>
      <c r="HKV76" s="2"/>
      <c r="HKW76" s="2"/>
      <c r="HKX76" s="2"/>
      <c r="HKY76" s="2"/>
      <c r="HKZ76" s="2"/>
      <c r="HLA76" s="2"/>
      <c r="HLB76" s="2"/>
      <c r="HLC76" s="2"/>
      <c r="HLD76" s="2"/>
      <c r="HLE76" s="2"/>
      <c r="HLF76" s="2"/>
      <c r="HLG76" s="2"/>
      <c r="HLH76" s="2"/>
      <c r="HLI76" s="2"/>
      <c r="HLJ76" s="2"/>
      <c r="HLK76" s="2"/>
      <c r="HLL76" s="2"/>
      <c r="HLM76" s="2"/>
      <c r="HLN76" s="2"/>
      <c r="HLO76" s="2"/>
      <c r="HLP76" s="2"/>
      <c r="HLQ76" s="2"/>
      <c r="HLR76" s="2"/>
      <c r="HLS76" s="2"/>
      <c r="HLT76" s="2"/>
      <c r="HLU76" s="2"/>
      <c r="HLV76" s="2"/>
      <c r="HLW76" s="2"/>
      <c r="HLX76" s="2"/>
      <c r="HLY76" s="2"/>
      <c r="HLZ76" s="2"/>
      <c r="HMA76" s="2"/>
      <c r="HMB76" s="2"/>
      <c r="HMC76" s="2"/>
      <c r="HMD76" s="2"/>
      <c r="HME76" s="2"/>
      <c r="HMF76" s="2"/>
      <c r="HMG76" s="2"/>
      <c r="HMH76" s="2"/>
      <c r="HMI76" s="2"/>
      <c r="HMJ76" s="2"/>
      <c r="HMK76" s="2"/>
      <c r="HML76" s="2"/>
      <c r="HMM76" s="2"/>
      <c r="HMN76" s="2"/>
      <c r="HMO76" s="2"/>
      <c r="HMP76" s="2"/>
      <c r="HMQ76" s="2"/>
      <c r="HMR76" s="2"/>
      <c r="HMS76" s="2"/>
      <c r="HMT76" s="2"/>
      <c r="HMU76" s="2"/>
      <c r="HMV76" s="2"/>
      <c r="HMW76" s="2"/>
      <c r="HMX76" s="2"/>
      <c r="HMY76" s="2"/>
      <c r="HMZ76" s="2"/>
      <c r="HNA76" s="2"/>
      <c r="HNB76" s="2"/>
      <c r="HNC76" s="2"/>
      <c r="HND76" s="2"/>
      <c r="HNE76" s="2"/>
      <c r="HNF76" s="2"/>
      <c r="HNG76" s="2"/>
      <c r="HNH76" s="2"/>
      <c r="HNI76" s="2"/>
      <c r="HNJ76" s="2"/>
      <c r="HNK76" s="2"/>
      <c r="HNL76" s="2"/>
      <c r="HNM76" s="2"/>
      <c r="HNN76" s="2"/>
      <c r="HNO76" s="2"/>
      <c r="HNP76" s="2"/>
      <c r="HNQ76" s="2"/>
      <c r="HNR76" s="2"/>
      <c r="HNS76" s="2"/>
      <c r="HNT76" s="2"/>
      <c r="HNU76" s="2"/>
      <c r="HNV76" s="2"/>
      <c r="HNW76" s="2"/>
      <c r="HNX76" s="2"/>
      <c r="HNY76" s="2"/>
      <c r="HNZ76" s="2"/>
      <c r="HOA76" s="2"/>
      <c r="HOB76" s="2"/>
      <c r="HOC76" s="2"/>
      <c r="HOD76" s="2"/>
      <c r="HOE76" s="2"/>
      <c r="HOF76" s="2"/>
      <c r="HOG76" s="2"/>
      <c r="HOH76" s="2"/>
      <c r="HOI76" s="2"/>
      <c r="HOJ76" s="2"/>
      <c r="HOK76" s="2"/>
      <c r="HOL76" s="2"/>
      <c r="HOM76" s="2"/>
      <c r="HON76" s="2"/>
      <c r="HOO76" s="2"/>
      <c r="HOP76" s="2"/>
      <c r="HOQ76" s="2"/>
      <c r="HOR76" s="2"/>
      <c r="HOS76" s="2"/>
      <c r="HOT76" s="2"/>
      <c r="HOU76" s="2"/>
      <c r="HOV76" s="2"/>
      <c r="HOW76" s="2"/>
      <c r="HOX76" s="2"/>
      <c r="HOY76" s="2"/>
      <c r="HOZ76" s="2"/>
      <c r="HPA76" s="2"/>
      <c r="HPB76" s="2"/>
      <c r="HPC76" s="2"/>
      <c r="HPD76" s="2"/>
      <c r="HPE76" s="2"/>
      <c r="HPF76" s="2"/>
      <c r="HPG76" s="2"/>
      <c r="HPH76" s="2"/>
      <c r="HPI76" s="2"/>
      <c r="HPJ76" s="2"/>
      <c r="HPK76" s="2"/>
      <c r="HPL76" s="2"/>
      <c r="HPM76" s="2"/>
      <c r="HPN76" s="2"/>
      <c r="HPO76" s="2"/>
      <c r="HPP76" s="2"/>
      <c r="HPQ76" s="2"/>
      <c r="HPR76" s="2"/>
      <c r="HPS76" s="2"/>
      <c r="HPT76" s="2"/>
      <c r="HPU76" s="2"/>
      <c r="HPV76" s="2"/>
      <c r="HPW76" s="2"/>
      <c r="HPX76" s="2"/>
      <c r="HPY76" s="2"/>
      <c r="HPZ76" s="2"/>
      <c r="HQA76" s="2"/>
      <c r="HQB76" s="2"/>
      <c r="HQC76" s="2"/>
      <c r="HQD76" s="2"/>
      <c r="HQE76" s="2"/>
      <c r="HQF76" s="2"/>
      <c r="HQG76" s="2"/>
      <c r="HQH76" s="2"/>
      <c r="HQI76" s="2"/>
      <c r="HQJ76" s="2"/>
      <c r="HQK76" s="2"/>
      <c r="HQL76" s="2"/>
      <c r="HQM76" s="2"/>
      <c r="HQN76" s="2"/>
      <c r="HQO76" s="2"/>
      <c r="HQP76" s="2"/>
      <c r="HQQ76" s="2"/>
      <c r="HQR76" s="2"/>
      <c r="HQS76" s="2"/>
      <c r="HQT76" s="2"/>
      <c r="HQU76" s="2"/>
      <c r="HQV76" s="2"/>
      <c r="HQW76" s="2"/>
      <c r="HQX76" s="2"/>
      <c r="HQY76" s="2"/>
      <c r="HQZ76" s="2"/>
      <c r="HRA76" s="2"/>
      <c r="HRB76" s="2"/>
      <c r="HRC76" s="2"/>
      <c r="HRD76" s="2"/>
      <c r="HRE76" s="2"/>
      <c r="HRF76" s="2"/>
      <c r="HRG76" s="2"/>
      <c r="HRH76" s="2"/>
      <c r="HRI76" s="2"/>
      <c r="HRJ76" s="2"/>
      <c r="HRK76" s="2"/>
      <c r="HRL76" s="2"/>
      <c r="HRM76" s="2"/>
      <c r="HRN76" s="2"/>
      <c r="HRO76" s="2"/>
      <c r="HRP76" s="2"/>
      <c r="HRQ76" s="2"/>
      <c r="HRR76" s="2"/>
      <c r="HRS76" s="2"/>
      <c r="HRT76" s="2"/>
      <c r="HRU76" s="2"/>
      <c r="HRV76" s="2"/>
      <c r="HRW76" s="2"/>
      <c r="HRX76" s="2"/>
      <c r="HRY76" s="2"/>
      <c r="HRZ76" s="2"/>
      <c r="HSA76" s="2"/>
      <c r="HSB76" s="2"/>
      <c r="HSC76" s="2"/>
      <c r="HSD76" s="2"/>
      <c r="HSE76" s="2"/>
      <c r="HSF76" s="2"/>
      <c r="HSG76" s="2"/>
      <c r="HSH76" s="2"/>
      <c r="HSI76" s="2"/>
      <c r="HSJ76" s="2"/>
      <c r="HSK76" s="2"/>
      <c r="HSL76" s="2"/>
      <c r="HSM76" s="2"/>
      <c r="HSN76" s="2"/>
      <c r="HSO76" s="2"/>
      <c r="HSP76" s="2"/>
      <c r="HSQ76" s="2"/>
      <c r="HSR76" s="2"/>
      <c r="HSS76" s="2"/>
      <c r="HST76" s="2"/>
      <c r="HSU76" s="2"/>
      <c r="HSV76" s="2"/>
      <c r="HSW76" s="2"/>
      <c r="HSX76" s="2"/>
      <c r="HSY76" s="2"/>
      <c r="HSZ76" s="2"/>
      <c r="HTA76" s="2"/>
      <c r="HTB76" s="2"/>
      <c r="HTC76" s="2"/>
      <c r="HTD76" s="2"/>
      <c r="HTE76" s="2"/>
      <c r="HTF76" s="2"/>
      <c r="HTG76" s="2"/>
      <c r="HTH76" s="2"/>
      <c r="HTI76" s="2"/>
      <c r="HTJ76" s="2"/>
      <c r="HTK76" s="2"/>
      <c r="HTL76" s="2"/>
      <c r="HTM76" s="2"/>
      <c r="HTN76" s="2"/>
      <c r="HTO76" s="2"/>
      <c r="HTP76" s="2"/>
      <c r="HTQ76" s="2"/>
      <c r="HTR76" s="2"/>
      <c r="HTS76" s="2"/>
      <c r="HTT76" s="2"/>
      <c r="HTU76" s="2"/>
      <c r="HTV76" s="2"/>
      <c r="HTW76" s="2"/>
      <c r="HTX76" s="2"/>
      <c r="HTY76" s="2"/>
      <c r="HTZ76" s="2"/>
      <c r="HUA76" s="2"/>
      <c r="HUB76" s="2"/>
      <c r="HUC76" s="2"/>
      <c r="HUD76" s="2"/>
      <c r="HUE76" s="2"/>
      <c r="HUF76" s="2"/>
      <c r="HUG76" s="2"/>
      <c r="HUH76" s="2"/>
      <c r="HUI76" s="2"/>
      <c r="HUJ76" s="2"/>
      <c r="HUK76" s="2"/>
      <c r="HUL76" s="2"/>
      <c r="HUM76" s="2"/>
      <c r="HUN76" s="2"/>
      <c r="HUO76" s="2"/>
      <c r="HUP76" s="2"/>
      <c r="HUQ76" s="2"/>
      <c r="HUR76" s="2"/>
      <c r="HUS76" s="2"/>
      <c r="HUT76" s="2"/>
      <c r="HUU76" s="2"/>
      <c r="HUV76" s="2"/>
      <c r="HUW76" s="2"/>
      <c r="HUX76" s="2"/>
      <c r="HUY76" s="2"/>
      <c r="HUZ76" s="2"/>
      <c r="HVA76" s="2"/>
      <c r="HVB76" s="2"/>
      <c r="HVC76" s="2"/>
      <c r="HVD76" s="2"/>
      <c r="HVE76" s="2"/>
      <c r="HVF76" s="2"/>
      <c r="HVG76" s="2"/>
      <c r="HVH76" s="2"/>
      <c r="HVI76" s="2"/>
      <c r="HVJ76" s="2"/>
      <c r="HVK76" s="2"/>
      <c r="HVL76" s="2"/>
      <c r="HVM76" s="2"/>
      <c r="HVN76" s="2"/>
      <c r="HVO76" s="2"/>
      <c r="HVP76" s="2"/>
      <c r="HVQ76" s="2"/>
      <c r="HVR76" s="2"/>
      <c r="HVS76" s="2"/>
      <c r="HVT76" s="2"/>
      <c r="HVU76" s="2"/>
      <c r="HVV76" s="2"/>
      <c r="HVW76" s="2"/>
      <c r="HVX76" s="2"/>
      <c r="HVY76" s="2"/>
      <c r="HVZ76" s="2"/>
      <c r="HWA76" s="2"/>
      <c r="HWB76" s="2"/>
      <c r="HWC76" s="2"/>
      <c r="HWD76" s="2"/>
      <c r="HWE76" s="2"/>
      <c r="HWF76" s="2"/>
      <c r="HWG76" s="2"/>
      <c r="HWH76" s="2"/>
      <c r="HWI76" s="2"/>
      <c r="HWJ76" s="2"/>
      <c r="HWK76" s="2"/>
      <c r="HWL76" s="2"/>
      <c r="HWM76" s="2"/>
      <c r="HWN76" s="2"/>
      <c r="HWO76" s="2"/>
      <c r="HWP76" s="2"/>
      <c r="HWQ76" s="2"/>
      <c r="HWR76" s="2"/>
      <c r="HWS76" s="2"/>
      <c r="HWT76" s="2"/>
      <c r="HWU76" s="2"/>
      <c r="HWV76" s="2"/>
      <c r="HWW76" s="2"/>
      <c r="HWX76" s="2"/>
      <c r="HWY76" s="2"/>
      <c r="HWZ76" s="2"/>
      <c r="HXA76" s="2"/>
      <c r="HXB76" s="2"/>
      <c r="HXC76" s="2"/>
      <c r="HXD76" s="2"/>
      <c r="HXE76" s="2"/>
      <c r="HXF76" s="2"/>
      <c r="HXG76" s="2"/>
      <c r="HXH76" s="2"/>
      <c r="HXI76" s="2"/>
      <c r="HXJ76" s="2"/>
      <c r="HXK76" s="2"/>
      <c r="HXL76" s="2"/>
      <c r="HXM76" s="2"/>
      <c r="HXN76" s="2"/>
      <c r="HXO76" s="2"/>
      <c r="HXP76" s="2"/>
      <c r="HXQ76" s="2"/>
      <c r="HXR76" s="2"/>
      <c r="HXS76" s="2"/>
      <c r="HXT76" s="2"/>
      <c r="HXU76" s="2"/>
      <c r="HXV76" s="2"/>
      <c r="HXW76" s="2"/>
      <c r="HXX76" s="2"/>
      <c r="HXY76" s="2"/>
      <c r="HXZ76" s="2"/>
      <c r="HYA76" s="2"/>
      <c r="HYB76" s="2"/>
      <c r="HYC76" s="2"/>
      <c r="HYD76" s="2"/>
      <c r="HYE76" s="2"/>
      <c r="HYF76" s="2"/>
      <c r="HYG76" s="2"/>
      <c r="HYH76" s="2"/>
      <c r="HYI76" s="2"/>
      <c r="HYJ76" s="2"/>
      <c r="HYK76" s="2"/>
      <c r="HYL76" s="2"/>
      <c r="HYM76" s="2"/>
      <c r="HYN76" s="2"/>
      <c r="HYO76" s="2"/>
      <c r="HYP76" s="2"/>
      <c r="HYQ76" s="2"/>
      <c r="HYR76" s="2"/>
      <c r="HYS76" s="2"/>
      <c r="HYT76" s="2"/>
      <c r="HYU76" s="2"/>
      <c r="HYV76" s="2"/>
      <c r="HYW76" s="2"/>
      <c r="HYX76" s="2"/>
      <c r="HYY76" s="2"/>
      <c r="HYZ76" s="2"/>
      <c r="HZA76" s="2"/>
      <c r="HZB76" s="2"/>
      <c r="HZC76" s="2"/>
      <c r="HZD76" s="2"/>
      <c r="HZE76" s="2"/>
      <c r="HZF76" s="2"/>
      <c r="HZG76" s="2"/>
      <c r="HZH76" s="2"/>
      <c r="HZI76" s="2"/>
      <c r="HZJ76" s="2"/>
      <c r="HZK76" s="2"/>
      <c r="HZL76" s="2"/>
      <c r="HZM76" s="2"/>
      <c r="HZN76" s="2"/>
      <c r="HZO76" s="2"/>
      <c r="HZP76" s="2"/>
      <c r="HZQ76" s="2"/>
      <c r="HZR76" s="2"/>
      <c r="HZS76" s="2"/>
      <c r="HZT76" s="2"/>
      <c r="HZU76" s="2"/>
      <c r="HZV76" s="2"/>
      <c r="HZW76" s="2"/>
      <c r="HZX76" s="2"/>
      <c r="HZY76" s="2"/>
      <c r="HZZ76" s="2"/>
      <c r="IAA76" s="2"/>
      <c r="IAB76" s="2"/>
      <c r="IAC76" s="2"/>
      <c r="IAD76" s="2"/>
      <c r="IAE76" s="2"/>
      <c r="IAF76" s="2"/>
      <c r="IAG76" s="2"/>
      <c r="IAH76" s="2"/>
      <c r="IAI76" s="2"/>
      <c r="IAJ76" s="2"/>
      <c r="IAK76" s="2"/>
      <c r="IAL76" s="2"/>
      <c r="IAM76" s="2"/>
      <c r="IAN76" s="2"/>
      <c r="IAO76" s="2"/>
      <c r="IAP76" s="2"/>
      <c r="IAQ76" s="2"/>
      <c r="IAR76" s="2"/>
      <c r="IAS76" s="2"/>
      <c r="IAT76" s="2"/>
      <c r="IAU76" s="2"/>
      <c r="IAV76" s="2"/>
      <c r="IAW76" s="2"/>
      <c r="IAX76" s="2"/>
      <c r="IAY76" s="2"/>
      <c r="IAZ76" s="2"/>
      <c r="IBA76" s="2"/>
      <c r="IBB76" s="2"/>
      <c r="IBC76" s="2"/>
      <c r="IBD76" s="2"/>
      <c r="IBE76" s="2"/>
      <c r="IBF76" s="2"/>
      <c r="IBG76" s="2"/>
      <c r="IBH76" s="2"/>
      <c r="IBI76" s="2"/>
      <c r="IBJ76" s="2"/>
      <c r="IBK76" s="2"/>
      <c r="IBL76" s="2"/>
      <c r="IBM76" s="2"/>
      <c r="IBN76" s="2"/>
      <c r="IBO76" s="2"/>
      <c r="IBP76" s="2"/>
      <c r="IBQ76" s="2"/>
      <c r="IBR76" s="2"/>
      <c r="IBS76" s="2"/>
      <c r="IBT76" s="2"/>
      <c r="IBU76" s="2"/>
      <c r="IBV76" s="2"/>
      <c r="IBW76" s="2"/>
      <c r="IBX76" s="2"/>
      <c r="IBY76" s="2"/>
      <c r="IBZ76" s="2"/>
      <c r="ICA76" s="2"/>
      <c r="ICB76" s="2"/>
      <c r="ICC76" s="2"/>
      <c r="ICD76" s="2"/>
      <c r="ICE76" s="2"/>
      <c r="ICF76" s="2"/>
      <c r="ICG76" s="2"/>
      <c r="ICH76" s="2"/>
      <c r="ICI76" s="2"/>
      <c r="ICJ76" s="2"/>
      <c r="ICK76" s="2"/>
      <c r="ICL76" s="2"/>
      <c r="ICM76" s="2"/>
      <c r="ICN76" s="2"/>
      <c r="ICO76" s="2"/>
      <c r="ICP76" s="2"/>
      <c r="ICQ76" s="2"/>
      <c r="ICR76" s="2"/>
      <c r="ICS76" s="2"/>
      <c r="ICT76" s="2"/>
      <c r="ICU76" s="2"/>
      <c r="ICV76" s="2"/>
      <c r="ICW76" s="2"/>
      <c r="ICX76" s="2"/>
      <c r="ICY76" s="2"/>
      <c r="ICZ76" s="2"/>
      <c r="IDA76" s="2"/>
      <c r="IDB76" s="2"/>
      <c r="IDC76" s="2"/>
      <c r="IDD76" s="2"/>
      <c r="IDE76" s="2"/>
      <c r="IDF76" s="2"/>
      <c r="IDG76" s="2"/>
      <c r="IDH76" s="2"/>
      <c r="IDI76" s="2"/>
      <c r="IDJ76" s="2"/>
      <c r="IDK76" s="2"/>
      <c r="IDL76" s="2"/>
      <c r="IDM76" s="2"/>
      <c r="IDN76" s="2"/>
      <c r="IDO76" s="2"/>
      <c r="IDP76" s="2"/>
      <c r="IDQ76" s="2"/>
      <c r="IDR76" s="2"/>
      <c r="IDS76" s="2"/>
      <c r="IDT76" s="2"/>
      <c r="IDU76" s="2"/>
      <c r="IDV76" s="2"/>
      <c r="IDW76" s="2"/>
      <c r="IDX76" s="2"/>
      <c r="IDY76" s="2"/>
      <c r="IDZ76" s="2"/>
      <c r="IEA76" s="2"/>
      <c r="IEB76" s="2"/>
      <c r="IEC76" s="2"/>
      <c r="IED76" s="2"/>
      <c r="IEE76" s="2"/>
      <c r="IEF76" s="2"/>
      <c r="IEG76" s="2"/>
      <c r="IEH76" s="2"/>
      <c r="IEI76" s="2"/>
      <c r="IEJ76" s="2"/>
      <c r="IEK76" s="2"/>
      <c r="IEL76" s="2"/>
      <c r="IEM76" s="2"/>
      <c r="IEN76" s="2"/>
      <c r="IEO76" s="2"/>
      <c r="IEP76" s="2"/>
      <c r="IEQ76" s="2"/>
      <c r="IER76" s="2"/>
      <c r="IES76" s="2"/>
      <c r="IET76" s="2"/>
      <c r="IEU76" s="2"/>
      <c r="IEV76" s="2"/>
      <c r="IEW76" s="2"/>
      <c r="IEX76" s="2"/>
      <c r="IEY76" s="2"/>
      <c r="IEZ76" s="2"/>
      <c r="IFA76" s="2"/>
      <c r="IFB76" s="2"/>
      <c r="IFC76" s="2"/>
      <c r="IFD76" s="2"/>
      <c r="IFE76" s="2"/>
      <c r="IFF76" s="2"/>
      <c r="IFG76" s="2"/>
      <c r="IFH76" s="2"/>
      <c r="IFI76" s="2"/>
      <c r="IFJ76" s="2"/>
      <c r="IFK76" s="2"/>
      <c r="IFL76" s="2"/>
      <c r="IFM76" s="2"/>
      <c r="IFN76" s="2"/>
      <c r="IFO76" s="2"/>
      <c r="IFP76" s="2"/>
      <c r="IFQ76" s="2"/>
      <c r="IFR76" s="2"/>
      <c r="IFS76" s="2"/>
      <c r="IFT76" s="2"/>
      <c r="IFU76" s="2"/>
      <c r="IFV76" s="2"/>
      <c r="IFW76" s="2"/>
      <c r="IFX76" s="2"/>
      <c r="IFY76" s="2"/>
      <c r="IFZ76" s="2"/>
      <c r="IGA76" s="2"/>
      <c r="IGB76" s="2"/>
      <c r="IGC76" s="2"/>
      <c r="IGD76" s="2"/>
      <c r="IGE76" s="2"/>
      <c r="IGF76" s="2"/>
      <c r="IGG76" s="2"/>
      <c r="IGH76" s="2"/>
      <c r="IGI76" s="2"/>
      <c r="IGJ76" s="2"/>
      <c r="IGK76" s="2"/>
      <c r="IGL76" s="2"/>
      <c r="IGM76" s="2"/>
      <c r="IGN76" s="2"/>
      <c r="IGO76" s="2"/>
      <c r="IGP76" s="2"/>
      <c r="IGQ76" s="2"/>
      <c r="IGR76" s="2"/>
      <c r="IGS76" s="2"/>
      <c r="IGT76" s="2"/>
      <c r="IGU76" s="2"/>
      <c r="IGV76" s="2"/>
      <c r="IGW76" s="2"/>
      <c r="IGX76" s="2"/>
      <c r="IGY76" s="2"/>
      <c r="IGZ76" s="2"/>
      <c r="IHA76" s="2"/>
      <c r="IHB76" s="2"/>
      <c r="IHC76" s="2"/>
      <c r="IHD76" s="2"/>
      <c r="IHE76" s="2"/>
      <c r="IHF76" s="2"/>
      <c r="IHG76" s="2"/>
      <c r="IHH76" s="2"/>
      <c r="IHI76" s="2"/>
      <c r="IHJ76" s="2"/>
      <c r="IHK76" s="2"/>
      <c r="IHL76" s="2"/>
      <c r="IHM76" s="2"/>
      <c r="IHN76" s="2"/>
      <c r="IHO76" s="2"/>
      <c r="IHP76" s="2"/>
      <c r="IHQ76" s="2"/>
      <c r="IHR76" s="2"/>
      <c r="IHS76" s="2"/>
      <c r="IHT76" s="2"/>
      <c r="IHU76" s="2"/>
      <c r="IHV76" s="2"/>
      <c r="IHW76" s="2"/>
      <c r="IHX76" s="2"/>
      <c r="IHY76" s="2"/>
      <c r="IHZ76" s="2"/>
      <c r="IIA76" s="2"/>
      <c r="IIB76" s="2"/>
      <c r="IIC76" s="2"/>
      <c r="IID76" s="2"/>
      <c r="IIE76" s="2"/>
      <c r="IIF76" s="2"/>
      <c r="IIG76" s="2"/>
      <c r="IIH76" s="2"/>
      <c r="III76" s="2"/>
      <c r="IIJ76" s="2"/>
      <c r="IIK76" s="2"/>
      <c r="IIL76" s="2"/>
      <c r="IIM76" s="2"/>
      <c r="IIN76" s="2"/>
      <c r="IIO76" s="2"/>
      <c r="IIP76" s="2"/>
      <c r="IIQ76" s="2"/>
      <c r="IIR76" s="2"/>
      <c r="IIS76" s="2"/>
      <c r="IIT76" s="2"/>
      <c r="IIU76" s="2"/>
      <c r="IIV76" s="2"/>
      <c r="IIW76" s="2"/>
      <c r="IIX76" s="2"/>
      <c r="IIY76" s="2"/>
      <c r="IIZ76" s="2"/>
      <c r="IJA76" s="2"/>
      <c r="IJB76" s="2"/>
      <c r="IJC76" s="2"/>
      <c r="IJD76" s="2"/>
      <c r="IJE76" s="2"/>
      <c r="IJF76" s="2"/>
      <c r="IJG76" s="2"/>
      <c r="IJH76" s="2"/>
      <c r="IJI76" s="2"/>
      <c r="IJJ76" s="2"/>
      <c r="IJK76" s="2"/>
      <c r="IJL76" s="2"/>
      <c r="IJM76" s="2"/>
      <c r="IJN76" s="2"/>
      <c r="IJO76" s="2"/>
      <c r="IJP76" s="2"/>
      <c r="IJQ76" s="2"/>
      <c r="IJR76" s="2"/>
      <c r="IJS76" s="2"/>
      <c r="IJT76" s="2"/>
      <c r="IJU76" s="2"/>
      <c r="IJV76" s="2"/>
      <c r="IJW76" s="2"/>
      <c r="IJX76" s="2"/>
      <c r="IJY76" s="2"/>
      <c r="IJZ76" s="2"/>
      <c r="IKA76" s="2"/>
      <c r="IKB76" s="2"/>
      <c r="IKC76" s="2"/>
      <c r="IKD76" s="2"/>
      <c r="IKE76" s="2"/>
      <c r="IKF76" s="2"/>
      <c r="IKG76" s="2"/>
      <c r="IKH76" s="2"/>
      <c r="IKI76" s="2"/>
      <c r="IKJ76" s="2"/>
      <c r="IKK76" s="2"/>
      <c r="IKL76" s="2"/>
      <c r="IKM76" s="2"/>
      <c r="IKN76" s="2"/>
      <c r="IKO76" s="2"/>
      <c r="IKP76" s="2"/>
      <c r="IKQ76" s="2"/>
      <c r="IKR76" s="2"/>
      <c r="IKS76" s="2"/>
      <c r="IKT76" s="2"/>
      <c r="IKU76" s="2"/>
      <c r="IKV76" s="2"/>
      <c r="IKW76" s="2"/>
      <c r="IKX76" s="2"/>
      <c r="IKY76" s="2"/>
      <c r="IKZ76" s="2"/>
      <c r="ILA76" s="2"/>
      <c r="ILB76" s="2"/>
      <c r="ILC76" s="2"/>
      <c r="ILD76" s="2"/>
      <c r="ILE76" s="2"/>
      <c r="ILF76" s="2"/>
      <c r="ILG76" s="2"/>
      <c r="ILH76" s="2"/>
      <c r="ILI76" s="2"/>
      <c r="ILJ76" s="2"/>
      <c r="ILK76" s="2"/>
      <c r="ILL76" s="2"/>
      <c r="ILM76" s="2"/>
      <c r="ILN76" s="2"/>
      <c r="ILO76" s="2"/>
      <c r="ILP76" s="2"/>
      <c r="ILQ76" s="2"/>
      <c r="ILR76" s="2"/>
      <c r="ILS76" s="2"/>
      <c r="ILT76" s="2"/>
      <c r="ILU76" s="2"/>
      <c r="ILV76" s="2"/>
      <c r="ILW76" s="2"/>
      <c r="ILX76" s="2"/>
      <c r="ILY76" s="2"/>
      <c r="ILZ76" s="2"/>
      <c r="IMA76" s="2"/>
      <c r="IMB76" s="2"/>
      <c r="IMC76" s="2"/>
      <c r="IMD76" s="2"/>
      <c r="IME76" s="2"/>
      <c r="IMF76" s="2"/>
      <c r="IMG76" s="2"/>
      <c r="IMH76" s="2"/>
      <c r="IMI76" s="2"/>
      <c r="IMJ76" s="2"/>
      <c r="IMK76" s="2"/>
      <c r="IML76" s="2"/>
      <c r="IMM76" s="2"/>
      <c r="IMN76" s="2"/>
      <c r="IMO76" s="2"/>
      <c r="IMP76" s="2"/>
      <c r="IMQ76" s="2"/>
      <c r="IMR76" s="2"/>
      <c r="IMS76" s="2"/>
      <c r="IMT76" s="2"/>
      <c r="IMU76" s="2"/>
      <c r="IMV76" s="2"/>
      <c r="IMW76" s="2"/>
      <c r="IMX76" s="2"/>
      <c r="IMY76" s="2"/>
      <c r="IMZ76" s="2"/>
      <c r="INA76" s="2"/>
      <c r="INB76" s="2"/>
      <c r="INC76" s="2"/>
      <c r="IND76" s="2"/>
      <c r="INE76" s="2"/>
      <c r="INF76" s="2"/>
      <c r="ING76" s="2"/>
      <c r="INH76" s="2"/>
      <c r="INI76" s="2"/>
      <c r="INJ76" s="2"/>
      <c r="INK76" s="2"/>
      <c r="INL76" s="2"/>
      <c r="INM76" s="2"/>
      <c r="INN76" s="2"/>
      <c r="INO76" s="2"/>
      <c r="INP76" s="2"/>
      <c r="INQ76" s="2"/>
      <c r="INR76" s="2"/>
      <c r="INS76" s="2"/>
      <c r="INT76" s="2"/>
      <c r="INU76" s="2"/>
      <c r="INV76" s="2"/>
      <c r="INW76" s="2"/>
      <c r="INX76" s="2"/>
      <c r="INY76" s="2"/>
      <c r="INZ76" s="2"/>
      <c r="IOA76" s="2"/>
      <c r="IOB76" s="2"/>
      <c r="IOC76" s="2"/>
      <c r="IOD76" s="2"/>
      <c r="IOE76" s="2"/>
      <c r="IOF76" s="2"/>
      <c r="IOG76" s="2"/>
      <c r="IOH76" s="2"/>
      <c r="IOI76" s="2"/>
      <c r="IOJ76" s="2"/>
      <c r="IOK76" s="2"/>
      <c r="IOL76" s="2"/>
      <c r="IOM76" s="2"/>
      <c r="ION76" s="2"/>
      <c r="IOO76" s="2"/>
      <c r="IOP76" s="2"/>
      <c r="IOQ76" s="2"/>
      <c r="IOR76" s="2"/>
      <c r="IOS76" s="2"/>
      <c r="IOT76" s="2"/>
      <c r="IOU76" s="2"/>
      <c r="IOV76" s="2"/>
      <c r="IOW76" s="2"/>
      <c r="IOX76" s="2"/>
      <c r="IOY76" s="2"/>
      <c r="IOZ76" s="2"/>
      <c r="IPA76" s="2"/>
      <c r="IPB76" s="2"/>
      <c r="IPC76" s="2"/>
      <c r="IPD76" s="2"/>
      <c r="IPE76" s="2"/>
      <c r="IPF76" s="2"/>
      <c r="IPG76" s="2"/>
      <c r="IPH76" s="2"/>
      <c r="IPI76" s="2"/>
      <c r="IPJ76" s="2"/>
      <c r="IPK76" s="2"/>
      <c r="IPL76" s="2"/>
      <c r="IPM76" s="2"/>
      <c r="IPN76" s="2"/>
      <c r="IPO76" s="2"/>
      <c r="IPP76" s="2"/>
      <c r="IPQ76" s="2"/>
      <c r="IPR76" s="2"/>
      <c r="IPS76" s="2"/>
      <c r="IPT76" s="2"/>
      <c r="IPU76" s="2"/>
      <c r="IPV76" s="2"/>
      <c r="IPW76" s="2"/>
      <c r="IPX76" s="2"/>
      <c r="IPY76" s="2"/>
      <c r="IPZ76" s="2"/>
      <c r="IQA76" s="2"/>
      <c r="IQB76" s="2"/>
      <c r="IQC76" s="2"/>
      <c r="IQD76" s="2"/>
      <c r="IQE76" s="2"/>
      <c r="IQF76" s="2"/>
      <c r="IQG76" s="2"/>
      <c r="IQH76" s="2"/>
      <c r="IQI76" s="2"/>
      <c r="IQJ76" s="2"/>
      <c r="IQK76" s="2"/>
      <c r="IQL76" s="2"/>
      <c r="IQM76" s="2"/>
      <c r="IQN76" s="2"/>
      <c r="IQO76" s="2"/>
      <c r="IQP76" s="2"/>
      <c r="IQQ76" s="2"/>
      <c r="IQR76" s="2"/>
      <c r="IQS76" s="2"/>
      <c r="IQT76" s="2"/>
      <c r="IQU76" s="2"/>
      <c r="IQV76" s="2"/>
      <c r="IQW76" s="2"/>
      <c r="IQX76" s="2"/>
      <c r="IQY76" s="2"/>
      <c r="IQZ76" s="2"/>
      <c r="IRA76" s="2"/>
      <c r="IRB76" s="2"/>
      <c r="IRC76" s="2"/>
      <c r="IRD76" s="2"/>
      <c r="IRE76" s="2"/>
      <c r="IRF76" s="2"/>
      <c r="IRG76" s="2"/>
      <c r="IRH76" s="2"/>
      <c r="IRI76" s="2"/>
      <c r="IRJ76" s="2"/>
      <c r="IRK76" s="2"/>
      <c r="IRL76" s="2"/>
      <c r="IRM76" s="2"/>
      <c r="IRN76" s="2"/>
      <c r="IRO76" s="2"/>
      <c r="IRP76" s="2"/>
      <c r="IRQ76" s="2"/>
      <c r="IRR76" s="2"/>
      <c r="IRS76" s="2"/>
      <c r="IRT76" s="2"/>
      <c r="IRU76" s="2"/>
      <c r="IRV76" s="2"/>
      <c r="IRW76" s="2"/>
      <c r="IRX76" s="2"/>
      <c r="IRY76" s="2"/>
      <c r="IRZ76" s="2"/>
      <c r="ISA76" s="2"/>
      <c r="ISB76" s="2"/>
      <c r="ISC76" s="2"/>
      <c r="ISD76" s="2"/>
      <c r="ISE76" s="2"/>
      <c r="ISF76" s="2"/>
      <c r="ISG76" s="2"/>
      <c r="ISH76" s="2"/>
      <c r="ISI76" s="2"/>
      <c r="ISJ76" s="2"/>
      <c r="ISK76" s="2"/>
      <c r="ISL76" s="2"/>
      <c r="ISM76" s="2"/>
      <c r="ISN76" s="2"/>
      <c r="ISO76" s="2"/>
      <c r="ISP76" s="2"/>
      <c r="ISQ76" s="2"/>
      <c r="ISR76" s="2"/>
      <c r="ISS76" s="2"/>
      <c r="IST76" s="2"/>
      <c r="ISU76" s="2"/>
      <c r="ISV76" s="2"/>
      <c r="ISW76" s="2"/>
      <c r="ISX76" s="2"/>
      <c r="ISY76" s="2"/>
      <c r="ISZ76" s="2"/>
      <c r="ITA76" s="2"/>
      <c r="ITB76" s="2"/>
      <c r="ITC76" s="2"/>
      <c r="ITD76" s="2"/>
      <c r="ITE76" s="2"/>
      <c r="ITF76" s="2"/>
      <c r="ITG76" s="2"/>
      <c r="ITH76" s="2"/>
      <c r="ITI76" s="2"/>
      <c r="ITJ76" s="2"/>
      <c r="ITK76" s="2"/>
      <c r="ITL76" s="2"/>
      <c r="ITM76" s="2"/>
      <c r="ITN76" s="2"/>
      <c r="ITO76" s="2"/>
      <c r="ITP76" s="2"/>
      <c r="ITQ76" s="2"/>
      <c r="ITR76" s="2"/>
      <c r="ITS76" s="2"/>
      <c r="ITT76" s="2"/>
      <c r="ITU76" s="2"/>
      <c r="ITV76" s="2"/>
      <c r="ITW76" s="2"/>
      <c r="ITX76" s="2"/>
      <c r="ITY76" s="2"/>
      <c r="ITZ76" s="2"/>
      <c r="IUA76" s="2"/>
      <c r="IUB76" s="2"/>
      <c r="IUC76" s="2"/>
      <c r="IUD76" s="2"/>
      <c r="IUE76" s="2"/>
      <c r="IUF76" s="2"/>
      <c r="IUG76" s="2"/>
      <c r="IUH76" s="2"/>
      <c r="IUI76" s="2"/>
      <c r="IUJ76" s="2"/>
      <c r="IUK76" s="2"/>
      <c r="IUL76" s="2"/>
      <c r="IUM76" s="2"/>
      <c r="IUN76" s="2"/>
      <c r="IUO76" s="2"/>
      <c r="IUP76" s="2"/>
      <c r="IUQ76" s="2"/>
      <c r="IUR76" s="2"/>
      <c r="IUS76" s="2"/>
      <c r="IUT76" s="2"/>
      <c r="IUU76" s="2"/>
      <c r="IUV76" s="2"/>
      <c r="IUW76" s="2"/>
      <c r="IUX76" s="2"/>
      <c r="IUY76" s="2"/>
      <c r="IUZ76" s="2"/>
      <c r="IVA76" s="2"/>
      <c r="IVB76" s="2"/>
      <c r="IVC76" s="2"/>
      <c r="IVD76" s="2"/>
      <c r="IVE76" s="2"/>
      <c r="IVF76" s="2"/>
      <c r="IVG76" s="2"/>
      <c r="IVH76" s="2"/>
      <c r="IVI76" s="2"/>
      <c r="IVJ76" s="2"/>
      <c r="IVK76" s="2"/>
      <c r="IVL76" s="2"/>
      <c r="IVM76" s="2"/>
      <c r="IVN76" s="2"/>
      <c r="IVO76" s="2"/>
      <c r="IVP76" s="2"/>
      <c r="IVQ76" s="2"/>
      <c r="IVR76" s="2"/>
      <c r="IVS76" s="2"/>
      <c r="IVT76" s="2"/>
      <c r="IVU76" s="2"/>
      <c r="IVV76" s="2"/>
      <c r="IVW76" s="2"/>
      <c r="IVX76" s="2"/>
      <c r="IVY76" s="2"/>
      <c r="IVZ76" s="2"/>
      <c r="IWA76" s="2"/>
      <c r="IWB76" s="2"/>
      <c r="IWC76" s="2"/>
      <c r="IWD76" s="2"/>
      <c r="IWE76" s="2"/>
      <c r="IWF76" s="2"/>
      <c r="IWG76" s="2"/>
      <c r="IWH76" s="2"/>
      <c r="IWI76" s="2"/>
      <c r="IWJ76" s="2"/>
      <c r="IWK76" s="2"/>
      <c r="IWL76" s="2"/>
      <c r="IWM76" s="2"/>
      <c r="IWN76" s="2"/>
      <c r="IWO76" s="2"/>
      <c r="IWP76" s="2"/>
      <c r="IWQ76" s="2"/>
      <c r="IWR76" s="2"/>
      <c r="IWS76" s="2"/>
      <c r="IWT76" s="2"/>
      <c r="IWU76" s="2"/>
      <c r="IWV76" s="2"/>
      <c r="IWW76" s="2"/>
      <c r="IWX76" s="2"/>
      <c r="IWY76" s="2"/>
      <c r="IWZ76" s="2"/>
      <c r="IXA76" s="2"/>
      <c r="IXB76" s="2"/>
      <c r="IXC76" s="2"/>
      <c r="IXD76" s="2"/>
      <c r="IXE76" s="2"/>
      <c r="IXF76" s="2"/>
      <c r="IXG76" s="2"/>
      <c r="IXH76" s="2"/>
      <c r="IXI76" s="2"/>
      <c r="IXJ76" s="2"/>
      <c r="IXK76" s="2"/>
      <c r="IXL76" s="2"/>
      <c r="IXM76" s="2"/>
      <c r="IXN76" s="2"/>
      <c r="IXO76" s="2"/>
      <c r="IXP76" s="2"/>
      <c r="IXQ76" s="2"/>
      <c r="IXR76" s="2"/>
      <c r="IXS76" s="2"/>
      <c r="IXT76" s="2"/>
      <c r="IXU76" s="2"/>
      <c r="IXV76" s="2"/>
      <c r="IXW76" s="2"/>
      <c r="IXX76" s="2"/>
      <c r="IXY76" s="2"/>
      <c r="IXZ76" s="2"/>
      <c r="IYA76" s="2"/>
      <c r="IYB76" s="2"/>
      <c r="IYC76" s="2"/>
      <c r="IYD76" s="2"/>
      <c r="IYE76" s="2"/>
      <c r="IYF76" s="2"/>
      <c r="IYG76" s="2"/>
      <c r="IYH76" s="2"/>
      <c r="IYI76" s="2"/>
      <c r="IYJ76" s="2"/>
      <c r="IYK76" s="2"/>
      <c r="IYL76" s="2"/>
      <c r="IYM76" s="2"/>
      <c r="IYN76" s="2"/>
      <c r="IYO76" s="2"/>
      <c r="IYP76" s="2"/>
      <c r="IYQ76" s="2"/>
      <c r="IYR76" s="2"/>
      <c r="IYS76" s="2"/>
      <c r="IYT76" s="2"/>
      <c r="IYU76" s="2"/>
      <c r="IYV76" s="2"/>
      <c r="IYW76" s="2"/>
      <c r="IYX76" s="2"/>
      <c r="IYY76" s="2"/>
      <c r="IYZ76" s="2"/>
      <c r="IZA76" s="2"/>
      <c r="IZB76" s="2"/>
      <c r="IZC76" s="2"/>
      <c r="IZD76" s="2"/>
      <c r="IZE76" s="2"/>
      <c r="IZF76" s="2"/>
      <c r="IZG76" s="2"/>
      <c r="IZH76" s="2"/>
      <c r="IZI76" s="2"/>
      <c r="IZJ76" s="2"/>
      <c r="IZK76" s="2"/>
      <c r="IZL76" s="2"/>
      <c r="IZM76" s="2"/>
      <c r="IZN76" s="2"/>
      <c r="IZO76" s="2"/>
      <c r="IZP76" s="2"/>
      <c r="IZQ76" s="2"/>
      <c r="IZR76" s="2"/>
      <c r="IZS76" s="2"/>
      <c r="IZT76" s="2"/>
      <c r="IZU76" s="2"/>
      <c r="IZV76" s="2"/>
      <c r="IZW76" s="2"/>
      <c r="IZX76" s="2"/>
      <c r="IZY76" s="2"/>
      <c r="IZZ76" s="2"/>
      <c r="JAA76" s="2"/>
      <c r="JAB76" s="2"/>
      <c r="JAC76" s="2"/>
      <c r="JAD76" s="2"/>
      <c r="JAE76" s="2"/>
      <c r="JAF76" s="2"/>
      <c r="JAG76" s="2"/>
      <c r="JAH76" s="2"/>
      <c r="JAI76" s="2"/>
      <c r="JAJ76" s="2"/>
      <c r="JAK76" s="2"/>
      <c r="JAL76" s="2"/>
      <c r="JAM76" s="2"/>
      <c r="JAN76" s="2"/>
      <c r="JAO76" s="2"/>
      <c r="JAP76" s="2"/>
      <c r="JAQ76" s="2"/>
      <c r="JAR76" s="2"/>
      <c r="JAS76" s="2"/>
      <c r="JAT76" s="2"/>
      <c r="JAU76" s="2"/>
      <c r="JAV76" s="2"/>
      <c r="JAW76" s="2"/>
      <c r="JAX76" s="2"/>
      <c r="JAY76" s="2"/>
      <c r="JAZ76" s="2"/>
      <c r="JBA76" s="2"/>
      <c r="JBB76" s="2"/>
      <c r="JBC76" s="2"/>
      <c r="JBD76" s="2"/>
      <c r="JBE76" s="2"/>
      <c r="JBF76" s="2"/>
      <c r="JBG76" s="2"/>
      <c r="JBH76" s="2"/>
      <c r="JBI76" s="2"/>
      <c r="JBJ76" s="2"/>
      <c r="JBK76" s="2"/>
      <c r="JBL76" s="2"/>
      <c r="JBM76" s="2"/>
      <c r="JBN76" s="2"/>
      <c r="JBO76" s="2"/>
      <c r="JBP76" s="2"/>
      <c r="JBQ76" s="2"/>
      <c r="JBR76" s="2"/>
      <c r="JBS76" s="2"/>
      <c r="JBT76" s="2"/>
      <c r="JBU76" s="2"/>
      <c r="JBV76" s="2"/>
      <c r="JBW76" s="2"/>
      <c r="JBX76" s="2"/>
      <c r="JBY76" s="2"/>
      <c r="JBZ76" s="2"/>
      <c r="JCA76" s="2"/>
      <c r="JCB76" s="2"/>
      <c r="JCC76" s="2"/>
      <c r="JCD76" s="2"/>
      <c r="JCE76" s="2"/>
      <c r="JCF76" s="2"/>
      <c r="JCG76" s="2"/>
      <c r="JCH76" s="2"/>
      <c r="JCI76" s="2"/>
      <c r="JCJ76" s="2"/>
      <c r="JCK76" s="2"/>
      <c r="JCL76" s="2"/>
      <c r="JCM76" s="2"/>
      <c r="JCN76" s="2"/>
      <c r="JCO76" s="2"/>
      <c r="JCP76" s="2"/>
      <c r="JCQ76" s="2"/>
      <c r="JCR76" s="2"/>
      <c r="JCS76" s="2"/>
      <c r="JCT76" s="2"/>
      <c r="JCU76" s="2"/>
      <c r="JCV76" s="2"/>
      <c r="JCW76" s="2"/>
      <c r="JCX76" s="2"/>
      <c r="JCY76" s="2"/>
      <c r="JCZ76" s="2"/>
      <c r="JDA76" s="2"/>
      <c r="JDB76" s="2"/>
      <c r="JDC76" s="2"/>
      <c r="JDD76" s="2"/>
      <c r="JDE76" s="2"/>
      <c r="JDF76" s="2"/>
      <c r="JDG76" s="2"/>
      <c r="JDH76" s="2"/>
      <c r="JDI76" s="2"/>
      <c r="JDJ76" s="2"/>
      <c r="JDK76" s="2"/>
      <c r="JDL76" s="2"/>
      <c r="JDM76" s="2"/>
      <c r="JDN76" s="2"/>
      <c r="JDO76" s="2"/>
      <c r="JDP76" s="2"/>
      <c r="JDQ76" s="2"/>
      <c r="JDR76" s="2"/>
      <c r="JDS76" s="2"/>
      <c r="JDT76" s="2"/>
      <c r="JDU76" s="2"/>
      <c r="JDV76" s="2"/>
      <c r="JDW76" s="2"/>
      <c r="JDX76" s="2"/>
      <c r="JDY76" s="2"/>
      <c r="JDZ76" s="2"/>
      <c r="JEA76" s="2"/>
      <c r="JEB76" s="2"/>
      <c r="JEC76" s="2"/>
      <c r="JED76" s="2"/>
      <c r="JEE76" s="2"/>
      <c r="JEF76" s="2"/>
      <c r="JEG76" s="2"/>
      <c r="JEH76" s="2"/>
      <c r="JEI76" s="2"/>
      <c r="JEJ76" s="2"/>
      <c r="JEK76" s="2"/>
      <c r="JEL76" s="2"/>
      <c r="JEM76" s="2"/>
      <c r="JEN76" s="2"/>
      <c r="JEO76" s="2"/>
      <c r="JEP76" s="2"/>
      <c r="JEQ76" s="2"/>
      <c r="JER76" s="2"/>
      <c r="JES76" s="2"/>
      <c r="JET76" s="2"/>
      <c r="JEU76" s="2"/>
      <c r="JEV76" s="2"/>
      <c r="JEW76" s="2"/>
      <c r="JEX76" s="2"/>
      <c r="JEY76" s="2"/>
      <c r="JEZ76" s="2"/>
      <c r="JFA76" s="2"/>
      <c r="JFB76" s="2"/>
      <c r="JFC76" s="2"/>
      <c r="JFD76" s="2"/>
      <c r="JFE76" s="2"/>
      <c r="JFF76" s="2"/>
      <c r="JFG76" s="2"/>
      <c r="JFH76" s="2"/>
      <c r="JFI76" s="2"/>
      <c r="JFJ76" s="2"/>
      <c r="JFK76" s="2"/>
      <c r="JFL76" s="2"/>
      <c r="JFM76" s="2"/>
      <c r="JFN76" s="2"/>
      <c r="JFO76" s="2"/>
      <c r="JFP76" s="2"/>
      <c r="JFQ76" s="2"/>
      <c r="JFR76" s="2"/>
      <c r="JFS76" s="2"/>
      <c r="JFT76" s="2"/>
      <c r="JFU76" s="2"/>
      <c r="JFV76" s="2"/>
      <c r="JFW76" s="2"/>
      <c r="JFX76" s="2"/>
      <c r="JFY76" s="2"/>
      <c r="JFZ76" s="2"/>
      <c r="JGA76" s="2"/>
      <c r="JGB76" s="2"/>
      <c r="JGC76" s="2"/>
      <c r="JGD76" s="2"/>
      <c r="JGE76" s="2"/>
      <c r="JGF76" s="2"/>
      <c r="JGG76" s="2"/>
      <c r="JGH76" s="2"/>
      <c r="JGI76" s="2"/>
      <c r="JGJ76" s="2"/>
      <c r="JGK76" s="2"/>
      <c r="JGL76" s="2"/>
      <c r="JGM76" s="2"/>
      <c r="JGN76" s="2"/>
      <c r="JGO76" s="2"/>
      <c r="JGP76" s="2"/>
      <c r="JGQ76" s="2"/>
      <c r="JGR76" s="2"/>
      <c r="JGS76" s="2"/>
      <c r="JGT76" s="2"/>
      <c r="JGU76" s="2"/>
      <c r="JGV76" s="2"/>
      <c r="JGW76" s="2"/>
      <c r="JGX76" s="2"/>
      <c r="JGY76" s="2"/>
      <c r="JGZ76" s="2"/>
      <c r="JHA76" s="2"/>
      <c r="JHB76" s="2"/>
      <c r="JHC76" s="2"/>
      <c r="JHD76" s="2"/>
      <c r="JHE76" s="2"/>
      <c r="JHF76" s="2"/>
      <c r="JHG76" s="2"/>
      <c r="JHH76" s="2"/>
      <c r="JHI76" s="2"/>
      <c r="JHJ76" s="2"/>
      <c r="JHK76" s="2"/>
      <c r="JHL76" s="2"/>
      <c r="JHM76" s="2"/>
      <c r="JHN76" s="2"/>
      <c r="JHO76" s="2"/>
      <c r="JHP76" s="2"/>
      <c r="JHQ76" s="2"/>
      <c r="JHR76" s="2"/>
      <c r="JHS76" s="2"/>
      <c r="JHT76" s="2"/>
      <c r="JHU76" s="2"/>
      <c r="JHV76" s="2"/>
      <c r="JHW76" s="2"/>
      <c r="JHX76" s="2"/>
      <c r="JHY76" s="2"/>
      <c r="JHZ76" s="2"/>
      <c r="JIA76" s="2"/>
      <c r="JIB76" s="2"/>
      <c r="JIC76" s="2"/>
      <c r="JID76" s="2"/>
      <c r="JIE76" s="2"/>
      <c r="JIF76" s="2"/>
      <c r="JIG76" s="2"/>
      <c r="JIH76" s="2"/>
      <c r="JII76" s="2"/>
      <c r="JIJ76" s="2"/>
      <c r="JIK76" s="2"/>
      <c r="JIL76" s="2"/>
      <c r="JIM76" s="2"/>
      <c r="JIN76" s="2"/>
      <c r="JIO76" s="2"/>
      <c r="JIP76" s="2"/>
      <c r="JIQ76" s="2"/>
      <c r="JIR76" s="2"/>
      <c r="JIS76" s="2"/>
      <c r="JIT76" s="2"/>
      <c r="JIU76" s="2"/>
      <c r="JIV76" s="2"/>
      <c r="JIW76" s="2"/>
      <c r="JIX76" s="2"/>
      <c r="JIY76" s="2"/>
      <c r="JIZ76" s="2"/>
      <c r="JJA76" s="2"/>
      <c r="JJB76" s="2"/>
      <c r="JJC76" s="2"/>
      <c r="JJD76" s="2"/>
      <c r="JJE76" s="2"/>
      <c r="JJF76" s="2"/>
      <c r="JJG76" s="2"/>
      <c r="JJH76" s="2"/>
      <c r="JJI76" s="2"/>
      <c r="JJJ76" s="2"/>
      <c r="JJK76" s="2"/>
      <c r="JJL76" s="2"/>
      <c r="JJM76" s="2"/>
      <c r="JJN76" s="2"/>
      <c r="JJO76" s="2"/>
      <c r="JJP76" s="2"/>
      <c r="JJQ76" s="2"/>
      <c r="JJR76" s="2"/>
      <c r="JJS76" s="2"/>
      <c r="JJT76" s="2"/>
      <c r="JJU76" s="2"/>
      <c r="JJV76" s="2"/>
      <c r="JJW76" s="2"/>
      <c r="JJX76" s="2"/>
      <c r="JJY76" s="2"/>
      <c r="JJZ76" s="2"/>
      <c r="JKA76" s="2"/>
      <c r="JKB76" s="2"/>
      <c r="JKC76" s="2"/>
      <c r="JKD76" s="2"/>
      <c r="JKE76" s="2"/>
      <c r="JKF76" s="2"/>
      <c r="JKG76" s="2"/>
      <c r="JKH76" s="2"/>
      <c r="JKI76" s="2"/>
      <c r="JKJ76" s="2"/>
      <c r="JKK76" s="2"/>
      <c r="JKL76" s="2"/>
      <c r="JKM76" s="2"/>
      <c r="JKN76" s="2"/>
      <c r="JKO76" s="2"/>
      <c r="JKP76" s="2"/>
      <c r="JKQ76" s="2"/>
      <c r="JKR76" s="2"/>
      <c r="JKS76" s="2"/>
      <c r="JKT76" s="2"/>
      <c r="JKU76" s="2"/>
      <c r="JKV76" s="2"/>
      <c r="JKW76" s="2"/>
      <c r="JKX76" s="2"/>
      <c r="JKY76" s="2"/>
      <c r="JKZ76" s="2"/>
      <c r="JLA76" s="2"/>
      <c r="JLB76" s="2"/>
      <c r="JLC76" s="2"/>
      <c r="JLD76" s="2"/>
      <c r="JLE76" s="2"/>
      <c r="JLF76" s="2"/>
      <c r="JLG76" s="2"/>
      <c r="JLH76" s="2"/>
      <c r="JLI76" s="2"/>
      <c r="JLJ76" s="2"/>
      <c r="JLK76" s="2"/>
      <c r="JLL76" s="2"/>
      <c r="JLM76" s="2"/>
      <c r="JLN76" s="2"/>
      <c r="JLO76" s="2"/>
      <c r="JLP76" s="2"/>
      <c r="JLQ76" s="2"/>
      <c r="JLR76" s="2"/>
      <c r="JLS76" s="2"/>
      <c r="JLT76" s="2"/>
      <c r="JLU76" s="2"/>
      <c r="JLV76" s="2"/>
      <c r="JLW76" s="2"/>
      <c r="JLX76" s="2"/>
      <c r="JLY76" s="2"/>
      <c r="JLZ76" s="2"/>
      <c r="JMA76" s="2"/>
      <c r="JMB76" s="2"/>
      <c r="JMC76" s="2"/>
      <c r="JMD76" s="2"/>
      <c r="JME76" s="2"/>
      <c r="JMF76" s="2"/>
      <c r="JMG76" s="2"/>
      <c r="JMH76" s="2"/>
      <c r="JMI76" s="2"/>
      <c r="JMJ76" s="2"/>
      <c r="JMK76" s="2"/>
      <c r="JML76" s="2"/>
      <c r="JMM76" s="2"/>
      <c r="JMN76" s="2"/>
      <c r="JMO76" s="2"/>
      <c r="JMP76" s="2"/>
      <c r="JMQ76" s="2"/>
      <c r="JMR76" s="2"/>
      <c r="JMS76" s="2"/>
      <c r="JMT76" s="2"/>
      <c r="JMU76" s="2"/>
      <c r="JMV76" s="2"/>
      <c r="JMW76" s="2"/>
      <c r="JMX76" s="2"/>
      <c r="JMY76" s="2"/>
      <c r="JMZ76" s="2"/>
      <c r="JNA76" s="2"/>
      <c r="JNB76" s="2"/>
      <c r="JNC76" s="2"/>
      <c r="JND76" s="2"/>
      <c r="JNE76" s="2"/>
      <c r="JNF76" s="2"/>
      <c r="JNG76" s="2"/>
      <c r="JNH76" s="2"/>
      <c r="JNI76" s="2"/>
      <c r="JNJ76" s="2"/>
      <c r="JNK76" s="2"/>
      <c r="JNL76" s="2"/>
      <c r="JNM76" s="2"/>
      <c r="JNN76" s="2"/>
      <c r="JNO76" s="2"/>
      <c r="JNP76" s="2"/>
      <c r="JNQ76" s="2"/>
      <c r="JNR76" s="2"/>
      <c r="JNS76" s="2"/>
      <c r="JNT76" s="2"/>
      <c r="JNU76" s="2"/>
      <c r="JNV76" s="2"/>
      <c r="JNW76" s="2"/>
      <c r="JNX76" s="2"/>
      <c r="JNY76" s="2"/>
      <c r="JNZ76" s="2"/>
      <c r="JOA76" s="2"/>
      <c r="JOB76" s="2"/>
      <c r="JOC76" s="2"/>
      <c r="JOD76" s="2"/>
      <c r="JOE76" s="2"/>
      <c r="JOF76" s="2"/>
      <c r="JOG76" s="2"/>
      <c r="JOH76" s="2"/>
      <c r="JOI76" s="2"/>
      <c r="JOJ76" s="2"/>
      <c r="JOK76" s="2"/>
      <c r="JOL76" s="2"/>
      <c r="JOM76" s="2"/>
      <c r="JON76" s="2"/>
      <c r="JOO76" s="2"/>
      <c r="JOP76" s="2"/>
      <c r="JOQ76" s="2"/>
      <c r="JOR76" s="2"/>
      <c r="JOS76" s="2"/>
      <c r="JOT76" s="2"/>
      <c r="JOU76" s="2"/>
      <c r="JOV76" s="2"/>
      <c r="JOW76" s="2"/>
      <c r="JOX76" s="2"/>
      <c r="JOY76" s="2"/>
      <c r="JOZ76" s="2"/>
      <c r="JPA76" s="2"/>
      <c r="JPB76" s="2"/>
      <c r="JPC76" s="2"/>
      <c r="JPD76" s="2"/>
      <c r="JPE76" s="2"/>
      <c r="JPF76" s="2"/>
      <c r="JPG76" s="2"/>
      <c r="JPH76" s="2"/>
      <c r="JPI76" s="2"/>
      <c r="JPJ76" s="2"/>
      <c r="JPK76" s="2"/>
      <c r="JPL76" s="2"/>
      <c r="JPM76" s="2"/>
      <c r="JPN76" s="2"/>
      <c r="JPO76" s="2"/>
      <c r="JPP76" s="2"/>
      <c r="JPQ76" s="2"/>
      <c r="JPR76" s="2"/>
      <c r="JPS76" s="2"/>
      <c r="JPT76" s="2"/>
      <c r="JPU76" s="2"/>
      <c r="JPV76" s="2"/>
      <c r="JPW76" s="2"/>
      <c r="JPX76" s="2"/>
      <c r="JPY76" s="2"/>
      <c r="JPZ76" s="2"/>
      <c r="JQA76" s="2"/>
      <c r="JQB76" s="2"/>
      <c r="JQC76" s="2"/>
      <c r="JQD76" s="2"/>
      <c r="JQE76" s="2"/>
      <c r="JQF76" s="2"/>
      <c r="JQG76" s="2"/>
      <c r="JQH76" s="2"/>
      <c r="JQI76" s="2"/>
      <c r="JQJ76" s="2"/>
      <c r="JQK76" s="2"/>
      <c r="JQL76" s="2"/>
      <c r="JQM76" s="2"/>
      <c r="JQN76" s="2"/>
      <c r="JQO76" s="2"/>
      <c r="JQP76" s="2"/>
      <c r="JQQ76" s="2"/>
      <c r="JQR76" s="2"/>
      <c r="JQS76" s="2"/>
      <c r="JQT76" s="2"/>
      <c r="JQU76" s="2"/>
      <c r="JQV76" s="2"/>
      <c r="JQW76" s="2"/>
      <c r="JQX76" s="2"/>
      <c r="JQY76" s="2"/>
      <c r="JQZ76" s="2"/>
      <c r="JRA76" s="2"/>
      <c r="JRB76" s="2"/>
      <c r="JRC76" s="2"/>
      <c r="JRD76" s="2"/>
      <c r="JRE76" s="2"/>
      <c r="JRF76" s="2"/>
      <c r="JRG76" s="2"/>
      <c r="JRH76" s="2"/>
      <c r="JRI76" s="2"/>
      <c r="JRJ76" s="2"/>
      <c r="JRK76" s="2"/>
      <c r="JRL76" s="2"/>
      <c r="JRM76" s="2"/>
      <c r="JRN76" s="2"/>
      <c r="JRO76" s="2"/>
      <c r="JRP76" s="2"/>
      <c r="JRQ76" s="2"/>
      <c r="JRR76" s="2"/>
      <c r="JRS76" s="2"/>
      <c r="JRT76" s="2"/>
      <c r="JRU76" s="2"/>
      <c r="JRV76" s="2"/>
      <c r="JRW76" s="2"/>
      <c r="JRX76" s="2"/>
      <c r="JRY76" s="2"/>
      <c r="JRZ76" s="2"/>
      <c r="JSA76" s="2"/>
      <c r="JSB76" s="2"/>
      <c r="JSC76" s="2"/>
      <c r="JSD76" s="2"/>
      <c r="JSE76" s="2"/>
      <c r="JSF76" s="2"/>
      <c r="JSG76" s="2"/>
      <c r="JSH76" s="2"/>
      <c r="JSI76" s="2"/>
      <c r="JSJ76" s="2"/>
      <c r="JSK76" s="2"/>
      <c r="JSL76" s="2"/>
      <c r="JSM76" s="2"/>
      <c r="JSN76" s="2"/>
      <c r="JSO76" s="2"/>
      <c r="JSP76" s="2"/>
      <c r="JSQ76" s="2"/>
      <c r="JSR76" s="2"/>
      <c r="JSS76" s="2"/>
      <c r="JST76" s="2"/>
      <c r="JSU76" s="2"/>
      <c r="JSV76" s="2"/>
      <c r="JSW76" s="2"/>
      <c r="JSX76" s="2"/>
      <c r="JSY76" s="2"/>
      <c r="JSZ76" s="2"/>
      <c r="JTA76" s="2"/>
      <c r="JTB76" s="2"/>
      <c r="JTC76" s="2"/>
      <c r="JTD76" s="2"/>
      <c r="JTE76" s="2"/>
      <c r="JTF76" s="2"/>
      <c r="JTG76" s="2"/>
      <c r="JTH76" s="2"/>
      <c r="JTI76" s="2"/>
      <c r="JTJ76" s="2"/>
      <c r="JTK76" s="2"/>
      <c r="JTL76" s="2"/>
      <c r="JTM76" s="2"/>
      <c r="JTN76" s="2"/>
      <c r="JTO76" s="2"/>
      <c r="JTP76" s="2"/>
      <c r="JTQ76" s="2"/>
      <c r="JTR76" s="2"/>
      <c r="JTS76" s="2"/>
      <c r="JTT76" s="2"/>
      <c r="JTU76" s="2"/>
      <c r="JTV76" s="2"/>
      <c r="JTW76" s="2"/>
      <c r="JTX76" s="2"/>
      <c r="JTY76" s="2"/>
      <c r="JTZ76" s="2"/>
      <c r="JUA76" s="2"/>
      <c r="JUB76" s="2"/>
      <c r="JUC76" s="2"/>
      <c r="JUD76" s="2"/>
      <c r="JUE76" s="2"/>
      <c r="JUF76" s="2"/>
      <c r="JUG76" s="2"/>
      <c r="JUH76" s="2"/>
      <c r="JUI76" s="2"/>
      <c r="JUJ76" s="2"/>
      <c r="JUK76" s="2"/>
      <c r="JUL76" s="2"/>
      <c r="JUM76" s="2"/>
      <c r="JUN76" s="2"/>
      <c r="JUO76" s="2"/>
      <c r="JUP76" s="2"/>
      <c r="JUQ76" s="2"/>
      <c r="JUR76" s="2"/>
      <c r="JUS76" s="2"/>
      <c r="JUT76" s="2"/>
      <c r="JUU76" s="2"/>
      <c r="JUV76" s="2"/>
      <c r="JUW76" s="2"/>
      <c r="JUX76" s="2"/>
      <c r="JUY76" s="2"/>
      <c r="JUZ76" s="2"/>
      <c r="JVA76" s="2"/>
      <c r="JVB76" s="2"/>
      <c r="JVC76" s="2"/>
      <c r="JVD76" s="2"/>
      <c r="JVE76" s="2"/>
      <c r="JVF76" s="2"/>
      <c r="JVG76" s="2"/>
      <c r="JVH76" s="2"/>
      <c r="JVI76" s="2"/>
      <c r="JVJ76" s="2"/>
      <c r="JVK76" s="2"/>
      <c r="JVL76" s="2"/>
      <c r="JVM76" s="2"/>
      <c r="JVN76" s="2"/>
      <c r="JVO76" s="2"/>
      <c r="JVP76" s="2"/>
      <c r="JVQ76" s="2"/>
      <c r="JVR76" s="2"/>
      <c r="JVS76" s="2"/>
      <c r="JVT76" s="2"/>
      <c r="JVU76" s="2"/>
      <c r="JVV76" s="2"/>
      <c r="JVW76" s="2"/>
      <c r="JVX76" s="2"/>
      <c r="JVY76" s="2"/>
      <c r="JVZ76" s="2"/>
      <c r="JWA76" s="2"/>
      <c r="JWB76" s="2"/>
      <c r="JWC76" s="2"/>
      <c r="JWD76" s="2"/>
      <c r="JWE76" s="2"/>
      <c r="JWF76" s="2"/>
      <c r="JWG76" s="2"/>
      <c r="JWH76" s="2"/>
      <c r="JWI76" s="2"/>
      <c r="JWJ76" s="2"/>
      <c r="JWK76" s="2"/>
      <c r="JWL76" s="2"/>
      <c r="JWM76" s="2"/>
      <c r="JWN76" s="2"/>
      <c r="JWO76" s="2"/>
      <c r="JWP76" s="2"/>
      <c r="JWQ76" s="2"/>
      <c r="JWR76" s="2"/>
      <c r="JWS76" s="2"/>
      <c r="JWT76" s="2"/>
      <c r="JWU76" s="2"/>
      <c r="JWV76" s="2"/>
      <c r="JWW76" s="2"/>
      <c r="JWX76" s="2"/>
      <c r="JWY76" s="2"/>
      <c r="JWZ76" s="2"/>
      <c r="JXA76" s="2"/>
      <c r="JXB76" s="2"/>
      <c r="JXC76" s="2"/>
      <c r="JXD76" s="2"/>
      <c r="JXE76" s="2"/>
      <c r="JXF76" s="2"/>
      <c r="JXG76" s="2"/>
      <c r="JXH76" s="2"/>
      <c r="JXI76" s="2"/>
      <c r="JXJ76" s="2"/>
      <c r="JXK76" s="2"/>
      <c r="JXL76" s="2"/>
      <c r="JXM76" s="2"/>
      <c r="JXN76" s="2"/>
      <c r="JXO76" s="2"/>
      <c r="JXP76" s="2"/>
      <c r="JXQ76" s="2"/>
      <c r="JXR76" s="2"/>
      <c r="JXS76" s="2"/>
      <c r="JXT76" s="2"/>
      <c r="JXU76" s="2"/>
      <c r="JXV76" s="2"/>
      <c r="JXW76" s="2"/>
      <c r="JXX76" s="2"/>
      <c r="JXY76" s="2"/>
      <c r="JXZ76" s="2"/>
      <c r="JYA76" s="2"/>
      <c r="JYB76" s="2"/>
      <c r="JYC76" s="2"/>
      <c r="JYD76" s="2"/>
      <c r="JYE76" s="2"/>
      <c r="JYF76" s="2"/>
      <c r="JYG76" s="2"/>
      <c r="JYH76" s="2"/>
      <c r="JYI76" s="2"/>
      <c r="JYJ76" s="2"/>
      <c r="JYK76" s="2"/>
      <c r="JYL76" s="2"/>
      <c r="JYM76" s="2"/>
      <c r="JYN76" s="2"/>
      <c r="JYO76" s="2"/>
      <c r="JYP76" s="2"/>
      <c r="JYQ76" s="2"/>
      <c r="JYR76" s="2"/>
      <c r="JYS76" s="2"/>
      <c r="JYT76" s="2"/>
      <c r="JYU76" s="2"/>
      <c r="JYV76" s="2"/>
      <c r="JYW76" s="2"/>
      <c r="JYX76" s="2"/>
      <c r="JYY76" s="2"/>
      <c r="JYZ76" s="2"/>
      <c r="JZA76" s="2"/>
      <c r="JZB76" s="2"/>
      <c r="JZC76" s="2"/>
      <c r="JZD76" s="2"/>
      <c r="JZE76" s="2"/>
      <c r="JZF76" s="2"/>
      <c r="JZG76" s="2"/>
      <c r="JZH76" s="2"/>
      <c r="JZI76" s="2"/>
      <c r="JZJ76" s="2"/>
      <c r="JZK76" s="2"/>
      <c r="JZL76" s="2"/>
      <c r="JZM76" s="2"/>
      <c r="JZN76" s="2"/>
      <c r="JZO76" s="2"/>
      <c r="JZP76" s="2"/>
      <c r="JZQ76" s="2"/>
      <c r="JZR76" s="2"/>
      <c r="JZS76" s="2"/>
      <c r="JZT76" s="2"/>
      <c r="JZU76" s="2"/>
      <c r="JZV76" s="2"/>
      <c r="JZW76" s="2"/>
      <c r="JZX76" s="2"/>
      <c r="JZY76" s="2"/>
      <c r="JZZ76" s="2"/>
      <c r="KAA76" s="2"/>
      <c r="KAB76" s="2"/>
      <c r="KAC76" s="2"/>
      <c r="KAD76" s="2"/>
      <c r="KAE76" s="2"/>
      <c r="KAF76" s="2"/>
      <c r="KAG76" s="2"/>
      <c r="KAH76" s="2"/>
      <c r="KAI76" s="2"/>
      <c r="KAJ76" s="2"/>
      <c r="KAK76" s="2"/>
      <c r="KAL76" s="2"/>
      <c r="KAM76" s="2"/>
      <c r="KAN76" s="2"/>
      <c r="KAO76" s="2"/>
      <c r="KAP76" s="2"/>
      <c r="KAQ76" s="2"/>
      <c r="KAR76" s="2"/>
      <c r="KAS76" s="2"/>
      <c r="KAT76" s="2"/>
      <c r="KAU76" s="2"/>
      <c r="KAV76" s="2"/>
      <c r="KAW76" s="2"/>
      <c r="KAX76" s="2"/>
      <c r="KAY76" s="2"/>
      <c r="KAZ76" s="2"/>
      <c r="KBA76" s="2"/>
      <c r="KBB76" s="2"/>
      <c r="KBC76" s="2"/>
      <c r="KBD76" s="2"/>
      <c r="KBE76" s="2"/>
      <c r="KBF76" s="2"/>
      <c r="KBG76" s="2"/>
      <c r="KBH76" s="2"/>
      <c r="KBI76" s="2"/>
      <c r="KBJ76" s="2"/>
      <c r="KBK76" s="2"/>
      <c r="KBL76" s="2"/>
      <c r="KBM76" s="2"/>
      <c r="KBN76" s="2"/>
      <c r="KBO76" s="2"/>
      <c r="KBP76" s="2"/>
      <c r="KBQ76" s="2"/>
      <c r="KBR76" s="2"/>
      <c r="KBS76" s="2"/>
      <c r="KBT76" s="2"/>
      <c r="KBU76" s="2"/>
      <c r="KBV76" s="2"/>
      <c r="KBW76" s="2"/>
      <c r="KBX76" s="2"/>
      <c r="KBY76" s="2"/>
      <c r="KBZ76" s="2"/>
      <c r="KCA76" s="2"/>
      <c r="KCB76" s="2"/>
      <c r="KCC76" s="2"/>
      <c r="KCD76" s="2"/>
      <c r="KCE76" s="2"/>
      <c r="KCF76" s="2"/>
      <c r="KCG76" s="2"/>
      <c r="KCH76" s="2"/>
      <c r="KCI76" s="2"/>
      <c r="KCJ76" s="2"/>
      <c r="KCK76" s="2"/>
      <c r="KCL76" s="2"/>
      <c r="KCM76" s="2"/>
      <c r="KCN76" s="2"/>
      <c r="KCO76" s="2"/>
      <c r="KCP76" s="2"/>
      <c r="KCQ76" s="2"/>
      <c r="KCR76" s="2"/>
      <c r="KCS76" s="2"/>
      <c r="KCT76" s="2"/>
      <c r="KCU76" s="2"/>
      <c r="KCV76" s="2"/>
      <c r="KCW76" s="2"/>
      <c r="KCX76" s="2"/>
      <c r="KCY76" s="2"/>
      <c r="KCZ76" s="2"/>
      <c r="KDA76" s="2"/>
      <c r="KDB76" s="2"/>
      <c r="KDC76" s="2"/>
      <c r="KDD76" s="2"/>
      <c r="KDE76" s="2"/>
      <c r="KDF76" s="2"/>
      <c r="KDG76" s="2"/>
      <c r="KDH76" s="2"/>
      <c r="KDI76" s="2"/>
      <c r="KDJ76" s="2"/>
      <c r="KDK76" s="2"/>
      <c r="KDL76" s="2"/>
      <c r="KDM76" s="2"/>
      <c r="KDN76" s="2"/>
      <c r="KDO76" s="2"/>
      <c r="KDP76" s="2"/>
      <c r="KDQ76" s="2"/>
      <c r="KDR76" s="2"/>
      <c r="KDS76" s="2"/>
      <c r="KDT76" s="2"/>
      <c r="KDU76" s="2"/>
      <c r="KDV76" s="2"/>
      <c r="KDW76" s="2"/>
      <c r="KDX76" s="2"/>
      <c r="KDY76" s="2"/>
      <c r="KDZ76" s="2"/>
      <c r="KEA76" s="2"/>
      <c r="KEB76" s="2"/>
      <c r="KEC76" s="2"/>
      <c r="KED76" s="2"/>
      <c r="KEE76" s="2"/>
      <c r="KEF76" s="2"/>
      <c r="KEG76" s="2"/>
      <c r="KEH76" s="2"/>
      <c r="KEI76" s="2"/>
      <c r="KEJ76" s="2"/>
      <c r="KEK76" s="2"/>
      <c r="KEL76" s="2"/>
      <c r="KEM76" s="2"/>
      <c r="KEN76" s="2"/>
      <c r="KEO76" s="2"/>
      <c r="KEP76" s="2"/>
      <c r="KEQ76" s="2"/>
      <c r="KER76" s="2"/>
      <c r="KES76" s="2"/>
      <c r="KET76" s="2"/>
      <c r="KEU76" s="2"/>
      <c r="KEV76" s="2"/>
      <c r="KEW76" s="2"/>
      <c r="KEX76" s="2"/>
      <c r="KEY76" s="2"/>
      <c r="KEZ76" s="2"/>
      <c r="KFA76" s="2"/>
      <c r="KFB76" s="2"/>
      <c r="KFC76" s="2"/>
      <c r="KFD76" s="2"/>
      <c r="KFE76" s="2"/>
      <c r="KFF76" s="2"/>
      <c r="KFG76" s="2"/>
      <c r="KFH76" s="2"/>
      <c r="KFI76" s="2"/>
      <c r="KFJ76" s="2"/>
      <c r="KFK76" s="2"/>
      <c r="KFL76" s="2"/>
      <c r="KFM76" s="2"/>
      <c r="KFN76" s="2"/>
      <c r="KFO76" s="2"/>
      <c r="KFP76" s="2"/>
      <c r="KFQ76" s="2"/>
      <c r="KFR76" s="2"/>
      <c r="KFS76" s="2"/>
      <c r="KFT76" s="2"/>
      <c r="KFU76" s="2"/>
      <c r="KFV76" s="2"/>
      <c r="KFW76" s="2"/>
      <c r="KFX76" s="2"/>
      <c r="KFY76" s="2"/>
      <c r="KFZ76" s="2"/>
      <c r="KGA76" s="2"/>
      <c r="KGB76" s="2"/>
      <c r="KGC76" s="2"/>
      <c r="KGD76" s="2"/>
      <c r="KGE76" s="2"/>
      <c r="KGF76" s="2"/>
      <c r="KGG76" s="2"/>
      <c r="KGH76" s="2"/>
      <c r="KGI76" s="2"/>
      <c r="KGJ76" s="2"/>
      <c r="KGK76" s="2"/>
      <c r="KGL76" s="2"/>
      <c r="KGM76" s="2"/>
      <c r="KGN76" s="2"/>
      <c r="KGO76" s="2"/>
      <c r="KGP76" s="2"/>
      <c r="KGQ76" s="2"/>
      <c r="KGR76" s="2"/>
      <c r="KGS76" s="2"/>
      <c r="KGT76" s="2"/>
      <c r="KGU76" s="2"/>
      <c r="KGV76" s="2"/>
      <c r="KGW76" s="2"/>
      <c r="KGX76" s="2"/>
      <c r="KGY76" s="2"/>
      <c r="KGZ76" s="2"/>
      <c r="KHA76" s="2"/>
      <c r="KHB76" s="2"/>
      <c r="KHC76" s="2"/>
      <c r="KHD76" s="2"/>
      <c r="KHE76" s="2"/>
      <c r="KHF76" s="2"/>
      <c r="KHG76" s="2"/>
      <c r="KHH76" s="2"/>
      <c r="KHI76" s="2"/>
      <c r="KHJ76" s="2"/>
      <c r="KHK76" s="2"/>
      <c r="KHL76" s="2"/>
      <c r="KHM76" s="2"/>
      <c r="KHN76" s="2"/>
      <c r="KHO76" s="2"/>
      <c r="KHP76" s="2"/>
      <c r="KHQ76" s="2"/>
      <c r="KHR76" s="2"/>
      <c r="KHS76" s="2"/>
      <c r="KHT76" s="2"/>
      <c r="KHU76" s="2"/>
      <c r="KHV76" s="2"/>
      <c r="KHW76" s="2"/>
      <c r="KHX76" s="2"/>
      <c r="KHY76" s="2"/>
      <c r="KHZ76" s="2"/>
      <c r="KIA76" s="2"/>
      <c r="KIB76" s="2"/>
      <c r="KIC76" s="2"/>
      <c r="KID76" s="2"/>
      <c r="KIE76" s="2"/>
      <c r="KIF76" s="2"/>
      <c r="KIG76" s="2"/>
      <c r="KIH76" s="2"/>
      <c r="KII76" s="2"/>
      <c r="KIJ76" s="2"/>
      <c r="KIK76" s="2"/>
      <c r="KIL76" s="2"/>
      <c r="KIM76" s="2"/>
      <c r="KIN76" s="2"/>
      <c r="KIO76" s="2"/>
      <c r="KIP76" s="2"/>
      <c r="KIQ76" s="2"/>
      <c r="KIR76" s="2"/>
      <c r="KIS76" s="2"/>
      <c r="KIT76" s="2"/>
      <c r="KIU76" s="2"/>
      <c r="KIV76" s="2"/>
      <c r="KIW76" s="2"/>
      <c r="KIX76" s="2"/>
      <c r="KIY76" s="2"/>
      <c r="KIZ76" s="2"/>
      <c r="KJA76" s="2"/>
      <c r="KJB76" s="2"/>
      <c r="KJC76" s="2"/>
      <c r="KJD76" s="2"/>
      <c r="KJE76" s="2"/>
      <c r="KJF76" s="2"/>
      <c r="KJG76" s="2"/>
      <c r="KJH76" s="2"/>
      <c r="KJI76" s="2"/>
      <c r="KJJ76" s="2"/>
      <c r="KJK76" s="2"/>
      <c r="KJL76" s="2"/>
      <c r="KJM76" s="2"/>
      <c r="KJN76" s="2"/>
      <c r="KJO76" s="2"/>
      <c r="KJP76" s="2"/>
      <c r="KJQ76" s="2"/>
      <c r="KJR76" s="2"/>
      <c r="KJS76" s="2"/>
      <c r="KJT76" s="2"/>
      <c r="KJU76" s="2"/>
      <c r="KJV76" s="2"/>
      <c r="KJW76" s="2"/>
      <c r="KJX76" s="2"/>
      <c r="KJY76" s="2"/>
      <c r="KJZ76" s="2"/>
      <c r="KKA76" s="2"/>
      <c r="KKB76" s="2"/>
      <c r="KKC76" s="2"/>
      <c r="KKD76" s="2"/>
      <c r="KKE76" s="2"/>
      <c r="KKF76" s="2"/>
      <c r="KKG76" s="2"/>
      <c r="KKH76" s="2"/>
      <c r="KKI76" s="2"/>
      <c r="KKJ76" s="2"/>
      <c r="KKK76" s="2"/>
      <c r="KKL76" s="2"/>
      <c r="KKM76" s="2"/>
      <c r="KKN76" s="2"/>
      <c r="KKO76" s="2"/>
      <c r="KKP76" s="2"/>
      <c r="KKQ76" s="2"/>
      <c r="KKR76" s="2"/>
      <c r="KKS76" s="2"/>
      <c r="KKT76" s="2"/>
      <c r="KKU76" s="2"/>
      <c r="KKV76" s="2"/>
      <c r="KKW76" s="2"/>
      <c r="KKX76" s="2"/>
      <c r="KKY76" s="2"/>
      <c r="KKZ76" s="2"/>
      <c r="KLA76" s="2"/>
      <c r="KLB76" s="2"/>
      <c r="KLC76" s="2"/>
      <c r="KLD76" s="2"/>
      <c r="KLE76" s="2"/>
      <c r="KLF76" s="2"/>
      <c r="KLG76" s="2"/>
      <c r="KLH76" s="2"/>
      <c r="KLI76" s="2"/>
      <c r="KLJ76" s="2"/>
      <c r="KLK76" s="2"/>
      <c r="KLL76" s="2"/>
      <c r="KLM76" s="2"/>
      <c r="KLN76" s="2"/>
      <c r="KLO76" s="2"/>
      <c r="KLP76" s="2"/>
      <c r="KLQ76" s="2"/>
      <c r="KLR76" s="2"/>
      <c r="KLS76" s="2"/>
      <c r="KLT76" s="2"/>
      <c r="KLU76" s="2"/>
      <c r="KLV76" s="2"/>
      <c r="KLW76" s="2"/>
      <c r="KLX76" s="2"/>
      <c r="KLY76" s="2"/>
      <c r="KLZ76" s="2"/>
      <c r="KMA76" s="2"/>
      <c r="KMB76" s="2"/>
      <c r="KMC76" s="2"/>
      <c r="KMD76" s="2"/>
      <c r="KME76" s="2"/>
      <c r="KMF76" s="2"/>
      <c r="KMG76" s="2"/>
      <c r="KMH76" s="2"/>
      <c r="KMI76" s="2"/>
      <c r="KMJ76" s="2"/>
      <c r="KMK76" s="2"/>
      <c r="KML76" s="2"/>
      <c r="KMM76" s="2"/>
      <c r="KMN76" s="2"/>
      <c r="KMO76" s="2"/>
      <c r="KMP76" s="2"/>
      <c r="KMQ76" s="2"/>
      <c r="KMR76" s="2"/>
      <c r="KMS76" s="2"/>
      <c r="KMT76" s="2"/>
      <c r="KMU76" s="2"/>
      <c r="KMV76" s="2"/>
      <c r="KMW76" s="2"/>
      <c r="KMX76" s="2"/>
      <c r="KMY76" s="2"/>
      <c r="KMZ76" s="2"/>
      <c r="KNA76" s="2"/>
      <c r="KNB76" s="2"/>
      <c r="KNC76" s="2"/>
      <c r="KND76" s="2"/>
      <c r="KNE76" s="2"/>
      <c r="KNF76" s="2"/>
      <c r="KNG76" s="2"/>
      <c r="KNH76" s="2"/>
      <c r="KNI76" s="2"/>
      <c r="KNJ76" s="2"/>
      <c r="KNK76" s="2"/>
      <c r="KNL76" s="2"/>
      <c r="KNM76" s="2"/>
      <c r="KNN76" s="2"/>
      <c r="KNO76" s="2"/>
      <c r="KNP76" s="2"/>
      <c r="KNQ76" s="2"/>
      <c r="KNR76" s="2"/>
      <c r="KNS76" s="2"/>
      <c r="KNT76" s="2"/>
      <c r="KNU76" s="2"/>
      <c r="KNV76" s="2"/>
      <c r="KNW76" s="2"/>
      <c r="KNX76" s="2"/>
      <c r="KNY76" s="2"/>
      <c r="KNZ76" s="2"/>
      <c r="KOA76" s="2"/>
      <c r="KOB76" s="2"/>
      <c r="KOC76" s="2"/>
      <c r="KOD76" s="2"/>
      <c r="KOE76" s="2"/>
      <c r="KOF76" s="2"/>
      <c r="KOG76" s="2"/>
      <c r="KOH76" s="2"/>
      <c r="KOI76" s="2"/>
      <c r="KOJ76" s="2"/>
      <c r="KOK76" s="2"/>
      <c r="KOL76" s="2"/>
      <c r="KOM76" s="2"/>
      <c r="KON76" s="2"/>
      <c r="KOO76" s="2"/>
      <c r="KOP76" s="2"/>
      <c r="KOQ76" s="2"/>
      <c r="KOR76" s="2"/>
      <c r="KOS76" s="2"/>
      <c r="KOT76" s="2"/>
      <c r="KOU76" s="2"/>
      <c r="KOV76" s="2"/>
      <c r="KOW76" s="2"/>
      <c r="KOX76" s="2"/>
      <c r="KOY76" s="2"/>
      <c r="KOZ76" s="2"/>
      <c r="KPA76" s="2"/>
      <c r="KPB76" s="2"/>
      <c r="KPC76" s="2"/>
      <c r="KPD76" s="2"/>
      <c r="KPE76" s="2"/>
      <c r="KPF76" s="2"/>
      <c r="KPG76" s="2"/>
      <c r="KPH76" s="2"/>
      <c r="KPI76" s="2"/>
      <c r="KPJ76" s="2"/>
      <c r="KPK76" s="2"/>
      <c r="KPL76" s="2"/>
      <c r="KPM76" s="2"/>
      <c r="KPN76" s="2"/>
      <c r="KPO76" s="2"/>
      <c r="KPP76" s="2"/>
      <c r="KPQ76" s="2"/>
      <c r="KPR76" s="2"/>
      <c r="KPS76" s="2"/>
      <c r="KPT76" s="2"/>
      <c r="KPU76" s="2"/>
      <c r="KPV76" s="2"/>
      <c r="KPW76" s="2"/>
      <c r="KPX76" s="2"/>
      <c r="KPY76" s="2"/>
      <c r="KPZ76" s="2"/>
      <c r="KQA76" s="2"/>
      <c r="KQB76" s="2"/>
      <c r="KQC76" s="2"/>
      <c r="KQD76" s="2"/>
      <c r="KQE76" s="2"/>
      <c r="KQF76" s="2"/>
      <c r="KQG76" s="2"/>
      <c r="KQH76" s="2"/>
      <c r="KQI76" s="2"/>
      <c r="KQJ76" s="2"/>
      <c r="KQK76" s="2"/>
      <c r="KQL76" s="2"/>
      <c r="KQM76" s="2"/>
      <c r="KQN76" s="2"/>
      <c r="KQO76" s="2"/>
      <c r="KQP76" s="2"/>
      <c r="KQQ76" s="2"/>
      <c r="KQR76" s="2"/>
      <c r="KQS76" s="2"/>
      <c r="KQT76" s="2"/>
      <c r="KQU76" s="2"/>
      <c r="KQV76" s="2"/>
      <c r="KQW76" s="2"/>
      <c r="KQX76" s="2"/>
      <c r="KQY76" s="2"/>
      <c r="KQZ76" s="2"/>
      <c r="KRA76" s="2"/>
      <c r="KRB76" s="2"/>
      <c r="KRC76" s="2"/>
      <c r="KRD76" s="2"/>
      <c r="KRE76" s="2"/>
      <c r="KRF76" s="2"/>
      <c r="KRG76" s="2"/>
      <c r="KRH76" s="2"/>
      <c r="KRI76" s="2"/>
      <c r="KRJ76" s="2"/>
      <c r="KRK76" s="2"/>
      <c r="KRL76" s="2"/>
      <c r="KRM76" s="2"/>
      <c r="KRN76" s="2"/>
      <c r="KRO76" s="2"/>
      <c r="KRP76" s="2"/>
      <c r="KRQ76" s="2"/>
      <c r="KRR76" s="2"/>
      <c r="KRS76" s="2"/>
      <c r="KRT76" s="2"/>
      <c r="KRU76" s="2"/>
      <c r="KRV76" s="2"/>
      <c r="KRW76" s="2"/>
      <c r="KRX76" s="2"/>
      <c r="KRY76" s="2"/>
      <c r="KRZ76" s="2"/>
      <c r="KSA76" s="2"/>
      <c r="KSB76" s="2"/>
      <c r="KSC76" s="2"/>
      <c r="KSD76" s="2"/>
      <c r="KSE76" s="2"/>
      <c r="KSF76" s="2"/>
      <c r="KSG76" s="2"/>
      <c r="KSH76" s="2"/>
      <c r="KSI76" s="2"/>
      <c r="KSJ76" s="2"/>
      <c r="KSK76" s="2"/>
      <c r="KSL76" s="2"/>
      <c r="KSM76" s="2"/>
      <c r="KSN76" s="2"/>
      <c r="KSO76" s="2"/>
      <c r="KSP76" s="2"/>
      <c r="KSQ76" s="2"/>
      <c r="KSR76" s="2"/>
      <c r="KSS76" s="2"/>
      <c r="KST76" s="2"/>
      <c r="KSU76" s="2"/>
      <c r="KSV76" s="2"/>
      <c r="KSW76" s="2"/>
      <c r="KSX76" s="2"/>
      <c r="KSY76" s="2"/>
      <c r="KSZ76" s="2"/>
      <c r="KTA76" s="2"/>
      <c r="KTB76" s="2"/>
      <c r="KTC76" s="2"/>
      <c r="KTD76" s="2"/>
      <c r="KTE76" s="2"/>
      <c r="KTF76" s="2"/>
      <c r="KTG76" s="2"/>
      <c r="KTH76" s="2"/>
      <c r="KTI76" s="2"/>
      <c r="KTJ76" s="2"/>
      <c r="KTK76" s="2"/>
      <c r="KTL76" s="2"/>
      <c r="KTM76" s="2"/>
      <c r="KTN76" s="2"/>
      <c r="KTO76" s="2"/>
      <c r="KTP76" s="2"/>
      <c r="KTQ76" s="2"/>
      <c r="KTR76" s="2"/>
      <c r="KTS76" s="2"/>
      <c r="KTT76" s="2"/>
      <c r="KTU76" s="2"/>
      <c r="KTV76" s="2"/>
      <c r="KTW76" s="2"/>
      <c r="KTX76" s="2"/>
      <c r="KTY76" s="2"/>
      <c r="KTZ76" s="2"/>
      <c r="KUA76" s="2"/>
      <c r="KUB76" s="2"/>
      <c r="KUC76" s="2"/>
      <c r="KUD76" s="2"/>
      <c r="KUE76" s="2"/>
      <c r="KUF76" s="2"/>
      <c r="KUG76" s="2"/>
      <c r="KUH76" s="2"/>
      <c r="KUI76" s="2"/>
      <c r="KUJ76" s="2"/>
      <c r="KUK76" s="2"/>
      <c r="KUL76" s="2"/>
      <c r="KUM76" s="2"/>
      <c r="KUN76" s="2"/>
      <c r="KUO76" s="2"/>
      <c r="KUP76" s="2"/>
      <c r="KUQ76" s="2"/>
      <c r="KUR76" s="2"/>
      <c r="KUS76" s="2"/>
      <c r="KUT76" s="2"/>
      <c r="KUU76" s="2"/>
      <c r="KUV76" s="2"/>
      <c r="KUW76" s="2"/>
      <c r="KUX76" s="2"/>
      <c r="KUY76" s="2"/>
      <c r="KUZ76" s="2"/>
      <c r="KVA76" s="2"/>
      <c r="KVB76" s="2"/>
      <c r="KVC76" s="2"/>
      <c r="KVD76" s="2"/>
      <c r="KVE76" s="2"/>
      <c r="KVF76" s="2"/>
      <c r="KVG76" s="2"/>
      <c r="KVH76" s="2"/>
      <c r="KVI76" s="2"/>
      <c r="KVJ76" s="2"/>
      <c r="KVK76" s="2"/>
      <c r="KVL76" s="2"/>
      <c r="KVM76" s="2"/>
      <c r="KVN76" s="2"/>
      <c r="KVO76" s="2"/>
      <c r="KVP76" s="2"/>
      <c r="KVQ76" s="2"/>
      <c r="KVR76" s="2"/>
      <c r="KVS76" s="2"/>
      <c r="KVT76" s="2"/>
      <c r="KVU76" s="2"/>
      <c r="KVV76" s="2"/>
      <c r="KVW76" s="2"/>
      <c r="KVX76" s="2"/>
      <c r="KVY76" s="2"/>
      <c r="KVZ76" s="2"/>
      <c r="KWA76" s="2"/>
      <c r="KWB76" s="2"/>
      <c r="KWC76" s="2"/>
      <c r="KWD76" s="2"/>
      <c r="KWE76" s="2"/>
      <c r="KWF76" s="2"/>
      <c r="KWG76" s="2"/>
      <c r="KWH76" s="2"/>
      <c r="KWI76" s="2"/>
      <c r="KWJ76" s="2"/>
      <c r="KWK76" s="2"/>
      <c r="KWL76" s="2"/>
      <c r="KWM76" s="2"/>
      <c r="KWN76" s="2"/>
      <c r="KWO76" s="2"/>
      <c r="KWP76" s="2"/>
      <c r="KWQ76" s="2"/>
      <c r="KWR76" s="2"/>
      <c r="KWS76" s="2"/>
      <c r="KWT76" s="2"/>
      <c r="KWU76" s="2"/>
      <c r="KWV76" s="2"/>
      <c r="KWW76" s="2"/>
      <c r="KWX76" s="2"/>
      <c r="KWY76" s="2"/>
      <c r="KWZ76" s="2"/>
      <c r="KXA76" s="2"/>
      <c r="KXB76" s="2"/>
      <c r="KXC76" s="2"/>
      <c r="KXD76" s="2"/>
      <c r="KXE76" s="2"/>
      <c r="KXF76" s="2"/>
      <c r="KXG76" s="2"/>
      <c r="KXH76" s="2"/>
      <c r="KXI76" s="2"/>
      <c r="KXJ76" s="2"/>
      <c r="KXK76" s="2"/>
      <c r="KXL76" s="2"/>
      <c r="KXM76" s="2"/>
      <c r="KXN76" s="2"/>
      <c r="KXO76" s="2"/>
      <c r="KXP76" s="2"/>
      <c r="KXQ76" s="2"/>
      <c r="KXR76" s="2"/>
      <c r="KXS76" s="2"/>
      <c r="KXT76" s="2"/>
      <c r="KXU76" s="2"/>
      <c r="KXV76" s="2"/>
      <c r="KXW76" s="2"/>
      <c r="KXX76" s="2"/>
      <c r="KXY76" s="2"/>
      <c r="KXZ76" s="2"/>
      <c r="KYA76" s="2"/>
      <c r="KYB76" s="2"/>
      <c r="KYC76" s="2"/>
      <c r="KYD76" s="2"/>
      <c r="KYE76" s="2"/>
      <c r="KYF76" s="2"/>
      <c r="KYG76" s="2"/>
      <c r="KYH76" s="2"/>
      <c r="KYI76" s="2"/>
      <c r="KYJ76" s="2"/>
      <c r="KYK76" s="2"/>
      <c r="KYL76" s="2"/>
      <c r="KYM76" s="2"/>
      <c r="KYN76" s="2"/>
      <c r="KYO76" s="2"/>
      <c r="KYP76" s="2"/>
      <c r="KYQ76" s="2"/>
      <c r="KYR76" s="2"/>
      <c r="KYS76" s="2"/>
      <c r="KYT76" s="2"/>
      <c r="KYU76" s="2"/>
      <c r="KYV76" s="2"/>
      <c r="KYW76" s="2"/>
      <c r="KYX76" s="2"/>
      <c r="KYY76" s="2"/>
      <c r="KYZ76" s="2"/>
      <c r="KZA76" s="2"/>
      <c r="KZB76" s="2"/>
      <c r="KZC76" s="2"/>
      <c r="KZD76" s="2"/>
      <c r="KZE76" s="2"/>
      <c r="KZF76" s="2"/>
      <c r="KZG76" s="2"/>
      <c r="KZH76" s="2"/>
      <c r="KZI76" s="2"/>
      <c r="KZJ76" s="2"/>
      <c r="KZK76" s="2"/>
      <c r="KZL76" s="2"/>
      <c r="KZM76" s="2"/>
      <c r="KZN76" s="2"/>
      <c r="KZO76" s="2"/>
      <c r="KZP76" s="2"/>
      <c r="KZQ76" s="2"/>
      <c r="KZR76" s="2"/>
      <c r="KZS76" s="2"/>
      <c r="KZT76" s="2"/>
      <c r="KZU76" s="2"/>
      <c r="KZV76" s="2"/>
      <c r="KZW76" s="2"/>
      <c r="KZX76" s="2"/>
      <c r="KZY76" s="2"/>
      <c r="KZZ76" s="2"/>
      <c r="LAA76" s="2"/>
      <c r="LAB76" s="2"/>
      <c r="LAC76" s="2"/>
      <c r="LAD76" s="2"/>
      <c r="LAE76" s="2"/>
      <c r="LAF76" s="2"/>
      <c r="LAG76" s="2"/>
      <c r="LAH76" s="2"/>
      <c r="LAI76" s="2"/>
      <c r="LAJ76" s="2"/>
      <c r="LAK76" s="2"/>
      <c r="LAL76" s="2"/>
      <c r="LAM76" s="2"/>
      <c r="LAN76" s="2"/>
      <c r="LAO76" s="2"/>
      <c r="LAP76" s="2"/>
      <c r="LAQ76" s="2"/>
      <c r="LAR76" s="2"/>
      <c r="LAS76" s="2"/>
      <c r="LAT76" s="2"/>
      <c r="LAU76" s="2"/>
      <c r="LAV76" s="2"/>
      <c r="LAW76" s="2"/>
      <c r="LAX76" s="2"/>
      <c r="LAY76" s="2"/>
      <c r="LAZ76" s="2"/>
      <c r="LBA76" s="2"/>
      <c r="LBB76" s="2"/>
      <c r="LBC76" s="2"/>
      <c r="LBD76" s="2"/>
      <c r="LBE76" s="2"/>
      <c r="LBF76" s="2"/>
      <c r="LBG76" s="2"/>
      <c r="LBH76" s="2"/>
      <c r="LBI76" s="2"/>
      <c r="LBJ76" s="2"/>
      <c r="LBK76" s="2"/>
      <c r="LBL76" s="2"/>
      <c r="LBM76" s="2"/>
      <c r="LBN76" s="2"/>
      <c r="LBO76" s="2"/>
      <c r="LBP76" s="2"/>
      <c r="LBQ76" s="2"/>
      <c r="LBR76" s="2"/>
      <c r="LBS76" s="2"/>
      <c r="LBT76" s="2"/>
      <c r="LBU76" s="2"/>
      <c r="LBV76" s="2"/>
      <c r="LBW76" s="2"/>
      <c r="LBX76" s="2"/>
      <c r="LBY76" s="2"/>
      <c r="LBZ76" s="2"/>
      <c r="LCA76" s="2"/>
      <c r="LCB76" s="2"/>
      <c r="LCC76" s="2"/>
      <c r="LCD76" s="2"/>
      <c r="LCE76" s="2"/>
      <c r="LCF76" s="2"/>
      <c r="LCG76" s="2"/>
      <c r="LCH76" s="2"/>
      <c r="LCI76" s="2"/>
      <c r="LCJ76" s="2"/>
      <c r="LCK76" s="2"/>
      <c r="LCL76" s="2"/>
      <c r="LCM76" s="2"/>
      <c r="LCN76" s="2"/>
      <c r="LCO76" s="2"/>
      <c r="LCP76" s="2"/>
      <c r="LCQ76" s="2"/>
      <c r="LCR76" s="2"/>
      <c r="LCS76" s="2"/>
      <c r="LCT76" s="2"/>
      <c r="LCU76" s="2"/>
      <c r="LCV76" s="2"/>
      <c r="LCW76" s="2"/>
      <c r="LCX76" s="2"/>
      <c r="LCY76" s="2"/>
      <c r="LCZ76" s="2"/>
      <c r="LDA76" s="2"/>
      <c r="LDB76" s="2"/>
      <c r="LDC76" s="2"/>
      <c r="LDD76" s="2"/>
      <c r="LDE76" s="2"/>
      <c r="LDF76" s="2"/>
      <c r="LDG76" s="2"/>
      <c r="LDH76" s="2"/>
      <c r="LDI76" s="2"/>
      <c r="LDJ76" s="2"/>
      <c r="LDK76" s="2"/>
      <c r="LDL76" s="2"/>
      <c r="LDM76" s="2"/>
      <c r="LDN76" s="2"/>
      <c r="LDO76" s="2"/>
      <c r="LDP76" s="2"/>
      <c r="LDQ76" s="2"/>
      <c r="LDR76" s="2"/>
      <c r="LDS76" s="2"/>
      <c r="LDT76" s="2"/>
      <c r="LDU76" s="2"/>
      <c r="LDV76" s="2"/>
      <c r="LDW76" s="2"/>
      <c r="LDX76" s="2"/>
      <c r="LDY76" s="2"/>
      <c r="LDZ76" s="2"/>
      <c r="LEA76" s="2"/>
      <c r="LEB76" s="2"/>
      <c r="LEC76" s="2"/>
      <c r="LED76" s="2"/>
      <c r="LEE76" s="2"/>
      <c r="LEF76" s="2"/>
      <c r="LEG76" s="2"/>
      <c r="LEH76" s="2"/>
      <c r="LEI76" s="2"/>
      <c r="LEJ76" s="2"/>
      <c r="LEK76" s="2"/>
      <c r="LEL76" s="2"/>
      <c r="LEM76" s="2"/>
      <c r="LEN76" s="2"/>
      <c r="LEO76" s="2"/>
      <c r="LEP76" s="2"/>
      <c r="LEQ76" s="2"/>
      <c r="LER76" s="2"/>
      <c r="LES76" s="2"/>
      <c r="LET76" s="2"/>
      <c r="LEU76" s="2"/>
      <c r="LEV76" s="2"/>
      <c r="LEW76" s="2"/>
      <c r="LEX76" s="2"/>
      <c r="LEY76" s="2"/>
      <c r="LEZ76" s="2"/>
      <c r="LFA76" s="2"/>
      <c r="LFB76" s="2"/>
      <c r="LFC76" s="2"/>
      <c r="LFD76" s="2"/>
      <c r="LFE76" s="2"/>
      <c r="LFF76" s="2"/>
      <c r="LFG76" s="2"/>
      <c r="LFH76" s="2"/>
      <c r="LFI76" s="2"/>
      <c r="LFJ76" s="2"/>
      <c r="LFK76" s="2"/>
      <c r="LFL76" s="2"/>
      <c r="LFM76" s="2"/>
      <c r="LFN76" s="2"/>
      <c r="LFO76" s="2"/>
      <c r="LFP76" s="2"/>
      <c r="LFQ76" s="2"/>
      <c r="LFR76" s="2"/>
      <c r="LFS76" s="2"/>
      <c r="LFT76" s="2"/>
      <c r="LFU76" s="2"/>
      <c r="LFV76" s="2"/>
      <c r="LFW76" s="2"/>
      <c r="LFX76" s="2"/>
      <c r="LFY76" s="2"/>
      <c r="LFZ76" s="2"/>
      <c r="LGA76" s="2"/>
      <c r="LGB76" s="2"/>
      <c r="LGC76" s="2"/>
      <c r="LGD76" s="2"/>
      <c r="LGE76" s="2"/>
      <c r="LGF76" s="2"/>
      <c r="LGG76" s="2"/>
      <c r="LGH76" s="2"/>
      <c r="LGI76" s="2"/>
      <c r="LGJ76" s="2"/>
      <c r="LGK76" s="2"/>
      <c r="LGL76" s="2"/>
      <c r="LGM76" s="2"/>
      <c r="LGN76" s="2"/>
      <c r="LGO76" s="2"/>
      <c r="LGP76" s="2"/>
      <c r="LGQ76" s="2"/>
      <c r="LGR76" s="2"/>
      <c r="LGS76" s="2"/>
      <c r="LGT76" s="2"/>
      <c r="LGU76" s="2"/>
      <c r="LGV76" s="2"/>
      <c r="LGW76" s="2"/>
      <c r="LGX76" s="2"/>
      <c r="LGY76" s="2"/>
      <c r="LGZ76" s="2"/>
      <c r="LHA76" s="2"/>
      <c r="LHB76" s="2"/>
      <c r="LHC76" s="2"/>
      <c r="LHD76" s="2"/>
      <c r="LHE76" s="2"/>
      <c r="LHF76" s="2"/>
      <c r="LHG76" s="2"/>
      <c r="LHH76" s="2"/>
      <c r="LHI76" s="2"/>
      <c r="LHJ76" s="2"/>
      <c r="LHK76" s="2"/>
      <c r="LHL76" s="2"/>
      <c r="LHM76" s="2"/>
      <c r="LHN76" s="2"/>
      <c r="LHO76" s="2"/>
      <c r="LHP76" s="2"/>
      <c r="LHQ76" s="2"/>
      <c r="LHR76" s="2"/>
      <c r="LHS76" s="2"/>
      <c r="LHT76" s="2"/>
      <c r="LHU76" s="2"/>
      <c r="LHV76" s="2"/>
      <c r="LHW76" s="2"/>
      <c r="LHX76" s="2"/>
      <c r="LHY76" s="2"/>
      <c r="LHZ76" s="2"/>
      <c r="LIA76" s="2"/>
      <c r="LIB76" s="2"/>
      <c r="LIC76" s="2"/>
      <c r="LID76" s="2"/>
      <c r="LIE76" s="2"/>
      <c r="LIF76" s="2"/>
      <c r="LIG76" s="2"/>
      <c r="LIH76" s="2"/>
      <c r="LII76" s="2"/>
      <c r="LIJ76" s="2"/>
      <c r="LIK76" s="2"/>
      <c r="LIL76" s="2"/>
      <c r="LIM76" s="2"/>
      <c r="LIN76" s="2"/>
      <c r="LIO76" s="2"/>
      <c r="LIP76" s="2"/>
      <c r="LIQ76" s="2"/>
      <c r="LIR76" s="2"/>
      <c r="LIS76" s="2"/>
      <c r="LIT76" s="2"/>
      <c r="LIU76" s="2"/>
      <c r="LIV76" s="2"/>
      <c r="LIW76" s="2"/>
      <c r="LIX76" s="2"/>
      <c r="LIY76" s="2"/>
      <c r="LIZ76" s="2"/>
      <c r="LJA76" s="2"/>
      <c r="LJB76" s="2"/>
      <c r="LJC76" s="2"/>
      <c r="LJD76" s="2"/>
      <c r="LJE76" s="2"/>
      <c r="LJF76" s="2"/>
      <c r="LJG76" s="2"/>
      <c r="LJH76" s="2"/>
      <c r="LJI76" s="2"/>
      <c r="LJJ76" s="2"/>
      <c r="LJK76" s="2"/>
      <c r="LJL76" s="2"/>
      <c r="LJM76" s="2"/>
      <c r="LJN76" s="2"/>
      <c r="LJO76" s="2"/>
      <c r="LJP76" s="2"/>
      <c r="LJQ76" s="2"/>
      <c r="LJR76" s="2"/>
      <c r="LJS76" s="2"/>
      <c r="LJT76" s="2"/>
      <c r="LJU76" s="2"/>
      <c r="LJV76" s="2"/>
      <c r="LJW76" s="2"/>
      <c r="LJX76" s="2"/>
      <c r="LJY76" s="2"/>
      <c r="LJZ76" s="2"/>
      <c r="LKA76" s="2"/>
      <c r="LKB76" s="2"/>
      <c r="LKC76" s="2"/>
      <c r="LKD76" s="2"/>
      <c r="LKE76" s="2"/>
      <c r="LKF76" s="2"/>
      <c r="LKG76" s="2"/>
      <c r="LKH76" s="2"/>
      <c r="LKI76" s="2"/>
      <c r="LKJ76" s="2"/>
      <c r="LKK76" s="2"/>
      <c r="LKL76" s="2"/>
      <c r="LKM76" s="2"/>
      <c r="LKN76" s="2"/>
      <c r="LKO76" s="2"/>
      <c r="LKP76" s="2"/>
      <c r="LKQ76" s="2"/>
      <c r="LKR76" s="2"/>
      <c r="LKS76" s="2"/>
      <c r="LKT76" s="2"/>
      <c r="LKU76" s="2"/>
      <c r="LKV76" s="2"/>
      <c r="LKW76" s="2"/>
      <c r="LKX76" s="2"/>
      <c r="LKY76" s="2"/>
      <c r="LKZ76" s="2"/>
      <c r="LLA76" s="2"/>
      <c r="LLB76" s="2"/>
      <c r="LLC76" s="2"/>
      <c r="LLD76" s="2"/>
      <c r="LLE76" s="2"/>
      <c r="LLF76" s="2"/>
      <c r="LLG76" s="2"/>
      <c r="LLH76" s="2"/>
      <c r="LLI76" s="2"/>
      <c r="LLJ76" s="2"/>
      <c r="LLK76" s="2"/>
      <c r="LLL76" s="2"/>
      <c r="LLM76" s="2"/>
      <c r="LLN76" s="2"/>
      <c r="LLO76" s="2"/>
      <c r="LLP76" s="2"/>
      <c r="LLQ76" s="2"/>
      <c r="LLR76" s="2"/>
      <c r="LLS76" s="2"/>
      <c r="LLT76" s="2"/>
      <c r="LLU76" s="2"/>
      <c r="LLV76" s="2"/>
      <c r="LLW76" s="2"/>
      <c r="LLX76" s="2"/>
      <c r="LLY76" s="2"/>
      <c r="LLZ76" s="2"/>
      <c r="LMA76" s="2"/>
      <c r="LMB76" s="2"/>
      <c r="LMC76" s="2"/>
      <c r="LMD76" s="2"/>
      <c r="LME76" s="2"/>
      <c r="LMF76" s="2"/>
      <c r="LMG76" s="2"/>
      <c r="LMH76" s="2"/>
      <c r="LMI76" s="2"/>
      <c r="LMJ76" s="2"/>
      <c r="LMK76" s="2"/>
      <c r="LML76" s="2"/>
      <c r="LMM76" s="2"/>
      <c r="LMN76" s="2"/>
      <c r="LMO76" s="2"/>
      <c r="LMP76" s="2"/>
      <c r="LMQ76" s="2"/>
      <c r="LMR76" s="2"/>
      <c r="LMS76" s="2"/>
      <c r="LMT76" s="2"/>
      <c r="LMU76" s="2"/>
      <c r="LMV76" s="2"/>
      <c r="LMW76" s="2"/>
      <c r="LMX76" s="2"/>
      <c r="LMY76" s="2"/>
      <c r="LMZ76" s="2"/>
      <c r="LNA76" s="2"/>
      <c r="LNB76" s="2"/>
      <c r="LNC76" s="2"/>
      <c r="LND76" s="2"/>
      <c r="LNE76" s="2"/>
      <c r="LNF76" s="2"/>
      <c r="LNG76" s="2"/>
      <c r="LNH76" s="2"/>
      <c r="LNI76" s="2"/>
      <c r="LNJ76" s="2"/>
      <c r="LNK76" s="2"/>
      <c r="LNL76" s="2"/>
      <c r="LNM76" s="2"/>
      <c r="LNN76" s="2"/>
      <c r="LNO76" s="2"/>
      <c r="LNP76" s="2"/>
      <c r="LNQ76" s="2"/>
      <c r="LNR76" s="2"/>
      <c r="LNS76" s="2"/>
      <c r="LNT76" s="2"/>
      <c r="LNU76" s="2"/>
      <c r="LNV76" s="2"/>
      <c r="LNW76" s="2"/>
      <c r="LNX76" s="2"/>
      <c r="LNY76" s="2"/>
      <c r="LNZ76" s="2"/>
      <c r="LOA76" s="2"/>
      <c r="LOB76" s="2"/>
      <c r="LOC76" s="2"/>
      <c r="LOD76" s="2"/>
      <c r="LOE76" s="2"/>
      <c r="LOF76" s="2"/>
      <c r="LOG76" s="2"/>
      <c r="LOH76" s="2"/>
      <c r="LOI76" s="2"/>
      <c r="LOJ76" s="2"/>
      <c r="LOK76" s="2"/>
      <c r="LOL76" s="2"/>
      <c r="LOM76" s="2"/>
      <c r="LON76" s="2"/>
      <c r="LOO76" s="2"/>
      <c r="LOP76" s="2"/>
      <c r="LOQ76" s="2"/>
      <c r="LOR76" s="2"/>
      <c r="LOS76" s="2"/>
      <c r="LOT76" s="2"/>
      <c r="LOU76" s="2"/>
      <c r="LOV76" s="2"/>
      <c r="LOW76" s="2"/>
      <c r="LOX76" s="2"/>
      <c r="LOY76" s="2"/>
      <c r="LOZ76" s="2"/>
      <c r="LPA76" s="2"/>
      <c r="LPB76" s="2"/>
      <c r="LPC76" s="2"/>
      <c r="LPD76" s="2"/>
      <c r="LPE76" s="2"/>
      <c r="LPF76" s="2"/>
      <c r="LPG76" s="2"/>
      <c r="LPH76" s="2"/>
      <c r="LPI76" s="2"/>
      <c r="LPJ76" s="2"/>
      <c r="LPK76" s="2"/>
      <c r="LPL76" s="2"/>
      <c r="LPM76" s="2"/>
      <c r="LPN76" s="2"/>
      <c r="LPO76" s="2"/>
      <c r="LPP76" s="2"/>
      <c r="LPQ76" s="2"/>
      <c r="LPR76" s="2"/>
      <c r="LPS76" s="2"/>
      <c r="LPT76" s="2"/>
      <c r="LPU76" s="2"/>
      <c r="LPV76" s="2"/>
      <c r="LPW76" s="2"/>
      <c r="LPX76" s="2"/>
      <c r="LPY76" s="2"/>
      <c r="LPZ76" s="2"/>
      <c r="LQA76" s="2"/>
      <c r="LQB76" s="2"/>
      <c r="LQC76" s="2"/>
      <c r="LQD76" s="2"/>
      <c r="LQE76" s="2"/>
      <c r="LQF76" s="2"/>
      <c r="LQG76" s="2"/>
      <c r="LQH76" s="2"/>
      <c r="LQI76" s="2"/>
      <c r="LQJ76" s="2"/>
      <c r="LQK76" s="2"/>
      <c r="LQL76" s="2"/>
      <c r="LQM76" s="2"/>
      <c r="LQN76" s="2"/>
      <c r="LQO76" s="2"/>
      <c r="LQP76" s="2"/>
      <c r="LQQ76" s="2"/>
      <c r="LQR76" s="2"/>
      <c r="LQS76" s="2"/>
      <c r="LQT76" s="2"/>
      <c r="LQU76" s="2"/>
      <c r="LQV76" s="2"/>
      <c r="LQW76" s="2"/>
      <c r="LQX76" s="2"/>
      <c r="LQY76" s="2"/>
      <c r="LQZ76" s="2"/>
      <c r="LRA76" s="2"/>
      <c r="LRB76" s="2"/>
      <c r="LRC76" s="2"/>
      <c r="LRD76" s="2"/>
      <c r="LRE76" s="2"/>
      <c r="LRF76" s="2"/>
      <c r="LRG76" s="2"/>
      <c r="LRH76" s="2"/>
      <c r="LRI76" s="2"/>
      <c r="LRJ76" s="2"/>
      <c r="LRK76" s="2"/>
      <c r="LRL76" s="2"/>
      <c r="LRM76" s="2"/>
      <c r="LRN76" s="2"/>
      <c r="LRO76" s="2"/>
      <c r="LRP76" s="2"/>
      <c r="LRQ76" s="2"/>
      <c r="LRR76" s="2"/>
      <c r="LRS76" s="2"/>
      <c r="LRT76" s="2"/>
      <c r="LRU76" s="2"/>
      <c r="LRV76" s="2"/>
      <c r="LRW76" s="2"/>
      <c r="LRX76" s="2"/>
      <c r="LRY76" s="2"/>
      <c r="LRZ76" s="2"/>
      <c r="LSA76" s="2"/>
      <c r="LSB76" s="2"/>
      <c r="LSC76" s="2"/>
      <c r="LSD76" s="2"/>
      <c r="LSE76" s="2"/>
      <c r="LSF76" s="2"/>
      <c r="LSG76" s="2"/>
      <c r="LSH76" s="2"/>
      <c r="LSI76" s="2"/>
      <c r="LSJ76" s="2"/>
      <c r="LSK76" s="2"/>
      <c r="LSL76" s="2"/>
      <c r="LSM76" s="2"/>
      <c r="LSN76" s="2"/>
      <c r="LSO76" s="2"/>
      <c r="LSP76" s="2"/>
      <c r="LSQ76" s="2"/>
      <c r="LSR76" s="2"/>
      <c r="LSS76" s="2"/>
      <c r="LST76" s="2"/>
      <c r="LSU76" s="2"/>
      <c r="LSV76" s="2"/>
      <c r="LSW76" s="2"/>
      <c r="LSX76" s="2"/>
      <c r="LSY76" s="2"/>
      <c r="LSZ76" s="2"/>
      <c r="LTA76" s="2"/>
      <c r="LTB76" s="2"/>
      <c r="LTC76" s="2"/>
      <c r="LTD76" s="2"/>
      <c r="LTE76" s="2"/>
      <c r="LTF76" s="2"/>
      <c r="LTG76" s="2"/>
      <c r="LTH76" s="2"/>
      <c r="LTI76" s="2"/>
      <c r="LTJ76" s="2"/>
      <c r="LTK76" s="2"/>
      <c r="LTL76" s="2"/>
      <c r="LTM76" s="2"/>
      <c r="LTN76" s="2"/>
      <c r="LTO76" s="2"/>
      <c r="LTP76" s="2"/>
      <c r="LTQ76" s="2"/>
      <c r="LTR76" s="2"/>
      <c r="LTS76" s="2"/>
      <c r="LTT76" s="2"/>
      <c r="LTU76" s="2"/>
      <c r="LTV76" s="2"/>
      <c r="LTW76" s="2"/>
      <c r="LTX76" s="2"/>
      <c r="LTY76" s="2"/>
      <c r="LTZ76" s="2"/>
      <c r="LUA76" s="2"/>
      <c r="LUB76" s="2"/>
      <c r="LUC76" s="2"/>
      <c r="LUD76" s="2"/>
      <c r="LUE76" s="2"/>
      <c r="LUF76" s="2"/>
      <c r="LUG76" s="2"/>
      <c r="LUH76" s="2"/>
      <c r="LUI76" s="2"/>
      <c r="LUJ76" s="2"/>
      <c r="LUK76" s="2"/>
      <c r="LUL76" s="2"/>
      <c r="LUM76" s="2"/>
      <c r="LUN76" s="2"/>
      <c r="LUO76" s="2"/>
      <c r="LUP76" s="2"/>
      <c r="LUQ76" s="2"/>
      <c r="LUR76" s="2"/>
      <c r="LUS76" s="2"/>
      <c r="LUT76" s="2"/>
      <c r="LUU76" s="2"/>
      <c r="LUV76" s="2"/>
      <c r="LUW76" s="2"/>
      <c r="LUX76" s="2"/>
      <c r="LUY76" s="2"/>
      <c r="LUZ76" s="2"/>
      <c r="LVA76" s="2"/>
      <c r="LVB76" s="2"/>
      <c r="LVC76" s="2"/>
      <c r="LVD76" s="2"/>
      <c r="LVE76" s="2"/>
      <c r="LVF76" s="2"/>
      <c r="LVG76" s="2"/>
      <c r="LVH76" s="2"/>
      <c r="LVI76" s="2"/>
      <c r="LVJ76" s="2"/>
      <c r="LVK76" s="2"/>
      <c r="LVL76" s="2"/>
      <c r="LVM76" s="2"/>
      <c r="LVN76" s="2"/>
      <c r="LVO76" s="2"/>
      <c r="LVP76" s="2"/>
      <c r="LVQ76" s="2"/>
      <c r="LVR76" s="2"/>
      <c r="LVS76" s="2"/>
      <c r="LVT76" s="2"/>
      <c r="LVU76" s="2"/>
      <c r="LVV76" s="2"/>
      <c r="LVW76" s="2"/>
      <c r="LVX76" s="2"/>
      <c r="LVY76" s="2"/>
      <c r="LVZ76" s="2"/>
      <c r="LWA76" s="2"/>
      <c r="LWB76" s="2"/>
      <c r="LWC76" s="2"/>
      <c r="LWD76" s="2"/>
      <c r="LWE76" s="2"/>
      <c r="LWF76" s="2"/>
      <c r="LWG76" s="2"/>
      <c r="LWH76" s="2"/>
      <c r="LWI76" s="2"/>
      <c r="LWJ76" s="2"/>
      <c r="LWK76" s="2"/>
      <c r="LWL76" s="2"/>
      <c r="LWM76" s="2"/>
      <c r="LWN76" s="2"/>
      <c r="LWO76" s="2"/>
      <c r="LWP76" s="2"/>
      <c r="LWQ76" s="2"/>
      <c r="LWR76" s="2"/>
      <c r="LWS76" s="2"/>
      <c r="LWT76" s="2"/>
      <c r="LWU76" s="2"/>
      <c r="LWV76" s="2"/>
      <c r="LWW76" s="2"/>
      <c r="LWX76" s="2"/>
      <c r="LWY76" s="2"/>
      <c r="LWZ76" s="2"/>
      <c r="LXA76" s="2"/>
      <c r="LXB76" s="2"/>
      <c r="LXC76" s="2"/>
      <c r="LXD76" s="2"/>
      <c r="LXE76" s="2"/>
      <c r="LXF76" s="2"/>
      <c r="LXG76" s="2"/>
      <c r="LXH76" s="2"/>
      <c r="LXI76" s="2"/>
      <c r="LXJ76" s="2"/>
      <c r="LXK76" s="2"/>
      <c r="LXL76" s="2"/>
      <c r="LXM76" s="2"/>
      <c r="LXN76" s="2"/>
      <c r="LXO76" s="2"/>
      <c r="LXP76" s="2"/>
      <c r="LXQ76" s="2"/>
      <c r="LXR76" s="2"/>
      <c r="LXS76" s="2"/>
      <c r="LXT76" s="2"/>
      <c r="LXU76" s="2"/>
      <c r="LXV76" s="2"/>
      <c r="LXW76" s="2"/>
      <c r="LXX76" s="2"/>
      <c r="LXY76" s="2"/>
      <c r="LXZ76" s="2"/>
      <c r="LYA76" s="2"/>
      <c r="LYB76" s="2"/>
      <c r="LYC76" s="2"/>
      <c r="LYD76" s="2"/>
      <c r="LYE76" s="2"/>
      <c r="LYF76" s="2"/>
      <c r="LYG76" s="2"/>
      <c r="LYH76" s="2"/>
      <c r="LYI76" s="2"/>
      <c r="LYJ76" s="2"/>
      <c r="LYK76" s="2"/>
      <c r="LYL76" s="2"/>
      <c r="LYM76" s="2"/>
      <c r="LYN76" s="2"/>
      <c r="LYO76" s="2"/>
      <c r="LYP76" s="2"/>
      <c r="LYQ76" s="2"/>
      <c r="LYR76" s="2"/>
      <c r="LYS76" s="2"/>
      <c r="LYT76" s="2"/>
      <c r="LYU76" s="2"/>
      <c r="LYV76" s="2"/>
      <c r="LYW76" s="2"/>
      <c r="LYX76" s="2"/>
      <c r="LYY76" s="2"/>
      <c r="LYZ76" s="2"/>
      <c r="LZA76" s="2"/>
      <c r="LZB76" s="2"/>
      <c r="LZC76" s="2"/>
      <c r="LZD76" s="2"/>
      <c r="LZE76" s="2"/>
      <c r="LZF76" s="2"/>
      <c r="LZG76" s="2"/>
      <c r="LZH76" s="2"/>
      <c r="LZI76" s="2"/>
      <c r="LZJ76" s="2"/>
      <c r="LZK76" s="2"/>
      <c r="LZL76" s="2"/>
      <c r="LZM76" s="2"/>
      <c r="LZN76" s="2"/>
      <c r="LZO76" s="2"/>
      <c r="LZP76" s="2"/>
      <c r="LZQ76" s="2"/>
      <c r="LZR76" s="2"/>
      <c r="LZS76" s="2"/>
      <c r="LZT76" s="2"/>
      <c r="LZU76" s="2"/>
      <c r="LZV76" s="2"/>
      <c r="LZW76" s="2"/>
      <c r="LZX76" s="2"/>
      <c r="LZY76" s="2"/>
      <c r="LZZ76" s="2"/>
      <c r="MAA76" s="2"/>
      <c r="MAB76" s="2"/>
      <c r="MAC76" s="2"/>
      <c r="MAD76" s="2"/>
      <c r="MAE76" s="2"/>
      <c r="MAF76" s="2"/>
      <c r="MAG76" s="2"/>
      <c r="MAH76" s="2"/>
      <c r="MAI76" s="2"/>
      <c r="MAJ76" s="2"/>
      <c r="MAK76" s="2"/>
      <c r="MAL76" s="2"/>
      <c r="MAM76" s="2"/>
      <c r="MAN76" s="2"/>
      <c r="MAO76" s="2"/>
      <c r="MAP76" s="2"/>
      <c r="MAQ76" s="2"/>
      <c r="MAR76" s="2"/>
      <c r="MAS76" s="2"/>
      <c r="MAT76" s="2"/>
      <c r="MAU76" s="2"/>
      <c r="MAV76" s="2"/>
      <c r="MAW76" s="2"/>
      <c r="MAX76" s="2"/>
      <c r="MAY76" s="2"/>
      <c r="MAZ76" s="2"/>
      <c r="MBA76" s="2"/>
      <c r="MBB76" s="2"/>
      <c r="MBC76" s="2"/>
      <c r="MBD76" s="2"/>
      <c r="MBE76" s="2"/>
      <c r="MBF76" s="2"/>
      <c r="MBG76" s="2"/>
      <c r="MBH76" s="2"/>
      <c r="MBI76" s="2"/>
      <c r="MBJ76" s="2"/>
      <c r="MBK76" s="2"/>
      <c r="MBL76" s="2"/>
      <c r="MBM76" s="2"/>
      <c r="MBN76" s="2"/>
      <c r="MBO76" s="2"/>
      <c r="MBP76" s="2"/>
      <c r="MBQ76" s="2"/>
      <c r="MBR76" s="2"/>
      <c r="MBS76" s="2"/>
      <c r="MBT76" s="2"/>
      <c r="MBU76" s="2"/>
      <c r="MBV76" s="2"/>
      <c r="MBW76" s="2"/>
      <c r="MBX76" s="2"/>
      <c r="MBY76" s="2"/>
      <c r="MBZ76" s="2"/>
      <c r="MCA76" s="2"/>
      <c r="MCB76" s="2"/>
      <c r="MCC76" s="2"/>
      <c r="MCD76" s="2"/>
      <c r="MCE76" s="2"/>
      <c r="MCF76" s="2"/>
      <c r="MCG76" s="2"/>
      <c r="MCH76" s="2"/>
      <c r="MCI76" s="2"/>
      <c r="MCJ76" s="2"/>
      <c r="MCK76" s="2"/>
      <c r="MCL76" s="2"/>
      <c r="MCM76" s="2"/>
      <c r="MCN76" s="2"/>
      <c r="MCO76" s="2"/>
      <c r="MCP76" s="2"/>
      <c r="MCQ76" s="2"/>
      <c r="MCR76" s="2"/>
      <c r="MCS76" s="2"/>
      <c r="MCT76" s="2"/>
      <c r="MCU76" s="2"/>
      <c r="MCV76" s="2"/>
      <c r="MCW76" s="2"/>
      <c r="MCX76" s="2"/>
      <c r="MCY76" s="2"/>
      <c r="MCZ76" s="2"/>
      <c r="MDA76" s="2"/>
      <c r="MDB76" s="2"/>
      <c r="MDC76" s="2"/>
      <c r="MDD76" s="2"/>
      <c r="MDE76" s="2"/>
      <c r="MDF76" s="2"/>
      <c r="MDG76" s="2"/>
      <c r="MDH76" s="2"/>
      <c r="MDI76" s="2"/>
      <c r="MDJ76" s="2"/>
      <c r="MDK76" s="2"/>
      <c r="MDL76" s="2"/>
      <c r="MDM76" s="2"/>
      <c r="MDN76" s="2"/>
      <c r="MDO76" s="2"/>
      <c r="MDP76" s="2"/>
      <c r="MDQ76" s="2"/>
      <c r="MDR76" s="2"/>
      <c r="MDS76" s="2"/>
      <c r="MDT76" s="2"/>
      <c r="MDU76" s="2"/>
      <c r="MDV76" s="2"/>
      <c r="MDW76" s="2"/>
      <c r="MDX76" s="2"/>
      <c r="MDY76" s="2"/>
      <c r="MDZ76" s="2"/>
      <c r="MEA76" s="2"/>
      <c r="MEB76" s="2"/>
      <c r="MEC76" s="2"/>
      <c r="MED76" s="2"/>
      <c r="MEE76" s="2"/>
      <c r="MEF76" s="2"/>
      <c r="MEG76" s="2"/>
      <c r="MEH76" s="2"/>
      <c r="MEI76" s="2"/>
      <c r="MEJ76" s="2"/>
      <c r="MEK76" s="2"/>
      <c r="MEL76" s="2"/>
      <c r="MEM76" s="2"/>
      <c r="MEN76" s="2"/>
      <c r="MEO76" s="2"/>
      <c r="MEP76" s="2"/>
      <c r="MEQ76" s="2"/>
      <c r="MER76" s="2"/>
      <c r="MES76" s="2"/>
      <c r="MET76" s="2"/>
      <c r="MEU76" s="2"/>
      <c r="MEV76" s="2"/>
      <c r="MEW76" s="2"/>
      <c r="MEX76" s="2"/>
      <c r="MEY76" s="2"/>
      <c r="MEZ76" s="2"/>
      <c r="MFA76" s="2"/>
      <c r="MFB76" s="2"/>
      <c r="MFC76" s="2"/>
      <c r="MFD76" s="2"/>
      <c r="MFE76" s="2"/>
      <c r="MFF76" s="2"/>
      <c r="MFG76" s="2"/>
      <c r="MFH76" s="2"/>
      <c r="MFI76" s="2"/>
      <c r="MFJ76" s="2"/>
      <c r="MFK76" s="2"/>
      <c r="MFL76" s="2"/>
      <c r="MFM76" s="2"/>
      <c r="MFN76" s="2"/>
      <c r="MFO76" s="2"/>
      <c r="MFP76" s="2"/>
      <c r="MFQ76" s="2"/>
      <c r="MFR76" s="2"/>
      <c r="MFS76" s="2"/>
      <c r="MFT76" s="2"/>
      <c r="MFU76" s="2"/>
      <c r="MFV76" s="2"/>
      <c r="MFW76" s="2"/>
      <c r="MFX76" s="2"/>
      <c r="MFY76" s="2"/>
      <c r="MFZ76" s="2"/>
      <c r="MGA76" s="2"/>
      <c r="MGB76" s="2"/>
      <c r="MGC76" s="2"/>
      <c r="MGD76" s="2"/>
      <c r="MGE76" s="2"/>
      <c r="MGF76" s="2"/>
      <c r="MGG76" s="2"/>
      <c r="MGH76" s="2"/>
      <c r="MGI76" s="2"/>
      <c r="MGJ76" s="2"/>
      <c r="MGK76" s="2"/>
      <c r="MGL76" s="2"/>
      <c r="MGM76" s="2"/>
      <c r="MGN76" s="2"/>
      <c r="MGO76" s="2"/>
      <c r="MGP76" s="2"/>
      <c r="MGQ76" s="2"/>
      <c r="MGR76" s="2"/>
      <c r="MGS76" s="2"/>
      <c r="MGT76" s="2"/>
      <c r="MGU76" s="2"/>
      <c r="MGV76" s="2"/>
      <c r="MGW76" s="2"/>
      <c r="MGX76" s="2"/>
      <c r="MGY76" s="2"/>
      <c r="MGZ76" s="2"/>
      <c r="MHA76" s="2"/>
      <c r="MHB76" s="2"/>
      <c r="MHC76" s="2"/>
      <c r="MHD76" s="2"/>
      <c r="MHE76" s="2"/>
      <c r="MHF76" s="2"/>
      <c r="MHG76" s="2"/>
      <c r="MHH76" s="2"/>
      <c r="MHI76" s="2"/>
      <c r="MHJ76" s="2"/>
      <c r="MHK76" s="2"/>
      <c r="MHL76" s="2"/>
      <c r="MHM76" s="2"/>
      <c r="MHN76" s="2"/>
      <c r="MHO76" s="2"/>
      <c r="MHP76" s="2"/>
      <c r="MHQ76" s="2"/>
      <c r="MHR76" s="2"/>
      <c r="MHS76" s="2"/>
      <c r="MHT76" s="2"/>
      <c r="MHU76" s="2"/>
      <c r="MHV76" s="2"/>
      <c r="MHW76" s="2"/>
      <c r="MHX76" s="2"/>
      <c r="MHY76" s="2"/>
      <c r="MHZ76" s="2"/>
      <c r="MIA76" s="2"/>
      <c r="MIB76" s="2"/>
      <c r="MIC76" s="2"/>
      <c r="MID76" s="2"/>
      <c r="MIE76" s="2"/>
      <c r="MIF76" s="2"/>
      <c r="MIG76" s="2"/>
      <c r="MIH76" s="2"/>
      <c r="MII76" s="2"/>
      <c r="MIJ76" s="2"/>
      <c r="MIK76" s="2"/>
      <c r="MIL76" s="2"/>
      <c r="MIM76" s="2"/>
      <c r="MIN76" s="2"/>
      <c r="MIO76" s="2"/>
      <c r="MIP76" s="2"/>
      <c r="MIQ76" s="2"/>
      <c r="MIR76" s="2"/>
      <c r="MIS76" s="2"/>
      <c r="MIT76" s="2"/>
      <c r="MIU76" s="2"/>
      <c r="MIV76" s="2"/>
      <c r="MIW76" s="2"/>
      <c r="MIX76" s="2"/>
      <c r="MIY76" s="2"/>
      <c r="MIZ76" s="2"/>
      <c r="MJA76" s="2"/>
      <c r="MJB76" s="2"/>
      <c r="MJC76" s="2"/>
      <c r="MJD76" s="2"/>
      <c r="MJE76" s="2"/>
      <c r="MJF76" s="2"/>
      <c r="MJG76" s="2"/>
      <c r="MJH76" s="2"/>
      <c r="MJI76" s="2"/>
      <c r="MJJ76" s="2"/>
      <c r="MJK76" s="2"/>
      <c r="MJL76" s="2"/>
      <c r="MJM76" s="2"/>
      <c r="MJN76" s="2"/>
      <c r="MJO76" s="2"/>
      <c r="MJP76" s="2"/>
      <c r="MJQ76" s="2"/>
      <c r="MJR76" s="2"/>
      <c r="MJS76" s="2"/>
      <c r="MJT76" s="2"/>
      <c r="MJU76" s="2"/>
      <c r="MJV76" s="2"/>
      <c r="MJW76" s="2"/>
      <c r="MJX76" s="2"/>
      <c r="MJY76" s="2"/>
      <c r="MJZ76" s="2"/>
      <c r="MKA76" s="2"/>
      <c r="MKB76" s="2"/>
      <c r="MKC76" s="2"/>
      <c r="MKD76" s="2"/>
      <c r="MKE76" s="2"/>
      <c r="MKF76" s="2"/>
      <c r="MKG76" s="2"/>
      <c r="MKH76" s="2"/>
      <c r="MKI76" s="2"/>
      <c r="MKJ76" s="2"/>
      <c r="MKK76" s="2"/>
      <c r="MKL76" s="2"/>
      <c r="MKM76" s="2"/>
      <c r="MKN76" s="2"/>
      <c r="MKO76" s="2"/>
      <c r="MKP76" s="2"/>
      <c r="MKQ76" s="2"/>
      <c r="MKR76" s="2"/>
      <c r="MKS76" s="2"/>
      <c r="MKT76" s="2"/>
      <c r="MKU76" s="2"/>
      <c r="MKV76" s="2"/>
      <c r="MKW76" s="2"/>
      <c r="MKX76" s="2"/>
      <c r="MKY76" s="2"/>
      <c r="MKZ76" s="2"/>
      <c r="MLA76" s="2"/>
      <c r="MLB76" s="2"/>
      <c r="MLC76" s="2"/>
      <c r="MLD76" s="2"/>
      <c r="MLE76" s="2"/>
      <c r="MLF76" s="2"/>
      <c r="MLG76" s="2"/>
      <c r="MLH76" s="2"/>
      <c r="MLI76" s="2"/>
      <c r="MLJ76" s="2"/>
      <c r="MLK76" s="2"/>
      <c r="MLL76" s="2"/>
      <c r="MLM76" s="2"/>
      <c r="MLN76" s="2"/>
      <c r="MLO76" s="2"/>
      <c r="MLP76" s="2"/>
      <c r="MLQ76" s="2"/>
      <c r="MLR76" s="2"/>
      <c r="MLS76" s="2"/>
      <c r="MLT76" s="2"/>
      <c r="MLU76" s="2"/>
      <c r="MLV76" s="2"/>
      <c r="MLW76" s="2"/>
      <c r="MLX76" s="2"/>
      <c r="MLY76" s="2"/>
      <c r="MLZ76" s="2"/>
      <c r="MMA76" s="2"/>
      <c r="MMB76" s="2"/>
      <c r="MMC76" s="2"/>
      <c r="MMD76" s="2"/>
      <c r="MME76" s="2"/>
      <c r="MMF76" s="2"/>
      <c r="MMG76" s="2"/>
      <c r="MMH76" s="2"/>
      <c r="MMI76" s="2"/>
      <c r="MMJ76" s="2"/>
      <c r="MMK76" s="2"/>
      <c r="MML76" s="2"/>
      <c r="MMM76" s="2"/>
      <c r="MMN76" s="2"/>
      <c r="MMO76" s="2"/>
      <c r="MMP76" s="2"/>
      <c r="MMQ76" s="2"/>
      <c r="MMR76" s="2"/>
      <c r="MMS76" s="2"/>
      <c r="MMT76" s="2"/>
      <c r="MMU76" s="2"/>
      <c r="MMV76" s="2"/>
      <c r="MMW76" s="2"/>
      <c r="MMX76" s="2"/>
      <c r="MMY76" s="2"/>
      <c r="MMZ76" s="2"/>
      <c r="MNA76" s="2"/>
      <c r="MNB76" s="2"/>
      <c r="MNC76" s="2"/>
      <c r="MND76" s="2"/>
      <c r="MNE76" s="2"/>
      <c r="MNF76" s="2"/>
      <c r="MNG76" s="2"/>
      <c r="MNH76" s="2"/>
      <c r="MNI76" s="2"/>
      <c r="MNJ76" s="2"/>
      <c r="MNK76" s="2"/>
      <c r="MNL76" s="2"/>
      <c r="MNM76" s="2"/>
      <c r="MNN76" s="2"/>
      <c r="MNO76" s="2"/>
      <c r="MNP76" s="2"/>
      <c r="MNQ76" s="2"/>
      <c r="MNR76" s="2"/>
      <c r="MNS76" s="2"/>
      <c r="MNT76" s="2"/>
      <c r="MNU76" s="2"/>
      <c r="MNV76" s="2"/>
      <c r="MNW76" s="2"/>
      <c r="MNX76" s="2"/>
      <c r="MNY76" s="2"/>
      <c r="MNZ76" s="2"/>
      <c r="MOA76" s="2"/>
      <c r="MOB76" s="2"/>
      <c r="MOC76" s="2"/>
      <c r="MOD76" s="2"/>
      <c r="MOE76" s="2"/>
      <c r="MOF76" s="2"/>
      <c r="MOG76" s="2"/>
      <c r="MOH76" s="2"/>
      <c r="MOI76" s="2"/>
      <c r="MOJ76" s="2"/>
      <c r="MOK76" s="2"/>
      <c r="MOL76" s="2"/>
      <c r="MOM76" s="2"/>
      <c r="MON76" s="2"/>
      <c r="MOO76" s="2"/>
      <c r="MOP76" s="2"/>
      <c r="MOQ76" s="2"/>
      <c r="MOR76" s="2"/>
      <c r="MOS76" s="2"/>
      <c r="MOT76" s="2"/>
      <c r="MOU76" s="2"/>
      <c r="MOV76" s="2"/>
      <c r="MOW76" s="2"/>
      <c r="MOX76" s="2"/>
      <c r="MOY76" s="2"/>
      <c r="MOZ76" s="2"/>
      <c r="MPA76" s="2"/>
      <c r="MPB76" s="2"/>
      <c r="MPC76" s="2"/>
      <c r="MPD76" s="2"/>
      <c r="MPE76" s="2"/>
      <c r="MPF76" s="2"/>
      <c r="MPG76" s="2"/>
      <c r="MPH76" s="2"/>
      <c r="MPI76" s="2"/>
      <c r="MPJ76" s="2"/>
      <c r="MPK76" s="2"/>
      <c r="MPL76" s="2"/>
      <c r="MPM76" s="2"/>
      <c r="MPN76" s="2"/>
      <c r="MPO76" s="2"/>
      <c r="MPP76" s="2"/>
      <c r="MPQ76" s="2"/>
      <c r="MPR76" s="2"/>
      <c r="MPS76" s="2"/>
      <c r="MPT76" s="2"/>
      <c r="MPU76" s="2"/>
      <c r="MPV76" s="2"/>
      <c r="MPW76" s="2"/>
      <c r="MPX76" s="2"/>
      <c r="MPY76" s="2"/>
      <c r="MPZ76" s="2"/>
      <c r="MQA76" s="2"/>
      <c r="MQB76" s="2"/>
      <c r="MQC76" s="2"/>
      <c r="MQD76" s="2"/>
      <c r="MQE76" s="2"/>
      <c r="MQF76" s="2"/>
      <c r="MQG76" s="2"/>
      <c r="MQH76" s="2"/>
      <c r="MQI76" s="2"/>
      <c r="MQJ76" s="2"/>
      <c r="MQK76" s="2"/>
      <c r="MQL76" s="2"/>
      <c r="MQM76" s="2"/>
      <c r="MQN76" s="2"/>
      <c r="MQO76" s="2"/>
      <c r="MQP76" s="2"/>
      <c r="MQQ76" s="2"/>
      <c r="MQR76" s="2"/>
      <c r="MQS76" s="2"/>
      <c r="MQT76" s="2"/>
      <c r="MQU76" s="2"/>
      <c r="MQV76" s="2"/>
      <c r="MQW76" s="2"/>
      <c r="MQX76" s="2"/>
      <c r="MQY76" s="2"/>
      <c r="MQZ76" s="2"/>
      <c r="MRA76" s="2"/>
      <c r="MRB76" s="2"/>
      <c r="MRC76" s="2"/>
      <c r="MRD76" s="2"/>
      <c r="MRE76" s="2"/>
      <c r="MRF76" s="2"/>
      <c r="MRG76" s="2"/>
      <c r="MRH76" s="2"/>
      <c r="MRI76" s="2"/>
      <c r="MRJ76" s="2"/>
      <c r="MRK76" s="2"/>
      <c r="MRL76" s="2"/>
      <c r="MRM76" s="2"/>
      <c r="MRN76" s="2"/>
      <c r="MRO76" s="2"/>
      <c r="MRP76" s="2"/>
      <c r="MRQ76" s="2"/>
      <c r="MRR76" s="2"/>
      <c r="MRS76" s="2"/>
      <c r="MRT76" s="2"/>
      <c r="MRU76" s="2"/>
      <c r="MRV76" s="2"/>
      <c r="MRW76" s="2"/>
      <c r="MRX76" s="2"/>
      <c r="MRY76" s="2"/>
      <c r="MRZ76" s="2"/>
      <c r="MSA76" s="2"/>
      <c r="MSB76" s="2"/>
      <c r="MSC76" s="2"/>
      <c r="MSD76" s="2"/>
      <c r="MSE76" s="2"/>
      <c r="MSF76" s="2"/>
      <c r="MSG76" s="2"/>
      <c r="MSH76" s="2"/>
      <c r="MSI76" s="2"/>
      <c r="MSJ76" s="2"/>
      <c r="MSK76" s="2"/>
      <c r="MSL76" s="2"/>
      <c r="MSM76" s="2"/>
      <c r="MSN76" s="2"/>
      <c r="MSO76" s="2"/>
      <c r="MSP76" s="2"/>
      <c r="MSQ76" s="2"/>
      <c r="MSR76" s="2"/>
      <c r="MSS76" s="2"/>
      <c r="MST76" s="2"/>
      <c r="MSU76" s="2"/>
      <c r="MSV76" s="2"/>
      <c r="MSW76" s="2"/>
      <c r="MSX76" s="2"/>
      <c r="MSY76" s="2"/>
      <c r="MSZ76" s="2"/>
      <c r="MTA76" s="2"/>
      <c r="MTB76" s="2"/>
      <c r="MTC76" s="2"/>
      <c r="MTD76" s="2"/>
      <c r="MTE76" s="2"/>
      <c r="MTF76" s="2"/>
      <c r="MTG76" s="2"/>
      <c r="MTH76" s="2"/>
      <c r="MTI76" s="2"/>
      <c r="MTJ76" s="2"/>
      <c r="MTK76" s="2"/>
      <c r="MTL76" s="2"/>
      <c r="MTM76" s="2"/>
      <c r="MTN76" s="2"/>
      <c r="MTO76" s="2"/>
      <c r="MTP76" s="2"/>
      <c r="MTQ76" s="2"/>
      <c r="MTR76" s="2"/>
      <c r="MTS76" s="2"/>
      <c r="MTT76" s="2"/>
      <c r="MTU76" s="2"/>
      <c r="MTV76" s="2"/>
      <c r="MTW76" s="2"/>
      <c r="MTX76" s="2"/>
      <c r="MTY76" s="2"/>
      <c r="MTZ76" s="2"/>
      <c r="MUA76" s="2"/>
      <c r="MUB76" s="2"/>
      <c r="MUC76" s="2"/>
      <c r="MUD76" s="2"/>
      <c r="MUE76" s="2"/>
      <c r="MUF76" s="2"/>
      <c r="MUG76" s="2"/>
      <c r="MUH76" s="2"/>
      <c r="MUI76" s="2"/>
      <c r="MUJ76" s="2"/>
      <c r="MUK76" s="2"/>
      <c r="MUL76" s="2"/>
      <c r="MUM76" s="2"/>
      <c r="MUN76" s="2"/>
      <c r="MUO76" s="2"/>
      <c r="MUP76" s="2"/>
      <c r="MUQ76" s="2"/>
      <c r="MUR76" s="2"/>
      <c r="MUS76" s="2"/>
      <c r="MUT76" s="2"/>
      <c r="MUU76" s="2"/>
      <c r="MUV76" s="2"/>
      <c r="MUW76" s="2"/>
      <c r="MUX76" s="2"/>
      <c r="MUY76" s="2"/>
      <c r="MUZ76" s="2"/>
      <c r="MVA76" s="2"/>
      <c r="MVB76" s="2"/>
      <c r="MVC76" s="2"/>
      <c r="MVD76" s="2"/>
      <c r="MVE76" s="2"/>
      <c r="MVF76" s="2"/>
      <c r="MVG76" s="2"/>
      <c r="MVH76" s="2"/>
      <c r="MVI76" s="2"/>
      <c r="MVJ76" s="2"/>
      <c r="MVK76" s="2"/>
      <c r="MVL76" s="2"/>
      <c r="MVM76" s="2"/>
      <c r="MVN76" s="2"/>
      <c r="MVO76" s="2"/>
      <c r="MVP76" s="2"/>
      <c r="MVQ76" s="2"/>
      <c r="MVR76" s="2"/>
      <c r="MVS76" s="2"/>
      <c r="MVT76" s="2"/>
      <c r="MVU76" s="2"/>
      <c r="MVV76" s="2"/>
      <c r="MVW76" s="2"/>
      <c r="MVX76" s="2"/>
      <c r="MVY76" s="2"/>
      <c r="MVZ76" s="2"/>
      <c r="MWA76" s="2"/>
      <c r="MWB76" s="2"/>
      <c r="MWC76" s="2"/>
      <c r="MWD76" s="2"/>
      <c r="MWE76" s="2"/>
      <c r="MWF76" s="2"/>
      <c r="MWG76" s="2"/>
      <c r="MWH76" s="2"/>
      <c r="MWI76" s="2"/>
      <c r="MWJ76" s="2"/>
      <c r="MWK76" s="2"/>
      <c r="MWL76" s="2"/>
      <c r="MWM76" s="2"/>
      <c r="MWN76" s="2"/>
      <c r="MWO76" s="2"/>
      <c r="MWP76" s="2"/>
      <c r="MWQ76" s="2"/>
      <c r="MWR76" s="2"/>
      <c r="MWS76" s="2"/>
      <c r="MWT76" s="2"/>
      <c r="MWU76" s="2"/>
      <c r="MWV76" s="2"/>
      <c r="MWW76" s="2"/>
      <c r="MWX76" s="2"/>
      <c r="MWY76" s="2"/>
      <c r="MWZ76" s="2"/>
      <c r="MXA76" s="2"/>
      <c r="MXB76" s="2"/>
      <c r="MXC76" s="2"/>
      <c r="MXD76" s="2"/>
      <c r="MXE76" s="2"/>
      <c r="MXF76" s="2"/>
      <c r="MXG76" s="2"/>
      <c r="MXH76" s="2"/>
      <c r="MXI76" s="2"/>
      <c r="MXJ76" s="2"/>
      <c r="MXK76" s="2"/>
      <c r="MXL76" s="2"/>
      <c r="MXM76" s="2"/>
      <c r="MXN76" s="2"/>
      <c r="MXO76" s="2"/>
      <c r="MXP76" s="2"/>
      <c r="MXQ76" s="2"/>
      <c r="MXR76" s="2"/>
      <c r="MXS76" s="2"/>
      <c r="MXT76" s="2"/>
      <c r="MXU76" s="2"/>
      <c r="MXV76" s="2"/>
      <c r="MXW76" s="2"/>
      <c r="MXX76" s="2"/>
      <c r="MXY76" s="2"/>
      <c r="MXZ76" s="2"/>
      <c r="MYA76" s="2"/>
      <c r="MYB76" s="2"/>
      <c r="MYC76" s="2"/>
      <c r="MYD76" s="2"/>
      <c r="MYE76" s="2"/>
      <c r="MYF76" s="2"/>
      <c r="MYG76" s="2"/>
      <c r="MYH76" s="2"/>
      <c r="MYI76" s="2"/>
      <c r="MYJ76" s="2"/>
      <c r="MYK76" s="2"/>
      <c r="MYL76" s="2"/>
      <c r="MYM76" s="2"/>
      <c r="MYN76" s="2"/>
      <c r="MYO76" s="2"/>
      <c r="MYP76" s="2"/>
      <c r="MYQ76" s="2"/>
      <c r="MYR76" s="2"/>
      <c r="MYS76" s="2"/>
      <c r="MYT76" s="2"/>
      <c r="MYU76" s="2"/>
      <c r="MYV76" s="2"/>
      <c r="MYW76" s="2"/>
      <c r="MYX76" s="2"/>
      <c r="MYY76" s="2"/>
      <c r="MYZ76" s="2"/>
      <c r="MZA76" s="2"/>
      <c r="MZB76" s="2"/>
      <c r="MZC76" s="2"/>
      <c r="MZD76" s="2"/>
      <c r="MZE76" s="2"/>
      <c r="MZF76" s="2"/>
      <c r="MZG76" s="2"/>
      <c r="MZH76" s="2"/>
      <c r="MZI76" s="2"/>
      <c r="MZJ76" s="2"/>
      <c r="MZK76" s="2"/>
      <c r="MZL76" s="2"/>
      <c r="MZM76" s="2"/>
      <c r="MZN76" s="2"/>
      <c r="MZO76" s="2"/>
      <c r="MZP76" s="2"/>
      <c r="MZQ76" s="2"/>
      <c r="MZR76" s="2"/>
      <c r="MZS76" s="2"/>
      <c r="MZT76" s="2"/>
      <c r="MZU76" s="2"/>
      <c r="MZV76" s="2"/>
      <c r="MZW76" s="2"/>
      <c r="MZX76" s="2"/>
      <c r="MZY76" s="2"/>
      <c r="MZZ76" s="2"/>
      <c r="NAA76" s="2"/>
      <c r="NAB76" s="2"/>
      <c r="NAC76" s="2"/>
      <c r="NAD76" s="2"/>
      <c r="NAE76" s="2"/>
      <c r="NAF76" s="2"/>
      <c r="NAG76" s="2"/>
      <c r="NAH76" s="2"/>
      <c r="NAI76" s="2"/>
      <c r="NAJ76" s="2"/>
      <c r="NAK76" s="2"/>
      <c r="NAL76" s="2"/>
      <c r="NAM76" s="2"/>
      <c r="NAN76" s="2"/>
      <c r="NAO76" s="2"/>
      <c r="NAP76" s="2"/>
      <c r="NAQ76" s="2"/>
      <c r="NAR76" s="2"/>
      <c r="NAS76" s="2"/>
      <c r="NAT76" s="2"/>
      <c r="NAU76" s="2"/>
      <c r="NAV76" s="2"/>
      <c r="NAW76" s="2"/>
      <c r="NAX76" s="2"/>
      <c r="NAY76" s="2"/>
      <c r="NAZ76" s="2"/>
      <c r="NBA76" s="2"/>
      <c r="NBB76" s="2"/>
      <c r="NBC76" s="2"/>
      <c r="NBD76" s="2"/>
      <c r="NBE76" s="2"/>
      <c r="NBF76" s="2"/>
      <c r="NBG76" s="2"/>
      <c r="NBH76" s="2"/>
      <c r="NBI76" s="2"/>
      <c r="NBJ76" s="2"/>
      <c r="NBK76" s="2"/>
      <c r="NBL76" s="2"/>
      <c r="NBM76" s="2"/>
      <c r="NBN76" s="2"/>
      <c r="NBO76" s="2"/>
      <c r="NBP76" s="2"/>
      <c r="NBQ76" s="2"/>
      <c r="NBR76" s="2"/>
      <c r="NBS76" s="2"/>
      <c r="NBT76" s="2"/>
      <c r="NBU76" s="2"/>
      <c r="NBV76" s="2"/>
      <c r="NBW76" s="2"/>
      <c r="NBX76" s="2"/>
      <c r="NBY76" s="2"/>
      <c r="NBZ76" s="2"/>
      <c r="NCA76" s="2"/>
      <c r="NCB76" s="2"/>
      <c r="NCC76" s="2"/>
      <c r="NCD76" s="2"/>
      <c r="NCE76" s="2"/>
      <c r="NCF76" s="2"/>
      <c r="NCG76" s="2"/>
      <c r="NCH76" s="2"/>
      <c r="NCI76" s="2"/>
      <c r="NCJ76" s="2"/>
      <c r="NCK76" s="2"/>
      <c r="NCL76" s="2"/>
      <c r="NCM76" s="2"/>
      <c r="NCN76" s="2"/>
      <c r="NCO76" s="2"/>
      <c r="NCP76" s="2"/>
      <c r="NCQ76" s="2"/>
      <c r="NCR76" s="2"/>
      <c r="NCS76" s="2"/>
      <c r="NCT76" s="2"/>
      <c r="NCU76" s="2"/>
      <c r="NCV76" s="2"/>
      <c r="NCW76" s="2"/>
      <c r="NCX76" s="2"/>
      <c r="NCY76" s="2"/>
      <c r="NCZ76" s="2"/>
      <c r="NDA76" s="2"/>
      <c r="NDB76" s="2"/>
      <c r="NDC76" s="2"/>
      <c r="NDD76" s="2"/>
      <c r="NDE76" s="2"/>
      <c r="NDF76" s="2"/>
      <c r="NDG76" s="2"/>
      <c r="NDH76" s="2"/>
      <c r="NDI76" s="2"/>
      <c r="NDJ76" s="2"/>
      <c r="NDK76" s="2"/>
      <c r="NDL76" s="2"/>
      <c r="NDM76" s="2"/>
      <c r="NDN76" s="2"/>
      <c r="NDO76" s="2"/>
      <c r="NDP76" s="2"/>
      <c r="NDQ76" s="2"/>
      <c r="NDR76" s="2"/>
      <c r="NDS76" s="2"/>
      <c r="NDT76" s="2"/>
      <c r="NDU76" s="2"/>
      <c r="NDV76" s="2"/>
      <c r="NDW76" s="2"/>
      <c r="NDX76" s="2"/>
      <c r="NDY76" s="2"/>
      <c r="NDZ76" s="2"/>
      <c r="NEA76" s="2"/>
      <c r="NEB76" s="2"/>
      <c r="NEC76" s="2"/>
      <c r="NED76" s="2"/>
      <c r="NEE76" s="2"/>
      <c r="NEF76" s="2"/>
      <c r="NEG76" s="2"/>
      <c r="NEH76" s="2"/>
      <c r="NEI76" s="2"/>
      <c r="NEJ76" s="2"/>
      <c r="NEK76" s="2"/>
      <c r="NEL76" s="2"/>
      <c r="NEM76" s="2"/>
      <c r="NEN76" s="2"/>
      <c r="NEO76" s="2"/>
      <c r="NEP76" s="2"/>
      <c r="NEQ76" s="2"/>
      <c r="NER76" s="2"/>
      <c r="NES76" s="2"/>
      <c r="NET76" s="2"/>
      <c r="NEU76" s="2"/>
      <c r="NEV76" s="2"/>
      <c r="NEW76" s="2"/>
      <c r="NEX76" s="2"/>
      <c r="NEY76" s="2"/>
      <c r="NEZ76" s="2"/>
      <c r="NFA76" s="2"/>
      <c r="NFB76" s="2"/>
      <c r="NFC76" s="2"/>
      <c r="NFD76" s="2"/>
      <c r="NFE76" s="2"/>
      <c r="NFF76" s="2"/>
      <c r="NFG76" s="2"/>
      <c r="NFH76" s="2"/>
      <c r="NFI76" s="2"/>
      <c r="NFJ76" s="2"/>
      <c r="NFK76" s="2"/>
      <c r="NFL76" s="2"/>
      <c r="NFM76" s="2"/>
      <c r="NFN76" s="2"/>
      <c r="NFO76" s="2"/>
      <c r="NFP76" s="2"/>
      <c r="NFQ76" s="2"/>
      <c r="NFR76" s="2"/>
      <c r="NFS76" s="2"/>
      <c r="NFT76" s="2"/>
      <c r="NFU76" s="2"/>
      <c r="NFV76" s="2"/>
      <c r="NFW76" s="2"/>
      <c r="NFX76" s="2"/>
      <c r="NFY76" s="2"/>
      <c r="NFZ76" s="2"/>
      <c r="NGA76" s="2"/>
      <c r="NGB76" s="2"/>
      <c r="NGC76" s="2"/>
      <c r="NGD76" s="2"/>
      <c r="NGE76" s="2"/>
      <c r="NGF76" s="2"/>
      <c r="NGG76" s="2"/>
      <c r="NGH76" s="2"/>
      <c r="NGI76" s="2"/>
      <c r="NGJ76" s="2"/>
      <c r="NGK76" s="2"/>
      <c r="NGL76" s="2"/>
      <c r="NGM76" s="2"/>
      <c r="NGN76" s="2"/>
      <c r="NGO76" s="2"/>
      <c r="NGP76" s="2"/>
      <c r="NGQ76" s="2"/>
      <c r="NGR76" s="2"/>
      <c r="NGS76" s="2"/>
      <c r="NGT76" s="2"/>
      <c r="NGU76" s="2"/>
      <c r="NGV76" s="2"/>
      <c r="NGW76" s="2"/>
      <c r="NGX76" s="2"/>
      <c r="NGY76" s="2"/>
      <c r="NGZ76" s="2"/>
      <c r="NHA76" s="2"/>
      <c r="NHB76" s="2"/>
      <c r="NHC76" s="2"/>
      <c r="NHD76" s="2"/>
      <c r="NHE76" s="2"/>
      <c r="NHF76" s="2"/>
      <c r="NHG76" s="2"/>
      <c r="NHH76" s="2"/>
      <c r="NHI76" s="2"/>
      <c r="NHJ76" s="2"/>
      <c r="NHK76" s="2"/>
      <c r="NHL76" s="2"/>
      <c r="NHM76" s="2"/>
      <c r="NHN76" s="2"/>
      <c r="NHO76" s="2"/>
      <c r="NHP76" s="2"/>
      <c r="NHQ76" s="2"/>
      <c r="NHR76" s="2"/>
      <c r="NHS76" s="2"/>
      <c r="NHT76" s="2"/>
      <c r="NHU76" s="2"/>
      <c r="NHV76" s="2"/>
      <c r="NHW76" s="2"/>
      <c r="NHX76" s="2"/>
      <c r="NHY76" s="2"/>
      <c r="NHZ76" s="2"/>
      <c r="NIA76" s="2"/>
      <c r="NIB76" s="2"/>
      <c r="NIC76" s="2"/>
      <c r="NID76" s="2"/>
      <c r="NIE76" s="2"/>
      <c r="NIF76" s="2"/>
      <c r="NIG76" s="2"/>
      <c r="NIH76" s="2"/>
      <c r="NII76" s="2"/>
      <c r="NIJ76" s="2"/>
      <c r="NIK76" s="2"/>
      <c r="NIL76" s="2"/>
      <c r="NIM76" s="2"/>
      <c r="NIN76" s="2"/>
      <c r="NIO76" s="2"/>
      <c r="NIP76" s="2"/>
      <c r="NIQ76" s="2"/>
      <c r="NIR76" s="2"/>
      <c r="NIS76" s="2"/>
      <c r="NIT76" s="2"/>
      <c r="NIU76" s="2"/>
      <c r="NIV76" s="2"/>
      <c r="NIW76" s="2"/>
      <c r="NIX76" s="2"/>
      <c r="NIY76" s="2"/>
      <c r="NIZ76" s="2"/>
      <c r="NJA76" s="2"/>
      <c r="NJB76" s="2"/>
      <c r="NJC76" s="2"/>
      <c r="NJD76" s="2"/>
      <c r="NJE76" s="2"/>
      <c r="NJF76" s="2"/>
      <c r="NJG76" s="2"/>
      <c r="NJH76" s="2"/>
      <c r="NJI76" s="2"/>
      <c r="NJJ76" s="2"/>
      <c r="NJK76" s="2"/>
      <c r="NJL76" s="2"/>
      <c r="NJM76" s="2"/>
      <c r="NJN76" s="2"/>
      <c r="NJO76" s="2"/>
      <c r="NJP76" s="2"/>
      <c r="NJQ76" s="2"/>
      <c r="NJR76" s="2"/>
      <c r="NJS76" s="2"/>
      <c r="NJT76" s="2"/>
      <c r="NJU76" s="2"/>
      <c r="NJV76" s="2"/>
      <c r="NJW76" s="2"/>
      <c r="NJX76" s="2"/>
      <c r="NJY76" s="2"/>
      <c r="NJZ76" s="2"/>
      <c r="NKA76" s="2"/>
      <c r="NKB76" s="2"/>
      <c r="NKC76" s="2"/>
      <c r="NKD76" s="2"/>
      <c r="NKE76" s="2"/>
      <c r="NKF76" s="2"/>
      <c r="NKG76" s="2"/>
      <c r="NKH76" s="2"/>
      <c r="NKI76" s="2"/>
      <c r="NKJ76" s="2"/>
      <c r="NKK76" s="2"/>
      <c r="NKL76" s="2"/>
      <c r="NKM76" s="2"/>
      <c r="NKN76" s="2"/>
      <c r="NKO76" s="2"/>
      <c r="NKP76" s="2"/>
      <c r="NKQ76" s="2"/>
      <c r="NKR76" s="2"/>
      <c r="NKS76" s="2"/>
      <c r="NKT76" s="2"/>
      <c r="NKU76" s="2"/>
      <c r="NKV76" s="2"/>
      <c r="NKW76" s="2"/>
      <c r="NKX76" s="2"/>
      <c r="NKY76" s="2"/>
      <c r="NKZ76" s="2"/>
      <c r="NLA76" s="2"/>
      <c r="NLB76" s="2"/>
      <c r="NLC76" s="2"/>
      <c r="NLD76" s="2"/>
      <c r="NLE76" s="2"/>
      <c r="NLF76" s="2"/>
      <c r="NLG76" s="2"/>
      <c r="NLH76" s="2"/>
      <c r="NLI76" s="2"/>
      <c r="NLJ76" s="2"/>
      <c r="NLK76" s="2"/>
      <c r="NLL76" s="2"/>
      <c r="NLM76" s="2"/>
      <c r="NLN76" s="2"/>
      <c r="NLO76" s="2"/>
      <c r="NLP76" s="2"/>
      <c r="NLQ76" s="2"/>
      <c r="NLR76" s="2"/>
      <c r="NLS76" s="2"/>
      <c r="NLT76" s="2"/>
      <c r="NLU76" s="2"/>
      <c r="NLV76" s="2"/>
      <c r="NLW76" s="2"/>
      <c r="NLX76" s="2"/>
      <c r="NLY76" s="2"/>
      <c r="NLZ76" s="2"/>
      <c r="NMA76" s="2"/>
      <c r="NMB76" s="2"/>
      <c r="NMC76" s="2"/>
      <c r="NMD76" s="2"/>
      <c r="NME76" s="2"/>
      <c r="NMF76" s="2"/>
      <c r="NMG76" s="2"/>
      <c r="NMH76" s="2"/>
      <c r="NMI76" s="2"/>
      <c r="NMJ76" s="2"/>
      <c r="NMK76" s="2"/>
      <c r="NML76" s="2"/>
      <c r="NMM76" s="2"/>
      <c r="NMN76" s="2"/>
      <c r="NMO76" s="2"/>
      <c r="NMP76" s="2"/>
      <c r="NMQ76" s="2"/>
      <c r="NMR76" s="2"/>
      <c r="NMS76" s="2"/>
      <c r="NMT76" s="2"/>
      <c r="NMU76" s="2"/>
      <c r="NMV76" s="2"/>
      <c r="NMW76" s="2"/>
      <c r="NMX76" s="2"/>
      <c r="NMY76" s="2"/>
      <c r="NMZ76" s="2"/>
      <c r="NNA76" s="2"/>
      <c r="NNB76" s="2"/>
      <c r="NNC76" s="2"/>
      <c r="NND76" s="2"/>
      <c r="NNE76" s="2"/>
      <c r="NNF76" s="2"/>
      <c r="NNG76" s="2"/>
      <c r="NNH76" s="2"/>
      <c r="NNI76" s="2"/>
      <c r="NNJ76" s="2"/>
      <c r="NNK76" s="2"/>
      <c r="NNL76" s="2"/>
      <c r="NNM76" s="2"/>
      <c r="NNN76" s="2"/>
      <c r="NNO76" s="2"/>
      <c r="NNP76" s="2"/>
      <c r="NNQ76" s="2"/>
      <c r="NNR76" s="2"/>
      <c r="NNS76" s="2"/>
      <c r="NNT76" s="2"/>
      <c r="NNU76" s="2"/>
      <c r="NNV76" s="2"/>
      <c r="NNW76" s="2"/>
      <c r="NNX76" s="2"/>
      <c r="NNY76" s="2"/>
      <c r="NNZ76" s="2"/>
      <c r="NOA76" s="2"/>
      <c r="NOB76" s="2"/>
      <c r="NOC76" s="2"/>
      <c r="NOD76" s="2"/>
      <c r="NOE76" s="2"/>
      <c r="NOF76" s="2"/>
      <c r="NOG76" s="2"/>
      <c r="NOH76" s="2"/>
      <c r="NOI76" s="2"/>
      <c r="NOJ76" s="2"/>
      <c r="NOK76" s="2"/>
      <c r="NOL76" s="2"/>
      <c r="NOM76" s="2"/>
      <c r="NON76" s="2"/>
      <c r="NOO76" s="2"/>
      <c r="NOP76" s="2"/>
      <c r="NOQ76" s="2"/>
      <c r="NOR76" s="2"/>
      <c r="NOS76" s="2"/>
      <c r="NOT76" s="2"/>
      <c r="NOU76" s="2"/>
      <c r="NOV76" s="2"/>
      <c r="NOW76" s="2"/>
      <c r="NOX76" s="2"/>
      <c r="NOY76" s="2"/>
      <c r="NOZ76" s="2"/>
      <c r="NPA76" s="2"/>
      <c r="NPB76" s="2"/>
      <c r="NPC76" s="2"/>
      <c r="NPD76" s="2"/>
      <c r="NPE76" s="2"/>
      <c r="NPF76" s="2"/>
      <c r="NPG76" s="2"/>
      <c r="NPH76" s="2"/>
      <c r="NPI76" s="2"/>
      <c r="NPJ76" s="2"/>
      <c r="NPK76" s="2"/>
      <c r="NPL76" s="2"/>
      <c r="NPM76" s="2"/>
      <c r="NPN76" s="2"/>
      <c r="NPO76" s="2"/>
      <c r="NPP76" s="2"/>
      <c r="NPQ76" s="2"/>
      <c r="NPR76" s="2"/>
      <c r="NPS76" s="2"/>
      <c r="NPT76" s="2"/>
      <c r="NPU76" s="2"/>
      <c r="NPV76" s="2"/>
      <c r="NPW76" s="2"/>
      <c r="NPX76" s="2"/>
      <c r="NPY76" s="2"/>
      <c r="NPZ76" s="2"/>
      <c r="NQA76" s="2"/>
      <c r="NQB76" s="2"/>
      <c r="NQC76" s="2"/>
      <c r="NQD76" s="2"/>
      <c r="NQE76" s="2"/>
      <c r="NQF76" s="2"/>
      <c r="NQG76" s="2"/>
      <c r="NQH76" s="2"/>
      <c r="NQI76" s="2"/>
      <c r="NQJ76" s="2"/>
      <c r="NQK76" s="2"/>
      <c r="NQL76" s="2"/>
      <c r="NQM76" s="2"/>
      <c r="NQN76" s="2"/>
      <c r="NQO76" s="2"/>
      <c r="NQP76" s="2"/>
      <c r="NQQ76" s="2"/>
      <c r="NQR76" s="2"/>
      <c r="NQS76" s="2"/>
      <c r="NQT76" s="2"/>
      <c r="NQU76" s="2"/>
      <c r="NQV76" s="2"/>
      <c r="NQW76" s="2"/>
      <c r="NQX76" s="2"/>
      <c r="NQY76" s="2"/>
      <c r="NQZ76" s="2"/>
      <c r="NRA76" s="2"/>
      <c r="NRB76" s="2"/>
      <c r="NRC76" s="2"/>
      <c r="NRD76" s="2"/>
      <c r="NRE76" s="2"/>
      <c r="NRF76" s="2"/>
      <c r="NRG76" s="2"/>
      <c r="NRH76" s="2"/>
      <c r="NRI76" s="2"/>
      <c r="NRJ76" s="2"/>
      <c r="NRK76" s="2"/>
      <c r="NRL76" s="2"/>
      <c r="NRM76" s="2"/>
      <c r="NRN76" s="2"/>
      <c r="NRO76" s="2"/>
      <c r="NRP76" s="2"/>
      <c r="NRQ76" s="2"/>
      <c r="NRR76" s="2"/>
      <c r="NRS76" s="2"/>
      <c r="NRT76" s="2"/>
      <c r="NRU76" s="2"/>
      <c r="NRV76" s="2"/>
      <c r="NRW76" s="2"/>
      <c r="NRX76" s="2"/>
      <c r="NRY76" s="2"/>
      <c r="NRZ76" s="2"/>
      <c r="NSA76" s="2"/>
      <c r="NSB76" s="2"/>
      <c r="NSC76" s="2"/>
      <c r="NSD76" s="2"/>
      <c r="NSE76" s="2"/>
      <c r="NSF76" s="2"/>
      <c r="NSG76" s="2"/>
      <c r="NSH76" s="2"/>
      <c r="NSI76" s="2"/>
      <c r="NSJ76" s="2"/>
      <c r="NSK76" s="2"/>
      <c r="NSL76" s="2"/>
      <c r="NSM76" s="2"/>
      <c r="NSN76" s="2"/>
      <c r="NSO76" s="2"/>
      <c r="NSP76" s="2"/>
      <c r="NSQ76" s="2"/>
      <c r="NSR76" s="2"/>
      <c r="NSS76" s="2"/>
      <c r="NST76" s="2"/>
      <c r="NSU76" s="2"/>
      <c r="NSV76" s="2"/>
      <c r="NSW76" s="2"/>
      <c r="NSX76" s="2"/>
      <c r="NSY76" s="2"/>
      <c r="NSZ76" s="2"/>
      <c r="NTA76" s="2"/>
      <c r="NTB76" s="2"/>
      <c r="NTC76" s="2"/>
      <c r="NTD76" s="2"/>
      <c r="NTE76" s="2"/>
      <c r="NTF76" s="2"/>
      <c r="NTG76" s="2"/>
      <c r="NTH76" s="2"/>
      <c r="NTI76" s="2"/>
      <c r="NTJ76" s="2"/>
      <c r="NTK76" s="2"/>
      <c r="NTL76" s="2"/>
      <c r="NTM76" s="2"/>
      <c r="NTN76" s="2"/>
      <c r="NTO76" s="2"/>
      <c r="NTP76" s="2"/>
      <c r="NTQ76" s="2"/>
      <c r="NTR76" s="2"/>
      <c r="NTS76" s="2"/>
      <c r="NTT76" s="2"/>
      <c r="NTU76" s="2"/>
      <c r="NTV76" s="2"/>
      <c r="NTW76" s="2"/>
      <c r="NTX76" s="2"/>
      <c r="NTY76" s="2"/>
      <c r="NTZ76" s="2"/>
      <c r="NUA76" s="2"/>
      <c r="NUB76" s="2"/>
      <c r="NUC76" s="2"/>
      <c r="NUD76" s="2"/>
      <c r="NUE76" s="2"/>
      <c r="NUF76" s="2"/>
      <c r="NUG76" s="2"/>
      <c r="NUH76" s="2"/>
      <c r="NUI76" s="2"/>
      <c r="NUJ76" s="2"/>
      <c r="NUK76" s="2"/>
      <c r="NUL76" s="2"/>
      <c r="NUM76" s="2"/>
      <c r="NUN76" s="2"/>
      <c r="NUO76" s="2"/>
      <c r="NUP76" s="2"/>
      <c r="NUQ76" s="2"/>
      <c r="NUR76" s="2"/>
      <c r="NUS76" s="2"/>
      <c r="NUT76" s="2"/>
      <c r="NUU76" s="2"/>
      <c r="NUV76" s="2"/>
      <c r="NUW76" s="2"/>
      <c r="NUX76" s="2"/>
      <c r="NUY76" s="2"/>
      <c r="NUZ76" s="2"/>
      <c r="NVA76" s="2"/>
      <c r="NVB76" s="2"/>
      <c r="NVC76" s="2"/>
      <c r="NVD76" s="2"/>
      <c r="NVE76" s="2"/>
      <c r="NVF76" s="2"/>
      <c r="NVG76" s="2"/>
      <c r="NVH76" s="2"/>
      <c r="NVI76" s="2"/>
      <c r="NVJ76" s="2"/>
      <c r="NVK76" s="2"/>
      <c r="NVL76" s="2"/>
      <c r="NVM76" s="2"/>
      <c r="NVN76" s="2"/>
      <c r="NVO76" s="2"/>
      <c r="NVP76" s="2"/>
      <c r="NVQ76" s="2"/>
      <c r="NVR76" s="2"/>
      <c r="NVS76" s="2"/>
      <c r="NVT76" s="2"/>
      <c r="NVU76" s="2"/>
      <c r="NVV76" s="2"/>
      <c r="NVW76" s="2"/>
      <c r="NVX76" s="2"/>
      <c r="NVY76" s="2"/>
      <c r="NVZ76" s="2"/>
      <c r="NWA76" s="2"/>
      <c r="NWB76" s="2"/>
      <c r="NWC76" s="2"/>
      <c r="NWD76" s="2"/>
      <c r="NWE76" s="2"/>
      <c r="NWF76" s="2"/>
      <c r="NWG76" s="2"/>
      <c r="NWH76" s="2"/>
      <c r="NWI76" s="2"/>
      <c r="NWJ76" s="2"/>
      <c r="NWK76" s="2"/>
      <c r="NWL76" s="2"/>
      <c r="NWM76" s="2"/>
      <c r="NWN76" s="2"/>
      <c r="NWO76" s="2"/>
      <c r="NWP76" s="2"/>
      <c r="NWQ76" s="2"/>
      <c r="NWR76" s="2"/>
      <c r="NWS76" s="2"/>
      <c r="NWT76" s="2"/>
      <c r="NWU76" s="2"/>
      <c r="NWV76" s="2"/>
      <c r="NWW76" s="2"/>
      <c r="NWX76" s="2"/>
      <c r="NWY76" s="2"/>
      <c r="NWZ76" s="2"/>
      <c r="NXA76" s="2"/>
      <c r="NXB76" s="2"/>
      <c r="NXC76" s="2"/>
      <c r="NXD76" s="2"/>
      <c r="NXE76" s="2"/>
      <c r="NXF76" s="2"/>
      <c r="NXG76" s="2"/>
      <c r="NXH76" s="2"/>
      <c r="NXI76" s="2"/>
      <c r="NXJ76" s="2"/>
      <c r="NXK76" s="2"/>
      <c r="NXL76" s="2"/>
      <c r="NXM76" s="2"/>
      <c r="NXN76" s="2"/>
      <c r="NXO76" s="2"/>
      <c r="NXP76" s="2"/>
      <c r="NXQ76" s="2"/>
      <c r="NXR76" s="2"/>
      <c r="NXS76" s="2"/>
      <c r="NXT76" s="2"/>
      <c r="NXU76" s="2"/>
      <c r="NXV76" s="2"/>
      <c r="NXW76" s="2"/>
      <c r="NXX76" s="2"/>
      <c r="NXY76" s="2"/>
      <c r="NXZ76" s="2"/>
      <c r="NYA76" s="2"/>
      <c r="NYB76" s="2"/>
      <c r="NYC76" s="2"/>
      <c r="NYD76" s="2"/>
      <c r="NYE76" s="2"/>
      <c r="NYF76" s="2"/>
      <c r="NYG76" s="2"/>
      <c r="NYH76" s="2"/>
      <c r="NYI76" s="2"/>
      <c r="NYJ76" s="2"/>
      <c r="NYK76" s="2"/>
      <c r="NYL76" s="2"/>
      <c r="NYM76" s="2"/>
      <c r="NYN76" s="2"/>
      <c r="NYO76" s="2"/>
      <c r="NYP76" s="2"/>
      <c r="NYQ76" s="2"/>
      <c r="NYR76" s="2"/>
      <c r="NYS76" s="2"/>
      <c r="NYT76" s="2"/>
      <c r="NYU76" s="2"/>
      <c r="NYV76" s="2"/>
      <c r="NYW76" s="2"/>
      <c r="NYX76" s="2"/>
      <c r="NYY76" s="2"/>
      <c r="NYZ76" s="2"/>
      <c r="NZA76" s="2"/>
      <c r="NZB76" s="2"/>
      <c r="NZC76" s="2"/>
      <c r="NZD76" s="2"/>
      <c r="NZE76" s="2"/>
      <c r="NZF76" s="2"/>
      <c r="NZG76" s="2"/>
      <c r="NZH76" s="2"/>
      <c r="NZI76" s="2"/>
      <c r="NZJ76" s="2"/>
      <c r="NZK76" s="2"/>
      <c r="NZL76" s="2"/>
      <c r="NZM76" s="2"/>
      <c r="NZN76" s="2"/>
      <c r="NZO76" s="2"/>
      <c r="NZP76" s="2"/>
      <c r="NZQ76" s="2"/>
      <c r="NZR76" s="2"/>
      <c r="NZS76" s="2"/>
      <c r="NZT76" s="2"/>
      <c r="NZU76" s="2"/>
      <c r="NZV76" s="2"/>
      <c r="NZW76" s="2"/>
      <c r="NZX76" s="2"/>
      <c r="NZY76" s="2"/>
      <c r="NZZ76" s="2"/>
      <c r="OAA76" s="2"/>
      <c r="OAB76" s="2"/>
      <c r="OAC76" s="2"/>
      <c r="OAD76" s="2"/>
      <c r="OAE76" s="2"/>
      <c r="OAF76" s="2"/>
      <c r="OAG76" s="2"/>
      <c r="OAH76" s="2"/>
      <c r="OAI76" s="2"/>
      <c r="OAJ76" s="2"/>
      <c r="OAK76" s="2"/>
      <c r="OAL76" s="2"/>
      <c r="OAM76" s="2"/>
      <c r="OAN76" s="2"/>
      <c r="OAO76" s="2"/>
      <c r="OAP76" s="2"/>
      <c r="OAQ76" s="2"/>
      <c r="OAR76" s="2"/>
      <c r="OAS76" s="2"/>
      <c r="OAT76" s="2"/>
      <c r="OAU76" s="2"/>
      <c r="OAV76" s="2"/>
      <c r="OAW76" s="2"/>
      <c r="OAX76" s="2"/>
      <c r="OAY76" s="2"/>
      <c r="OAZ76" s="2"/>
      <c r="OBA76" s="2"/>
      <c r="OBB76" s="2"/>
      <c r="OBC76" s="2"/>
      <c r="OBD76" s="2"/>
      <c r="OBE76" s="2"/>
      <c r="OBF76" s="2"/>
      <c r="OBG76" s="2"/>
      <c r="OBH76" s="2"/>
      <c r="OBI76" s="2"/>
      <c r="OBJ76" s="2"/>
      <c r="OBK76" s="2"/>
      <c r="OBL76" s="2"/>
      <c r="OBM76" s="2"/>
      <c r="OBN76" s="2"/>
      <c r="OBO76" s="2"/>
      <c r="OBP76" s="2"/>
      <c r="OBQ76" s="2"/>
      <c r="OBR76" s="2"/>
      <c r="OBS76" s="2"/>
      <c r="OBT76" s="2"/>
      <c r="OBU76" s="2"/>
      <c r="OBV76" s="2"/>
      <c r="OBW76" s="2"/>
      <c r="OBX76" s="2"/>
      <c r="OBY76" s="2"/>
      <c r="OBZ76" s="2"/>
      <c r="OCA76" s="2"/>
      <c r="OCB76" s="2"/>
      <c r="OCC76" s="2"/>
      <c r="OCD76" s="2"/>
      <c r="OCE76" s="2"/>
      <c r="OCF76" s="2"/>
      <c r="OCG76" s="2"/>
      <c r="OCH76" s="2"/>
      <c r="OCI76" s="2"/>
      <c r="OCJ76" s="2"/>
      <c r="OCK76" s="2"/>
      <c r="OCL76" s="2"/>
      <c r="OCM76" s="2"/>
      <c r="OCN76" s="2"/>
      <c r="OCO76" s="2"/>
      <c r="OCP76" s="2"/>
      <c r="OCQ76" s="2"/>
      <c r="OCR76" s="2"/>
      <c r="OCS76" s="2"/>
      <c r="OCT76" s="2"/>
      <c r="OCU76" s="2"/>
      <c r="OCV76" s="2"/>
      <c r="OCW76" s="2"/>
      <c r="OCX76" s="2"/>
      <c r="OCY76" s="2"/>
      <c r="OCZ76" s="2"/>
      <c r="ODA76" s="2"/>
      <c r="ODB76" s="2"/>
      <c r="ODC76" s="2"/>
      <c r="ODD76" s="2"/>
      <c r="ODE76" s="2"/>
      <c r="ODF76" s="2"/>
      <c r="ODG76" s="2"/>
      <c r="ODH76" s="2"/>
      <c r="ODI76" s="2"/>
      <c r="ODJ76" s="2"/>
      <c r="ODK76" s="2"/>
      <c r="ODL76" s="2"/>
      <c r="ODM76" s="2"/>
      <c r="ODN76" s="2"/>
      <c r="ODO76" s="2"/>
      <c r="ODP76" s="2"/>
      <c r="ODQ76" s="2"/>
      <c r="ODR76" s="2"/>
      <c r="ODS76" s="2"/>
      <c r="ODT76" s="2"/>
      <c r="ODU76" s="2"/>
      <c r="ODV76" s="2"/>
      <c r="ODW76" s="2"/>
      <c r="ODX76" s="2"/>
      <c r="ODY76" s="2"/>
      <c r="ODZ76" s="2"/>
      <c r="OEA76" s="2"/>
      <c r="OEB76" s="2"/>
      <c r="OEC76" s="2"/>
      <c r="OED76" s="2"/>
      <c r="OEE76" s="2"/>
      <c r="OEF76" s="2"/>
      <c r="OEG76" s="2"/>
      <c r="OEH76" s="2"/>
      <c r="OEI76" s="2"/>
      <c r="OEJ76" s="2"/>
      <c r="OEK76" s="2"/>
      <c r="OEL76" s="2"/>
      <c r="OEM76" s="2"/>
      <c r="OEN76" s="2"/>
      <c r="OEO76" s="2"/>
      <c r="OEP76" s="2"/>
      <c r="OEQ76" s="2"/>
      <c r="OER76" s="2"/>
      <c r="OES76" s="2"/>
      <c r="OET76" s="2"/>
      <c r="OEU76" s="2"/>
      <c r="OEV76" s="2"/>
      <c r="OEW76" s="2"/>
      <c r="OEX76" s="2"/>
      <c r="OEY76" s="2"/>
      <c r="OEZ76" s="2"/>
      <c r="OFA76" s="2"/>
      <c r="OFB76" s="2"/>
      <c r="OFC76" s="2"/>
      <c r="OFD76" s="2"/>
      <c r="OFE76" s="2"/>
      <c r="OFF76" s="2"/>
      <c r="OFG76" s="2"/>
      <c r="OFH76" s="2"/>
      <c r="OFI76" s="2"/>
      <c r="OFJ76" s="2"/>
      <c r="OFK76" s="2"/>
      <c r="OFL76" s="2"/>
      <c r="OFM76" s="2"/>
      <c r="OFN76" s="2"/>
      <c r="OFO76" s="2"/>
      <c r="OFP76" s="2"/>
      <c r="OFQ76" s="2"/>
      <c r="OFR76" s="2"/>
      <c r="OFS76" s="2"/>
      <c r="OFT76" s="2"/>
      <c r="OFU76" s="2"/>
      <c r="OFV76" s="2"/>
      <c r="OFW76" s="2"/>
      <c r="OFX76" s="2"/>
      <c r="OFY76" s="2"/>
      <c r="OFZ76" s="2"/>
      <c r="OGA76" s="2"/>
      <c r="OGB76" s="2"/>
      <c r="OGC76" s="2"/>
      <c r="OGD76" s="2"/>
      <c r="OGE76" s="2"/>
      <c r="OGF76" s="2"/>
      <c r="OGG76" s="2"/>
      <c r="OGH76" s="2"/>
      <c r="OGI76" s="2"/>
      <c r="OGJ76" s="2"/>
      <c r="OGK76" s="2"/>
      <c r="OGL76" s="2"/>
      <c r="OGM76" s="2"/>
      <c r="OGN76" s="2"/>
      <c r="OGO76" s="2"/>
      <c r="OGP76" s="2"/>
      <c r="OGQ76" s="2"/>
      <c r="OGR76" s="2"/>
      <c r="OGS76" s="2"/>
      <c r="OGT76" s="2"/>
      <c r="OGU76" s="2"/>
      <c r="OGV76" s="2"/>
      <c r="OGW76" s="2"/>
      <c r="OGX76" s="2"/>
      <c r="OGY76" s="2"/>
      <c r="OGZ76" s="2"/>
      <c r="OHA76" s="2"/>
      <c r="OHB76" s="2"/>
      <c r="OHC76" s="2"/>
      <c r="OHD76" s="2"/>
      <c r="OHE76" s="2"/>
      <c r="OHF76" s="2"/>
      <c r="OHG76" s="2"/>
      <c r="OHH76" s="2"/>
      <c r="OHI76" s="2"/>
      <c r="OHJ76" s="2"/>
      <c r="OHK76" s="2"/>
      <c r="OHL76" s="2"/>
      <c r="OHM76" s="2"/>
      <c r="OHN76" s="2"/>
      <c r="OHO76" s="2"/>
      <c r="OHP76" s="2"/>
      <c r="OHQ76" s="2"/>
      <c r="OHR76" s="2"/>
      <c r="OHS76" s="2"/>
      <c r="OHT76" s="2"/>
      <c r="OHU76" s="2"/>
      <c r="OHV76" s="2"/>
      <c r="OHW76" s="2"/>
      <c r="OHX76" s="2"/>
      <c r="OHY76" s="2"/>
      <c r="OHZ76" s="2"/>
      <c r="OIA76" s="2"/>
      <c r="OIB76" s="2"/>
      <c r="OIC76" s="2"/>
      <c r="OID76" s="2"/>
      <c r="OIE76" s="2"/>
      <c r="OIF76" s="2"/>
      <c r="OIG76" s="2"/>
      <c r="OIH76" s="2"/>
      <c r="OII76" s="2"/>
      <c r="OIJ76" s="2"/>
      <c r="OIK76" s="2"/>
      <c r="OIL76" s="2"/>
      <c r="OIM76" s="2"/>
      <c r="OIN76" s="2"/>
      <c r="OIO76" s="2"/>
      <c r="OIP76" s="2"/>
      <c r="OIQ76" s="2"/>
      <c r="OIR76" s="2"/>
      <c r="OIS76" s="2"/>
      <c r="OIT76" s="2"/>
      <c r="OIU76" s="2"/>
      <c r="OIV76" s="2"/>
      <c r="OIW76" s="2"/>
      <c r="OIX76" s="2"/>
      <c r="OIY76" s="2"/>
      <c r="OIZ76" s="2"/>
      <c r="OJA76" s="2"/>
      <c r="OJB76" s="2"/>
      <c r="OJC76" s="2"/>
      <c r="OJD76" s="2"/>
      <c r="OJE76" s="2"/>
      <c r="OJF76" s="2"/>
      <c r="OJG76" s="2"/>
      <c r="OJH76" s="2"/>
      <c r="OJI76" s="2"/>
      <c r="OJJ76" s="2"/>
      <c r="OJK76" s="2"/>
      <c r="OJL76" s="2"/>
      <c r="OJM76" s="2"/>
      <c r="OJN76" s="2"/>
      <c r="OJO76" s="2"/>
      <c r="OJP76" s="2"/>
      <c r="OJQ76" s="2"/>
      <c r="OJR76" s="2"/>
      <c r="OJS76" s="2"/>
      <c r="OJT76" s="2"/>
      <c r="OJU76" s="2"/>
      <c r="OJV76" s="2"/>
      <c r="OJW76" s="2"/>
      <c r="OJX76" s="2"/>
      <c r="OJY76" s="2"/>
      <c r="OJZ76" s="2"/>
      <c r="OKA76" s="2"/>
      <c r="OKB76" s="2"/>
      <c r="OKC76" s="2"/>
      <c r="OKD76" s="2"/>
      <c r="OKE76" s="2"/>
      <c r="OKF76" s="2"/>
      <c r="OKG76" s="2"/>
      <c r="OKH76" s="2"/>
      <c r="OKI76" s="2"/>
      <c r="OKJ76" s="2"/>
      <c r="OKK76" s="2"/>
      <c r="OKL76" s="2"/>
      <c r="OKM76" s="2"/>
      <c r="OKN76" s="2"/>
      <c r="OKO76" s="2"/>
      <c r="OKP76" s="2"/>
      <c r="OKQ76" s="2"/>
      <c r="OKR76" s="2"/>
      <c r="OKS76" s="2"/>
      <c r="OKT76" s="2"/>
      <c r="OKU76" s="2"/>
      <c r="OKV76" s="2"/>
      <c r="OKW76" s="2"/>
      <c r="OKX76" s="2"/>
      <c r="OKY76" s="2"/>
      <c r="OKZ76" s="2"/>
      <c r="OLA76" s="2"/>
      <c r="OLB76" s="2"/>
      <c r="OLC76" s="2"/>
      <c r="OLD76" s="2"/>
      <c r="OLE76" s="2"/>
      <c r="OLF76" s="2"/>
      <c r="OLG76" s="2"/>
      <c r="OLH76" s="2"/>
      <c r="OLI76" s="2"/>
      <c r="OLJ76" s="2"/>
      <c r="OLK76" s="2"/>
      <c r="OLL76" s="2"/>
      <c r="OLM76" s="2"/>
      <c r="OLN76" s="2"/>
      <c r="OLO76" s="2"/>
      <c r="OLP76" s="2"/>
      <c r="OLQ76" s="2"/>
      <c r="OLR76" s="2"/>
      <c r="OLS76" s="2"/>
      <c r="OLT76" s="2"/>
      <c r="OLU76" s="2"/>
      <c r="OLV76" s="2"/>
      <c r="OLW76" s="2"/>
      <c r="OLX76" s="2"/>
      <c r="OLY76" s="2"/>
      <c r="OLZ76" s="2"/>
      <c r="OMA76" s="2"/>
      <c r="OMB76" s="2"/>
      <c r="OMC76" s="2"/>
      <c r="OMD76" s="2"/>
      <c r="OME76" s="2"/>
      <c r="OMF76" s="2"/>
      <c r="OMG76" s="2"/>
      <c r="OMH76" s="2"/>
      <c r="OMI76" s="2"/>
      <c r="OMJ76" s="2"/>
      <c r="OMK76" s="2"/>
      <c r="OML76" s="2"/>
      <c r="OMM76" s="2"/>
      <c r="OMN76" s="2"/>
      <c r="OMO76" s="2"/>
      <c r="OMP76" s="2"/>
      <c r="OMQ76" s="2"/>
      <c r="OMR76" s="2"/>
      <c r="OMS76" s="2"/>
      <c r="OMT76" s="2"/>
      <c r="OMU76" s="2"/>
      <c r="OMV76" s="2"/>
      <c r="OMW76" s="2"/>
      <c r="OMX76" s="2"/>
      <c r="OMY76" s="2"/>
      <c r="OMZ76" s="2"/>
      <c r="ONA76" s="2"/>
      <c r="ONB76" s="2"/>
      <c r="ONC76" s="2"/>
      <c r="OND76" s="2"/>
      <c r="ONE76" s="2"/>
      <c r="ONF76" s="2"/>
      <c r="ONG76" s="2"/>
      <c r="ONH76" s="2"/>
      <c r="ONI76" s="2"/>
      <c r="ONJ76" s="2"/>
      <c r="ONK76" s="2"/>
      <c r="ONL76" s="2"/>
      <c r="ONM76" s="2"/>
      <c r="ONN76" s="2"/>
      <c r="ONO76" s="2"/>
      <c r="ONP76" s="2"/>
      <c r="ONQ76" s="2"/>
      <c r="ONR76" s="2"/>
      <c r="ONS76" s="2"/>
      <c r="ONT76" s="2"/>
      <c r="ONU76" s="2"/>
      <c r="ONV76" s="2"/>
      <c r="ONW76" s="2"/>
      <c r="ONX76" s="2"/>
      <c r="ONY76" s="2"/>
      <c r="ONZ76" s="2"/>
      <c r="OOA76" s="2"/>
      <c r="OOB76" s="2"/>
      <c r="OOC76" s="2"/>
      <c r="OOD76" s="2"/>
      <c r="OOE76" s="2"/>
      <c r="OOF76" s="2"/>
      <c r="OOG76" s="2"/>
      <c r="OOH76" s="2"/>
      <c r="OOI76" s="2"/>
      <c r="OOJ76" s="2"/>
      <c r="OOK76" s="2"/>
      <c r="OOL76" s="2"/>
      <c r="OOM76" s="2"/>
      <c r="OON76" s="2"/>
      <c r="OOO76" s="2"/>
      <c r="OOP76" s="2"/>
      <c r="OOQ76" s="2"/>
      <c r="OOR76" s="2"/>
      <c r="OOS76" s="2"/>
      <c r="OOT76" s="2"/>
      <c r="OOU76" s="2"/>
      <c r="OOV76" s="2"/>
      <c r="OOW76" s="2"/>
      <c r="OOX76" s="2"/>
      <c r="OOY76" s="2"/>
      <c r="OOZ76" s="2"/>
      <c r="OPA76" s="2"/>
      <c r="OPB76" s="2"/>
      <c r="OPC76" s="2"/>
      <c r="OPD76" s="2"/>
      <c r="OPE76" s="2"/>
      <c r="OPF76" s="2"/>
      <c r="OPG76" s="2"/>
      <c r="OPH76" s="2"/>
      <c r="OPI76" s="2"/>
      <c r="OPJ76" s="2"/>
      <c r="OPK76" s="2"/>
      <c r="OPL76" s="2"/>
      <c r="OPM76" s="2"/>
      <c r="OPN76" s="2"/>
      <c r="OPO76" s="2"/>
      <c r="OPP76" s="2"/>
      <c r="OPQ76" s="2"/>
      <c r="OPR76" s="2"/>
      <c r="OPS76" s="2"/>
      <c r="OPT76" s="2"/>
      <c r="OPU76" s="2"/>
      <c r="OPV76" s="2"/>
      <c r="OPW76" s="2"/>
      <c r="OPX76" s="2"/>
      <c r="OPY76" s="2"/>
      <c r="OPZ76" s="2"/>
      <c r="OQA76" s="2"/>
      <c r="OQB76" s="2"/>
      <c r="OQC76" s="2"/>
      <c r="OQD76" s="2"/>
      <c r="OQE76" s="2"/>
      <c r="OQF76" s="2"/>
      <c r="OQG76" s="2"/>
      <c r="OQH76" s="2"/>
      <c r="OQI76" s="2"/>
      <c r="OQJ76" s="2"/>
      <c r="OQK76" s="2"/>
      <c r="OQL76" s="2"/>
      <c r="OQM76" s="2"/>
      <c r="OQN76" s="2"/>
      <c r="OQO76" s="2"/>
      <c r="OQP76" s="2"/>
      <c r="OQQ76" s="2"/>
      <c r="OQR76" s="2"/>
      <c r="OQS76" s="2"/>
      <c r="OQT76" s="2"/>
      <c r="OQU76" s="2"/>
      <c r="OQV76" s="2"/>
      <c r="OQW76" s="2"/>
      <c r="OQX76" s="2"/>
      <c r="OQY76" s="2"/>
      <c r="OQZ76" s="2"/>
      <c r="ORA76" s="2"/>
      <c r="ORB76" s="2"/>
      <c r="ORC76" s="2"/>
      <c r="ORD76" s="2"/>
      <c r="ORE76" s="2"/>
      <c r="ORF76" s="2"/>
      <c r="ORG76" s="2"/>
      <c r="ORH76" s="2"/>
      <c r="ORI76" s="2"/>
      <c r="ORJ76" s="2"/>
      <c r="ORK76" s="2"/>
      <c r="ORL76" s="2"/>
      <c r="ORM76" s="2"/>
      <c r="ORN76" s="2"/>
      <c r="ORO76" s="2"/>
      <c r="ORP76" s="2"/>
      <c r="ORQ76" s="2"/>
      <c r="ORR76" s="2"/>
      <c r="ORS76" s="2"/>
      <c r="ORT76" s="2"/>
      <c r="ORU76" s="2"/>
      <c r="ORV76" s="2"/>
      <c r="ORW76" s="2"/>
      <c r="ORX76" s="2"/>
      <c r="ORY76" s="2"/>
      <c r="ORZ76" s="2"/>
      <c r="OSA76" s="2"/>
      <c r="OSB76" s="2"/>
      <c r="OSC76" s="2"/>
      <c r="OSD76" s="2"/>
      <c r="OSE76" s="2"/>
      <c r="OSF76" s="2"/>
      <c r="OSG76" s="2"/>
      <c r="OSH76" s="2"/>
      <c r="OSI76" s="2"/>
      <c r="OSJ76" s="2"/>
      <c r="OSK76" s="2"/>
      <c r="OSL76" s="2"/>
      <c r="OSM76" s="2"/>
      <c r="OSN76" s="2"/>
      <c r="OSO76" s="2"/>
      <c r="OSP76" s="2"/>
      <c r="OSQ76" s="2"/>
      <c r="OSR76" s="2"/>
      <c r="OSS76" s="2"/>
      <c r="OST76" s="2"/>
      <c r="OSU76" s="2"/>
      <c r="OSV76" s="2"/>
      <c r="OSW76" s="2"/>
      <c r="OSX76" s="2"/>
      <c r="OSY76" s="2"/>
      <c r="OSZ76" s="2"/>
      <c r="OTA76" s="2"/>
      <c r="OTB76" s="2"/>
      <c r="OTC76" s="2"/>
      <c r="OTD76" s="2"/>
      <c r="OTE76" s="2"/>
      <c r="OTF76" s="2"/>
      <c r="OTG76" s="2"/>
      <c r="OTH76" s="2"/>
      <c r="OTI76" s="2"/>
      <c r="OTJ76" s="2"/>
      <c r="OTK76" s="2"/>
      <c r="OTL76" s="2"/>
      <c r="OTM76" s="2"/>
      <c r="OTN76" s="2"/>
      <c r="OTO76" s="2"/>
      <c r="OTP76" s="2"/>
      <c r="OTQ76" s="2"/>
      <c r="OTR76" s="2"/>
      <c r="OTS76" s="2"/>
      <c r="OTT76" s="2"/>
      <c r="OTU76" s="2"/>
      <c r="OTV76" s="2"/>
      <c r="OTW76" s="2"/>
      <c r="OTX76" s="2"/>
      <c r="OTY76" s="2"/>
      <c r="OTZ76" s="2"/>
      <c r="OUA76" s="2"/>
      <c r="OUB76" s="2"/>
      <c r="OUC76" s="2"/>
      <c r="OUD76" s="2"/>
      <c r="OUE76" s="2"/>
      <c r="OUF76" s="2"/>
      <c r="OUG76" s="2"/>
      <c r="OUH76" s="2"/>
      <c r="OUI76" s="2"/>
      <c r="OUJ76" s="2"/>
      <c r="OUK76" s="2"/>
      <c r="OUL76" s="2"/>
      <c r="OUM76" s="2"/>
      <c r="OUN76" s="2"/>
      <c r="OUO76" s="2"/>
      <c r="OUP76" s="2"/>
      <c r="OUQ76" s="2"/>
      <c r="OUR76" s="2"/>
      <c r="OUS76" s="2"/>
      <c r="OUT76" s="2"/>
      <c r="OUU76" s="2"/>
      <c r="OUV76" s="2"/>
      <c r="OUW76" s="2"/>
      <c r="OUX76" s="2"/>
      <c r="OUY76" s="2"/>
      <c r="OUZ76" s="2"/>
      <c r="OVA76" s="2"/>
      <c r="OVB76" s="2"/>
      <c r="OVC76" s="2"/>
      <c r="OVD76" s="2"/>
      <c r="OVE76" s="2"/>
      <c r="OVF76" s="2"/>
      <c r="OVG76" s="2"/>
      <c r="OVH76" s="2"/>
      <c r="OVI76" s="2"/>
      <c r="OVJ76" s="2"/>
      <c r="OVK76" s="2"/>
      <c r="OVL76" s="2"/>
      <c r="OVM76" s="2"/>
      <c r="OVN76" s="2"/>
      <c r="OVO76" s="2"/>
      <c r="OVP76" s="2"/>
      <c r="OVQ76" s="2"/>
      <c r="OVR76" s="2"/>
      <c r="OVS76" s="2"/>
      <c r="OVT76" s="2"/>
      <c r="OVU76" s="2"/>
      <c r="OVV76" s="2"/>
      <c r="OVW76" s="2"/>
      <c r="OVX76" s="2"/>
      <c r="OVY76" s="2"/>
      <c r="OVZ76" s="2"/>
      <c r="OWA76" s="2"/>
      <c r="OWB76" s="2"/>
      <c r="OWC76" s="2"/>
      <c r="OWD76" s="2"/>
      <c r="OWE76" s="2"/>
      <c r="OWF76" s="2"/>
      <c r="OWG76" s="2"/>
      <c r="OWH76" s="2"/>
      <c r="OWI76" s="2"/>
      <c r="OWJ76" s="2"/>
      <c r="OWK76" s="2"/>
      <c r="OWL76" s="2"/>
      <c r="OWM76" s="2"/>
      <c r="OWN76" s="2"/>
      <c r="OWO76" s="2"/>
      <c r="OWP76" s="2"/>
      <c r="OWQ76" s="2"/>
      <c r="OWR76" s="2"/>
      <c r="OWS76" s="2"/>
      <c r="OWT76" s="2"/>
      <c r="OWU76" s="2"/>
      <c r="OWV76" s="2"/>
      <c r="OWW76" s="2"/>
      <c r="OWX76" s="2"/>
      <c r="OWY76" s="2"/>
      <c r="OWZ76" s="2"/>
      <c r="OXA76" s="2"/>
      <c r="OXB76" s="2"/>
      <c r="OXC76" s="2"/>
      <c r="OXD76" s="2"/>
      <c r="OXE76" s="2"/>
      <c r="OXF76" s="2"/>
      <c r="OXG76" s="2"/>
      <c r="OXH76" s="2"/>
      <c r="OXI76" s="2"/>
      <c r="OXJ76" s="2"/>
      <c r="OXK76" s="2"/>
      <c r="OXL76" s="2"/>
      <c r="OXM76" s="2"/>
      <c r="OXN76" s="2"/>
      <c r="OXO76" s="2"/>
      <c r="OXP76" s="2"/>
      <c r="OXQ76" s="2"/>
      <c r="OXR76" s="2"/>
      <c r="OXS76" s="2"/>
      <c r="OXT76" s="2"/>
      <c r="OXU76" s="2"/>
      <c r="OXV76" s="2"/>
      <c r="OXW76" s="2"/>
      <c r="OXX76" s="2"/>
      <c r="OXY76" s="2"/>
      <c r="OXZ76" s="2"/>
      <c r="OYA76" s="2"/>
      <c r="OYB76" s="2"/>
      <c r="OYC76" s="2"/>
      <c r="OYD76" s="2"/>
      <c r="OYE76" s="2"/>
      <c r="OYF76" s="2"/>
      <c r="OYG76" s="2"/>
      <c r="OYH76" s="2"/>
      <c r="OYI76" s="2"/>
      <c r="OYJ76" s="2"/>
      <c r="OYK76" s="2"/>
      <c r="OYL76" s="2"/>
      <c r="OYM76" s="2"/>
      <c r="OYN76" s="2"/>
      <c r="OYO76" s="2"/>
      <c r="OYP76" s="2"/>
      <c r="OYQ76" s="2"/>
      <c r="OYR76" s="2"/>
      <c r="OYS76" s="2"/>
      <c r="OYT76" s="2"/>
      <c r="OYU76" s="2"/>
      <c r="OYV76" s="2"/>
      <c r="OYW76" s="2"/>
      <c r="OYX76" s="2"/>
      <c r="OYY76" s="2"/>
      <c r="OYZ76" s="2"/>
      <c r="OZA76" s="2"/>
      <c r="OZB76" s="2"/>
      <c r="OZC76" s="2"/>
      <c r="OZD76" s="2"/>
      <c r="OZE76" s="2"/>
      <c r="OZF76" s="2"/>
      <c r="OZG76" s="2"/>
      <c r="OZH76" s="2"/>
      <c r="OZI76" s="2"/>
      <c r="OZJ76" s="2"/>
      <c r="OZK76" s="2"/>
      <c r="OZL76" s="2"/>
      <c r="OZM76" s="2"/>
      <c r="OZN76" s="2"/>
      <c r="OZO76" s="2"/>
      <c r="OZP76" s="2"/>
      <c r="OZQ76" s="2"/>
      <c r="OZR76" s="2"/>
      <c r="OZS76" s="2"/>
      <c r="OZT76" s="2"/>
      <c r="OZU76" s="2"/>
      <c r="OZV76" s="2"/>
      <c r="OZW76" s="2"/>
      <c r="OZX76" s="2"/>
      <c r="OZY76" s="2"/>
      <c r="OZZ76" s="2"/>
      <c r="PAA76" s="2"/>
      <c r="PAB76" s="2"/>
      <c r="PAC76" s="2"/>
      <c r="PAD76" s="2"/>
      <c r="PAE76" s="2"/>
      <c r="PAF76" s="2"/>
      <c r="PAG76" s="2"/>
      <c r="PAH76" s="2"/>
      <c r="PAI76" s="2"/>
      <c r="PAJ76" s="2"/>
      <c r="PAK76" s="2"/>
      <c r="PAL76" s="2"/>
      <c r="PAM76" s="2"/>
      <c r="PAN76" s="2"/>
      <c r="PAO76" s="2"/>
      <c r="PAP76" s="2"/>
      <c r="PAQ76" s="2"/>
      <c r="PAR76" s="2"/>
      <c r="PAS76" s="2"/>
      <c r="PAT76" s="2"/>
      <c r="PAU76" s="2"/>
      <c r="PAV76" s="2"/>
      <c r="PAW76" s="2"/>
      <c r="PAX76" s="2"/>
      <c r="PAY76" s="2"/>
      <c r="PAZ76" s="2"/>
      <c r="PBA76" s="2"/>
      <c r="PBB76" s="2"/>
      <c r="PBC76" s="2"/>
      <c r="PBD76" s="2"/>
      <c r="PBE76" s="2"/>
      <c r="PBF76" s="2"/>
      <c r="PBG76" s="2"/>
      <c r="PBH76" s="2"/>
      <c r="PBI76" s="2"/>
      <c r="PBJ76" s="2"/>
      <c r="PBK76" s="2"/>
      <c r="PBL76" s="2"/>
      <c r="PBM76" s="2"/>
      <c r="PBN76" s="2"/>
      <c r="PBO76" s="2"/>
      <c r="PBP76" s="2"/>
      <c r="PBQ76" s="2"/>
      <c r="PBR76" s="2"/>
      <c r="PBS76" s="2"/>
      <c r="PBT76" s="2"/>
      <c r="PBU76" s="2"/>
      <c r="PBV76" s="2"/>
      <c r="PBW76" s="2"/>
      <c r="PBX76" s="2"/>
      <c r="PBY76" s="2"/>
      <c r="PBZ76" s="2"/>
      <c r="PCA76" s="2"/>
      <c r="PCB76" s="2"/>
      <c r="PCC76" s="2"/>
      <c r="PCD76" s="2"/>
      <c r="PCE76" s="2"/>
      <c r="PCF76" s="2"/>
      <c r="PCG76" s="2"/>
      <c r="PCH76" s="2"/>
      <c r="PCI76" s="2"/>
      <c r="PCJ76" s="2"/>
      <c r="PCK76" s="2"/>
      <c r="PCL76" s="2"/>
      <c r="PCM76" s="2"/>
      <c r="PCN76" s="2"/>
      <c r="PCO76" s="2"/>
      <c r="PCP76" s="2"/>
      <c r="PCQ76" s="2"/>
      <c r="PCR76" s="2"/>
      <c r="PCS76" s="2"/>
      <c r="PCT76" s="2"/>
      <c r="PCU76" s="2"/>
      <c r="PCV76" s="2"/>
      <c r="PCW76" s="2"/>
      <c r="PCX76" s="2"/>
      <c r="PCY76" s="2"/>
      <c r="PCZ76" s="2"/>
      <c r="PDA76" s="2"/>
      <c r="PDB76" s="2"/>
      <c r="PDC76" s="2"/>
      <c r="PDD76" s="2"/>
      <c r="PDE76" s="2"/>
      <c r="PDF76" s="2"/>
      <c r="PDG76" s="2"/>
      <c r="PDH76" s="2"/>
      <c r="PDI76" s="2"/>
      <c r="PDJ76" s="2"/>
      <c r="PDK76" s="2"/>
      <c r="PDL76" s="2"/>
      <c r="PDM76" s="2"/>
      <c r="PDN76" s="2"/>
      <c r="PDO76" s="2"/>
      <c r="PDP76" s="2"/>
      <c r="PDQ76" s="2"/>
      <c r="PDR76" s="2"/>
      <c r="PDS76" s="2"/>
      <c r="PDT76" s="2"/>
      <c r="PDU76" s="2"/>
      <c r="PDV76" s="2"/>
      <c r="PDW76" s="2"/>
      <c r="PDX76" s="2"/>
      <c r="PDY76" s="2"/>
      <c r="PDZ76" s="2"/>
      <c r="PEA76" s="2"/>
      <c r="PEB76" s="2"/>
      <c r="PEC76" s="2"/>
      <c r="PED76" s="2"/>
      <c r="PEE76" s="2"/>
      <c r="PEF76" s="2"/>
      <c r="PEG76" s="2"/>
      <c r="PEH76" s="2"/>
      <c r="PEI76" s="2"/>
      <c r="PEJ76" s="2"/>
      <c r="PEK76" s="2"/>
      <c r="PEL76" s="2"/>
      <c r="PEM76" s="2"/>
      <c r="PEN76" s="2"/>
      <c r="PEO76" s="2"/>
      <c r="PEP76" s="2"/>
      <c r="PEQ76" s="2"/>
      <c r="PER76" s="2"/>
      <c r="PES76" s="2"/>
      <c r="PET76" s="2"/>
      <c r="PEU76" s="2"/>
      <c r="PEV76" s="2"/>
      <c r="PEW76" s="2"/>
      <c r="PEX76" s="2"/>
      <c r="PEY76" s="2"/>
      <c r="PEZ76" s="2"/>
      <c r="PFA76" s="2"/>
      <c r="PFB76" s="2"/>
      <c r="PFC76" s="2"/>
      <c r="PFD76" s="2"/>
      <c r="PFE76" s="2"/>
      <c r="PFF76" s="2"/>
      <c r="PFG76" s="2"/>
      <c r="PFH76" s="2"/>
      <c r="PFI76" s="2"/>
      <c r="PFJ76" s="2"/>
      <c r="PFK76" s="2"/>
      <c r="PFL76" s="2"/>
      <c r="PFM76" s="2"/>
      <c r="PFN76" s="2"/>
      <c r="PFO76" s="2"/>
      <c r="PFP76" s="2"/>
      <c r="PFQ76" s="2"/>
      <c r="PFR76" s="2"/>
      <c r="PFS76" s="2"/>
      <c r="PFT76" s="2"/>
      <c r="PFU76" s="2"/>
      <c r="PFV76" s="2"/>
      <c r="PFW76" s="2"/>
      <c r="PFX76" s="2"/>
      <c r="PFY76" s="2"/>
      <c r="PFZ76" s="2"/>
      <c r="PGA76" s="2"/>
      <c r="PGB76" s="2"/>
      <c r="PGC76" s="2"/>
      <c r="PGD76" s="2"/>
      <c r="PGE76" s="2"/>
      <c r="PGF76" s="2"/>
      <c r="PGG76" s="2"/>
      <c r="PGH76" s="2"/>
      <c r="PGI76" s="2"/>
      <c r="PGJ76" s="2"/>
      <c r="PGK76" s="2"/>
      <c r="PGL76" s="2"/>
      <c r="PGM76" s="2"/>
      <c r="PGN76" s="2"/>
      <c r="PGO76" s="2"/>
      <c r="PGP76" s="2"/>
      <c r="PGQ76" s="2"/>
      <c r="PGR76" s="2"/>
      <c r="PGS76" s="2"/>
      <c r="PGT76" s="2"/>
      <c r="PGU76" s="2"/>
      <c r="PGV76" s="2"/>
      <c r="PGW76" s="2"/>
      <c r="PGX76" s="2"/>
      <c r="PGY76" s="2"/>
      <c r="PGZ76" s="2"/>
      <c r="PHA76" s="2"/>
      <c r="PHB76" s="2"/>
      <c r="PHC76" s="2"/>
      <c r="PHD76" s="2"/>
      <c r="PHE76" s="2"/>
      <c r="PHF76" s="2"/>
      <c r="PHG76" s="2"/>
      <c r="PHH76" s="2"/>
      <c r="PHI76" s="2"/>
      <c r="PHJ76" s="2"/>
      <c r="PHK76" s="2"/>
      <c r="PHL76" s="2"/>
      <c r="PHM76" s="2"/>
      <c r="PHN76" s="2"/>
      <c r="PHO76" s="2"/>
      <c r="PHP76" s="2"/>
      <c r="PHQ76" s="2"/>
      <c r="PHR76" s="2"/>
      <c r="PHS76" s="2"/>
      <c r="PHT76" s="2"/>
      <c r="PHU76" s="2"/>
      <c r="PHV76" s="2"/>
      <c r="PHW76" s="2"/>
      <c r="PHX76" s="2"/>
      <c r="PHY76" s="2"/>
      <c r="PHZ76" s="2"/>
      <c r="PIA76" s="2"/>
      <c r="PIB76" s="2"/>
      <c r="PIC76" s="2"/>
      <c r="PID76" s="2"/>
      <c r="PIE76" s="2"/>
      <c r="PIF76" s="2"/>
      <c r="PIG76" s="2"/>
      <c r="PIH76" s="2"/>
      <c r="PII76" s="2"/>
      <c r="PIJ76" s="2"/>
      <c r="PIK76" s="2"/>
      <c r="PIL76" s="2"/>
      <c r="PIM76" s="2"/>
      <c r="PIN76" s="2"/>
      <c r="PIO76" s="2"/>
      <c r="PIP76" s="2"/>
      <c r="PIQ76" s="2"/>
      <c r="PIR76" s="2"/>
      <c r="PIS76" s="2"/>
      <c r="PIT76" s="2"/>
      <c r="PIU76" s="2"/>
      <c r="PIV76" s="2"/>
      <c r="PIW76" s="2"/>
      <c r="PIX76" s="2"/>
      <c r="PIY76" s="2"/>
      <c r="PIZ76" s="2"/>
      <c r="PJA76" s="2"/>
      <c r="PJB76" s="2"/>
      <c r="PJC76" s="2"/>
      <c r="PJD76" s="2"/>
      <c r="PJE76" s="2"/>
      <c r="PJF76" s="2"/>
      <c r="PJG76" s="2"/>
      <c r="PJH76" s="2"/>
      <c r="PJI76" s="2"/>
      <c r="PJJ76" s="2"/>
      <c r="PJK76" s="2"/>
      <c r="PJL76" s="2"/>
      <c r="PJM76" s="2"/>
      <c r="PJN76" s="2"/>
      <c r="PJO76" s="2"/>
      <c r="PJP76" s="2"/>
      <c r="PJQ76" s="2"/>
      <c r="PJR76" s="2"/>
      <c r="PJS76" s="2"/>
      <c r="PJT76" s="2"/>
      <c r="PJU76" s="2"/>
      <c r="PJV76" s="2"/>
      <c r="PJW76" s="2"/>
      <c r="PJX76" s="2"/>
      <c r="PJY76" s="2"/>
      <c r="PJZ76" s="2"/>
      <c r="PKA76" s="2"/>
      <c r="PKB76" s="2"/>
      <c r="PKC76" s="2"/>
      <c r="PKD76" s="2"/>
      <c r="PKE76" s="2"/>
      <c r="PKF76" s="2"/>
      <c r="PKG76" s="2"/>
      <c r="PKH76" s="2"/>
      <c r="PKI76" s="2"/>
      <c r="PKJ76" s="2"/>
      <c r="PKK76" s="2"/>
      <c r="PKL76" s="2"/>
      <c r="PKM76" s="2"/>
      <c r="PKN76" s="2"/>
      <c r="PKO76" s="2"/>
      <c r="PKP76" s="2"/>
      <c r="PKQ76" s="2"/>
      <c r="PKR76" s="2"/>
      <c r="PKS76" s="2"/>
      <c r="PKT76" s="2"/>
      <c r="PKU76" s="2"/>
      <c r="PKV76" s="2"/>
      <c r="PKW76" s="2"/>
      <c r="PKX76" s="2"/>
      <c r="PKY76" s="2"/>
      <c r="PKZ76" s="2"/>
      <c r="PLA76" s="2"/>
      <c r="PLB76" s="2"/>
      <c r="PLC76" s="2"/>
      <c r="PLD76" s="2"/>
      <c r="PLE76" s="2"/>
      <c r="PLF76" s="2"/>
      <c r="PLG76" s="2"/>
      <c r="PLH76" s="2"/>
      <c r="PLI76" s="2"/>
      <c r="PLJ76" s="2"/>
      <c r="PLK76" s="2"/>
      <c r="PLL76" s="2"/>
      <c r="PLM76" s="2"/>
      <c r="PLN76" s="2"/>
      <c r="PLO76" s="2"/>
      <c r="PLP76" s="2"/>
      <c r="PLQ76" s="2"/>
      <c r="PLR76" s="2"/>
      <c r="PLS76" s="2"/>
      <c r="PLT76" s="2"/>
      <c r="PLU76" s="2"/>
      <c r="PLV76" s="2"/>
      <c r="PLW76" s="2"/>
      <c r="PLX76" s="2"/>
      <c r="PLY76" s="2"/>
      <c r="PLZ76" s="2"/>
      <c r="PMA76" s="2"/>
      <c r="PMB76" s="2"/>
      <c r="PMC76" s="2"/>
      <c r="PMD76" s="2"/>
      <c r="PME76" s="2"/>
      <c r="PMF76" s="2"/>
      <c r="PMG76" s="2"/>
      <c r="PMH76" s="2"/>
      <c r="PMI76" s="2"/>
      <c r="PMJ76" s="2"/>
      <c r="PMK76" s="2"/>
      <c r="PML76" s="2"/>
      <c r="PMM76" s="2"/>
      <c r="PMN76" s="2"/>
      <c r="PMO76" s="2"/>
      <c r="PMP76" s="2"/>
      <c r="PMQ76" s="2"/>
      <c r="PMR76" s="2"/>
      <c r="PMS76" s="2"/>
      <c r="PMT76" s="2"/>
      <c r="PMU76" s="2"/>
      <c r="PMV76" s="2"/>
      <c r="PMW76" s="2"/>
      <c r="PMX76" s="2"/>
      <c r="PMY76" s="2"/>
      <c r="PMZ76" s="2"/>
      <c r="PNA76" s="2"/>
      <c r="PNB76" s="2"/>
      <c r="PNC76" s="2"/>
      <c r="PND76" s="2"/>
      <c r="PNE76" s="2"/>
      <c r="PNF76" s="2"/>
      <c r="PNG76" s="2"/>
      <c r="PNH76" s="2"/>
      <c r="PNI76" s="2"/>
      <c r="PNJ76" s="2"/>
      <c r="PNK76" s="2"/>
      <c r="PNL76" s="2"/>
      <c r="PNM76" s="2"/>
      <c r="PNN76" s="2"/>
      <c r="PNO76" s="2"/>
      <c r="PNP76" s="2"/>
      <c r="PNQ76" s="2"/>
      <c r="PNR76" s="2"/>
      <c r="PNS76" s="2"/>
      <c r="PNT76" s="2"/>
      <c r="PNU76" s="2"/>
      <c r="PNV76" s="2"/>
      <c r="PNW76" s="2"/>
      <c r="PNX76" s="2"/>
      <c r="PNY76" s="2"/>
      <c r="PNZ76" s="2"/>
      <c r="POA76" s="2"/>
      <c r="POB76" s="2"/>
      <c r="POC76" s="2"/>
      <c r="POD76" s="2"/>
      <c r="POE76" s="2"/>
      <c r="POF76" s="2"/>
      <c r="POG76" s="2"/>
      <c r="POH76" s="2"/>
      <c r="POI76" s="2"/>
      <c r="POJ76" s="2"/>
      <c r="POK76" s="2"/>
      <c r="POL76" s="2"/>
      <c r="POM76" s="2"/>
      <c r="PON76" s="2"/>
      <c r="POO76" s="2"/>
      <c r="POP76" s="2"/>
      <c r="POQ76" s="2"/>
      <c r="POR76" s="2"/>
      <c r="POS76" s="2"/>
      <c r="POT76" s="2"/>
      <c r="POU76" s="2"/>
      <c r="POV76" s="2"/>
      <c r="POW76" s="2"/>
      <c r="POX76" s="2"/>
      <c r="POY76" s="2"/>
      <c r="POZ76" s="2"/>
      <c r="PPA76" s="2"/>
      <c r="PPB76" s="2"/>
      <c r="PPC76" s="2"/>
      <c r="PPD76" s="2"/>
      <c r="PPE76" s="2"/>
      <c r="PPF76" s="2"/>
      <c r="PPG76" s="2"/>
      <c r="PPH76" s="2"/>
      <c r="PPI76" s="2"/>
      <c r="PPJ76" s="2"/>
      <c r="PPK76" s="2"/>
      <c r="PPL76" s="2"/>
      <c r="PPM76" s="2"/>
      <c r="PPN76" s="2"/>
      <c r="PPO76" s="2"/>
      <c r="PPP76" s="2"/>
      <c r="PPQ76" s="2"/>
      <c r="PPR76" s="2"/>
      <c r="PPS76" s="2"/>
      <c r="PPT76" s="2"/>
      <c r="PPU76" s="2"/>
      <c r="PPV76" s="2"/>
      <c r="PPW76" s="2"/>
      <c r="PPX76" s="2"/>
      <c r="PPY76" s="2"/>
      <c r="PPZ76" s="2"/>
      <c r="PQA76" s="2"/>
      <c r="PQB76" s="2"/>
      <c r="PQC76" s="2"/>
      <c r="PQD76" s="2"/>
      <c r="PQE76" s="2"/>
      <c r="PQF76" s="2"/>
      <c r="PQG76" s="2"/>
      <c r="PQH76" s="2"/>
      <c r="PQI76" s="2"/>
      <c r="PQJ76" s="2"/>
      <c r="PQK76" s="2"/>
      <c r="PQL76" s="2"/>
      <c r="PQM76" s="2"/>
      <c r="PQN76" s="2"/>
      <c r="PQO76" s="2"/>
      <c r="PQP76" s="2"/>
      <c r="PQQ76" s="2"/>
      <c r="PQR76" s="2"/>
      <c r="PQS76" s="2"/>
      <c r="PQT76" s="2"/>
      <c r="PQU76" s="2"/>
      <c r="PQV76" s="2"/>
      <c r="PQW76" s="2"/>
      <c r="PQX76" s="2"/>
      <c r="PQY76" s="2"/>
      <c r="PQZ76" s="2"/>
      <c r="PRA76" s="2"/>
      <c r="PRB76" s="2"/>
      <c r="PRC76" s="2"/>
      <c r="PRD76" s="2"/>
      <c r="PRE76" s="2"/>
      <c r="PRF76" s="2"/>
      <c r="PRG76" s="2"/>
      <c r="PRH76" s="2"/>
      <c r="PRI76" s="2"/>
      <c r="PRJ76" s="2"/>
      <c r="PRK76" s="2"/>
      <c r="PRL76" s="2"/>
      <c r="PRM76" s="2"/>
      <c r="PRN76" s="2"/>
      <c r="PRO76" s="2"/>
      <c r="PRP76" s="2"/>
      <c r="PRQ76" s="2"/>
      <c r="PRR76" s="2"/>
      <c r="PRS76" s="2"/>
      <c r="PRT76" s="2"/>
      <c r="PRU76" s="2"/>
      <c r="PRV76" s="2"/>
      <c r="PRW76" s="2"/>
      <c r="PRX76" s="2"/>
      <c r="PRY76" s="2"/>
      <c r="PRZ76" s="2"/>
      <c r="PSA76" s="2"/>
      <c r="PSB76" s="2"/>
      <c r="PSC76" s="2"/>
      <c r="PSD76" s="2"/>
      <c r="PSE76" s="2"/>
      <c r="PSF76" s="2"/>
      <c r="PSG76" s="2"/>
      <c r="PSH76" s="2"/>
      <c r="PSI76" s="2"/>
      <c r="PSJ76" s="2"/>
      <c r="PSK76" s="2"/>
      <c r="PSL76" s="2"/>
      <c r="PSM76" s="2"/>
      <c r="PSN76" s="2"/>
      <c r="PSO76" s="2"/>
      <c r="PSP76" s="2"/>
      <c r="PSQ76" s="2"/>
      <c r="PSR76" s="2"/>
      <c r="PSS76" s="2"/>
      <c r="PST76" s="2"/>
      <c r="PSU76" s="2"/>
      <c r="PSV76" s="2"/>
      <c r="PSW76" s="2"/>
      <c r="PSX76" s="2"/>
      <c r="PSY76" s="2"/>
      <c r="PSZ76" s="2"/>
      <c r="PTA76" s="2"/>
      <c r="PTB76" s="2"/>
      <c r="PTC76" s="2"/>
      <c r="PTD76" s="2"/>
      <c r="PTE76" s="2"/>
      <c r="PTF76" s="2"/>
      <c r="PTG76" s="2"/>
      <c r="PTH76" s="2"/>
      <c r="PTI76" s="2"/>
      <c r="PTJ76" s="2"/>
      <c r="PTK76" s="2"/>
      <c r="PTL76" s="2"/>
      <c r="PTM76" s="2"/>
      <c r="PTN76" s="2"/>
      <c r="PTO76" s="2"/>
      <c r="PTP76" s="2"/>
      <c r="PTQ76" s="2"/>
      <c r="PTR76" s="2"/>
      <c r="PTS76" s="2"/>
      <c r="PTT76" s="2"/>
      <c r="PTU76" s="2"/>
      <c r="PTV76" s="2"/>
      <c r="PTW76" s="2"/>
      <c r="PTX76" s="2"/>
      <c r="PTY76" s="2"/>
      <c r="PTZ76" s="2"/>
      <c r="PUA76" s="2"/>
      <c r="PUB76" s="2"/>
      <c r="PUC76" s="2"/>
      <c r="PUD76" s="2"/>
      <c r="PUE76" s="2"/>
      <c r="PUF76" s="2"/>
      <c r="PUG76" s="2"/>
      <c r="PUH76" s="2"/>
      <c r="PUI76" s="2"/>
      <c r="PUJ76" s="2"/>
      <c r="PUK76" s="2"/>
      <c r="PUL76" s="2"/>
      <c r="PUM76" s="2"/>
      <c r="PUN76" s="2"/>
      <c r="PUO76" s="2"/>
      <c r="PUP76" s="2"/>
      <c r="PUQ76" s="2"/>
      <c r="PUR76" s="2"/>
      <c r="PUS76" s="2"/>
      <c r="PUT76" s="2"/>
      <c r="PUU76" s="2"/>
      <c r="PUV76" s="2"/>
      <c r="PUW76" s="2"/>
      <c r="PUX76" s="2"/>
      <c r="PUY76" s="2"/>
      <c r="PUZ76" s="2"/>
      <c r="PVA76" s="2"/>
      <c r="PVB76" s="2"/>
      <c r="PVC76" s="2"/>
      <c r="PVD76" s="2"/>
      <c r="PVE76" s="2"/>
      <c r="PVF76" s="2"/>
      <c r="PVG76" s="2"/>
      <c r="PVH76" s="2"/>
      <c r="PVI76" s="2"/>
      <c r="PVJ76" s="2"/>
      <c r="PVK76" s="2"/>
      <c r="PVL76" s="2"/>
      <c r="PVM76" s="2"/>
      <c r="PVN76" s="2"/>
      <c r="PVO76" s="2"/>
      <c r="PVP76" s="2"/>
      <c r="PVQ76" s="2"/>
      <c r="PVR76" s="2"/>
      <c r="PVS76" s="2"/>
      <c r="PVT76" s="2"/>
      <c r="PVU76" s="2"/>
      <c r="PVV76" s="2"/>
      <c r="PVW76" s="2"/>
      <c r="PVX76" s="2"/>
      <c r="PVY76" s="2"/>
      <c r="PVZ76" s="2"/>
      <c r="PWA76" s="2"/>
      <c r="PWB76" s="2"/>
      <c r="PWC76" s="2"/>
      <c r="PWD76" s="2"/>
      <c r="PWE76" s="2"/>
      <c r="PWF76" s="2"/>
      <c r="PWG76" s="2"/>
      <c r="PWH76" s="2"/>
      <c r="PWI76" s="2"/>
      <c r="PWJ76" s="2"/>
      <c r="PWK76" s="2"/>
      <c r="PWL76" s="2"/>
      <c r="PWM76" s="2"/>
      <c r="PWN76" s="2"/>
      <c r="PWO76" s="2"/>
      <c r="PWP76" s="2"/>
      <c r="PWQ76" s="2"/>
      <c r="PWR76" s="2"/>
      <c r="PWS76" s="2"/>
      <c r="PWT76" s="2"/>
      <c r="PWU76" s="2"/>
      <c r="PWV76" s="2"/>
      <c r="PWW76" s="2"/>
      <c r="PWX76" s="2"/>
      <c r="PWY76" s="2"/>
      <c r="PWZ76" s="2"/>
      <c r="PXA76" s="2"/>
      <c r="PXB76" s="2"/>
      <c r="PXC76" s="2"/>
      <c r="PXD76" s="2"/>
      <c r="PXE76" s="2"/>
      <c r="PXF76" s="2"/>
      <c r="PXG76" s="2"/>
      <c r="PXH76" s="2"/>
      <c r="PXI76" s="2"/>
      <c r="PXJ76" s="2"/>
      <c r="PXK76" s="2"/>
      <c r="PXL76" s="2"/>
      <c r="PXM76" s="2"/>
      <c r="PXN76" s="2"/>
      <c r="PXO76" s="2"/>
      <c r="PXP76" s="2"/>
      <c r="PXQ76" s="2"/>
      <c r="PXR76" s="2"/>
      <c r="PXS76" s="2"/>
      <c r="PXT76" s="2"/>
      <c r="PXU76" s="2"/>
      <c r="PXV76" s="2"/>
      <c r="PXW76" s="2"/>
      <c r="PXX76" s="2"/>
      <c r="PXY76" s="2"/>
      <c r="PXZ76" s="2"/>
      <c r="PYA76" s="2"/>
      <c r="PYB76" s="2"/>
      <c r="PYC76" s="2"/>
      <c r="PYD76" s="2"/>
      <c r="PYE76" s="2"/>
      <c r="PYF76" s="2"/>
      <c r="PYG76" s="2"/>
      <c r="PYH76" s="2"/>
      <c r="PYI76" s="2"/>
      <c r="PYJ76" s="2"/>
      <c r="PYK76" s="2"/>
      <c r="PYL76" s="2"/>
      <c r="PYM76" s="2"/>
      <c r="PYN76" s="2"/>
      <c r="PYO76" s="2"/>
      <c r="PYP76" s="2"/>
      <c r="PYQ76" s="2"/>
      <c r="PYR76" s="2"/>
      <c r="PYS76" s="2"/>
      <c r="PYT76" s="2"/>
      <c r="PYU76" s="2"/>
      <c r="PYV76" s="2"/>
      <c r="PYW76" s="2"/>
      <c r="PYX76" s="2"/>
      <c r="PYY76" s="2"/>
      <c r="PYZ76" s="2"/>
      <c r="PZA76" s="2"/>
      <c r="PZB76" s="2"/>
      <c r="PZC76" s="2"/>
      <c r="PZD76" s="2"/>
      <c r="PZE76" s="2"/>
      <c r="PZF76" s="2"/>
      <c r="PZG76" s="2"/>
      <c r="PZH76" s="2"/>
      <c r="PZI76" s="2"/>
      <c r="PZJ76" s="2"/>
      <c r="PZK76" s="2"/>
      <c r="PZL76" s="2"/>
      <c r="PZM76" s="2"/>
      <c r="PZN76" s="2"/>
      <c r="PZO76" s="2"/>
      <c r="PZP76" s="2"/>
      <c r="PZQ76" s="2"/>
      <c r="PZR76" s="2"/>
      <c r="PZS76" s="2"/>
      <c r="PZT76" s="2"/>
      <c r="PZU76" s="2"/>
      <c r="PZV76" s="2"/>
      <c r="PZW76" s="2"/>
      <c r="PZX76" s="2"/>
      <c r="PZY76" s="2"/>
      <c r="PZZ76" s="2"/>
      <c r="QAA76" s="2"/>
      <c r="QAB76" s="2"/>
      <c r="QAC76" s="2"/>
      <c r="QAD76" s="2"/>
      <c r="QAE76" s="2"/>
      <c r="QAF76" s="2"/>
      <c r="QAG76" s="2"/>
      <c r="QAH76" s="2"/>
      <c r="QAI76" s="2"/>
      <c r="QAJ76" s="2"/>
      <c r="QAK76" s="2"/>
      <c r="QAL76" s="2"/>
      <c r="QAM76" s="2"/>
      <c r="QAN76" s="2"/>
      <c r="QAO76" s="2"/>
      <c r="QAP76" s="2"/>
      <c r="QAQ76" s="2"/>
      <c r="QAR76" s="2"/>
      <c r="QAS76" s="2"/>
      <c r="QAT76" s="2"/>
      <c r="QAU76" s="2"/>
      <c r="QAV76" s="2"/>
      <c r="QAW76" s="2"/>
      <c r="QAX76" s="2"/>
      <c r="QAY76" s="2"/>
      <c r="QAZ76" s="2"/>
      <c r="QBA76" s="2"/>
      <c r="QBB76" s="2"/>
      <c r="QBC76" s="2"/>
      <c r="QBD76" s="2"/>
      <c r="QBE76" s="2"/>
      <c r="QBF76" s="2"/>
      <c r="QBG76" s="2"/>
      <c r="QBH76" s="2"/>
      <c r="QBI76" s="2"/>
      <c r="QBJ76" s="2"/>
      <c r="QBK76" s="2"/>
      <c r="QBL76" s="2"/>
      <c r="QBM76" s="2"/>
      <c r="QBN76" s="2"/>
      <c r="QBO76" s="2"/>
      <c r="QBP76" s="2"/>
      <c r="QBQ76" s="2"/>
      <c r="QBR76" s="2"/>
      <c r="QBS76" s="2"/>
      <c r="QBT76" s="2"/>
      <c r="QBU76" s="2"/>
      <c r="QBV76" s="2"/>
      <c r="QBW76" s="2"/>
      <c r="QBX76" s="2"/>
      <c r="QBY76" s="2"/>
      <c r="QBZ76" s="2"/>
      <c r="QCA76" s="2"/>
      <c r="QCB76" s="2"/>
      <c r="QCC76" s="2"/>
      <c r="QCD76" s="2"/>
      <c r="QCE76" s="2"/>
      <c r="QCF76" s="2"/>
      <c r="QCG76" s="2"/>
      <c r="QCH76" s="2"/>
      <c r="QCI76" s="2"/>
      <c r="QCJ76" s="2"/>
      <c r="QCK76" s="2"/>
      <c r="QCL76" s="2"/>
      <c r="QCM76" s="2"/>
      <c r="QCN76" s="2"/>
      <c r="QCO76" s="2"/>
      <c r="QCP76" s="2"/>
      <c r="QCQ76" s="2"/>
      <c r="QCR76" s="2"/>
      <c r="QCS76" s="2"/>
      <c r="QCT76" s="2"/>
      <c r="QCU76" s="2"/>
      <c r="QCV76" s="2"/>
      <c r="QCW76" s="2"/>
      <c r="QCX76" s="2"/>
      <c r="QCY76" s="2"/>
      <c r="QCZ76" s="2"/>
      <c r="QDA76" s="2"/>
      <c r="QDB76" s="2"/>
      <c r="QDC76" s="2"/>
      <c r="QDD76" s="2"/>
      <c r="QDE76" s="2"/>
      <c r="QDF76" s="2"/>
      <c r="QDG76" s="2"/>
      <c r="QDH76" s="2"/>
      <c r="QDI76" s="2"/>
      <c r="QDJ76" s="2"/>
      <c r="QDK76" s="2"/>
      <c r="QDL76" s="2"/>
      <c r="QDM76" s="2"/>
      <c r="QDN76" s="2"/>
      <c r="QDO76" s="2"/>
      <c r="QDP76" s="2"/>
      <c r="QDQ76" s="2"/>
      <c r="QDR76" s="2"/>
      <c r="QDS76" s="2"/>
      <c r="QDT76" s="2"/>
      <c r="QDU76" s="2"/>
      <c r="QDV76" s="2"/>
      <c r="QDW76" s="2"/>
      <c r="QDX76" s="2"/>
      <c r="QDY76" s="2"/>
      <c r="QDZ76" s="2"/>
      <c r="QEA76" s="2"/>
      <c r="QEB76" s="2"/>
      <c r="QEC76" s="2"/>
      <c r="QED76" s="2"/>
      <c r="QEE76" s="2"/>
      <c r="QEF76" s="2"/>
      <c r="QEG76" s="2"/>
      <c r="QEH76" s="2"/>
      <c r="QEI76" s="2"/>
      <c r="QEJ76" s="2"/>
      <c r="QEK76" s="2"/>
      <c r="QEL76" s="2"/>
      <c r="QEM76" s="2"/>
      <c r="QEN76" s="2"/>
      <c r="QEO76" s="2"/>
      <c r="QEP76" s="2"/>
      <c r="QEQ76" s="2"/>
      <c r="QER76" s="2"/>
      <c r="QES76" s="2"/>
      <c r="QET76" s="2"/>
      <c r="QEU76" s="2"/>
      <c r="QEV76" s="2"/>
      <c r="QEW76" s="2"/>
      <c r="QEX76" s="2"/>
      <c r="QEY76" s="2"/>
      <c r="QEZ76" s="2"/>
      <c r="QFA76" s="2"/>
      <c r="QFB76" s="2"/>
      <c r="QFC76" s="2"/>
      <c r="QFD76" s="2"/>
      <c r="QFE76" s="2"/>
      <c r="QFF76" s="2"/>
      <c r="QFG76" s="2"/>
      <c r="QFH76" s="2"/>
      <c r="QFI76" s="2"/>
      <c r="QFJ76" s="2"/>
      <c r="QFK76" s="2"/>
      <c r="QFL76" s="2"/>
      <c r="QFM76" s="2"/>
      <c r="QFN76" s="2"/>
      <c r="QFO76" s="2"/>
      <c r="QFP76" s="2"/>
      <c r="QFQ76" s="2"/>
      <c r="QFR76" s="2"/>
      <c r="QFS76" s="2"/>
      <c r="QFT76" s="2"/>
      <c r="QFU76" s="2"/>
      <c r="QFV76" s="2"/>
      <c r="QFW76" s="2"/>
      <c r="QFX76" s="2"/>
      <c r="QFY76" s="2"/>
      <c r="QFZ76" s="2"/>
      <c r="QGA76" s="2"/>
      <c r="QGB76" s="2"/>
      <c r="QGC76" s="2"/>
      <c r="QGD76" s="2"/>
      <c r="QGE76" s="2"/>
      <c r="QGF76" s="2"/>
      <c r="QGG76" s="2"/>
      <c r="QGH76" s="2"/>
      <c r="QGI76" s="2"/>
      <c r="QGJ76" s="2"/>
      <c r="QGK76" s="2"/>
      <c r="QGL76" s="2"/>
      <c r="QGM76" s="2"/>
      <c r="QGN76" s="2"/>
      <c r="QGO76" s="2"/>
      <c r="QGP76" s="2"/>
      <c r="QGQ76" s="2"/>
      <c r="QGR76" s="2"/>
      <c r="QGS76" s="2"/>
      <c r="QGT76" s="2"/>
      <c r="QGU76" s="2"/>
      <c r="QGV76" s="2"/>
      <c r="QGW76" s="2"/>
      <c r="QGX76" s="2"/>
      <c r="QGY76" s="2"/>
      <c r="QGZ76" s="2"/>
      <c r="QHA76" s="2"/>
      <c r="QHB76" s="2"/>
      <c r="QHC76" s="2"/>
      <c r="QHD76" s="2"/>
      <c r="QHE76" s="2"/>
      <c r="QHF76" s="2"/>
      <c r="QHG76" s="2"/>
      <c r="QHH76" s="2"/>
      <c r="QHI76" s="2"/>
      <c r="QHJ76" s="2"/>
      <c r="QHK76" s="2"/>
      <c r="QHL76" s="2"/>
      <c r="QHM76" s="2"/>
      <c r="QHN76" s="2"/>
      <c r="QHO76" s="2"/>
      <c r="QHP76" s="2"/>
      <c r="QHQ76" s="2"/>
      <c r="QHR76" s="2"/>
      <c r="QHS76" s="2"/>
      <c r="QHT76" s="2"/>
      <c r="QHU76" s="2"/>
      <c r="QHV76" s="2"/>
      <c r="QHW76" s="2"/>
      <c r="QHX76" s="2"/>
      <c r="QHY76" s="2"/>
      <c r="QHZ76" s="2"/>
      <c r="QIA76" s="2"/>
      <c r="QIB76" s="2"/>
      <c r="QIC76" s="2"/>
      <c r="QID76" s="2"/>
      <c r="QIE76" s="2"/>
      <c r="QIF76" s="2"/>
      <c r="QIG76" s="2"/>
      <c r="QIH76" s="2"/>
      <c r="QII76" s="2"/>
      <c r="QIJ76" s="2"/>
      <c r="QIK76" s="2"/>
      <c r="QIL76" s="2"/>
      <c r="QIM76" s="2"/>
      <c r="QIN76" s="2"/>
      <c r="QIO76" s="2"/>
      <c r="QIP76" s="2"/>
      <c r="QIQ76" s="2"/>
      <c r="QIR76" s="2"/>
      <c r="QIS76" s="2"/>
      <c r="QIT76" s="2"/>
      <c r="QIU76" s="2"/>
      <c r="QIV76" s="2"/>
      <c r="QIW76" s="2"/>
      <c r="QIX76" s="2"/>
      <c r="QIY76" s="2"/>
      <c r="QIZ76" s="2"/>
      <c r="QJA76" s="2"/>
      <c r="QJB76" s="2"/>
      <c r="QJC76" s="2"/>
      <c r="QJD76" s="2"/>
      <c r="QJE76" s="2"/>
      <c r="QJF76" s="2"/>
      <c r="QJG76" s="2"/>
      <c r="QJH76" s="2"/>
      <c r="QJI76" s="2"/>
      <c r="QJJ76" s="2"/>
      <c r="QJK76" s="2"/>
      <c r="QJL76" s="2"/>
      <c r="QJM76" s="2"/>
      <c r="QJN76" s="2"/>
      <c r="QJO76" s="2"/>
      <c r="QJP76" s="2"/>
      <c r="QJQ76" s="2"/>
      <c r="QJR76" s="2"/>
      <c r="QJS76" s="2"/>
      <c r="QJT76" s="2"/>
      <c r="QJU76" s="2"/>
      <c r="QJV76" s="2"/>
      <c r="QJW76" s="2"/>
      <c r="QJX76" s="2"/>
      <c r="QJY76" s="2"/>
      <c r="QJZ76" s="2"/>
      <c r="QKA76" s="2"/>
      <c r="QKB76" s="2"/>
      <c r="QKC76" s="2"/>
      <c r="QKD76" s="2"/>
      <c r="QKE76" s="2"/>
      <c r="QKF76" s="2"/>
      <c r="QKG76" s="2"/>
      <c r="QKH76" s="2"/>
      <c r="QKI76" s="2"/>
      <c r="QKJ76" s="2"/>
      <c r="QKK76" s="2"/>
      <c r="QKL76" s="2"/>
      <c r="QKM76" s="2"/>
      <c r="QKN76" s="2"/>
      <c r="QKO76" s="2"/>
      <c r="QKP76" s="2"/>
      <c r="QKQ76" s="2"/>
      <c r="QKR76" s="2"/>
      <c r="QKS76" s="2"/>
      <c r="QKT76" s="2"/>
      <c r="QKU76" s="2"/>
      <c r="QKV76" s="2"/>
      <c r="QKW76" s="2"/>
      <c r="QKX76" s="2"/>
      <c r="QKY76" s="2"/>
      <c r="QKZ76" s="2"/>
      <c r="QLA76" s="2"/>
      <c r="QLB76" s="2"/>
      <c r="QLC76" s="2"/>
      <c r="QLD76" s="2"/>
      <c r="QLE76" s="2"/>
      <c r="QLF76" s="2"/>
      <c r="QLG76" s="2"/>
      <c r="QLH76" s="2"/>
      <c r="QLI76" s="2"/>
      <c r="QLJ76" s="2"/>
      <c r="QLK76" s="2"/>
      <c r="QLL76" s="2"/>
      <c r="QLM76" s="2"/>
      <c r="QLN76" s="2"/>
      <c r="QLO76" s="2"/>
      <c r="QLP76" s="2"/>
      <c r="QLQ76" s="2"/>
      <c r="QLR76" s="2"/>
      <c r="QLS76" s="2"/>
      <c r="QLT76" s="2"/>
      <c r="QLU76" s="2"/>
      <c r="QLV76" s="2"/>
      <c r="QLW76" s="2"/>
      <c r="QLX76" s="2"/>
      <c r="QLY76" s="2"/>
      <c r="QLZ76" s="2"/>
      <c r="QMA76" s="2"/>
      <c r="QMB76" s="2"/>
      <c r="QMC76" s="2"/>
      <c r="QMD76" s="2"/>
      <c r="QME76" s="2"/>
      <c r="QMF76" s="2"/>
      <c r="QMG76" s="2"/>
      <c r="QMH76" s="2"/>
      <c r="QMI76" s="2"/>
      <c r="QMJ76" s="2"/>
      <c r="QMK76" s="2"/>
      <c r="QML76" s="2"/>
      <c r="QMM76" s="2"/>
      <c r="QMN76" s="2"/>
      <c r="QMO76" s="2"/>
      <c r="QMP76" s="2"/>
      <c r="QMQ76" s="2"/>
      <c r="QMR76" s="2"/>
      <c r="QMS76" s="2"/>
      <c r="QMT76" s="2"/>
      <c r="QMU76" s="2"/>
      <c r="QMV76" s="2"/>
      <c r="QMW76" s="2"/>
      <c r="QMX76" s="2"/>
      <c r="QMY76" s="2"/>
      <c r="QMZ76" s="2"/>
      <c r="QNA76" s="2"/>
      <c r="QNB76" s="2"/>
      <c r="QNC76" s="2"/>
      <c r="QND76" s="2"/>
      <c r="QNE76" s="2"/>
      <c r="QNF76" s="2"/>
      <c r="QNG76" s="2"/>
      <c r="QNH76" s="2"/>
      <c r="QNI76" s="2"/>
      <c r="QNJ76" s="2"/>
      <c r="QNK76" s="2"/>
      <c r="QNL76" s="2"/>
      <c r="QNM76" s="2"/>
      <c r="QNN76" s="2"/>
      <c r="QNO76" s="2"/>
      <c r="QNP76" s="2"/>
      <c r="QNQ76" s="2"/>
      <c r="QNR76" s="2"/>
      <c r="QNS76" s="2"/>
      <c r="QNT76" s="2"/>
      <c r="QNU76" s="2"/>
      <c r="QNV76" s="2"/>
      <c r="QNW76" s="2"/>
      <c r="QNX76" s="2"/>
      <c r="QNY76" s="2"/>
      <c r="QNZ76" s="2"/>
      <c r="QOA76" s="2"/>
      <c r="QOB76" s="2"/>
      <c r="QOC76" s="2"/>
      <c r="QOD76" s="2"/>
      <c r="QOE76" s="2"/>
      <c r="QOF76" s="2"/>
      <c r="QOG76" s="2"/>
      <c r="QOH76" s="2"/>
      <c r="QOI76" s="2"/>
      <c r="QOJ76" s="2"/>
      <c r="QOK76" s="2"/>
      <c r="QOL76" s="2"/>
      <c r="QOM76" s="2"/>
      <c r="QON76" s="2"/>
      <c r="QOO76" s="2"/>
      <c r="QOP76" s="2"/>
      <c r="QOQ76" s="2"/>
      <c r="QOR76" s="2"/>
      <c r="QOS76" s="2"/>
      <c r="QOT76" s="2"/>
      <c r="QOU76" s="2"/>
      <c r="QOV76" s="2"/>
      <c r="QOW76" s="2"/>
      <c r="QOX76" s="2"/>
      <c r="QOY76" s="2"/>
      <c r="QOZ76" s="2"/>
      <c r="QPA76" s="2"/>
      <c r="QPB76" s="2"/>
      <c r="QPC76" s="2"/>
      <c r="QPD76" s="2"/>
      <c r="QPE76" s="2"/>
      <c r="QPF76" s="2"/>
      <c r="QPG76" s="2"/>
      <c r="QPH76" s="2"/>
      <c r="QPI76" s="2"/>
      <c r="QPJ76" s="2"/>
      <c r="QPK76" s="2"/>
      <c r="QPL76" s="2"/>
      <c r="QPM76" s="2"/>
      <c r="QPN76" s="2"/>
      <c r="QPO76" s="2"/>
      <c r="QPP76" s="2"/>
      <c r="QPQ76" s="2"/>
      <c r="QPR76" s="2"/>
      <c r="QPS76" s="2"/>
      <c r="QPT76" s="2"/>
      <c r="QPU76" s="2"/>
      <c r="QPV76" s="2"/>
      <c r="QPW76" s="2"/>
      <c r="QPX76" s="2"/>
      <c r="QPY76" s="2"/>
      <c r="QPZ76" s="2"/>
      <c r="QQA76" s="2"/>
      <c r="QQB76" s="2"/>
      <c r="QQC76" s="2"/>
      <c r="QQD76" s="2"/>
      <c r="QQE76" s="2"/>
      <c r="QQF76" s="2"/>
      <c r="QQG76" s="2"/>
      <c r="QQH76" s="2"/>
      <c r="QQI76" s="2"/>
      <c r="QQJ76" s="2"/>
      <c r="QQK76" s="2"/>
      <c r="QQL76" s="2"/>
      <c r="QQM76" s="2"/>
      <c r="QQN76" s="2"/>
      <c r="QQO76" s="2"/>
      <c r="QQP76" s="2"/>
      <c r="QQQ76" s="2"/>
      <c r="QQR76" s="2"/>
      <c r="QQS76" s="2"/>
      <c r="QQT76" s="2"/>
      <c r="QQU76" s="2"/>
      <c r="QQV76" s="2"/>
      <c r="QQW76" s="2"/>
      <c r="QQX76" s="2"/>
      <c r="QQY76" s="2"/>
      <c r="QQZ76" s="2"/>
      <c r="QRA76" s="2"/>
      <c r="QRB76" s="2"/>
      <c r="QRC76" s="2"/>
      <c r="QRD76" s="2"/>
      <c r="QRE76" s="2"/>
      <c r="QRF76" s="2"/>
      <c r="QRG76" s="2"/>
      <c r="QRH76" s="2"/>
      <c r="QRI76" s="2"/>
      <c r="QRJ76" s="2"/>
      <c r="QRK76" s="2"/>
      <c r="QRL76" s="2"/>
      <c r="QRM76" s="2"/>
      <c r="QRN76" s="2"/>
      <c r="QRO76" s="2"/>
      <c r="QRP76" s="2"/>
      <c r="QRQ76" s="2"/>
      <c r="QRR76" s="2"/>
      <c r="QRS76" s="2"/>
      <c r="QRT76" s="2"/>
      <c r="QRU76" s="2"/>
      <c r="QRV76" s="2"/>
      <c r="QRW76" s="2"/>
      <c r="QRX76" s="2"/>
      <c r="QRY76" s="2"/>
      <c r="QRZ76" s="2"/>
      <c r="QSA76" s="2"/>
      <c r="QSB76" s="2"/>
      <c r="QSC76" s="2"/>
      <c r="QSD76" s="2"/>
      <c r="QSE76" s="2"/>
      <c r="QSF76" s="2"/>
      <c r="QSG76" s="2"/>
      <c r="QSH76" s="2"/>
      <c r="QSI76" s="2"/>
      <c r="QSJ76" s="2"/>
      <c r="QSK76" s="2"/>
      <c r="QSL76" s="2"/>
      <c r="QSM76" s="2"/>
      <c r="QSN76" s="2"/>
      <c r="QSO76" s="2"/>
      <c r="QSP76" s="2"/>
      <c r="QSQ76" s="2"/>
      <c r="QSR76" s="2"/>
      <c r="QSS76" s="2"/>
      <c r="QST76" s="2"/>
      <c r="QSU76" s="2"/>
      <c r="QSV76" s="2"/>
      <c r="QSW76" s="2"/>
      <c r="QSX76" s="2"/>
      <c r="QSY76" s="2"/>
      <c r="QSZ76" s="2"/>
      <c r="QTA76" s="2"/>
      <c r="QTB76" s="2"/>
      <c r="QTC76" s="2"/>
      <c r="QTD76" s="2"/>
      <c r="QTE76" s="2"/>
      <c r="QTF76" s="2"/>
      <c r="QTG76" s="2"/>
      <c r="QTH76" s="2"/>
      <c r="QTI76" s="2"/>
      <c r="QTJ76" s="2"/>
      <c r="QTK76" s="2"/>
      <c r="QTL76" s="2"/>
      <c r="QTM76" s="2"/>
      <c r="QTN76" s="2"/>
      <c r="QTO76" s="2"/>
      <c r="QTP76" s="2"/>
      <c r="QTQ76" s="2"/>
      <c r="QTR76" s="2"/>
      <c r="QTS76" s="2"/>
      <c r="QTT76" s="2"/>
      <c r="QTU76" s="2"/>
      <c r="QTV76" s="2"/>
      <c r="QTW76" s="2"/>
      <c r="QTX76" s="2"/>
      <c r="QTY76" s="2"/>
      <c r="QTZ76" s="2"/>
      <c r="QUA76" s="2"/>
      <c r="QUB76" s="2"/>
      <c r="QUC76" s="2"/>
      <c r="QUD76" s="2"/>
      <c r="QUE76" s="2"/>
      <c r="QUF76" s="2"/>
      <c r="QUG76" s="2"/>
      <c r="QUH76" s="2"/>
      <c r="QUI76" s="2"/>
      <c r="QUJ76" s="2"/>
      <c r="QUK76" s="2"/>
      <c r="QUL76" s="2"/>
      <c r="QUM76" s="2"/>
      <c r="QUN76" s="2"/>
      <c r="QUO76" s="2"/>
      <c r="QUP76" s="2"/>
      <c r="QUQ76" s="2"/>
      <c r="QUR76" s="2"/>
      <c r="QUS76" s="2"/>
      <c r="QUT76" s="2"/>
      <c r="QUU76" s="2"/>
      <c r="QUV76" s="2"/>
      <c r="QUW76" s="2"/>
      <c r="QUX76" s="2"/>
      <c r="QUY76" s="2"/>
      <c r="QUZ76" s="2"/>
      <c r="QVA76" s="2"/>
      <c r="QVB76" s="2"/>
      <c r="QVC76" s="2"/>
      <c r="QVD76" s="2"/>
      <c r="QVE76" s="2"/>
      <c r="QVF76" s="2"/>
      <c r="QVG76" s="2"/>
      <c r="QVH76" s="2"/>
      <c r="QVI76" s="2"/>
      <c r="QVJ76" s="2"/>
      <c r="QVK76" s="2"/>
      <c r="QVL76" s="2"/>
      <c r="QVM76" s="2"/>
      <c r="QVN76" s="2"/>
      <c r="QVO76" s="2"/>
      <c r="QVP76" s="2"/>
      <c r="QVQ76" s="2"/>
      <c r="QVR76" s="2"/>
      <c r="QVS76" s="2"/>
      <c r="QVT76" s="2"/>
      <c r="QVU76" s="2"/>
      <c r="QVV76" s="2"/>
      <c r="QVW76" s="2"/>
      <c r="QVX76" s="2"/>
      <c r="QVY76" s="2"/>
      <c r="QVZ76" s="2"/>
      <c r="QWA76" s="2"/>
      <c r="QWB76" s="2"/>
      <c r="QWC76" s="2"/>
      <c r="QWD76" s="2"/>
      <c r="QWE76" s="2"/>
      <c r="QWF76" s="2"/>
      <c r="QWG76" s="2"/>
      <c r="QWH76" s="2"/>
      <c r="QWI76" s="2"/>
      <c r="QWJ76" s="2"/>
      <c r="QWK76" s="2"/>
      <c r="QWL76" s="2"/>
      <c r="QWM76" s="2"/>
      <c r="QWN76" s="2"/>
      <c r="QWO76" s="2"/>
      <c r="QWP76" s="2"/>
      <c r="QWQ76" s="2"/>
      <c r="QWR76" s="2"/>
      <c r="QWS76" s="2"/>
      <c r="QWT76" s="2"/>
      <c r="QWU76" s="2"/>
      <c r="QWV76" s="2"/>
      <c r="QWW76" s="2"/>
      <c r="QWX76" s="2"/>
      <c r="QWY76" s="2"/>
      <c r="QWZ76" s="2"/>
      <c r="QXA76" s="2"/>
      <c r="QXB76" s="2"/>
      <c r="QXC76" s="2"/>
      <c r="QXD76" s="2"/>
      <c r="QXE76" s="2"/>
      <c r="QXF76" s="2"/>
      <c r="QXG76" s="2"/>
      <c r="QXH76" s="2"/>
      <c r="QXI76" s="2"/>
      <c r="QXJ76" s="2"/>
      <c r="QXK76" s="2"/>
      <c r="QXL76" s="2"/>
      <c r="QXM76" s="2"/>
      <c r="QXN76" s="2"/>
      <c r="QXO76" s="2"/>
      <c r="QXP76" s="2"/>
      <c r="QXQ76" s="2"/>
      <c r="QXR76" s="2"/>
      <c r="QXS76" s="2"/>
      <c r="QXT76" s="2"/>
      <c r="QXU76" s="2"/>
      <c r="QXV76" s="2"/>
      <c r="QXW76" s="2"/>
      <c r="QXX76" s="2"/>
      <c r="QXY76" s="2"/>
      <c r="QXZ76" s="2"/>
      <c r="QYA76" s="2"/>
      <c r="QYB76" s="2"/>
      <c r="QYC76" s="2"/>
      <c r="QYD76" s="2"/>
      <c r="QYE76" s="2"/>
      <c r="QYF76" s="2"/>
      <c r="QYG76" s="2"/>
      <c r="QYH76" s="2"/>
      <c r="QYI76" s="2"/>
      <c r="QYJ76" s="2"/>
      <c r="QYK76" s="2"/>
      <c r="QYL76" s="2"/>
      <c r="QYM76" s="2"/>
      <c r="QYN76" s="2"/>
      <c r="QYO76" s="2"/>
      <c r="QYP76" s="2"/>
      <c r="QYQ76" s="2"/>
      <c r="QYR76" s="2"/>
      <c r="QYS76" s="2"/>
      <c r="QYT76" s="2"/>
      <c r="QYU76" s="2"/>
      <c r="QYV76" s="2"/>
      <c r="QYW76" s="2"/>
      <c r="QYX76" s="2"/>
      <c r="QYY76" s="2"/>
      <c r="QYZ76" s="2"/>
      <c r="QZA76" s="2"/>
      <c r="QZB76" s="2"/>
      <c r="QZC76" s="2"/>
      <c r="QZD76" s="2"/>
      <c r="QZE76" s="2"/>
      <c r="QZF76" s="2"/>
      <c r="QZG76" s="2"/>
      <c r="QZH76" s="2"/>
      <c r="QZI76" s="2"/>
      <c r="QZJ76" s="2"/>
      <c r="QZK76" s="2"/>
      <c r="QZL76" s="2"/>
      <c r="QZM76" s="2"/>
      <c r="QZN76" s="2"/>
      <c r="QZO76" s="2"/>
      <c r="QZP76" s="2"/>
      <c r="QZQ76" s="2"/>
      <c r="QZR76" s="2"/>
      <c r="QZS76" s="2"/>
      <c r="QZT76" s="2"/>
      <c r="QZU76" s="2"/>
      <c r="QZV76" s="2"/>
      <c r="QZW76" s="2"/>
      <c r="QZX76" s="2"/>
      <c r="QZY76" s="2"/>
      <c r="QZZ76" s="2"/>
      <c r="RAA76" s="2"/>
      <c r="RAB76" s="2"/>
      <c r="RAC76" s="2"/>
      <c r="RAD76" s="2"/>
      <c r="RAE76" s="2"/>
      <c r="RAF76" s="2"/>
      <c r="RAG76" s="2"/>
      <c r="RAH76" s="2"/>
      <c r="RAI76" s="2"/>
      <c r="RAJ76" s="2"/>
      <c r="RAK76" s="2"/>
      <c r="RAL76" s="2"/>
      <c r="RAM76" s="2"/>
      <c r="RAN76" s="2"/>
      <c r="RAO76" s="2"/>
      <c r="RAP76" s="2"/>
      <c r="RAQ76" s="2"/>
      <c r="RAR76" s="2"/>
      <c r="RAS76" s="2"/>
      <c r="RAT76" s="2"/>
      <c r="RAU76" s="2"/>
      <c r="RAV76" s="2"/>
      <c r="RAW76" s="2"/>
      <c r="RAX76" s="2"/>
      <c r="RAY76" s="2"/>
      <c r="RAZ76" s="2"/>
      <c r="RBA76" s="2"/>
      <c r="RBB76" s="2"/>
      <c r="RBC76" s="2"/>
      <c r="RBD76" s="2"/>
      <c r="RBE76" s="2"/>
      <c r="RBF76" s="2"/>
      <c r="RBG76" s="2"/>
      <c r="RBH76" s="2"/>
      <c r="RBI76" s="2"/>
      <c r="RBJ76" s="2"/>
      <c r="RBK76" s="2"/>
      <c r="RBL76" s="2"/>
      <c r="RBM76" s="2"/>
      <c r="RBN76" s="2"/>
      <c r="RBO76" s="2"/>
      <c r="RBP76" s="2"/>
      <c r="RBQ76" s="2"/>
      <c r="RBR76" s="2"/>
      <c r="RBS76" s="2"/>
      <c r="RBT76" s="2"/>
      <c r="RBU76" s="2"/>
      <c r="RBV76" s="2"/>
      <c r="RBW76" s="2"/>
      <c r="RBX76" s="2"/>
      <c r="RBY76" s="2"/>
      <c r="RBZ76" s="2"/>
      <c r="RCA76" s="2"/>
      <c r="RCB76" s="2"/>
      <c r="RCC76" s="2"/>
      <c r="RCD76" s="2"/>
      <c r="RCE76" s="2"/>
      <c r="RCF76" s="2"/>
      <c r="RCG76" s="2"/>
      <c r="RCH76" s="2"/>
      <c r="RCI76" s="2"/>
      <c r="RCJ76" s="2"/>
      <c r="RCK76" s="2"/>
      <c r="RCL76" s="2"/>
      <c r="RCM76" s="2"/>
      <c r="RCN76" s="2"/>
      <c r="RCO76" s="2"/>
      <c r="RCP76" s="2"/>
      <c r="RCQ76" s="2"/>
      <c r="RCR76" s="2"/>
      <c r="RCS76" s="2"/>
      <c r="RCT76" s="2"/>
      <c r="RCU76" s="2"/>
      <c r="RCV76" s="2"/>
      <c r="RCW76" s="2"/>
      <c r="RCX76" s="2"/>
      <c r="RCY76" s="2"/>
      <c r="RCZ76" s="2"/>
      <c r="RDA76" s="2"/>
      <c r="RDB76" s="2"/>
      <c r="RDC76" s="2"/>
      <c r="RDD76" s="2"/>
      <c r="RDE76" s="2"/>
      <c r="RDF76" s="2"/>
      <c r="RDG76" s="2"/>
      <c r="RDH76" s="2"/>
      <c r="RDI76" s="2"/>
      <c r="RDJ76" s="2"/>
      <c r="RDK76" s="2"/>
      <c r="RDL76" s="2"/>
      <c r="RDM76" s="2"/>
      <c r="RDN76" s="2"/>
      <c r="RDO76" s="2"/>
      <c r="RDP76" s="2"/>
      <c r="RDQ76" s="2"/>
      <c r="RDR76" s="2"/>
      <c r="RDS76" s="2"/>
      <c r="RDT76" s="2"/>
      <c r="RDU76" s="2"/>
      <c r="RDV76" s="2"/>
      <c r="RDW76" s="2"/>
      <c r="RDX76" s="2"/>
      <c r="RDY76" s="2"/>
      <c r="RDZ76" s="2"/>
      <c r="REA76" s="2"/>
      <c r="REB76" s="2"/>
      <c r="REC76" s="2"/>
      <c r="RED76" s="2"/>
      <c r="REE76" s="2"/>
      <c r="REF76" s="2"/>
      <c r="REG76" s="2"/>
      <c r="REH76" s="2"/>
      <c r="REI76" s="2"/>
      <c r="REJ76" s="2"/>
      <c r="REK76" s="2"/>
      <c r="REL76" s="2"/>
      <c r="REM76" s="2"/>
      <c r="REN76" s="2"/>
      <c r="REO76" s="2"/>
      <c r="REP76" s="2"/>
      <c r="REQ76" s="2"/>
      <c r="RER76" s="2"/>
      <c r="RES76" s="2"/>
      <c r="RET76" s="2"/>
      <c r="REU76" s="2"/>
      <c r="REV76" s="2"/>
      <c r="REW76" s="2"/>
      <c r="REX76" s="2"/>
      <c r="REY76" s="2"/>
      <c r="REZ76" s="2"/>
      <c r="RFA76" s="2"/>
      <c r="RFB76" s="2"/>
      <c r="RFC76" s="2"/>
      <c r="RFD76" s="2"/>
      <c r="RFE76" s="2"/>
      <c r="RFF76" s="2"/>
      <c r="RFG76" s="2"/>
      <c r="RFH76" s="2"/>
      <c r="RFI76" s="2"/>
      <c r="RFJ76" s="2"/>
      <c r="RFK76" s="2"/>
      <c r="RFL76" s="2"/>
      <c r="RFM76" s="2"/>
      <c r="RFN76" s="2"/>
      <c r="RFO76" s="2"/>
      <c r="RFP76" s="2"/>
      <c r="RFQ76" s="2"/>
      <c r="RFR76" s="2"/>
      <c r="RFS76" s="2"/>
      <c r="RFT76" s="2"/>
      <c r="RFU76" s="2"/>
      <c r="RFV76" s="2"/>
      <c r="RFW76" s="2"/>
      <c r="RFX76" s="2"/>
      <c r="RFY76" s="2"/>
      <c r="RFZ76" s="2"/>
      <c r="RGA76" s="2"/>
      <c r="RGB76" s="2"/>
      <c r="RGC76" s="2"/>
      <c r="RGD76" s="2"/>
      <c r="RGE76" s="2"/>
      <c r="RGF76" s="2"/>
      <c r="RGG76" s="2"/>
      <c r="RGH76" s="2"/>
      <c r="RGI76" s="2"/>
      <c r="RGJ76" s="2"/>
      <c r="RGK76" s="2"/>
      <c r="RGL76" s="2"/>
      <c r="RGM76" s="2"/>
      <c r="RGN76" s="2"/>
      <c r="RGO76" s="2"/>
      <c r="RGP76" s="2"/>
      <c r="RGQ76" s="2"/>
      <c r="RGR76" s="2"/>
      <c r="RGS76" s="2"/>
      <c r="RGT76" s="2"/>
      <c r="RGU76" s="2"/>
      <c r="RGV76" s="2"/>
      <c r="RGW76" s="2"/>
      <c r="RGX76" s="2"/>
      <c r="RGY76" s="2"/>
      <c r="RGZ76" s="2"/>
      <c r="RHA76" s="2"/>
      <c r="RHB76" s="2"/>
      <c r="RHC76" s="2"/>
      <c r="RHD76" s="2"/>
      <c r="RHE76" s="2"/>
      <c r="RHF76" s="2"/>
      <c r="RHG76" s="2"/>
      <c r="RHH76" s="2"/>
      <c r="RHI76" s="2"/>
      <c r="RHJ76" s="2"/>
      <c r="RHK76" s="2"/>
      <c r="RHL76" s="2"/>
      <c r="RHM76" s="2"/>
      <c r="RHN76" s="2"/>
      <c r="RHO76" s="2"/>
      <c r="RHP76" s="2"/>
      <c r="RHQ76" s="2"/>
      <c r="RHR76" s="2"/>
      <c r="RHS76" s="2"/>
      <c r="RHT76" s="2"/>
      <c r="RHU76" s="2"/>
      <c r="RHV76" s="2"/>
      <c r="RHW76" s="2"/>
      <c r="RHX76" s="2"/>
      <c r="RHY76" s="2"/>
      <c r="RHZ76" s="2"/>
      <c r="RIA76" s="2"/>
      <c r="RIB76" s="2"/>
      <c r="RIC76" s="2"/>
      <c r="RID76" s="2"/>
      <c r="RIE76" s="2"/>
      <c r="RIF76" s="2"/>
      <c r="RIG76" s="2"/>
      <c r="RIH76" s="2"/>
      <c r="RII76" s="2"/>
      <c r="RIJ76" s="2"/>
      <c r="RIK76" s="2"/>
      <c r="RIL76" s="2"/>
      <c r="RIM76" s="2"/>
      <c r="RIN76" s="2"/>
      <c r="RIO76" s="2"/>
      <c r="RIP76" s="2"/>
      <c r="RIQ76" s="2"/>
      <c r="RIR76" s="2"/>
      <c r="RIS76" s="2"/>
      <c r="RIT76" s="2"/>
      <c r="RIU76" s="2"/>
      <c r="RIV76" s="2"/>
      <c r="RIW76" s="2"/>
      <c r="RIX76" s="2"/>
      <c r="RIY76" s="2"/>
      <c r="RIZ76" s="2"/>
      <c r="RJA76" s="2"/>
      <c r="RJB76" s="2"/>
      <c r="RJC76" s="2"/>
      <c r="RJD76" s="2"/>
      <c r="RJE76" s="2"/>
      <c r="RJF76" s="2"/>
      <c r="RJG76" s="2"/>
      <c r="RJH76" s="2"/>
      <c r="RJI76" s="2"/>
      <c r="RJJ76" s="2"/>
      <c r="RJK76" s="2"/>
      <c r="RJL76" s="2"/>
      <c r="RJM76" s="2"/>
      <c r="RJN76" s="2"/>
      <c r="RJO76" s="2"/>
      <c r="RJP76" s="2"/>
      <c r="RJQ76" s="2"/>
      <c r="RJR76" s="2"/>
      <c r="RJS76" s="2"/>
      <c r="RJT76" s="2"/>
      <c r="RJU76" s="2"/>
      <c r="RJV76" s="2"/>
      <c r="RJW76" s="2"/>
      <c r="RJX76" s="2"/>
      <c r="RJY76" s="2"/>
      <c r="RJZ76" s="2"/>
      <c r="RKA76" s="2"/>
      <c r="RKB76" s="2"/>
      <c r="RKC76" s="2"/>
      <c r="RKD76" s="2"/>
      <c r="RKE76" s="2"/>
      <c r="RKF76" s="2"/>
      <c r="RKG76" s="2"/>
      <c r="RKH76" s="2"/>
      <c r="RKI76" s="2"/>
      <c r="RKJ76" s="2"/>
      <c r="RKK76" s="2"/>
      <c r="RKL76" s="2"/>
      <c r="RKM76" s="2"/>
      <c r="RKN76" s="2"/>
      <c r="RKO76" s="2"/>
      <c r="RKP76" s="2"/>
      <c r="RKQ76" s="2"/>
      <c r="RKR76" s="2"/>
      <c r="RKS76" s="2"/>
      <c r="RKT76" s="2"/>
      <c r="RKU76" s="2"/>
      <c r="RKV76" s="2"/>
      <c r="RKW76" s="2"/>
      <c r="RKX76" s="2"/>
      <c r="RKY76" s="2"/>
      <c r="RKZ76" s="2"/>
      <c r="RLA76" s="2"/>
      <c r="RLB76" s="2"/>
      <c r="RLC76" s="2"/>
      <c r="RLD76" s="2"/>
      <c r="RLE76" s="2"/>
      <c r="RLF76" s="2"/>
      <c r="RLG76" s="2"/>
      <c r="RLH76" s="2"/>
      <c r="RLI76" s="2"/>
      <c r="RLJ76" s="2"/>
      <c r="RLK76" s="2"/>
      <c r="RLL76" s="2"/>
      <c r="RLM76" s="2"/>
      <c r="RLN76" s="2"/>
      <c r="RLO76" s="2"/>
      <c r="RLP76" s="2"/>
      <c r="RLQ76" s="2"/>
      <c r="RLR76" s="2"/>
      <c r="RLS76" s="2"/>
      <c r="RLT76" s="2"/>
      <c r="RLU76" s="2"/>
      <c r="RLV76" s="2"/>
      <c r="RLW76" s="2"/>
      <c r="RLX76" s="2"/>
      <c r="RLY76" s="2"/>
      <c r="RLZ76" s="2"/>
      <c r="RMA76" s="2"/>
      <c r="RMB76" s="2"/>
      <c r="RMC76" s="2"/>
      <c r="RMD76" s="2"/>
      <c r="RME76" s="2"/>
      <c r="RMF76" s="2"/>
      <c r="RMG76" s="2"/>
      <c r="RMH76" s="2"/>
      <c r="RMI76" s="2"/>
      <c r="RMJ76" s="2"/>
      <c r="RMK76" s="2"/>
      <c r="RML76" s="2"/>
      <c r="RMM76" s="2"/>
      <c r="RMN76" s="2"/>
      <c r="RMO76" s="2"/>
      <c r="RMP76" s="2"/>
      <c r="RMQ76" s="2"/>
      <c r="RMR76" s="2"/>
      <c r="RMS76" s="2"/>
      <c r="RMT76" s="2"/>
      <c r="RMU76" s="2"/>
      <c r="RMV76" s="2"/>
      <c r="RMW76" s="2"/>
      <c r="RMX76" s="2"/>
      <c r="RMY76" s="2"/>
      <c r="RMZ76" s="2"/>
      <c r="RNA76" s="2"/>
      <c r="RNB76" s="2"/>
      <c r="RNC76" s="2"/>
      <c r="RND76" s="2"/>
      <c r="RNE76" s="2"/>
      <c r="RNF76" s="2"/>
      <c r="RNG76" s="2"/>
      <c r="RNH76" s="2"/>
      <c r="RNI76" s="2"/>
      <c r="RNJ76" s="2"/>
      <c r="RNK76" s="2"/>
      <c r="RNL76" s="2"/>
      <c r="RNM76" s="2"/>
      <c r="RNN76" s="2"/>
      <c r="RNO76" s="2"/>
      <c r="RNP76" s="2"/>
      <c r="RNQ76" s="2"/>
      <c r="RNR76" s="2"/>
      <c r="RNS76" s="2"/>
      <c r="RNT76" s="2"/>
      <c r="RNU76" s="2"/>
      <c r="RNV76" s="2"/>
      <c r="RNW76" s="2"/>
      <c r="RNX76" s="2"/>
      <c r="RNY76" s="2"/>
      <c r="RNZ76" s="2"/>
      <c r="ROA76" s="2"/>
      <c r="ROB76" s="2"/>
      <c r="ROC76" s="2"/>
      <c r="ROD76" s="2"/>
      <c r="ROE76" s="2"/>
      <c r="ROF76" s="2"/>
      <c r="ROG76" s="2"/>
      <c r="ROH76" s="2"/>
      <c r="ROI76" s="2"/>
      <c r="ROJ76" s="2"/>
      <c r="ROK76" s="2"/>
      <c r="ROL76" s="2"/>
      <c r="ROM76" s="2"/>
      <c r="RON76" s="2"/>
      <c r="ROO76" s="2"/>
      <c r="ROP76" s="2"/>
      <c r="ROQ76" s="2"/>
      <c r="ROR76" s="2"/>
      <c r="ROS76" s="2"/>
      <c r="ROT76" s="2"/>
      <c r="ROU76" s="2"/>
      <c r="ROV76" s="2"/>
      <c r="ROW76" s="2"/>
      <c r="ROX76" s="2"/>
      <c r="ROY76" s="2"/>
      <c r="ROZ76" s="2"/>
      <c r="RPA76" s="2"/>
      <c r="RPB76" s="2"/>
      <c r="RPC76" s="2"/>
      <c r="RPD76" s="2"/>
      <c r="RPE76" s="2"/>
      <c r="RPF76" s="2"/>
      <c r="RPG76" s="2"/>
      <c r="RPH76" s="2"/>
      <c r="RPI76" s="2"/>
      <c r="RPJ76" s="2"/>
      <c r="RPK76" s="2"/>
      <c r="RPL76" s="2"/>
      <c r="RPM76" s="2"/>
      <c r="RPN76" s="2"/>
      <c r="RPO76" s="2"/>
      <c r="RPP76" s="2"/>
      <c r="RPQ76" s="2"/>
      <c r="RPR76" s="2"/>
      <c r="RPS76" s="2"/>
      <c r="RPT76" s="2"/>
      <c r="RPU76" s="2"/>
      <c r="RPV76" s="2"/>
      <c r="RPW76" s="2"/>
      <c r="RPX76" s="2"/>
      <c r="RPY76" s="2"/>
      <c r="RPZ76" s="2"/>
      <c r="RQA76" s="2"/>
      <c r="RQB76" s="2"/>
      <c r="RQC76" s="2"/>
      <c r="RQD76" s="2"/>
      <c r="RQE76" s="2"/>
      <c r="RQF76" s="2"/>
      <c r="RQG76" s="2"/>
      <c r="RQH76" s="2"/>
      <c r="RQI76" s="2"/>
      <c r="RQJ76" s="2"/>
      <c r="RQK76" s="2"/>
      <c r="RQL76" s="2"/>
      <c r="RQM76" s="2"/>
      <c r="RQN76" s="2"/>
      <c r="RQO76" s="2"/>
      <c r="RQP76" s="2"/>
      <c r="RQQ76" s="2"/>
      <c r="RQR76" s="2"/>
      <c r="RQS76" s="2"/>
      <c r="RQT76" s="2"/>
      <c r="RQU76" s="2"/>
      <c r="RQV76" s="2"/>
      <c r="RQW76" s="2"/>
      <c r="RQX76" s="2"/>
      <c r="RQY76" s="2"/>
      <c r="RQZ76" s="2"/>
      <c r="RRA76" s="2"/>
      <c r="RRB76" s="2"/>
      <c r="RRC76" s="2"/>
      <c r="RRD76" s="2"/>
      <c r="RRE76" s="2"/>
      <c r="RRF76" s="2"/>
      <c r="RRG76" s="2"/>
      <c r="RRH76" s="2"/>
      <c r="RRI76" s="2"/>
      <c r="RRJ76" s="2"/>
      <c r="RRK76" s="2"/>
      <c r="RRL76" s="2"/>
      <c r="RRM76" s="2"/>
      <c r="RRN76" s="2"/>
      <c r="RRO76" s="2"/>
      <c r="RRP76" s="2"/>
      <c r="RRQ76" s="2"/>
      <c r="RRR76" s="2"/>
      <c r="RRS76" s="2"/>
      <c r="RRT76" s="2"/>
      <c r="RRU76" s="2"/>
      <c r="RRV76" s="2"/>
      <c r="RRW76" s="2"/>
      <c r="RRX76" s="2"/>
      <c r="RRY76" s="2"/>
      <c r="RRZ76" s="2"/>
      <c r="RSA76" s="2"/>
      <c r="RSB76" s="2"/>
      <c r="RSC76" s="2"/>
      <c r="RSD76" s="2"/>
      <c r="RSE76" s="2"/>
      <c r="RSF76" s="2"/>
      <c r="RSG76" s="2"/>
      <c r="RSH76" s="2"/>
      <c r="RSI76" s="2"/>
      <c r="RSJ76" s="2"/>
      <c r="RSK76" s="2"/>
      <c r="RSL76" s="2"/>
      <c r="RSM76" s="2"/>
      <c r="RSN76" s="2"/>
      <c r="RSO76" s="2"/>
      <c r="RSP76" s="2"/>
      <c r="RSQ76" s="2"/>
      <c r="RSR76" s="2"/>
      <c r="RSS76" s="2"/>
      <c r="RST76" s="2"/>
      <c r="RSU76" s="2"/>
      <c r="RSV76" s="2"/>
      <c r="RSW76" s="2"/>
      <c r="RSX76" s="2"/>
      <c r="RSY76" s="2"/>
      <c r="RSZ76" s="2"/>
      <c r="RTA76" s="2"/>
      <c r="RTB76" s="2"/>
      <c r="RTC76" s="2"/>
      <c r="RTD76" s="2"/>
      <c r="RTE76" s="2"/>
      <c r="RTF76" s="2"/>
      <c r="RTG76" s="2"/>
      <c r="RTH76" s="2"/>
      <c r="RTI76" s="2"/>
      <c r="RTJ76" s="2"/>
      <c r="RTK76" s="2"/>
      <c r="RTL76" s="2"/>
      <c r="RTM76" s="2"/>
      <c r="RTN76" s="2"/>
      <c r="RTO76" s="2"/>
      <c r="RTP76" s="2"/>
      <c r="RTQ76" s="2"/>
      <c r="RTR76" s="2"/>
      <c r="RTS76" s="2"/>
      <c r="RTT76" s="2"/>
      <c r="RTU76" s="2"/>
      <c r="RTV76" s="2"/>
      <c r="RTW76" s="2"/>
      <c r="RTX76" s="2"/>
      <c r="RTY76" s="2"/>
      <c r="RTZ76" s="2"/>
      <c r="RUA76" s="2"/>
      <c r="RUB76" s="2"/>
      <c r="RUC76" s="2"/>
      <c r="RUD76" s="2"/>
      <c r="RUE76" s="2"/>
      <c r="RUF76" s="2"/>
      <c r="RUG76" s="2"/>
      <c r="RUH76" s="2"/>
      <c r="RUI76" s="2"/>
      <c r="RUJ76" s="2"/>
      <c r="RUK76" s="2"/>
      <c r="RUL76" s="2"/>
      <c r="RUM76" s="2"/>
      <c r="RUN76" s="2"/>
      <c r="RUO76" s="2"/>
      <c r="RUP76" s="2"/>
      <c r="RUQ76" s="2"/>
      <c r="RUR76" s="2"/>
      <c r="RUS76" s="2"/>
      <c r="RUT76" s="2"/>
      <c r="RUU76" s="2"/>
      <c r="RUV76" s="2"/>
      <c r="RUW76" s="2"/>
      <c r="RUX76" s="2"/>
      <c r="RUY76" s="2"/>
      <c r="RUZ76" s="2"/>
      <c r="RVA76" s="2"/>
      <c r="RVB76" s="2"/>
      <c r="RVC76" s="2"/>
      <c r="RVD76" s="2"/>
      <c r="RVE76" s="2"/>
      <c r="RVF76" s="2"/>
      <c r="RVG76" s="2"/>
      <c r="RVH76" s="2"/>
      <c r="RVI76" s="2"/>
      <c r="RVJ76" s="2"/>
      <c r="RVK76" s="2"/>
      <c r="RVL76" s="2"/>
      <c r="RVM76" s="2"/>
      <c r="RVN76" s="2"/>
      <c r="RVO76" s="2"/>
      <c r="RVP76" s="2"/>
      <c r="RVQ76" s="2"/>
      <c r="RVR76" s="2"/>
      <c r="RVS76" s="2"/>
      <c r="RVT76" s="2"/>
      <c r="RVU76" s="2"/>
      <c r="RVV76" s="2"/>
      <c r="RVW76" s="2"/>
      <c r="RVX76" s="2"/>
      <c r="RVY76" s="2"/>
      <c r="RVZ76" s="2"/>
      <c r="RWA76" s="2"/>
      <c r="RWB76" s="2"/>
      <c r="RWC76" s="2"/>
      <c r="RWD76" s="2"/>
      <c r="RWE76" s="2"/>
      <c r="RWF76" s="2"/>
      <c r="RWG76" s="2"/>
      <c r="RWH76" s="2"/>
      <c r="RWI76" s="2"/>
      <c r="RWJ76" s="2"/>
      <c r="RWK76" s="2"/>
      <c r="RWL76" s="2"/>
      <c r="RWM76" s="2"/>
      <c r="RWN76" s="2"/>
      <c r="RWO76" s="2"/>
      <c r="RWP76" s="2"/>
      <c r="RWQ76" s="2"/>
      <c r="RWR76" s="2"/>
      <c r="RWS76" s="2"/>
      <c r="RWT76" s="2"/>
      <c r="RWU76" s="2"/>
      <c r="RWV76" s="2"/>
      <c r="RWW76" s="2"/>
      <c r="RWX76" s="2"/>
      <c r="RWY76" s="2"/>
      <c r="RWZ76" s="2"/>
      <c r="RXA76" s="2"/>
      <c r="RXB76" s="2"/>
      <c r="RXC76" s="2"/>
      <c r="RXD76" s="2"/>
      <c r="RXE76" s="2"/>
      <c r="RXF76" s="2"/>
      <c r="RXG76" s="2"/>
      <c r="RXH76" s="2"/>
      <c r="RXI76" s="2"/>
      <c r="RXJ76" s="2"/>
      <c r="RXK76" s="2"/>
      <c r="RXL76" s="2"/>
      <c r="RXM76" s="2"/>
      <c r="RXN76" s="2"/>
      <c r="RXO76" s="2"/>
      <c r="RXP76" s="2"/>
      <c r="RXQ76" s="2"/>
      <c r="RXR76" s="2"/>
      <c r="RXS76" s="2"/>
      <c r="RXT76" s="2"/>
      <c r="RXU76" s="2"/>
      <c r="RXV76" s="2"/>
      <c r="RXW76" s="2"/>
      <c r="RXX76" s="2"/>
      <c r="RXY76" s="2"/>
      <c r="RXZ76" s="2"/>
      <c r="RYA76" s="2"/>
      <c r="RYB76" s="2"/>
      <c r="RYC76" s="2"/>
      <c r="RYD76" s="2"/>
      <c r="RYE76" s="2"/>
      <c r="RYF76" s="2"/>
      <c r="RYG76" s="2"/>
      <c r="RYH76" s="2"/>
      <c r="RYI76" s="2"/>
      <c r="RYJ76" s="2"/>
      <c r="RYK76" s="2"/>
      <c r="RYL76" s="2"/>
      <c r="RYM76" s="2"/>
      <c r="RYN76" s="2"/>
      <c r="RYO76" s="2"/>
      <c r="RYP76" s="2"/>
      <c r="RYQ76" s="2"/>
      <c r="RYR76" s="2"/>
      <c r="RYS76" s="2"/>
      <c r="RYT76" s="2"/>
      <c r="RYU76" s="2"/>
      <c r="RYV76" s="2"/>
      <c r="RYW76" s="2"/>
      <c r="RYX76" s="2"/>
      <c r="RYY76" s="2"/>
      <c r="RYZ76" s="2"/>
      <c r="RZA76" s="2"/>
      <c r="RZB76" s="2"/>
      <c r="RZC76" s="2"/>
      <c r="RZD76" s="2"/>
      <c r="RZE76" s="2"/>
      <c r="RZF76" s="2"/>
      <c r="RZG76" s="2"/>
      <c r="RZH76" s="2"/>
      <c r="RZI76" s="2"/>
      <c r="RZJ76" s="2"/>
      <c r="RZK76" s="2"/>
      <c r="RZL76" s="2"/>
      <c r="RZM76" s="2"/>
      <c r="RZN76" s="2"/>
      <c r="RZO76" s="2"/>
      <c r="RZP76" s="2"/>
      <c r="RZQ76" s="2"/>
      <c r="RZR76" s="2"/>
      <c r="RZS76" s="2"/>
      <c r="RZT76" s="2"/>
      <c r="RZU76" s="2"/>
      <c r="RZV76" s="2"/>
      <c r="RZW76" s="2"/>
      <c r="RZX76" s="2"/>
      <c r="RZY76" s="2"/>
      <c r="RZZ76" s="2"/>
      <c r="SAA76" s="2"/>
      <c r="SAB76" s="2"/>
      <c r="SAC76" s="2"/>
      <c r="SAD76" s="2"/>
      <c r="SAE76" s="2"/>
      <c r="SAF76" s="2"/>
      <c r="SAG76" s="2"/>
      <c r="SAH76" s="2"/>
      <c r="SAI76" s="2"/>
      <c r="SAJ76" s="2"/>
      <c r="SAK76" s="2"/>
      <c r="SAL76" s="2"/>
      <c r="SAM76" s="2"/>
      <c r="SAN76" s="2"/>
      <c r="SAO76" s="2"/>
      <c r="SAP76" s="2"/>
      <c r="SAQ76" s="2"/>
      <c r="SAR76" s="2"/>
      <c r="SAS76" s="2"/>
      <c r="SAT76" s="2"/>
      <c r="SAU76" s="2"/>
      <c r="SAV76" s="2"/>
      <c r="SAW76" s="2"/>
      <c r="SAX76" s="2"/>
      <c r="SAY76" s="2"/>
      <c r="SAZ76" s="2"/>
      <c r="SBA76" s="2"/>
      <c r="SBB76" s="2"/>
      <c r="SBC76" s="2"/>
      <c r="SBD76" s="2"/>
      <c r="SBE76" s="2"/>
      <c r="SBF76" s="2"/>
      <c r="SBG76" s="2"/>
      <c r="SBH76" s="2"/>
      <c r="SBI76" s="2"/>
      <c r="SBJ76" s="2"/>
      <c r="SBK76" s="2"/>
      <c r="SBL76" s="2"/>
      <c r="SBM76" s="2"/>
      <c r="SBN76" s="2"/>
      <c r="SBO76" s="2"/>
      <c r="SBP76" s="2"/>
      <c r="SBQ76" s="2"/>
      <c r="SBR76" s="2"/>
      <c r="SBS76" s="2"/>
      <c r="SBT76" s="2"/>
      <c r="SBU76" s="2"/>
      <c r="SBV76" s="2"/>
      <c r="SBW76" s="2"/>
      <c r="SBX76" s="2"/>
      <c r="SBY76" s="2"/>
      <c r="SBZ76" s="2"/>
      <c r="SCA76" s="2"/>
      <c r="SCB76" s="2"/>
      <c r="SCC76" s="2"/>
      <c r="SCD76" s="2"/>
      <c r="SCE76" s="2"/>
      <c r="SCF76" s="2"/>
      <c r="SCG76" s="2"/>
      <c r="SCH76" s="2"/>
      <c r="SCI76" s="2"/>
      <c r="SCJ76" s="2"/>
      <c r="SCK76" s="2"/>
      <c r="SCL76" s="2"/>
      <c r="SCM76" s="2"/>
      <c r="SCN76" s="2"/>
      <c r="SCO76" s="2"/>
      <c r="SCP76" s="2"/>
      <c r="SCQ76" s="2"/>
      <c r="SCR76" s="2"/>
      <c r="SCS76" s="2"/>
      <c r="SCT76" s="2"/>
      <c r="SCU76" s="2"/>
      <c r="SCV76" s="2"/>
      <c r="SCW76" s="2"/>
      <c r="SCX76" s="2"/>
      <c r="SCY76" s="2"/>
      <c r="SCZ76" s="2"/>
      <c r="SDA76" s="2"/>
      <c r="SDB76" s="2"/>
      <c r="SDC76" s="2"/>
      <c r="SDD76" s="2"/>
      <c r="SDE76" s="2"/>
      <c r="SDF76" s="2"/>
      <c r="SDG76" s="2"/>
      <c r="SDH76" s="2"/>
      <c r="SDI76" s="2"/>
      <c r="SDJ76" s="2"/>
      <c r="SDK76" s="2"/>
      <c r="SDL76" s="2"/>
      <c r="SDM76" s="2"/>
      <c r="SDN76" s="2"/>
      <c r="SDO76" s="2"/>
      <c r="SDP76" s="2"/>
      <c r="SDQ76" s="2"/>
      <c r="SDR76" s="2"/>
      <c r="SDS76" s="2"/>
      <c r="SDT76" s="2"/>
      <c r="SDU76" s="2"/>
      <c r="SDV76" s="2"/>
      <c r="SDW76" s="2"/>
      <c r="SDX76" s="2"/>
      <c r="SDY76" s="2"/>
      <c r="SDZ76" s="2"/>
      <c r="SEA76" s="2"/>
      <c r="SEB76" s="2"/>
      <c r="SEC76" s="2"/>
      <c r="SED76" s="2"/>
      <c r="SEE76" s="2"/>
      <c r="SEF76" s="2"/>
      <c r="SEG76" s="2"/>
      <c r="SEH76" s="2"/>
      <c r="SEI76" s="2"/>
      <c r="SEJ76" s="2"/>
      <c r="SEK76" s="2"/>
      <c r="SEL76" s="2"/>
      <c r="SEM76" s="2"/>
      <c r="SEN76" s="2"/>
      <c r="SEO76" s="2"/>
      <c r="SEP76" s="2"/>
      <c r="SEQ76" s="2"/>
      <c r="SER76" s="2"/>
      <c r="SES76" s="2"/>
      <c r="SET76" s="2"/>
      <c r="SEU76" s="2"/>
      <c r="SEV76" s="2"/>
      <c r="SEW76" s="2"/>
      <c r="SEX76" s="2"/>
      <c r="SEY76" s="2"/>
      <c r="SEZ76" s="2"/>
      <c r="SFA76" s="2"/>
      <c r="SFB76" s="2"/>
      <c r="SFC76" s="2"/>
      <c r="SFD76" s="2"/>
      <c r="SFE76" s="2"/>
      <c r="SFF76" s="2"/>
      <c r="SFG76" s="2"/>
      <c r="SFH76" s="2"/>
      <c r="SFI76" s="2"/>
      <c r="SFJ76" s="2"/>
      <c r="SFK76" s="2"/>
      <c r="SFL76" s="2"/>
      <c r="SFM76" s="2"/>
      <c r="SFN76" s="2"/>
      <c r="SFO76" s="2"/>
      <c r="SFP76" s="2"/>
      <c r="SFQ76" s="2"/>
      <c r="SFR76" s="2"/>
      <c r="SFS76" s="2"/>
      <c r="SFT76" s="2"/>
      <c r="SFU76" s="2"/>
      <c r="SFV76" s="2"/>
      <c r="SFW76" s="2"/>
      <c r="SFX76" s="2"/>
      <c r="SFY76" s="2"/>
      <c r="SFZ76" s="2"/>
      <c r="SGA76" s="2"/>
      <c r="SGB76" s="2"/>
      <c r="SGC76" s="2"/>
      <c r="SGD76" s="2"/>
      <c r="SGE76" s="2"/>
      <c r="SGF76" s="2"/>
      <c r="SGG76" s="2"/>
      <c r="SGH76" s="2"/>
      <c r="SGI76" s="2"/>
      <c r="SGJ76" s="2"/>
      <c r="SGK76" s="2"/>
      <c r="SGL76" s="2"/>
      <c r="SGM76" s="2"/>
      <c r="SGN76" s="2"/>
      <c r="SGO76" s="2"/>
      <c r="SGP76" s="2"/>
      <c r="SGQ76" s="2"/>
      <c r="SGR76" s="2"/>
      <c r="SGS76" s="2"/>
      <c r="SGT76" s="2"/>
      <c r="SGU76" s="2"/>
      <c r="SGV76" s="2"/>
      <c r="SGW76" s="2"/>
      <c r="SGX76" s="2"/>
      <c r="SGY76" s="2"/>
      <c r="SGZ76" s="2"/>
      <c r="SHA76" s="2"/>
      <c r="SHB76" s="2"/>
      <c r="SHC76" s="2"/>
      <c r="SHD76" s="2"/>
      <c r="SHE76" s="2"/>
      <c r="SHF76" s="2"/>
      <c r="SHG76" s="2"/>
      <c r="SHH76" s="2"/>
      <c r="SHI76" s="2"/>
      <c r="SHJ76" s="2"/>
      <c r="SHK76" s="2"/>
      <c r="SHL76" s="2"/>
      <c r="SHM76" s="2"/>
      <c r="SHN76" s="2"/>
      <c r="SHO76" s="2"/>
      <c r="SHP76" s="2"/>
      <c r="SHQ76" s="2"/>
      <c r="SHR76" s="2"/>
      <c r="SHS76" s="2"/>
      <c r="SHT76" s="2"/>
      <c r="SHU76" s="2"/>
      <c r="SHV76" s="2"/>
      <c r="SHW76" s="2"/>
      <c r="SHX76" s="2"/>
      <c r="SHY76" s="2"/>
      <c r="SHZ76" s="2"/>
      <c r="SIA76" s="2"/>
      <c r="SIB76" s="2"/>
      <c r="SIC76" s="2"/>
      <c r="SID76" s="2"/>
      <c r="SIE76" s="2"/>
      <c r="SIF76" s="2"/>
      <c r="SIG76" s="2"/>
      <c r="SIH76" s="2"/>
      <c r="SII76" s="2"/>
      <c r="SIJ76" s="2"/>
      <c r="SIK76" s="2"/>
      <c r="SIL76" s="2"/>
      <c r="SIM76" s="2"/>
      <c r="SIN76" s="2"/>
      <c r="SIO76" s="2"/>
      <c r="SIP76" s="2"/>
      <c r="SIQ76" s="2"/>
      <c r="SIR76" s="2"/>
      <c r="SIS76" s="2"/>
      <c r="SIT76" s="2"/>
      <c r="SIU76" s="2"/>
      <c r="SIV76" s="2"/>
      <c r="SIW76" s="2"/>
      <c r="SIX76" s="2"/>
      <c r="SIY76" s="2"/>
      <c r="SIZ76" s="2"/>
      <c r="SJA76" s="2"/>
      <c r="SJB76" s="2"/>
      <c r="SJC76" s="2"/>
      <c r="SJD76" s="2"/>
      <c r="SJE76" s="2"/>
      <c r="SJF76" s="2"/>
      <c r="SJG76" s="2"/>
      <c r="SJH76" s="2"/>
      <c r="SJI76" s="2"/>
      <c r="SJJ76" s="2"/>
      <c r="SJK76" s="2"/>
      <c r="SJL76" s="2"/>
      <c r="SJM76" s="2"/>
      <c r="SJN76" s="2"/>
      <c r="SJO76" s="2"/>
      <c r="SJP76" s="2"/>
      <c r="SJQ76" s="2"/>
      <c r="SJR76" s="2"/>
      <c r="SJS76" s="2"/>
      <c r="SJT76" s="2"/>
      <c r="SJU76" s="2"/>
      <c r="SJV76" s="2"/>
      <c r="SJW76" s="2"/>
      <c r="SJX76" s="2"/>
      <c r="SJY76" s="2"/>
      <c r="SJZ76" s="2"/>
      <c r="SKA76" s="2"/>
      <c r="SKB76" s="2"/>
      <c r="SKC76" s="2"/>
      <c r="SKD76" s="2"/>
      <c r="SKE76" s="2"/>
      <c r="SKF76" s="2"/>
      <c r="SKG76" s="2"/>
      <c r="SKH76" s="2"/>
      <c r="SKI76" s="2"/>
      <c r="SKJ76" s="2"/>
      <c r="SKK76" s="2"/>
      <c r="SKL76" s="2"/>
      <c r="SKM76" s="2"/>
      <c r="SKN76" s="2"/>
      <c r="SKO76" s="2"/>
      <c r="SKP76" s="2"/>
      <c r="SKQ76" s="2"/>
      <c r="SKR76" s="2"/>
      <c r="SKS76" s="2"/>
      <c r="SKT76" s="2"/>
      <c r="SKU76" s="2"/>
      <c r="SKV76" s="2"/>
      <c r="SKW76" s="2"/>
      <c r="SKX76" s="2"/>
      <c r="SKY76" s="2"/>
      <c r="SKZ76" s="2"/>
      <c r="SLA76" s="2"/>
      <c r="SLB76" s="2"/>
      <c r="SLC76" s="2"/>
      <c r="SLD76" s="2"/>
      <c r="SLE76" s="2"/>
      <c r="SLF76" s="2"/>
      <c r="SLG76" s="2"/>
      <c r="SLH76" s="2"/>
      <c r="SLI76" s="2"/>
      <c r="SLJ76" s="2"/>
      <c r="SLK76" s="2"/>
      <c r="SLL76" s="2"/>
      <c r="SLM76" s="2"/>
      <c r="SLN76" s="2"/>
      <c r="SLO76" s="2"/>
      <c r="SLP76" s="2"/>
      <c r="SLQ76" s="2"/>
      <c r="SLR76" s="2"/>
      <c r="SLS76" s="2"/>
      <c r="SLT76" s="2"/>
      <c r="SLU76" s="2"/>
      <c r="SLV76" s="2"/>
      <c r="SLW76" s="2"/>
      <c r="SLX76" s="2"/>
      <c r="SLY76" s="2"/>
      <c r="SLZ76" s="2"/>
      <c r="SMA76" s="2"/>
      <c r="SMB76" s="2"/>
      <c r="SMC76" s="2"/>
      <c r="SMD76" s="2"/>
      <c r="SME76" s="2"/>
      <c r="SMF76" s="2"/>
      <c r="SMG76" s="2"/>
      <c r="SMH76" s="2"/>
      <c r="SMI76" s="2"/>
      <c r="SMJ76" s="2"/>
      <c r="SMK76" s="2"/>
      <c r="SML76" s="2"/>
      <c r="SMM76" s="2"/>
      <c r="SMN76" s="2"/>
      <c r="SMO76" s="2"/>
      <c r="SMP76" s="2"/>
      <c r="SMQ76" s="2"/>
      <c r="SMR76" s="2"/>
      <c r="SMS76" s="2"/>
      <c r="SMT76" s="2"/>
      <c r="SMU76" s="2"/>
      <c r="SMV76" s="2"/>
      <c r="SMW76" s="2"/>
      <c r="SMX76" s="2"/>
      <c r="SMY76" s="2"/>
      <c r="SMZ76" s="2"/>
      <c r="SNA76" s="2"/>
      <c r="SNB76" s="2"/>
      <c r="SNC76" s="2"/>
      <c r="SND76" s="2"/>
      <c r="SNE76" s="2"/>
      <c r="SNF76" s="2"/>
      <c r="SNG76" s="2"/>
      <c r="SNH76" s="2"/>
      <c r="SNI76" s="2"/>
      <c r="SNJ76" s="2"/>
      <c r="SNK76" s="2"/>
      <c r="SNL76" s="2"/>
      <c r="SNM76" s="2"/>
      <c r="SNN76" s="2"/>
      <c r="SNO76" s="2"/>
      <c r="SNP76" s="2"/>
      <c r="SNQ76" s="2"/>
      <c r="SNR76" s="2"/>
      <c r="SNS76" s="2"/>
      <c r="SNT76" s="2"/>
      <c r="SNU76" s="2"/>
      <c r="SNV76" s="2"/>
      <c r="SNW76" s="2"/>
      <c r="SNX76" s="2"/>
      <c r="SNY76" s="2"/>
      <c r="SNZ76" s="2"/>
      <c r="SOA76" s="2"/>
      <c r="SOB76" s="2"/>
      <c r="SOC76" s="2"/>
      <c r="SOD76" s="2"/>
      <c r="SOE76" s="2"/>
      <c r="SOF76" s="2"/>
      <c r="SOG76" s="2"/>
      <c r="SOH76" s="2"/>
      <c r="SOI76" s="2"/>
      <c r="SOJ76" s="2"/>
      <c r="SOK76" s="2"/>
      <c r="SOL76" s="2"/>
      <c r="SOM76" s="2"/>
      <c r="SON76" s="2"/>
      <c r="SOO76" s="2"/>
      <c r="SOP76" s="2"/>
      <c r="SOQ76" s="2"/>
      <c r="SOR76" s="2"/>
      <c r="SOS76" s="2"/>
      <c r="SOT76" s="2"/>
      <c r="SOU76" s="2"/>
      <c r="SOV76" s="2"/>
      <c r="SOW76" s="2"/>
      <c r="SOX76" s="2"/>
      <c r="SOY76" s="2"/>
      <c r="SOZ76" s="2"/>
      <c r="SPA76" s="2"/>
      <c r="SPB76" s="2"/>
      <c r="SPC76" s="2"/>
      <c r="SPD76" s="2"/>
      <c r="SPE76" s="2"/>
      <c r="SPF76" s="2"/>
      <c r="SPG76" s="2"/>
      <c r="SPH76" s="2"/>
      <c r="SPI76" s="2"/>
      <c r="SPJ76" s="2"/>
      <c r="SPK76" s="2"/>
      <c r="SPL76" s="2"/>
      <c r="SPM76" s="2"/>
      <c r="SPN76" s="2"/>
      <c r="SPO76" s="2"/>
      <c r="SPP76" s="2"/>
      <c r="SPQ76" s="2"/>
      <c r="SPR76" s="2"/>
      <c r="SPS76" s="2"/>
      <c r="SPT76" s="2"/>
      <c r="SPU76" s="2"/>
      <c r="SPV76" s="2"/>
      <c r="SPW76" s="2"/>
      <c r="SPX76" s="2"/>
      <c r="SPY76" s="2"/>
      <c r="SPZ76" s="2"/>
      <c r="SQA76" s="2"/>
      <c r="SQB76" s="2"/>
      <c r="SQC76" s="2"/>
      <c r="SQD76" s="2"/>
      <c r="SQE76" s="2"/>
      <c r="SQF76" s="2"/>
      <c r="SQG76" s="2"/>
      <c r="SQH76" s="2"/>
      <c r="SQI76" s="2"/>
      <c r="SQJ76" s="2"/>
      <c r="SQK76" s="2"/>
      <c r="SQL76" s="2"/>
      <c r="SQM76" s="2"/>
      <c r="SQN76" s="2"/>
      <c r="SQO76" s="2"/>
      <c r="SQP76" s="2"/>
      <c r="SQQ76" s="2"/>
      <c r="SQR76" s="2"/>
      <c r="SQS76" s="2"/>
      <c r="SQT76" s="2"/>
      <c r="SQU76" s="2"/>
      <c r="SQV76" s="2"/>
      <c r="SQW76" s="2"/>
      <c r="SQX76" s="2"/>
      <c r="SQY76" s="2"/>
      <c r="SQZ76" s="2"/>
      <c r="SRA76" s="2"/>
      <c r="SRB76" s="2"/>
      <c r="SRC76" s="2"/>
      <c r="SRD76" s="2"/>
      <c r="SRE76" s="2"/>
      <c r="SRF76" s="2"/>
      <c r="SRG76" s="2"/>
      <c r="SRH76" s="2"/>
      <c r="SRI76" s="2"/>
      <c r="SRJ76" s="2"/>
      <c r="SRK76" s="2"/>
      <c r="SRL76" s="2"/>
      <c r="SRM76" s="2"/>
      <c r="SRN76" s="2"/>
      <c r="SRO76" s="2"/>
      <c r="SRP76" s="2"/>
      <c r="SRQ76" s="2"/>
      <c r="SRR76" s="2"/>
      <c r="SRS76" s="2"/>
      <c r="SRT76" s="2"/>
      <c r="SRU76" s="2"/>
      <c r="SRV76" s="2"/>
      <c r="SRW76" s="2"/>
      <c r="SRX76" s="2"/>
      <c r="SRY76" s="2"/>
      <c r="SRZ76" s="2"/>
      <c r="SSA76" s="2"/>
      <c r="SSB76" s="2"/>
      <c r="SSC76" s="2"/>
      <c r="SSD76" s="2"/>
      <c r="SSE76" s="2"/>
      <c r="SSF76" s="2"/>
      <c r="SSG76" s="2"/>
      <c r="SSH76" s="2"/>
      <c r="SSI76" s="2"/>
      <c r="SSJ76" s="2"/>
      <c r="SSK76" s="2"/>
      <c r="SSL76" s="2"/>
      <c r="SSM76" s="2"/>
      <c r="SSN76" s="2"/>
      <c r="SSO76" s="2"/>
      <c r="SSP76" s="2"/>
      <c r="SSQ76" s="2"/>
      <c r="SSR76" s="2"/>
      <c r="SSS76" s="2"/>
      <c r="SST76" s="2"/>
      <c r="SSU76" s="2"/>
      <c r="SSV76" s="2"/>
      <c r="SSW76" s="2"/>
      <c r="SSX76" s="2"/>
      <c r="SSY76" s="2"/>
      <c r="SSZ76" s="2"/>
      <c r="STA76" s="2"/>
      <c r="STB76" s="2"/>
      <c r="STC76" s="2"/>
      <c r="STD76" s="2"/>
      <c r="STE76" s="2"/>
      <c r="STF76" s="2"/>
      <c r="STG76" s="2"/>
      <c r="STH76" s="2"/>
      <c r="STI76" s="2"/>
      <c r="STJ76" s="2"/>
      <c r="STK76" s="2"/>
      <c r="STL76" s="2"/>
      <c r="STM76" s="2"/>
      <c r="STN76" s="2"/>
      <c r="STO76" s="2"/>
      <c r="STP76" s="2"/>
      <c r="STQ76" s="2"/>
      <c r="STR76" s="2"/>
      <c r="STS76" s="2"/>
      <c r="STT76" s="2"/>
      <c r="STU76" s="2"/>
      <c r="STV76" s="2"/>
      <c r="STW76" s="2"/>
      <c r="STX76" s="2"/>
      <c r="STY76" s="2"/>
      <c r="STZ76" s="2"/>
      <c r="SUA76" s="2"/>
      <c r="SUB76" s="2"/>
      <c r="SUC76" s="2"/>
      <c r="SUD76" s="2"/>
      <c r="SUE76" s="2"/>
      <c r="SUF76" s="2"/>
      <c r="SUG76" s="2"/>
      <c r="SUH76" s="2"/>
      <c r="SUI76" s="2"/>
      <c r="SUJ76" s="2"/>
      <c r="SUK76" s="2"/>
      <c r="SUL76" s="2"/>
      <c r="SUM76" s="2"/>
      <c r="SUN76" s="2"/>
      <c r="SUO76" s="2"/>
      <c r="SUP76" s="2"/>
      <c r="SUQ76" s="2"/>
      <c r="SUR76" s="2"/>
      <c r="SUS76" s="2"/>
      <c r="SUT76" s="2"/>
      <c r="SUU76" s="2"/>
      <c r="SUV76" s="2"/>
      <c r="SUW76" s="2"/>
      <c r="SUX76" s="2"/>
      <c r="SUY76" s="2"/>
      <c r="SUZ76" s="2"/>
      <c r="SVA76" s="2"/>
      <c r="SVB76" s="2"/>
      <c r="SVC76" s="2"/>
      <c r="SVD76" s="2"/>
      <c r="SVE76" s="2"/>
      <c r="SVF76" s="2"/>
      <c r="SVG76" s="2"/>
      <c r="SVH76" s="2"/>
      <c r="SVI76" s="2"/>
      <c r="SVJ76" s="2"/>
      <c r="SVK76" s="2"/>
      <c r="SVL76" s="2"/>
      <c r="SVM76" s="2"/>
      <c r="SVN76" s="2"/>
      <c r="SVO76" s="2"/>
      <c r="SVP76" s="2"/>
      <c r="SVQ76" s="2"/>
      <c r="SVR76" s="2"/>
      <c r="SVS76" s="2"/>
      <c r="SVT76" s="2"/>
      <c r="SVU76" s="2"/>
      <c r="SVV76" s="2"/>
      <c r="SVW76" s="2"/>
      <c r="SVX76" s="2"/>
      <c r="SVY76" s="2"/>
      <c r="SVZ76" s="2"/>
      <c r="SWA76" s="2"/>
      <c r="SWB76" s="2"/>
      <c r="SWC76" s="2"/>
      <c r="SWD76" s="2"/>
      <c r="SWE76" s="2"/>
      <c r="SWF76" s="2"/>
      <c r="SWG76" s="2"/>
      <c r="SWH76" s="2"/>
      <c r="SWI76" s="2"/>
      <c r="SWJ76" s="2"/>
      <c r="SWK76" s="2"/>
      <c r="SWL76" s="2"/>
      <c r="SWM76" s="2"/>
      <c r="SWN76" s="2"/>
      <c r="SWO76" s="2"/>
      <c r="SWP76" s="2"/>
      <c r="SWQ76" s="2"/>
      <c r="SWR76" s="2"/>
      <c r="SWS76" s="2"/>
      <c r="SWT76" s="2"/>
      <c r="SWU76" s="2"/>
      <c r="SWV76" s="2"/>
      <c r="SWW76" s="2"/>
      <c r="SWX76" s="2"/>
      <c r="SWY76" s="2"/>
      <c r="SWZ76" s="2"/>
      <c r="SXA76" s="2"/>
      <c r="SXB76" s="2"/>
      <c r="SXC76" s="2"/>
      <c r="SXD76" s="2"/>
      <c r="SXE76" s="2"/>
      <c r="SXF76" s="2"/>
      <c r="SXG76" s="2"/>
      <c r="SXH76" s="2"/>
      <c r="SXI76" s="2"/>
      <c r="SXJ76" s="2"/>
      <c r="SXK76" s="2"/>
      <c r="SXL76" s="2"/>
      <c r="SXM76" s="2"/>
      <c r="SXN76" s="2"/>
      <c r="SXO76" s="2"/>
      <c r="SXP76" s="2"/>
      <c r="SXQ76" s="2"/>
      <c r="SXR76" s="2"/>
      <c r="SXS76" s="2"/>
      <c r="SXT76" s="2"/>
      <c r="SXU76" s="2"/>
      <c r="SXV76" s="2"/>
      <c r="SXW76" s="2"/>
      <c r="SXX76" s="2"/>
      <c r="SXY76" s="2"/>
      <c r="SXZ76" s="2"/>
      <c r="SYA76" s="2"/>
      <c r="SYB76" s="2"/>
      <c r="SYC76" s="2"/>
      <c r="SYD76" s="2"/>
      <c r="SYE76" s="2"/>
      <c r="SYF76" s="2"/>
      <c r="SYG76" s="2"/>
      <c r="SYH76" s="2"/>
      <c r="SYI76" s="2"/>
      <c r="SYJ76" s="2"/>
      <c r="SYK76" s="2"/>
      <c r="SYL76" s="2"/>
      <c r="SYM76" s="2"/>
      <c r="SYN76" s="2"/>
      <c r="SYO76" s="2"/>
      <c r="SYP76" s="2"/>
      <c r="SYQ76" s="2"/>
      <c r="SYR76" s="2"/>
      <c r="SYS76" s="2"/>
      <c r="SYT76" s="2"/>
      <c r="SYU76" s="2"/>
      <c r="SYV76" s="2"/>
      <c r="SYW76" s="2"/>
      <c r="SYX76" s="2"/>
      <c r="SYY76" s="2"/>
      <c r="SYZ76" s="2"/>
      <c r="SZA76" s="2"/>
      <c r="SZB76" s="2"/>
      <c r="SZC76" s="2"/>
      <c r="SZD76" s="2"/>
      <c r="SZE76" s="2"/>
      <c r="SZF76" s="2"/>
      <c r="SZG76" s="2"/>
      <c r="SZH76" s="2"/>
      <c r="SZI76" s="2"/>
      <c r="SZJ76" s="2"/>
      <c r="SZK76" s="2"/>
      <c r="SZL76" s="2"/>
      <c r="SZM76" s="2"/>
      <c r="SZN76" s="2"/>
      <c r="SZO76" s="2"/>
      <c r="SZP76" s="2"/>
      <c r="SZQ76" s="2"/>
      <c r="SZR76" s="2"/>
      <c r="SZS76" s="2"/>
      <c r="SZT76" s="2"/>
      <c r="SZU76" s="2"/>
      <c r="SZV76" s="2"/>
      <c r="SZW76" s="2"/>
      <c r="SZX76" s="2"/>
      <c r="SZY76" s="2"/>
      <c r="SZZ76" s="2"/>
      <c r="TAA76" s="2"/>
      <c r="TAB76" s="2"/>
      <c r="TAC76" s="2"/>
      <c r="TAD76" s="2"/>
      <c r="TAE76" s="2"/>
      <c r="TAF76" s="2"/>
      <c r="TAG76" s="2"/>
      <c r="TAH76" s="2"/>
      <c r="TAI76" s="2"/>
      <c r="TAJ76" s="2"/>
      <c r="TAK76" s="2"/>
      <c r="TAL76" s="2"/>
      <c r="TAM76" s="2"/>
      <c r="TAN76" s="2"/>
      <c r="TAO76" s="2"/>
      <c r="TAP76" s="2"/>
      <c r="TAQ76" s="2"/>
      <c r="TAR76" s="2"/>
      <c r="TAS76" s="2"/>
      <c r="TAT76" s="2"/>
      <c r="TAU76" s="2"/>
      <c r="TAV76" s="2"/>
      <c r="TAW76" s="2"/>
      <c r="TAX76" s="2"/>
      <c r="TAY76" s="2"/>
      <c r="TAZ76" s="2"/>
      <c r="TBA76" s="2"/>
      <c r="TBB76" s="2"/>
      <c r="TBC76" s="2"/>
      <c r="TBD76" s="2"/>
      <c r="TBE76" s="2"/>
      <c r="TBF76" s="2"/>
      <c r="TBG76" s="2"/>
      <c r="TBH76" s="2"/>
      <c r="TBI76" s="2"/>
      <c r="TBJ76" s="2"/>
      <c r="TBK76" s="2"/>
      <c r="TBL76" s="2"/>
      <c r="TBM76" s="2"/>
      <c r="TBN76" s="2"/>
      <c r="TBO76" s="2"/>
      <c r="TBP76" s="2"/>
      <c r="TBQ76" s="2"/>
      <c r="TBR76" s="2"/>
      <c r="TBS76" s="2"/>
      <c r="TBT76" s="2"/>
      <c r="TBU76" s="2"/>
      <c r="TBV76" s="2"/>
      <c r="TBW76" s="2"/>
      <c r="TBX76" s="2"/>
      <c r="TBY76" s="2"/>
      <c r="TBZ76" s="2"/>
      <c r="TCA76" s="2"/>
      <c r="TCB76" s="2"/>
      <c r="TCC76" s="2"/>
      <c r="TCD76" s="2"/>
      <c r="TCE76" s="2"/>
      <c r="TCF76" s="2"/>
      <c r="TCG76" s="2"/>
      <c r="TCH76" s="2"/>
      <c r="TCI76" s="2"/>
      <c r="TCJ76" s="2"/>
      <c r="TCK76" s="2"/>
      <c r="TCL76" s="2"/>
      <c r="TCM76" s="2"/>
      <c r="TCN76" s="2"/>
      <c r="TCO76" s="2"/>
      <c r="TCP76" s="2"/>
      <c r="TCQ76" s="2"/>
      <c r="TCR76" s="2"/>
      <c r="TCS76" s="2"/>
      <c r="TCT76" s="2"/>
      <c r="TCU76" s="2"/>
      <c r="TCV76" s="2"/>
      <c r="TCW76" s="2"/>
      <c r="TCX76" s="2"/>
      <c r="TCY76" s="2"/>
      <c r="TCZ76" s="2"/>
      <c r="TDA76" s="2"/>
      <c r="TDB76" s="2"/>
      <c r="TDC76" s="2"/>
      <c r="TDD76" s="2"/>
      <c r="TDE76" s="2"/>
      <c r="TDF76" s="2"/>
      <c r="TDG76" s="2"/>
      <c r="TDH76" s="2"/>
      <c r="TDI76" s="2"/>
      <c r="TDJ76" s="2"/>
      <c r="TDK76" s="2"/>
      <c r="TDL76" s="2"/>
      <c r="TDM76" s="2"/>
      <c r="TDN76" s="2"/>
      <c r="TDO76" s="2"/>
      <c r="TDP76" s="2"/>
      <c r="TDQ76" s="2"/>
      <c r="TDR76" s="2"/>
      <c r="TDS76" s="2"/>
      <c r="TDT76" s="2"/>
      <c r="TDU76" s="2"/>
      <c r="TDV76" s="2"/>
      <c r="TDW76" s="2"/>
      <c r="TDX76" s="2"/>
      <c r="TDY76" s="2"/>
      <c r="TDZ76" s="2"/>
      <c r="TEA76" s="2"/>
      <c r="TEB76" s="2"/>
      <c r="TEC76" s="2"/>
      <c r="TED76" s="2"/>
      <c r="TEE76" s="2"/>
      <c r="TEF76" s="2"/>
      <c r="TEG76" s="2"/>
      <c r="TEH76" s="2"/>
      <c r="TEI76" s="2"/>
      <c r="TEJ76" s="2"/>
      <c r="TEK76" s="2"/>
      <c r="TEL76" s="2"/>
      <c r="TEM76" s="2"/>
      <c r="TEN76" s="2"/>
      <c r="TEO76" s="2"/>
      <c r="TEP76" s="2"/>
      <c r="TEQ76" s="2"/>
      <c r="TER76" s="2"/>
      <c r="TES76" s="2"/>
      <c r="TET76" s="2"/>
      <c r="TEU76" s="2"/>
      <c r="TEV76" s="2"/>
      <c r="TEW76" s="2"/>
      <c r="TEX76" s="2"/>
      <c r="TEY76" s="2"/>
      <c r="TEZ76" s="2"/>
      <c r="TFA76" s="2"/>
      <c r="TFB76" s="2"/>
      <c r="TFC76" s="2"/>
      <c r="TFD76" s="2"/>
      <c r="TFE76" s="2"/>
      <c r="TFF76" s="2"/>
      <c r="TFG76" s="2"/>
      <c r="TFH76" s="2"/>
      <c r="TFI76" s="2"/>
      <c r="TFJ76" s="2"/>
      <c r="TFK76" s="2"/>
      <c r="TFL76" s="2"/>
      <c r="TFM76" s="2"/>
      <c r="TFN76" s="2"/>
      <c r="TFO76" s="2"/>
      <c r="TFP76" s="2"/>
      <c r="TFQ76" s="2"/>
      <c r="TFR76" s="2"/>
      <c r="TFS76" s="2"/>
      <c r="TFT76" s="2"/>
      <c r="TFU76" s="2"/>
      <c r="TFV76" s="2"/>
      <c r="TFW76" s="2"/>
      <c r="TFX76" s="2"/>
      <c r="TFY76" s="2"/>
      <c r="TFZ76" s="2"/>
      <c r="TGA76" s="2"/>
      <c r="TGB76" s="2"/>
      <c r="TGC76" s="2"/>
      <c r="TGD76" s="2"/>
      <c r="TGE76" s="2"/>
      <c r="TGF76" s="2"/>
      <c r="TGG76" s="2"/>
      <c r="TGH76" s="2"/>
      <c r="TGI76" s="2"/>
      <c r="TGJ76" s="2"/>
      <c r="TGK76" s="2"/>
      <c r="TGL76" s="2"/>
      <c r="TGM76" s="2"/>
      <c r="TGN76" s="2"/>
      <c r="TGO76" s="2"/>
      <c r="TGP76" s="2"/>
      <c r="TGQ76" s="2"/>
      <c r="TGR76" s="2"/>
      <c r="TGS76" s="2"/>
      <c r="TGT76" s="2"/>
      <c r="TGU76" s="2"/>
      <c r="TGV76" s="2"/>
      <c r="TGW76" s="2"/>
      <c r="TGX76" s="2"/>
      <c r="TGY76" s="2"/>
      <c r="TGZ76" s="2"/>
      <c r="THA76" s="2"/>
      <c r="THB76" s="2"/>
      <c r="THC76" s="2"/>
      <c r="THD76" s="2"/>
      <c r="THE76" s="2"/>
      <c r="THF76" s="2"/>
      <c r="THG76" s="2"/>
      <c r="THH76" s="2"/>
      <c r="THI76" s="2"/>
      <c r="THJ76" s="2"/>
      <c r="THK76" s="2"/>
      <c r="THL76" s="2"/>
      <c r="THM76" s="2"/>
      <c r="THN76" s="2"/>
      <c r="THO76" s="2"/>
      <c r="THP76" s="2"/>
      <c r="THQ76" s="2"/>
      <c r="THR76" s="2"/>
      <c r="THS76" s="2"/>
      <c r="THT76" s="2"/>
      <c r="THU76" s="2"/>
      <c r="THV76" s="2"/>
      <c r="THW76" s="2"/>
      <c r="THX76" s="2"/>
      <c r="THY76" s="2"/>
      <c r="THZ76" s="2"/>
      <c r="TIA76" s="2"/>
      <c r="TIB76" s="2"/>
      <c r="TIC76" s="2"/>
      <c r="TID76" s="2"/>
      <c r="TIE76" s="2"/>
      <c r="TIF76" s="2"/>
      <c r="TIG76" s="2"/>
      <c r="TIH76" s="2"/>
      <c r="TII76" s="2"/>
      <c r="TIJ76" s="2"/>
      <c r="TIK76" s="2"/>
      <c r="TIL76" s="2"/>
      <c r="TIM76" s="2"/>
      <c r="TIN76" s="2"/>
      <c r="TIO76" s="2"/>
      <c r="TIP76" s="2"/>
      <c r="TIQ76" s="2"/>
      <c r="TIR76" s="2"/>
      <c r="TIS76" s="2"/>
      <c r="TIT76" s="2"/>
      <c r="TIU76" s="2"/>
      <c r="TIV76" s="2"/>
      <c r="TIW76" s="2"/>
      <c r="TIX76" s="2"/>
      <c r="TIY76" s="2"/>
      <c r="TIZ76" s="2"/>
      <c r="TJA76" s="2"/>
      <c r="TJB76" s="2"/>
      <c r="TJC76" s="2"/>
      <c r="TJD76" s="2"/>
      <c r="TJE76" s="2"/>
      <c r="TJF76" s="2"/>
      <c r="TJG76" s="2"/>
      <c r="TJH76" s="2"/>
      <c r="TJI76" s="2"/>
      <c r="TJJ76" s="2"/>
      <c r="TJK76" s="2"/>
      <c r="TJL76" s="2"/>
      <c r="TJM76" s="2"/>
      <c r="TJN76" s="2"/>
      <c r="TJO76" s="2"/>
      <c r="TJP76" s="2"/>
      <c r="TJQ76" s="2"/>
      <c r="TJR76" s="2"/>
      <c r="TJS76" s="2"/>
      <c r="TJT76" s="2"/>
      <c r="TJU76" s="2"/>
      <c r="TJV76" s="2"/>
      <c r="TJW76" s="2"/>
      <c r="TJX76" s="2"/>
      <c r="TJY76" s="2"/>
      <c r="TJZ76" s="2"/>
      <c r="TKA76" s="2"/>
      <c r="TKB76" s="2"/>
      <c r="TKC76" s="2"/>
      <c r="TKD76" s="2"/>
      <c r="TKE76" s="2"/>
      <c r="TKF76" s="2"/>
      <c r="TKG76" s="2"/>
      <c r="TKH76" s="2"/>
      <c r="TKI76" s="2"/>
      <c r="TKJ76" s="2"/>
      <c r="TKK76" s="2"/>
      <c r="TKL76" s="2"/>
      <c r="TKM76" s="2"/>
      <c r="TKN76" s="2"/>
      <c r="TKO76" s="2"/>
      <c r="TKP76" s="2"/>
      <c r="TKQ76" s="2"/>
      <c r="TKR76" s="2"/>
      <c r="TKS76" s="2"/>
      <c r="TKT76" s="2"/>
      <c r="TKU76" s="2"/>
      <c r="TKV76" s="2"/>
      <c r="TKW76" s="2"/>
      <c r="TKX76" s="2"/>
      <c r="TKY76" s="2"/>
      <c r="TKZ76" s="2"/>
      <c r="TLA76" s="2"/>
      <c r="TLB76" s="2"/>
      <c r="TLC76" s="2"/>
      <c r="TLD76" s="2"/>
      <c r="TLE76" s="2"/>
      <c r="TLF76" s="2"/>
      <c r="TLG76" s="2"/>
      <c r="TLH76" s="2"/>
      <c r="TLI76" s="2"/>
      <c r="TLJ76" s="2"/>
      <c r="TLK76" s="2"/>
      <c r="TLL76" s="2"/>
      <c r="TLM76" s="2"/>
      <c r="TLN76" s="2"/>
      <c r="TLO76" s="2"/>
      <c r="TLP76" s="2"/>
      <c r="TLQ76" s="2"/>
      <c r="TLR76" s="2"/>
      <c r="TLS76" s="2"/>
      <c r="TLT76" s="2"/>
      <c r="TLU76" s="2"/>
      <c r="TLV76" s="2"/>
      <c r="TLW76" s="2"/>
      <c r="TLX76" s="2"/>
      <c r="TLY76" s="2"/>
      <c r="TLZ76" s="2"/>
      <c r="TMA76" s="2"/>
      <c r="TMB76" s="2"/>
      <c r="TMC76" s="2"/>
      <c r="TMD76" s="2"/>
      <c r="TME76" s="2"/>
      <c r="TMF76" s="2"/>
      <c r="TMG76" s="2"/>
      <c r="TMH76" s="2"/>
      <c r="TMI76" s="2"/>
      <c r="TMJ76" s="2"/>
      <c r="TMK76" s="2"/>
      <c r="TML76" s="2"/>
      <c r="TMM76" s="2"/>
      <c r="TMN76" s="2"/>
      <c r="TMO76" s="2"/>
      <c r="TMP76" s="2"/>
      <c r="TMQ76" s="2"/>
      <c r="TMR76" s="2"/>
      <c r="TMS76" s="2"/>
      <c r="TMT76" s="2"/>
      <c r="TMU76" s="2"/>
      <c r="TMV76" s="2"/>
      <c r="TMW76" s="2"/>
      <c r="TMX76" s="2"/>
      <c r="TMY76" s="2"/>
      <c r="TMZ76" s="2"/>
      <c r="TNA76" s="2"/>
      <c r="TNB76" s="2"/>
      <c r="TNC76" s="2"/>
      <c r="TND76" s="2"/>
      <c r="TNE76" s="2"/>
      <c r="TNF76" s="2"/>
      <c r="TNG76" s="2"/>
      <c r="TNH76" s="2"/>
      <c r="TNI76" s="2"/>
      <c r="TNJ76" s="2"/>
      <c r="TNK76" s="2"/>
      <c r="TNL76" s="2"/>
      <c r="TNM76" s="2"/>
      <c r="TNN76" s="2"/>
      <c r="TNO76" s="2"/>
      <c r="TNP76" s="2"/>
      <c r="TNQ76" s="2"/>
      <c r="TNR76" s="2"/>
      <c r="TNS76" s="2"/>
      <c r="TNT76" s="2"/>
      <c r="TNU76" s="2"/>
      <c r="TNV76" s="2"/>
      <c r="TNW76" s="2"/>
      <c r="TNX76" s="2"/>
      <c r="TNY76" s="2"/>
      <c r="TNZ76" s="2"/>
      <c r="TOA76" s="2"/>
      <c r="TOB76" s="2"/>
      <c r="TOC76" s="2"/>
      <c r="TOD76" s="2"/>
      <c r="TOE76" s="2"/>
      <c r="TOF76" s="2"/>
      <c r="TOG76" s="2"/>
      <c r="TOH76" s="2"/>
      <c r="TOI76" s="2"/>
      <c r="TOJ76" s="2"/>
      <c r="TOK76" s="2"/>
      <c r="TOL76" s="2"/>
      <c r="TOM76" s="2"/>
      <c r="TON76" s="2"/>
      <c r="TOO76" s="2"/>
      <c r="TOP76" s="2"/>
      <c r="TOQ76" s="2"/>
      <c r="TOR76" s="2"/>
      <c r="TOS76" s="2"/>
      <c r="TOT76" s="2"/>
      <c r="TOU76" s="2"/>
      <c r="TOV76" s="2"/>
      <c r="TOW76" s="2"/>
      <c r="TOX76" s="2"/>
      <c r="TOY76" s="2"/>
      <c r="TOZ76" s="2"/>
      <c r="TPA76" s="2"/>
      <c r="TPB76" s="2"/>
      <c r="TPC76" s="2"/>
      <c r="TPD76" s="2"/>
      <c r="TPE76" s="2"/>
      <c r="TPF76" s="2"/>
      <c r="TPG76" s="2"/>
      <c r="TPH76" s="2"/>
      <c r="TPI76" s="2"/>
      <c r="TPJ76" s="2"/>
      <c r="TPK76" s="2"/>
      <c r="TPL76" s="2"/>
      <c r="TPM76" s="2"/>
      <c r="TPN76" s="2"/>
      <c r="TPO76" s="2"/>
      <c r="TPP76" s="2"/>
      <c r="TPQ76" s="2"/>
      <c r="TPR76" s="2"/>
      <c r="TPS76" s="2"/>
      <c r="TPT76" s="2"/>
      <c r="TPU76" s="2"/>
      <c r="TPV76" s="2"/>
      <c r="TPW76" s="2"/>
      <c r="TPX76" s="2"/>
      <c r="TPY76" s="2"/>
      <c r="TPZ76" s="2"/>
      <c r="TQA76" s="2"/>
      <c r="TQB76" s="2"/>
      <c r="TQC76" s="2"/>
      <c r="TQD76" s="2"/>
      <c r="TQE76" s="2"/>
      <c r="TQF76" s="2"/>
      <c r="TQG76" s="2"/>
      <c r="TQH76" s="2"/>
      <c r="TQI76" s="2"/>
      <c r="TQJ76" s="2"/>
      <c r="TQK76" s="2"/>
      <c r="TQL76" s="2"/>
      <c r="TQM76" s="2"/>
      <c r="TQN76" s="2"/>
      <c r="TQO76" s="2"/>
      <c r="TQP76" s="2"/>
      <c r="TQQ76" s="2"/>
      <c r="TQR76" s="2"/>
      <c r="TQS76" s="2"/>
      <c r="TQT76" s="2"/>
      <c r="TQU76" s="2"/>
      <c r="TQV76" s="2"/>
      <c r="TQW76" s="2"/>
      <c r="TQX76" s="2"/>
      <c r="TQY76" s="2"/>
      <c r="TQZ76" s="2"/>
      <c r="TRA76" s="2"/>
      <c r="TRB76" s="2"/>
      <c r="TRC76" s="2"/>
      <c r="TRD76" s="2"/>
      <c r="TRE76" s="2"/>
      <c r="TRF76" s="2"/>
      <c r="TRG76" s="2"/>
      <c r="TRH76" s="2"/>
      <c r="TRI76" s="2"/>
      <c r="TRJ76" s="2"/>
      <c r="TRK76" s="2"/>
      <c r="TRL76" s="2"/>
      <c r="TRM76" s="2"/>
      <c r="TRN76" s="2"/>
      <c r="TRO76" s="2"/>
      <c r="TRP76" s="2"/>
      <c r="TRQ76" s="2"/>
      <c r="TRR76" s="2"/>
      <c r="TRS76" s="2"/>
      <c r="TRT76" s="2"/>
      <c r="TRU76" s="2"/>
      <c r="TRV76" s="2"/>
      <c r="TRW76" s="2"/>
      <c r="TRX76" s="2"/>
      <c r="TRY76" s="2"/>
      <c r="TRZ76" s="2"/>
      <c r="TSA76" s="2"/>
      <c r="TSB76" s="2"/>
      <c r="TSC76" s="2"/>
      <c r="TSD76" s="2"/>
      <c r="TSE76" s="2"/>
      <c r="TSF76" s="2"/>
      <c r="TSG76" s="2"/>
      <c r="TSH76" s="2"/>
      <c r="TSI76" s="2"/>
      <c r="TSJ76" s="2"/>
      <c r="TSK76" s="2"/>
      <c r="TSL76" s="2"/>
      <c r="TSM76" s="2"/>
      <c r="TSN76" s="2"/>
      <c r="TSO76" s="2"/>
      <c r="TSP76" s="2"/>
      <c r="TSQ76" s="2"/>
      <c r="TSR76" s="2"/>
      <c r="TSS76" s="2"/>
      <c r="TST76" s="2"/>
      <c r="TSU76" s="2"/>
      <c r="TSV76" s="2"/>
      <c r="TSW76" s="2"/>
      <c r="TSX76" s="2"/>
      <c r="TSY76" s="2"/>
      <c r="TSZ76" s="2"/>
      <c r="TTA76" s="2"/>
      <c r="TTB76" s="2"/>
      <c r="TTC76" s="2"/>
      <c r="TTD76" s="2"/>
      <c r="TTE76" s="2"/>
      <c r="TTF76" s="2"/>
      <c r="TTG76" s="2"/>
      <c r="TTH76" s="2"/>
      <c r="TTI76" s="2"/>
      <c r="TTJ76" s="2"/>
      <c r="TTK76" s="2"/>
      <c r="TTL76" s="2"/>
      <c r="TTM76" s="2"/>
      <c r="TTN76" s="2"/>
      <c r="TTO76" s="2"/>
      <c r="TTP76" s="2"/>
      <c r="TTQ76" s="2"/>
      <c r="TTR76" s="2"/>
      <c r="TTS76" s="2"/>
      <c r="TTT76" s="2"/>
      <c r="TTU76" s="2"/>
      <c r="TTV76" s="2"/>
      <c r="TTW76" s="2"/>
      <c r="TTX76" s="2"/>
      <c r="TTY76" s="2"/>
      <c r="TTZ76" s="2"/>
      <c r="TUA76" s="2"/>
      <c r="TUB76" s="2"/>
      <c r="TUC76" s="2"/>
      <c r="TUD76" s="2"/>
      <c r="TUE76" s="2"/>
      <c r="TUF76" s="2"/>
      <c r="TUG76" s="2"/>
      <c r="TUH76" s="2"/>
      <c r="TUI76" s="2"/>
      <c r="TUJ76" s="2"/>
      <c r="TUK76" s="2"/>
      <c r="TUL76" s="2"/>
      <c r="TUM76" s="2"/>
      <c r="TUN76" s="2"/>
      <c r="TUO76" s="2"/>
      <c r="TUP76" s="2"/>
      <c r="TUQ76" s="2"/>
      <c r="TUR76" s="2"/>
      <c r="TUS76" s="2"/>
      <c r="TUT76" s="2"/>
      <c r="TUU76" s="2"/>
      <c r="TUV76" s="2"/>
      <c r="TUW76" s="2"/>
      <c r="TUX76" s="2"/>
      <c r="TUY76" s="2"/>
      <c r="TUZ76" s="2"/>
      <c r="TVA76" s="2"/>
      <c r="TVB76" s="2"/>
      <c r="TVC76" s="2"/>
      <c r="TVD76" s="2"/>
      <c r="TVE76" s="2"/>
      <c r="TVF76" s="2"/>
      <c r="TVG76" s="2"/>
      <c r="TVH76" s="2"/>
      <c r="TVI76" s="2"/>
      <c r="TVJ76" s="2"/>
      <c r="TVK76" s="2"/>
      <c r="TVL76" s="2"/>
      <c r="TVM76" s="2"/>
      <c r="TVN76" s="2"/>
      <c r="TVO76" s="2"/>
      <c r="TVP76" s="2"/>
      <c r="TVQ76" s="2"/>
      <c r="TVR76" s="2"/>
      <c r="TVS76" s="2"/>
      <c r="TVT76" s="2"/>
      <c r="TVU76" s="2"/>
      <c r="TVV76" s="2"/>
      <c r="TVW76" s="2"/>
      <c r="TVX76" s="2"/>
      <c r="TVY76" s="2"/>
      <c r="TVZ76" s="2"/>
      <c r="TWA76" s="2"/>
      <c r="TWB76" s="2"/>
      <c r="TWC76" s="2"/>
      <c r="TWD76" s="2"/>
      <c r="TWE76" s="2"/>
      <c r="TWF76" s="2"/>
      <c r="TWG76" s="2"/>
      <c r="TWH76" s="2"/>
      <c r="TWI76" s="2"/>
      <c r="TWJ76" s="2"/>
      <c r="TWK76" s="2"/>
      <c r="TWL76" s="2"/>
      <c r="TWM76" s="2"/>
      <c r="TWN76" s="2"/>
      <c r="TWO76" s="2"/>
      <c r="TWP76" s="2"/>
      <c r="TWQ76" s="2"/>
      <c r="TWR76" s="2"/>
      <c r="TWS76" s="2"/>
      <c r="TWT76" s="2"/>
      <c r="TWU76" s="2"/>
      <c r="TWV76" s="2"/>
      <c r="TWW76" s="2"/>
      <c r="TWX76" s="2"/>
      <c r="TWY76" s="2"/>
      <c r="TWZ76" s="2"/>
      <c r="TXA76" s="2"/>
      <c r="TXB76" s="2"/>
      <c r="TXC76" s="2"/>
      <c r="TXD76" s="2"/>
      <c r="TXE76" s="2"/>
      <c r="TXF76" s="2"/>
      <c r="TXG76" s="2"/>
      <c r="TXH76" s="2"/>
      <c r="TXI76" s="2"/>
      <c r="TXJ76" s="2"/>
      <c r="TXK76" s="2"/>
      <c r="TXL76" s="2"/>
      <c r="TXM76" s="2"/>
      <c r="TXN76" s="2"/>
      <c r="TXO76" s="2"/>
      <c r="TXP76" s="2"/>
      <c r="TXQ76" s="2"/>
      <c r="TXR76" s="2"/>
      <c r="TXS76" s="2"/>
      <c r="TXT76" s="2"/>
      <c r="TXU76" s="2"/>
      <c r="TXV76" s="2"/>
      <c r="TXW76" s="2"/>
      <c r="TXX76" s="2"/>
      <c r="TXY76" s="2"/>
      <c r="TXZ76" s="2"/>
      <c r="TYA76" s="2"/>
      <c r="TYB76" s="2"/>
      <c r="TYC76" s="2"/>
      <c r="TYD76" s="2"/>
      <c r="TYE76" s="2"/>
      <c r="TYF76" s="2"/>
      <c r="TYG76" s="2"/>
      <c r="TYH76" s="2"/>
      <c r="TYI76" s="2"/>
      <c r="TYJ76" s="2"/>
      <c r="TYK76" s="2"/>
      <c r="TYL76" s="2"/>
      <c r="TYM76" s="2"/>
      <c r="TYN76" s="2"/>
      <c r="TYO76" s="2"/>
      <c r="TYP76" s="2"/>
      <c r="TYQ76" s="2"/>
      <c r="TYR76" s="2"/>
      <c r="TYS76" s="2"/>
      <c r="TYT76" s="2"/>
      <c r="TYU76" s="2"/>
      <c r="TYV76" s="2"/>
      <c r="TYW76" s="2"/>
      <c r="TYX76" s="2"/>
      <c r="TYY76" s="2"/>
      <c r="TYZ76" s="2"/>
      <c r="TZA76" s="2"/>
      <c r="TZB76" s="2"/>
      <c r="TZC76" s="2"/>
      <c r="TZD76" s="2"/>
      <c r="TZE76" s="2"/>
      <c r="TZF76" s="2"/>
      <c r="TZG76" s="2"/>
      <c r="TZH76" s="2"/>
      <c r="TZI76" s="2"/>
      <c r="TZJ76" s="2"/>
      <c r="TZK76" s="2"/>
      <c r="TZL76" s="2"/>
      <c r="TZM76" s="2"/>
      <c r="TZN76" s="2"/>
      <c r="TZO76" s="2"/>
      <c r="TZP76" s="2"/>
      <c r="TZQ76" s="2"/>
      <c r="TZR76" s="2"/>
      <c r="TZS76" s="2"/>
      <c r="TZT76" s="2"/>
      <c r="TZU76" s="2"/>
      <c r="TZV76" s="2"/>
      <c r="TZW76" s="2"/>
      <c r="TZX76" s="2"/>
      <c r="TZY76" s="2"/>
      <c r="TZZ76" s="2"/>
      <c r="UAA76" s="2"/>
      <c r="UAB76" s="2"/>
      <c r="UAC76" s="2"/>
      <c r="UAD76" s="2"/>
      <c r="UAE76" s="2"/>
      <c r="UAF76" s="2"/>
      <c r="UAG76" s="2"/>
      <c r="UAH76" s="2"/>
      <c r="UAI76" s="2"/>
      <c r="UAJ76" s="2"/>
      <c r="UAK76" s="2"/>
      <c r="UAL76" s="2"/>
      <c r="UAM76" s="2"/>
      <c r="UAN76" s="2"/>
      <c r="UAO76" s="2"/>
      <c r="UAP76" s="2"/>
      <c r="UAQ76" s="2"/>
      <c r="UAR76" s="2"/>
      <c r="UAS76" s="2"/>
      <c r="UAT76" s="2"/>
      <c r="UAU76" s="2"/>
      <c r="UAV76" s="2"/>
      <c r="UAW76" s="2"/>
      <c r="UAX76" s="2"/>
      <c r="UAY76" s="2"/>
      <c r="UAZ76" s="2"/>
      <c r="UBA76" s="2"/>
      <c r="UBB76" s="2"/>
      <c r="UBC76" s="2"/>
      <c r="UBD76" s="2"/>
      <c r="UBE76" s="2"/>
      <c r="UBF76" s="2"/>
      <c r="UBG76" s="2"/>
      <c r="UBH76" s="2"/>
      <c r="UBI76" s="2"/>
      <c r="UBJ76" s="2"/>
      <c r="UBK76" s="2"/>
      <c r="UBL76" s="2"/>
      <c r="UBM76" s="2"/>
      <c r="UBN76" s="2"/>
      <c r="UBO76" s="2"/>
      <c r="UBP76" s="2"/>
      <c r="UBQ76" s="2"/>
      <c r="UBR76" s="2"/>
      <c r="UBS76" s="2"/>
      <c r="UBT76" s="2"/>
      <c r="UBU76" s="2"/>
      <c r="UBV76" s="2"/>
      <c r="UBW76" s="2"/>
      <c r="UBX76" s="2"/>
      <c r="UBY76" s="2"/>
      <c r="UBZ76" s="2"/>
      <c r="UCA76" s="2"/>
      <c r="UCB76" s="2"/>
      <c r="UCC76" s="2"/>
      <c r="UCD76" s="2"/>
      <c r="UCE76" s="2"/>
      <c r="UCF76" s="2"/>
      <c r="UCG76" s="2"/>
      <c r="UCH76" s="2"/>
      <c r="UCI76" s="2"/>
      <c r="UCJ76" s="2"/>
      <c r="UCK76" s="2"/>
      <c r="UCL76" s="2"/>
      <c r="UCM76" s="2"/>
      <c r="UCN76" s="2"/>
      <c r="UCO76" s="2"/>
      <c r="UCP76" s="2"/>
      <c r="UCQ76" s="2"/>
      <c r="UCR76" s="2"/>
      <c r="UCS76" s="2"/>
      <c r="UCT76" s="2"/>
      <c r="UCU76" s="2"/>
      <c r="UCV76" s="2"/>
      <c r="UCW76" s="2"/>
      <c r="UCX76" s="2"/>
      <c r="UCY76" s="2"/>
      <c r="UCZ76" s="2"/>
      <c r="UDA76" s="2"/>
      <c r="UDB76" s="2"/>
      <c r="UDC76" s="2"/>
      <c r="UDD76" s="2"/>
      <c r="UDE76" s="2"/>
      <c r="UDF76" s="2"/>
      <c r="UDG76" s="2"/>
      <c r="UDH76" s="2"/>
      <c r="UDI76" s="2"/>
      <c r="UDJ76" s="2"/>
      <c r="UDK76" s="2"/>
      <c r="UDL76" s="2"/>
      <c r="UDM76" s="2"/>
      <c r="UDN76" s="2"/>
      <c r="UDO76" s="2"/>
      <c r="UDP76" s="2"/>
      <c r="UDQ76" s="2"/>
      <c r="UDR76" s="2"/>
      <c r="UDS76" s="2"/>
      <c r="UDT76" s="2"/>
      <c r="UDU76" s="2"/>
      <c r="UDV76" s="2"/>
      <c r="UDW76" s="2"/>
      <c r="UDX76" s="2"/>
      <c r="UDY76" s="2"/>
      <c r="UDZ76" s="2"/>
      <c r="UEA76" s="2"/>
      <c r="UEB76" s="2"/>
      <c r="UEC76" s="2"/>
      <c r="UED76" s="2"/>
      <c r="UEE76" s="2"/>
      <c r="UEF76" s="2"/>
      <c r="UEG76" s="2"/>
      <c r="UEH76" s="2"/>
      <c r="UEI76" s="2"/>
      <c r="UEJ76" s="2"/>
      <c r="UEK76" s="2"/>
      <c r="UEL76" s="2"/>
      <c r="UEM76" s="2"/>
      <c r="UEN76" s="2"/>
      <c r="UEO76" s="2"/>
      <c r="UEP76" s="2"/>
      <c r="UEQ76" s="2"/>
      <c r="UER76" s="2"/>
      <c r="UES76" s="2"/>
      <c r="UET76" s="2"/>
      <c r="UEU76" s="2"/>
      <c r="UEV76" s="2"/>
      <c r="UEW76" s="2"/>
      <c r="UEX76" s="2"/>
      <c r="UEY76" s="2"/>
      <c r="UEZ76" s="2"/>
      <c r="UFA76" s="2"/>
      <c r="UFB76" s="2"/>
      <c r="UFC76" s="2"/>
      <c r="UFD76" s="2"/>
      <c r="UFE76" s="2"/>
      <c r="UFF76" s="2"/>
      <c r="UFG76" s="2"/>
      <c r="UFH76" s="2"/>
      <c r="UFI76" s="2"/>
      <c r="UFJ76" s="2"/>
      <c r="UFK76" s="2"/>
      <c r="UFL76" s="2"/>
      <c r="UFM76" s="2"/>
      <c r="UFN76" s="2"/>
      <c r="UFO76" s="2"/>
      <c r="UFP76" s="2"/>
      <c r="UFQ76" s="2"/>
      <c r="UFR76" s="2"/>
      <c r="UFS76" s="2"/>
      <c r="UFT76" s="2"/>
      <c r="UFU76" s="2"/>
      <c r="UFV76" s="2"/>
      <c r="UFW76" s="2"/>
      <c r="UFX76" s="2"/>
      <c r="UFY76" s="2"/>
      <c r="UFZ76" s="2"/>
      <c r="UGA76" s="2"/>
      <c r="UGB76" s="2"/>
      <c r="UGC76" s="2"/>
      <c r="UGD76" s="2"/>
      <c r="UGE76" s="2"/>
      <c r="UGF76" s="2"/>
      <c r="UGG76" s="2"/>
      <c r="UGH76" s="2"/>
      <c r="UGI76" s="2"/>
      <c r="UGJ76" s="2"/>
      <c r="UGK76" s="2"/>
      <c r="UGL76" s="2"/>
      <c r="UGM76" s="2"/>
      <c r="UGN76" s="2"/>
      <c r="UGO76" s="2"/>
      <c r="UGP76" s="2"/>
      <c r="UGQ76" s="2"/>
      <c r="UGR76" s="2"/>
      <c r="UGS76" s="2"/>
      <c r="UGT76" s="2"/>
      <c r="UGU76" s="2"/>
      <c r="UGV76" s="2"/>
      <c r="UGW76" s="2"/>
      <c r="UGX76" s="2"/>
      <c r="UGY76" s="2"/>
      <c r="UGZ76" s="2"/>
      <c r="UHA76" s="2"/>
      <c r="UHB76" s="2"/>
      <c r="UHC76" s="2"/>
      <c r="UHD76" s="2"/>
      <c r="UHE76" s="2"/>
      <c r="UHF76" s="2"/>
      <c r="UHG76" s="2"/>
      <c r="UHH76" s="2"/>
      <c r="UHI76" s="2"/>
      <c r="UHJ76" s="2"/>
      <c r="UHK76" s="2"/>
      <c r="UHL76" s="2"/>
      <c r="UHM76" s="2"/>
      <c r="UHN76" s="2"/>
      <c r="UHO76" s="2"/>
      <c r="UHP76" s="2"/>
      <c r="UHQ76" s="2"/>
      <c r="UHR76" s="2"/>
      <c r="UHS76" s="2"/>
      <c r="UHT76" s="2"/>
      <c r="UHU76" s="2"/>
      <c r="UHV76" s="2"/>
      <c r="UHW76" s="2"/>
      <c r="UHX76" s="2"/>
      <c r="UHY76" s="2"/>
      <c r="UHZ76" s="2"/>
      <c r="UIA76" s="2"/>
      <c r="UIB76" s="2"/>
      <c r="UIC76" s="2"/>
      <c r="UID76" s="2"/>
      <c r="UIE76" s="2"/>
      <c r="UIF76" s="2"/>
      <c r="UIG76" s="2"/>
      <c r="UIH76" s="2"/>
      <c r="UII76" s="2"/>
      <c r="UIJ76" s="2"/>
      <c r="UIK76" s="2"/>
      <c r="UIL76" s="2"/>
      <c r="UIM76" s="2"/>
      <c r="UIN76" s="2"/>
      <c r="UIO76" s="2"/>
      <c r="UIP76" s="2"/>
      <c r="UIQ76" s="2"/>
      <c r="UIR76" s="2"/>
      <c r="UIS76" s="2"/>
      <c r="UIT76" s="2"/>
      <c r="UIU76" s="2"/>
      <c r="UIV76" s="2"/>
      <c r="UIW76" s="2"/>
      <c r="UIX76" s="2"/>
      <c r="UIY76" s="2"/>
      <c r="UIZ76" s="2"/>
      <c r="UJA76" s="2"/>
      <c r="UJB76" s="2"/>
      <c r="UJC76" s="2"/>
      <c r="UJD76" s="2"/>
      <c r="UJE76" s="2"/>
      <c r="UJF76" s="2"/>
      <c r="UJG76" s="2"/>
      <c r="UJH76" s="2"/>
      <c r="UJI76" s="2"/>
      <c r="UJJ76" s="2"/>
      <c r="UJK76" s="2"/>
      <c r="UJL76" s="2"/>
      <c r="UJM76" s="2"/>
      <c r="UJN76" s="2"/>
      <c r="UJO76" s="2"/>
      <c r="UJP76" s="2"/>
      <c r="UJQ76" s="2"/>
      <c r="UJR76" s="2"/>
      <c r="UJS76" s="2"/>
      <c r="UJT76" s="2"/>
      <c r="UJU76" s="2"/>
      <c r="UJV76" s="2"/>
      <c r="UJW76" s="2"/>
      <c r="UJX76" s="2"/>
      <c r="UJY76" s="2"/>
      <c r="UJZ76" s="2"/>
      <c r="UKA76" s="2"/>
      <c r="UKB76" s="2"/>
      <c r="UKC76" s="2"/>
      <c r="UKD76" s="2"/>
      <c r="UKE76" s="2"/>
      <c r="UKF76" s="2"/>
      <c r="UKG76" s="2"/>
      <c r="UKH76" s="2"/>
      <c r="UKI76" s="2"/>
      <c r="UKJ76" s="2"/>
      <c r="UKK76" s="2"/>
      <c r="UKL76" s="2"/>
      <c r="UKM76" s="2"/>
      <c r="UKN76" s="2"/>
      <c r="UKO76" s="2"/>
      <c r="UKP76" s="2"/>
      <c r="UKQ76" s="2"/>
      <c r="UKR76" s="2"/>
      <c r="UKS76" s="2"/>
      <c r="UKT76" s="2"/>
      <c r="UKU76" s="2"/>
      <c r="UKV76" s="2"/>
      <c r="UKW76" s="2"/>
      <c r="UKX76" s="2"/>
      <c r="UKY76" s="2"/>
      <c r="UKZ76" s="2"/>
      <c r="ULA76" s="2"/>
      <c r="ULB76" s="2"/>
      <c r="ULC76" s="2"/>
      <c r="ULD76" s="2"/>
      <c r="ULE76" s="2"/>
      <c r="ULF76" s="2"/>
      <c r="ULG76" s="2"/>
      <c r="ULH76" s="2"/>
      <c r="ULI76" s="2"/>
      <c r="ULJ76" s="2"/>
      <c r="ULK76" s="2"/>
      <c r="ULL76" s="2"/>
      <c r="ULM76" s="2"/>
      <c r="ULN76" s="2"/>
      <c r="ULO76" s="2"/>
      <c r="ULP76" s="2"/>
      <c r="ULQ76" s="2"/>
      <c r="ULR76" s="2"/>
      <c r="ULS76" s="2"/>
      <c r="ULT76" s="2"/>
      <c r="ULU76" s="2"/>
      <c r="ULV76" s="2"/>
      <c r="ULW76" s="2"/>
      <c r="ULX76" s="2"/>
      <c r="ULY76" s="2"/>
      <c r="ULZ76" s="2"/>
      <c r="UMA76" s="2"/>
      <c r="UMB76" s="2"/>
      <c r="UMC76" s="2"/>
      <c r="UMD76" s="2"/>
      <c r="UME76" s="2"/>
      <c r="UMF76" s="2"/>
      <c r="UMG76" s="2"/>
      <c r="UMH76" s="2"/>
      <c r="UMI76" s="2"/>
      <c r="UMJ76" s="2"/>
      <c r="UMK76" s="2"/>
      <c r="UML76" s="2"/>
      <c r="UMM76" s="2"/>
      <c r="UMN76" s="2"/>
      <c r="UMO76" s="2"/>
      <c r="UMP76" s="2"/>
      <c r="UMQ76" s="2"/>
      <c r="UMR76" s="2"/>
      <c r="UMS76" s="2"/>
      <c r="UMT76" s="2"/>
      <c r="UMU76" s="2"/>
      <c r="UMV76" s="2"/>
      <c r="UMW76" s="2"/>
      <c r="UMX76" s="2"/>
      <c r="UMY76" s="2"/>
      <c r="UMZ76" s="2"/>
      <c r="UNA76" s="2"/>
      <c r="UNB76" s="2"/>
      <c r="UNC76" s="2"/>
      <c r="UND76" s="2"/>
      <c r="UNE76" s="2"/>
      <c r="UNF76" s="2"/>
      <c r="UNG76" s="2"/>
      <c r="UNH76" s="2"/>
      <c r="UNI76" s="2"/>
      <c r="UNJ76" s="2"/>
      <c r="UNK76" s="2"/>
      <c r="UNL76" s="2"/>
      <c r="UNM76" s="2"/>
      <c r="UNN76" s="2"/>
      <c r="UNO76" s="2"/>
      <c r="UNP76" s="2"/>
      <c r="UNQ76" s="2"/>
      <c r="UNR76" s="2"/>
      <c r="UNS76" s="2"/>
      <c r="UNT76" s="2"/>
      <c r="UNU76" s="2"/>
      <c r="UNV76" s="2"/>
      <c r="UNW76" s="2"/>
      <c r="UNX76" s="2"/>
      <c r="UNY76" s="2"/>
      <c r="UNZ76" s="2"/>
      <c r="UOA76" s="2"/>
      <c r="UOB76" s="2"/>
      <c r="UOC76" s="2"/>
      <c r="UOD76" s="2"/>
      <c r="UOE76" s="2"/>
      <c r="UOF76" s="2"/>
      <c r="UOG76" s="2"/>
      <c r="UOH76" s="2"/>
      <c r="UOI76" s="2"/>
      <c r="UOJ76" s="2"/>
      <c r="UOK76" s="2"/>
      <c r="UOL76" s="2"/>
      <c r="UOM76" s="2"/>
      <c r="UON76" s="2"/>
      <c r="UOO76" s="2"/>
      <c r="UOP76" s="2"/>
      <c r="UOQ76" s="2"/>
      <c r="UOR76" s="2"/>
      <c r="UOS76" s="2"/>
      <c r="UOT76" s="2"/>
      <c r="UOU76" s="2"/>
      <c r="UOV76" s="2"/>
      <c r="UOW76" s="2"/>
      <c r="UOX76" s="2"/>
      <c r="UOY76" s="2"/>
      <c r="UOZ76" s="2"/>
      <c r="UPA76" s="2"/>
      <c r="UPB76" s="2"/>
      <c r="UPC76" s="2"/>
      <c r="UPD76" s="2"/>
      <c r="UPE76" s="2"/>
      <c r="UPF76" s="2"/>
      <c r="UPG76" s="2"/>
      <c r="UPH76" s="2"/>
      <c r="UPI76" s="2"/>
      <c r="UPJ76" s="2"/>
      <c r="UPK76" s="2"/>
      <c r="UPL76" s="2"/>
      <c r="UPM76" s="2"/>
      <c r="UPN76" s="2"/>
      <c r="UPO76" s="2"/>
      <c r="UPP76" s="2"/>
      <c r="UPQ76" s="2"/>
      <c r="UPR76" s="2"/>
      <c r="UPS76" s="2"/>
      <c r="UPT76" s="2"/>
      <c r="UPU76" s="2"/>
      <c r="UPV76" s="2"/>
      <c r="UPW76" s="2"/>
      <c r="UPX76" s="2"/>
      <c r="UPY76" s="2"/>
      <c r="UPZ76" s="2"/>
      <c r="UQA76" s="2"/>
      <c r="UQB76" s="2"/>
      <c r="UQC76" s="2"/>
      <c r="UQD76" s="2"/>
      <c r="UQE76" s="2"/>
      <c r="UQF76" s="2"/>
      <c r="UQG76" s="2"/>
      <c r="UQH76" s="2"/>
      <c r="UQI76" s="2"/>
      <c r="UQJ76" s="2"/>
      <c r="UQK76" s="2"/>
      <c r="UQL76" s="2"/>
      <c r="UQM76" s="2"/>
      <c r="UQN76" s="2"/>
      <c r="UQO76" s="2"/>
      <c r="UQP76" s="2"/>
      <c r="UQQ76" s="2"/>
      <c r="UQR76" s="2"/>
      <c r="UQS76" s="2"/>
      <c r="UQT76" s="2"/>
      <c r="UQU76" s="2"/>
      <c r="UQV76" s="2"/>
      <c r="UQW76" s="2"/>
      <c r="UQX76" s="2"/>
      <c r="UQY76" s="2"/>
      <c r="UQZ76" s="2"/>
      <c r="URA76" s="2"/>
      <c r="URB76" s="2"/>
      <c r="URC76" s="2"/>
      <c r="URD76" s="2"/>
      <c r="URE76" s="2"/>
      <c r="URF76" s="2"/>
      <c r="URG76" s="2"/>
      <c r="URH76" s="2"/>
      <c r="URI76" s="2"/>
      <c r="URJ76" s="2"/>
      <c r="URK76" s="2"/>
      <c r="URL76" s="2"/>
      <c r="URM76" s="2"/>
      <c r="URN76" s="2"/>
      <c r="URO76" s="2"/>
      <c r="URP76" s="2"/>
      <c r="URQ76" s="2"/>
      <c r="URR76" s="2"/>
      <c r="URS76" s="2"/>
      <c r="URT76" s="2"/>
      <c r="URU76" s="2"/>
      <c r="URV76" s="2"/>
      <c r="URW76" s="2"/>
      <c r="URX76" s="2"/>
      <c r="URY76" s="2"/>
      <c r="URZ76" s="2"/>
      <c r="USA76" s="2"/>
      <c r="USB76" s="2"/>
      <c r="USC76" s="2"/>
      <c r="USD76" s="2"/>
      <c r="USE76" s="2"/>
      <c r="USF76" s="2"/>
      <c r="USG76" s="2"/>
      <c r="USH76" s="2"/>
      <c r="USI76" s="2"/>
      <c r="USJ76" s="2"/>
      <c r="USK76" s="2"/>
      <c r="USL76" s="2"/>
      <c r="USM76" s="2"/>
      <c r="USN76" s="2"/>
      <c r="USO76" s="2"/>
      <c r="USP76" s="2"/>
      <c r="USQ76" s="2"/>
      <c r="USR76" s="2"/>
      <c r="USS76" s="2"/>
      <c r="UST76" s="2"/>
      <c r="USU76" s="2"/>
      <c r="USV76" s="2"/>
      <c r="USW76" s="2"/>
      <c r="USX76" s="2"/>
      <c r="USY76" s="2"/>
      <c r="USZ76" s="2"/>
      <c r="UTA76" s="2"/>
      <c r="UTB76" s="2"/>
      <c r="UTC76" s="2"/>
      <c r="UTD76" s="2"/>
      <c r="UTE76" s="2"/>
      <c r="UTF76" s="2"/>
      <c r="UTG76" s="2"/>
      <c r="UTH76" s="2"/>
      <c r="UTI76" s="2"/>
      <c r="UTJ76" s="2"/>
      <c r="UTK76" s="2"/>
      <c r="UTL76" s="2"/>
      <c r="UTM76" s="2"/>
      <c r="UTN76" s="2"/>
      <c r="UTO76" s="2"/>
      <c r="UTP76" s="2"/>
      <c r="UTQ76" s="2"/>
      <c r="UTR76" s="2"/>
      <c r="UTS76" s="2"/>
      <c r="UTT76" s="2"/>
      <c r="UTU76" s="2"/>
      <c r="UTV76" s="2"/>
      <c r="UTW76" s="2"/>
      <c r="UTX76" s="2"/>
      <c r="UTY76" s="2"/>
      <c r="UTZ76" s="2"/>
      <c r="UUA76" s="2"/>
      <c r="UUB76" s="2"/>
      <c r="UUC76" s="2"/>
      <c r="UUD76" s="2"/>
      <c r="UUE76" s="2"/>
      <c r="UUF76" s="2"/>
      <c r="UUG76" s="2"/>
      <c r="UUH76" s="2"/>
      <c r="UUI76" s="2"/>
      <c r="UUJ76" s="2"/>
      <c r="UUK76" s="2"/>
      <c r="UUL76" s="2"/>
      <c r="UUM76" s="2"/>
      <c r="UUN76" s="2"/>
      <c r="UUO76" s="2"/>
      <c r="UUP76" s="2"/>
      <c r="UUQ76" s="2"/>
      <c r="UUR76" s="2"/>
      <c r="UUS76" s="2"/>
      <c r="UUT76" s="2"/>
      <c r="UUU76" s="2"/>
      <c r="UUV76" s="2"/>
      <c r="UUW76" s="2"/>
      <c r="UUX76" s="2"/>
      <c r="UUY76" s="2"/>
      <c r="UUZ76" s="2"/>
      <c r="UVA76" s="2"/>
      <c r="UVB76" s="2"/>
      <c r="UVC76" s="2"/>
      <c r="UVD76" s="2"/>
      <c r="UVE76" s="2"/>
      <c r="UVF76" s="2"/>
      <c r="UVG76" s="2"/>
      <c r="UVH76" s="2"/>
      <c r="UVI76" s="2"/>
      <c r="UVJ76" s="2"/>
      <c r="UVK76" s="2"/>
      <c r="UVL76" s="2"/>
      <c r="UVM76" s="2"/>
      <c r="UVN76" s="2"/>
      <c r="UVO76" s="2"/>
      <c r="UVP76" s="2"/>
      <c r="UVQ76" s="2"/>
      <c r="UVR76" s="2"/>
      <c r="UVS76" s="2"/>
      <c r="UVT76" s="2"/>
      <c r="UVU76" s="2"/>
      <c r="UVV76" s="2"/>
      <c r="UVW76" s="2"/>
      <c r="UVX76" s="2"/>
      <c r="UVY76" s="2"/>
      <c r="UVZ76" s="2"/>
      <c r="UWA76" s="2"/>
      <c r="UWB76" s="2"/>
      <c r="UWC76" s="2"/>
      <c r="UWD76" s="2"/>
      <c r="UWE76" s="2"/>
      <c r="UWF76" s="2"/>
      <c r="UWG76" s="2"/>
      <c r="UWH76" s="2"/>
      <c r="UWI76" s="2"/>
      <c r="UWJ76" s="2"/>
      <c r="UWK76" s="2"/>
      <c r="UWL76" s="2"/>
      <c r="UWM76" s="2"/>
      <c r="UWN76" s="2"/>
      <c r="UWO76" s="2"/>
      <c r="UWP76" s="2"/>
      <c r="UWQ76" s="2"/>
      <c r="UWR76" s="2"/>
      <c r="UWS76" s="2"/>
      <c r="UWT76" s="2"/>
      <c r="UWU76" s="2"/>
      <c r="UWV76" s="2"/>
      <c r="UWW76" s="2"/>
      <c r="UWX76" s="2"/>
      <c r="UWY76" s="2"/>
      <c r="UWZ76" s="2"/>
      <c r="UXA76" s="2"/>
      <c r="UXB76" s="2"/>
      <c r="UXC76" s="2"/>
      <c r="UXD76" s="2"/>
      <c r="UXE76" s="2"/>
      <c r="UXF76" s="2"/>
      <c r="UXG76" s="2"/>
      <c r="UXH76" s="2"/>
      <c r="UXI76" s="2"/>
      <c r="UXJ76" s="2"/>
      <c r="UXK76" s="2"/>
      <c r="UXL76" s="2"/>
      <c r="UXM76" s="2"/>
      <c r="UXN76" s="2"/>
      <c r="UXO76" s="2"/>
      <c r="UXP76" s="2"/>
      <c r="UXQ76" s="2"/>
      <c r="UXR76" s="2"/>
      <c r="UXS76" s="2"/>
      <c r="UXT76" s="2"/>
      <c r="UXU76" s="2"/>
      <c r="UXV76" s="2"/>
      <c r="UXW76" s="2"/>
      <c r="UXX76" s="2"/>
      <c r="UXY76" s="2"/>
      <c r="UXZ76" s="2"/>
      <c r="UYA76" s="2"/>
      <c r="UYB76" s="2"/>
      <c r="UYC76" s="2"/>
      <c r="UYD76" s="2"/>
      <c r="UYE76" s="2"/>
      <c r="UYF76" s="2"/>
      <c r="UYG76" s="2"/>
      <c r="UYH76" s="2"/>
      <c r="UYI76" s="2"/>
      <c r="UYJ76" s="2"/>
      <c r="UYK76" s="2"/>
      <c r="UYL76" s="2"/>
      <c r="UYM76" s="2"/>
      <c r="UYN76" s="2"/>
      <c r="UYO76" s="2"/>
      <c r="UYP76" s="2"/>
      <c r="UYQ76" s="2"/>
      <c r="UYR76" s="2"/>
      <c r="UYS76" s="2"/>
      <c r="UYT76" s="2"/>
      <c r="UYU76" s="2"/>
      <c r="UYV76" s="2"/>
      <c r="UYW76" s="2"/>
      <c r="UYX76" s="2"/>
      <c r="UYY76" s="2"/>
      <c r="UYZ76" s="2"/>
      <c r="UZA76" s="2"/>
      <c r="UZB76" s="2"/>
      <c r="UZC76" s="2"/>
      <c r="UZD76" s="2"/>
      <c r="UZE76" s="2"/>
      <c r="UZF76" s="2"/>
      <c r="UZG76" s="2"/>
      <c r="UZH76" s="2"/>
      <c r="UZI76" s="2"/>
      <c r="UZJ76" s="2"/>
      <c r="UZK76" s="2"/>
      <c r="UZL76" s="2"/>
      <c r="UZM76" s="2"/>
      <c r="UZN76" s="2"/>
      <c r="UZO76" s="2"/>
      <c r="UZP76" s="2"/>
      <c r="UZQ76" s="2"/>
      <c r="UZR76" s="2"/>
      <c r="UZS76" s="2"/>
      <c r="UZT76" s="2"/>
      <c r="UZU76" s="2"/>
      <c r="UZV76" s="2"/>
      <c r="UZW76" s="2"/>
      <c r="UZX76" s="2"/>
      <c r="UZY76" s="2"/>
      <c r="UZZ76" s="2"/>
      <c r="VAA76" s="2"/>
      <c r="VAB76" s="2"/>
      <c r="VAC76" s="2"/>
      <c r="VAD76" s="2"/>
      <c r="VAE76" s="2"/>
      <c r="VAF76" s="2"/>
      <c r="VAG76" s="2"/>
      <c r="VAH76" s="2"/>
      <c r="VAI76" s="2"/>
      <c r="VAJ76" s="2"/>
      <c r="VAK76" s="2"/>
      <c r="VAL76" s="2"/>
      <c r="VAM76" s="2"/>
      <c r="VAN76" s="2"/>
      <c r="VAO76" s="2"/>
      <c r="VAP76" s="2"/>
      <c r="VAQ76" s="2"/>
      <c r="VAR76" s="2"/>
      <c r="VAS76" s="2"/>
      <c r="VAT76" s="2"/>
      <c r="VAU76" s="2"/>
      <c r="VAV76" s="2"/>
      <c r="VAW76" s="2"/>
      <c r="VAX76" s="2"/>
      <c r="VAY76" s="2"/>
      <c r="VAZ76" s="2"/>
      <c r="VBA76" s="2"/>
      <c r="VBB76" s="2"/>
      <c r="VBC76" s="2"/>
      <c r="VBD76" s="2"/>
      <c r="VBE76" s="2"/>
      <c r="VBF76" s="2"/>
      <c r="VBG76" s="2"/>
      <c r="VBH76" s="2"/>
      <c r="VBI76" s="2"/>
      <c r="VBJ76" s="2"/>
      <c r="VBK76" s="2"/>
      <c r="VBL76" s="2"/>
      <c r="VBM76" s="2"/>
      <c r="VBN76" s="2"/>
      <c r="VBO76" s="2"/>
      <c r="VBP76" s="2"/>
      <c r="VBQ76" s="2"/>
      <c r="VBR76" s="2"/>
      <c r="VBS76" s="2"/>
      <c r="VBT76" s="2"/>
      <c r="VBU76" s="2"/>
      <c r="VBV76" s="2"/>
      <c r="VBW76" s="2"/>
      <c r="VBX76" s="2"/>
      <c r="VBY76" s="2"/>
      <c r="VBZ76" s="2"/>
      <c r="VCA76" s="2"/>
      <c r="VCB76" s="2"/>
      <c r="VCC76" s="2"/>
      <c r="VCD76" s="2"/>
      <c r="VCE76" s="2"/>
      <c r="VCF76" s="2"/>
      <c r="VCG76" s="2"/>
      <c r="VCH76" s="2"/>
      <c r="VCI76" s="2"/>
      <c r="VCJ76" s="2"/>
      <c r="VCK76" s="2"/>
      <c r="VCL76" s="2"/>
      <c r="VCM76" s="2"/>
      <c r="VCN76" s="2"/>
      <c r="VCO76" s="2"/>
      <c r="VCP76" s="2"/>
      <c r="VCQ76" s="2"/>
      <c r="VCR76" s="2"/>
      <c r="VCS76" s="2"/>
      <c r="VCT76" s="2"/>
      <c r="VCU76" s="2"/>
      <c r="VCV76" s="2"/>
      <c r="VCW76" s="2"/>
      <c r="VCX76" s="2"/>
      <c r="VCY76" s="2"/>
      <c r="VCZ76" s="2"/>
      <c r="VDA76" s="2"/>
      <c r="VDB76" s="2"/>
      <c r="VDC76" s="2"/>
      <c r="VDD76" s="2"/>
      <c r="VDE76" s="2"/>
      <c r="VDF76" s="2"/>
      <c r="VDG76" s="2"/>
      <c r="VDH76" s="2"/>
      <c r="VDI76" s="2"/>
      <c r="VDJ76" s="2"/>
      <c r="VDK76" s="2"/>
      <c r="VDL76" s="2"/>
      <c r="VDM76" s="2"/>
      <c r="VDN76" s="2"/>
      <c r="VDO76" s="2"/>
      <c r="VDP76" s="2"/>
      <c r="VDQ76" s="2"/>
      <c r="VDR76" s="2"/>
      <c r="VDS76" s="2"/>
      <c r="VDT76" s="2"/>
      <c r="VDU76" s="2"/>
      <c r="VDV76" s="2"/>
      <c r="VDW76" s="2"/>
      <c r="VDX76" s="2"/>
      <c r="VDY76" s="2"/>
      <c r="VDZ76" s="2"/>
      <c r="VEA76" s="2"/>
      <c r="VEB76" s="2"/>
      <c r="VEC76" s="2"/>
      <c r="VED76" s="2"/>
      <c r="VEE76" s="2"/>
      <c r="VEF76" s="2"/>
      <c r="VEG76" s="2"/>
      <c r="VEH76" s="2"/>
      <c r="VEI76" s="2"/>
      <c r="VEJ76" s="2"/>
      <c r="VEK76" s="2"/>
      <c r="VEL76" s="2"/>
      <c r="VEM76" s="2"/>
      <c r="VEN76" s="2"/>
      <c r="VEO76" s="2"/>
      <c r="VEP76" s="2"/>
      <c r="VEQ76" s="2"/>
      <c r="VER76" s="2"/>
      <c r="VES76" s="2"/>
      <c r="VET76" s="2"/>
      <c r="VEU76" s="2"/>
      <c r="VEV76" s="2"/>
      <c r="VEW76" s="2"/>
      <c r="VEX76" s="2"/>
      <c r="VEY76" s="2"/>
      <c r="VEZ76" s="2"/>
      <c r="VFA76" s="2"/>
      <c r="VFB76" s="2"/>
      <c r="VFC76" s="2"/>
      <c r="VFD76" s="2"/>
      <c r="VFE76" s="2"/>
      <c r="VFF76" s="2"/>
      <c r="VFG76" s="2"/>
      <c r="VFH76" s="2"/>
      <c r="VFI76" s="2"/>
      <c r="VFJ76" s="2"/>
      <c r="VFK76" s="2"/>
      <c r="VFL76" s="2"/>
      <c r="VFM76" s="2"/>
      <c r="VFN76" s="2"/>
      <c r="VFO76" s="2"/>
      <c r="VFP76" s="2"/>
      <c r="VFQ76" s="2"/>
      <c r="VFR76" s="2"/>
      <c r="VFS76" s="2"/>
      <c r="VFT76" s="2"/>
      <c r="VFU76" s="2"/>
      <c r="VFV76" s="2"/>
      <c r="VFW76" s="2"/>
      <c r="VFX76" s="2"/>
      <c r="VFY76" s="2"/>
      <c r="VFZ76" s="2"/>
      <c r="VGA76" s="2"/>
      <c r="VGB76" s="2"/>
      <c r="VGC76" s="2"/>
      <c r="VGD76" s="2"/>
      <c r="VGE76" s="2"/>
      <c r="VGF76" s="2"/>
      <c r="VGG76" s="2"/>
      <c r="VGH76" s="2"/>
      <c r="VGI76" s="2"/>
      <c r="VGJ76" s="2"/>
      <c r="VGK76" s="2"/>
      <c r="VGL76" s="2"/>
      <c r="VGM76" s="2"/>
      <c r="VGN76" s="2"/>
      <c r="VGO76" s="2"/>
      <c r="VGP76" s="2"/>
      <c r="VGQ76" s="2"/>
      <c r="VGR76" s="2"/>
      <c r="VGS76" s="2"/>
      <c r="VGT76" s="2"/>
      <c r="VGU76" s="2"/>
      <c r="VGV76" s="2"/>
      <c r="VGW76" s="2"/>
      <c r="VGX76" s="2"/>
      <c r="VGY76" s="2"/>
      <c r="VGZ76" s="2"/>
      <c r="VHA76" s="2"/>
      <c r="VHB76" s="2"/>
      <c r="VHC76" s="2"/>
      <c r="VHD76" s="2"/>
      <c r="VHE76" s="2"/>
      <c r="VHF76" s="2"/>
      <c r="VHG76" s="2"/>
      <c r="VHH76" s="2"/>
      <c r="VHI76" s="2"/>
      <c r="VHJ76" s="2"/>
      <c r="VHK76" s="2"/>
      <c r="VHL76" s="2"/>
      <c r="VHM76" s="2"/>
      <c r="VHN76" s="2"/>
      <c r="VHO76" s="2"/>
      <c r="VHP76" s="2"/>
      <c r="VHQ76" s="2"/>
      <c r="VHR76" s="2"/>
      <c r="VHS76" s="2"/>
      <c r="VHT76" s="2"/>
      <c r="VHU76" s="2"/>
      <c r="VHV76" s="2"/>
      <c r="VHW76" s="2"/>
      <c r="VHX76" s="2"/>
      <c r="VHY76" s="2"/>
      <c r="VHZ76" s="2"/>
      <c r="VIA76" s="2"/>
      <c r="VIB76" s="2"/>
      <c r="VIC76" s="2"/>
      <c r="VID76" s="2"/>
      <c r="VIE76" s="2"/>
      <c r="VIF76" s="2"/>
      <c r="VIG76" s="2"/>
      <c r="VIH76" s="2"/>
      <c r="VII76" s="2"/>
      <c r="VIJ76" s="2"/>
      <c r="VIK76" s="2"/>
      <c r="VIL76" s="2"/>
      <c r="VIM76" s="2"/>
      <c r="VIN76" s="2"/>
      <c r="VIO76" s="2"/>
      <c r="VIP76" s="2"/>
      <c r="VIQ76" s="2"/>
      <c r="VIR76" s="2"/>
      <c r="VIS76" s="2"/>
      <c r="VIT76" s="2"/>
      <c r="VIU76" s="2"/>
      <c r="VIV76" s="2"/>
      <c r="VIW76" s="2"/>
      <c r="VIX76" s="2"/>
      <c r="VIY76" s="2"/>
      <c r="VIZ76" s="2"/>
      <c r="VJA76" s="2"/>
      <c r="VJB76" s="2"/>
      <c r="VJC76" s="2"/>
      <c r="VJD76" s="2"/>
      <c r="VJE76" s="2"/>
      <c r="VJF76" s="2"/>
      <c r="VJG76" s="2"/>
      <c r="VJH76" s="2"/>
      <c r="VJI76" s="2"/>
      <c r="VJJ76" s="2"/>
      <c r="VJK76" s="2"/>
      <c r="VJL76" s="2"/>
      <c r="VJM76" s="2"/>
      <c r="VJN76" s="2"/>
      <c r="VJO76" s="2"/>
      <c r="VJP76" s="2"/>
      <c r="VJQ76" s="2"/>
      <c r="VJR76" s="2"/>
      <c r="VJS76" s="2"/>
      <c r="VJT76" s="2"/>
      <c r="VJU76" s="2"/>
      <c r="VJV76" s="2"/>
      <c r="VJW76" s="2"/>
      <c r="VJX76" s="2"/>
      <c r="VJY76" s="2"/>
      <c r="VJZ76" s="2"/>
      <c r="VKA76" s="2"/>
      <c r="VKB76" s="2"/>
      <c r="VKC76" s="2"/>
      <c r="VKD76" s="2"/>
      <c r="VKE76" s="2"/>
      <c r="VKF76" s="2"/>
      <c r="VKG76" s="2"/>
      <c r="VKH76" s="2"/>
      <c r="VKI76" s="2"/>
      <c r="VKJ76" s="2"/>
      <c r="VKK76" s="2"/>
      <c r="VKL76" s="2"/>
      <c r="VKM76" s="2"/>
      <c r="VKN76" s="2"/>
      <c r="VKO76" s="2"/>
      <c r="VKP76" s="2"/>
      <c r="VKQ76" s="2"/>
      <c r="VKR76" s="2"/>
      <c r="VKS76" s="2"/>
      <c r="VKT76" s="2"/>
      <c r="VKU76" s="2"/>
      <c r="VKV76" s="2"/>
      <c r="VKW76" s="2"/>
      <c r="VKX76" s="2"/>
      <c r="VKY76" s="2"/>
      <c r="VKZ76" s="2"/>
      <c r="VLA76" s="2"/>
      <c r="VLB76" s="2"/>
      <c r="VLC76" s="2"/>
      <c r="VLD76" s="2"/>
      <c r="VLE76" s="2"/>
      <c r="VLF76" s="2"/>
      <c r="VLG76" s="2"/>
      <c r="VLH76" s="2"/>
      <c r="VLI76" s="2"/>
      <c r="VLJ76" s="2"/>
      <c r="VLK76" s="2"/>
      <c r="VLL76" s="2"/>
      <c r="VLM76" s="2"/>
      <c r="VLN76" s="2"/>
      <c r="VLO76" s="2"/>
      <c r="VLP76" s="2"/>
      <c r="VLQ76" s="2"/>
      <c r="VLR76" s="2"/>
      <c r="VLS76" s="2"/>
      <c r="VLT76" s="2"/>
      <c r="VLU76" s="2"/>
      <c r="VLV76" s="2"/>
      <c r="VLW76" s="2"/>
      <c r="VLX76" s="2"/>
      <c r="VLY76" s="2"/>
      <c r="VLZ76" s="2"/>
      <c r="VMA76" s="2"/>
      <c r="VMB76" s="2"/>
      <c r="VMC76" s="2"/>
      <c r="VMD76" s="2"/>
      <c r="VME76" s="2"/>
      <c r="VMF76" s="2"/>
      <c r="VMG76" s="2"/>
      <c r="VMH76" s="2"/>
      <c r="VMI76" s="2"/>
      <c r="VMJ76" s="2"/>
      <c r="VMK76" s="2"/>
      <c r="VML76" s="2"/>
      <c r="VMM76" s="2"/>
      <c r="VMN76" s="2"/>
      <c r="VMO76" s="2"/>
      <c r="VMP76" s="2"/>
      <c r="VMQ76" s="2"/>
      <c r="VMR76" s="2"/>
      <c r="VMS76" s="2"/>
      <c r="VMT76" s="2"/>
      <c r="VMU76" s="2"/>
      <c r="VMV76" s="2"/>
      <c r="VMW76" s="2"/>
      <c r="VMX76" s="2"/>
      <c r="VMY76" s="2"/>
      <c r="VMZ76" s="2"/>
      <c r="VNA76" s="2"/>
      <c r="VNB76" s="2"/>
      <c r="VNC76" s="2"/>
      <c r="VND76" s="2"/>
      <c r="VNE76" s="2"/>
      <c r="VNF76" s="2"/>
      <c r="VNG76" s="2"/>
      <c r="VNH76" s="2"/>
      <c r="VNI76" s="2"/>
      <c r="VNJ76" s="2"/>
      <c r="VNK76" s="2"/>
      <c r="VNL76" s="2"/>
      <c r="VNM76" s="2"/>
      <c r="VNN76" s="2"/>
      <c r="VNO76" s="2"/>
      <c r="VNP76" s="2"/>
      <c r="VNQ76" s="2"/>
      <c r="VNR76" s="2"/>
      <c r="VNS76" s="2"/>
      <c r="VNT76" s="2"/>
      <c r="VNU76" s="2"/>
      <c r="VNV76" s="2"/>
      <c r="VNW76" s="2"/>
      <c r="VNX76" s="2"/>
      <c r="VNY76" s="2"/>
      <c r="VNZ76" s="2"/>
      <c r="VOA76" s="2"/>
      <c r="VOB76" s="2"/>
      <c r="VOC76" s="2"/>
      <c r="VOD76" s="2"/>
      <c r="VOE76" s="2"/>
      <c r="VOF76" s="2"/>
      <c r="VOG76" s="2"/>
      <c r="VOH76" s="2"/>
      <c r="VOI76" s="2"/>
      <c r="VOJ76" s="2"/>
      <c r="VOK76" s="2"/>
      <c r="VOL76" s="2"/>
      <c r="VOM76" s="2"/>
      <c r="VON76" s="2"/>
      <c r="VOO76" s="2"/>
      <c r="VOP76" s="2"/>
      <c r="VOQ76" s="2"/>
      <c r="VOR76" s="2"/>
      <c r="VOS76" s="2"/>
      <c r="VOT76" s="2"/>
      <c r="VOU76" s="2"/>
      <c r="VOV76" s="2"/>
      <c r="VOW76" s="2"/>
      <c r="VOX76" s="2"/>
      <c r="VOY76" s="2"/>
      <c r="VOZ76" s="2"/>
      <c r="VPA76" s="2"/>
      <c r="VPB76" s="2"/>
      <c r="VPC76" s="2"/>
      <c r="VPD76" s="2"/>
      <c r="VPE76" s="2"/>
      <c r="VPF76" s="2"/>
      <c r="VPG76" s="2"/>
      <c r="VPH76" s="2"/>
      <c r="VPI76" s="2"/>
      <c r="VPJ76" s="2"/>
      <c r="VPK76" s="2"/>
      <c r="VPL76" s="2"/>
      <c r="VPM76" s="2"/>
      <c r="VPN76" s="2"/>
      <c r="VPO76" s="2"/>
      <c r="VPP76" s="2"/>
      <c r="VPQ76" s="2"/>
      <c r="VPR76" s="2"/>
      <c r="VPS76" s="2"/>
      <c r="VPT76" s="2"/>
      <c r="VPU76" s="2"/>
      <c r="VPV76" s="2"/>
      <c r="VPW76" s="2"/>
      <c r="VPX76" s="2"/>
      <c r="VPY76" s="2"/>
      <c r="VPZ76" s="2"/>
      <c r="VQA76" s="2"/>
      <c r="VQB76" s="2"/>
      <c r="VQC76" s="2"/>
      <c r="VQD76" s="2"/>
      <c r="VQE76" s="2"/>
      <c r="VQF76" s="2"/>
      <c r="VQG76" s="2"/>
      <c r="VQH76" s="2"/>
      <c r="VQI76" s="2"/>
      <c r="VQJ76" s="2"/>
      <c r="VQK76" s="2"/>
      <c r="VQL76" s="2"/>
      <c r="VQM76" s="2"/>
      <c r="VQN76" s="2"/>
      <c r="VQO76" s="2"/>
      <c r="VQP76" s="2"/>
      <c r="VQQ76" s="2"/>
      <c r="VQR76" s="2"/>
      <c r="VQS76" s="2"/>
      <c r="VQT76" s="2"/>
      <c r="VQU76" s="2"/>
      <c r="VQV76" s="2"/>
      <c r="VQW76" s="2"/>
      <c r="VQX76" s="2"/>
      <c r="VQY76" s="2"/>
      <c r="VQZ76" s="2"/>
      <c r="VRA76" s="2"/>
      <c r="VRB76" s="2"/>
      <c r="VRC76" s="2"/>
      <c r="VRD76" s="2"/>
      <c r="VRE76" s="2"/>
      <c r="VRF76" s="2"/>
      <c r="VRG76" s="2"/>
      <c r="VRH76" s="2"/>
      <c r="VRI76" s="2"/>
      <c r="VRJ76" s="2"/>
      <c r="VRK76" s="2"/>
      <c r="VRL76" s="2"/>
      <c r="VRM76" s="2"/>
      <c r="VRN76" s="2"/>
      <c r="VRO76" s="2"/>
      <c r="VRP76" s="2"/>
      <c r="VRQ76" s="2"/>
      <c r="VRR76" s="2"/>
      <c r="VRS76" s="2"/>
      <c r="VRT76" s="2"/>
      <c r="VRU76" s="2"/>
      <c r="VRV76" s="2"/>
      <c r="VRW76" s="2"/>
      <c r="VRX76" s="2"/>
      <c r="VRY76" s="2"/>
      <c r="VRZ76" s="2"/>
      <c r="VSA76" s="2"/>
      <c r="VSB76" s="2"/>
      <c r="VSC76" s="2"/>
      <c r="VSD76" s="2"/>
      <c r="VSE76" s="2"/>
      <c r="VSF76" s="2"/>
      <c r="VSG76" s="2"/>
      <c r="VSH76" s="2"/>
      <c r="VSI76" s="2"/>
      <c r="VSJ76" s="2"/>
      <c r="VSK76" s="2"/>
      <c r="VSL76" s="2"/>
      <c r="VSM76" s="2"/>
      <c r="VSN76" s="2"/>
      <c r="VSO76" s="2"/>
      <c r="VSP76" s="2"/>
      <c r="VSQ76" s="2"/>
      <c r="VSR76" s="2"/>
      <c r="VSS76" s="2"/>
      <c r="VST76" s="2"/>
      <c r="VSU76" s="2"/>
      <c r="VSV76" s="2"/>
      <c r="VSW76" s="2"/>
      <c r="VSX76" s="2"/>
      <c r="VSY76" s="2"/>
      <c r="VSZ76" s="2"/>
      <c r="VTA76" s="2"/>
      <c r="VTB76" s="2"/>
      <c r="VTC76" s="2"/>
      <c r="VTD76" s="2"/>
      <c r="VTE76" s="2"/>
      <c r="VTF76" s="2"/>
      <c r="VTG76" s="2"/>
      <c r="VTH76" s="2"/>
      <c r="VTI76" s="2"/>
      <c r="VTJ76" s="2"/>
      <c r="VTK76" s="2"/>
      <c r="VTL76" s="2"/>
      <c r="VTM76" s="2"/>
      <c r="VTN76" s="2"/>
      <c r="VTO76" s="2"/>
      <c r="VTP76" s="2"/>
      <c r="VTQ76" s="2"/>
      <c r="VTR76" s="2"/>
      <c r="VTS76" s="2"/>
      <c r="VTT76" s="2"/>
      <c r="VTU76" s="2"/>
      <c r="VTV76" s="2"/>
      <c r="VTW76" s="2"/>
      <c r="VTX76" s="2"/>
      <c r="VTY76" s="2"/>
      <c r="VTZ76" s="2"/>
      <c r="VUA76" s="2"/>
      <c r="VUB76" s="2"/>
      <c r="VUC76" s="2"/>
      <c r="VUD76" s="2"/>
      <c r="VUE76" s="2"/>
      <c r="VUF76" s="2"/>
      <c r="VUG76" s="2"/>
      <c r="VUH76" s="2"/>
      <c r="VUI76" s="2"/>
      <c r="VUJ76" s="2"/>
      <c r="VUK76" s="2"/>
      <c r="VUL76" s="2"/>
      <c r="VUM76" s="2"/>
      <c r="VUN76" s="2"/>
      <c r="VUO76" s="2"/>
      <c r="VUP76" s="2"/>
      <c r="VUQ76" s="2"/>
      <c r="VUR76" s="2"/>
      <c r="VUS76" s="2"/>
      <c r="VUT76" s="2"/>
      <c r="VUU76" s="2"/>
      <c r="VUV76" s="2"/>
      <c r="VUW76" s="2"/>
      <c r="VUX76" s="2"/>
      <c r="VUY76" s="2"/>
      <c r="VUZ76" s="2"/>
      <c r="VVA76" s="2"/>
      <c r="VVB76" s="2"/>
      <c r="VVC76" s="2"/>
      <c r="VVD76" s="2"/>
      <c r="VVE76" s="2"/>
      <c r="VVF76" s="2"/>
      <c r="VVG76" s="2"/>
      <c r="VVH76" s="2"/>
      <c r="VVI76" s="2"/>
      <c r="VVJ76" s="2"/>
      <c r="VVK76" s="2"/>
      <c r="VVL76" s="2"/>
      <c r="VVM76" s="2"/>
      <c r="VVN76" s="2"/>
      <c r="VVO76" s="2"/>
      <c r="VVP76" s="2"/>
      <c r="VVQ76" s="2"/>
      <c r="VVR76" s="2"/>
      <c r="VVS76" s="2"/>
      <c r="VVT76" s="2"/>
      <c r="VVU76" s="2"/>
      <c r="VVV76" s="2"/>
      <c r="VVW76" s="2"/>
      <c r="VVX76" s="2"/>
      <c r="VVY76" s="2"/>
      <c r="VVZ76" s="2"/>
      <c r="VWA76" s="2"/>
      <c r="VWB76" s="2"/>
      <c r="VWC76" s="2"/>
      <c r="VWD76" s="2"/>
      <c r="VWE76" s="2"/>
      <c r="VWF76" s="2"/>
      <c r="VWG76" s="2"/>
      <c r="VWH76" s="2"/>
      <c r="VWI76" s="2"/>
      <c r="VWJ76" s="2"/>
      <c r="VWK76" s="2"/>
      <c r="VWL76" s="2"/>
      <c r="VWM76" s="2"/>
      <c r="VWN76" s="2"/>
      <c r="VWO76" s="2"/>
      <c r="VWP76" s="2"/>
      <c r="VWQ76" s="2"/>
      <c r="VWR76" s="2"/>
      <c r="VWS76" s="2"/>
      <c r="VWT76" s="2"/>
      <c r="VWU76" s="2"/>
      <c r="VWV76" s="2"/>
      <c r="VWW76" s="2"/>
      <c r="VWX76" s="2"/>
      <c r="VWY76" s="2"/>
      <c r="VWZ76" s="2"/>
      <c r="VXA76" s="2"/>
      <c r="VXB76" s="2"/>
      <c r="VXC76" s="2"/>
      <c r="VXD76" s="2"/>
      <c r="VXE76" s="2"/>
      <c r="VXF76" s="2"/>
      <c r="VXG76" s="2"/>
      <c r="VXH76" s="2"/>
      <c r="VXI76" s="2"/>
      <c r="VXJ76" s="2"/>
      <c r="VXK76" s="2"/>
      <c r="VXL76" s="2"/>
      <c r="VXM76" s="2"/>
      <c r="VXN76" s="2"/>
      <c r="VXO76" s="2"/>
      <c r="VXP76" s="2"/>
      <c r="VXQ76" s="2"/>
      <c r="VXR76" s="2"/>
      <c r="VXS76" s="2"/>
      <c r="VXT76" s="2"/>
      <c r="VXU76" s="2"/>
      <c r="VXV76" s="2"/>
      <c r="VXW76" s="2"/>
      <c r="VXX76" s="2"/>
      <c r="VXY76" s="2"/>
      <c r="VXZ76" s="2"/>
      <c r="VYA76" s="2"/>
      <c r="VYB76" s="2"/>
      <c r="VYC76" s="2"/>
      <c r="VYD76" s="2"/>
      <c r="VYE76" s="2"/>
      <c r="VYF76" s="2"/>
      <c r="VYG76" s="2"/>
      <c r="VYH76" s="2"/>
      <c r="VYI76" s="2"/>
      <c r="VYJ76" s="2"/>
      <c r="VYK76" s="2"/>
      <c r="VYL76" s="2"/>
      <c r="VYM76" s="2"/>
      <c r="VYN76" s="2"/>
      <c r="VYO76" s="2"/>
      <c r="VYP76" s="2"/>
      <c r="VYQ76" s="2"/>
      <c r="VYR76" s="2"/>
      <c r="VYS76" s="2"/>
      <c r="VYT76" s="2"/>
      <c r="VYU76" s="2"/>
      <c r="VYV76" s="2"/>
      <c r="VYW76" s="2"/>
      <c r="VYX76" s="2"/>
      <c r="VYY76" s="2"/>
      <c r="VYZ76" s="2"/>
      <c r="VZA76" s="2"/>
      <c r="VZB76" s="2"/>
      <c r="VZC76" s="2"/>
      <c r="VZD76" s="2"/>
      <c r="VZE76" s="2"/>
      <c r="VZF76" s="2"/>
      <c r="VZG76" s="2"/>
      <c r="VZH76" s="2"/>
      <c r="VZI76" s="2"/>
      <c r="VZJ76" s="2"/>
      <c r="VZK76" s="2"/>
      <c r="VZL76" s="2"/>
      <c r="VZM76" s="2"/>
      <c r="VZN76" s="2"/>
      <c r="VZO76" s="2"/>
      <c r="VZP76" s="2"/>
      <c r="VZQ76" s="2"/>
      <c r="VZR76" s="2"/>
      <c r="VZS76" s="2"/>
      <c r="VZT76" s="2"/>
      <c r="VZU76" s="2"/>
      <c r="VZV76" s="2"/>
      <c r="VZW76" s="2"/>
      <c r="VZX76" s="2"/>
      <c r="VZY76" s="2"/>
      <c r="VZZ76" s="2"/>
      <c r="WAA76" s="2"/>
      <c r="WAB76" s="2"/>
      <c r="WAC76" s="2"/>
      <c r="WAD76" s="2"/>
      <c r="WAE76" s="2"/>
      <c r="WAF76" s="2"/>
      <c r="WAG76" s="2"/>
      <c r="WAH76" s="2"/>
      <c r="WAI76" s="2"/>
      <c r="WAJ76" s="2"/>
      <c r="WAK76" s="2"/>
      <c r="WAL76" s="2"/>
      <c r="WAM76" s="2"/>
      <c r="WAN76" s="2"/>
      <c r="WAO76" s="2"/>
      <c r="WAP76" s="2"/>
      <c r="WAQ76" s="2"/>
      <c r="WAR76" s="2"/>
      <c r="WAS76" s="2"/>
      <c r="WAT76" s="2"/>
      <c r="WAU76" s="2"/>
      <c r="WAV76" s="2"/>
      <c r="WAW76" s="2"/>
      <c r="WAX76" s="2"/>
      <c r="WAY76" s="2"/>
      <c r="WAZ76" s="2"/>
      <c r="WBA76" s="2"/>
      <c r="WBB76" s="2"/>
      <c r="WBC76" s="2"/>
      <c r="WBD76" s="2"/>
      <c r="WBE76" s="2"/>
      <c r="WBF76" s="2"/>
      <c r="WBG76" s="2"/>
      <c r="WBH76" s="2"/>
      <c r="WBI76" s="2"/>
      <c r="WBJ76" s="2"/>
      <c r="WBK76" s="2"/>
      <c r="WBL76" s="2"/>
      <c r="WBM76" s="2"/>
      <c r="WBN76" s="2"/>
      <c r="WBO76" s="2"/>
      <c r="WBP76" s="2"/>
      <c r="WBQ76" s="2"/>
      <c r="WBR76" s="2"/>
      <c r="WBS76" s="2"/>
      <c r="WBT76" s="2"/>
      <c r="WBU76" s="2"/>
      <c r="WBV76" s="2"/>
      <c r="WBW76" s="2"/>
      <c r="WBX76" s="2"/>
      <c r="WBY76" s="2"/>
      <c r="WBZ76" s="2"/>
      <c r="WCA76" s="2"/>
      <c r="WCB76" s="2"/>
      <c r="WCC76" s="2"/>
      <c r="WCD76" s="2"/>
      <c r="WCE76" s="2"/>
      <c r="WCF76" s="2"/>
      <c r="WCG76" s="2"/>
      <c r="WCH76" s="2"/>
      <c r="WCI76" s="2"/>
      <c r="WCJ76" s="2"/>
      <c r="WCK76" s="2"/>
      <c r="WCL76" s="2"/>
      <c r="WCM76" s="2"/>
      <c r="WCN76" s="2"/>
      <c r="WCO76" s="2"/>
      <c r="WCP76" s="2"/>
      <c r="WCQ76" s="2"/>
      <c r="WCR76" s="2"/>
      <c r="WCS76" s="2"/>
      <c r="WCT76" s="2"/>
      <c r="WCU76" s="2"/>
      <c r="WCV76" s="2"/>
      <c r="WCW76" s="2"/>
      <c r="WCX76" s="2"/>
      <c r="WCY76" s="2"/>
      <c r="WCZ76" s="2"/>
      <c r="WDA76" s="2"/>
      <c r="WDB76" s="2"/>
      <c r="WDC76" s="2"/>
      <c r="WDD76" s="2"/>
      <c r="WDE76" s="2"/>
      <c r="WDF76" s="2"/>
      <c r="WDG76" s="2"/>
      <c r="WDH76" s="2"/>
      <c r="WDI76" s="2"/>
      <c r="WDJ76" s="2"/>
      <c r="WDK76" s="2"/>
      <c r="WDL76" s="2"/>
      <c r="WDM76" s="2"/>
      <c r="WDN76" s="2"/>
      <c r="WDO76" s="2"/>
      <c r="WDP76" s="2"/>
      <c r="WDQ76" s="2"/>
      <c r="WDR76" s="2"/>
      <c r="WDS76" s="2"/>
      <c r="WDT76" s="2"/>
      <c r="WDU76" s="2"/>
      <c r="WDV76" s="2"/>
      <c r="WDW76" s="2"/>
      <c r="WDX76" s="2"/>
      <c r="WDY76" s="2"/>
      <c r="WDZ76" s="2"/>
      <c r="WEA76" s="2"/>
      <c r="WEB76" s="2"/>
      <c r="WEC76" s="2"/>
      <c r="WED76" s="2"/>
      <c r="WEE76" s="2"/>
      <c r="WEF76" s="2"/>
      <c r="WEG76" s="2"/>
      <c r="WEH76" s="2"/>
      <c r="WEI76" s="2"/>
      <c r="WEJ76" s="2"/>
      <c r="WEK76" s="2"/>
      <c r="WEL76" s="2"/>
      <c r="WEM76" s="2"/>
      <c r="WEN76" s="2"/>
      <c r="WEO76" s="2"/>
      <c r="WEP76" s="2"/>
      <c r="WEQ76" s="2"/>
      <c r="WER76" s="2"/>
      <c r="WES76" s="2"/>
      <c r="WET76" s="2"/>
      <c r="WEU76" s="2"/>
      <c r="WEV76" s="2"/>
      <c r="WEW76" s="2"/>
      <c r="WEX76" s="2"/>
      <c r="WEY76" s="2"/>
      <c r="WEZ76" s="2"/>
      <c r="WFA76" s="2"/>
      <c r="WFB76" s="2"/>
      <c r="WFC76" s="2"/>
      <c r="WFD76" s="2"/>
      <c r="WFE76" s="2"/>
      <c r="WFF76" s="2"/>
      <c r="WFG76" s="2"/>
      <c r="WFH76" s="2"/>
      <c r="WFI76" s="2"/>
      <c r="WFJ76" s="2"/>
      <c r="WFK76" s="2"/>
      <c r="WFL76" s="2"/>
      <c r="WFM76" s="2"/>
      <c r="WFN76" s="2"/>
      <c r="WFO76" s="2"/>
      <c r="WFP76" s="2"/>
      <c r="WFQ76" s="2"/>
      <c r="WFR76" s="2"/>
      <c r="WFS76" s="2"/>
      <c r="WFT76" s="2"/>
      <c r="WFU76" s="2"/>
      <c r="WFV76" s="2"/>
      <c r="WFW76" s="2"/>
      <c r="WFX76" s="2"/>
      <c r="WFY76" s="2"/>
      <c r="WFZ76" s="2"/>
      <c r="WGA76" s="2"/>
      <c r="WGB76" s="2"/>
      <c r="WGC76" s="2"/>
      <c r="WGD76" s="2"/>
      <c r="WGE76" s="2"/>
      <c r="WGF76" s="2"/>
      <c r="WGG76" s="2"/>
      <c r="WGH76" s="2"/>
      <c r="WGI76" s="2"/>
      <c r="WGJ76" s="2"/>
      <c r="WGK76" s="2"/>
      <c r="WGL76" s="2"/>
      <c r="WGM76" s="2"/>
      <c r="WGN76" s="2"/>
      <c r="WGO76" s="2"/>
      <c r="WGP76" s="2"/>
      <c r="WGQ76" s="2"/>
      <c r="WGR76" s="2"/>
      <c r="WGS76" s="2"/>
      <c r="WGT76" s="2"/>
      <c r="WGU76" s="2"/>
      <c r="WGV76" s="2"/>
      <c r="WGW76" s="2"/>
      <c r="WGX76" s="2"/>
      <c r="WGY76" s="2"/>
      <c r="WGZ76" s="2"/>
      <c r="WHA76" s="2"/>
      <c r="WHB76" s="2"/>
      <c r="WHC76" s="2"/>
      <c r="WHD76" s="2"/>
      <c r="WHE76" s="2"/>
      <c r="WHF76" s="2"/>
      <c r="WHG76" s="2"/>
      <c r="WHH76" s="2"/>
      <c r="WHI76" s="2"/>
      <c r="WHJ76" s="2"/>
      <c r="WHK76" s="2"/>
      <c r="WHL76" s="2"/>
      <c r="WHM76" s="2"/>
      <c r="WHN76" s="2"/>
      <c r="WHO76" s="2"/>
      <c r="WHP76" s="2"/>
      <c r="WHQ76" s="2"/>
      <c r="WHR76" s="2"/>
      <c r="WHS76" s="2"/>
      <c r="WHT76" s="2"/>
      <c r="WHU76" s="2"/>
      <c r="WHV76" s="2"/>
      <c r="WHW76" s="2"/>
      <c r="WHX76" s="2"/>
      <c r="WHY76" s="2"/>
      <c r="WHZ76" s="2"/>
      <c r="WIA76" s="2"/>
      <c r="WIB76" s="2"/>
      <c r="WIC76" s="2"/>
      <c r="WID76" s="2"/>
      <c r="WIE76" s="2"/>
      <c r="WIF76" s="2"/>
      <c r="WIG76" s="2"/>
      <c r="WIH76" s="2"/>
      <c r="WII76" s="2"/>
      <c r="WIJ76" s="2"/>
      <c r="WIK76" s="2"/>
      <c r="WIL76" s="2"/>
      <c r="WIM76" s="2"/>
      <c r="WIN76" s="2"/>
      <c r="WIO76" s="2"/>
      <c r="WIP76" s="2"/>
      <c r="WIQ76" s="2"/>
      <c r="WIR76" s="2"/>
      <c r="WIS76" s="2"/>
      <c r="WIT76" s="2"/>
      <c r="WIU76" s="2"/>
      <c r="WIV76" s="2"/>
      <c r="WIW76" s="2"/>
      <c r="WIX76" s="2"/>
      <c r="WIY76" s="2"/>
      <c r="WIZ76" s="2"/>
      <c r="WJA76" s="2"/>
      <c r="WJB76" s="2"/>
      <c r="WJC76" s="2"/>
      <c r="WJD76" s="2"/>
      <c r="WJE76" s="2"/>
      <c r="WJF76" s="2"/>
      <c r="WJG76" s="2"/>
      <c r="WJH76" s="2"/>
      <c r="WJI76" s="2"/>
      <c r="WJJ76" s="2"/>
      <c r="WJK76" s="2"/>
      <c r="WJL76" s="2"/>
      <c r="WJM76" s="2"/>
      <c r="WJN76" s="2"/>
      <c r="WJO76" s="2"/>
      <c r="WJP76" s="2"/>
      <c r="WJQ76" s="2"/>
      <c r="WJR76" s="2"/>
      <c r="WJS76" s="2"/>
      <c r="WJT76" s="2"/>
      <c r="WJU76" s="2"/>
      <c r="WJV76" s="2"/>
      <c r="WJW76" s="2"/>
      <c r="WJX76" s="2"/>
      <c r="WJY76" s="2"/>
      <c r="WJZ76" s="2"/>
      <c r="WKA76" s="2"/>
      <c r="WKB76" s="2"/>
      <c r="WKC76" s="2"/>
      <c r="WKD76" s="2"/>
      <c r="WKE76" s="2"/>
      <c r="WKF76" s="2"/>
      <c r="WKG76" s="2"/>
      <c r="WKH76" s="2"/>
      <c r="WKI76" s="2"/>
      <c r="WKJ76" s="2"/>
      <c r="WKK76" s="2"/>
      <c r="WKL76" s="2"/>
      <c r="WKM76" s="2"/>
      <c r="WKN76" s="2"/>
      <c r="WKO76" s="2"/>
      <c r="WKP76" s="2"/>
      <c r="WKQ76" s="2"/>
      <c r="WKR76" s="2"/>
      <c r="WKS76" s="2"/>
      <c r="WKT76" s="2"/>
      <c r="WKU76" s="2"/>
      <c r="WKV76" s="2"/>
      <c r="WKW76" s="2"/>
      <c r="WKX76" s="2"/>
      <c r="WKY76" s="2"/>
      <c r="WKZ76" s="2"/>
      <c r="WLA76" s="2"/>
      <c r="WLB76" s="2"/>
      <c r="WLC76" s="2"/>
      <c r="WLD76" s="2"/>
      <c r="WLE76" s="2"/>
      <c r="WLF76" s="2"/>
      <c r="WLG76" s="2"/>
      <c r="WLH76" s="2"/>
      <c r="WLI76" s="2"/>
      <c r="WLJ76" s="2"/>
      <c r="WLK76" s="2"/>
      <c r="WLL76" s="2"/>
      <c r="WLM76" s="2"/>
      <c r="WLN76" s="2"/>
      <c r="WLO76" s="2"/>
      <c r="WLP76" s="2"/>
      <c r="WLQ76" s="2"/>
      <c r="WLR76" s="2"/>
      <c r="WLS76" s="2"/>
      <c r="WLT76" s="2"/>
      <c r="WLU76" s="2"/>
      <c r="WLV76" s="2"/>
      <c r="WLW76" s="2"/>
      <c r="WLX76" s="2"/>
      <c r="WLY76" s="2"/>
      <c r="WLZ76" s="2"/>
      <c r="WMA76" s="2"/>
      <c r="WMB76" s="2"/>
      <c r="WMC76" s="2"/>
      <c r="WMD76" s="2"/>
      <c r="WME76" s="2"/>
      <c r="WMF76" s="2"/>
      <c r="WMG76" s="2"/>
      <c r="WMH76" s="2"/>
      <c r="WMI76" s="2"/>
      <c r="WMJ76" s="2"/>
      <c r="WMK76" s="2"/>
      <c r="WML76" s="2"/>
      <c r="WMM76" s="2"/>
      <c r="WMN76" s="2"/>
      <c r="WMO76" s="2"/>
      <c r="WMP76" s="2"/>
      <c r="WMQ76" s="2"/>
      <c r="WMR76" s="2"/>
      <c r="WMS76" s="2"/>
      <c r="WMT76" s="2"/>
      <c r="WMU76" s="2"/>
      <c r="WMV76" s="2"/>
      <c r="WMW76" s="2"/>
      <c r="WMX76" s="2"/>
      <c r="WMY76" s="2"/>
      <c r="WMZ76" s="2"/>
      <c r="WNA76" s="2"/>
      <c r="WNB76" s="2"/>
      <c r="WNC76" s="2"/>
      <c r="WND76" s="2"/>
      <c r="WNE76" s="2"/>
      <c r="WNF76" s="2"/>
      <c r="WNG76" s="2"/>
      <c r="WNH76" s="2"/>
      <c r="WNI76" s="2"/>
      <c r="WNJ76" s="2"/>
      <c r="WNK76" s="2"/>
      <c r="WNL76" s="2"/>
      <c r="WNM76" s="2"/>
      <c r="WNN76" s="2"/>
      <c r="WNO76" s="2"/>
      <c r="WNP76" s="2"/>
      <c r="WNQ76" s="2"/>
      <c r="WNR76" s="2"/>
      <c r="WNS76" s="2"/>
      <c r="WNT76" s="2"/>
      <c r="WNU76" s="2"/>
      <c r="WNV76" s="2"/>
      <c r="WNW76" s="2"/>
      <c r="WNX76" s="2"/>
      <c r="WNY76" s="2"/>
      <c r="WNZ76" s="2"/>
      <c r="WOA76" s="2"/>
      <c r="WOB76" s="2"/>
      <c r="WOC76" s="2"/>
      <c r="WOD76" s="2"/>
      <c r="WOE76" s="2"/>
      <c r="WOF76" s="2"/>
      <c r="WOG76" s="2"/>
      <c r="WOH76" s="2"/>
      <c r="WOI76" s="2"/>
      <c r="WOJ76" s="2"/>
      <c r="WOK76" s="2"/>
      <c r="WOL76" s="2"/>
      <c r="WOM76" s="2"/>
      <c r="WON76" s="2"/>
      <c r="WOO76" s="2"/>
      <c r="WOP76" s="2"/>
      <c r="WOQ76" s="2"/>
      <c r="WOR76" s="2"/>
      <c r="WOS76" s="2"/>
      <c r="WOT76" s="2"/>
      <c r="WOU76" s="2"/>
      <c r="WOV76" s="2"/>
      <c r="WOW76" s="2"/>
      <c r="WOX76" s="2"/>
      <c r="WOY76" s="2"/>
      <c r="WOZ76" s="2"/>
      <c r="WPA76" s="2"/>
      <c r="WPB76" s="2"/>
      <c r="WPC76" s="2"/>
      <c r="WPD76" s="2"/>
      <c r="WPE76" s="2"/>
      <c r="WPF76" s="2"/>
      <c r="WPG76" s="2"/>
      <c r="WPH76" s="2"/>
      <c r="WPI76" s="2"/>
      <c r="WPJ76" s="2"/>
      <c r="WPK76" s="2"/>
      <c r="WPL76" s="2"/>
      <c r="WPM76" s="2"/>
      <c r="WPN76" s="2"/>
      <c r="WPO76" s="2"/>
      <c r="WPP76" s="2"/>
      <c r="WPQ76" s="2"/>
      <c r="WPR76" s="2"/>
      <c r="WPS76" s="2"/>
      <c r="WPT76" s="2"/>
      <c r="WPU76" s="2"/>
      <c r="WPV76" s="2"/>
      <c r="WPW76" s="2"/>
      <c r="WPX76" s="2"/>
      <c r="WPY76" s="2"/>
      <c r="WPZ76" s="2"/>
      <c r="WQA76" s="2"/>
      <c r="WQB76" s="2"/>
      <c r="WQC76" s="2"/>
      <c r="WQD76" s="2"/>
      <c r="WQE76" s="2"/>
      <c r="WQF76" s="2"/>
      <c r="WQG76" s="2"/>
      <c r="WQH76" s="2"/>
      <c r="WQI76" s="2"/>
      <c r="WQJ76" s="2"/>
      <c r="WQK76" s="2"/>
      <c r="WQL76" s="2"/>
      <c r="WQM76" s="2"/>
      <c r="WQN76" s="2"/>
      <c r="WQO76" s="2"/>
      <c r="WQP76" s="2"/>
      <c r="WQQ76" s="2"/>
      <c r="WQR76" s="2"/>
      <c r="WQS76" s="2"/>
      <c r="WQT76" s="2"/>
      <c r="WQU76" s="2"/>
      <c r="WQV76" s="2"/>
      <c r="WQW76" s="2"/>
      <c r="WQX76" s="2"/>
      <c r="WQY76" s="2"/>
      <c r="WQZ76" s="2"/>
      <c r="WRA76" s="2"/>
      <c r="WRB76" s="2"/>
      <c r="WRC76" s="2"/>
      <c r="WRD76" s="2"/>
      <c r="WRE76" s="2"/>
      <c r="WRF76" s="2"/>
      <c r="WRG76" s="2"/>
      <c r="WRH76" s="2"/>
      <c r="WRI76" s="2"/>
      <c r="WRJ76" s="2"/>
      <c r="WRK76" s="2"/>
      <c r="WRL76" s="2"/>
      <c r="WRM76" s="2"/>
      <c r="WRN76" s="2"/>
      <c r="WRO76" s="2"/>
      <c r="WRP76" s="2"/>
      <c r="WRQ76" s="2"/>
      <c r="WRR76" s="2"/>
      <c r="WRS76" s="2"/>
      <c r="WRT76" s="2"/>
      <c r="WRU76" s="2"/>
      <c r="WRV76" s="2"/>
      <c r="WRW76" s="2"/>
      <c r="WRX76" s="2"/>
      <c r="WRY76" s="2"/>
      <c r="WRZ76" s="2"/>
      <c r="WSA76" s="2"/>
      <c r="WSB76" s="2"/>
      <c r="WSC76" s="2"/>
      <c r="WSD76" s="2"/>
      <c r="WSE76" s="2"/>
      <c r="WSF76" s="2"/>
      <c r="WSG76" s="2"/>
      <c r="WSH76" s="2"/>
      <c r="WSI76" s="2"/>
      <c r="WSJ76" s="2"/>
      <c r="WSK76" s="2"/>
      <c r="WSL76" s="2"/>
      <c r="WSM76" s="2"/>
      <c r="WSN76" s="2"/>
      <c r="WSO76" s="2"/>
      <c r="WSP76" s="2"/>
      <c r="WSQ76" s="2"/>
      <c r="WSR76" s="2"/>
      <c r="WSS76" s="2"/>
      <c r="WST76" s="2"/>
      <c r="WSU76" s="2"/>
      <c r="WSV76" s="2"/>
      <c r="WSW76" s="2"/>
      <c r="WSX76" s="2"/>
      <c r="WSY76" s="2"/>
      <c r="WSZ76" s="2"/>
      <c r="WTA76" s="2"/>
      <c r="WTB76" s="2"/>
      <c r="WTC76" s="2"/>
      <c r="WTD76" s="2"/>
      <c r="WTE76" s="2"/>
      <c r="WTF76" s="2"/>
      <c r="WTG76" s="2"/>
      <c r="WTH76" s="2"/>
      <c r="WTI76" s="2"/>
      <c r="WTJ76" s="2"/>
      <c r="WTK76" s="2"/>
      <c r="WTL76" s="2"/>
      <c r="WTM76" s="2"/>
      <c r="WTN76" s="2"/>
      <c r="WTO76" s="2"/>
      <c r="WTP76" s="2"/>
      <c r="WTQ76" s="2"/>
      <c r="WTR76" s="2"/>
      <c r="WTS76" s="2"/>
      <c r="WTT76" s="2"/>
      <c r="WTU76" s="2"/>
      <c r="WTV76" s="2"/>
      <c r="WTW76" s="2"/>
      <c r="WTX76" s="2"/>
      <c r="WTY76" s="2"/>
      <c r="WTZ76" s="2"/>
      <c r="WUA76" s="2"/>
      <c r="WUB76" s="2"/>
      <c r="WUC76" s="2"/>
      <c r="WUD76" s="2"/>
      <c r="WUE76" s="2"/>
      <c r="WUF76" s="2"/>
      <c r="WUG76" s="2"/>
      <c r="WUH76" s="2"/>
      <c r="WUI76" s="2"/>
      <c r="WUJ76" s="2"/>
      <c r="WUK76" s="2"/>
      <c r="WUL76" s="2"/>
      <c r="WUM76" s="2"/>
      <c r="WUN76" s="2"/>
      <c r="WUO76" s="2"/>
      <c r="WUP76" s="2"/>
      <c r="WUQ76" s="2"/>
      <c r="WUR76" s="2"/>
      <c r="WUS76" s="2"/>
      <c r="WUT76" s="2"/>
      <c r="WUU76" s="2"/>
      <c r="WUV76" s="2"/>
      <c r="WUW76" s="2"/>
      <c r="WUX76" s="2"/>
      <c r="WUY76" s="2"/>
      <c r="WUZ76" s="2"/>
      <c r="WVA76" s="2"/>
      <c r="WVB76" s="2"/>
      <c r="WVC76" s="2"/>
      <c r="WVD76" s="2"/>
      <c r="WVE76" s="2"/>
      <c r="WVF76" s="2"/>
      <c r="WVG76" s="2"/>
      <c r="WVH76" s="2"/>
      <c r="WVI76" s="2"/>
      <c r="WVJ76" s="2"/>
      <c r="WVK76" s="2"/>
      <c r="WVL76" s="2"/>
      <c r="WVM76" s="2"/>
      <c r="WVN76" s="2"/>
      <c r="WVO76" s="2"/>
      <c r="WVP76" s="2"/>
      <c r="WVQ76" s="2"/>
      <c r="WVR76" s="2"/>
      <c r="WVS76" s="2"/>
      <c r="WVT76" s="2"/>
      <c r="WVU76" s="2"/>
      <c r="WVV76" s="2"/>
      <c r="WVW76" s="2"/>
      <c r="WVX76" s="2"/>
      <c r="WVY76" s="2"/>
      <c r="WVZ76" s="2"/>
      <c r="WWA76" s="2"/>
      <c r="WWB76" s="2"/>
      <c r="WWC76" s="2"/>
      <c r="WWD76" s="2"/>
      <c r="WWE76" s="2"/>
      <c r="WWF76" s="2"/>
      <c r="WWG76" s="2"/>
      <c r="WWH76" s="2"/>
      <c r="WWI76" s="2"/>
      <c r="WWJ76" s="2"/>
      <c r="WWK76" s="2"/>
      <c r="WWL76" s="2"/>
      <c r="WWM76" s="2"/>
      <c r="WWN76" s="2"/>
      <c r="WWO76" s="2"/>
      <c r="WWP76" s="2"/>
      <c r="WWQ76" s="2"/>
      <c r="WWR76" s="2"/>
      <c r="WWS76" s="2"/>
      <c r="WWT76" s="2"/>
      <c r="WWU76" s="2"/>
      <c r="WWV76" s="2"/>
      <c r="WWW76" s="2"/>
      <c r="WWX76" s="2"/>
      <c r="WWY76" s="2"/>
      <c r="WWZ76" s="2"/>
      <c r="WXA76" s="2"/>
      <c r="WXB76" s="2"/>
      <c r="WXC76" s="2"/>
      <c r="WXD76" s="2"/>
      <c r="WXE76" s="2"/>
      <c r="WXF76" s="2"/>
      <c r="WXG76" s="2"/>
      <c r="WXH76" s="2"/>
      <c r="WXI76" s="2"/>
      <c r="WXJ76" s="2"/>
      <c r="WXK76" s="2"/>
      <c r="WXL76" s="2"/>
      <c r="WXM76" s="2"/>
      <c r="WXN76" s="2"/>
      <c r="WXO76" s="2"/>
      <c r="WXP76" s="2"/>
      <c r="WXQ76" s="2"/>
      <c r="WXR76" s="2"/>
      <c r="WXS76" s="2"/>
      <c r="WXT76" s="2"/>
      <c r="WXU76" s="2"/>
      <c r="WXV76" s="2"/>
      <c r="WXW76" s="2"/>
      <c r="WXX76" s="2"/>
      <c r="WXY76" s="2"/>
      <c r="WXZ76" s="2"/>
      <c r="WYA76" s="2"/>
      <c r="WYB76" s="2"/>
      <c r="WYC76" s="2"/>
      <c r="WYD76" s="2"/>
      <c r="WYE76" s="2"/>
      <c r="WYF76" s="2"/>
      <c r="WYG76" s="2"/>
      <c r="WYH76" s="2"/>
      <c r="WYI76" s="2"/>
      <c r="WYJ76" s="2"/>
      <c r="WYK76" s="2"/>
      <c r="WYL76" s="2"/>
      <c r="WYM76" s="2"/>
      <c r="WYN76" s="2"/>
      <c r="WYO76" s="2"/>
      <c r="WYP76" s="2"/>
      <c r="WYQ76" s="2"/>
      <c r="WYR76" s="2"/>
      <c r="WYS76" s="2"/>
      <c r="WYT76" s="2"/>
      <c r="WYU76" s="2"/>
      <c r="WYV76" s="2"/>
      <c r="WYW76" s="2"/>
      <c r="WYX76" s="2"/>
      <c r="WYY76" s="2"/>
      <c r="WYZ76" s="2"/>
      <c r="WZA76" s="2"/>
      <c r="WZB76" s="2"/>
      <c r="WZC76" s="2"/>
      <c r="WZD76" s="2"/>
      <c r="WZE76" s="2"/>
      <c r="WZF76" s="2"/>
      <c r="WZG76" s="2"/>
      <c r="WZH76" s="2"/>
      <c r="WZI76" s="2"/>
      <c r="WZJ76" s="2"/>
      <c r="WZK76" s="2"/>
      <c r="WZL76" s="2"/>
      <c r="WZM76" s="2"/>
      <c r="WZN76" s="2"/>
      <c r="WZO76" s="2"/>
      <c r="WZP76" s="2"/>
      <c r="WZQ76" s="2"/>
      <c r="WZR76" s="2"/>
      <c r="WZS76" s="2"/>
      <c r="WZT76" s="2"/>
      <c r="WZU76" s="2"/>
      <c r="WZV76" s="2"/>
      <c r="WZW76" s="2"/>
      <c r="WZX76" s="2"/>
      <c r="WZY76" s="2"/>
      <c r="WZZ76" s="2"/>
      <c r="XAA76" s="2"/>
      <c r="XAB76" s="2"/>
      <c r="XAC76" s="2"/>
      <c r="XAD76" s="2"/>
      <c r="XAE76" s="2"/>
      <c r="XAF76" s="2"/>
      <c r="XAG76" s="2"/>
      <c r="XAH76" s="2"/>
      <c r="XAI76" s="2"/>
      <c r="XAJ76" s="2"/>
      <c r="XAK76" s="2"/>
      <c r="XAL76" s="2"/>
      <c r="XAM76" s="2"/>
      <c r="XAN76" s="2"/>
      <c r="XAO76" s="2"/>
      <c r="XAP76" s="2"/>
      <c r="XAQ76" s="2"/>
      <c r="XAR76" s="2"/>
      <c r="XAS76" s="2"/>
      <c r="XAT76" s="2"/>
      <c r="XAU76" s="2"/>
      <c r="XAV76" s="2"/>
      <c r="XAW76" s="2"/>
      <c r="XAX76" s="2"/>
      <c r="XAY76" s="2"/>
      <c r="XAZ76" s="2"/>
      <c r="XBA76" s="2"/>
      <c r="XBB76" s="2"/>
      <c r="XBC76" s="2"/>
      <c r="XBD76" s="2"/>
      <c r="XBE76" s="2"/>
      <c r="XBF76" s="2"/>
      <c r="XBG76" s="2"/>
      <c r="XBH76" s="2"/>
      <c r="XBI76" s="2"/>
      <c r="XBJ76" s="2"/>
      <c r="XBK76" s="2"/>
      <c r="XBL76" s="2"/>
      <c r="XBM76" s="2"/>
      <c r="XBN76" s="2"/>
      <c r="XBO76" s="2"/>
      <c r="XBP76" s="2"/>
      <c r="XBQ76" s="2"/>
      <c r="XBR76" s="2"/>
      <c r="XBS76" s="2"/>
      <c r="XBT76" s="2"/>
      <c r="XBU76" s="2"/>
      <c r="XBV76" s="2"/>
      <c r="XBW76" s="2"/>
      <c r="XBX76" s="2"/>
      <c r="XBY76" s="2"/>
      <c r="XBZ76" s="2"/>
      <c r="XCA76" s="2"/>
      <c r="XCB76" s="2"/>
      <c r="XCC76" s="2"/>
      <c r="XCD76" s="2"/>
      <c r="XCE76" s="2"/>
      <c r="XCF76" s="2"/>
      <c r="XCG76" s="2"/>
      <c r="XCH76" s="2"/>
      <c r="XCI76" s="2"/>
      <c r="XCJ76" s="2"/>
      <c r="XCK76" s="2"/>
      <c r="XCL76" s="2"/>
      <c r="XCM76" s="2"/>
      <c r="XCN76" s="2"/>
      <c r="XCO76" s="2"/>
      <c r="XCP76" s="2"/>
      <c r="XCQ76" s="2"/>
      <c r="XCR76" s="2"/>
      <c r="XCS76" s="2"/>
      <c r="XCT76" s="2"/>
      <c r="XCU76" s="2"/>
      <c r="XCV76" s="2"/>
      <c r="XCW76" s="2"/>
      <c r="XCX76" s="2"/>
      <c r="XCY76" s="2"/>
      <c r="XCZ76" s="2"/>
      <c r="XDA76" s="2"/>
      <c r="XDB76" s="2"/>
      <c r="XDC76" s="2"/>
      <c r="XDD76" s="2"/>
      <c r="XDE76" s="2"/>
      <c r="XDF76" s="2"/>
      <c r="XDG76" s="2"/>
      <c r="XDH76" s="2"/>
      <c r="XDI76" s="2"/>
      <c r="XDJ76" s="2"/>
      <c r="XDK76" s="2"/>
      <c r="XDL76" s="2"/>
      <c r="XDM76" s="2"/>
      <c r="XDN76" s="2"/>
      <c r="XDO76" s="2"/>
      <c r="XDP76" s="2"/>
      <c r="XDQ76" s="2"/>
      <c r="XDR76" s="2"/>
      <c r="XDS76" s="2"/>
      <c r="XDT76" s="2"/>
      <c r="XDU76" s="2"/>
      <c r="XDV76" s="2"/>
      <c r="XDW76" s="2"/>
      <c r="XDX76" s="2"/>
      <c r="XDY76" s="2"/>
      <c r="XDZ76" s="2"/>
      <c r="XEA76" s="2"/>
      <c r="XEB76" s="2"/>
      <c r="XEC76" s="2"/>
      <c r="XED76" s="2"/>
      <c r="XEE76" s="2"/>
      <c r="XEF76" s="2"/>
      <c r="XEG76" s="2"/>
      <c r="XEH76" s="2"/>
      <c r="XEI76" s="2"/>
      <c r="XEJ76" s="2"/>
      <c r="XEK76" s="2"/>
      <c r="XEL76" s="2"/>
      <c r="XEM76" s="2"/>
      <c r="XEN76" s="2"/>
      <c r="XEO76" s="2"/>
      <c r="XEP76" s="2"/>
      <c r="XEQ76" s="2"/>
      <c r="XER76" s="2"/>
      <c r="XES76" s="2"/>
      <c r="XET76" s="2"/>
      <c r="XEU76" s="2"/>
      <c r="XEV76" s="2"/>
      <c r="XEW76" s="2"/>
      <c r="XEX76" s="2"/>
      <c r="XEY76" s="2"/>
      <c r="XEZ76" s="2"/>
      <c r="XFA76" s="2"/>
      <c r="XFB76" s="2"/>
      <c r="XFC76" s="2"/>
      <c r="XFD76" s="2"/>
    </row>
    <row r="77" spans="1:16384">
      <c r="A77" s="2"/>
      <c r="B77" s="2"/>
      <c r="C77" s="186"/>
      <c r="D77" s="186"/>
      <c r="E77" s="186"/>
      <c r="F77" s="186"/>
      <c r="G77" s="186"/>
      <c r="H77" s="186"/>
      <c r="I77" s="186"/>
      <c r="J77" s="186"/>
      <c r="K77" s="186"/>
      <c r="L77" s="186"/>
      <c r="M77" s="186"/>
      <c r="N77" s="186"/>
      <c r="O77" s="186"/>
      <c r="P77" s="186"/>
      <c r="Q77" s="186"/>
      <c r="R77" s="186"/>
      <c r="S77" s="186"/>
      <c r="T77" s="186"/>
      <c r="U77" s="186"/>
      <c r="V77" s="186"/>
      <c r="W77" s="186"/>
      <c r="X77" s="186"/>
      <c r="Y77" s="186"/>
      <c r="Z77" s="186"/>
      <c r="AA77" s="186"/>
      <c r="AB77" s="186"/>
      <c r="AC77" s="186"/>
      <c r="AD77" s="186"/>
      <c r="AE77" s="186"/>
      <c r="AF77" s="186"/>
      <c r="AG77" s="186"/>
      <c r="AH77" s="186"/>
      <c r="AI77" s="186"/>
      <c r="AJ77" s="186"/>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W77" s="2"/>
      <c r="IX77" s="2"/>
      <c r="IY77" s="2"/>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G77" s="2"/>
      <c r="NH77" s="2"/>
      <c r="NI77" s="2"/>
      <c r="NJ77" s="2"/>
      <c r="NK77" s="2"/>
      <c r="NL77" s="2"/>
      <c r="NM77" s="2"/>
      <c r="NN77" s="2"/>
      <c r="NO77" s="2"/>
      <c r="NP77" s="2"/>
      <c r="NQ77" s="2"/>
      <c r="NR77" s="2"/>
      <c r="NS77" s="2"/>
      <c r="NT77" s="2"/>
      <c r="NU77" s="2"/>
      <c r="NV77" s="2"/>
      <c r="NW77" s="2"/>
      <c r="NX77" s="2"/>
      <c r="NY77" s="2"/>
      <c r="NZ77" s="2"/>
      <c r="OA77" s="2"/>
      <c r="OB77" s="2"/>
      <c r="OC77" s="2"/>
      <c r="OD77" s="2"/>
      <c r="OE77" s="2"/>
      <c r="OF77" s="2"/>
      <c r="OG77" s="2"/>
      <c r="OH77" s="2"/>
      <c r="OI77" s="2"/>
      <c r="OJ77" s="2"/>
      <c r="OK77" s="2"/>
      <c r="OL77" s="2"/>
      <c r="OM77" s="2"/>
      <c r="ON77" s="2"/>
      <c r="OO77" s="2"/>
      <c r="OP77" s="2"/>
      <c r="OQ77" s="2"/>
      <c r="OR77" s="2"/>
      <c r="OS77" s="2"/>
      <c r="OT77" s="2"/>
      <c r="OU77" s="2"/>
      <c r="OV77" s="2"/>
      <c r="OW77" s="2"/>
      <c r="OX77" s="2"/>
      <c r="OY77" s="2"/>
      <c r="OZ77" s="2"/>
      <c r="PA77" s="2"/>
      <c r="PB77" s="2"/>
      <c r="PC77" s="2"/>
      <c r="PD77" s="2"/>
      <c r="PE77" s="2"/>
      <c r="PF77" s="2"/>
      <c r="PG77" s="2"/>
      <c r="PH77" s="2"/>
      <c r="PI77" s="2"/>
      <c r="PJ77" s="2"/>
      <c r="PK77" s="2"/>
      <c r="PL77" s="2"/>
      <c r="PM77" s="2"/>
      <c r="PN77" s="2"/>
      <c r="PO77" s="2"/>
      <c r="PP77" s="2"/>
      <c r="PQ77" s="2"/>
      <c r="PR77" s="2"/>
      <c r="PS77" s="2"/>
      <c r="PT77" s="2"/>
      <c r="PU77" s="2"/>
      <c r="PV77" s="2"/>
      <c r="PW77" s="2"/>
      <c r="PX77" s="2"/>
      <c r="PY77" s="2"/>
      <c r="PZ77" s="2"/>
      <c r="QA77" s="2"/>
      <c r="QB77" s="2"/>
      <c r="QC77" s="2"/>
      <c r="QD77" s="2"/>
      <c r="QE77" s="2"/>
      <c r="QF77" s="2"/>
      <c r="QG77" s="2"/>
      <c r="QH77" s="2"/>
      <c r="QI77" s="2"/>
      <c r="QJ77" s="2"/>
      <c r="QK77" s="2"/>
      <c r="QL77" s="2"/>
      <c r="QM77" s="2"/>
      <c r="QN77" s="2"/>
      <c r="QO77" s="2"/>
      <c r="QP77" s="2"/>
      <c r="QQ77" s="2"/>
      <c r="QR77" s="2"/>
      <c r="QS77" s="2"/>
      <c r="QT77" s="2"/>
      <c r="QU77" s="2"/>
      <c r="QV77" s="2"/>
      <c r="QW77" s="2"/>
      <c r="QX77" s="2"/>
      <c r="QY77" s="2"/>
      <c r="QZ77" s="2"/>
      <c r="RA77" s="2"/>
      <c r="RB77" s="2"/>
      <c r="RC77" s="2"/>
      <c r="RD77" s="2"/>
      <c r="RE77" s="2"/>
      <c r="RF77" s="2"/>
      <c r="RG77" s="2"/>
      <c r="RH77" s="2"/>
      <c r="RI77" s="2"/>
      <c r="RJ77" s="2"/>
      <c r="RK77" s="2"/>
      <c r="RL77" s="2"/>
      <c r="RM77" s="2"/>
      <c r="RN77" s="2"/>
      <c r="RO77" s="2"/>
      <c r="RP77" s="2"/>
      <c r="RQ77" s="2"/>
      <c r="RR77" s="2"/>
      <c r="RS77" s="2"/>
      <c r="RT77" s="2"/>
      <c r="RU77" s="2"/>
      <c r="RV77" s="2"/>
      <c r="RW77" s="2"/>
      <c r="RX77" s="2"/>
      <c r="RY77" s="2"/>
      <c r="RZ77" s="2"/>
      <c r="SA77" s="2"/>
      <c r="SB77" s="2"/>
      <c r="SC77" s="2"/>
      <c r="SD77" s="2"/>
      <c r="SE77" s="2"/>
      <c r="SF77" s="2"/>
      <c r="SG77" s="2"/>
      <c r="SH77" s="2"/>
      <c r="SI77" s="2"/>
      <c r="SJ77" s="2"/>
      <c r="SK77" s="2"/>
      <c r="SL77" s="2"/>
      <c r="SM77" s="2"/>
      <c r="SN77" s="2"/>
      <c r="SO77" s="2"/>
      <c r="SP77" s="2"/>
      <c r="SQ77" s="2"/>
      <c r="SR77" s="2"/>
      <c r="SS77" s="2"/>
      <c r="ST77" s="2"/>
      <c r="SU77" s="2"/>
      <c r="SV77" s="2"/>
      <c r="SW77" s="2"/>
      <c r="SX77" s="2"/>
      <c r="SY77" s="2"/>
      <c r="SZ77" s="2"/>
      <c r="TA77" s="2"/>
      <c r="TB77" s="2"/>
      <c r="TC77" s="2"/>
      <c r="TD77" s="2"/>
      <c r="TE77" s="2"/>
      <c r="TF77" s="2"/>
      <c r="TG77" s="2"/>
      <c r="TH77" s="2"/>
      <c r="TI77" s="2"/>
      <c r="TJ77" s="2"/>
      <c r="TK77" s="2"/>
      <c r="TL77" s="2"/>
      <c r="TM77" s="2"/>
      <c r="TN77" s="2"/>
      <c r="TO77" s="2"/>
      <c r="TP77" s="2"/>
      <c r="TQ77" s="2"/>
      <c r="TR77" s="2"/>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c r="WE77" s="2"/>
      <c r="WF77" s="2"/>
      <c r="WG77" s="2"/>
      <c r="WH77" s="2"/>
      <c r="WI77" s="2"/>
      <c r="WJ77" s="2"/>
      <c r="WK77" s="2"/>
      <c r="WL77" s="2"/>
      <c r="WM77" s="2"/>
      <c r="WN77" s="2"/>
      <c r="WO77" s="2"/>
      <c r="WP77" s="2"/>
      <c r="WQ77" s="2"/>
      <c r="WR77" s="2"/>
      <c r="WS77" s="2"/>
      <c r="WT77" s="2"/>
      <c r="WU77" s="2"/>
      <c r="WV77" s="2"/>
      <c r="WW77" s="2"/>
      <c r="WX77" s="2"/>
      <c r="WY77" s="2"/>
      <c r="WZ77" s="2"/>
      <c r="XA77" s="2"/>
      <c r="XB77" s="2"/>
      <c r="XC77" s="2"/>
      <c r="XD77" s="2"/>
      <c r="XE77" s="2"/>
      <c r="XF77" s="2"/>
      <c r="XG77" s="2"/>
      <c r="XH77" s="2"/>
      <c r="XI77" s="2"/>
      <c r="XJ77" s="2"/>
      <c r="XK77" s="2"/>
      <c r="XL77" s="2"/>
      <c r="XM77" s="2"/>
      <c r="XN77" s="2"/>
      <c r="XO77" s="2"/>
      <c r="XP77" s="2"/>
      <c r="XQ77" s="2"/>
      <c r="XR77" s="2"/>
      <c r="XS77" s="2"/>
      <c r="XT77" s="2"/>
      <c r="XU77" s="2"/>
      <c r="XV77" s="2"/>
      <c r="XW77" s="2"/>
      <c r="XX77" s="2"/>
      <c r="XY77" s="2"/>
      <c r="XZ77" s="2"/>
      <c r="YA77" s="2"/>
      <c r="YB77" s="2"/>
      <c r="YC77" s="2"/>
      <c r="YD77" s="2"/>
      <c r="YE77" s="2"/>
      <c r="YF77" s="2"/>
      <c r="YG77" s="2"/>
      <c r="YH77" s="2"/>
      <c r="YI77" s="2"/>
      <c r="YJ77" s="2"/>
      <c r="YK77" s="2"/>
      <c r="YL77" s="2"/>
      <c r="YM77" s="2"/>
      <c r="YN77" s="2"/>
      <c r="YO77" s="2"/>
      <c r="YP77" s="2"/>
      <c r="YQ77" s="2"/>
      <c r="YR77" s="2"/>
      <c r="YS77" s="2"/>
      <c r="YT77" s="2"/>
      <c r="YU77" s="2"/>
      <c r="YV77" s="2"/>
      <c r="YW77" s="2"/>
      <c r="YX77" s="2"/>
      <c r="YY77" s="2"/>
      <c r="YZ77" s="2"/>
      <c r="ZA77" s="2"/>
      <c r="ZB77" s="2"/>
      <c r="ZC77" s="2"/>
      <c r="ZD77" s="2"/>
      <c r="ZE77" s="2"/>
      <c r="ZF77" s="2"/>
      <c r="ZG77" s="2"/>
      <c r="ZH77" s="2"/>
      <c r="ZI77" s="2"/>
      <c r="ZJ77" s="2"/>
      <c r="ZK77" s="2"/>
      <c r="ZL77" s="2"/>
      <c r="ZM77" s="2"/>
      <c r="ZN77" s="2"/>
      <c r="ZO77" s="2"/>
      <c r="ZP77" s="2"/>
      <c r="ZQ77" s="2"/>
      <c r="ZR77" s="2"/>
      <c r="ZS77" s="2"/>
      <c r="ZT77" s="2"/>
      <c r="ZU77" s="2"/>
      <c r="ZV77" s="2"/>
      <c r="ZW77" s="2"/>
      <c r="ZX77" s="2"/>
      <c r="ZY77" s="2"/>
      <c r="ZZ77" s="2"/>
      <c r="AAA77" s="2"/>
      <c r="AAB77" s="2"/>
      <c r="AAC77" s="2"/>
      <c r="AAD77" s="2"/>
      <c r="AAE77" s="2"/>
      <c r="AAF77" s="2"/>
      <c r="AAG77" s="2"/>
      <c r="AAH77" s="2"/>
      <c r="AAI77" s="2"/>
      <c r="AAJ77" s="2"/>
      <c r="AAK77" s="2"/>
      <c r="AAL77" s="2"/>
      <c r="AAM77" s="2"/>
      <c r="AAN77" s="2"/>
      <c r="AAO77" s="2"/>
      <c r="AAP77" s="2"/>
      <c r="AAQ77" s="2"/>
      <c r="AAR77" s="2"/>
      <c r="AAS77" s="2"/>
      <c r="AAT77" s="2"/>
      <c r="AAU77" s="2"/>
      <c r="AAV77" s="2"/>
      <c r="AAW77" s="2"/>
      <c r="AAX77" s="2"/>
      <c r="AAY77" s="2"/>
      <c r="AAZ77" s="2"/>
      <c r="ABA77" s="2"/>
      <c r="ABB77" s="2"/>
      <c r="ABC77" s="2"/>
      <c r="ABD77" s="2"/>
      <c r="ABE77" s="2"/>
      <c r="ABF77" s="2"/>
      <c r="ABG77" s="2"/>
      <c r="ABH77" s="2"/>
      <c r="ABI77" s="2"/>
      <c r="ABJ77" s="2"/>
      <c r="ABK77" s="2"/>
      <c r="ABL77" s="2"/>
      <c r="ABM77" s="2"/>
      <c r="ABN77" s="2"/>
      <c r="ABO77" s="2"/>
      <c r="ABP77" s="2"/>
      <c r="ABQ77" s="2"/>
      <c r="ABR77" s="2"/>
      <c r="ABS77" s="2"/>
      <c r="ABT77" s="2"/>
      <c r="ABU77" s="2"/>
      <c r="ABV77" s="2"/>
      <c r="ABW77" s="2"/>
      <c r="ABX77" s="2"/>
      <c r="ABY77" s="2"/>
      <c r="ABZ77" s="2"/>
      <c r="ACA77" s="2"/>
      <c r="ACB77" s="2"/>
      <c r="ACC77" s="2"/>
      <c r="ACD77" s="2"/>
      <c r="ACE77" s="2"/>
      <c r="ACF77" s="2"/>
      <c r="ACG77" s="2"/>
      <c r="ACH77" s="2"/>
      <c r="ACI77" s="2"/>
      <c r="ACJ77" s="2"/>
      <c r="ACK77" s="2"/>
      <c r="ACL77" s="2"/>
      <c r="ACM77" s="2"/>
      <c r="ACN77" s="2"/>
      <c r="ACO77" s="2"/>
      <c r="ACP77" s="2"/>
      <c r="ACQ77" s="2"/>
      <c r="ACR77" s="2"/>
      <c r="ACS77" s="2"/>
      <c r="ACT77" s="2"/>
      <c r="ACU77" s="2"/>
      <c r="ACV77" s="2"/>
      <c r="ACW77" s="2"/>
      <c r="ACX77" s="2"/>
      <c r="ACY77" s="2"/>
      <c r="ACZ77" s="2"/>
      <c r="ADA77" s="2"/>
      <c r="ADB77" s="2"/>
      <c r="ADC77" s="2"/>
      <c r="ADD77" s="2"/>
      <c r="ADE77" s="2"/>
      <c r="ADF77" s="2"/>
      <c r="ADG77" s="2"/>
      <c r="ADH77" s="2"/>
      <c r="ADI77" s="2"/>
      <c r="ADJ77" s="2"/>
      <c r="ADK77" s="2"/>
      <c r="ADL77" s="2"/>
      <c r="ADM77" s="2"/>
      <c r="ADN77" s="2"/>
      <c r="ADO77" s="2"/>
      <c r="ADP77" s="2"/>
      <c r="ADQ77" s="2"/>
      <c r="ADR77" s="2"/>
      <c r="ADS77" s="2"/>
      <c r="ADT77" s="2"/>
      <c r="ADU77" s="2"/>
      <c r="ADV77" s="2"/>
      <c r="ADW77" s="2"/>
      <c r="ADX77" s="2"/>
      <c r="ADY77" s="2"/>
      <c r="ADZ77" s="2"/>
      <c r="AEA77" s="2"/>
      <c r="AEB77" s="2"/>
      <c r="AEC77" s="2"/>
      <c r="AED77" s="2"/>
      <c r="AEE77" s="2"/>
      <c r="AEF77" s="2"/>
      <c r="AEG77" s="2"/>
      <c r="AEH77" s="2"/>
      <c r="AEI77" s="2"/>
      <c r="AEJ77" s="2"/>
      <c r="AEK77" s="2"/>
      <c r="AEL77" s="2"/>
      <c r="AEM77" s="2"/>
      <c r="AEN77" s="2"/>
      <c r="AEO77" s="2"/>
      <c r="AEP77" s="2"/>
      <c r="AEQ77" s="2"/>
      <c r="AER77" s="2"/>
      <c r="AES77" s="2"/>
      <c r="AET77" s="2"/>
      <c r="AEU77" s="2"/>
      <c r="AEV77" s="2"/>
      <c r="AEW77" s="2"/>
      <c r="AEX77" s="2"/>
      <c r="AEY77" s="2"/>
      <c r="AEZ77" s="2"/>
      <c r="AFA77" s="2"/>
      <c r="AFB77" s="2"/>
      <c r="AFC77" s="2"/>
      <c r="AFD77" s="2"/>
      <c r="AFE77" s="2"/>
      <c r="AFF77" s="2"/>
      <c r="AFG77" s="2"/>
      <c r="AFH77" s="2"/>
      <c r="AFI77" s="2"/>
      <c r="AFJ77" s="2"/>
      <c r="AFK77" s="2"/>
      <c r="AFL77" s="2"/>
      <c r="AFM77" s="2"/>
      <c r="AFN77" s="2"/>
      <c r="AFO77" s="2"/>
      <c r="AFP77" s="2"/>
      <c r="AFQ77" s="2"/>
      <c r="AFR77" s="2"/>
      <c r="AFS77" s="2"/>
      <c r="AFT77" s="2"/>
      <c r="AFU77" s="2"/>
      <c r="AFV77" s="2"/>
      <c r="AFW77" s="2"/>
      <c r="AFX77" s="2"/>
      <c r="AFY77" s="2"/>
      <c r="AFZ77" s="2"/>
      <c r="AGA77" s="2"/>
      <c r="AGB77" s="2"/>
      <c r="AGC77" s="2"/>
      <c r="AGD77" s="2"/>
      <c r="AGE77" s="2"/>
      <c r="AGF77" s="2"/>
      <c r="AGG77" s="2"/>
      <c r="AGH77" s="2"/>
      <c r="AGI77" s="2"/>
      <c r="AGJ77" s="2"/>
      <c r="AGK77" s="2"/>
      <c r="AGL77" s="2"/>
      <c r="AGM77" s="2"/>
      <c r="AGN77" s="2"/>
      <c r="AGO77" s="2"/>
      <c r="AGP77" s="2"/>
      <c r="AGQ77" s="2"/>
      <c r="AGR77" s="2"/>
      <c r="AGS77" s="2"/>
      <c r="AGT77" s="2"/>
      <c r="AGU77" s="2"/>
      <c r="AGV77" s="2"/>
      <c r="AGW77" s="2"/>
      <c r="AGX77" s="2"/>
      <c r="AGY77" s="2"/>
      <c r="AGZ77" s="2"/>
      <c r="AHA77" s="2"/>
      <c r="AHB77" s="2"/>
      <c r="AHC77" s="2"/>
      <c r="AHD77" s="2"/>
      <c r="AHE77" s="2"/>
      <c r="AHF77" s="2"/>
      <c r="AHG77" s="2"/>
      <c r="AHH77" s="2"/>
      <c r="AHI77" s="2"/>
      <c r="AHJ77" s="2"/>
      <c r="AHK77" s="2"/>
      <c r="AHL77" s="2"/>
      <c r="AHM77" s="2"/>
      <c r="AHN77" s="2"/>
      <c r="AHO77" s="2"/>
      <c r="AHP77" s="2"/>
      <c r="AHQ77" s="2"/>
      <c r="AHR77" s="2"/>
      <c r="AHS77" s="2"/>
      <c r="AHT77" s="2"/>
      <c r="AHU77" s="2"/>
      <c r="AHV77" s="2"/>
      <c r="AHW77" s="2"/>
      <c r="AHX77" s="2"/>
      <c r="AHY77" s="2"/>
      <c r="AHZ77" s="2"/>
      <c r="AIA77" s="2"/>
      <c r="AIB77" s="2"/>
      <c r="AIC77" s="2"/>
      <c r="AID77" s="2"/>
      <c r="AIE77" s="2"/>
      <c r="AIF77" s="2"/>
      <c r="AIG77" s="2"/>
      <c r="AIH77" s="2"/>
      <c r="AII77" s="2"/>
      <c r="AIJ77" s="2"/>
      <c r="AIK77" s="2"/>
      <c r="AIL77" s="2"/>
      <c r="AIM77" s="2"/>
      <c r="AIN77" s="2"/>
      <c r="AIO77" s="2"/>
      <c r="AIP77" s="2"/>
      <c r="AIQ77" s="2"/>
      <c r="AIR77" s="2"/>
      <c r="AIS77" s="2"/>
      <c r="AIT77" s="2"/>
      <c r="AIU77" s="2"/>
      <c r="AIV77" s="2"/>
      <c r="AIW77" s="2"/>
      <c r="AIX77" s="2"/>
      <c r="AIY77" s="2"/>
      <c r="AIZ77" s="2"/>
      <c r="AJA77" s="2"/>
      <c r="AJB77" s="2"/>
      <c r="AJC77" s="2"/>
      <c r="AJD77" s="2"/>
      <c r="AJE77" s="2"/>
      <c r="AJF77" s="2"/>
      <c r="AJG77" s="2"/>
      <c r="AJH77" s="2"/>
      <c r="AJI77" s="2"/>
      <c r="AJJ77" s="2"/>
      <c r="AJK77" s="2"/>
      <c r="AJL77" s="2"/>
      <c r="AJM77" s="2"/>
      <c r="AJN77" s="2"/>
      <c r="AJO77" s="2"/>
      <c r="AJP77" s="2"/>
      <c r="AJQ77" s="2"/>
      <c r="AJR77" s="2"/>
      <c r="AJS77" s="2"/>
      <c r="AJT77" s="2"/>
      <c r="AJU77" s="2"/>
      <c r="AJV77" s="2"/>
      <c r="AJW77" s="2"/>
      <c r="AJX77" s="2"/>
      <c r="AJY77" s="2"/>
      <c r="AJZ77" s="2"/>
      <c r="AKA77" s="2"/>
      <c r="AKB77" s="2"/>
      <c r="AKC77" s="2"/>
      <c r="AKD77" s="2"/>
      <c r="AKE77" s="2"/>
      <c r="AKF77" s="2"/>
      <c r="AKG77" s="2"/>
      <c r="AKH77" s="2"/>
      <c r="AKI77" s="2"/>
      <c r="AKJ77" s="2"/>
      <c r="AKK77" s="2"/>
      <c r="AKL77" s="2"/>
      <c r="AKM77" s="2"/>
      <c r="AKN77" s="2"/>
      <c r="AKO77" s="2"/>
      <c r="AKP77" s="2"/>
      <c r="AKQ77" s="2"/>
      <c r="AKR77" s="2"/>
      <c r="AKS77" s="2"/>
      <c r="AKT77" s="2"/>
      <c r="AKU77" s="2"/>
      <c r="AKV77" s="2"/>
      <c r="AKW77" s="2"/>
      <c r="AKX77" s="2"/>
      <c r="AKY77" s="2"/>
      <c r="AKZ77" s="2"/>
      <c r="ALA77" s="2"/>
      <c r="ALB77" s="2"/>
      <c r="ALC77" s="2"/>
      <c r="ALD77" s="2"/>
      <c r="ALE77" s="2"/>
      <c r="ALF77" s="2"/>
      <c r="ALG77" s="2"/>
      <c r="ALH77" s="2"/>
      <c r="ALI77" s="2"/>
      <c r="ALJ77" s="2"/>
      <c r="ALK77" s="2"/>
      <c r="ALL77" s="2"/>
      <c r="ALM77" s="2"/>
      <c r="ALN77" s="2"/>
      <c r="ALO77" s="2"/>
      <c r="ALP77" s="2"/>
      <c r="ALQ77" s="2"/>
      <c r="ALR77" s="2"/>
      <c r="ALS77" s="2"/>
      <c r="ALT77" s="2"/>
      <c r="ALU77" s="2"/>
      <c r="ALV77" s="2"/>
      <c r="ALW77" s="2"/>
      <c r="ALX77" s="2"/>
      <c r="ALY77" s="2"/>
      <c r="ALZ77" s="2"/>
      <c r="AMA77" s="2"/>
      <c r="AMB77" s="2"/>
      <c r="AMC77" s="2"/>
      <c r="AMD77" s="2"/>
      <c r="AME77" s="2"/>
      <c r="AMF77" s="2"/>
      <c r="AMG77" s="2"/>
      <c r="AMH77" s="2"/>
      <c r="AMI77" s="2"/>
      <c r="AMJ77" s="2"/>
      <c r="AMK77" s="2"/>
      <c r="AML77" s="2"/>
      <c r="AMM77" s="2"/>
      <c r="AMN77" s="2"/>
      <c r="AMO77" s="2"/>
      <c r="AMP77" s="2"/>
      <c r="AMQ77" s="2"/>
      <c r="AMR77" s="2"/>
      <c r="AMS77" s="2"/>
      <c r="AMT77" s="2"/>
      <c r="AMU77" s="2"/>
      <c r="AMV77" s="2"/>
      <c r="AMW77" s="2"/>
      <c r="AMX77" s="2"/>
      <c r="AMY77" s="2"/>
      <c r="AMZ77" s="2"/>
      <c r="ANA77" s="2"/>
      <c r="ANB77" s="2"/>
      <c r="ANC77" s="2"/>
      <c r="AND77" s="2"/>
      <c r="ANE77" s="2"/>
      <c r="ANF77" s="2"/>
      <c r="ANG77" s="2"/>
      <c r="ANH77" s="2"/>
      <c r="ANI77" s="2"/>
      <c r="ANJ77" s="2"/>
      <c r="ANK77" s="2"/>
      <c r="ANL77" s="2"/>
      <c r="ANM77" s="2"/>
      <c r="ANN77" s="2"/>
      <c r="ANO77" s="2"/>
      <c r="ANP77" s="2"/>
      <c r="ANQ77" s="2"/>
      <c r="ANR77" s="2"/>
      <c r="ANS77" s="2"/>
      <c r="ANT77" s="2"/>
      <c r="ANU77" s="2"/>
      <c r="ANV77" s="2"/>
      <c r="ANW77" s="2"/>
      <c r="ANX77" s="2"/>
      <c r="ANY77" s="2"/>
      <c r="ANZ77" s="2"/>
      <c r="AOA77" s="2"/>
      <c r="AOB77" s="2"/>
      <c r="AOC77" s="2"/>
      <c r="AOD77" s="2"/>
      <c r="AOE77" s="2"/>
      <c r="AOF77" s="2"/>
      <c r="AOG77" s="2"/>
      <c r="AOH77" s="2"/>
      <c r="AOI77" s="2"/>
      <c r="AOJ77" s="2"/>
      <c r="AOK77" s="2"/>
      <c r="AOL77" s="2"/>
      <c r="AOM77" s="2"/>
      <c r="AON77" s="2"/>
      <c r="AOO77" s="2"/>
      <c r="AOP77" s="2"/>
      <c r="AOQ77" s="2"/>
      <c r="AOR77" s="2"/>
      <c r="AOS77" s="2"/>
      <c r="AOT77" s="2"/>
      <c r="AOU77" s="2"/>
      <c r="AOV77" s="2"/>
      <c r="AOW77" s="2"/>
      <c r="AOX77" s="2"/>
      <c r="AOY77" s="2"/>
      <c r="AOZ77" s="2"/>
      <c r="APA77" s="2"/>
      <c r="APB77" s="2"/>
      <c r="APC77" s="2"/>
      <c r="APD77" s="2"/>
      <c r="APE77" s="2"/>
      <c r="APF77" s="2"/>
      <c r="APG77" s="2"/>
      <c r="APH77" s="2"/>
      <c r="API77" s="2"/>
      <c r="APJ77" s="2"/>
      <c r="APK77" s="2"/>
      <c r="APL77" s="2"/>
      <c r="APM77" s="2"/>
      <c r="APN77" s="2"/>
      <c r="APO77" s="2"/>
      <c r="APP77" s="2"/>
      <c r="APQ77" s="2"/>
      <c r="APR77" s="2"/>
      <c r="APS77" s="2"/>
      <c r="APT77" s="2"/>
      <c r="APU77" s="2"/>
      <c r="APV77" s="2"/>
      <c r="APW77" s="2"/>
      <c r="APX77" s="2"/>
      <c r="APY77" s="2"/>
      <c r="APZ77" s="2"/>
      <c r="AQA77" s="2"/>
      <c r="AQB77" s="2"/>
      <c r="AQC77" s="2"/>
      <c r="AQD77" s="2"/>
      <c r="AQE77" s="2"/>
      <c r="AQF77" s="2"/>
      <c r="AQG77" s="2"/>
      <c r="AQH77" s="2"/>
      <c r="AQI77" s="2"/>
      <c r="AQJ77" s="2"/>
      <c r="AQK77" s="2"/>
      <c r="AQL77" s="2"/>
      <c r="AQM77" s="2"/>
      <c r="AQN77" s="2"/>
      <c r="AQO77" s="2"/>
      <c r="AQP77" s="2"/>
      <c r="AQQ77" s="2"/>
      <c r="AQR77" s="2"/>
      <c r="AQS77" s="2"/>
      <c r="AQT77" s="2"/>
      <c r="AQU77" s="2"/>
      <c r="AQV77" s="2"/>
      <c r="AQW77" s="2"/>
      <c r="AQX77" s="2"/>
      <c r="AQY77" s="2"/>
      <c r="AQZ77" s="2"/>
      <c r="ARA77" s="2"/>
      <c r="ARB77" s="2"/>
      <c r="ARC77" s="2"/>
      <c r="ARD77" s="2"/>
      <c r="ARE77" s="2"/>
      <c r="ARF77" s="2"/>
      <c r="ARG77" s="2"/>
      <c r="ARH77" s="2"/>
      <c r="ARI77" s="2"/>
      <c r="ARJ77" s="2"/>
      <c r="ARK77" s="2"/>
      <c r="ARL77" s="2"/>
      <c r="ARM77" s="2"/>
      <c r="ARN77" s="2"/>
      <c r="ARO77" s="2"/>
      <c r="ARP77" s="2"/>
      <c r="ARQ77" s="2"/>
      <c r="ARR77" s="2"/>
      <c r="ARS77" s="2"/>
      <c r="ART77" s="2"/>
      <c r="ARU77" s="2"/>
      <c r="ARV77" s="2"/>
      <c r="ARW77" s="2"/>
      <c r="ARX77" s="2"/>
      <c r="ARY77" s="2"/>
      <c r="ARZ77" s="2"/>
      <c r="ASA77" s="2"/>
      <c r="ASB77" s="2"/>
      <c r="ASC77" s="2"/>
      <c r="ASD77" s="2"/>
      <c r="ASE77" s="2"/>
      <c r="ASF77" s="2"/>
      <c r="ASG77" s="2"/>
      <c r="ASH77" s="2"/>
      <c r="ASI77" s="2"/>
      <c r="ASJ77" s="2"/>
      <c r="ASK77" s="2"/>
      <c r="ASL77" s="2"/>
      <c r="ASM77" s="2"/>
      <c r="ASN77" s="2"/>
      <c r="ASO77" s="2"/>
      <c r="ASP77" s="2"/>
      <c r="ASQ77" s="2"/>
      <c r="ASR77" s="2"/>
      <c r="ASS77" s="2"/>
      <c r="AST77" s="2"/>
      <c r="ASU77" s="2"/>
      <c r="ASV77" s="2"/>
      <c r="ASW77" s="2"/>
      <c r="ASX77" s="2"/>
      <c r="ASY77" s="2"/>
      <c r="ASZ77" s="2"/>
      <c r="ATA77" s="2"/>
      <c r="ATB77" s="2"/>
      <c r="ATC77" s="2"/>
      <c r="ATD77" s="2"/>
      <c r="ATE77" s="2"/>
      <c r="ATF77" s="2"/>
      <c r="ATG77" s="2"/>
      <c r="ATH77" s="2"/>
      <c r="ATI77" s="2"/>
      <c r="ATJ77" s="2"/>
      <c r="ATK77" s="2"/>
      <c r="ATL77" s="2"/>
      <c r="ATM77" s="2"/>
      <c r="ATN77" s="2"/>
      <c r="ATO77" s="2"/>
      <c r="ATP77" s="2"/>
      <c r="ATQ77" s="2"/>
      <c r="ATR77" s="2"/>
      <c r="ATS77" s="2"/>
      <c r="ATT77" s="2"/>
      <c r="ATU77" s="2"/>
      <c r="ATV77" s="2"/>
      <c r="ATW77" s="2"/>
      <c r="ATX77" s="2"/>
      <c r="ATY77" s="2"/>
      <c r="ATZ77" s="2"/>
      <c r="AUA77" s="2"/>
      <c r="AUB77" s="2"/>
      <c r="AUC77" s="2"/>
      <c r="AUD77" s="2"/>
      <c r="AUE77" s="2"/>
      <c r="AUF77" s="2"/>
      <c r="AUG77" s="2"/>
      <c r="AUH77" s="2"/>
      <c r="AUI77" s="2"/>
      <c r="AUJ77" s="2"/>
      <c r="AUK77" s="2"/>
      <c r="AUL77" s="2"/>
      <c r="AUM77" s="2"/>
      <c r="AUN77" s="2"/>
      <c r="AUO77" s="2"/>
      <c r="AUP77" s="2"/>
      <c r="AUQ77" s="2"/>
      <c r="AUR77" s="2"/>
      <c r="AUS77" s="2"/>
      <c r="AUT77" s="2"/>
      <c r="AUU77" s="2"/>
      <c r="AUV77" s="2"/>
      <c r="AUW77" s="2"/>
      <c r="AUX77" s="2"/>
      <c r="AUY77" s="2"/>
      <c r="AUZ77" s="2"/>
      <c r="AVA77" s="2"/>
      <c r="AVB77" s="2"/>
      <c r="AVC77" s="2"/>
      <c r="AVD77" s="2"/>
      <c r="AVE77" s="2"/>
      <c r="AVF77" s="2"/>
      <c r="AVG77" s="2"/>
      <c r="AVH77" s="2"/>
      <c r="AVI77" s="2"/>
      <c r="AVJ77" s="2"/>
      <c r="AVK77" s="2"/>
      <c r="AVL77" s="2"/>
      <c r="AVM77" s="2"/>
      <c r="AVN77" s="2"/>
      <c r="AVO77" s="2"/>
      <c r="AVP77" s="2"/>
      <c r="AVQ77" s="2"/>
      <c r="AVR77" s="2"/>
      <c r="AVS77" s="2"/>
      <c r="AVT77" s="2"/>
      <c r="AVU77" s="2"/>
      <c r="AVV77" s="2"/>
      <c r="AVW77" s="2"/>
      <c r="AVX77" s="2"/>
      <c r="AVY77" s="2"/>
      <c r="AVZ77" s="2"/>
      <c r="AWA77" s="2"/>
      <c r="AWB77" s="2"/>
      <c r="AWC77" s="2"/>
      <c r="AWD77" s="2"/>
      <c r="AWE77" s="2"/>
      <c r="AWF77" s="2"/>
      <c r="AWG77" s="2"/>
      <c r="AWH77" s="2"/>
      <c r="AWI77" s="2"/>
      <c r="AWJ77" s="2"/>
      <c r="AWK77" s="2"/>
      <c r="AWL77" s="2"/>
      <c r="AWM77" s="2"/>
      <c r="AWN77" s="2"/>
      <c r="AWO77" s="2"/>
      <c r="AWP77" s="2"/>
      <c r="AWQ77" s="2"/>
      <c r="AWR77" s="2"/>
      <c r="AWS77" s="2"/>
      <c r="AWT77" s="2"/>
      <c r="AWU77" s="2"/>
      <c r="AWV77" s="2"/>
      <c r="AWW77" s="2"/>
      <c r="AWX77" s="2"/>
      <c r="AWY77" s="2"/>
      <c r="AWZ77" s="2"/>
      <c r="AXA77" s="2"/>
      <c r="AXB77" s="2"/>
      <c r="AXC77" s="2"/>
      <c r="AXD77" s="2"/>
      <c r="AXE77" s="2"/>
      <c r="AXF77" s="2"/>
      <c r="AXG77" s="2"/>
      <c r="AXH77" s="2"/>
      <c r="AXI77" s="2"/>
      <c r="AXJ77" s="2"/>
      <c r="AXK77" s="2"/>
      <c r="AXL77" s="2"/>
      <c r="AXM77" s="2"/>
      <c r="AXN77" s="2"/>
      <c r="AXO77" s="2"/>
      <c r="AXP77" s="2"/>
      <c r="AXQ77" s="2"/>
      <c r="AXR77" s="2"/>
      <c r="AXS77" s="2"/>
      <c r="AXT77" s="2"/>
      <c r="AXU77" s="2"/>
      <c r="AXV77" s="2"/>
      <c r="AXW77" s="2"/>
      <c r="AXX77" s="2"/>
      <c r="AXY77" s="2"/>
      <c r="AXZ77" s="2"/>
      <c r="AYA77" s="2"/>
      <c r="AYB77" s="2"/>
      <c r="AYC77" s="2"/>
      <c r="AYD77" s="2"/>
      <c r="AYE77" s="2"/>
      <c r="AYF77" s="2"/>
      <c r="AYG77" s="2"/>
      <c r="AYH77" s="2"/>
      <c r="AYI77" s="2"/>
      <c r="AYJ77" s="2"/>
      <c r="AYK77" s="2"/>
      <c r="AYL77" s="2"/>
      <c r="AYM77" s="2"/>
      <c r="AYN77" s="2"/>
      <c r="AYO77" s="2"/>
      <c r="AYP77" s="2"/>
      <c r="AYQ77" s="2"/>
      <c r="AYR77" s="2"/>
      <c r="AYS77" s="2"/>
      <c r="AYT77" s="2"/>
      <c r="AYU77" s="2"/>
      <c r="AYV77" s="2"/>
      <c r="AYW77" s="2"/>
      <c r="AYX77" s="2"/>
      <c r="AYY77" s="2"/>
      <c r="AYZ77" s="2"/>
      <c r="AZA77" s="2"/>
      <c r="AZB77" s="2"/>
      <c r="AZC77" s="2"/>
      <c r="AZD77" s="2"/>
      <c r="AZE77" s="2"/>
      <c r="AZF77" s="2"/>
      <c r="AZG77" s="2"/>
      <c r="AZH77" s="2"/>
      <c r="AZI77" s="2"/>
      <c r="AZJ77" s="2"/>
      <c r="AZK77" s="2"/>
      <c r="AZL77" s="2"/>
      <c r="AZM77" s="2"/>
      <c r="AZN77" s="2"/>
      <c r="AZO77" s="2"/>
      <c r="AZP77" s="2"/>
      <c r="AZQ77" s="2"/>
      <c r="AZR77" s="2"/>
      <c r="AZS77" s="2"/>
      <c r="AZT77" s="2"/>
      <c r="AZU77" s="2"/>
      <c r="AZV77" s="2"/>
      <c r="AZW77" s="2"/>
      <c r="AZX77" s="2"/>
      <c r="AZY77" s="2"/>
      <c r="AZZ77" s="2"/>
      <c r="BAA77" s="2"/>
      <c r="BAB77" s="2"/>
      <c r="BAC77" s="2"/>
      <c r="BAD77" s="2"/>
      <c r="BAE77" s="2"/>
      <c r="BAF77" s="2"/>
      <c r="BAG77" s="2"/>
      <c r="BAH77" s="2"/>
      <c r="BAI77" s="2"/>
      <c r="BAJ77" s="2"/>
      <c r="BAK77" s="2"/>
      <c r="BAL77" s="2"/>
      <c r="BAM77" s="2"/>
      <c r="BAN77" s="2"/>
      <c r="BAO77" s="2"/>
      <c r="BAP77" s="2"/>
      <c r="BAQ77" s="2"/>
      <c r="BAR77" s="2"/>
      <c r="BAS77" s="2"/>
      <c r="BAT77" s="2"/>
      <c r="BAU77" s="2"/>
      <c r="BAV77" s="2"/>
      <c r="BAW77" s="2"/>
      <c r="BAX77" s="2"/>
      <c r="BAY77" s="2"/>
      <c r="BAZ77" s="2"/>
      <c r="BBA77" s="2"/>
      <c r="BBB77" s="2"/>
      <c r="BBC77" s="2"/>
      <c r="BBD77" s="2"/>
      <c r="BBE77" s="2"/>
      <c r="BBF77" s="2"/>
      <c r="BBG77" s="2"/>
      <c r="BBH77" s="2"/>
      <c r="BBI77" s="2"/>
      <c r="BBJ77" s="2"/>
      <c r="BBK77" s="2"/>
      <c r="BBL77" s="2"/>
      <c r="BBM77" s="2"/>
      <c r="BBN77" s="2"/>
      <c r="BBO77" s="2"/>
      <c r="BBP77" s="2"/>
      <c r="BBQ77" s="2"/>
      <c r="BBR77" s="2"/>
      <c r="BBS77" s="2"/>
      <c r="BBT77" s="2"/>
      <c r="BBU77" s="2"/>
      <c r="BBV77" s="2"/>
      <c r="BBW77" s="2"/>
      <c r="BBX77" s="2"/>
      <c r="BBY77" s="2"/>
      <c r="BBZ77" s="2"/>
      <c r="BCA77" s="2"/>
      <c r="BCB77" s="2"/>
      <c r="BCC77" s="2"/>
      <c r="BCD77" s="2"/>
      <c r="BCE77" s="2"/>
      <c r="BCF77" s="2"/>
      <c r="BCG77" s="2"/>
      <c r="BCH77" s="2"/>
      <c r="BCI77" s="2"/>
      <c r="BCJ77" s="2"/>
      <c r="BCK77" s="2"/>
      <c r="BCL77" s="2"/>
      <c r="BCM77" s="2"/>
      <c r="BCN77" s="2"/>
      <c r="BCO77" s="2"/>
      <c r="BCP77" s="2"/>
      <c r="BCQ77" s="2"/>
      <c r="BCR77" s="2"/>
      <c r="BCS77" s="2"/>
      <c r="BCT77" s="2"/>
      <c r="BCU77" s="2"/>
      <c r="BCV77" s="2"/>
      <c r="BCW77" s="2"/>
      <c r="BCX77" s="2"/>
      <c r="BCY77" s="2"/>
      <c r="BCZ77" s="2"/>
      <c r="BDA77" s="2"/>
      <c r="BDB77" s="2"/>
      <c r="BDC77" s="2"/>
      <c r="BDD77" s="2"/>
      <c r="BDE77" s="2"/>
      <c r="BDF77" s="2"/>
      <c r="BDG77" s="2"/>
      <c r="BDH77" s="2"/>
      <c r="BDI77" s="2"/>
      <c r="BDJ77" s="2"/>
      <c r="BDK77" s="2"/>
      <c r="BDL77" s="2"/>
      <c r="BDM77" s="2"/>
      <c r="BDN77" s="2"/>
      <c r="BDO77" s="2"/>
      <c r="BDP77" s="2"/>
      <c r="BDQ77" s="2"/>
      <c r="BDR77" s="2"/>
      <c r="BDS77" s="2"/>
      <c r="BDT77" s="2"/>
      <c r="BDU77" s="2"/>
      <c r="BDV77" s="2"/>
      <c r="BDW77" s="2"/>
      <c r="BDX77" s="2"/>
      <c r="BDY77" s="2"/>
      <c r="BDZ77" s="2"/>
      <c r="BEA77" s="2"/>
      <c r="BEB77" s="2"/>
      <c r="BEC77" s="2"/>
      <c r="BED77" s="2"/>
      <c r="BEE77" s="2"/>
      <c r="BEF77" s="2"/>
      <c r="BEG77" s="2"/>
      <c r="BEH77" s="2"/>
      <c r="BEI77" s="2"/>
      <c r="BEJ77" s="2"/>
      <c r="BEK77" s="2"/>
      <c r="BEL77" s="2"/>
      <c r="BEM77" s="2"/>
      <c r="BEN77" s="2"/>
      <c r="BEO77" s="2"/>
      <c r="BEP77" s="2"/>
      <c r="BEQ77" s="2"/>
      <c r="BER77" s="2"/>
      <c r="BES77" s="2"/>
      <c r="BET77" s="2"/>
      <c r="BEU77" s="2"/>
      <c r="BEV77" s="2"/>
      <c r="BEW77" s="2"/>
      <c r="BEX77" s="2"/>
      <c r="BEY77" s="2"/>
      <c r="BEZ77" s="2"/>
      <c r="BFA77" s="2"/>
      <c r="BFB77" s="2"/>
      <c r="BFC77" s="2"/>
      <c r="BFD77" s="2"/>
      <c r="BFE77" s="2"/>
      <c r="BFF77" s="2"/>
      <c r="BFG77" s="2"/>
      <c r="BFH77" s="2"/>
      <c r="BFI77" s="2"/>
      <c r="BFJ77" s="2"/>
      <c r="BFK77" s="2"/>
      <c r="BFL77" s="2"/>
      <c r="BFM77" s="2"/>
      <c r="BFN77" s="2"/>
      <c r="BFO77" s="2"/>
      <c r="BFP77" s="2"/>
      <c r="BFQ77" s="2"/>
      <c r="BFR77" s="2"/>
      <c r="BFS77" s="2"/>
      <c r="BFT77" s="2"/>
      <c r="BFU77" s="2"/>
      <c r="BFV77" s="2"/>
      <c r="BFW77" s="2"/>
      <c r="BFX77" s="2"/>
      <c r="BFY77" s="2"/>
      <c r="BFZ77" s="2"/>
      <c r="BGA77" s="2"/>
      <c r="BGB77" s="2"/>
      <c r="BGC77" s="2"/>
      <c r="BGD77" s="2"/>
      <c r="BGE77" s="2"/>
      <c r="BGF77" s="2"/>
      <c r="BGG77" s="2"/>
      <c r="BGH77" s="2"/>
      <c r="BGI77" s="2"/>
      <c r="BGJ77" s="2"/>
      <c r="BGK77" s="2"/>
      <c r="BGL77" s="2"/>
      <c r="BGM77" s="2"/>
      <c r="BGN77" s="2"/>
      <c r="BGO77" s="2"/>
      <c r="BGP77" s="2"/>
      <c r="BGQ77" s="2"/>
      <c r="BGR77" s="2"/>
      <c r="BGS77" s="2"/>
      <c r="BGT77" s="2"/>
      <c r="BGU77" s="2"/>
      <c r="BGV77" s="2"/>
      <c r="BGW77" s="2"/>
      <c r="BGX77" s="2"/>
      <c r="BGY77" s="2"/>
      <c r="BGZ77" s="2"/>
      <c r="BHA77" s="2"/>
      <c r="BHB77" s="2"/>
      <c r="BHC77" s="2"/>
      <c r="BHD77" s="2"/>
      <c r="BHE77" s="2"/>
      <c r="BHF77" s="2"/>
      <c r="BHG77" s="2"/>
      <c r="BHH77" s="2"/>
      <c r="BHI77" s="2"/>
      <c r="BHJ77" s="2"/>
      <c r="BHK77" s="2"/>
      <c r="BHL77" s="2"/>
      <c r="BHM77" s="2"/>
      <c r="BHN77" s="2"/>
      <c r="BHO77" s="2"/>
      <c r="BHP77" s="2"/>
      <c r="BHQ77" s="2"/>
      <c r="BHR77" s="2"/>
      <c r="BHS77" s="2"/>
      <c r="BHT77" s="2"/>
      <c r="BHU77" s="2"/>
      <c r="BHV77" s="2"/>
      <c r="BHW77" s="2"/>
      <c r="BHX77" s="2"/>
      <c r="BHY77" s="2"/>
      <c r="BHZ77" s="2"/>
      <c r="BIA77" s="2"/>
      <c r="BIB77" s="2"/>
      <c r="BIC77" s="2"/>
      <c r="BID77" s="2"/>
      <c r="BIE77" s="2"/>
      <c r="BIF77" s="2"/>
      <c r="BIG77" s="2"/>
      <c r="BIH77" s="2"/>
      <c r="BII77" s="2"/>
      <c r="BIJ77" s="2"/>
      <c r="BIK77" s="2"/>
      <c r="BIL77" s="2"/>
      <c r="BIM77" s="2"/>
      <c r="BIN77" s="2"/>
      <c r="BIO77" s="2"/>
      <c r="BIP77" s="2"/>
      <c r="BIQ77" s="2"/>
      <c r="BIR77" s="2"/>
      <c r="BIS77" s="2"/>
      <c r="BIT77" s="2"/>
      <c r="BIU77" s="2"/>
      <c r="BIV77" s="2"/>
      <c r="BIW77" s="2"/>
      <c r="BIX77" s="2"/>
      <c r="BIY77" s="2"/>
      <c r="BIZ77" s="2"/>
      <c r="BJA77" s="2"/>
      <c r="BJB77" s="2"/>
      <c r="BJC77" s="2"/>
      <c r="BJD77" s="2"/>
      <c r="BJE77" s="2"/>
      <c r="BJF77" s="2"/>
      <c r="BJG77" s="2"/>
      <c r="BJH77" s="2"/>
      <c r="BJI77" s="2"/>
      <c r="BJJ77" s="2"/>
      <c r="BJK77" s="2"/>
      <c r="BJL77" s="2"/>
      <c r="BJM77" s="2"/>
      <c r="BJN77" s="2"/>
      <c r="BJO77" s="2"/>
      <c r="BJP77" s="2"/>
      <c r="BJQ77" s="2"/>
      <c r="BJR77" s="2"/>
      <c r="BJS77" s="2"/>
      <c r="BJT77" s="2"/>
      <c r="BJU77" s="2"/>
      <c r="BJV77" s="2"/>
      <c r="BJW77" s="2"/>
      <c r="BJX77" s="2"/>
      <c r="BJY77" s="2"/>
      <c r="BJZ77" s="2"/>
      <c r="BKA77" s="2"/>
      <c r="BKB77" s="2"/>
      <c r="BKC77" s="2"/>
      <c r="BKD77" s="2"/>
      <c r="BKE77" s="2"/>
      <c r="BKF77" s="2"/>
      <c r="BKG77" s="2"/>
      <c r="BKH77" s="2"/>
      <c r="BKI77" s="2"/>
      <c r="BKJ77" s="2"/>
      <c r="BKK77" s="2"/>
      <c r="BKL77" s="2"/>
      <c r="BKM77" s="2"/>
      <c r="BKN77" s="2"/>
      <c r="BKO77" s="2"/>
      <c r="BKP77" s="2"/>
      <c r="BKQ77" s="2"/>
      <c r="BKR77" s="2"/>
      <c r="BKS77" s="2"/>
      <c r="BKT77" s="2"/>
      <c r="BKU77" s="2"/>
      <c r="BKV77" s="2"/>
      <c r="BKW77" s="2"/>
      <c r="BKX77" s="2"/>
      <c r="BKY77" s="2"/>
      <c r="BKZ77" s="2"/>
      <c r="BLA77" s="2"/>
      <c r="BLB77" s="2"/>
      <c r="BLC77" s="2"/>
      <c r="BLD77" s="2"/>
      <c r="BLE77" s="2"/>
      <c r="BLF77" s="2"/>
      <c r="BLG77" s="2"/>
      <c r="BLH77" s="2"/>
      <c r="BLI77" s="2"/>
      <c r="BLJ77" s="2"/>
      <c r="BLK77" s="2"/>
      <c r="BLL77" s="2"/>
      <c r="BLM77" s="2"/>
      <c r="BLN77" s="2"/>
      <c r="BLO77" s="2"/>
      <c r="BLP77" s="2"/>
      <c r="BLQ77" s="2"/>
      <c r="BLR77" s="2"/>
      <c r="BLS77" s="2"/>
      <c r="BLT77" s="2"/>
      <c r="BLU77" s="2"/>
      <c r="BLV77" s="2"/>
      <c r="BLW77" s="2"/>
      <c r="BLX77" s="2"/>
      <c r="BLY77" s="2"/>
      <c r="BLZ77" s="2"/>
      <c r="BMA77" s="2"/>
      <c r="BMB77" s="2"/>
      <c r="BMC77" s="2"/>
      <c r="BMD77" s="2"/>
      <c r="BME77" s="2"/>
      <c r="BMF77" s="2"/>
      <c r="BMG77" s="2"/>
      <c r="BMH77" s="2"/>
      <c r="BMI77" s="2"/>
      <c r="BMJ77" s="2"/>
      <c r="BMK77" s="2"/>
      <c r="BML77" s="2"/>
      <c r="BMM77" s="2"/>
      <c r="BMN77" s="2"/>
      <c r="BMO77" s="2"/>
      <c r="BMP77" s="2"/>
      <c r="BMQ77" s="2"/>
      <c r="BMR77" s="2"/>
      <c r="BMS77" s="2"/>
      <c r="BMT77" s="2"/>
      <c r="BMU77" s="2"/>
      <c r="BMV77" s="2"/>
      <c r="BMW77" s="2"/>
      <c r="BMX77" s="2"/>
      <c r="BMY77" s="2"/>
      <c r="BMZ77" s="2"/>
      <c r="BNA77" s="2"/>
      <c r="BNB77" s="2"/>
      <c r="BNC77" s="2"/>
      <c r="BND77" s="2"/>
      <c r="BNE77" s="2"/>
      <c r="BNF77" s="2"/>
      <c r="BNG77" s="2"/>
      <c r="BNH77" s="2"/>
      <c r="BNI77" s="2"/>
      <c r="BNJ77" s="2"/>
      <c r="BNK77" s="2"/>
      <c r="BNL77" s="2"/>
      <c r="BNM77" s="2"/>
      <c r="BNN77" s="2"/>
      <c r="BNO77" s="2"/>
      <c r="BNP77" s="2"/>
      <c r="BNQ77" s="2"/>
      <c r="BNR77" s="2"/>
      <c r="BNS77" s="2"/>
      <c r="BNT77" s="2"/>
      <c r="BNU77" s="2"/>
      <c r="BNV77" s="2"/>
      <c r="BNW77" s="2"/>
      <c r="BNX77" s="2"/>
      <c r="BNY77" s="2"/>
      <c r="BNZ77" s="2"/>
      <c r="BOA77" s="2"/>
      <c r="BOB77" s="2"/>
      <c r="BOC77" s="2"/>
      <c r="BOD77" s="2"/>
      <c r="BOE77" s="2"/>
      <c r="BOF77" s="2"/>
      <c r="BOG77" s="2"/>
      <c r="BOH77" s="2"/>
      <c r="BOI77" s="2"/>
      <c r="BOJ77" s="2"/>
      <c r="BOK77" s="2"/>
      <c r="BOL77" s="2"/>
      <c r="BOM77" s="2"/>
      <c r="BON77" s="2"/>
      <c r="BOO77" s="2"/>
      <c r="BOP77" s="2"/>
      <c r="BOQ77" s="2"/>
      <c r="BOR77" s="2"/>
      <c r="BOS77" s="2"/>
      <c r="BOT77" s="2"/>
      <c r="BOU77" s="2"/>
      <c r="BOV77" s="2"/>
      <c r="BOW77" s="2"/>
      <c r="BOX77" s="2"/>
      <c r="BOY77" s="2"/>
      <c r="BOZ77" s="2"/>
      <c r="BPA77" s="2"/>
      <c r="BPB77" s="2"/>
      <c r="BPC77" s="2"/>
      <c r="BPD77" s="2"/>
      <c r="BPE77" s="2"/>
      <c r="BPF77" s="2"/>
      <c r="BPG77" s="2"/>
      <c r="BPH77" s="2"/>
      <c r="BPI77" s="2"/>
      <c r="BPJ77" s="2"/>
      <c r="BPK77" s="2"/>
      <c r="BPL77" s="2"/>
      <c r="BPM77" s="2"/>
      <c r="BPN77" s="2"/>
      <c r="BPO77" s="2"/>
      <c r="BPP77" s="2"/>
      <c r="BPQ77" s="2"/>
      <c r="BPR77" s="2"/>
      <c r="BPS77" s="2"/>
      <c r="BPT77" s="2"/>
      <c r="BPU77" s="2"/>
      <c r="BPV77" s="2"/>
      <c r="BPW77" s="2"/>
      <c r="BPX77" s="2"/>
      <c r="BPY77" s="2"/>
      <c r="BPZ77" s="2"/>
      <c r="BQA77" s="2"/>
      <c r="BQB77" s="2"/>
      <c r="BQC77" s="2"/>
      <c r="BQD77" s="2"/>
      <c r="BQE77" s="2"/>
      <c r="BQF77" s="2"/>
      <c r="BQG77" s="2"/>
      <c r="BQH77" s="2"/>
      <c r="BQI77" s="2"/>
      <c r="BQJ77" s="2"/>
      <c r="BQK77" s="2"/>
      <c r="BQL77" s="2"/>
      <c r="BQM77" s="2"/>
      <c r="BQN77" s="2"/>
      <c r="BQO77" s="2"/>
      <c r="BQP77" s="2"/>
      <c r="BQQ77" s="2"/>
      <c r="BQR77" s="2"/>
      <c r="BQS77" s="2"/>
      <c r="BQT77" s="2"/>
      <c r="BQU77" s="2"/>
      <c r="BQV77" s="2"/>
      <c r="BQW77" s="2"/>
      <c r="BQX77" s="2"/>
      <c r="BQY77" s="2"/>
      <c r="BQZ77" s="2"/>
      <c r="BRA77" s="2"/>
      <c r="BRB77" s="2"/>
      <c r="BRC77" s="2"/>
      <c r="BRD77" s="2"/>
      <c r="BRE77" s="2"/>
      <c r="BRF77" s="2"/>
      <c r="BRG77" s="2"/>
      <c r="BRH77" s="2"/>
      <c r="BRI77" s="2"/>
      <c r="BRJ77" s="2"/>
      <c r="BRK77" s="2"/>
      <c r="BRL77" s="2"/>
      <c r="BRM77" s="2"/>
      <c r="BRN77" s="2"/>
      <c r="BRO77" s="2"/>
      <c r="BRP77" s="2"/>
      <c r="BRQ77" s="2"/>
      <c r="BRR77" s="2"/>
      <c r="BRS77" s="2"/>
      <c r="BRT77" s="2"/>
      <c r="BRU77" s="2"/>
      <c r="BRV77" s="2"/>
      <c r="BRW77" s="2"/>
      <c r="BRX77" s="2"/>
      <c r="BRY77" s="2"/>
      <c r="BRZ77" s="2"/>
      <c r="BSA77" s="2"/>
      <c r="BSB77" s="2"/>
      <c r="BSC77" s="2"/>
      <c r="BSD77" s="2"/>
      <c r="BSE77" s="2"/>
      <c r="BSF77" s="2"/>
      <c r="BSG77" s="2"/>
      <c r="BSH77" s="2"/>
      <c r="BSI77" s="2"/>
      <c r="BSJ77" s="2"/>
      <c r="BSK77" s="2"/>
      <c r="BSL77" s="2"/>
      <c r="BSM77" s="2"/>
      <c r="BSN77" s="2"/>
      <c r="BSO77" s="2"/>
      <c r="BSP77" s="2"/>
      <c r="BSQ77" s="2"/>
      <c r="BSR77" s="2"/>
      <c r="BSS77" s="2"/>
      <c r="BST77" s="2"/>
      <c r="BSU77" s="2"/>
      <c r="BSV77" s="2"/>
      <c r="BSW77" s="2"/>
      <c r="BSX77" s="2"/>
      <c r="BSY77" s="2"/>
      <c r="BSZ77" s="2"/>
      <c r="BTA77" s="2"/>
      <c r="BTB77" s="2"/>
      <c r="BTC77" s="2"/>
      <c r="BTD77" s="2"/>
      <c r="BTE77" s="2"/>
      <c r="BTF77" s="2"/>
      <c r="BTG77" s="2"/>
      <c r="BTH77" s="2"/>
      <c r="BTI77" s="2"/>
      <c r="BTJ77" s="2"/>
      <c r="BTK77" s="2"/>
      <c r="BTL77" s="2"/>
      <c r="BTM77" s="2"/>
      <c r="BTN77" s="2"/>
      <c r="BTO77" s="2"/>
      <c r="BTP77" s="2"/>
      <c r="BTQ77" s="2"/>
      <c r="BTR77" s="2"/>
      <c r="BTS77" s="2"/>
      <c r="BTT77" s="2"/>
      <c r="BTU77" s="2"/>
      <c r="BTV77" s="2"/>
      <c r="BTW77" s="2"/>
      <c r="BTX77" s="2"/>
      <c r="BTY77" s="2"/>
      <c r="BTZ77" s="2"/>
      <c r="BUA77" s="2"/>
      <c r="BUB77" s="2"/>
      <c r="BUC77" s="2"/>
      <c r="BUD77" s="2"/>
      <c r="BUE77" s="2"/>
      <c r="BUF77" s="2"/>
      <c r="BUG77" s="2"/>
      <c r="BUH77" s="2"/>
      <c r="BUI77" s="2"/>
      <c r="BUJ77" s="2"/>
      <c r="BUK77" s="2"/>
      <c r="BUL77" s="2"/>
      <c r="BUM77" s="2"/>
      <c r="BUN77" s="2"/>
      <c r="BUO77" s="2"/>
      <c r="BUP77" s="2"/>
      <c r="BUQ77" s="2"/>
      <c r="BUR77" s="2"/>
      <c r="BUS77" s="2"/>
      <c r="BUT77" s="2"/>
      <c r="BUU77" s="2"/>
      <c r="BUV77" s="2"/>
      <c r="BUW77" s="2"/>
      <c r="BUX77" s="2"/>
      <c r="BUY77" s="2"/>
      <c r="BUZ77" s="2"/>
      <c r="BVA77" s="2"/>
      <c r="BVB77" s="2"/>
      <c r="BVC77" s="2"/>
      <c r="BVD77" s="2"/>
      <c r="BVE77" s="2"/>
      <c r="BVF77" s="2"/>
      <c r="BVG77" s="2"/>
      <c r="BVH77" s="2"/>
      <c r="BVI77" s="2"/>
      <c r="BVJ77" s="2"/>
      <c r="BVK77" s="2"/>
      <c r="BVL77" s="2"/>
      <c r="BVM77" s="2"/>
      <c r="BVN77" s="2"/>
      <c r="BVO77" s="2"/>
      <c r="BVP77" s="2"/>
      <c r="BVQ77" s="2"/>
      <c r="BVR77" s="2"/>
      <c r="BVS77" s="2"/>
      <c r="BVT77" s="2"/>
      <c r="BVU77" s="2"/>
      <c r="BVV77" s="2"/>
      <c r="BVW77" s="2"/>
      <c r="BVX77" s="2"/>
      <c r="BVY77" s="2"/>
      <c r="BVZ77" s="2"/>
      <c r="BWA77" s="2"/>
      <c r="BWB77" s="2"/>
      <c r="BWC77" s="2"/>
      <c r="BWD77" s="2"/>
      <c r="BWE77" s="2"/>
      <c r="BWF77" s="2"/>
      <c r="BWG77" s="2"/>
      <c r="BWH77" s="2"/>
      <c r="BWI77" s="2"/>
      <c r="BWJ77" s="2"/>
      <c r="BWK77" s="2"/>
      <c r="BWL77" s="2"/>
      <c r="BWM77" s="2"/>
      <c r="BWN77" s="2"/>
      <c r="BWO77" s="2"/>
      <c r="BWP77" s="2"/>
      <c r="BWQ77" s="2"/>
      <c r="BWR77" s="2"/>
      <c r="BWS77" s="2"/>
      <c r="BWT77" s="2"/>
      <c r="BWU77" s="2"/>
      <c r="BWV77" s="2"/>
      <c r="BWW77" s="2"/>
      <c r="BWX77" s="2"/>
      <c r="BWY77" s="2"/>
      <c r="BWZ77" s="2"/>
      <c r="BXA77" s="2"/>
      <c r="BXB77" s="2"/>
      <c r="BXC77" s="2"/>
      <c r="BXD77" s="2"/>
      <c r="BXE77" s="2"/>
      <c r="BXF77" s="2"/>
      <c r="BXG77" s="2"/>
      <c r="BXH77" s="2"/>
      <c r="BXI77" s="2"/>
      <c r="BXJ77" s="2"/>
      <c r="BXK77" s="2"/>
      <c r="BXL77" s="2"/>
      <c r="BXM77" s="2"/>
      <c r="BXN77" s="2"/>
      <c r="BXO77" s="2"/>
      <c r="BXP77" s="2"/>
      <c r="BXQ77" s="2"/>
      <c r="BXR77" s="2"/>
      <c r="BXS77" s="2"/>
      <c r="BXT77" s="2"/>
      <c r="BXU77" s="2"/>
      <c r="BXV77" s="2"/>
      <c r="BXW77" s="2"/>
      <c r="BXX77" s="2"/>
      <c r="BXY77" s="2"/>
      <c r="BXZ77" s="2"/>
      <c r="BYA77" s="2"/>
      <c r="BYB77" s="2"/>
      <c r="BYC77" s="2"/>
      <c r="BYD77" s="2"/>
      <c r="BYE77" s="2"/>
      <c r="BYF77" s="2"/>
      <c r="BYG77" s="2"/>
      <c r="BYH77" s="2"/>
      <c r="BYI77" s="2"/>
      <c r="BYJ77" s="2"/>
      <c r="BYK77" s="2"/>
      <c r="BYL77" s="2"/>
      <c r="BYM77" s="2"/>
      <c r="BYN77" s="2"/>
      <c r="BYO77" s="2"/>
      <c r="BYP77" s="2"/>
      <c r="BYQ77" s="2"/>
      <c r="BYR77" s="2"/>
      <c r="BYS77" s="2"/>
      <c r="BYT77" s="2"/>
      <c r="BYU77" s="2"/>
      <c r="BYV77" s="2"/>
      <c r="BYW77" s="2"/>
      <c r="BYX77" s="2"/>
      <c r="BYY77" s="2"/>
      <c r="BYZ77" s="2"/>
      <c r="BZA77" s="2"/>
      <c r="BZB77" s="2"/>
      <c r="BZC77" s="2"/>
      <c r="BZD77" s="2"/>
      <c r="BZE77" s="2"/>
      <c r="BZF77" s="2"/>
      <c r="BZG77" s="2"/>
      <c r="BZH77" s="2"/>
      <c r="BZI77" s="2"/>
      <c r="BZJ77" s="2"/>
      <c r="BZK77" s="2"/>
      <c r="BZL77" s="2"/>
      <c r="BZM77" s="2"/>
      <c r="BZN77" s="2"/>
      <c r="BZO77" s="2"/>
      <c r="BZP77" s="2"/>
      <c r="BZQ77" s="2"/>
      <c r="BZR77" s="2"/>
      <c r="BZS77" s="2"/>
      <c r="BZT77" s="2"/>
      <c r="BZU77" s="2"/>
      <c r="BZV77" s="2"/>
      <c r="BZW77" s="2"/>
      <c r="BZX77" s="2"/>
      <c r="BZY77" s="2"/>
      <c r="BZZ77" s="2"/>
      <c r="CAA77" s="2"/>
      <c r="CAB77" s="2"/>
      <c r="CAC77" s="2"/>
      <c r="CAD77" s="2"/>
      <c r="CAE77" s="2"/>
      <c r="CAF77" s="2"/>
      <c r="CAG77" s="2"/>
      <c r="CAH77" s="2"/>
      <c r="CAI77" s="2"/>
      <c r="CAJ77" s="2"/>
      <c r="CAK77" s="2"/>
      <c r="CAL77" s="2"/>
      <c r="CAM77" s="2"/>
      <c r="CAN77" s="2"/>
      <c r="CAO77" s="2"/>
      <c r="CAP77" s="2"/>
      <c r="CAQ77" s="2"/>
      <c r="CAR77" s="2"/>
      <c r="CAS77" s="2"/>
      <c r="CAT77" s="2"/>
      <c r="CAU77" s="2"/>
      <c r="CAV77" s="2"/>
      <c r="CAW77" s="2"/>
      <c r="CAX77" s="2"/>
      <c r="CAY77" s="2"/>
      <c r="CAZ77" s="2"/>
      <c r="CBA77" s="2"/>
      <c r="CBB77" s="2"/>
      <c r="CBC77" s="2"/>
      <c r="CBD77" s="2"/>
      <c r="CBE77" s="2"/>
      <c r="CBF77" s="2"/>
      <c r="CBG77" s="2"/>
      <c r="CBH77" s="2"/>
      <c r="CBI77" s="2"/>
      <c r="CBJ77" s="2"/>
      <c r="CBK77" s="2"/>
      <c r="CBL77" s="2"/>
      <c r="CBM77" s="2"/>
      <c r="CBN77" s="2"/>
      <c r="CBO77" s="2"/>
      <c r="CBP77" s="2"/>
      <c r="CBQ77" s="2"/>
      <c r="CBR77" s="2"/>
      <c r="CBS77" s="2"/>
      <c r="CBT77" s="2"/>
      <c r="CBU77" s="2"/>
      <c r="CBV77" s="2"/>
      <c r="CBW77" s="2"/>
      <c r="CBX77" s="2"/>
      <c r="CBY77" s="2"/>
      <c r="CBZ77" s="2"/>
      <c r="CCA77" s="2"/>
      <c r="CCB77" s="2"/>
      <c r="CCC77" s="2"/>
      <c r="CCD77" s="2"/>
      <c r="CCE77" s="2"/>
      <c r="CCF77" s="2"/>
      <c r="CCG77" s="2"/>
      <c r="CCH77" s="2"/>
      <c r="CCI77" s="2"/>
      <c r="CCJ77" s="2"/>
      <c r="CCK77" s="2"/>
      <c r="CCL77" s="2"/>
      <c r="CCM77" s="2"/>
      <c r="CCN77" s="2"/>
      <c r="CCO77" s="2"/>
      <c r="CCP77" s="2"/>
      <c r="CCQ77" s="2"/>
      <c r="CCR77" s="2"/>
      <c r="CCS77" s="2"/>
      <c r="CCT77" s="2"/>
      <c r="CCU77" s="2"/>
      <c r="CCV77" s="2"/>
      <c r="CCW77" s="2"/>
      <c r="CCX77" s="2"/>
      <c r="CCY77" s="2"/>
      <c r="CCZ77" s="2"/>
      <c r="CDA77" s="2"/>
      <c r="CDB77" s="2"/>
      <c r="CDC77" s="2"/>
      <c r="CDD77" s="2"/>
      <c r="CDE77" s="2"/>
      <c r="CDF77" s="2"/>
      <c r="CDG77" s="2"/>
      <c r="CDH77" s="2"/>
      <c r="CDI77" s="2"/>
      <c r="CDJ77" s="2"/>
      <c r="CDK77" s="2"/>
      <c r="CDL77" s="2"/>
      <c r="CDM77" s="2"/>
      <c r="CDN77" s="2"/>
      <c r="CDO77" s="2"/>
      <c r="CDP77" s="2"/>
      <c r="CDQ77" s="2"/>
      <c r="CDR77" s="2"/>
      <c r="CDS77" s="2"/>
      <c r="CDT77" s="2"/>
      <c r="CDU77" s="2"/>
      <c r="CDV77" s="2"/>
      <c r="CDW77" s="2"/>
      <c r="CDX77" s="2"/>
      <c r="CDY77" s="2"/>
      <c r="CDZ77" s="2"/>
      <c r="CEA77" s="2"/>
      <c r="CEB77" s="2"/>
      <c r="CEC77" s="2"/>
      <c r="CED77" s="2"/>
      <c r="CEE77" s="2"/>
      <c r="CEF77" s="2"/>
      <c r="CEG77" s="2"/>
      <c r="CEH77" s="2"/>
      <c r="CEI77" s="2"/>
      <c r="CEJ77" s="2"/>
      <c r="CEK77" s="2"/>
      <c r="CEL77" s="2"/>
      <c r="CEM77" s="2"/>
      <c r="CEN77" s="2"/>
      <c r="CEO77" s="2"/>
      <c r="CEP77" s="2"/>
      <c r="CEQ77" s="2"/>
      <c r="CER77" s="2"/>
      <c r="CES77" s="2"/>
      <c r="CET77" s="2"/>
      <c r="CEU77" s="2"/>
      <c r="CEV77" s="2"/>
      <c r="CEW77" s="2"/>
      <c r="CEX77" s="2"/>
      <c r="CEY77" s="2"/>
      <c r="CEZ77" s="2"/>
      <c r="CFA77" s="2"/>
      <c r="CFB77" s="2"/>
      <c r="CFC77" s="2"/>
      <c r="CFD77" s="2"/>
      <c r="CFE77" s="2"/>
      <c r="CFF77" s="2"/>
      <c r="CFG77" s="2"/>
      <c r="CFH77" s="2"/>
      <c r="CFI77" s="2"/>
      <c r="CFJ77" s="2"/>
      <c r="CFK77" s="2"/>
      <c r="CFL77" s="2"/>
      <c r="CFM77" s="2"/>
      <c r="CFN77" s="2"/>
      <c r="CFO77" s="2"/>
      <c r="CFP77" s="2"/>
      <c r="CFQ77" s="2"/>
      <c r="CFR77" s="2"/>
      <c r="CFS77" s="2"/>
      <c r="CFT77" s="2"/>
      <c r="CFU77" s="2"/>
      <c r="CFV77" s="2"/>
      <c r="CFW77" s="2"/>
      <c r="CFX77" s="2"/>
      <c r="CFY77" s="2"/>
      <c r="CFZ77" s="2"/>
      <c r="CGA77" s="2"/>
      <c r="CGB77" s="2"/>
      <c r="CGC77" s="2"/>
      <c r="CGD77" s="2"/>
      <c r="CGE77" s="2"/>
      <c r="CGF77" s="2"/>
      <c r="CGG77" s="2"/>
      <c r="CGH77" s="2"/>
      <c r="CGI77" s="2"/>
      <c r="CGJ77" s="2"/>
      <c r="CGK77" s="2"/>
      <c r="CGL77" s="2"/>
      <c r="CGM77" s="2"/>
      <c r="CGN77" s="2"/>
      <c r="CGO77" s="2"/>
      <c r="CGP77" s="2"/>
      <c r="CGQ77" s="2"/>
      <c r="CGR77" s="2"/>
      <c r="CGS77" s="2"/>
      <c r="CGT77" s="2"/>
      <c r="CGU77" s="2"/>
      <c r="CGV77" s="2"/>
      <c r="CGW77" s="2"/>
      <c r="CGX77" s="2"/>
      <c r="CGY77" s="2"/>
      <c r="CGZ77" s="2"/>
      <c r="CHA77" s="2"/>
      <c r="CHB77" s="2"/>
      <c r="CHC77" s="2"/>
      <c r="CHD77" s="2"/>
      <c r="CHE77" s="2"/>
      <c r="CHF77" s="2"/>
      <c r="CHG77" s="2"/>
      <c r="CHH77" s="2"/>
      <c r="CHI77" s="2"/>
      <c r="CHJ77" s="2"/>
      <c r="CHK77" s="2"/>
      <c r="CHL77" s="2"/>
      <c r="CHM77" s="2"/>
      <c r="CHN77" s="2"/>
      <c r="CHO77" s="2"/>
      <c r="CHP77" s="2"/>
      <c r="CHQ77" s="2"/>
      <c r="CHR77" s="2"/>
      <c r="CHS77" s="2"/>
      <c r="CHT77" s="2"/>
      <c r="CHU77" s="2"/>
      <c r="CHV77" s="2"/>
      <c r="CHW77" s="2"/>
      <c r="CHX77" s="2"/>
      <c r="CHY77" s="2"/>
      <c r="CHZ77" s="2"/>
      <c r="CIA77" s="2"/>
      <c r="CIB77" s="2"/>
      <c r="CIC77" s="2"/>
      <c r="CID77" s="2"/>
      <c r="CIE77" s="2"/>
      <c r="CIF77" s="2"/>
      <c r="CIG77" s="2"/>
      <c r="CIH77" s="2"/>
      <c r="CII77" s="2"/>
      <c r="CIJ77" s="2"/>
      <c r="CIK77" s="2"/>
      <c r="CIL77" s="2"/>
      <c r="CIM77" s="2"/>
      <c r="CIN77" s="2"/>
      <c r="CIO77" s="2"/>
      <c r="CIP77" s="2"/>
      <c r="CIQ77" s="2"/>
      <c r="CIR77" s="2"/>
      <c r="CIS77" s="2"/>
      <c r="CIT77" s="2"/>
      <c r="CIU77" s="2"/>
      <c r="CIV77" s="2"/>
      <c r="CIW77" s="2"/>
      <c r="CIX77" s="2"/>
      <c r="CIY77" s="2"/>
      <c r="CIZ77" s="2"/>
      <c r="CJA77" s="2"/>
      <c r="CJB77" s="2"/>
      <c r="CJC77" s="2"/>
      <c r="CJD77" s="2"/>
      <c r="CJE77" s="2"/>
      <c r="CJF77" s="2"/>
      <c r="CJG77" s="2"/>
      <c r="CJH77" s="2"/>
      <c r="CJI77" s="2"/>
      <c r="CJJ77" s="2"/>
      <c r="CJK77" s="2"/>
      <c r="CJL77" s="2"/>
      <c r="CJM77" s="2"/>
      <c r="CJN77" s="2"/>
      <c r="CJO77" s="2"/>
      <c r="CJP77" s="2"/>
      <c r="CJQ77" s="2"/>
      <c r="CJR77" s="2"/>
      <c r="CJS77" s="2"/>
      <c r="CJT77" s="2"/>
      <c r="CJU77" s="2"/>
      <c r="CJV77" s="2"/>
      <c r="CJW77" s="2"/>
      <c r="CJX77" s="2"/>
      <c r="CJY77" s="2"/>
      <c r="CJZ77" s="2"/>
      <c r="CKA77" s="2"/>
      <c r="CKB77" s="2"/>
      <c r="CKC77" s="2"/>
      <c r="CKD77" s="2"/>
      <c r="CKE77" s="2"/>
      <c r="CKF77" s="2"/>
      <c r="CKG77" s="2"/>
      <c r="CKH77" s="2"/>
      <c r="CKI77" s="2"/>
      <c r="CKJ77" s="2"/>
      <c r="CKK77" s="2"/>
      <c r="CKL77" s="2"/>
      <c r="CKM77" s="2"/>
      <c r="CKN77" s="2"/>
      <c r="CKO77" s="2"/>
      <c r="CKP77" s="2"/>
      <c r="CKQ77" s="2"/>
      <c r="CKR77" s="2"/>
      <c r="CKS77" s="2"/>
      <c r="CKT77" s="2"/>
      <c r="CKU77" s="2"/>
      <c r="CKV77" s="2"/>
      <c r="CKW77" s="2"/>
      <c r="CKX77" s="2"/>
      <c r="CKY77" s="2"/>
      <c r="CKZ77" s="2"/>
      <c r="CLA77" s="2"/>
      <c r="CLB77" s="2"/>
      <c r="CLC77" s="2"/>
      <c r="CLD77" s="2"/>
      <c r="CLE77" s="2"/>
      <c r="CLF77" s="2"/>
      <c r="CLG77" s="2"/>
      <c r="CLH77" s="2"/>
      <c r="CLI77" s="2"/>
      <c r="CLJ77" s="2"/>
      <c r="CLK77" s="2"/>
      <c r="CLL77" s="2"/>
      <c r="CLM77" s="2"/>
      <c r="CLN77" s="2"/>
      <c r="CLO77" s="2"/>
      <c r="CLP77" s="2"/>
      <c r="CLQ77" s="2"/>
      <c r="CLR77" s="2"/>
      <c r="CLS77" s="2"/>
      <c r="CLT77" s="2"/>
      <c r="CLU77" s="2"/>
      <c r="CLV77" s="2"/>
      <c r="CLW77" s="2"/>
      <c r="CLX77" s="2"/>
      <c r="CLY77" s="2"/>
      <c r="CLZ77" s="2"/>
      <c r="CMA77" s="2"/>
      <c r="CMB77" s="2"/>
      <c r="CMC77" s="2"/>
      <c r="CMD77" s="2"/>
      <c r="CME77" s="2"/>
      <c r="CMF77" s="2"/>
      <c r="CMG77" s="2"/>
      <c r="CMH77" s="2"/>
      <c r="CMI77" s="2"/>
      <c r="CMJ77" s="2"/>
      <c r="CMK77" s="2"/>
      <c r="CML77" s="2"/>
      <c r="CMM77" s="2"/>
      <c r="CMN77" s="2"/>
      <c r="CMO77" s="2"/>
      <c r="CMP77" s="2"/>
      <c r="CMQ77" s="2"/>
      <c r="CMR77" s="2"/>
      <c r="CMS77" s="2"/>
      <c r="CMT77" s="2"/>
      <c r="CMU77" s="2"/>
      <c r="CMV77" s="2"/>
      <c r="CMW77" s="2"/>
      <c r="CMX77" s="2"/>
      <c r="CMY77" s="2"/>
      <c r="CMZ77" s="2"/>
      <c r="CNA77" s="2"/>
      <c r="CNB77" s="2"/>
      <c r="CNC77" s="2"/>
      <c r="CND77" s="2"/>
      <c r="CNE77" s="2"/>
      <c r="CNF77" s="2"/>
      <c r="CNG77" s="2"/>
      <c r="CNH77" s="2"/>
      <c r="CNI77" s="2"/>
      <c r="CNJ77" s="2"/>
      <c r="CNK77" s="2"/>
      <c r="CNL77" s="2"/>
      <c r="CNM77" s="2"/>
      <c r="CNN77" s="2"/>
      <c r="CNO77" s="2"/>
      <c r="CNP77" s="2"/>
      <c r="CNQ77" s="2"/>
      <c r="CNR77" s="2"/>
      <c r="CNS77" s="2"/>
      <c r="CNT77" s="2"/>
      <c r="CNU77" s="2"/>
      <c r="CNV77" s="2"/>
      <c r="CNW77" s="2"/>
      <c r="CNX77" s="2"/>
      <c r="CNY77" s="2"/>
      <c r="CNZ77" s="2"/>
      <c r="COA77" s="2"/>
      <c r="COB77" s="2"/>
      <c r="COC77" s="2"/>
      <c r="COD77" s="2"/>
      <c r="COE77" s="2"/>
      <c r="COF77" s="2"/>
      <c r="COG77" s="2"/>
      <c r="COH77" s="2"/>
      <c r="COI77" s="2"/>
      <c r="COJ77" s="2"/>
      <c r="COK77" s="2"/>
      <c r="COL77" s="2"/>
      <c r="COM77" s="2"/>
      <c r="CON77" s="2"/>
      <c r="COO77" s="2"/>
      <c r="COP77" s="2"/>
      <c r="COQ77" s="2"/>
      <c r="COR77" s="2"/>
      <c r="COS77" s="2"/>
      <c r="COT77" s="2"/>
      <c r="COU77" s="2"/>
      <c r="COV77" s="2"/>
      <c r="COW77" s="2"/>
      <c r="COX77" s="2"/>
      <c r="COY77" s="2"/>
      <c r="COZ77" s="2"/>
      <c r="CPA77" s="2"/>
      <c r="CPB77" s="2"/>
      <c r="CPC77" s="2"/>
      <c r="CPD77" s="2"/>
      <c r="CPE77" s="2"/>
      <c r="CPF77" s="2"/>
      <c r="CPG77" s="2"/>
      <c r="CPH77" s="2"/>
      <c r="CPI77" s="2"/>
      <c r="CPJ77" s="2"/>
      <c r="CPK77" s="2"/>
      <c r="CPL77" s="2"/>
      <c r="CPM77" s="2"/>
      <c r="CPN77" s="2"/>
      <c r="CPO77" s="2"/>
      <c r="CPP77" s="2"/>
      <c r="CPQ77" s="2"/>
      <c r="CPR77" s="2"/>
      <c r="CPS77" s="2"/>
      <c r="CPT77" s="2"/>
      <c r="CPU77" s="2"/>
      <c r="CPV77" s="2"/>
      <c r="CPW77" s="2"/>
      <c r="CPX77" s="2"/>
      <c r="CPY77" s="2"/>
      <c r="CPZ77" s="2"/>
      <c r="CQA77" s="2"/>
      <c r="CQB77" s="2"/>
      <c r="CQC77" s="2"/>
      <c r="CQD77" s="2"/>
      <c r="CQE77" s="2"/>
      <c r="CQF77" s="2"/>
      <c r="CQG77" s="2"/>
      <c r="CQH77" s="2"/>
      <c r="CQI77" s="2"/>
      <c r="CQJ77" s="2"/>
      <c r="CQK77" s="2"/>
      <c r="CQL77" s="2"/>
      <c r="CQM77" s="2"/>
      <c r="CQN77" s="2"/>
      <c r="CQO77" s="2"/>
      <c r="CQP77" s="2"/>
      <c r="CQQ77" s="2"/>
      <c r="CQR77" s="2"/>
      <c r="CQS77" s="2"/>
      <c r="CQT77" s="2"/>
      <c r="CQU77" s="2"/>
      <c r="CQV77" s="2"/>
      <c r="CQW77" s="2"/>
      <c r="CQX77" s="2"/>
      <c r="CQY77" s="2"/>
      <c r="CQZ77" s="2"/>
      <c r="CRA77" s="2"/>
      <c r="CRB77" s="2"/>
      <c r="CRC77" s="2"/>
      <c r="CRD77" s="2"/>
      <c r="CRE77" s="2"/>
      <c r="CRF77" s="2"/>
      <c r="CRG77" s="2"/>
      <c r="CRH77" s="2"/>
      <c r="CRI77" s="2"/>
      <c r="CRJ77" s="2"/>
      <c r="CRK77" s="2"/>
      <c r="CRL77" s="2"/>
      <c r="CRM77" s="2"/>
      <c r="CRN77" s="2"/>
      <c r="CRO77" s="2"/>
      <c r="CRP77" s="2"/>
      <c r="CRQ77" s="2"/>
      <c r="CRR77" s="2"/>
      <c r="CRS77" s="2"/>
      <c r="CRT77" s="2"/>
      <c r="CRU77" s="2"/>
      <c r="CRV77" s="2"/>
      <c r="CRW77" s="2"/>
      <c r="CRX77" s="2"/>
      <c r="CRY77" s="2"/>
      <c r="CRZ77" s="2"/>
      <c r="CSA77" s="2"/>
      <c r="CSB77" s="2"/>
      <c r="CSC77" s="2"/>
      <c r="CSD77" s="2"/>
      <c r="CSE77" s="2"/>
      <c r="CSF77" s="2"/>
      <c r="CSG77" s="2"/>
      <c r="CSH77" s="2"/>
      <c r="CSI77" s="2"/>
      <c r="CSJ77" s="2"/>
      <c r="CSK77" s="2"/>
      <c r="CSL77" s="2"/>
      <c r="CSM77" s="2"/>
      <c r="CSN77" s="2"/>
      <c r="CSO77" s="2"/>
      <c r="CSP77" s="2"/>
      <c r="CSQ77" s="2"/>
      <c r="CSR77" s="2"/>
      <c r="CSS77" s="2"/>
      <c r="CST77" s="2"/>
      <c r="CSU77" s="2"/>
      <c r="CSV77" s="2"/>
      <c r="CSW77" s="2"/>
      <c r="CSX77" s="2"/>
      <c r="CSY77" s="2"/>
      <c r="CSZ77" s="2"/>
      <c r="CTA77" s="2"/>
      <c r="CTB77" s="2"/>
      <c r="CTC77" s="2"/>
      <c r="CTD77" s="2"/>
      <c r="CTE77" s="2"/>
      <c r="CTF77" s="2"/>
      <c r="CTG77" s="2"/>
      <c r="CTH77" s="2"/>
      <c r="CTI77" s="2"/>
      <c r="CTJ77" s="2"/>
      <c r="CTK77" s="2"/>
      <c r="CTL77" s="2"/>
      <c r="CTM77" s="2"/>
      <c r="CTN77" s="2"/>
      <c r="CTO77" s="2"/>
      <c r="CTP77" s="2"/>
      <c r="CTQ77" s="2"/>
      <c r="CTR77" s="2"/>
      <c r="CTS77" s="2"/>
      <c r="CTT77" s="2"/>
      <c r="CTU77" s="2"/>
      <c r="CTV77" s="2"/>
      <c r="CTW77" s="2"/>
      <c r="CTX77" s="2"/>
      <c r="CTY77" s="2"/>
      <c r="CTZ77" s="2"/>
      <c r="CUA77" s="2"/>
      <c r="CUB77" s="2"/>
      <c r="CUC77" s="2"/>
      <c r="CUD77" s="2"/>
      <c r="CUE77" s="2"/>
      <c r="CUF77" s="2"/>
      <c r="CUG77" s="2"/>
      <c r="CUH77" s="2"/>
      <c r="CUI77" s="2"/>
      <c r="CUJ77" s="2"/>
      <c r="CUK77" s="2"/>
      <c r="CUL77" s="2"/>
      <c r="CUM77" s="2"/>
      <c r="CUN77" s="2"/>
      <c r="CUO77" s="2"/>
      <c r="CUP77" s="2"/>
      <c r="CUQ77" s="2"/>
      <c r="CUR77" s="2"/>
      <c r="CUS77" s="2"/>
      <c r="CUT77" s="2"/>
      <c r="CUU77" s="2"/>
      <c r="CUV77" s="2"/>
      <c r="CUW77" s="2"/>
      <c r="CUX77" s="2"/>
      <c r="CUY77" s="2"/>
      <c r="CUZ77" s="2"/>
      <c r="CVA77" s="2"/>
      <c r="CVB77" s="2"/>
      <c r="CVC77" s="2"/>
      <c r="CVD77" s="2"/>
      <c r="CVE77" s="2"/>
      <c r="CVF77" s="2"/>
      <c r="CVG77" s="2"/>
      <c r="CVH77" s="2"/>
      <c r="CVI77" s="2"/>
      <c r="CVJ77" s="2"/>
      <c r="CVK77" s="2"/>
      <c r="CVL77" s="2"/>
      <c r="CVM77" s="2"/>
      <c r="CVN77" s="2"/>
      <c r="CVO77" s="2"/>
      <c r="CVP77" s="2"/>
      <c r="CVQ77" s="2"/>
      <c r="CVR77" s="2"/>
      <c r="CVS77" s="2"/>
      <c r="CVT77" s="2"/>
      <c r="CVU77" s="2"/>
      <c r="CVV77" s="2"/>
      <c r="CVW77" s="2"/>
      <c r="CVX77" s="2"/>
      <c r="CVY77" s="2"/>
      <c r="CVZ77" s="2"/>
      <c r="CWA77" s="2"/>
      <c r="CWB77" s="2"/>
      <c r="CWC77" s="2"/>
      <c r="CWD77" s="2"/>
      <c r="CWE77" s="2"/>
      <c r="CWF77" s="2"/>
      <c r="CWG77" s="2"/>
      <c r="CWH77" s="2"/>
      <c r="CWI77" s="2"/>
      <c r="CWJ77" s="2"/>
      <c r="CWK77" s="2"/>
      <c r="CWL77" s="2"/>
      <c r="CWM77" s="2"/>
      <c r="CWN77" s="2"/>
      <c r="CWO77" s="2"/>
      <c r="CWP77" s="2"/>
      <c r="CWQ77" s="2"/>
      <c r="CWR77" s="2"/>
      <c r="CWS77" s="2"/>
      <c r="CWT77" s="2"/>
      <c r="CWU77" s="2"/>
      <c r="CWV77" s="2"/>
      <c r="CWW77" s="2"/>
      <c r="CWX77" s="2"/>
      <c r="CWY77" s="2"/>
      <c r="CWZ77" s="2"/>
      <c r="CXA77" s="2"/>
      <c r="CXB77" s="2"/>
      <c r="CXC77" s="2"/>
      <c r="CXD77" s="2"/>
      <c r="CXE77" s="2"/>
      <c r="CXF77" s="2"/>
      <c r="CXG77" s="2"/>
      <c r="CXH77" s="2"/>
      <c r="CXI77" s="2"/>
      <c r="CXJ77" s="2"/>
      <c r="CXK77" s="2"/>
      <c r="CXL77" s="2"/>
      <c r="CXM77" s="2"/>
      <c r="CXN77" s="2"/>
      <c r="CXO77" s="2"/>
      <c r="CXP77" s="2"/>
      <c r="CXQ77" s="2"/>
      <c r="CXR77" s="2"/>
      <c r="CXS77" s="2"/>
      <c r="CXT77" s="2"/>
      <c r="CXU77" s="2"/>
      <c r="CXV77" s="2"/>
      <c r="CXW77" s="2"/>
      <c r="CXX77" s="2"/>
      <c r="CXY77" s="2"/>
      <c r="CXZ77" s="2"/>
      <c r="CYA77" s="2"/>
      <c r="CYB77" s="2"/>
      <c r="CYC77" s="2"/>
      <c r="CYD77" s="2"/>
      <c r="CYE77" s="2"/>
      <c r="CYF77" s="2"/>
      <c r="CYG77" s="2"/>
      <c r="CYH77" s="2"/>
      <c r="CYI77" s="2"/>
      <c r="CYJ77" s="2"/>
      <c r="CYK77" s="2"/>
      <c r="CYL77" s="2"/>
      <c r="CYM77" s="2"/>
      <c r="CYN77" s="2"/>
      <c r="CYO77" s="2"/>
      <c r="CYP77" s="2"/>
      <c r="CYQ77" s="2"/>
      <c r="CYR77" s="2"/>
      <c r="CYS77" s="2"/>
      <c r="CYT77" s="2"/>
      <c r="CYU77" s="2"/>
      <c r="CYV77" s="2"/>
      <c r="CYW77" s="2"/>
      <c r="CYX77" s="2"/>
      <c r="CYY77" s="2"/>
      <c r="CYZ77" s="2"/>
      <c r="CZA77" s="2"/>
      <c r="CZB77" s="2"/>
      <c r="CZC77" s="2"/>
      <c r="CZD77" s="2"/>
      <c r="CZE77" s="2"/>
      <c r="CZF77" s="2"/>
      <c r="CZG77" s="2"/>
      <c r="CZH77" s="2"/>
      <c r="CZI77" s="2"/>
      <c r="CZJ77" s="2"/>
      <c r="CZK77" s="2"/>
      <c r="CZL77" s="2"/>
      <c r="CZM77" s="2"/>
      <c r="CZN77" s="2"/>
      <c r="CZO77" s="2"/>
      <c r="CZP77" s="2"/>
      <c r="CZQ77" s="2"/>
      <c r="CZR77" s="2"/>
      <c r="CZS77" s="2"/>
      <c r="CZT77" s="2"/>
      <c r="CZU77" s="2"/>
      <c r="CZV77" s="2"/>
      <c r="CZW77" s="2"/>
      <c r="CZX77" s="2"/>
      <c r="CZY77" s="2"/>
      <c r="CZZ77" s="2"/>
      <c r="DAA77" s="2"/>
      <c r="DAB77" s="2"/>
      <c r="DAC77" s="2"/>
      <c r="DAD77" s="2"/>
      <c r="DAE77" s="2"/>
      <c r="DAF77" s="2"/>
      <c r="DAG77" s="2"/>
      <c r="DAH77" s="2"/>
      <c r="DAI77" s="2"/>
      <c r="DAJ77" s="2"/>
      <c r="DAK77" s="2"/>
      <c r="DAL77" s="2"/>
      <c r="DAM77" s="2"/>
      <c r="DAN77" s="2"/>
      <c r="DAO77" s="2"/>
      <c r="DAP77" s="2"/>
      <c r="DAQ77" s="2"/>
      <c r="DAR77" s="2"/>
      <c r="DAS77" s="2"/>
      <c r="DAT77" s="2"/>
      <c r="DAU77" s="2"/>
      <c r="DAV77" s="2"/>
      <c r="DAW77" s="2"/>
      <c r="DAX77" s="2"/>
      <c r="DAY77" s="2"/>
      <c r="DAZ77" s="2"/>
      <c r="DBA77" s="2"/>
      <c r="DBB77" s="2"/>
      <c r="DBC77" s="2"/>
      <c r="DBD77" s="2"/>
      <c r="DBE77" s="2"/>
      <c r="DBF77" s="2"/>
      <c r="DBG77" s="2"/>
      <c r="DBH77" s="2"/>
      <c r="DBI77" s="2"/>
      <c r="DBJ77" s="2"/>
      <c r="DBK77" s="2"/>
      <c r="DBL77" s="2"/>
      <c r="DBM77" s="2"/>
      <c r="DBN77" s="2"/>
      <c r="DBO77" s="2"/>
      <c r="DBP77" s="2"/>
      <c r="DBQ77" s="2"/>
      <c r="DBR77" s="2"/>
      <c r="DBS77" s="2"/>
      <c r="DBT77" s="2"/>
      <c r="DBU77" s="2"/>
      <c r="DBV77" s="2"/>
      <c r="DBW77" s="2"/>
      <c r="DBX77" s="2"/>
      <c r="DBY77" s="2"/>
      <c r="DBZ77" s="2"/>
      <c r="DCA77" s="2"/>
      <c r="DCB77" s="2"/>
      <c r="DCC77" s="2"/>
      <c r="DCD77" s="2"/>
      <c r="DCE77" s="2"/>
      <c r="DCF77" s="2"/>
      <c r="DCG77" s="2"/>
      <c r="DCH77" s="2"/>
      <c r="DCI77" s="2"/>
      <c r="DCJ77" s="2"/>
      <c r="DCK77" s="2"/>
      <c r="DCL77" s="2"/>
      <c r="DCM77" s="2"/>
      <c r="DCN77" s="2"/>
      <c r="DCO77" s="2"/>
      <c r="DCP77" s="2"/>
      <c r="DCQ77" s="2"/>
      <c r="DCR77" s="2"/>
      <c r="DCS77" s="2"/>
      <c r="DCT77" s="2"/>
      <c r="DCU77" s="2"/>
      <c r="DCV77" s="2"/>
      <c r="DCW77" s="2"/>
      <c r="DCX77" s="2"/>
      <c r="DCY77" s="2"/>
      <c r="DCZ77" s="2"/>
      <c r="DDA77" s="2"/>
      <c r="DDB77" s="2"/>
      <c r="DDC77" s="2"/>
      <c r="DDD77" s="2"/>
      <c r="DDE77" s="2"/>
      <c r="DDF77" s="2"/>
      <c r="DDG77" s="2"/>
      <c r="DDH77" s="2"/>
      <c r="DDI77" s="2"/>
      <c r="DDJ77" s="2"/>
      <c r="DDK77" s="2"/>
      <c r="DDL77" s="2"/>
      <c r="DDM77" s="2"/>
      <c r="DDN77" s="2"/>
      <c r="DDO77" s="2"/>
      <c r="DDP77" s="2"/>
      <c r="DDQ77" s="2"/>
      <c r="DDR77" s="2"/>
      <c r="DDS77" s="2"/>
      <c r="DDT77" s="2"/>
      <c r="DDU77" s="2"/>
      <c r="DDV77" s="2"/>
      <c r="DDW77" s="2"/>
      <c r="DDX77" s="2"/>
      <c r="DDY77" s="2"/>
      <c r="DDZ77" s="2"/>
      <c r="DEA77" s="2"/>
      <c r="DEB77" s="2"/>
      <c r="DEC77" s="2"/>
      <c r="DED77" s="2"/>
      <c r="DEE77" s="2"/>
      <c r="DEF77" s="2"/>
      <c r="DEG77" s="2"/>
      <c r="DEH77" s="2"/>
      <c r="DEI77" s="2"/>
      <c r="DEJ77" s="2"/>
      <c r="DEK77" s="2"/>
      <c r="DEL77" s="2"/>
      <c r="DEM77" s="2"/>
      <c r="DEN77" s="2"/>
      <c r="DEO77" s="2"/>
      <c r="DEP77" s="2"/>
      <c r="DEQ77" s="2"/>
      <c r="DER77" s="2"/>
      <c r="DES77" s="2"/>
      <c r="DET77" s="2"/>
      <c r="DEU77" s="2"/>
      <c r="DEV77" s="2"/>
      <c r="DEW77" s="2"/>
      <c r="DEX77" s="2"/>
      <c r="DEY77" s="2"/>
      <c r="DEZ77" s="2"/>
      <c r="DFA77" s="2"/>
      <c r="DFB77" s="2"/>
      <c r="DFC77" s="2"/>
      <c r="DFD77" s="2"/>
      <c r="DFE77" s="2"/>
      <c r="DFF77" s="2"/>
      <c r="DFG77" s="2"/>
      <c r="DFH77" s="2"/>
      <c r="DFI77" s="2"/>
      <c r="DFJ77" s="2"/>
      <c r="DFK77" s="2"/>
      <c r="DFL77" s="2"/>
      <c r="DFM77" s="2"/>
      <c r="DFN77" s="2"/>
      <c r="DFO77" s="2"/>
      <c r="DFP77" s="2"/>
      <c r="DFQ77" s="2"/>
      <c r="DFR77" s="2"/>
      <c r="DFS77" s="2"/>
      <c r="DFT77" s="2"/>
      <c r="DFU77" s="2"/>
      <c r="DFV77" s="2"/>
      <c r="DFW77" s="2"/>
      <c r="DFX77" s="2"/>
      <c r="DFY77" s="2"/>
      <c r="DFZ77" s="2"/>
      <c r="DGA77" s="2"/>
      <c r="DGB77" s="2"/>
      <c r="DGC77" s="2"/>
      <c r="DGD77" s="2"/>
      <c r="DGE77" s="2"/>
      <c r="DGF77" s="2"/>
      <c r="DGG77" s="2"/>
      <c r="DGH77" s="2"/>
      <c r="DGI77" s="2"/>
      <c r="DGJ77" s="2"/>
      <c r="DGK77" s="2"/>
      <c r="DGL77" s="2"/>
      <c r="DGM77" s="2"/>
      <c r="DGN77" s="2"/>
      <c r="DGO77" s="2"/>
      <c r="DGP77" s="2"/>
      <c r="DGQ77" s="2"/>
      <c r="DGR77" s="2"/>
      <c r="DGS77" s="2"/>
      <c r="DGT77" s="2"/>
      <c r="DGU77" s="2"/>
      <c r="DGV77" s="2"/>
      <c r="DGW77" s="2"/>
      <c r="DGX77" s="2"/>
      <c r="DGY77" s="2"/>
      <c r="DGZ77" s="2"/>
      <c r="DHA77" s="2"/>
      <c r="DHB77" s="2"/>
      <c r="DHC77" s="2"/>
      <c r="DHD77" s="2"/>
      <c r="DHE77" s="2"/>
      <c r="DHF77" s="2"/>
      <c r="DHG77" s="2"/>
      <c r="DHH77" s="2"/>
      <c r="DHI77" s="2"/>
      <c r="DHJ77" s="2"/>
      <c r="DHK77" s="2"/>
      <c r="DHL77" s="2"/>
      <c r="DHM77" s="2"/>
      <c r="DHN77" s="2"/>
      <c r="DHO77" s="2"/>
      <c r="DHP77" s="2"/>
      <c r="DHQ77" s="2"/>
      <c r="DHR77" s="2"/>
      <c r="DHS77" s="2"/>
      <c r="DHT77" s="2"/>
      <c r="DHU77" s="2"/>
      <c r="DHV77" s="2"/>
      <c r="DHW77" s="2"/>
      <c r="DHX77" s="2"/>
      <c r="DHY77" s="2"/>
      <c r="DHZ77" s="2"/>
      <c r="DIA77" s="2"/>
      <c r="DIB77" s="2"/>
      <c r="DIC77" s="2"/>
      <c r="DID77" s="2"/>
      <c r="DIE77" s="2"/>
      <c r="DIF77" s="2"/>
      <c r="DIG77" s="2"/>
      <c r="DIH77" s="2"/>
      <c r="DII77" s="2"/>
      <c r="DIJ77" s="2"/>
      <c r="DIK77" s="2"/>
      <c r="DIL77" s="2"/>
      <c r="DIM77" s="2"/>
      <c r="DIN77" s="2"/>
      <c r="DIO77" s="2"/>
      <c r="DIP77" s="2"/>
      <c r="DIQ77" s="2"/>
      <c r="DIR77" s="2"/>
      <c r="DIS77" s="2"/>
      <c r="DIT77" s="2"/>
      <c r="DIU77" s="2"/>
      <c r="DIV77" s="2"/>
      <c r="DIW77" s="2"/>
      <c r="DIX77" s="2"/>
      <c r="DIY77" s="2"/>
      <c r="DIZ77" s="2"/>
      <c r="DJA77" s="2"/>
      <c r="DJB77" s="2"/>
      <c r="DJC77" s="2"/>
      <c r="DJD77" s="2"/>
      <c r="DJE77" s="2"/>
      <c r="DJF77" s="2"/>
      <c r="DJG77" s="2"/>
      <c r="DJH77" s="2"/>
      <c r="DJI77" s="2"/>
      <c r="DJJ77" s="2"/>
      <c r="DJK77" s="2"/>
      <c r="DJL77" s="2"/>
      <c r="DJM77" s="2"/>
      <c r="DJN77" s="2"/>
      <c r="DJO77" s="2"/>
      <c r="DJP77" s="2"/>
      <c r="DJQ77" s="2"/>
      <c r="DJR77" s="2"/>
      <c r="DJS77" s="2"/>
      <c r="DJT77" s="2"/>
      <c r="DJU77" s="2"/>
      <c r="DJV77" s="2"/>
      <c r="DJW77" s="2"/>
      <c r="DJX77" s="2"/>
      <c r="DJY77" s="2"/>
      <c r="DJZ77" s="2"/>
      <c r="DKA77" s="2"/>
      <c r="DKB77" s="2"/>
      <c r="DKC77" s="2"/>
      <c r="DKD77" s="2"/>
      <c r="DKE77" s="2"/>
      <c r="DKF77" s="2"/>
      <c r="DKG77" s="2"/>
      <c r="DKH77" s="2"/>
      <c r="DKI77" s="2"/>
      <c r="DKJ77" s="2"/>
      <c r="DKK77" s="2"/>
      <c r="DKL77" s="2"/>
      <c r="DKM77" s="2"/>
      <c r="DKN77" s="2"/>
      <c r="DKO77" s="2"/>
      <c r="DKP77" s="2"/>
      <c r="DKQ77" s="2"/>
      <c r="DKR77" s="2"/>
      <c r="DKS77" s="2"/>
      <c r="DKT77" s="2"/>
      <c r="DKU77" s="2"/>
      <c r="DKV77" s="2"/>
      <c r="DKW77" s="2"/>
      <c r="DKX77" s="2"/>
      <c r="DKY77" s="2"/>
      <c r="DKZ77" s="2"/>
      <c r="DLA77" s="2"/>
      <c r="DLB77" s="2"/>
      <c r="DLC77" s="2"/>
      <c r="DLD77" s="2"/>
      <c r="DLE77" s="2"/>
      <c r="DLF77" s="2"/>
      <c r="DLG77" s="2"/>
      <c r="DLH77" s="2"/>
      <c r="DLI77" s="2"/>
      <c r="DLJ77" s="2"/>
      <c r="DLK77" s="2"/>
      <c r="DLL77" s="2"/>
      <c r="DLM77" s="2"/>
      <c r="DLN77" s="2"/>
      <c r="DLO77" s="2"/>
      <c r="DLP77" s="2"/>
      <c r="DLQ77" s="2"/>
      <c r="DLR77" s="2"/>
      <c r="DLS77" s="2"/>
      <c r="DLT77" s="2"/>
      <c r="DLU77" s="2"/>
      <c r="DLV77" s="2"/>
      <c r="DLW77" s="2"/>
      <c r="DLX77" s="2"/>
      <c r="DLY77" s="2"/>
      <c r="DLZ77" s="2"/>
      <c r="DMA77" s="2"/>
      <c r="DMB77" s="2"/>
      <c r="DMC77" s="2"/>
      <c r="DMD77" s="2"/>
      <c r="DME77" s="2"/>
      <c r="DMF77" s="2"/>
      <c r="DMG77" s="2"/>
      <c r="DMH77" s="2"/>
      <c r="DMI77" s="2"/>
      <c r="DMJ77" s="2"/>
      <c r="DMK77" s="2"/>
      <c r="DML77" s="2"/>
      <c r="DMM77" s="2"/>
      <c r="DMN77" s="2"/>
      <c r="DMO77" s="2"/>
      <c r="DMP77" s="2"/>
      <c r="DMQ77" s="2"/>
      <c r="DMR77" s="2"/>
      <c r="DMS77" s="2"/>
      <c r="DMT77" s="2"/>
      <c r="DMU77" s="2"/>
      <c r="DMV77" s="2"/>
      <c r="DMW77" s="2"/>
      <c r="DMX77" s="2"/>
      <c r="DMY77" s="2"/>
      <c r="DMZ77" s="2"/>
      <c r="DNA77" s="2"/>
      <c r="DNB77" s="2"/>
      <c r="DNC77" s="2"/>
      <c r="DND77" s="2"/>
      <c r="DNE77" s="2"/>
      <c r="DNF77" s="2"/>
      <c r="DNG77" s="2"/>
      <c r="DNH77" s="2"/>
      <c r="DNI77" s="2"/>
      <c r="DNJ77" s="2"/>
      <c r="DNK77" s="2"/>
      <c r="DNL77" s="2"/>
      <c r="DNM77" s="2"/>
      <c r="DNN77" s="2"/>
      <c r="DNO77" s="2"/>
      <c r="DNP77" s="2"/>
      <c r="DNQ77" s="2"/>
      <c r="DNR77" s="2"/>
      <c r="DNS77" s="2"/>
      <c r="DNT77" s="2"/>
      <c r="DNU77" s="2"/>
      <c r="DNV77" s="2"/>
      <c r="DNW77" s="2"/>
      <c r="DNX77" s="2"/>
      <c r="DNY77" s="2"/>
      <c r="DNZ77" s="2"/>
      <c r="DOA77" s="2"/>
      <c r="DOB77" s="2"/>
      <c r="DOC77" s="2"/>
      <c r="DOD77" s="2"/>
      <c r="DOE77" s="2"/>
      <c r="DOF77" s="2"/>
      <c r="DOG77" s="2"/>
      <c r="DOH77" s="2"/>
      <c r="DOI77" s="2"/>
      <c r="DOJ77" s="2"/>
      <c r="DOK77" s="2"/>
      <c r="DOL77" s="2"/>
      <c r="DOM77" s="2"/>
      <c r="DON77" s="2"/>
      <c r="DOO77" s="2"/>
      <c r="DOP77" s="2"/>
      <c r="DOQ77" s="2"/>
      <c r="DOR77" s="2"/>
      <c r="DOS77" s="2"/>
      <c r="DOT77" s="2"/>
      <c r="DOU77" s="2"/>
      <c r="DOV77" s="2"/>
      <c r="DOW77" s="2"/>
      <c r="DOX77" s="2"/>
      <c r="DOY77" s="2"/>
      <c r="DOZ77" s="2"/>
      <c r="DPA77" s="2"/>
      <c r="DPB77" s="2"/>
      <c r="DPC77" s="2"/>
      <c r="DPD77" s="2"/>
      <c r="DPE77" s="2"/>
      <c r="DPF77" s="2"/>
      <c r="DPG77" s="2"/>
      <c r="DPH77" s="2"/>
      <c r="DPI77" s="2"/>
      <c r="DPJ77" s="2"/>
      <c r="DPK77" s="2"/>
      <c r="DPL77" s="2"/>
      <c r="DPM77" s="2"/>
      <c r="DPN77" s="2"/>
      <c r="DPO77" s="2"/>
      <c r="DPP77" s="2"/>
      <c r="DPQ77" s="2"/>
      <c r="DPR77" s="2"/>
      <c r="DPS77" s="2"/>
      <c r="DPT77" s="2"/>
      <c r="DPU77" s="2"/>
      <c r="DPV77" s="2"/>
      <c r="DPW77" s="2"/>
      <c r="DPX77" s="2"/>
      <c r="DPY77" s="2"/>
      <c r="DPZ77" s="2"/>
      <c r="DQA77" s="2"/>
      <c r="DQB77" s="2"/>
      <c r="DQC77" s="2"/>
      <c r="DQD77" s="2"/>
      <c r="DQE77" s="2"/>
      <c r="DQF77" s="2"/>
      <c r="DQG77" s="2"/>
      <c r="DQH77" s="2"/>
      <c r="DQI77" s="2"/>
      <c r="DQJ77" s="2"/>
      <c r="DQK77" s="2"/>
      <c r="DQL77" s="2"/>
      <c r="DQM77" s="2"/>
      <c r="DQN77" s="2"/>
      <c r="DQO77" s="2"/>
      <c r="DQP77" s="2"/>
      <c r="DQQ77" s="2"/>
      <c r="DQR77" s="2"/>
      <c r="DQS77" s="2"/>
      <c r="DQT77" s="2"/>
      <c r="DQU77" s="2"/>
      <c r="DQV77" s="2"/>
      <c r="DQW77" s="2"/>
      <c r="DQX77" s="2"/>
      <c r="DQY77" s="2"/>
      <c r="DQZ77" s="2"/>
      <c r="DRA77" s="2"/>
      <c r="DRB77" s="2"/>
      <c r="DRC77" s="2"/>
      <c r="DRD77" s="2"/>
      <c r="DRE77" s="2"/>
      <c r="DRF77" s="2"/>
      <c r="DRG77" s="2"/>
      <c r="DRH77" s="2"/>
      <c r="DRI77" s="2"/>
      <c r="DRJ77" s="2"/>
      <c r="DRK77" s="2"/>
      <c r="DRL77" s="2"/>
      <c r="DRM77" s="2"/>
      <c r="DRN77" s="2"/>
      <c r="DRO77" s="2"/>
      <c r="DRP77" s="2"/>
      <c r="DRQ77" s="2"/>
      <c r="DRR77" s="2"/>
      <c r="DRS77" s="2"/>
      <c r="DRT77" s="2"/>
      <c r="DRU77" s="2"/>
      <c r="DRV77" s="2"/>
      <c r="DRW77" s="2"/>
      <c r="DRX77" s="2"/>
      <c r="DRY77" s="2"/>
      <c r="DRZ77" s="2"/>
      <c r="DSA77" s="2"/>
      <c r="DSB77" s="2"/>
      <c r="DSC77" s="2"/>
      <c r="DSD77" s="2"/>
      <c r="DSE77" s="2"/>
      <c r="DSF77" s="2"/>
      <c r="DSG77" s="2"/>
      <c r="DSH77" s="2"/>
      <c r="DSI77" s="2"/>
      <c r="DSJ77" s="2"/>
      <c r="DSK77" s="2"/>
      <c r="DSL77" s="2"/>
      <c r="DSM77" s="2"/>
      <c r="DSN77" s="2"/>
      <c r="DSO77" s="2"/>
      <c r="DSP77" s="2"/>
      <c r="DSQ77" s="2"/>
      <c r="DSR77" s="2"/>
      <c r="DSS77" s="2"/>
      <c r="DST77" s="2"/>
      <c r="DSU77" s="2"/>
      <c r="DSV77" s="2"/>
      <c r="DSW77" s="2"/>
      <c r="DSX77" s="2"/>
      <c r="DSY77" s="2"/>
      <c r="DSZ77" s="2"/>
      <c r="DTA77" s="2"/>
      <c r="DTB77" s="2"/>
      <c r="DTC77" s="2"/>
      <c r="DTD77" s="2"/>
      <c r="DTE77" s="2"/>
      <c r="DTF77" s="2"/>
      <c r="DTG77" s="2"/>
      <c r="DTH77" s="2"/>
      <c r="DTI77" s="2"/>
      <c r="DTJ77" s="2"/>
      <c r="DTK77" s="2"/>
      <c r="DTL77" s="2"/>
      <c r="DTM77" s="2"/>
      <c r="DTN77" s="2"/>
      <c r="DTO77" s="2"/>
      <c r="DTP77" s="2"/>
      <c r="DTQ77" s="2"/>
      <c r="DTR77" s="2"/>
      <c r="DTS77" s="2"/>
      <c r="DTT77" s="2"/>
      <c r="DTU77" s="2"/>
      <c r="DTV77" s="2"/>
      <c r="DTW77" s="2"/>
      <c r="DTX77" s="2"/>
      <c r="DTY77" s="2"/>
      <c r="DTZ77" s="2"/>
      <c r="DUA77" s="2"/>
      <c r="DUB77" s="2"/>
      <c r="DUC77" s="2"/>
      <c r="DUD77" s="2"/>
      <c r="DUE77" s="2"/>
      <c r="DUF77" s="2"/>
      <c r="DUG77" s="2"/>
      <c r="DUH77" s="2"/>
      <c r="DUI77" s="2"/>
      <c r="DUJ77" s="2"/>
      <c r="DUK77" s="2"/>
      <c r="DUL77" s="2"/>
      <c r="DUM77" s="2"/>
      <c r="DUN77" s="2"/>
      <c r="DUO77" s="2"/>
      <c r="DUP77" s="2"/>
      <c r="DUQ77" s="2"/>
      <c r="DUR77" s="2"/>
      <c r="DUS77" s="2"/>
      <c r="DUT77" s="2"/>
      <c r="DUU77" s="2"/>
      <c r="DUV77" s="2"/>
      <c r="DUW77" s="2"/>
      <c r="DUX77" s="2"/>
      <c r="DUY77" s="2"/>
      <c r="DUZ77" s="2"/>
      <c r="DVA77" s="2"/>
      <c r="DVB77" s="2"/>
      <c r="DVC77" s="2"/>
      <c r="DVD77" s="2"/>
      <c r="DVE77" s="2"/>
      <c r="DVF77" s="2"/>
      <c r="DVG77" s="2"/>
      <c r="DVH77" s="2"/>
      <c r="DVI77" s="2"/>
      <c r="DVJ77" s="2"/>
      <c r="DVK77" s="2"/>
      <c r="DVL77" s="2"/>
      <c r="DVM77" s="2"/>
      <c r="DVN77" s="2"/>
      <c r="DVO77" s="2"/>
      <c r="DVP77" s="2"/>
      <c r="DVQ77" s="2"/>
      <c r="DVR77" s="2"/>
      <c r="DVS77" s="2"/>
      <c r="DVT77" s="2"/>
      <c r="DVU77" s="2"/>
      <c r="DVV77" s="2"/>
      <c r="DVW77" s="2"/>
      <c r="DVX77" s="2"/>
      <c r="DVY77" s="2"/>
      <c r="DVZ77" s="2"/>
      <c r="DWA77" s="2"/>
      <c r="DWB77" s="2"/>
      <c r="DWC77" s="2"/>
      <c r="DWD77" s="2"/>
      <c r="DWE77" s="2"/>
      <c r="DWF77" s="2"/>
      <c r="DWG77" s="2"/>
      <c r="DWH77" s="2"/>
      <c r="DWI77" s="2"/>
      <c r="DWJ77" s="2"/>
      <c r="DWK77" s="2"/>
      <c r="DWL77" s="2"/>
      <c r="DWM77" s="2"/>
      <c r="DWN77" s="2"/>
      <c r="DWO77" s="2"/>
      <c r="DWP77" s="2"/>
      <c r="DWQ77" s="2"/>
      <c r="DWR77" s="2"/>
      <c r="DWS77" s="2"/>
      <c r="DWT77" s="2"/>
      <c r="DWU77" s="2"/>
      <c r="DWV77" s="2"/>
      <c r="DWW77" s="2"/>
      <c r="DWX77" s="2"/>
      <c r="DWY77" s="2"/>
      <c r="DWZ77" s="2"/>
      <c r="DXA77" s="2"/>
      <c r="DXB77" s="2"/>
      <c r="DXC77" s="2"/>
      <c r="DXD77" s="2"/>
      <c r="DXE77" s="2"/>
      <c r="DXF77" s="2"/>
      <c r="DXG77" s="2"/>
      <c r="DXH77" s="2"/>
      <c r="DXI77" s="2"/>
      <c r="DXJ77" s="2"/>
      <c r="DXK77" s="2"/>
      <c r="DXL77" s="2"/>
      <c r="DXM77" s="2"/>
      <c r="DXN77" s="2"/>
      <c r="DXO77" s="2"/>
      <c r="DXP77" s="2"/>
      <c r="DXQ77" s="2"/>
      <c r="DXR77" s="2"/>
      <c r="DXS77" s="2"/>
      <c r="DXT77" s="2"/>
      <c r="DXU77" s="2"/>
      <c r="DXV77" s="2"/>
      <c r="DXW77" s="2"/>
      <c r="DXX77" s="2"/>
      <c r="DXY77" s="2"/>
      <c r="DXZ77" s="2"/>
      <c r="DYA77" s="2"/>
      <c r="DYB77" s="2"/>
      <c r="DYC77" s="2"/>
      <c r="DYD77" s="2"/>
      <c r="DYE77" s="2"/>
      <c r="DYF77" s="2"/>
      <c r="DYG77" s="2"/>
      <c r="DYH77" s="2"/>
      <c r="DYI77" s="2"/>
      <c r="DYJ77" s="2"/>
      <c r="DYK77" s="2"/>
      <c r="DYL77" s="2"/>
      <c r="DYM77" s="2"/>
      <c r="DYN77" s="2"/>
      <c r="DYO77" s="2"/>
      <c r="DYP77" s="2"/>
      <c r="DYQ77" s="2"/>
      <c r="DYR77" s="2"/>
      <c r="DYS77" s="2"/>
      <c r="DYT77" s="2"/>
      <c r="DYU77" s="2"/>
      <c r="DYV77" s="2"/>
      <c r="DYW77" s="2"/>
      <c r="DYX77" s="2"/>
      <c r="DYY77" s="2"/>
      <c r="DYZ77" s="2"/>
      <c r="DZA77" s="2"/>
      <c r="DZB77" s="2"/>
      <c r="DZC77" s="2"/>
      <c r="DZD77" s="2"/>
      <c r="DZE77" s="2"/>
      <c r="DZF77" s="2"/>
      <c r="DZG77" s="2"/>
      <c r="DZH77" s="2"/>
      <c r="DZI77" s="2"/>
      <c r="DZJ77" s="2"/>
      <c r="DZK77" s="2"/>
      <c r="DZL77" s="2"/>
      <c r="DZM77" s="2"/>
      <c r="DZN77" s="2"/>
      <c r="DZO77" s="2"/>
      <c r="DZP77" s="2"/>
      <c r="DZQ77" s="2"/>
      <c r="DZR77" s="2"/>
      <c r="DZS77" s="2"/>
      <c r="DZT77" s="2"/>
      <c r="DZU77" s="2"/>
      <c r="DZV77" s="2"/>
      <c r="DZW77" s="2"/>
      <c r="DZX77" s="2"/>
      <c r="DZY77" s="2"/>
      <c r="DZZ77" s="2"/>
      <c r="EAA77" s="2"/>
      <c r="EAB77" s="2"/>
      <c r="EAC77" s="2"/>
      <c r="EAD77" s="2"/>
      <c r="EAE77" s="2"/>
      <c r="EAF77" s="2"/>
      <c r="EAG77" s="2"/>
      <c r="EAH77" s="2"/>
      <c r="EAI77" s="2"/>
      <c r="EAJ77" s="2"/>
      <c r="EAK77" s="2"/>
      <c r="EAL77" s="2"/>
      <c r="EAM77" s="2"/>
      <c r="EAN77" s="2"/>
      <c r="EAO77" s="2"/>
      <c r="EAP77" s="2"/>
      <c r="EAQ77" s="2"/>
      <c r="EAR77" s="2"/>
      <c r="EAS77" s="2"/>
      <c r="EAT77" s="2"/>
      <c r="EAU77" s="2"/>
      <c r="EAV77" s="2"/>
      <c r="EAW77" s="2"/>
      <c r="EAX77" s="2"/>
      <c r="EAY77" s="2"/>
      <c r="EAZ77" s="2"/>
      <c r="EBA77" s="2"/>
      <c r="EBB77" s="2"/>
      <c r="EBC77" s="2"/>
      <c r="EBD77" s="2"/>
      <c r="EBE77" s="2"/>
      <c r="EBF77" s="2"/>
      <c r="EBG77" s="2"/>
      <c r="EBH77" s="2"/>
      <c r="EBI77" s="2"/>
      <c r="EBJ77" s="2"/>
      <c r="EBK77" s="2"/>
      <c r="EBL77" s="2"/>
      <c r="EBM77" s="2"/>
      <c r="EBN77" s="2"/>
      <c r="EBO77" s="2"/>
      <c r="EBP77" s="2"/>
      <c r="EBQ77" s="2"/>
      <c r="EBR77" s="2"/>
      <c r="EBS77" s="2"/>
      <c r="EBT77" s="2"/>
      <c r="EBU77" s="2"/>
      <c r="EBV77" s="2"/>
      <c r="EBW77" s="2"/>
      <c r="EBX77" s="2"/>
      <c r="EBY77" s="2"/>
      <c r="EBZ77" s="2"/>
      <c r="ECA77" s="2"/>
      <c r="ECB77" s="2"/>
      <c r="ECC77" s="2"/>
      <c r="ECD77" s="2"/>
      <c r="ECE77" s="2"/>
      <c r="ECF77" s="2"/>
      <c r="ECG77" s="2"/>
      <c r="ECH77" s="2"/>
      <c r="ECI77" s="2"/>
      <c r="ECJ77" s="2"/>
      <c r="ECK77" s="2"/>
      <c r="ECL77" s="2"/>
      <c r="ECM77" s="2"/>
      <c r="ECN77" s="2"/>
      <c r="ECO77" s="2"/>
      <c r="ECP77" s="2"/>
      <c r="ECQ77" s="2"/>
      <c r="ECR77" s="2"/>
      <c r="ECS77" s="2"/>
      <c r="ECT77" s="2"/>
      <c r="ECU77" s="2"/>
      <c r="ECV77" s="2"/>
      <c r="ECW77" s="2"/>
      <c r="ECX77" s="2"/>
      <c r="ECY77" s="2"/>
      <c r="ECZ77" s="2"/>
      <c r="EDA77" s="2"/>
      <c r="EDB77" s="2"/>
      <c r="EDC77" s="2"/>
      <c r="EDD77" s="2"/>
      <c r="EDE77" s="2"/>
      <c r="EDF77" s="2"/>
      <c r="EDG77" s="2"/>
      <c r="EDH77" s="2"/>
      <c r="EDI77" s="2"/>
      <c r="EDJ77" s="2"/>
      <c r="EDK77" s="2"/>
      <c r="EDL77" s="2"/>
      <c r="EDM77" s="2"/>
      <c r="EDN77" s="2"/>
      <c r="EDO77" s="2"/>
      <c r="EDP77" s="2"/>
      <c r="EDQ77" s="2"/>
      <c r="EDR77" s="2"/>
      <c r="EDS77" s="2"/>
      <c r="EDT77" s="2"/>
      <c r="EDU77" s="2"/>
      <c r="EDV77" s="2"/>
      <c r="EDW77" s="2"/>
      <c r="EDX77" s="2"/>
      <c r="EDY77" s="2"/>
      <c r="EDZ77" s="2"/>
      <c r="EEA77" s="2"/>
      <c r="EEB77" s="2"/>
      <c r="EEC77" s="2"/>
      <c r="EED77" s="2"/>
      <c r="EEE77" s="2"/>
      <c r="EEF77" s="2"/>
      <c r="EEG77" s="2"/>
      <c r="EEH77" s="2"/>
      <c r="EEI77" s="2"/>
      <c r="EEJ77" s="2"/>
      <c r="EEK77" s="2"/>
      <c r="EEL77" s="2"/>
      <c r="EEM77" s="2"/>
      <c r="EEN77" s="2"/>
      <c r="EEO77" s="2"/>
      <c r="EEP77" s="2"/>
      <c r="EEQ77" s="2"/>
      <c r="EER77" s="2"/>
      <c r="EES77" s="2"/>
      <c r="EET77" s="2"/>
      <c r="EEU77" s="2"/>
      <c r="EEV77" s="2"/>
      <c r="EEW77" s="2"/>
      <c r="EEX77" s="2"/>
      <c r="EEY77" s="2"/>
      <c r="EEZ77" s="2"/>
      <c r="EFA77" s="2"/>
      <c r="EFB77" s="2"/>
      <c r="EFC77" s="2"/>
      <c r="EFD77" s="2"/>
      <c r="EFE77" s="2"/>
      <c r="EFF77" s="2"/>
      <c r="EFG77" s="2"/>
      <c r="EFH77" s="2"/>
      <c r="EFI77" s="2"/>
      <c r="EFJ77" s="2"/>
      <c r="EFK77" s="2"/>
      <c r="EFL77" s="2"/>
      <c r="EFM77" s="2"/>
      <c r="EFN77" s="2"/>
      <c r="EFO77" s="2"/>
      <c r="EFP77" s="2"/>
      <c r="EFQ77" s="2"/>
      <c r="EFR77" s="2"/>
      <c r="EFS77" s="2"/>
      <c r="EFT77" s="2"/>
      <c r="EFU77" s="2"/>
      <c r="EFV77" s="2"/>
      <c r="EFW77" s="2"/>
      <c r="EFX77" s="2"/>
      <c r="EFY77" s="2"/>
      <c r="EFZ77" s="2"/>
      <c r="EGA77" s="2"/>
      <c r="EGB77" s="2"/>
      <c r="EGC77" s="2"/>
      <c r="EGD77" s="2"/>
      <c r="EGE77" s="2"/>
      <c r="EGF77" s="2"/>
      <c r="EGG77" s="2"/>
      <c r="EGH77" s="2"/>
      <c r="EGI77" s="2"/>
      <c r="EGJ77" s="2"/>
      <c r="EGK77" s="2"/>
      <c r="EGL77" s="2"/>
      <c r="EGM77" s="2"/>
      <c r="EGN77" s="2"/>
      <c r="EGO77" s="2"/>
      <c r="EGP77" s="2"/>
      <c r="EGQ77" s="2"/>
      <c r="EGR77" s="2"/>
      <c r="EGS77" s="2"/>
      <c r="EGT77" s="2"/>
      <c r="EGU77" s="2"/>
      <c r="EGV77" s="2"/>
      <c r="EGW77" s="2"/>
      <c r="EGX77" s="2"/>
      <c r="EGY77" s="2"/>
      <c r="EGZ77" s="2"/>
      <c r="EHA77" s="2"/>
      <c r="EHB77" s="2"/>
      <c r="EHC77" s="2"/>
      <c r="EHD77" s="2"/>
      <c r="EHE77" s="2"/>
      <c r="EHF77" s="2"/>
      <c r="EHG77" s="2"/>
      <c r="EHH77" s="2"/>
      <c r="EHI77" s="2"/>
      <c r="EHJ77" s="2"/>
      <c r="EHK77" s="2"/>
      <c r="EHL77" s="2"/>
      <c r="EHM77" s="2"/>
      <c r="EHN77" s="2"/>
      <c r="EHO77" s="2"/>
      <c r="EHP77" s="2"/>
      <c r="EHQ77" s="2"/>
      <c r="EHR77" s="2"/>
      <c r="EHS77" s="2"/>
      <c r="EHT77" s="2"/>
      <c r="EHU77" s="2"/>
      <c r="EHV77" s="2"/>
      <c r="EHW77" s="2"/>
      <c r="EHX77" s="2"/>
      <c r="EHY77" s="2"/>
      <c r="EHZ77" s="2"/>
      <c r="EIA77" s="2"/>
      <c r="EIB77" s="2"/>
      <c r="EIC77" s="2"/>
      <c r="EID77" s="2"/>
      <c r="EIE77" s="2"/>
      <c r="EIF77" s="2"/>
      <c r="EIG77" s="2"/>
      <c r="EIH77" s="2"/>
      <c r="EII77" s="2"/>
      <c r="EIJ77" s="2"/>
      <c r="EIK77" s="2"/>
      <c r="EIL77" s="2"/>
      <c r="EIM77" s="2"/>
      <c r="EIN77" s="2"/>
      <c r="EIO77" s="2"/>
      <c r="EIP77" s="2"/>
      <c r="EIQ77" s="2"/>
      <c r="EIR77" s="2"/>
      <c r="EIS77" s="2"/>
      <c r="EIT77" s="2"/>
      <c r="EIU77" s="2"/>
      <c r="EIV77" s="2"/>
      <c r="EIW77" s="2"/>
      <c r="EIX77" s="2"/>
      <c r="EIY77" s="2"/>
      <c r="EIZ77" s="2"/>
      <c r="EJA77" s="2"/>
      <c r="EJB77" s="2"/>
      <c r="EJC77" s="2"/>
      <c r="EJD77" s="2"/>
      <c r="EJE77" s="2"/>
      <c r="EJF77" s="2"/>
      <c r="EJG77" s="2"/>
      <c r="EJH77" s="2"/>
      <c r="EJI77" s="2"/>
      <c r="EJJ77" s="2"/>
      <c r="EJK77" s="2"/>
      <c r="EJL77" s="2"/>
      <c r="EJM77" s="2"/>
      <c r="EJN77" s="2"/>
      <c r="EJO77" s="2"/>
      <c r="EJP77" s="2"/>
      <c r="EJQ77" s="2"/>
      <c r="EJR77" s="2"/>
      <c r="EJS77" s="2"/>
      <c r="EJT77" s="2"/>
      <c r="EJU77" s="2"/>
      <c r="EJV77" s="2"/>
      <c r="EJW77" s="2"/>
      <c r="EJX77" s="2"/>
      <c r="EJY77" s="2"/>
      <c r="EJZ77" s="2"/>
      <c r="EKA77" s="2"/>
      <c r="EKB77" s="2"/>
      <c r="EKC77" s="2"/>
      <c r="EKD77" s="2"/>
      <c r="EKE77" s="2"/>
      <c r="EKF77" s="2"/>
      <c r="EKG77" s="2"/>
      <c r="EKH77" s="2"/>
      <c r="EKI77" s="2"/>
      <c r="EKJ77" s="2"/>
      <c r="EKK77" s="2"/>
      <c r="EKL77" s="2"/>
      <c r="EKM77" s="2"/>
      <c r="EKN77" s="2"/>
      <c r="EKO77" s="2"/>
      <c r="EKP77" s="2"/>
      <c r="EKQ77" s="2"/>
      <c r="EKR77" s="2"/>
      <c r="EKS77" s="2"/>
      <c r="EKT77" s="2"/>
      <c r="EKU77" s="2"/>
      <c r="EKV77" s="2"/>
      <c r="EKW77" s="2"/>
      <c r="EKX77" s="2"/>
      <c r="EKY77" s="2"/>
      <c r="EKZ77" s="2"/>
      <c r="ELA77" s="2"/>
      <c r="ELB77" s="2"/>
      <c r="ELC77" s="2"/>
      <c r="ELD77" s="2"/>
      <c r="ELE77" s="2"/>
      <c r="ELF77" s="2"/>
      <c r="ELG77" s="2"/>
      <c r="ELH77" s="2"/>
      <c r="ELI77" s="2"/>
      <c r="ELJ77" s="2"/>
      <c r="ELK77" s="2"/>
      <c r="ELL77" s="2"/>
      <c r="ELM77" s="2"/>
      <c r="ELN77" s="2"/>
      <c r="ELO77" s="2"/>
      <c r="ELP77" s="2"/>
      <c r="ELQ77" s="2"/>
      <c r="ELR77" s="2"/>
      <c r="ELS77" s="2"/>
      <c r="ELT77" s="2"/>
      <c r="ELU77" s="2"/>
      <c r="ELV77" s="2"/>
      <c r="ELW77" s="2"/>
      <c r="ELX77" s="2"/>
      <c r="ELY77" s="2"/>
      <c r="ELZ77" s="2"/>
      <c r="EMA77" s="2"/>
      <c r="EMB77" s="2"/>
      <c r="EMC77" s="2"/>
      <c r="EMD77" s="2"/>
      <c r="EME77" s="2"/>
      <c r="EMF77" s="2"/>
      <c r="EMG77" s="2"/>
      <c r="EMH77" s="2"/>
      <c r="EMI77" s="2"/>
      <c r="EMJ77" s="2"/>
      <c r="EMK77" s="2"/>
      <c r="EML77" s="2"/>
      <c r="EMM77" s="2"/>
      <c r="EMN77" s="2"/>
      <c r="EMO77" s="2"/>
      <c r="EMP77" s="2"/>
      <c r="EMQ77" s="2"/>
      <c r="EMR77" s="2"/>
      <c r="EMS77" s="2"/>
      <c r="EMT77" s="2"/>
      <c r="EMU77" s="2"/>
      <c r="EMV77" s="2"/>
      <c r="EMW77" s="2"/>
      <c r="EMX77" s="2"/>
      <c r="EMY77" s="2"/>
      <c r="EMZ77" s="2"/>
      <c r="ENA77" s="2"/>
      <c r="ENB77" s="2"/>
      <c r="ENC77" s="2"/>
      <c r="END77" s="2"/>
      <c r="ENE77" s="2"/>
      <c r="ENF77" s="2"/>
      <c r="ENG77" s="2"/>
      <c r="ENH77" s="2"/>
      <c r="ENI77" s="2"/>
      <c r="ENJ77" s="2"/>
      <c r="ENK77" s="2"/>
      <c r="ENL77" s="2"/>
      <c r="ENM77" s="2"/>
      <c r="ENN77" s="2"/>
      <c r="ENO77" s="2"/>
      <c r="ENP77" s="2"/>
      <c r="ENQ77" s="2"/>
      <c r="ENR77" s="2"/>
      <c r="ENS77" s="2"/>
      <c r="ENT77" s="2"/>
      <c r="ENU77" s="2"/>
      <c r="ENV77" s="2"/>
      <c r="ENW77" s="2"/>
      <c r="ENX77" s="2"/>
      <c r="ENY77" s="2"/>
      <c r="ENZ77" s="2"/>
      <c r="EOA77" s="2"/>
      <c r="EOB77" s="2"/>
      <c r="EOC77" s="2"/>
      <c r="EOD77" s="2"/>
      <c r="EOE77" s="2"/>
      <c r="EOF77" s="2"/>
      <c r="EOG77" s="2"/>
      <c r="EOH77" s="2"/>
      <c r="EOI77" s="2"/>
      <c r="EOJ77" s="2"/>
      <c r="EOK77" s="2"/>
      <c r="EOL77" s="2"/>
      <c r="EOM77" s="2"/>
      <c r="EON77" s="2"/>
      <c r="EOO77" s="2"/>
      <c r="EOP77" s="2"/>
      <c r="EOQ77" s="2"/>
      <c r="EOR77" s="2"/>
      <c r="EOS77" s="2"/>
      <c r="EOT77" s="2"/>
      <c r="EOU77" s="2"/>
      <c r="EOV77" s="2"/>
      <c r="EOW77" s="2"/>
      <c r="EOX77" s="2"/>
      <c r="EOY77" s="2"/>
      <c r="EOZ77" s="2"/>
      <c r="EPA77" s="2"/>
      <c r="EPB77" s="2"/>
      <c r="EPC77" s="2"/>
      <c r="EPD77" s="2"/>
      <c r="EPE77" s="2"/>
      <c r="EPF77" s="2"/>
      <c r="EPG77" s="2"/>
      <c r="EPH77" s="2"/>
      <c r="EPI77" s="2"/>
      <c r="EPJ77" s="2"/>
      <c r="EPK77" s="2"/>
      <c r="EPL77" s="2"/>
      <c r="EPM77" s="2"/>
      <c r="EPN77" s="2"/>
      <c r="EPO77" s="2"/>
      <c r="EPP77" s="2"/>
      <c r="EPQ77" s="2"/>
      <c r="EPR77" s="2"/>
      <c r="EPS77" s="2"/>
      <c r="EPT77" s="2"/>
      <c r="EPU77" s="2"/>
      <c r="EPV77" s="2"/>
      <c r="EPW77" s="2"/>
      <c r="EPX77" s="2"/>
      <c r="EPY77" s="2"/>
      <c r="EPZ77" s="2"/>
      <c r="EQA77" s="2"/>
      <c r="EQB77" s="2"/>
      <c r="EQC77" s="2"/>
      <c r="EQD77" s="2"/>
      <c r="EQE77" s="2"/>
      <c r="EQF77" s="2"/>
      <c r="EQG77" s="2"/>
      <c r="EQH77" s="2"/>
      <c r="EQI77" s="2"/>
      <c r="EQJ77" s="2"/>
      <c r="EQK77" s="2"/>
      <c r="EQL77" s="2"/>
      <c r="EQM77" s="2"/>
      <c r="EQN77" s="2"/>
      <c r="EQO77" s="2"/>
      <c r="EQP77" s="2"/>
      <c r="EQQ77" s="2"/>
      <c r="EQR77" s="2"/>
      <c r="EQS77" s="2"/>
      <c r="EQT77" s="2"/>
      <c r="EQU77" s="2"/>
      <c r="EQV77" s="2"/>
      <c r="EQW77" s="2"/>
      <c r="EQX77" s="2"/>
      <c r="EQY77" s="2"/>
      <c r="EQZ77" s="2"/>
      <c r="ERA77" s="2"/>
      <c r="ERB77" s="2"/>
      <c r="ERC77" s="2"/>
      <c r="ERD77" s="2"/>
      <c r="ERE77" s="2"/>
      <c r="ERF77" s="2"/>
      <c r="ERG77" s="2"/>
      <c r="ERH77" s="2"/>
      <c r="ERI77" s="2"/>
      <c r="ERJ77" s="2"/>
      <c r="ERK77" s="2"/>
      <c r="ERL77" s="2"/>
      <c r="ERM77" s="2"/>
      <c r="ERN77" s="2"/>
      <c r="ERO77" s="2"/>
      <c r="ERP77" s="2"/>
      <c r="ERQ77" s="2"/>
      <c r="ERR77" s="2"/>
      <c r="ERS77" s="2"/>
      <c r="ERT77" s="2"/>
      <c r="ERU77" s="2"/>
      <c r="ERV77" s="2"/>
      <c r="ERW77" s="2"/>
      <c r="ERX77" s="2"/>
      <c r="ERY77" s="2"/>
      <c r="ERZ77" s="2"/>
      <c r="ESA77" s="2"/>
      <c r="ESB77" s="2"/>
      <c r="ESC77" s="2"/>
      <c r="ESD77" s="2"/>
      <c r="ESE77" s="2"/>
      <c r="ESF77" s="2"/>
      <c r="ESG77" s="2"/>
      <c r="ESH77" s="2"/>
      <c r="ESI77" s="2"/>
      <c r="ESJ77" s="2"/>
      <c r="ESK77" s="2"/>
      <c r="ESL77" s="2"/>
      <c r="ESM77" s="2"/>
      <c r="ESN77" s="2"/>
      <c r="ESO77" s="2"/>
      <c r="ESP77" s="2"/>
      <c r="ESQ77" s="2"/>
      <c r="ESR77" s="2"/>
      <c r="ESS77" s="2"/>
      <c r="EST77" s="2"/>
      <c r="ESU77" s="2"/>
      <c r="ESV77" s="2"/>
      <c r="ESW77" s="2"/>
      <c r="ESX77" s="2"/>
      <c r="ESY77" s="2"/>
      <c r="ESZ77" s="2"/>
      <c r="ETA77" s="2"/>
      <c r="ETB77" s="2"/>
      <c r="ETC77" s="2"/>
      <c r="ETD77" s="2"/>
      <c r="ETE77" s="2"/>
      <c r="ETF77" s="2"/>
      <c r="ETG77" s="2"/>
      <c r="ETH77" s="2"/>
      <c r="ETI77" s="2"/>
      <c r="ETJ77" s="2"/>
      <c r="ETK77" s="2"/>
      <c r="ETL77" s="2"/>
      <c r="ETM77" s="2"/>
      <c r="ETN77" s="2"/>
      <c r="ETO77" s="2"/>
      <c r="ETP77" s="2"/>
      <c r="ETQ77" s="2"/>
      <c r="ETR77" s="2"/>
      <c r="ETS77" s="2"/>
      <c r="ETT77" s="2"/>
      <c r="ETU77" s="2"/>
      <c r="ETV77" s="2"/>
      <c r="ETW77" s="2"/>
      <c r="ETX77" s="2"/>
      <c r="ETY77" s="2"/>
      <c r="ETZ77" s="2"/>
      <c r="EUA77" s="2"/>
      <c r="EUB77" s="2"/>
      <c r="EUC77" s="2"/>
      <c r="EUD77" s="2"/>
      <c r="EUE77" s="2"/>
      <c r="EUF77" s="2"/>
      <c r="EUG77" s="2"/>
      <c r="EUH77" s="2"/>
      <c r="EUI77" s="2"/>
      <c r="EUJ77" s="2"/>
      <c r="EUK77" s="2"/>
      <c r="EUL77" s="2"/>
      <c r="EUM77" s="2"/>
      <c r="EUN77" s="2"/>
      <c r="EUO77" s="2"/>
      <c r="EUP77" s="2"/>
      <c r="EUQ77" s="2"/>
      <c r="EUR77" s="2"/>
      <c r="EUS77" s="2"/>
      <c r="EUT77" s="2"/>
      <c r="EUU77" s="2"/>
      <c r="EUV77" s="2"/>
      <c r="EUW77" s="2"/>
      <c r="EUX77" s="2"/>
      <c r="EUY77" s="2"/>
      <c r="EUZ77" s="2"/>
      <c r="EVA77" s="2"/>
      <c r="EVB77" s="2"/>
      <c r="EVC77" s="2"/>
      <c r="EVD77" s="2"/>
      <c r="EVE77" s="2"/>
      <c r="EVF77" s="2"/>
      <c r="EVG77" s="2"/>
      <c r="EVH77" s="2"/>
      <c r="EVI77" s="2"/>
      <c r="EVJ77" s="2"/>
      <c r="EVK77" s="2"/>
      <c r="EVL77" s="2"/>
      <c r="EVM77" s="2"/>
      <c r="EVN77" s="2"/>
      <c r="EVO77" s="2"/>
      <c r="EVP77" s="2"/>
      <c r="EVQ77" s="2"/>
      <c r="EVR77" s="2"/>
      <c r="EVS77" s="2"/>
      <c r="EVT77" s="2"/>
      <c r="EVU77" s="2"/>
      <c r="EVV77" s="2"/>
      <c r="EVW77" s="2"/>
      <c r="EVX77" s="2"/>
      <c r="EVY77" s="2"/>
      <c r="EVZ77" s="2"/>
      <c r="EWA77" s="2"/>
      <c r="EWB77" s="2"/>
      <c r="EWC77" s="2"/>
      <c r="EWD77" s="2"/>
      <c r="EWE77" s="2"/>
      <c r="EWF77" s="2"/>
      <c r="EWG77" s="2"/>
      <c r="EWH77" s="2"/>
      <c r="EWI77" s="2"/>
      <c r="EWJ77" s="2"/>
      <c r="EWK77" s="2"/>
      <c r="EWL77" s="2"/>
      <c r="EWM77" s="2"/>
      <c r="EWN77" s="2"/>
      <c r="EWO77" s="2"/>
      <c r="EWP77" s="2"/>
      <c r="EWQ77" s="2"/>
      <c r="EWR77" s="2"/>
      <c r="EWS77" s="2"/>
      <c r="EWT77" s="2"/>
      <c r="EWU77" s="2"/>
      <c r="EWV77" s="2"/>
      <c r="EWW77" s="2"/>
      <c r="EWX77" s="2"/>
      <c r="EWY77" s="2"/>
      <c r="EWZ77" s="2"/>
      <c r="EXA77" s="2"/>
      <c r="EXB77" s="2"/>
      <c r="EXC77" s="2"/>
      <c r="EXD77" s="2"/>
      <c r="EXE77" s="2"/>
      <c r="EXF77" s="2"/>
      <c r="EXG77" s="2"/>
      <c r="EXH77" s="2"/>
      <c r="EXI77" s="2"/>
      <c r="EXJ77" s="2"/>
      <c r="EXK77" s="2"/>
      <c r="EXL77" s="2"/>
      <c r="EXM77" s="2"/>
      <c r="EXN77" s="2"/>
      <c r="EXO77" s="2"/>
      <c r="EXP77" s="2"/>
      <c r="EXQ77" s="2"/>
      <c r="EXR77" s="2"/>
      <c r="EXS77" s="2"/>
      <c r="EXT77" s="2"/>
      <c r="EXU77" s="2"/>
      <c r="EXV77" s="2"/>
      <c r="EXW77" s="2"/>
      <c r="EXX77" s="2"/>
      <c r="EXY77" s="2"/>
      <c r="EXZ77" s="2"/>
      <c r="EYA77" s="2"/>
      <c r="EYB77" s="2"/>
      <c r="EYC77" s="2"/>
      <c r="EYD77" s="2"/>
      <c r="EYE77" s="2"/>
      <c r="EYF77" s="2"/>
      <c r="EYG77" s="2"/>
      <c r="EYH77" s="2"/>
      <c r="EYI77" s="2"/>
      <c r="EYJ77" s="2"/>
      <c r="EYK77" s="2"/>
      <c r="EYL77" s="2"/>
      <c r="EYM77" s="2"/>
      <c r="EYN77" s="2"/>
      <c r="EYO77" s="2"/>
      <c r="EYP77" s="2"/>
      <c r="EYQ77" s="2"/>
      <c r="EYR77" s="2"/>
      <c r="EYS77" s="2"/>
      <c r="EYT77" s="2"/>
      <c r="EYU77" s="2"/>
      <c r="EYV77" s="2"/>
      <c r="EYW77" s="2"/>
      <c r="EYX77" s="2"/>
      <c r="EYY77" s="2"/>
      <c r="EYZ77" s="2"/>
      <c r="EZA77" s="2"/>
      <c r="EZB77" s="2"/>
      <c r="EZC77" s="2"/>
      <c r="EZD77" s="2"/>
      <c r="EZE77" s="2"/>
      <c r="EZF77" s="2"/>
      <c r="EZG77" s="2"/>
      <c r="EZH77" s="2"/>
      <c r="EZI77" s="2"/>
      <c r="EZJ77" s="2"/>
      <c r="EZK77" s="2"/>
      <c r="EZL77" s="2"/>
      <c r="EZM77" s="2"/>
      <c r="EZN77" s="2"/>
      <c r="EZO77" s="2"/>
      <c r="EZP77" s="2"/>
      <c r="EZQ77" s="2"/>
      <c r="EZR77" s="2"/>
      <c r="EZS77" s="2"/>
      <c r="EZT77" s="2"/>
      <c r="EZU77" s="2"/>
      <c r="EZV77" s="2"/>
      <c r="EZW77" s="2"/>
      <c r="EZX77" s="2"/>
      <c r="EZY77" s="2"/>
      <c r="EZZ77" s="2"/>
      <c r="FAA77" s="2"/>
      <c r="FAB77" s="2"/>
      <c r="FAC77" s="2"/>
      <c r="FAD77" s="2"/>
      <c r="FAE77" s="2"/>
      <c r="FAF77" s="2"/>
      <c r="FAG77" s="2"/>
      <c r="FAH77" s="2"/>
      <c r="FAI77" s="2"/>
      <c r="FAJ77" s="2"/>
      <c r="FAK77" s="2"/>
      <c r="FAL77" s="2"/>
      <c r="FAM77" s="2"/>
      <c r="FAN77" s="2"/>
      <c r="FAO77" s="2"/>
      <c r="FAP77" s="2"/>
      <c r="FAQ77" s="2"/>
      <c r="FAR77" s="2"/>
      <c r="FAS77" s="2"/>
      <c r="FAT77" s="2"/>
      <c r="FAU77" s="2"/>
      <c r="FAV77" s="2"/>
      <c r="FAW77" s="2"/>
      <c r="FAX77" s="2"/>
      <c r="FAY77" s="2"/>
      <c r="FAZ77" s="2"/>
      <c r="FBA77" s="2"/>
      <c r="FBB77" s="2"/>
      <c r="FBC77" s="2"/>
      <c r="FBD77" s="2"/>
      <c r="FBE77" s="2"/>
      <c r="FBF77" s="2"/>
      <c r="FBG77" s="2"/>
      <c r="FBH77" s="2"/>
      <c r="FBI77" s="2"/>
      <c r="FBJ77" s="2"/>
      <c r="FBK77" s="2"/>
      <c r="FBL77" s="2"/>
      <c r="FBM77" s="2"/>
      <c r="FBN77" s="2"/>
      <c r="FBO77" s="2"/>
      <c r="FBP77" s="2"/>
      <c r="FBQ77" s="2"/>
      <c r="FBR77" s="2"/>
      <c r="FBS77" s="2"/>
      <c r="FBT77" s="2"/>
      <c r="FBU77" s="2"/>
      <c r="FBV77" s="2"/>
      <c r="FBW77" s="2"/>
      <c r="FBX77" s="2"/>
      <c r="FBY77" s="2"/>
      <c r="FBZ77" s="2"/>
      <c r="FCA77" s="2"/>
      <c r="FCB77" s="2"/>
      <c r="FCC77" s="2"/>
      <c r="FCD77" s="2"/>
      <c r="FCE77" s="2"/>
      <c r="FCF77" s="2"/>
      <c r="FCG77" s="2"/>
      <c r="FCH77" s="2"/>
      <c r="FCI77" s="2"/>
      <c r="FCJ77" s="2"/>
      <c r="FCK77" s="2"/>
      <c r="FCL77" s="2"/>
      <c r="FCM77" s="2"/>
      <c r="FCN77" s="2"/>
      <c r="FCO77" s="2"/>
      <c r="FCP77" s="2"/>
      <c r="FCQ77" s="2"/>
      <c r="FCR77" s="2"/>
      <c r="FCS77" s="2"/>
      <c r="FCT77" s="2"/>
      <c r="FCU77" s="2"/>
      <c r="FCV77" s="2"/>
      <c r="FCW77" s="2"/>
      <c r="FCX77" s="2"/>
      <c r="FCY77" s="2"/>
      <c r="FCZ77" s="2"/>
      <c r="FDA77" s="2"/>
      <c r="FDB77" s="2"/>
      <c r="FDC77" s="2"/>
      <c r="FDD77" s="2"/>
      <c r="FDE77" s="2"/>
      <c r="FDF77" s="2"/>
      <c r="FDG77" s="2"/>
      <c r="FDH77" s="2"/>
      <c r="FDI77" s="2"/>
      <c r="FDJ77" s="2"/>
      <c r="FDK77" s="2"/>
      <c r="FDL77" s="2"/>
      <c r="FDM77" s="2"/>
      <c r="FDN77" s="2"/>
      <c r="FDO77" s="2"/>
      <c r="FDP77" s="2"/>
      <c r="FDQ77" s="2"/>
      <c r="FDR77" s="2"/>
      <c r="FDS77" s="2"/>
      <c r="FDT77" s="2"/>
      <c r="FDU77" s="2"/>
      <c r="FDV77" s="2"/>
      <c r="FDW77" s="2"/>
      <c r="FDX77" s="2"/>
      <c r="FDY77" s="2"/>
      <c r="FDZ77" s="2"/>
      <c r="FEA77" s="2"/>
      <c r="FEB77" s="2"/>
      <c r="FEC77" s="2"/>
      <c r="FED77" s="2"/>
      <c r="FEE77" s="2"/>
      <c r="FEF77" s="2"/>
      <c r="FEG77" s="2"/>
      <c r="FEH77" s="2"/>
      <c r="FEI77" s="2"/>
      <c r="FEJ77" s="2"/>
      <c r="FEK77" s="2"/>
      <c r="FEL77" s="2"/>
      <c r="FEM77" s="2"/>
      <c r="FEN77" s="2"/>
      <c r="FEO77" s="2"/>
      <c r="FEP77" s="2"/>
      <c r="FEQ77" s="2"/>
      <c r="FER77" s="2"/>
      <c r="FES77" s="2"/>
      <c r="FET77" s="2"/>
      <c r="FEU77" s="2"/>
      <c r="FEV77" s="2"/>
      <c r="FEW77" s="2"/>
      <c r="FEX77" s="2"/>
      <c r="FEY77" s="2"/>
      <c r="FEZ77" s="2"/>
      <c r="FFA77" s="2"/>
      <c r="FFB77" s="2"/>
      <c r="FFC77" s="2"/>
      <c r="FFD77" s="2"/>
      <c r="FFE77" s="2"/>
      <c r="FFF77" s="2"/>
      <c r="FFG77" s="2"/>
      <c r="FFH77" s="2"/>
      <c r="FFI77" s="2"/>
      <c r="FFJ77" s="2"/>
      <c r="FFK77" s="2"/>
      <c r="FFL77" s="2"/>
      <c r="FFM77" s="2"/>
      <c r="FFN77" s="2"/>
      <c r="FFO77" s="2"/>
      <c r="FFP77" s="2"/>
      <c r="FFQ77" s="2"/>
      <c r="FFR77" s="2"/>
      <c r="FFS77" s="2"/>
      <c r="FFT77" s="2"/>
      <c r="FFU77" s="2"/>
      <c r="FFV77" s="2"/>
      <c r="FFW77" s="2"/>
      <c r="FFX77" s="2"/>
      <c r="FFY77" s="2"/>
      <c r="FFZ77" s="2"/>
      <c r="FGA77" s="2"/>
      <c r="FGB77" s="2"/>
      <c r="FGC77" s="2"/>
      <c r="FGD77" s="2"/>
      <c r="FGE77" s="2"/>
      <c r="FGF77" s="2"/>
      <c r="FGG77" s="2"/>
      <c r="FGH77" s="2"/>
      <c r="FGI77" s="2"/>
      <c r="FGJ77" s="2"/>
      <c r="FGK77" s="2"/>
      <c r="FGL77" s="2"/>
      <c r="FGM77" s="2"/>
      <c r="FGN77" s="2"/>
      <c r="FGO77" s="2"/>
      <c r="FGP77" s="2"/>
      <c r="FGQ77" s="2"/>
      <c r="FGR77" s="2"/>
      <c r="FGS77" s="2"/>
      <c r="FGT77" s="2"/>
      <c r="FGU77" s="2"/>
      <c r="FGV77" s="2"/>
      <c r="FGW77" s="2"/>
      <c r="FGX77" s="2"/>
      <c r="FGY77" s="2"/>
      <c r="FGZ77" s="2"/>
      <c r="FHA77" s="2"/>
      <c r="FHB77" s="2"/>
      <c r="FHC77" s="2"/>
      <c r="FHD77" s="2"/>
      <c r="FHE77" s="2"/>
      <c r="FHF77" s="2"/>
      <c r="FHG77" s="2"/>
      <c r="FHH77" s="2"/>
      <c r="FHI77" s="2"/>
      <c r="FHJ77" s="2"/>
      <c r="FHK77" s="2"/>
      <c r="FHL77" s="2"/>
      <c r="FHM77" s="2"/>
      <c r="FHN77" s="2"/>
      <c r="FHO77" s="2"/>
      <c r="FHP77" s="2"/>
      <c r="FHQ77" s="2"/>
      <c r="FHR77" s="2"/>
      <c r="FHS77" s="2"/>
      <c r="FHT77" s="2"/>
      <c r="FHU77" s="2"/>
      <c r="FHV77" s="2"/>
      <c r="FHW77" s="2"/>
      <c r="FHX77" s="2"/>
      <c r="FHY77" s="2"/>
      <c r="FHZ77" s="2"/>
      <c r="FIA77" s="2"/>
      <c r="FIB77" s="2"/>
      <c r="FIC77" s="2"/>
      <c r="FID77" s="2"/>
      <c r="FIE77" s="2"/>
      <c r="FIF77" s="2"/>
      <c r="FIG77" s="2"/>
      <c r="FIH77" s="2"/>
      <c r="FII77" s="2"/>
      <c r="FIJ77" s="2"/>
      <c r="FIK77" s="2"/>
      <c r="FIL77" s="2"/>
      <c r="FIM77" s="2"/>
      <c r="FIN77" s="2"/>
      <c r="FIO77" s="2"/>
      <c r="FIP77" s="2"/>
      <c r="FIQ77" s="2"/>
      <c r="FIR77" s="2"/>
      <c r="FIS77" s="2"/>
      <c r="FIT77" s="2"/>
      <c r="FIU77" s="2"/>
      <c r="FIV77" s="2"/>
      <c r="FIW77" s="2"/>
      <c r="FIX77" s="2"/>
      <c r="FIY77" s="2"/>
      <c r="FIZ77" s="2"/>
      <c r="FJA77" s="2"/>
      <c r="FJB77" s="2"/>
      <c r="FJC77" s="2"/>
      <c r="FJD77" s="2"/>
      <c r="FJE77" s="2"/>
      <c r="FJF77" s="2"/>
      <c r="FJG77" s="2"/>
      <c r="FJH77" s="2"/>
      <c r="FJI77" s="2"/>
      <c r="FJJ77" s="2"/>
      <c r="FJK77" s="2"/>
      <c r="FJL77" s="2"/>
      <c r="FJM77" s="2"/>
      <c r="FJN77" s="2"/>
      <c r="FJO77" s="2"/>
      <c r="FJP77" s="2"/>
      <c r="FJQ77" s="2"/>
      <c r="FJR77" s="2"/>
      <c r="FJS77" s="2"/>
      <c r="FJT77" s="2"/>
      <c r="FJU77" s="2"/>
      <c r="FJV77" s="2"/>
      <c r="FJW77" s="2"/>
      <c r="FJX77" s="2"/>
      <c r="FJY77" s="2"/>
      <c r="FJZ77" s="2"/>
      <c r="FKA77" s="2"/>
      <c r="FKB77" s="2"/>
      <c r="FKC77" s="2"/>
      <c r="FKD77" s="2"/>
      <c r="FKE77" s="2"/>
      <c r="FKF77" s="2"/>
      <c r="FKG77" s="2"/>
      <c r="FKH77" s="2"/>
      <c r="FKI77" s="2"/>
      <c r="FKJ77" s="2"/>
      <c r="FKK77" s="2"/>
      <c r="FKL77" s="2"/>
      <c r="FKM77" s="2"/>
      <c r="FKN77" s="2"/>
      <c r="FKO77" s="2"/>
      <c r="FKP77" s="2"/>
      <c r="FKQ77" s="2"/>
      <c r="FKR77" s="2"/>
      <c r="FKS77" s="2"/>
      <c r="FKT77" s="2"/>
      <c r="FKU77" s="2"/>
      <c r="FKV77" s="2"/>
      <c r="FKW77" s="2"/>
      <c r="FKX77" s="2"/>
      <c r="FKY77" s="2"/>
      <c r="FKZ77" s="2"/>
      <c r="FLA77" s="2"/>
      <c r="FLB77" s="2"/>
      <c r="FLC77" s="2"/>
      <c r="FLD77" s="2"/>
      <c r="FLE77" s="2"/>
      <c r="FLF77" s="2"/>
      <c r="FLG77" s="2"/>
      <c r="FLH77" s="2"/>
      <c r="FLI77" s="2"/>
      <c r="FLJ77" s="2"/>
      <c r="FLK77" s="2"/>
      <c r="FLL77" s="2"/>
      <c r="FLM77" s="2"/>
      <c r="FLN77" s="2"/>
      <c r="FLO77" s="2"/>
      <c r="FLP77" s="2"/>
      <c r="FLQ77" s="2"/>
      <c r="FLR77" s="2"/>
      <c r="FLS77" s="2"/>
      <c r="FLT77" s="2"/>
      <c r="FLU77" s="2"/>
      <c r="FLV77" s="2"/>
      <c r="FLW77" s="2"/>
      <c r="FLX77" s="2"/>
      <c r="FLY77" s="2"/>
      <c r="FLZ77" s="2"/>
      <c r="FMA77" s="2"/>
      <c r="FMB77" s="2"/>
      <c r="FMC77" s="2"/>
      <c r="FMD77" s="2"/>
      <c r="FME77" s="2"/>
      <c r="FMF77" s="2"/>
      <c r="FMG77" s="2"/>
      <c r="FMH77" s="2"/>
      <c r="FMI77" s="2"/>
      <c r="FMJ77" s="2"/>
      <c r="FMK77" s="2"/>
      <c r="FML77" s="2"/>
      <c r="FMM77" s="2"/>
      <c r="FMN77" s="2"/>
      <c r="FMO77" s="2"/>
      <c r="FMP77" s="2"/>
      <c r="FMQ77" s="2"/>
      <c r="FMR77" s="2"/>
      <c r="FMS77" s="2"/>
      <c r="FMT77" s="2"/>
      <c r="FMU77" s="2"/>
      <c r="FMV77" s="2"/>
      <c r="FMW77" s="2"/>
      <c r="FMX77" s="2"/>
      <c r="FMY77" s="2"/>
      <c r="FMZ77" s="2"/>
      <c r="FNA77" s="2"/>
      <c r="FNB77" s="2"/>
      <c r="FNC77" s="2"/>
      <c r="FND77" s="2"/>
      <c r="FNE77" s="2"/>
      <c r="FNF77" s="2"/>
      <c r="FNG77" s="2"/>
      <c r="FNH77" s="2"/>
      <c r="FNI77" s="2"/>
      <c r="FNJ77" s="2"/>
      <c r="FNK77" s="2"/>
      <c r="FNL77" s="2"/>
      <c r="FNM77" s="2"/>
      <c r="FNN77" s="2"/>
      <c r="FNO77" s="2"/>
      <c r="FNP77" s="2"/>
      <c r="FNQ77" s="2"/>
      <c r="FNR77" s="2"/>
      <c r="FNS77" s="2"/>
      <c r="FNT77" s="2"/>
      <c r="FNU77" s="2"/>
      <c r="FNV77" s="2"/>
      <c r="FNW77" s="2"/>
      <c r="FNX77" s="2"/>
      <c r="FNY77" s="2"/>
      <c r="FNZ77" s="2"/>
      <c r="FOA77" s="2"/>
      <c r="FOB77" s="2"/>
      <c r="FOC77" s="2"/>
      <c r="FOD77" s="2"/>
      <c r="FOE77" s="2"/>
      <c r="FOF77" s="2"/>
      <c r="FOG77" s="2"/>
      <c r="FOH77" s="2"/>
      <c r="FOI77" s="2"/>
      <c r="FOJ77" s="2"/>
      <c r="FOK77" s="2"/>
      <c r="FOL77" s="2"/>
      <c r="FOM77" s="2"/>
      <c r="FON77" s="2"/>
      <c r="FOO77" s="2"/>
      <c r="FOP77" s="2"/>
      <c r="FOQ77" s="2"/>
      <c r="FOR77" s="2"/>
      <c r="FOS77" s="2"/>
      <c r="FOT77" s="2"/>
      <c r="FOU77" s="2"/>
      <c r="FOV77" s="2"/>
      <c r="FOW77" s="2"/>
      <c r="FOX77" s="2"/>
      <c r="FOY77" s="2"/>
      <c r="FOZ77" s="2"/>
      <c r="FPA77" s="2"/>
      <c r="FPB77" s="2"/>
      <c r="FPC77" s="2"/>
      <c r="FPD77" s="2"/>
      <c r="FPE77" s="2"/>
      <c r="FPF77" s="2"/>
      <c r="FPG77" s="2"/>
      <c r="FPH77" s="2"/>
      <c r="FPI77" s="2"/>
      <c r="FPJ77" s="2"/>
      <c r="FPK77" s="2"/>
      <c r="FPL77" s="2"/>
      <c r="FPM77" s="2"/>
      <c r="FPN77" s="2"/>
      <c r="FPO77" s="2"/>
      <c r="FPP77" s="2"/>
      <c r="FPQ77" s="2"/>
      <c r="FPR77" s="2"/>
      <c r="FPS77" s="2"/>
      <c r="FPT77" s="2"/>
      <c r="FPU77" s="2"/>
      <c r="FPV77" s="2"/>
      <c r="FPW77" s="2"/>
      <c r="FPX77" s="2"/>
      <c r="FPY77" s="2"/>
      <c r="FPZ77" s="2"/>
      <c r="FQA77" s="2"/>
      <c r="FQB77" s="2"/>
      <c r="FQC77" s="2"/>
      <c r="FQD77" s="2"/>
      <c r="FQE77" s="2"/>
      <c r="FQF77" s="2"/>
      <c r="FQG77" s="2"/>
      <c r="FQH77" s="2"/>
      <c r="FQI77" s="2"/>
      <c r="FQJ77" s="2"/>
      <c r="FQK77" s="2"/>
      <c r="FQL77" s="2"/>
      <c r="FQM77" s="2"/>
      <c r="FQN77" s="2"/>
      <c r="FQO77" s="2"/>
      <c r="FQP77" s="2"/>
      <c r="FQQ77" s="2"/>
      <c r="FQR77" s="2"/>
      <c r="FQS77" s="2"/>
      <c r="FQT77" s="2"/>
      <c r="FQU77" s="2"/>
      <c r="FQV77" s="2"/>
      <c r="FQW77" s="2"/>
      <c r="FQX77" s="2"/>
      <c r="FQY77" s="2"/>
      <c r="FQZ77" s="2"/>
      <c r="FRA77" s="2"/>
      <c r="FRB77" s="2"/>
      <c r="FRC77" s="2"/>
      <c r="FRD77" s="2"/>
      <c r="FRE77" s="2"/>
      <c r="FRF77" s="2"/>
      <c r="FRG77" s="2"/>
      <c r="FRH77" s="2"/>
      <c r="FRI77" s="2"/>
      <c r="FRJ77" s="2"/>
      <c r="FRK77" s="2"/>
      <c r="FRL77" s="2"/>
      <c r="FRM77" s="2"/>
      <c r="FRN77" s="2"/>
      <c r="FRO77" s="2"/>
      <c r="FRP77" s="2"/>
      <c r="FRQ77" s="2"/>
      <c r="FRR77" s="2"/>
      <c r="FRS77" s="2"/>
      <c r="FRT77" s="2"/>
      <c r="FRU77" s="2"/>
      <c r="FRV77" s="2"/>
      <c r="FRW77" s="2"/>
      <c r="FRX77" s="2"/>
      <c r="FRY77" s="2"/>
      <c r="FRZ77" s="2"/>
      <c r="FSA77" s="2"/>
      <c r="FSB77" s="2"/>
      <c r="FSC77" s="2"/>
      <c r="FSD77" s="2"/>
      <c r="FSE77" s="2"/>
      <c r="FSF77" s="2"/>
      <c r="FSG77" s="2"/>
      <c r="FSH77" s="2"/>
      <c r="FSI77" s="2"/>
      <c r="FSJ77" s="2"/>
      <c r="FSK77" s="2"/>
      <c r="FSL77" s="2"/>
      <c r="FSM77" s="2"/>
      <c r="FSN77" s="2"/>
      <c r="FSO77" s="2"/>
      <c r="FSP77" s="2"/>
      <c r="FSQ77" s="2"/>
      <c r="FSR77" s="2"/>
      <c r="FSS77" s="2"/>
      <c r="FST77" s="2"/>
      <c r="FSU77" s="2"/>
      <c r="FSV77" s="2"/>
      <c r="FSW77" s="2"/>
      <c r="FSX77" s="2"/>
      <c r="FSY77" s="2"/>
      <c r="FSZ77" s="2"/>
      <c r="FTA77" s="2"/>
      <c r="FTB77" s="2"/>
      <c r="FTC77" s="2"/>
      <c r="FTD77" s="2"/>
      <c r="FTE77" s="2"/>
      <c r="FTF77" s="2"/>
      <c r="FTG77" s="2"/>
      <c r="FTH77" s="2"/>
      <c r="FTI77" s="2"/>
      <c r="FTJ77" s="2"/>
      <c r="FTK77" s="2"/>
      <c r="FTL77" s="2"/>
      <c r="FTM77" s="2"/>
      <c r="FTN77" s="2"/>
      <c r="FTO77" s="2"/>
      <c r="FTP77" s="2"/>
      <c r="FTQ77" s="2"/>
      <c r="FTR77" s="2"/>
      <c r="FTS77" s="2"/>
      <c r="FTT77" s="2"/>
      <c r="FTU77" s="2"/>
      <c r="FTV77" s="2"/>
      <c r="FTW77" s="2"/>
      <c r="FTX77" s="2"/>
      <c r="FTY77" s="2"/>
      <c r="FTZ77" s="2"/>
      <c r="FUA77" s="2"/>
      <c r="FUB77" s="2"/>
      <c r="FUC77" s="2"/>
      <c r="FUD77" s="2"/>
      <c r="FUE77" s="2"/>
      <c r="FUF77" s="2"/>
      <c r="FUG77" s="2"/>
      <c r="FUH77" s="2"/>
      <c r="FUI77" s="2"/>
      <c r="FUJ77" s="2"/>
      <c r="FUK77" s="2"/>
      <c r="FUL77" s="2"/>
      <c r="FUM77" s="2"/>
      <c r="FUN77" s="2"/>
      <c r="FUO77" s="2"/>
      <c r="FUP77" s="2"/>
      <c r="FUQ77" s="2"/>
      <c r="FUR77" s="2"/>
      <c r="FUS77" s="2"/>
      <c r="FUT77" s="2"/>
      <c r="FUU77" s="2"/>
      <c r="FUV77" s="2"/>
      <c r="FUW77" s="2"/>
      <c r="FUX77" s="2"/>
      <c r="FUY77" s="2"/>
      <c r="FUZ77" s="2"/>
      <c r="FVA77" s="2"/>
      <c r="FVB77" s="2"/>
      <c r="FVC77" s="2"/>
      <c r="FVD77" s="2"/>
      <c r="FVE77" s="2"/>
      <c r="FVF77" s="2"/>
      <c r="FVG77" s="2"/>
      <c r="FVH77" s="2"/>
      <c r="FVI77" s="2"/>
      <c r="FVJ77" s="2"/>
      <c r="FVK77" s="2"/>
      <c r="FVL77" s="2"/>
      <c r="FVM77" s="2"/>
      <c r="FVN77" s="2"/>
      <c r="FVO77" s="2"/>
      <c r="FVP77" s="2"/>
      <c r="FVQ77" s="2"/>
      <c r="FVR77" s="2"/>
      <c r="FVS77" s="2"/>
      <c r="FVT77" s="2"/>
      <c r="FVU77" s="2"/>
      <c r="FVV77" s="2"/>
      <c r="FVW77" s="2"/>
      <c r="FVX77" s="2"/>
      <c r="FVY77" s="2"/>
      <c r="FVZ77" s="2"/>
      <c r="FWA77" s="2"/>
      <c r="FWB77" s="2"/>
      <c r="FWC77" s="2"/>
      <c r="FWD77" s="2"/>
      <c r="FWE77" s="2"/>
      <c r="FWF77" s="2"/>
      <c r="FWG77" s="2"/>
      <c r="FWH77" s="2"/>
      <c r="FWI77" s="2"/>
      <c r="FWJ77" s="2"/>
      <c r="FWK77" s="2"/>
      <c r="FWL77" s="2"/>
      <c r="FWM77" s="2"/>
      <c r="FWN77" s="2"/>
      <c r="FWO77" s="2"/>
      <c r="FWP77" s="2"/>
      <c r="FWQ77" s="2"/>
      <c r="FWR77" s="2"/>
      <c r="FWS77" s="2"/>
      <c r="FWT77" s="2"/>
      <c r="FWU77" s="2"/>
      <c r="FWV77" s="2"/>
      <c r="FWW77" s="2"/>
      <c r="FWX77" s="2"/>
      <c r="FWY77" s="2"/>
      <c r="FWZ77" s="2"/>
      <c r="FXA77" s="2"/>
      <c r="FXB77" s="2"/>
      <c r="FXC77" s="2"/>
      <c r="FXD77" s="2"/>
      <c r="FXE77" s="2"/>
      <c r="FXF77" s="2"/>
      <c r="FXG77" s="2"/>
      <c r="FXH77" s="2"/>
      <c r="FXI77" s="2"/>
      <c r="FXJ77" s="2"/>
      <c r="FXK77" s="2"/>
      <c r="FXL77" s="2"/>
      <c r="FXM77" s="2"/>
      <c r="FXN77" s="2"/>
      <c r="FXO77" s="2"/>
      <c r="FXP77" s="2"/>
      <c r="FXQ77" s="2"/>
      <c r="FXR77" s="2"/>
      <c r="FXS77" s="2"/>
      <c r="FXT77" s="2"/>
      <c r="FXU77" s="2"/>
      <c r="FXV77" s="2"/>
      <c r="FXW77" s="2"/>
      <c r="FXX77" s="2"/>
      <c r="FXY77" s="2"/>
      <c r="FXZ77" s="2"/>
      <c r="FYA77" s="2"/>
      <c r="FYB77" s="2"/>
      <c r="FYC77" s="2"/>
      <c r="FYD77" s="2"/>
      <c r="FYE77" s="2"/>
      <c r="FYF77" s="2"/>
      <c r="FYG77" s="2"/>
      <c r="FYH77" s="2"/>
      <c r="FYI77" s="2"/>
      <c r="FYJ77" s="2"/>
      <c r="FYK77" s="2"/>
      <c r="FYL77" s="2"/>
      <c r="FYM77" s="2"/>
      <c r="FYN77" s="2"/>
      <c r="FYO77" s="2"/>
      <c r="FYP77" s="2"/>
      <c r="FYQ77" s="2"/>
      <c r="FYR77" s="2"/>
      <c r="FYS77" s="2"/>
      <c r="FYT77" s="2"/>
      <c r="FYU77" s="2"/>
      <c r="FYV77" s="2"/>
      <c r="FYW77" s="2"/>
      <c r="FYX77" s="2"/>
      <c r="FYY77" s="2"/>
      <c r="FYZ77" s="2"/>
      <c r="FZA77" s="2"/>
      <c r="FZB77" s="2"/>
      <c r="FZC77" s="2"/>
      <c r="FZD77" s="2"/>
      <c r="FZE77" s="2"/>
      <c r="FZF77" s="2"/>
      <c r="FZG77" s="2"/>
      <c r="FZH77" s="2"/>
      <c r="FZI77" s="2"/>
      <c r="FZJ77" s="2"/>
      <c r="FZK77" s="2"/>
      <c r="FZL77" s="2"/>
      <c r="FZM77" s="2"/>
      <c r="FZN77" s="2"/>
      <c r="FZO77" s="2"/>
      <c r="FZP77" s="2"/>
      <c r="FZQ77" s="2"/>
      <c r="FZR77" s="2"/>
      <c r="FZS77" s="2"/>
      <c r="FZT77" s="2"/>
      <c r="FZU77" s="2"/>
      <c r="FZV77" s="2"/>
      <c r="FZW77" s="2"/>
      <c r="FZX77" s="2"/>
      <c r="FZY77" s="2"/>
      <c r="FZZ77" s="2"/>
      <c r="GAA77" s="2"/>
      <c r="GAB77" s="2"/>
      <c r="GAC77" s="2"/>
      <c r="GAD77" s="2"/>
      <c r="GAE77" s="2"/>
      <c r="GAF77" s="2"/>
      <c r="GAG77" s="2"/>
      <c r="GAH77" s="2"/>
      <c r="GAI77" s="2"/>
      <c r="GAJ77" s="2"/>
      <c r="GAK77" s="2"/>
      <c r="GAL77" s="2"/>
      <c r="GAM77" s="2"/>
      <c r="GAN77" s="2"/>
      <c r="GAO77" s="2"/>
      <c r="GAP77" s="2"/>
      <c r="GAQ77" s="2"/>
      <c r="GAR77" s="2"/>
      <c r="GAS77" s="2"/>
      <c r="GAT77" s="2"/>
      <c r="GAU77" s="2"/>
      <c r="GAV77" s="2"/>
      <c r="GAW77" s="2"/>
      <c r="GAX77" s="2"/>
      <c r="GAY77" s="2"/>
      <c r="GAZ77" s="2"/>
      <c r="GBA77" s="2"/>
      <c r="GBB77" s="2"/>
      <c r="GBC77" s="2"/>
      <c r="GBD77" s="2"/>
      <c r="GBE77" s="2"/>
      <c r="GBF77" s="2"/>
      <c r="GBG77" s="2"/>
      <c r="GBH77" s="2"/>
      <c r="GBI77" s="2"/>
      <c r="GBJ77" s="2"/>
      <c r="GBK77" s="2"/>
      <c r="GBL77" s="2"/>
      <c r="GBM77" s="2"/>
      <c r="GBN77" s="2"/>
      <c r="GBO77" s="2"/>
      <c r="GBP77" s="2"/>
      <c r="GBQ77" s="2"/>
      <c r="GBR77" s="2"/>
      <c r="GBS77" s="2"/>
      <c r="GBT77" s="2"/>
      <c r="GBU77" s="2"/>
      <c r="GBV77" s="2"/>
      <c r="GBW77" s="2"/>
      <c r="GBX77" s="2"/>
      <c r="GBY77" s="2"/>
      <c r="GBZ77" s="2"/>
      <c r="GCA77" s="2"/>
      <c r="GCB77" s="2"/>
      <c r="GCC77" s="2"/>
      <c r="GCD77" s="2"/>
      <c r="GCE77" s="2"/>
      <c r="GCF77" s="2"/>
      <c r="GCG77" s="2"/>
      <c r="GCH77" s="2"/>
      <c r="GCI77" s="2"/>
      <c r="GCJ77" s="2"/>
      <c r="GCK77" s="2"/>
      <c r="GCL77" s="2"/>
      <c r="GCM77" s="2"/>
      <c r="GCN77" s="2"/>
      <c r="GCO77" s="2"/>
      <c r="GCP77" s="2"/>
      <c r="GCQ77" s="2"/>
      <c r="GCR77" s="2"/>
      <c r="GCS77" s="2"/>
      <c r="GCT77" s="2"/>
      <c r="GCU77" s="2"/>
      <c r="GCV77" s="2"/>
      <c r="GCW77" s="2"/>
      <c r="GCX77" s="2"/>
      <c r="GCY77" s="2"/>
      <c r="GCZ77" s="2"/>
      <c r="GDA77" s="2"/>
      <c r="GDB77" s="2"/>
      <c r="GDC77" s="2"/>
      <c r="GDD77" s="2"/>
      <c r="GDE77" s="2"/>
      <c r="GDF77" s="2"/>
      <c r="GDG77" s="2"/>
      <c r="GDH77" s="2"/>
      <c r="GDI77" s="2"/>
      <c r="GDJ77" s="2"/>
      <c r="GDK77" s="2"/>
      <c r="GDL77" s="2"/>
      <c r="GDM77" s="2"/>
      <c r="GDN77" s="2"/>
      <c r="GDO77" s="2"/>
      <c r="GDP77" s="2"/>
      <c r="GDQ77" s="2"/>
      <c r="GDR77" s="2"/>
      <c r="GDS77" s="2"/>
      <c r="GDT77" s="2"/>
      <c r="GDU77" s="2"/>
      <c r="GDV77" s="2"/>
      <c r="GDW77" s="2"/>
      <c r="GDX77" s="2"/>
      <c r="GDY77" s="2"/>
      <c r="GDZ77" s="2"/>
      <c r="GEA77" s="2"/>
      <c r="GEB77" s="2"/>
      <c r="GEC77" s="2"/>
      <c r="GED77" s="2"/>
      <c r="GEE77" s="2"/>
      <c r="GEF77" s="2"/>
      <c r="GEG77" s="2"/>
      <c r="GEH77" s="2"/>
      <c r="GEI77" s="2"/>
      <c r="GEJ77" s="2"/>
      <c r="GEK77" s="2"/>
      <c r="GEL77" s="2"/>
      <c r="GEM77" s="2"/>
      <c r="GEN77" s="2"/>
      <c r="GEO77" s="2"/>
      <c r="GEP77" s="2"/>
      <c r="GEQ77" s="2"/>
      <c r="GER77" s="2"/>
      <c r="GES77" s="2"/>
      <c r="GET77" s="2"/>
      <c r="GEU77" s="2"/>
      <c r="GEV77" s="2"/>
      <c r="GEW77" s="2"/>
      <c r="GEX77" s="2"/>
      <c r="GEY77" s="2"/>
      <c r="GEZ77" s="2"/>
      <c r="GFA77" s="2"/>
      <c r="GFB77" s="2"/>
      <c r="GFC77" s="2"/>
      <c r="GFD77" s="2"/>
      <c r="GFE77" s="2"/>
      <c r="GFF77" s="2"/>
      <c r="GFG77" s="2"/>
      <c r="GFH77" s="2"/>
      <c r="GFI77" s="2"/>
      <c r="GFJ77" s="2"/>
      <c r="GFK77" s="2"/>
      <c r="GFL77" s="2"/>
      <c r="GFM77" s="2"/>
      <c r="GFN77" s="2"/>
      <c r="GFO77" s="2"/>
      <c r="GFP77" s="2"/>
      <c r="GFQ77" s="2"/>
      <c r="GFR77" s="2"/>
      <c r="GFS77" s="2"/>
      <c r="GFT77" s="2"/>
      <c r="GFU77" s="2"/>
      <c r="GFV77" s="2"/>
      <c r="GFW77" s="2"/>
      <c r="GFX77" s="2"/>
      <c r="GFY77" s="2"/>
      <c r="GFZ77" s="2"/>
      <c r="GGA77" s="2"/>
      <c r="GGB77" s="2"/>
      <c r="GGC77" s="2"/>
      <c r="GGD77" s="2"/>
      <c r="GGE77" s="2"/>
      <c r="GGF77" s="2"/>
      <c r="GGG77" s="2"/>
      <c r="GGH77" s="2"/>
      <c r="GGI77" s="2"/>
      <c r="GGJ77" s="2"/>
      <c r="GGK77" s="2"/>
      <c r="GGL77" s="2"/>
      <c r="GGM77" s="2"/>
      <c r="GGN77" s="2"/>
      <c r="GGO77" s="2"/>
      <c r="GGP77" s="2"/>
      <c r="GGQ77" s="2"/>
      <c r="GGR77" s="2"/>
      <c r="GGS77" s="2"/>
      <c r="GGT77" s="2"/>
      <c r="GGU77" s="2"/>
      <c r="GGV77" s="2"/>
      <c r="GGW77" s="2"/>
      <c r="GGX77" s="2"/>
      <c r="GGY77" s="2"/>
      <c r="GGZ77" s="2"/>
      <c r="GHA77" s="2"/>
      <c r="GHB77" s="2"/>
      <c r="GHC77" s="2"/>
      <c r="GHD77" s="2"/>
      <c r="GHE77" s="2"/>
      <c r="GHF77" s="2"/>
      <c r="GHG77" s="2"/>
      <c r="GHH77" s="2"/>
      <c r="GHI77" s="2"/>
      <c r="GHJ77" s="2"/>
      <c r="GHK77" s="2"/>
      <c r="GHL77" s="2"/>
      <c r="GHM77" s="2"/>
      <c r="GHN77" s="2"/>
      <c r="GHO77" s="2"/>
      <c r="GHP77" s="2"/>
      <c r="GHQ77" s="2"/>
      <c r="GHR77" s="2"/>
      <c r="GHS77" s="2"/>
      <c r="GHT77" s="2"/>
      <c r="GHU77" s="2"/>
      <c r="GHV77" s="2"/>
      <c r="GHW77" s="2"/>
      <c r="GHX77" s="2"/>
      <c r="GHY77" s="2"/>
      <c r="GHZ77" s="2"/>
      <c r="GIA77" s="2"/>
      <c r="GIB77" s="2"/>
      <c r="GIC77" s="2"/>
      <c r="GID77" s="2"/>
      <c r="GIE77" s="2"/>
      <c r="GIF77" s="2"/>
      <c r="GIG77" s="2"/>
      <c r="GIH77" s="2"/>
      <c r="GII77" s="2"/>
      <c r="GIJ77" s="2"/>
      <c r="GIK77" s="2"/>
      <c r="GIL77" s="2"/>
      <c r="GIM77" s="2"/>
      <c r="GIN77" s="2"/>
      <c r="GIO77" s="2"/>
      <c r="GIP77" s="2"/>
      <c r="GIQ77" s="2"/>
      <c r="GIR77" s="2"/>
      <c r="GIS77" s="2"/>
      <c r="GIT77" s="2"/>
      <c r="GIU77" s="2"/>
      <c r="GIV77" s="2"/>
      <c r="GIW77" s="2"/>
      <c r="GIX77" s="2"/>
      <c r="GIY77" s="2"/>
      <c r="GIZ77" s="2"/>
      <c r="GJA77" s="2"/>
      <c r="GJB77" s="2"/>
      <c r="GJC77" s="2"/>
      <c r="GJD77" s="2"/>
      <c r="GJE77" s="2"/>
      <c r="GJF77" s="2"/>
      <c r="GJG77" s="2"/>
      <c r="GJH77" s="2"/>
      <c r="GJI77" s="2"/>
      <c r="GJJ77" s="2"/>
      <c r="GJK77" s="2"/>
      <c r="GJL77" s="2"/>
      <c r="GJM77" s="2"/>
      <c r="GJN77" s="2"/>
      <c r="GJO77" s="2"/>
      <c r="GJP77" s="2"/>
      <c r="GJQ77" s="2"/>
      <c r="GJR77" s="2"/>
      <c r="GJS77" s="2"/>
      <c r="GJT77" s="2"/>
      <c r="GJU77" s="2"/>
      <c r="GJV77" s="2"/>
      <c r="GJW77" s="2"/>
      <c r="GJX77" s="2"/>
      <c r="GJY77" s="2"/>
      <c r="GJZ77" s="2"/>
      <c r="GKA77" s="2"/>
      <c r="GKB77" s="2"/>
      <c r="GKC77" s="2"/>
      <c r="GKD77" s="2"/>
      <c r="GKE77" s="2"/>
      <c r="GKF77" s="2"/>
      <c r="GKG77" s="2"/>
      <c r="GKH77" s="2"/>
      <c r="GKI77" s="2"/>
      <c r="GKJ77" s="2"/>
      <c r="GKK77" s="2"/>
      <c r="GKL77" s="2"/>
      <c r="GKM77" s="2"/>
      <c r="GKN77" s="2"/>
      <c r="GKO77" s="2"/>
      <c r="GKP77" s="2"/>
      <c r="GKQ77" s="2"/>
      <c r="GKR77" s="2"/>
      <c r="GKS77" s="2"/>
      <c r="GKT77" s="2"/>
      <c r="GKU77" s="2"/>
      <c r="GKV77" s="2"/>
      <c r="GKW77" s="2"/>
      <c r="GKX77" s="2"/>
      <c r="GKY77" s="2"/>
      <c r="GKZ77" s="2"/>
      <c r="GLA77" s="2"/>
      <c r="GLB77" s="2"/>
      <c r="GLC77" s="2"/>
      <c r="GLD77" s="2"/>
      <c r="GLE77" s="2"/>
      <c r="GLF77" s="2"/>
      <c r="GLG77" s="2"/>
      <c r="GLH77" s="2"/>
      <c r="GLI77" s="2"/>
      <c r="GLJ77" s="2"/>
      <c r="GLK77" s="2"/>
      <c r="GLL77" s="2"/>
      <c r="GLM77" s="2"/>
      <c r="GLN77" s="2"/>
      <c r="GLO77" s="2"/>
      <c r="GLP77" s="2"/>
      <c r="GLQ77" s="2"/>
      <c r="GLR77" s="2"/>
      <c r="GLS77" s="2"/>
      <c r="GLT77" s="2"/>
      <c r="GLU77" s="2"/>
      <c r="GLV77" s="2"/>
      <c r="GLW77" s="2"/>
      <c r="GLX77" s="2"/>
      <c r="GLY77" s="2"/>
      <c r="GLZ77" s="2"/>
      <c r="GMA77" s="2"/>
      <c r="GMB77" s="2"/>
      <c r="GMC77" s="2"/>
      <c r="GMD77" s="2"/>
      <c r="GME77" s="2"/>
      <c r="GMF77" s="2"/>
      <c r="GMG77" s="2"/>
      <c r="GMH77" s="2"/>
      <c r="GMI77" s="2"/>
      <c r="GMJ77" s="2"/>
      <c r="GMK77" s="2"/>
      <c r="GML77" s="2"/>
      <c r="GMM77" s="2"/>
      <c r="GMN77" s="2"/>
      <c r="GMO77" s="2"/>
      <c r="GMP77" s="2"/>
      <c r="GMQ77" s="2"/>
      <c r="GMR77" s="2"/>
      <c r="GMS77" s="2"/>
      <c r="GMT77" s="2"/>
      <c r="GMU77" s="2"/>
      <c r="GMV77" s="2"/>
      <c r="GMW77" s="2"/>
      <c r="GMX77" s="2"/>
      <c r="GMY77" s="2"/>
      <c r="GMZ77" s="2"/>
      <c r="GNA77" s="2"/>
      <c r="GNB77" s="2"/>
      <c r="GNC77" s="2"/>
      <c r="GND77" s="2"/>
      <c r="GNE77" s="2"/>
      <c r="GNF77" s="2"/>
      <c r="GNG77" s="2"/>
      <c r="GNH77" s="2"/>
      <c r="GNI77" s="2"/>
      <c r="GNJ77" s="2"/>
      <c r="GNK77" s="2"/>
      <c r="GNL77" s="2"/>
      <c r="GNM77" s="2"/>
      <c r="GNN77" s="2"/>
      <c r="GNO77" s="2"/>
      <c r="GNP77" s="2"/>
      <c r="GNQ77" s="2"/>
      <c r="GNR77" s="2"/>
      <c r="GNS77" s="2"/>
      <c r="GNT77" s="2"/>
      <c r="GNU77" s="2"/>
      <c r="GNV77" s="2"/>
      <c r="GNW77" s="2"/>
      <c r="GNX77" s="2"/>
      <c r="GNY77" s="2"/>
      <c r="GNZ77" s="2"/>
      <c r="GOA77" s="2"/>
      <c r="GOB77" s="2"/>
      <c r="GOC77" s="2"/>
      <c r="GOD77" s="2"/>
      <c r="GOE77" s="2"/>
      <c r="GOF77" s="2"/>
      <c r="GOG77" s="2"/>
      <c r="GOH77" s="2"/>
      <c r="GOI77" s="2"/>
      <c r="GOJ77" s="2"/>
      <c r="GOK77" s="2"/>
      <c r="GOL77" s="2"/>
      <c r="GOM77" s="2"/>
      <c r="GON77" s="2"/>
      <c r="GOO77" s="2"/>
      <c r="GOP77" s="2"/>
      <c r="GOQ77" s="2"/>
      <c r="GOR77" s="2"/>
      <c r="GOS77" s="2"/>
      <c r="GOT77" s="2"/>
      <c r="GOU77" s="2"/>
      <c r="GOV77" s="2"/>
      <c r="GOW77" s="2"/>
      <c r="GOX77" s="2"/>
      <c r="GOY77" s="2"/>
      <c r="GOZ77" s="2"/>
      <c r="GPA77" s="2"/>
      <c r="GPB77" s="2"/>
      <c r="GPC77" s="2"/>
      <c r="GPD77" s="2"/>
      <c r="GPE77" s="2"/>
      <c r="GPF77" s="2"/>
      <c r="GPG77" s="2"/>
      <c r="GPH77" s="2"/>
      <c r="GPI77" s="2"/>
      <c r="GPJ77" s="2"/>
      <c r="GPK77" s="2"/>
      <c r="GPL77" s="2"/>
      <c r="GPM77" s="2"/>
      <c r="GPN77" s="2"/>
      <c r="GPO77" s="2"/>
      <c r="GPP77" s="2"/>
      <c r="GPQ77" s="2"/>
      <c r="GPR77" s="2"/>
      <c r="GPS77" s="2"/>
      <c r="GPT77" s="2"/>
      <c r="GPU77" s="2"/>
      <c r="GPV77" s="2"/>
      <c r="GPW77" s="2"/>
      <c r="GPX77" s="2"/>
      <c r="GPY77" s="2"/>
      <c r="GPZ77" s="2"/>
      <c r="GQA77" s="2"/>
      <c r="GQB77" s="2"/>
      <c r="GQC77" s="2"/>
      <c r="GQD77" s="2"/>
      <c r="GQE77" s="2"/>
      <c r="GQF77" s="2"/>
      <c r="GQG77" s="2"/>
      <c r="GQH77" s="2"/>
      <c r="GQI77" s="2"/>
      <c r="GQJ77" s="2"/>
      <c r="GQK77" s="2"/>
      <c r="GQL77" s="2"/>
      <c r="GQM77" s="2"/>
      <c r="GQN77" s="2"/>
      <c r="GQO77" s="2"/>
      <c r="GQP77" s="2"/>
      <c r="GQQ77" s="2"/>
      <c r="GQR77" s="2"/>
      <c r="GQS77" s="2"/>
      <c r="GQT77" s="2"/>
      <c r="GQU77" s="2"/>
      <c r="GQV77" s="2"/>
      <c r="GQW77" s="2"/>
      <c r="GQX77" s="2"/>
      <c r="GQY77" s="2"/>
      <c r="GQZ77" s="2"/>
      <c r="GRA77" s="2"/>
      <c r="GRB77" s="2"/>
      <c r="GRC77" s="2"/>
      <c r="GRD77" s="2"/>
      <c r="GRE77" s="2"/>
      <c r="GRF77" s="2"/>
      <c r="GRG77" s="2"/>
      <c r="GRH77" s="2"/>
      <c r="GRI77" s="2"/>
      <c r="GRJ77" s="2"/>
      <c r="GRK77" s="2"/>
      <c r="GRL77" s="2"/>
      <c r="GRM77" s="2"/>
      <c r="GRN77" s="2"/>
      <c r="GRO77" s="2"/>
      <c r="GRP77" s="2"/>
      <c r="GRQ77" s="2"/>
      <c r="GRR77" s="2"/>
      <c r="GRS77" s="2"/>
      <c r="GRT77" s="2"/>
      <c r="GRU77" s="2"/>
      <c r="GRV77" s="2"/>
      <c r="GRW77" s="2"/>
      <c r="GRX77" s="2"/>
      <c r="GRY77" s="2"/>
      <c r="GRZ77" s="2"/>
      <c r="GSA77" s="2"/>
      <c r="GSB77" s="2"/>
      <c r="GSC77" s="2"/>
      <c r="GSD77" s="2"/>
      <c r="GSE77" s="2"/>
      <c r="GSF77" s="2"/>
      <c r="GSG77" s="2"/>
      <c r="GSH77" s="2"/>
      <c r="GSI77" s="2"/>
      <c r="GSJ77" s="2"/>
      <c r="GSK77" s="2"/>
      <c r="GSL77" s="2"/>
      <c r="GSM77" s="2"/>
      <c r="GSN77" s="2"/>
      <c r="GSO77" s="2"/>
      <c r="GSP77" s="2"/>
      <c r="GSQ77" s="2"/>
      <c r="GSR77" s="2"/>
      <c r="GSS77" s="2"/>
      <c r="GST77" s="2"/>
      <c r="GSU77" s="2"/>
      <c r="GSV77" s="2"/>
      <c r="GSW77" s="2"/>
      <c r="GSX77" s="2"/>
      <c r="GSY77" s="2"/>
      <c r="GSZ77" s="2"/>
      <c r="GTA77" s="2"/>
      <c r="GTB77" s="2"/>
      <c r="GTC77" s="2"/>
      <c r="GTD77" s="2"/>
      <c r="GTE77" s="2"/>
      <c r="GTF77" s="2"/>
      <c r="GTG77" s="2"/>
      <c r="GTH77" s="2"/>
      <c r="GTI77" s="2"/>
      <c r="GTJ77" s="2"/>
      <c r="GTK77" s="2"/>
      <c r="GTL77" s="2"/>
      <c r="GTM77" s="2"/>
      <c r="GTN77" s="2"/>
      <c r="GTO77" s="2"/>
      <c r="GTP77" s="2"/>
      <c r="GTQ77" s="2"/>
      <c r="GTR77" s="2"/>
      <c r="GTS77" s="2"/>
      <c r="GTT77" s="2"/>
      <c r="GTU77" s="2"/>
      <c r="GTV77" s="2"/>
      <c r="GTW77" s="2"/>
      <c r="GTX77" s="2"/>
      <c r="GTY77" s="2"/>
      <c r="GTZ77" s="2"/>
      <c r="GUA77" s="2"/>
      <c r="GUB77" s="2"/>
      <c r="GUC77" s="2"/>
      <c r="GUD77" s="2"/>
      <c r="GUE77" s="2"/>
      <c r="GUF77" s="2"/>
      <c r="GUG77" s="2"/>
      <c r="GUH77" s="2"/>
      <c r="GUI77" s="2"/>
      <c r="GUJ77" s="2"/>
      <c r="GUK77" s="2"/>
      <c r="GUL77" s="2"/>
      <c r="GUM77" s="2"/>
      <c r="GUN77" s="2"/>
      <c r="GUO77" s="2"/>
      <c r="GUP77" s="2"/>
      <c r="GUQ77" s="2"/>
      <c r="GUR77" s="2"/>
      <c r="GUS77" s="2"/>
      <c r="GUT77" s="2"/>
      <c r="GUU77" s="2"/>
      <c r="GUV77" s="2"/>
      <c r="GUW77" s="2"/>
      <c r="GUX77" s="2"/>
      <c r="GUY77" s="2"/>
      <c r="GUZ77" s="2"/>
      <c r="GVA77" s="2"/>
      <c r="GVB77" s="2"/>
      <c r="GVC77" s="2"/>
      <c r="GVD77" s="2"/>
      <c r="GVE77" s="2"/>
      <c r="GVF77" s="2"/>
      <c r="GVG77" s="2"/>
      <c r="GVH77" s="2"/>
      <c r="GVI77" s="2"/>
      <c r="GVJ77" s="2"/>
      <c r="GVK77" s="2"/>
      <c r="GVL77" s="2"/>
      <c r="GVM77" s="2"/>
      <c r="GVN77" s="2"/>
      <c r="GVO77" s="2"/>
      <c r="GVP77" s="2"/>
      <c r="GVQ77" s="2"/>
      <c r="GVR77" s="2"/>
      <c r="GVS77" s="2"/>
      <c r="GVT77" s="2"/>
      <c r="GVU77" s="2"/>
      <c r="GVV77" s="2"/>
      <c r="GVW77" s="2"/>
      <c r="GVX77" s="2"/>
      <c r="GVY77" s="2"/>
      <c r="GVZ77" s="2"/>
      <c r="GWA77" s="2"/>
      <c r="GWB77" s="2"/>
      <c r="GWC77" s="2"/>
      <c r="GWD77" s="2"/>
      <c r="GWE77" s="2"/>
      <c r="GWF77" s="2"/>
      <c r="GWG77" s="2"/>
      <c r="GWH77" s="2"/>
      <c r="GWI77" s="2"/>
      <c r="GWJ77" s="2"/>
      <c r="GWK77" s="2"/>
      <c r="GWL77" s="2"/>
      <c r="GWM77" s="2"/>
      <c r="GWN77" s="2"/>
      <c r="GWO77" s="2"/>
      <c r="GWP77" s="2"/>
      <c r="GWQ77" s="2"/>
      <c r="GWR77" s="2"/>
      <c r="GWS77" s="2"/>
      <c r="GWT77" s="2"/>
      <c r="GWU77" s="2"/>
      <c r="GWV77" s="2"/>
      <c r="GWW77" s="2"/>
      <c r="GWX77" s="2"/>
      <c r="GWY77" s="2"/>
      <c r="GWZ77" s="2"/>
      <c r="GXA77" s="2"/>
      <c r="GXB77" s="2"/>
      <c r="GXC77" s="2"/>
      <c r="GXD77" s="2"/>
      <c r="GXE77" s="2"/>
      <c r="GXF77" s="2"/>
      <c r="GXG77" s="2"/>
      <c r="GXH77" s="2"/>
      <c r="GXI77" s="2"/>
      <c r="GXJ77" s="2"/>
      <c r="GXK77" s="2"/>
      <c r="GXL77" s="2"/>
      <c r="GXM77" s="2"/>
      <c r="GXN77" s="2"/>
      <c r="GXO77" s="2"/>
      <c r="GXP77" s="2"/>
      <c r="GXQ77" s="2"/>
      <c r="GXR77" s="2"/>
      <c r="GXS77" s="2"/>
      <c r="GXT77" s="2"/>
      <c r="GXU77" s="2"/>
      <c r="GXV77" s="2"/>
      <c r="GXW77" s="2"/>
      <c r="GXX77" s="2"/>
      <c r="GXY77" s="2"/>
      <c r="GXZ77" s="2"/>
      <c r="GYA77" s="2"/>
      <c r="GYB77" s="2"/>
      <c r="GYC77" s="2"/>
      <c r="GYD77" s="2"/>
      <c r="GYE77" s="2"/>
      <c r="GYF77" s="2"/>
      <c r="GYG77" s="2"/>
      <c r="GYH77" s="2"/>
      <c r="GYI77" s="2"/>
      <c r="GYJ77" s="2"/>
      <c r="GYK77" s="2"/>
      <c r="GYL77" s="2"/>
      <c r="GYM77" s="2"/>
      <c r="GYN77" s="2"/>
      <c r="GYO77" s="2"/>
      <c r="GYP77" s="2"/>
      <c r="GYQ77" s="2"/>
      <c r="GYR77" s="2"/>
      <c r="GYS77" s="2"/>
      <c r="GYT77" s="2"/>
      <c r="GYU77" s="2"/>
      <c r="GYV77" s="2"/>
      <c r="GYW77" s="2"/>
      <c r="GYX77" s="2"/>
      <c r="GYY77" s="2"/>
      <c r="GYZ77" s="2"/>
      <c r="GZA77" s="2"/>
      <c r="GZB77" s="2"/>
      <c r="GZC77" s="2"/>
      <c r="GZD77" s="2"/>
      <c r="GZE77" s="2"/>
      <c r="GZF77" s="2"/>
      <c r="GZG77" s="2"/>
      <c r="GZH77" s="2"/>
      <c r="GZI77" s="2"/>
      <c r="GZJ77" s="2"/>
      <c r="GZK77" s="2"/>
      <c r="GZL77" s="2"/>
      <c r="GZM77" s="2"/>
      <c r="GZN77" s="2"/>
      <c r="GZO77" s="2"/>
      <c r="GZP77" s="2"/>
      <c r="GZQ77" s="2"/>
      <c r="GZR77" s="2"/>
      <c r="GZS77" s="2"/>
      <c r="GZT77" s="2"/>
      <c r="GZU77" s="2"/>
      <c r="GZV77" s="2"/>
      <c r="GZW77" s="2"/>
      <c r="GZX77" s="2"/>
      <c r="GZY77" s="2"/>
      <c r="GZZ77" s="2"/>
      <c r="HAA77" s="2"/>
      <c r="HAB77" s="2"/>
      <c r="HAC77" s="2"/>
      <c r="HAD77" s="2"/>
      <c r="HAE77" s="2"/>
      <c r="HAF77" s="2"/>
      <c r="HAG77" s="2"/>
      <c r="HAH77" s="2"/>
      <c r="HAI77" s="2"/>
      <c r="HAJ77" s="2"/>
      <c r="HAK77" s="2"/>
      <c r="HAL77" s="2"/>
      <c r="HAM77" s="2"/>
      <c r="HAN77" s="2"/>
      <c r="HAO77" s="2"/>
      <c r="HAP77" s="2"/>
      <c r="HAQ77" s="2"/>
      <c r="HAR77" s="2"/>
      <c r="HAS77" s="2"/>
      <c r="HAT77" s="2"/>
      <c r="HAU77" s="2"/>
      <c r="HAV77" s="2"/>
      <c r="HAW77" s="2"/>
      <c r="HAX77" s="2"/>
      <c r="HAY77" s="2"/>
      <c r="HAZ77" s="2"/>
      <c r="HBA77" s="2"/>
      <c r="HBB77" s="2"/>
      <c r="HBC77" s="2"/>
      <c r="HBD77" s="2"/>
      <c r="HBE77" s="2"/>
      <c r="HBF77" s="2"/>
      <c r="HBG77" s="2"/>
      <c r="HBH77" s="2"/>
      <c r="HBI77" s="2"/>
      <c r="HBJ77" s="2"/>
      <c r="HBK77" s="2"/>
      <c r="HBL77" s="2"/>
      <c r="HBM77" s="2"/>
      <c r="HBN77" s="2"/>
      <c r="HBO77" s="2"/>
      <c r="HBP77" s="2"/>
      <c r="HBQ77" s="2"/>
      <c r="HBR77" s="2"/>
      <c r="HBS77" s="2"/>
      <c r="HBT77" s="2"/>
      <c r="HBU77" s="2"/>
      <c r="HBV77" s="2"/>
      <c r="HBW77" s="2"/>
      <c r="HBX77" s="2"/>
      <c r="HBY77" s="2"/>
      <c r="HBZ77" s="2"/>
      <c r="HCA77" s="2"/>
      <c r="HCB77" s="2"/>
      <c r="HCC77" s="2"/>
      <c r="HCD77" s="2"/>
      <c r="HCE77" s="2"/>
      <c r="HCF77" s="2"/>
      <c r="HCG77" s="2"/>
      <c r="HCH77" s="2"/>
      <c r="HCI77" s="2"/>
      <c r="HCJ77" s="2"/>
      <c r="HCK77" s="2"/>
      <c r="HCL77" s="2"/>
      <c r="HCM77" s="2"/>
      <c r="HCN77" s="2"/>
      <c r="HCO77" s="2"/>
      <c r="HCP77" s="2"/>
      <c r="HCQ77" s="2"/>
      <c r="HCR77" s="2"/>
      <c r="HCS77" s="2"/>
      <c r="HCT77" s="2"/>
      <c r="HCU77" s="2"/>
      <c r="HCV77" s="2"/>
      <c r="HCW77" s="2"/>
      <c r="HCX77" s="2"/>
      <c r="HCY77" s="2"/>
      <c r="HCZ77" s="2"/>
      <c r="HDA77" s="2"/>
      <c r="HDB77" s="2"/>
      <c r="HDC77" s="2"/>
      <c r="HDD77" s="2"/>
      <c r="HDE77" s="2"/>
      <c r="HDF77" s="2"/>
      <c r="HDG77" s="2"/>
      <c r="HDH77" s="2"/>
      <c r="HDI77" s="2"/>
      <c r="HDJ77" s="2"/>
      <c r="HDK77" s="2"/>
      <c r="HDL77" s="2"/>
      <c r="HDM77" s="2"/>
      <c r="HDN77" s="2"/>
      <c r="HDO77" s="2"/>
      <c r="HDP77" s="2"/>
      <c r="HDQ77" s="2"/>
      <c r="HDR77" s="2"/>
      <c r="HDS77" s="2"/>
      <c r="HDT77" s="2"/>
      <c r="HDU77" s="2"/>
      <c r="HDV77" s="2"/>
      <c r="HDW77" s="2"/>
      <c r="HDX77" s="2"/>
      <c r="HDY77" s="2"/>
      <c r="HDZ77" s="2"/>
      <c r="HEA77" s="2"/>
      <c r="HEB77" s="2"/>
      <c r="HEC77" s="2"/>
      <c r="HED77" s="2"/>
      <c r="HEE77" s="2"/>
      <c r="HEF77" s="2"/>
      <c r="HEG77" s="2"/>
      <c r="HEH77" s="2"/>
      <c r="HEI77" s="2"/>
      <c r="HEJ77" s="2"/>
      <c r="HEK77" s="2"/>
      <c r="HEL77" s="2"/>
      <c r="HEM77" s="2"/>
      <c r="HEN77" s="2"/>
      <c r="HEO77" s="2"/>
      <c r="HEP77" s="2"/>
      <c r="HEQ77" s="2"/>
      <c r="HER77" s="2"/>
      <c r="HES77" s="2"/>
      <c r="HET77" s="2"/>
      <c r="HEU77" s="2"/>
      <c r="HEV77" s="2"/>
      <c r="HEW77" s="2"/>
      <c r="HEX77" s="2"/>
      <c r="HEY77" s="2"/>
      <c r="HEZ77" s="2"/>
      <c r="HFA77" s="2"/>
      <c r="HFB77" s="2"/>
      <c r="HFC77" s="2"/>
      <c r="HFD77" s="2"/>
      <c r="HFE77" s="2"/>
      <c r="HFF77" s="2"/>
      <c r="HFG77" s="2"/>
      <c r="HFH77" s="2"/>
      <c r="HFI77" s="2"/>
      <c r="HFJ77" s="2"/>
      <c r="HFK77" s="2"/>
      <c r="HFL77" s="2"/>
      <c r="HFM77" s="2"/>
      <c r="HFN77" s="2"/>
      <c r="HFO77" s="2"/>
      <c r="HFP77" s="2"/>
      <c r="HFQ77" s="2"/>
      <c r="HFR77" s="2"/>
      <c r="HFS77" s="2"/>
      <c r="HFT77" s="2"/>
      <c r="HFU77" s="2"/>
      <c r="HFV77" s="2"/>
      <c r="HFW77" s="2"/>
      <c r="HFX77" s="2"/>
      <c r="HFY77" s="2"/>
      <c r="HFZ77" s="2"/>
      <c r="HGA77" s="2"/>
      <c r="HGB77" s="2"/>
      <c r="HGC77" s="2"/>
      <c r="HGD77" s="2"/>
      <c r="HGE77" s="2"/>
      <c r="HGF77" s="2"/>
      <c r="HGG77" s="2"/>
      <c r="HGH77" s="2"/>
      <c r="HGI77" s="2"/>
      <c r="HGJ77" s="2"/>
      <c r="HGK77" s="2"/>
      <c r="HGL77" s="2"/>
      <c r="HGM77" s="2"/>
      <c r="HGN77" s="2"/>
      <c r="HGO77" s="2"/>
      <c r="HGP77" s="2"/>
      <c r="HGQ77" s="2"/>
      <c r="HGR77" s="2"/>
      <c r="HGS77" s="2"/>
      <c r="HGT77" s="2"/>
      <c r="HGU77" s="2"/>
      <c r="HGV77" s="2"/>
      <c r="HGW77" s="2"/>
      <c r="HGX77" s="2"/>
      <c r="HGY77" s="2"/>
      <c r="HGZ77" s="2"/>
      <c r="HHA77" s="2"/>
      <c r="HHB77" s="2"/>
      <c r="HHC77" s="2"/>
      <c r="HHD77" s="2"/>
      <c r="HHE77" s="2"/>
      <c r="HHF77" s="2"/>
      <c r="HHG77" s="2"/>
      <c r="HHH77" s="2"/>
      <c r="HHI77" s="2"/>
      <c r="HHJ77" s="2"/>
      <c r="HHK77" s="2"/>
      <c r="HHL77" s="2"/>
      <c r="HHM77" s="2"/>
      <c r="HHN77" s="2"/>
      <c r="HHO77" s="2"/>
      <c r="HHP77" s="2"/>
      <c r="HHQ77" s="2"/>
      <c r="HHR77" s="2"/>
      <c r="HHS77" s="2"/>
      <c r="HHT77" s="2"/>
      <c r="HHU77" s="2"/>
      <c r="HHV77" s="2"/>
      <c r="HHW77" s="2"/>
      <c r="HHX77" s="2"/>
      <c r="HHY77" s="2"/>
      <c r="HHZ77" s="2"/>
      <c r="HIA77" s="2"/>
      <c r="HIB77" s="2"/>
      <c r="HIC77" s="2"/>
      <c r="HID77" s="2"/>
      <c r="HIE77" s="2"/>
      <c r="HIF77" s="2"/>
      <c r="HIG77" s="2"/>
      <c r="HIH77" s="2"/>
      <c r="HII77" s="2"/>
      <c r="HIJ77" s="2"/>
      <c r="HIK77" s="2"/>
      <c r="HIL77" s="2"/>
      <c r="HIM77" s="2"/>
      <c r="HIN77" s="2"/>
      <c r="HIO77" s="2"/>
      <c r="HIP77" s="2"/>
      <c r="HIQ77" s="2"/>
      <c r="HIR77" s="2"/>
      <c r="HIS77" s="2"/>
      <c r="HIT77" s="2"/>
      <c r="HIU77" s="2"/>
      <c r="HIV77" s="2"/>
      <c r="HIW77" s="2"/>
      <c r="HIX77" s="2"/>
      <c r="HIY77" s="2"/>
      <c r="HIZ77" s="2"/>
      <c r="HJA77" s="2"/>
      <c r="HJB77" s="2"/>
      <c r="HJC77" s="2"/>
      <c r="HJD77" s="2"/>
      <c r="HJE77" s="2"/>
      <c r="HJF77" s="2"/>
      <c r="HJG77" s="2"/>
      <c r="HJH77" s="2"/>
      <c r="HJI77" s="2"/>
      <c r="HJJ77" s="2"/>
      <c r="HJK77" s="2"/>
      <c r="HJL77" s="2"/>
      <c r="HJM77" s="2"/>
      <c r="HJN77" s="2"/>
      <c r="HJO77" s="2"/>
      <c r="HJP77" s="2"/>
      <c r="HJQ77" s="2"/>
      <c r="HJR77" s="2"/>
      <c r="HJS77" s="2"/>
      <c r="HJT77" s="2"/>
      <c r="HJU77" s="2"/>
      <c r="HJV77" s="2"/>
      <c r="HJW77" s="2"/>
      <c r="HJX77" s="2"/>
      <c r="HJY77" s="2"/>
      <c r="HJZ77" s="2"/>
      <c r="HKA77" s="2"/>
      <c r="HKB77" s="2"/>
      <c r="HKC77" s="2"/>
      <c r="HKD77" s="2"/>
      <c r="HKE77" s="2"/>
      <c r="HKF77" s="2"/>
      <c r="HKG77" s="2"/>
      <c r="HKH77" s="2"/>
      <c r="HKI77" s="2"/>
      <c r="HKJ77" s="2"/>
      <c r="HKK77" s="2"/>
      <c r="HKL77" s="2"/>
      <c r="HKM77" s="2"/>
      <c r="HKN77" s="2"/>
      <c r="HKO77" s="2"/>
      <c r="HKP77" s="2"/>
      <c r="HKQ77" s="2"/>
      <c r="HKR77" s="2"/>
      <c r="HKS77" s="2"/>
      <c r="HKT77" s="2"/>
      <c r="HKU77" s="2"/>
      <c r="HKV77" s="2"/>
      <c r="HKW77" s="2"/>
      <c r="HKX77" s="2"/>
      <c r="HKY77" s="2"/>
      <c r="HKZ77" s="2"/>
      <c r="HLA77" s="2"/>
      <c r="HLB77" s="2"/>
      <c r="HLC77" s="2"/>
      <c r="HLD77" s="2"/>
      <c r="HLE77" s="2"/>
      <c r="HLF77" s="2"/>
      <c r="HLG77" s="2"/>
      <c r="HLH77" s="2"/>
      <c r="HLI77" s="2"/>
      <c r="HLJ77" s="2"/>
      <c r="HLK77" s="2"/>
      <c r="HLL77" s="2"/>
      <c r="HLM77" s="2"/>
      <c r="HLN77" s="2"/>
      <c r="HLO77" s="2"/>
      <c r="HLP77" s="2"/>
      <c r="HLQ77" s="2"/>
      <c r="HLR77" s="2"/>
      <c r="HLS77" s="2"/>
      <c r="HLT77" s="2"/>
      <c r="HLU77" s="2"/>
      <c r="HLV77" s="2"/>
      <c r="HLW77" s="2"/>
      <c r="HLX77" s="2"/>
      <c r="HLY77" s="2"/>
      <c r="HLZ77" s="2"/>
      <c r="HMA77" s="2"/>
      <c r="HMB77" s="2"/>
      <c r="HMC77" s="2"/>
      <c r="HMD77" s="2"/>
      <c r="HME77" s="2"/>
      <c r="HMF77" s="2"/>
      <c r="HMG77" s="2"/>
      <c r="HMH77" s="2"/>
      <c r="HMI77" s="2"/>
      <c r="HMJ77" s="2"/>
      <c r="HMK77" s="2"/>
      <c r="HML77" s="2"/>
      <c r="HMM77" s="2"/>
      <c r="HMN77" s="2"/>
      <c r="HMO77" s="2"/>
      <c r="HMP77" s="2"/>
      <c r="HMQ77" s="2"/>
      <c r="HMR77" s="2"/>
      <c r="HMS77" s="2"/>
      <c r="HMT77" s="2"/>
      <c r="HMU77" s="2"/>
      <c r="HMV77" s="2"/>
      <c r="HMW77" s="2"/>
      <c r="HMX77" s="2"/>
      <c r="HMY77" s="2"/>
      <c r="HMZ77" s="2"/>
      <c r="HNA77" s="2"/>
      <c r="HNB77" s="2"/>
      <c r="HNC77" s="2"/>
      <c r="HND77" s="2"/>
      <c r="HNE77" s="2"/>
      <c r="HNF77" s="2"/>
      <c r="HNG77" s="2"/>
      <c r="HNH77" s="2"/>
      <c r="HNI77" s="2"/>
      <c r="HNJ77" s="2"/>
      <c r="HNK77" s="2"/>
      <c r="HNL77" s="2"/>
      <c r="HNM77" s="2"/>
      <c r="HNN77" s="2"/>
      <c r="HNO77" s="2"/>
      <c r="HNP77" s="2"/>
      <c r="HNQ77" s="2"/>
      <c r="HNR77" s="2"/>
      <c r="HNS77" s="2"/>
      <c r="HNT77" s="2"/>
      <c r="HNU77" s="2"/>
      <c r="HNV77" s="2"/>
      <c r="HNW77" s="2"/>
      <c r="HNX77" s="2"/>
      <c r="HNY77" s="2"/>
      <c r="HNZ77" s="2"/>
      <c r="HOA77" s="2"/>
      <c r="HOB77" s="2"/>
      <c r="HOC77" s="2"/>
      <c r="HOD77" s="2"/>
      <c r="HOE77" s="2"/>
      <c r="HOF77" s="2"/>
      <c r="HOG77" s="2"/>
      <c r="HOH77" s="2"/>
      <c r="HOI77" s="2"/>
      <c r="HOJ77" s="2"/>
      <c r="HOK77" s="2"/>
      <c r="HOL77" s="2"/>
      <c r="HOM77" s="2"/>
      <c r="HON77" s="2"/>
      <c r="HOO77" s="2"/>
      <c r="HOP77" s="2"/>
      <c r="HOQ77" s="2"/>
      <c r="HOR77" s="2"/>
      <c r="HOS77" s="2"/>
      <c r="HOT77" s="2"/>
      <c r="HOU77" s="2"/>
      <c r="HOV77" s="2"/>
      <c r="HOW77" s="2"/>
      <c r="HOX77" s="2"/>
      <c r="HOY77" s="2"/>
      <c r="HOZ77" s="2"/>
      <c r="HPA77" s="2"/>
      <c r="HPB77" s="2"/>
      <c r="HPC77" s="2"/>
      <c r="HPD77" s="2"/>
      <c r="HPE77" s="2"/>
      <c r="HPF77" s="2"/>
      <c r="HPG77" s="2"/>
      <c r="HPH77" s="2"/>
      <c r="HPI77" s="2"/>
      <c r="HPJ77" s="2"/>
      <c r="HPK77" s="2"/>
      <c r="HPL77" s="2"/>
      <c r="HPM77" s="2"/>
      <c r="HPN77" s="2"/>
      <c r="HPO77" s="2"/>
      <c r="HPP77" s="2"/>
      <c r="HPQ77" s="2"/>
      <c r="HPR77" s="2"/>
      <c r="HPS77" s="2"/>
      <c r="HPT77" s="2"/>
      <c r="HPU77" s="2"/>
      <c r="HPV77" s="2"/>
      <c r="HPW77" s="2"/>
      <c r="HPX77" s="2"/>
      <c r="HPY77" s="2"/>
      <c r="HPZ77" s="2"/>
      <c r="HQA77" s="2"/>
      <c r="HQB77" s="2"/>
      <c r="HQC77" s="2"/>
      <c r="HQD77" s="2"/>
      <c r="HQE77" s="2"/>
      <c r="HQF77" s="2"/>
      <c r="HQG77" s="2"/>
      <c r="HQH77" s="2"/>
      <c r="HQI77" s="2"/>
      <c r="HQJ77" s="2"/>
      <c r="HQK77" s="2"/>
      <c r="HQL77" s="2"/>
      <c r="HQM77" s="2"/>
      <c r="HQN77" s="2"/>
      <c r="HQO77" s="2"/>
      <c r="HQP77" s="2"/>
      <c r="HQQ77" s="2"/>
      <c r="HQR77" s="2"/>
      <c r="HQS77" s="2"/>
      <c r="HQT77" s="2"/>
      <c r="HQU77" s="2"/>
      <c r="HQV77" s="2"/>
      <c r="HQW77" s="2"/>
      <c r="HQX77" s="2"/>
      <c r="HQY77" s="2"/>
      <c r="HQZ77" s="2"/>
      <c r="HRA77" s="2"/>
      <c r="HRB77" s="2"/>
      <c r="HRC77" s="2"/>
      <c r="HRD77" s="2"/>
      <c r="HRE77" s="2"/>
      <c r="HRF77" s="2"/>
      <c r="HRG77" s="2"/>
      <c r="HRH77" s="2"/>
      <c r="HRI77" s="2"/>
      <c r="HRJ77" s="2"/>
      <c r="HRK77" s="2"/>
      <c r="HRL77" s="2"/>
      <c r="HRM77" s="2"/>
      <c r="HRN77" s="2"/>
      <c r="HRO77" s="2"/>
      <c r="HRP77" s="2"/>
      <c r="HRQ77" s="2"/>
      <c r="HRR77" s="2"/>
      <c r="HRS77" s="2"/>
      <c r="HRT77" s="2"/>
      <c r="HRU77" s="2"/>
      <c r="HRV77" s="2"/>
      <c r="HRW77" s="2"/>
      <c r="HRX77" s="2"/>
      <c r="HRY77" s="2"/>
      <c r="HRZ77" s="2"/>
      <c r="HSA77" s="2"/>
      <c r="HSB77" s="2"/>
      <c r="HSC77" s="2"/>
      <c r="HSD77" s="2"/>
      <c r="HSE77" s="2"/>
      <c r="HSF77" s="2"/>
      <c r="HSG77" s="2"/>
      <c r="HSH77" s="2"/>
      <c r="HSI77" s="2"/>
      <c r="HSJ77" s="2"/>
      <c r="HSK77" s="2"/>
      <c r="HSL77" s="2"/>
      <c r="HSM77" s="2"/>
      <c r="HSN77" s="2"/>
      <c r="HSO77" s="2"/>
      <c r="HSP77" s="2"/>
      <c r="HSQ77" s="2"/>
      <c r="HSR77" s="2"/>
      <c r="HSS77" s="2"/>
      <c r="HST77" s="2"/>
      <c r="HSU77" s="2"/>
      <c r="HSV77" s="2"/>
      <c r="HSW77" s="2"/>
      <c r="HSX77" s="2"/>
      <c r="HSY77" s="2"/>
      <c r="HSZ77" s="2"/>
      <c r="HTA77" s="2"/>
      <c r="HTB77" s="2"/>
      <c r="HTC77" s="2"/>
      <c r="HTD77" s="2"/>
      <c r="HTE77" s="2"/>
      <c r="HTF77" s="2"/>
      <c r="HTG77" s="2"/>
      <c r="HTH77" s="2"/>
      <c r="HTI77" s="2"/>
      <c r="HTJ77" s="2"/>
      <c r="HTK77" s="2"/>
      <c r="HTL77" s="2"/>
      <c r="HTM77" s="2"/>
      <c r="HTN77" s="2"/>
      <c r="HTO77" s="2"/>
      <c r="HTP77" s="2"/>
      <c r="HTQ77" s="2"/>
      <c r="HTR77" s="2"/>
      <c r="HTS77" s="2"/>
      <c r="HTT77" s="2"/>
      <c r="HTU77" s="2"/>
      <c r="HTV77" s="2"/>
      <c r="HTW77" s="2"/>
      <c r="HTX77" s="2"/>
      <c r="HTY77" s="2"/>
      <c r="HTZ77" s="2"/>
      <c r="HUA77" s="2"/>
      <c r="HUB77" s="2"/>
      <c r="HUC77" s="2"/>
      <c r="HUD77" s="2"/>
      <c r="HUE77" s="2"/>
      <c r="HUF77" s="2"/>
      <c r="HUG77" s="2"/>
      <c r="HUH77" s="2"/>
      <c r="HUI77" s="2"/>
      <c r="HUJ77" s="2"/>
      <c r="HUK77" s="2"/>
      <c r="HUL77" s="2"/>
      <c r="HUM77" s="2"/>
      <c r="HUN77" s="2"/>
      <c r="HUO77" s="2"/>
      <c r="HUP77" s="2"/>
      <c r="HUQ77" s="2"/>
      <c r="HUR77" s="2"/>
      <c r="HUS77" s="2"/>
      <c r="HUT77" s="2"/>
      <c r="HUU77" s="2"/>
      <c r="HUV77" s="2"/>
      <c r="HUW77" s="2"/>
      <c r="HUX77" s="2"/>
      <c r="HUY77" s="2"/>
      <c r="HUZ77" s="2"/>
      <c r="HVA77" s="2"/>
      <c r="HVB77" s="2"/>
      <c r="HVC77" s="2"/>
      <c r="HVD77" s="2"/>
      <c r="HVE77" s="2"/>
      <c r="HVF77" s="2"/>
      <c r="HVG77" s="2"/>
      <c r="HVH77" s="2"/>
      <c r="HVI77" s="2"/>
      <c r="HVJ77" s="2"/>
      <c r="HVK77" s="2"/>
      <c r="HVL77" s="2"/>
      <c r="HVM77" s="2"/>
      <c r="HVN77" s="2"/>
      <c r="HVO77" s="2"/>
      <c r="HVP77" s="2"/>
      <c r="HVQ77" s="2"/>
      <c r="HVR77" s="2"/>
      <c r="HVS77" s="2"/>
      <c r="HVT77" s="2"/>
      <c r="HVU77" s="2"/>
      <c r="HVV77" s="2"/>
      <c r="HVW77" s="2"/>
      <c r="HVX77" s="2"/>
      <c r="HVY77" s="2"/>
      <c r="HVZ77" s="2"/>
      <c r="HWA77" s="2"/>
      <c r="HWB77" s="2"/>
      <c r="HWC77" s="2"/>
      <c r="HWD77" s="2"/>
      <c r="HWE77" s="2"/>
      <c r="HWF77" s="2"/>
      <c r="HWG77" s="2"/>
      <c r="HWH77" s="2"/>
      <c r="HWI77" s="2"/>
      <c r="HWJ77" s="2"/>
      <c r="HWK77" s="2"/>
      <c r="HWL77" s="2"/>
      <c r="HWM77" s="2"/>
      <c r="HWN77" s="2"/>
      <c r="HWO77" s="2"/>
      <c r="HWP77" s="2"/>
      <c r="HWQ77" s="2"/>
      <c r="HWR77" s="2"/>
      <c r="HWS77" s="2"/>
      <c r="HWT77" s="2"/>
      <c r="HWU77" s="2"/>
      <c r="HWV77" s="2"/>
      <c r="HWW77" s="2"/>
      <c r="HWX77" s="2"/>
      <c r="HWY77" s="2"/>
      <c r="HWZ77" s="2"/>
      <c r="HXA77" s="2"/>
      <c r="HXB77" s="2"/>
      <c r="HXC77" s="2"/>
      <c r="HXD77" s="2"/>
      <c r="HXE77" s="2"/>
      <c r="HXF77" s="2"/>
      <c r="HXG77" s="2"/>
      <c r="HXH77" s="2"/>
      <c r="HXI77" s="2"/>
      <c r="HXJ77" s="2"/>
      <c r="HXK77" s="2"/>
      <c r="HXL77" s="2"/>
      <c r="HXM77" s="2"/>
      <c r="HXN77" s="2"/>
      <c r="HXO77" s="2"/>
      <c r="HXP77" s="2"/>
      <c r="HXQ77" s="2"/>
      <c r="HXR77" s="2"/>
      <c r="HXS77" s="2"/>
      <c r="HXT77" s="2"/>
      <c r="HXU77" s="2"/>
      <c r="HXV77" s="2"/>
      <c r="HXW77" s="2"/>
      <c r="HXX77" s="2"/>
      <c r="HXY77" s="2"/>
      <c r="HXZ77" s="2"/>
      <c r="HYA77" s="2"/>
      <c r="HYB77" s="2"/>
      <c r="HYC77" s="2"/>
      <c r="HYD77" s="2"/>
      <c r="HYE77" s="2"/>
      <c r="HYF77" s="2"/>
      <c r="HYG77" s="2"/>
      <c r="HYH77" s="2"/>
      <c r="HYI77" s="2"/>
      <c r="HYJ77" s="2"/>
      <c r="HYK77" s="2"/>
      <c r="HYL77" s="2"/>
      <c r="HYM77" s="2"/>
      <c r="HYN77" s="2"/>
      <c r="HYO77" s="2"/>
      <c r="HYP77" s="2"/>
      <c r="HYQ77" s="2"/>
      <c r="HYR77" s="2"/>
      <c r="HYS77" s="2"/>
      <c r="HYT77" s="2"/>
      <c r="HYU77" s="2"/>
      <c r="HYV77" s="2"/>
      <c r="HYW77" s="2"/>
      <c r="HYX77" s="2"/>
      <c r="HYY77" s="2"/>
      <c r="HYZ77" s="2"/>
      <c r="HZA77" s="2"/>
      <c r="HZB77" s="2"/>
      <c r="HZC77" s="2"/>
      <c r="HZD77" s="2"/>
      <c r="HZE77" s="2"/>
      <c r="HZF77" s="2"/>
      <c r="HZG77" s="2"/>
      <c r="HZH77" s="2"/>
      <c r="HZI77" s="2"/>
      <c r="HZJ77" s="2"/>
      <c r="HZK77" s="2"/>
      <c r="HZL77" s="2"/>
      <c r="HZM77" s="2"/>
      <c r="HZN77" s="2"/>
      <c r="HZO77" s="2"/>
      <c r="HZP77" s="2"/>
      <c r="HZQ77" s="2"/>
      <c r="HZR77" s="2"/>
      <c r="HZS77" s="2"/>
      <c r="HZT77" s="2"/>
      <c r="HZU77" s="2"/>
      <c r="HZV77" s="2"/>
      <c r="HZW77" s="2"/>
      <c r="HZX77" s="2"/>
      <c r="HZY77" s="2"/>
      <c r="HZZ77" s="2"/>
      <c r="IAA77" s="2"/>
      <c r="IAB77" s="2"/>
      <c r="IAC77" s="2"/>
      <c r="IAD77" s="2"/>
      <c r="IAE77" s="2"/>
      <c r="IAF77" s="2"/>
      <c r="IAG77" s="2"/>
      <c r="IAH77" s="2"/>
      <c r="IAI77" s="2"/>
      <c r="IAJ77" s="2"/>
      <c r="IAK77" s="2"/>
      <c r="IAL77" s="2"/>
      <c r="IAM77" s="2"/>
      <c r="IAN77" s="2"/>
      <c r="IAO77" s="2"/>
      <c r="IAP77" s="2"/>
      <c r="IAQ77" s="2"/>
      <c r="IAR77" s="2"/>
      <c r="IAS77" s="2"/>
      <c r="IAT77" s="2"/>
      <c r="IAU77" s="2"/>
      <c r="IAV77" s="2"/>
      <c r="IAW77" s="2"/>
      <c r="IAX77" s="2"/>
      <c r="IAY77" s="2"/>
      <c r="IAZ77" s="2"/>
      <c r="IBA77" s="2"/>
      <c r="IBB77" s="2"/>
      <c r="IBC77" s="2"/>
      <c r="IBD77" s="2"/>
      <c r="IBE77" s="2"/>
      <c r="IBF77" s="2"/>
      <c r="IBG77" s="2"/>
      <c r="IBH77" s="2"/>
      <c r="IBI77" s="2"/>
      <c r="IBJ77" s="2"/>
      <c r="IBK77" s="2"/>
      <c r="IBL77" s="2"/>
      <c r="IBM77" s="2"/>
      <c r="IBN77" s="2"/>
      <c r="IBO77" s="2"/>
      <c r="IBP77" s="2"/>
      <c r="IBQ77" s="2"/>
      <c r="IBR77" s="2"/>
      <c r="IBS77" s="2"/>
      <c r="IBT77" s="2"/>
      <c r="IBU77" s="2"/>
      <c r="IBV77" s="2"/>
      <c r="IBW77" s="2"/>
      <c r="IBX77" s="2"/>
      <c r="IBY77" s="2"/>
      <c r="IBZ77" s="2"/>
      <c r="ICA77" s="2"/>
      <c r="ICB77" s="2"/>
      <c r="ICC77" s="2"/>
      <c r="ICD77" s="2"/>
      <c r="ICE77" s="2"/>
      <c r="ICF77" s="2"/>
      <c r="ICG77" s="2"/>
      <c r="ICH77" s="2"/>
      <c r="ICI77" s="2"/>
      <c r="ICJ77" s="2"/>
      <c r="ICK77" s="2"/>
      <c r="ICL77" s="2"/>
      <c r="ICM77" s="2"/>
      <c r="ICN77" s="2"/>
      <c r="ICO77" s="2"/>
      <c r="ICP77" s="2"/>
      <c r="ICQ77" s="2"/>
      <c r="ICR77" s="2"/>
      <c r="ICS77" s="2"/>
      <c r="ICT77" s="2"/>
      <c r="ICU77" s="2"/>
      <c r="ICV77" s="2"/>
      <c r="ICW77" s="2"/>
      <c r="ICX77" s="2"/>
      <c r="ICY77" s="2"/>
      <c r="ICZ77" s="2"/>
      <c r="IDA77" s="2"/>
      <c r="IDB77" s="2"/>
      <c r="IDC77" s="2"/>
      <c r="IDD77" s="2"/>
      <c r="IDE77" s="2"/>
      <c r="IDF77" s="2"/>
      <c r="IDG77" s="2"/>
      <c r="IDH77" s="2"/>
      <c r="IDI77" s="2"/>
      <c r="IDJ77" s="2"/>
      <c r="IDK77" s="2"/>
      <c r="IDL77" s="2"/>
      <c r="IDM77" s="2"/>
      <c r="IDN77" s="2"/>
      <c r="IDO77" s="2"/>
      <c r="IDP77" s="2"/>
      <c r="IDQ77" s="2"/>
      <c r="IDR77" s="2"/>
      <c r="IDS77" s="2"/>
      <c r="IDT77" s="2"/>
      <c r="IDU77" s="2"/>
      <c r="IDV77" s="2"/>
      <c r="IDW77" s="2"/>
      <c r="IDX77" s="2"/>
      <c r="IDY77" s="2"/>
      <c r="IDZ77" s="2"/>
      <c r="IEA77" s="2"/>
      <c r="IEB77" s="2"/>
      <c r="IEC77" s="2"/>
      <c r="IED77" s="2"/>
      <c r="IEE77" s="2"/>
      <c r="IEF77" s="2"/>
      <c r="IEG77" s="2"/>
      <c r="IEH77" s="2"/>
      <c r="IEI77" s="2"/>
      <c r="IEJ77" s="2"/>
      <c r="IEK77" s="2"/>
      <c r="IEL77" s="2"/>
      <c r="IEM77" s="2"/>
      <c r="IEN77" s="2"/>
      <c r="IEO77" s="2"/>
      <c r="IEP77" s="2"/>
      <c r="IEQ77" s="2"/>
      <c r="IER77" s="2"/>
      <c r="IES77" s="2"/>
      <c r="IET77" s="2"/>
      <c r="IEU77" s="2"/>
      <c r="IEV77" s="2"/>
      <c r="IEW77" s="2"/>
      <c r="IEX77" s="2"/>
      <c r="IEY77" s="2"/>
      <c r="IEZ77" s="2"/>
      <c r="IFA77" s="2"/>
      <c r="IFB77" s="2"/>
      <c r="IFC77" s="2"/>
      <c r="IFD77" s="2"/>
      <c r="IFE77" s="2"/>
      <c r="IFF77" s="2"/>
      <c r="IFG77" s="2"/>
      <c r="IFH77" s="2"/>
      <c r="IFI77" s="2"/>
      <c r="IFJ77" s="2"/>
      <c r="IFK77" s="2"/>
      <c r="IFL77" s="2"/>
      <c r="IFM77" s="2"/>
      <c r="IFN77" s="2"/>
      <c r="IFO77" s="2"/>
      <c r="IFP77" s="2"/>
      <c r="IFQ77" s="2"/>
      <c r="IFR77" s="2"/>
      <c r="IFS77" s="2"/>
      <c r="IFT77" s="2"/>
      <c r="IFU77" s="2"/>
      <c r="IFV77" s="2"/>
      <c r="IFW77" s="2"/>
      <c r="IFX77" s="2"/>
      <c r="IFY77" s="2"/>
      <c r="IFZ77" s="2"/>
      <c r="IGA77" s="2"/>
      <c r="IGB77" s="2"/>
      <c r="IGC77" s="2"/>
      <c r="IGD77" s="2"/>
      <c r="IGE77" s="2"/>
      <c r="IGF77" s="2"/>
      <c r="IGG77" s="2"/>
      <c r="IGH77" s="2"/>
      <c r="IGI77" s="2"/>
      <c r="IGJ77" s="2"/>
      <c r="IGK77" s="2"/>
      <c r="IGL77" s="2"/>
      <c r="IGM77" s="2"/>
      <c r="IGN77" s="2"/>
      <c r="IGO77" s="2"/>
      <c r="IGP77" s="2"/>
      <c r="IGQ77" s="2"/>
      <c r="IGR77" s="2"/>
      <c r="IGS77" s="2"/>
      <c r="IGT77" s="2"/>
      <c r="IGU77" s="2"/>
      <c r="IGV77" s="2"/>
      <c r="IGW77" s="2"/>
      <c r="IGX77" s="2"/>
      <c r="IGY77" s="2"/>
      <c r="IGZ77" s="2"/>
      <c r="IHA77" s="2"/>
      <c r="IHB77" s="2"/>
      <c r="IHC77" s="2"/>
      <c r="IHD77" s="2"/>
      <c r="IHE77" s="2"/>
      <c r="IHF77" s="2"/>
      <c r="IHG77" s="2"/>
      <c r="IHH77" s="2"/>
      <c r="IHI77" s="2"/>
      <c r="IHJ77" s="2"/>
      <c r="IHK77" s="2"/>
      <c r="IHL77" s="2"/>
      <c r="IHM77" s="2"/>
      <c r="IHN77" s="2"/>
      <c r="IHO77" s="2"/>
      <c r="IHP77" s="2"/>
      <c r="IHQ77" s="2"/>
      <c r="IHR77" s="2"/>
      <c r="IHS77" s="2"/>
      <c r="IHT77" s="2"/>
      <c r="IHU77" s="2"/>
      <c r="IHV77" s="2"/>
      <c r="IHW77" s="2"/>
      <c r="IHX77" s="2"/>
      <c r="IHY77" s="2"/>
      <c r="IHZ77" s="2"/>
      <c r="IIA77" s="2"/>
      <c r="IIB77" s="2"/>
      <c r="IIC77" s="2"/>
      <c r="IID77" s="2"/>
      <c r="IIE77" s="2"/>
      <c r="IIF77" s="2"/>
      <c r="IIG77" s="2"/>
      <c r="IIH77" s="2"/>
      <c r="III77" s="2"/>
      <c r="IIJ77" s="2"/>
      <c r="IIK77" s="2"/>
      <c r="IIL77" s="2"/>
      <c r="IIM77" s="2"/>
      <c r="IIN77" s="2"/>
      <c r="IIO77" s="2"/>
      <c r="IIP77" s="2"/>
      <c r="IIQ77" s="2"/>
      <c r="IIR77" s="2"/>
      <c r="IIS77" s="2"/>
      <c r="IIT77" s="2"/>
      <c r="IIU77" s="2"/>
      <c r="IIV77" s="2"/>
      <c r="IIW77" s="2"/>
      <c r="IIX77" s="2"/>
      <c r="IIY77" s="2"/>
      <c r="IIZ77" s="2"/>
      <c r="IJA77" s="2"/>
      <c r="IJB77" s="2"/>
      <c r="IJC77" s="2"/>
      <c r="IJD77" s="2"/>
      <c r="IJE77" s="2"/>
      <c r="IJF77" s="2"/>
      <c r="IJG77" s="2"/>
      <c r="IJH77" s="2"/>
      <c r="IJI77" s="2"/>
      <c r="IJJ77" s="2"/>
      <c r="IJK77" s="2"/>
      <c r="IJL77" s="2"/>
      <c r="IJM77" s="2"/>
      <c r="IJN77" s="2"/>
      <c r="IJO77" s="2"/>
      <c r="IJP77" s="2"/>
      <c r="IJQ77" s="2"/>
      <c r="IJR77" s="2"/>
      <c r="IJS77" s="2"/>
      <c r="IJT77" s="2"/>
      <c r="IJU77" s="2"/>
      <c r="IJV77" s="2"/>
      <c r="IJW77" s="2"/>
      <c r="IJX77" s="2"/>
      <c r="IJY77" s="2"/>
      <c r="IJZ77" s="2"/>
      <c r="IKA77" s="2"/>
      <c r="IKB77" s="2"/>
      <c r="IKC77" s="2"/>
      <c r="IKD77" s="2"/>
      <c r="IKE77" s="2"/>
      <c r="IKF77" s="2"/>
      <c r="IKG77" s="2"/>
      <c r="IKH77" s="2"/>
      <c r="IKI77" s="2"/>
      <c r="IKJ77" s="2"/>
      <c r="IKK77" s="2"/>
      <c r="IKL77" s="2"/>
      <c r="IKM77" s="2"/>
      <c r="IKN77" s="2"/>
      <c r="IKO77" s="2"/>
      <c r="IKP77" s="2"/>
      <c r="IKQ77" s="2"/>
      <c r="IKR77" s="2"/>
      <c r="IKS77" s="2"/>
      <c r="IKT77" s="2"/>
      <c r="IKU77" s="2"/>
      <c r="IKV77" s="2"/>
      <c r="IKW77" s="2"/>
      <c r="IKX77" s="2"/>
      <c r="IKY77" s="2"/>
      <c r="IKZ77" s="2"/>
      <c r="ILA77" s="2"/>
      <c r="ILB77" s="2"/>
      <c r="ILC77" s="2"/>
      <c r="ILD77" s="2"/>
      <c r="ILE77" s="2"/>
      <c r="ILF77" s="2"/>
      <c r="ILG77" s="2"/>
      <c r="ILH77" s="2"/>
      <c r="ILI77" s="2"/>
      <c r="ILJ77" s="2"/>
      <c r="ILK77" s="2"/>
      <c r="ILL77" s="2"/>
      <c r="ILM77" s="2"/>
      <c r="ILN77" s="2"/>
      <c r="ILO77" s="2"/>
      <c r="ILP77" s="2"/>
      <c r="ILQ77" s="2"/>
      <c r="ILR77" s="2"/>
      <c r="ILS77" s="2"/>
      <c r="ILT77" s="2"/>
      <c r="ILU77" s="2"/>
      <c r="ILV77" s="2"/>
      <c r="ILW77" s="2"/>
      <c r="ILX77" s="2"/>
      <c r="ILY77" s="2"/>
      <c r="ILZ77" s="2"/>
      <c r="IMA77" s="2"/>
      <c r="IMB77" s="2"/>
      <c r="IMC77" s="2"/>
      <c r="IMD77" s="2"/>
      <c r="IME77" s="2"/>
      <c r="IMF77" s="2"/>
      <c r="IMG77" s="2"/>
      <c r="IMH77" s="2"/>
      <c r="IMI77" s="2"/>
      <c r="IMJ77" s="2"/>
      <c r="IMK77" s="2"/>
      <c r="IML77" s="2"/>
      <c r="IMM77" s="2"/>
      <c r="IMN77" s="2"/>
      <c r="IMO77" s="2"/>
      <c r="IMP77" s="2"/>
      <c r="IMQ77" s="2"/>
      <c r="IMR77" s="2"/>
      <c r="IMS77" s="2"/>
      <c r="IMT77" s="2"/>
      <c r="IMU77" s="2"/>
      <c r="IMV77" s="2"/>
      <c r="IMW77" s="2"/>
      <c r="IMX77" s="2"/>
      <c r="IMY77" s="2"/>
      <c r="IMZ77" s="2"/>
      <c r="INA77" s="2"/>
      <c r="INB77" s="2"/>
      <c r="INC77" s="2"/>
      <c r="IND77" s="2"/>
      <c r="INE77" s="2"/>
      <c r="INF77" s="2"/>
      <c r="ING77" s="2"/>
      <c r="INH77" s="2"/>
      <c r="INI77" s="2"/>
      <c r="INJ77" s="2"/>
      <c r="INK77" s="2"/>
      <c r="INL77" s="2"/>
      <c r="INM77" s="2"/>
      <c r="INN77" s="2"/>
      <c r="INO77" s="2"/>
      <c r="INP77" s="2"/>
      <c r="INQ77" s="2"/>
      <c r="INR77" s="2"/>
      <c r="INS77" s="2"/>
      <c r="INT77" s="2"/>
      <c r="INU77" s="2"/>
      <c r="INV77" s="2"/>
      <c r="INW77" s="2"/>
      <c r="INX77" s="2"/>
      <c r="INY77" s="2"/>
      <c r="INZ77" s="2"/>
      <c r="IOA77" s="2"/>
      <c r="IOB77" s="2"/>
      <c r="IOC77" s="2"/>
      <c r="IOD77" s="2"/>
      <c r="IOE77" s="2"/>
      <c r="IOF77" s="2"/>
      <c r="IOG77" s="2"/>
      <c r="IOH77" s="2"/>
      <c r="IOI77" s="2"/>
      <c r="IOJ77" s="2"/>
      <c r="IOK77" s="2"/>
      <c r="IOL77" s="2"/>
      <c r="IOM77" s="2"/>
      <c r="ION77" s="2"/>
      <c r="IOO77" s="2"/>
      <c r="IOP77" s="2"/>
      <c r="IOQ77" s="2"/>
      <c r="IOR77" s="2"/>
      <c r="IOS77" s="2"/>
      <c r="IOT77" s="2"/>
      <c r="IOU77" s="2"/>
      <c r="IOV77" s="2"/>
      <c r="IOW77" s="2"/>
      <c r="IOX77" s="2"/>
      <c r="IOY77" s="2"/>
      <c r="IOZ77" s="2"/>
      <c r="IPA77" s="2"/>
      <c r="IPB77" s="2"/>
      <c r="IPC77" s="2"/>
      <c r="IPD77" s="2"/>
      <c r="IPE77" s="2"/>
      <c r="IPF77" s="2"/>
      <c r="IPG77" s="2"/>
      <c r="IPH77" s="2"/>
      <c r="IPI77" s="2"/>
      <c r="IPJ77" s="2"/>
      <c r="IPK77" s="2"/>
      <c r="IPL77" s="2"/>
      <c r="IPM77" s="2"/>
      <c r="IPN77" s="2"/>
      <c r="IPO77" s="2"/>
      <c r="IPP77" s="2"/>
      <c r="IPQ77" s="2"/>
      <c r="IPR77" s="2"/>
      <c r="IPS77" s="2"/>
      <c r="IPT77" s="2"/>
      <c r="IPU77" s="2"/>
      <c r="IPV77" s="2"/>
      <c r="IPW77" s="2"/>
      <c r="IPX77" s="2"/>
      <c r="IPY77" s="2"/>
      <c r="IPZ77" s="2"/>
      <c r="IQA77" s="2"/>
      <c r="IQB77" s="2"/>
      <c r="IQC77" s="2"/>
      <c r="IQD77" s="2"/>
      <c r="IQE77" s="2"/>
      <c r="IQF77" s="2"/>
      <c r="IQG77" s="2"/>
      <c r="IQH77" s="2"/>
      <c r="IQI77" s="2"/>
      <c r="IQJ77" s="2"/>
      <c r="IQK77" s="2"/>
      <c r="IQL77" s="2"/>
      <c r="IQM77" s="2"/>
      <c r="IQN77" s="2"/>
      <c r="IQO77" s="2"/>
      <c r="IQP77" s="2"/>
      <c r="IQQ77" s="2"/>
      <c r="IQR77" s="2"/>
      <c r="IQS77" s="2"/>
      <c r="IQT77" s="2"/>
      <c r="IQU77" s="2"/>
      <c r="IQV77" s="2"/>
      <c r="IQW77" s="2"/>
      <c r="IQX77" s="2"/>
      <c r="IQY77" s="2"/>
      <c r="IQZ77" s="2"/>
      <c r="IRA77" s="2"/>
      <c r="IRB77" s="2"/>
      <c r="IRC77" s="2"/>
      <c r="IRD77" s="2"/>
      <c r="IRE77" s="2"/>
      <c r="IRF77" s="2"/>
      <c r="IRG77" s="2"/>
      <c r="IRH77" s="2"/>
      <c r="IRI77" s="2"/>
      <c r="IRJ77" s="2"/>
      <c r="IRK77" s="2"/>
      <c r="IRL77" s="2"/>
      <c r="IRM77" s="2"/>
      <c r="IRN77" s="2"/>
      <c r="IRO77" s="2"/>
      <c r="IRP77" s="2"/>
      <c r="IRQ77" s="2"/>
      <c r="IRR77" s="2"/>
      <c r="IRS77" s="2"/>
      <c r="IRT77" s="2"/>
      <c r="IRU77" s="2"/>
      <c r="IRV77" s="2"/>
      <c r="IRW77" s="2"/>
      <c r="IRX77" s="2"/>
      <c r="IRY77" s="2"/>
      <c r="IRZ77" s="2"/>
      <c r="ISA77" s="2"/>
      <c r="ISB77" s="2"/>
      <c r="ISC77" s="2"/>
      <c r="ISD77" s="2"/>
      <c r="ISE77" s="2"/>
      <c r="ISF77" s="2"/>
      <c r="ISG77" s="2"/>
      <c r="ISH77" s="2"/>
      <c r="ISI77" s="2"/>
      <c r="ISJ77" s="2"/>
      <c r="ISK77" s="2"/>
      <c r="ISL77" s="2"/>
      <c r="ISM77" s="2"/>
      <c r="ISN77" s="2"/>
      <c r="ISO77" s="2"/>
      <c r="ISP77" s="2"/>
      <c r="ISQ77" s="2"/>
      <c r="ISR77" s="2"/>
      <c r="ISS77" s="2"/>
      <c r="IST77" s="2"/>
      <c r="ISU77" s="2"/>
      <c r="ISV77" s="2"/>
      <c r="ISW77" s="2"/>
      <c r="ISX77" s="2"/>
      <c r="ISY77" s="2"/>
      <c r="ISZ77" s="2"/>
      <c r="ITA77" s="2"/>
      <c r="ITB77" s="2"/>
      <c r="ITC77" s="2"/>
      <c r="ITD77" s="2"/>
      <c r="ITE77" s="2"/>
      <c r="ITF77" s="2"/>
      <c r="ITG77" s="2"/>
      <c r="ITH77" s="2"/>
      <c r="ITI77" s="2"/>
      <c r="ITJ77" s="2"/>
      <c r="ITK77" s="2"/>
      <c r="ITL77" s="2"/>
      <c r="ITM77" s="2"/>
      <c r="ITN77" s="2"/>
      <c r="ITO77" s="2"/>
      <c r="ITP77" s="2"/>
      <c r="ITQ77" s="2"/>
      <c r="ITR77" s="2"/>
      <c r="ITS77" s="2"/>
      <c r="ITT77" s="2"/>
      <c r="ITU77" s="2"/>
      <c r="ITV77" s="2"/>
      <c r="ITW77" s="2"/>
      <c r="ITX77" s="2"/>
      <c r="ITY77" s="2"/>
      <c r="ITZ77" s="2"/>
      <c r="IUA77" s="2"/>
      <c r="IUB77" s="2"/>
      <c r="IUC77" s="2"/>
      <c r="IUD77" s="2"/>
      <c r="IUE77" s="2"/>
      <c r="IUF77" s="2"/>
      <c r="IUG77" s="2"/>
      <c r="IUH77" s="2"/>
      <c r="IUI77" s="2"/>
      <c r="IUJ77" s="2"/>
      <c r="IUK77" s="2"/>
      <c r="IUL77" s="2"/>
      <c r="IUM77" s="2"/>
      <c r="IUN77" s="2"/>
      <c r="IUO77" s="2"/>
      <c r="IUP77" s="2"/>
      <c r="IUQ77" s="2"/>
      <c r="IUR77" s="2"/>
      <c r="IUS77" s="2"/>
      <c r="IUT77" s="2"/>
      <c r="IUU77" s="2"/>
      <c r="IUV77" s="2"/>
      <c r="IUW77" s="2"/>
      <c r="IUX77" s="2"/>
      <c r="IUY77" s="2"/>
      <c r="IUZ77" s="2"/>
      <c r="IVA77" s="2"/>
      <c r="IVB77" s="2"/>
      <c r="IVC77" s="2"/>
      <c r="IVD77" s="2"/>
      <c r="IVE77" s="2"/>
      <c r="IVF77" s="2"/>
      <c r="IVG77" s="2"/>
      <c r="IVH77" s="2"/>
      <c r="IVI77" s="2"/>
      <c r="IVJ77" s="2"/>
      <c r="IVK77" s="2"/>
      <c r="IVL77" s="2"/>
      <c r="IVM77" s="2"/>
      <c r="IVN77" s="2"/>
      <c r="IVO77" s="2"/>
      <c r="IVP77" s="2"/>
      <c r="IVQ77" s="2"/>
      <c r="IVR77" s="2"/>
      <c r="IVS77" s="2"/>
      <c r="IVT77" s="2"/>
      <c r="IVU77" s="2"/>
      <c r="IVV77" s="2"/>
      <c r="IVW77" s="2"/>
      <c r="IVX77" s="2"/>
      <c r="IVY77" s="2"/>
      <c r="IVZ77" s="2"/>
      <c r="IWA77" s="2"/>
      <c r="IWB77" s="2"/>
      <c r="IWC77" s="2"/>
      <c r="IWD77" s="2"/>
      <c r="IWE77" s="2"/>
      <c r="IWF77" s="2"/>
      <c r="IWG77" s="2"/>
      <c r="IWH77" s="2"/>
      <c r="IWI77" s="2"/>
      <c r="IWJ77" s="2"/>
      <c r="IWK77" s="2"/>
      <c r="IWL77" s="2"/>
      <c r="IWM77" s="2"/>
      <c r="IWN77" s="2"/>
      <c r="IWO77" s="2"/>
      <c r="IWP77" s="2"/>
      <c r="IWQ77" s="2"/>
      <c r="IWR77" s="2"/>
      <c r="IWS77" s="2"/>
      <c r="IWT77" s="2"/>
      <c r="IWU77" s="2"/>
      <c r="IWV77" s="2"/>
      <c r="IWW77" s="2"/>
      <c r="IWX77" s="2"/>
      <c r="IWY77" s="2"/>
      <c r="IWZ77" s="2"/>
      <c r="IXA77" s="2"/>
      <c r="IXB77" s="2"/>
      <c r="IXC77" s="2"/>
      <c r="IXD77" s="2"/>
      <c r="IXE77" s="2"/>
      <c r="IXF77" s="2"/>
      <c r="IXG77" s="2"/>
      <c r="IXH77" s="2"/>
      <c r="IXI77" s="2"/>
      <c r="IXJ77" s="2"/>
      <c r="IXK77" s="2"/>
      <c r="IXL77" s="2"/>
      <c r="IXM77" s="2"/>
      <c r="IXN77" s="2"/>
      <c r="IXO77" s="2"/>
      <c r="IXP77" s="2"/>
      <c r="IXQ77" s="2"/>
      <c r="IXR77" s="2"/>
      <c r="IXS77" s="2"/>
      <c r="IXT77" s="2"/>
      <c r="IXU77" s="2"/>
      <c r="IXV77" s="2"/>
      <c r="IXW77" s="2"/>
      <c r="IXX77" s="2"/>
      <c r="IXY77" s="2"/>
      <c r="IXZ77" s="2"/>
      <c r="IYA77" s="2"/>
      <c r="IYB77" s="2"/>
      <c r="IYC77" s="2"/>
      <c r="IYD77" s="2"/>
      <c r="IYE77" s="2"/>
      <c r="IYF77" s="2"/>
      <c r="IYG77" s="2"/>
      <c r="IYH77" s="2"/>
      <c r="IYI77" s="2"/>
      <c r="IYJ77" s="2"/>
      <c r="IYK77" s="2"/>
      <c r="IYL77" s="2"/>
      <c r="IYM77" s="2"/>
      <c r="IYN77" s="2"/>
      <c r="IYO77" s="2"/>
      <c r="IYP77" s="2"/>
      <c r="IYQ77" s="2"/>
      <c r="IYR77" s="2"/>
      <c r="IYS77" s="2"/>
      <c r="IYT77" s="2"/>
      <c r="IYU77" s="2"/>
      <c r="IYV77" s="2"/>
      <c r="IYW77" s="2"/>
      <c r="IYX77" s="2"/>
      <c r="IYY77" s="2"/>
      <c r="IYZ77" s="2"/>
      <c r="IZA77" s="2"/>
      <c r="IZB77" s="2"/>
      <c r="IZC77" s="2"/>
      <c r="IZD77" s="2"/>
      <c r="IZE77" s="2"/>
      <c r="IZF77" s="2"/>
      <c r="IZG77" s="2"/>
      <c r="IZH77" s="2"/>
      <c r="IZI77" s="2"/>
      <c r="IZJ77" s="2"/>
      <c r="IZK77" s="2"/>
      <c r="IZL77" s="2"/>
      <c r="IZM77" s="2"/>
      <c r="IZN77" s="2"/>
      <c r="IZO77" s="2"/>
      <c r="IZP77" s="2"/>
      <c r="IZQ77" s="2"/>
      <c r="IZR77" s="2"/>
      <c r="IZS77" s="2"/>
      <c r="IZT77" s="2"/>
      <c r="IZU77" s="2"/>
      <c r="IZV77" s="2"/>
      <c r="IZW77" s="2"/>
      <c r="IZX77" s="2"/>
      <c r="IZY77" s="2"/>
      <c r="IZZ77" s="2"/>
      <c r="JAA77" s="2"/>
      <c r="JAB77" s="2"/>
      <c r="JAC77" s="2"/>
      <c r="JAD77" s="2"/>
      <c r="JAE77" s="2"/>
      <c r="JAF77" s="2"/>
      <c r="JAG77" s="2"/>
      <c r="JAH77" s="2"/>
      <c r="JAI77" s="2"/>
      <c r="JAJ77" s="2"/>
      <c r="JAK77" s="2"/>
      <c r="JAL77" s="2"/>
      <c r="JAM77" s="2"/>
      <c r="JAN77" s="2"/>
      <c r="JAO77" s="2"/>
      <c r="JAP77" s="2"/>
      <c r="JAQ77" s="2"/>
      <c r="JAR77" s="2"/>
      <c r="JAS77" s="2"/>
      <c r="JAT77" s="2"/>
      <c r="JAU77" s="2"/>
      <c r="JAV77" s="2"/>
      <c r="JAW77" s="2"/>
      <c r="JAX77" s="2"/>
      <c r="JAY77" s="2"/>
      <c r="JAZ77" s="2"/>
      <c r="JBA77" s="2"/>
      <c r="JBB77" s="2"/>
      <c r="JBC77" s="2"/>
      <c r="JBD77" s="2"/>
      <c r="JBE77" s="2"/>
      <c r="JBF77" s="2"/>
      <c r="JBG77" s="2"/>
      <c r="JBH77" s="2"/>
      <c r="JBI77" s="2"/>
      <c r="JBJ77" s="2"/>
      <c r="JBK77" s="2"/>
      <c r="JBL77" s="2"/>
      <c r="JBM77" s="2"/>
      <c r="JBN77" s="2"/>
      <c r="JBO77" s="2"/>
      <c r="JBP77" s="2"/>
      <c r="JBQ77" s="2"/>
      <c r="JBR77" s="2"/>
      <c r="JBS77" s="2"/>
      <c r="JBT77" s="2"/>
      <c r="JBU77" s="2"/>
      <c r="JBV77" s="2"/>
      <c r="JBW77" s="2"/>
      <c r="JBX77" s="2"/>
      <c r="JBY77" s="2"/>
      <c r="JBZ77" s="2"/>
      <c r="JCA77" s="2"/>
      <c r="JCB77" s="2"/>
      <c r="JCC77" s="2"/>
      <c r="JCD77" s="2"/>
      <c r="JCE77" s="2"/>
      <c r="JCF77" s="2"/>
      <c r="JCG77" s="2"/>
      <c r="JCH77" s="2"/>
      <c r="JCI77" s="2"/>
      <c r="JCJ77" s="2"/>
      <c r="JCK77" s="2"/>
      <c r="JCL77" s="2"/>
      <c r="JCM77" s="2"/>
      <c r="JCN77" s="2"/>
      <c r="JCO77" s="2"/>
      <c r="JCP77" s="2"/>
      <c r="JCQ77" s="2"/>
      <c r="JCR77" s="2"/>
      <c r="JCS77" s="2"/>
      <c r="JCT77" s="2"/>
      <c r="JCU77" s="2"/>
      <c r="JCV77" s="2"/>
      <c r="JCW77" s="2"/>
      <c r="JCX77" s="2"/>
      <c r="JCY77" s="2"/>
      <c r="JCZ77" s="2"/>
      <c r="JDA77" s="2"/>
      <c r="JDB77" s="2"/>
      <c r="JDC77" s="2"/>
      <c r="JDD77" s="2"/>
      <c r="JDE77" s="2"/>
      <c r="JDF77" s="2"/>
      <c r="JDG77" s="2"/>
      <c r="JDH77" s="2"/>
      <c r="JDI77" s="2"/>
      <c r="JDJ77" s="2"/>
      <c r="JDK77" s="2"/>
      <c r="JDL77" s="2"/>
      <c r="JDM77" s="2"/>
      <c r="JDN77" s="2"/>
      <c r="JDO77" s="2"/>
      <c r="JDP77" s="2"/>
      <c r="JDQ77" s="2"/>
      <c r="JDR77" s="2"/>
      <c r="JDS77" s="2"/>
      <c r="JDT77" s="2"/>
      <c r="JDU77" s="2"/>
      <c r="JDV77" s="2"/>
      <c r="JDW77" s="2"/>
      <c r="JDX77" s="2"/>
      <c r="JDY77" s="2"/>
      <c r="JDZ77" s="2"/>
      <c r="JEA77" s="2"/>
      <c r="JEB77" s="2"/>
      <c r="JEC77" s="2"/>
      <c r="JED77" s="2"/>
      <c r="JEE77" s="2"/>
      <c r="JEF77" s="2"/>
      <c r="JEG77" s="2"/>
      <c r="JEH77" s="2"/>
      <c r="JEI77" s="2"/>
      <c r="JEJ77" s="2"/>
      <c r="JEK77" s="2"/>
      <c r="JEL77" s="2"/>
      <c r="JEM77" s="2"/>
      <c r="JEN77" s="2"/>
      <c r="JEO77" s="2"/>
      <c r="JEP77" s="2"/>
      <c r="JEQ77" s="2"/>
      <c r="JER77" s="2"/>
      <c r="JES77" s="2"/>
      <c r="JET77" s="2"/>
      <c r="JEU77" s="2"/>
      <c r="JEV77" s="2"/>
      <c r="JEW77" s="2"/>
      <c r="JEX77" s="2"/>
      <c r="JEY77" s="2"/>
      <c r="JEZ77" s="2"/>
      <c r="JFA77" s="2"/>
      <c r="JFB77" s="2"/>
      <c r="JFC77" s="2"/>
      <c r="JFD77" s="2"/>
      <c r="JFE77" s="2"/>
      <c r="JFF77" s="2"/>
      <c r="JFG77" s="2"/>
      <c r="JFH77" s="2"/>
      <c r="JFI77" s="2"/>
      <c r="JFJ77" s="2"/>
      <c r="JFK77" s="2"/>
      <c r="JFL77" s="2"/>
      <c r="JFM77" s="2"/>
      <c r="JFN77" s="2"/>
      <c r="JFO77" s="2"/>
      <c r="JFP77" s="2"/>
      <c r="JFQ77" s="2"/>
      <c r="JFR77" s="2"/>
      <c r="JFS77" s="2"/>
      <c r="JFT77" s="2"/>
      <c r="JFU77" s="2"/>
      <c r="JFV77" s="2"/>
      <c r="JFW77" s="2"/>
      <c r="JFX77" s="2"/>
      <c r="JFY77" s="2"/>
      <c r="JFZ77" s="2"/>
      <c r="JGA77" s="2"/>
      <c r="JGB77" s="2"/>
      <c r="JGC77" s="2"/>
      <c r="JGD77" s="2"/>
      <c r="JGE77" s="2"/>
      <c r="JGF77" s="2"/>
      <c r="JGG77" s="2"/>
      <c r="JGH77" s="2"/>
      <c r="JGI77" s="2"/>
      <c r="JGJ77" s="2"/>
      <c r="JGK77" s="2"/>
      <c r="JGL77" s="2"/>
      <c r="JGM77" s="2"/>
      <c r="JGN77" s="2"/>
      <c r="JGO77" s="2"/>
      <c r="JGP77" s="2"/>
      <c r="JGQ77" s="2"/>
      <c r="JGR77" s="2"/>
      <c r="JGS77" s="2"/>
      <c r="JGT77" s="2"/>
      <c r="JGU77" s="2"/>
      <c r="JGV77" s="2"/>
      <c r="JGW77" s="2"/>
      <c r="JGX77" s="2"/>
      <c r="JGY77" s="2"/>
      <c r="JGZ77" s="2"/>
      <c r="JHA77" s="2"/>
      <c r="JHB77" s="2"/>
      <c r="JHC77" s="2"/>
      <c r="JHD77" s="2"/>
      <c r="JHE77" s="2"/>
      <c r="JHF77" s="2"/>
      <c r="JHG77" s="2"/>
      <c r="JHH77" s="2"/>
      <c r="JHI77" s="2"/>
      <c r="JHJ77" s="2"/>
      <c r="JHK77" s="2"/>
      <c r="JHL77" s="2"/>
      <c r="JHM77" s="2"/>
      <c r="JHN77" s="2"/>
      <c r="JHO77" s="2"/>
      <c r="JHP77" s="2"/>
      <c r="JHQ77" s="2"/>
      <c r="JHR77" s="2"/>
      <c r="JHS77" s="2"/>
      <c r="JHT77" s="2"/>
      <c r="JHU77" s="2"/>
      <c r="JHV77" s="2"/>
      <c r="JHW77" s="2"/>
      <c r="JHX77" s="2"/>
      <c r="JHY77" s="2"/>
      <c r="JHZ77" s="2"/>
      <c r="JIA77" s="2"/>
      <c r="JIB77" s="2"/>
      <c r="JIC77" s="2"/>
      <c r="JID77" s="2"/>
      <c r="JIE77" s="2"/>
      <c r="JIF77" s="2"/>
      <c r="JIG77" s="2"/>
      <c r="JIH77" s="2"/>
      <c r="JII77" s="2"/>
      <c r="JIJ77" s="2"/>
      <c r="JIK77" s="2"/>
      <c r="JIL77" s="2"/>
      <c r="JIM77" s="2"/>
      <c r="JIN77" s="2"/>
      <c r="JIO77" s="2"/>
      <c r="JIP77" s="2"/>
      <c r="JIQ77" s="2"/>
      <c r="JIR77" s="2"/>
      <c r="JIS77" s="2"/>
      <c r="JIT77" s="2"/>
      <c r="JIU77" s="2"/>
      <c r="JIV77" s="2"/>
      <c r="JIW77" s="2"/>
      <c r="JIX77" s="2"/>
      <c r="JIY77" s="2"/>
      <c r="JIZ77" s="2"/>
      <c r="JJA77" s="2"/>
      <c r="JJB77" s="2"/>
      <c r="JJC77" s="2"/>
      <c r="JJD77" s="2"/>
      <c r="JJE77" s="2"/>
      <c r="JJF77" s="2"/>
      <c r="JJG77" s="2"/>
      <c r="JJH77" s="2"/>
      <c r="JJI77" s="2"/>
      <c r="JJJ77" s="2"/>
      <c r="JJK77" s="2"/>
      <c r="JJL77" s="2"/>
      <c r="JJM77" s="2"/>
      <c r="JJN77" s="2"/>
      <c r="JJO77" s="2"/>
      <c r="JJP77" s="2"/>
      <c r="JJQ77" s="2"/>
      <c r="JJR77" s="2"/>
      <c r="JJS77" s="2"/>
      <c r="JJT77" s="2"/>
      <c r="JJU77" s="2"/>
      <c r="JJV77" s="2"/>
      <c r="JJW77" s="2"/>
      <c r="JJX77" s="2"/>
      <c r="JJY77" s="2"/>
      <c r="JJZ77" s="2"/>
      <c r="JKA77" s="2"/>
      <c r="JKB77" s="2"/>
      <c r="JKC77" s="2"/>
      <c r="JKD77" s="2"/>
      <c r="JKE77" s="2"/>
      <c r="JKF77" s="2"/>
      <c r="JKG77" s="2"/>
      <c r="JKH77" s="2"/>
      <c r="JKI77" s="2"/>
      <c r="JKJ77" s="2"/>
      <c r="JKK77" s="2"/>
      <c r="JKL77" s="2"/>
      <c r="JKM77" s="2"/>
      <c r="JKN77" s="2"/>
      <c r="JKO77" s="2"/>
      <c r="JKP77" s="2"/>
      <c r="JKQ77" s="2"/>
      <c r="JKR77" s="2"/>
      <c r="JKS77" s="2"/>
      <c r="JKT77" s="2"/>
      <c r="JKU77" s="2"/>
      <c r="JKV77" s="2"/>
      <c r="JKW77" s="2"/>
      <c r="JKX77" s="2"/>
      <c r="JKY77" s="2"/>
      <c r="JKZ77" s="2"/>
      <c r="JLA77" s="2"/>
      <c r="JLB77" s="2"/>
      <c r="JLC77" s="2"/>
      <c r="JLD77" s="2"/>
      <c r="JLE77" s="2"/>
      <c r="JLF77" s="2"/>
      <c r="JLG77" s="2"/>
      <c r="JLH77" s="2"/>
      <c r="JLI77" s="2"/>
      <c r="JLJ77" s="2"/>
      <c r="JLK77" s="2"/>
      <c r="JLL77" s="2"/>
      <c r="JLM77" s="2"/>
      <c r="JLN77" s="2"/>
      <c r="JLO77" s="2"/>
      <c r="JLP77" s="2"/>
      <c r="JLQ77" s="2"/>
      <c r="JLR77" s="2"/>
      <c r="JLS77" s="2"/>
      <c r="JLT77" s="2"/>
      <c r="JLU77" s="2"/>
      <c r="JLV77" s="2"/>
      <c r="JLW77" s="2"/>
      <c r="JLX77" s="2"/>
      <c r="JLY77" s="2"/>
      <c r="JLZ77" s="2"/>
      <c r="JMA77" s="2"/>
      <c r="JMB77" s="2"/>
      <c r="JMC77" s="2"/>
      <c r="JMD77" s="2"/>
      <c r="JME77" s="2"/>
      <c r="JMF77" s="2"/>
      <c r="JMG77" s="2"/>
      <c r="JMH77" s="2"/>
      <c r="JMI77" s="2"/>
      <c r="JMJ77" s="2"/>
      <c r="JMK77" s="2"/>
      <c r="JML77" s="2"/>
      <c r="JMM77" s="2"/>
      <c r="JMN77" s="2"/>
      <c r="JMO77" s="2"/>
      <c r="JMP77" s="2"/>
      <c r="JMQ77" s="2"/>
      <c r="JMR77" s="2"/>
      <c r="JMS77" s="2"/>
      <c r="JMT77" s="2"/>
      <c r="JMU77" s="2"/>
      <c r="JMV77" s="2"/>
      <c r="JMW77" s="2"/>
      <c r="JMX77" s="2"/>
      <c r="JMY77" s="2"/>
      <c r="JMZ77" s="2"/>
      <c r="JNA77" s="2"/>
      <c r="JNB77" s="2"/>
      <c r="JNC77" s="2"/>
      <c r="JND77" s="2"/>
      <c r="JNE77" s="2"/>
      <c r="JNF77" s="2"/>
      <c r="JNG77" s="2"/>
      <c r="JNH77" s="2"/>
      <c r="JNI77" s="2"/>
      <c r="JNJ77" s="2"/>
      <c r="JNK77" s="2"/>
      <c r="JNL77" s="2"/>
      <c r="JNM77" s="2"/>
      <c r="JNN77" s="2"/>
      <c r="JNO77" s="2"/>
      <c r="JNP77" s="2"/>
      <c r="JNQ77" s="2"/>
      <c r="JNR77" s="2"/>
      <c r="JNS77" s="2"/>
      <c r="JNT77" s="2"/>
      <c r="JNU77" s="2"/>
      <c r="JNV77" s="2"/>
      <c r="JNW77" s="2"/>
      <c r="JNX77" s="2"/>
      <c r="JNY77" s="2"/>
      <c r="JNZ77" s="2"/>
      <c r="JOA77" s="2"/>
      <c r="JOB77" s="2"/>
      <c r="JOC77" s="2"/>
      <c r="JOD77" s="2"/>
      <c r="JOE77" s="2"/>
      <c r="JOF77" s="2"/>
      <c r="JOG77" s="2"/>
      <c r="JOH77" s="2"/>
      <c r="JOI77" s="2"/>
      <c r="JOJ77" s="2"/>
      <c r="JOK77" s="2"/>
      <c r="JOL77" s="2"/>
      <c r="JOM77" s="2"/>
      <c r="JON77" s="2"/>
      <c r="JOO77" s="2"/>
      <c r="JOP77" s="2"/>
      <c r="JOQ77" s="2"/>
      <c r="JOR77" s="2"/>
      <c r="JOS77" s="2"/>
      <c r="JOT77" s="2"/>
      <c r="JOU77" s="2"/>
      <c r="JOV77" s="2"/>
      <c r="JOW77" s="2"/>
      <c r="JOX77" s="2"/>
      <c r="JOY77" s="2"/>
      <c r="JOZ77" s="2"/>
      <c r="JPA77" s="2"/>
      <c r="JPB77" s="2"/>
      <c r="JPC77" s="2"/>
      <c r="JPD77" s="2"/>
      <c r="JPE77" s="2"/>
      <c r="JPF77" s="2"/>
      <c r="JPG77" s="2"/>
      <c r="JPH77" s="2"/>
      <c r="JPI77" s="2"/>
      <c r="JPJ77" s="2"/>
      <c r="JPK77" s="2"/>
      <c r="JPL77" s="2"/>
      <c r="JPM77" s="2"/>
      <c r="JPN77" s="2"/>
      <c r="JPO77" s="2"/>
      <c r="JPP77" s="2"/>
      <c r="JPQ77" s="2"/>
      <c r="JPR77" s="2"/>
      <c r="JPS77" s="2"/>
      <c r="JPT77" s="2"/>
      <c r="JPU77" s="2"/>
      <c r="JPV77" s="2"/>
      <c r="JPW77" s="2"/>
      <c r="JPX77" s="2"/>
      <c r="JPY77" s="2"/>
      <c r="JPZ77" s="2"/>
      <c r="JQA77" s="2"/>
      <c r="JQB77" s="2"/>
      <c r="JQC77" s="2"/>
      <c r="JQD77" s="2"/>
      <c r="JQE77" s="2"/>
      <c r="JQF77" s="2"/>
      <c r="JQG77" s="2"/>
      <c r="JQH77" s="2"/>
      <c r="JQI77" s="2"/>
      <c r="JQJ77" s="2"/>
      <c r="JQK77" s="2"/>
      <c r="JQL77" s="2"/>
      <c r="JQM77" s="2"/>
      <c r="JQN77" s="2"/>
      <c r="JQO77" s="2"/>
      <c r="JQP77" s="2"/>
      <c r="JQQ77" s="2"/>
      <c r="JQR77" s="2"/>
      <c r="JQS77" s="2"/>
      <c r="JQT77" s="2"/>
      <c r="JQU77" s="2"/>
      <c r="JQV77" s="2"/>
      <c r="JQW77" s="2"/>
      <c r="JQX77" s="2"/>
      <c r="JQY77" s="2"/>
      <c r="JQZ77" s="2"/>
      <c r="JRA77" s="2"/>
      <c r="JRB77" s="2"/>
      <c r="JRC77" s="2"/>
      <c r="JRD77" s="2"/>
      <c r="JRE77" s="2"/>
      <c r="JRF77" s="2"/>
      <c r="JRG77" s="2"/>
      <c r="JRH77" s="2"/>
      <c r="JRI77" s="2"/>
      <c r="JRJ77" s="2"/>
      <c r="JRK77" s="2"/>
      <c r="JRL77" s="2"/>
      <c r="JRM77" s="2"/>
      <c r="JRN77" s="2"/>
      <c r="JRO77" s="2"/>
      <c r="JRP77" s="2"/>
      <c r="JRQ77" s="2"/>
      <c r="JRR77" s="2"/>
      <c r="JRS77" s="2"/>
      <c r="JRT77" s="2"/>
      <c r="JRU77" s="2"/>
      <c r="JRV77" s="2"/>
      <c r="JRW77" s="2"/>
      <c r="JRX77" s="2"/>
      <c r="JRY77" s="2"/>
      <c r="JRZ77" s="2"/>
      <c r="JSA77" s="2"/>
      <c r="JSB77" s="2"/>
      <c r="JSC77" s="2"/>
      <c r="JSD77" s="2"/>
      <c r="JSE77" s="2"/>
      <c r="JSF77" s="2"/>
      <c r="JSG77" s="2"/>
      <c r="JSH77" s="2"/>
      <c r="JSI77" s="2"/>
      <c r="JSJ77" s="2"/>
      <c r="JSK77" s="2"/>
      <c r="JSL77" s="2"/>
      <c r="JSM77" s="2"/>
      <c r="JSN77" s="2"/>
      <c r="JSO77" s="2"/>
      <c r="JSP77" s="2"/>
      <c r="JSQ77" s="2"/>
      <c r="JSR77" s="2"/>
      <c r="JSS77" s="2"/>
      <c r="JST77" s="2"/>
      <c r="JSU77" s="2"/>
      <c r="JSV77" s="2"/>
      <c r="JSW77" s="2"/>
      <c r="JSX77" s="2"/>
      <c r="JSY77" s="2"/>
      <c r="JSZ77" s="2"/>
      <c r="JTA77" s="2"/>
      <c r="JTB77" s="2"/>
      <c r="JTC77" s="2"/>
      <c r="JTD77" s="2"/>
      <c r="JTE77" s="2"/>
      <c r="JTF77" s="2"/>
      <c r="JTG77" s="2"/>
      <c r="JTH77" s="2"/>
      <c r="JTI77" s="2"/>
      <c r="JTJ77" s="2"/>
      <c r="JTK77" s="2"/>
      <c r="JTL77" s="2"/>
      <c r="JTM77" s="2"/>
      <c r="JTN77" s="2"/>
      <c r="JTO77" s="2"/>
      <c r="JTP77" s="2"/>
      <c r="JTQ77" s="2"/>
      <c r="JTR77" s="2"/>
      <c r="JTS77" s="2"/>
      <c r="JTT77" s="2"/>
      <c r="JTU77" s="2"/>
      <c r="JTV77" s="2"/>
      <c r="JTW77" s="2"/>
      <c r="JTX77" s="2"/>
      <c r="JTY77" s="2"/>
      <c r="JTZ77" s="2"/>
      <c r="JUA77" s="2"/>
      <c r="JUB77" s="2"/>
      <c r="JUC77" s="2"/>
      <c r="JUD77" s="2"/>
      <c r="JUE77" s="2"/>
      <c r="JUF77" s="2"/>
      <c r="JUG77" s="2"/>
      <c r="JUH77" s="2"/>
      <c r="JUI77" s="2"/>
      <c r="JUJ77" s="2"/>
      <c r="JUK77" s="2"/>
      <c r="JUL77" s="2"/>
      <c r="JUM77" s="2"/>
      <c r="JUN77" s="2"/>
      <c r="JUO77" s="2"/>
      <c r="JUP77" s="2"/>
      <c r="JUQ77" s="2"/>
      <c r="JUR77" s="2"/>
      <c r="JUS77" s="2"/>
      <c r="JUT77" s="2"/>
      <c r="JUU77" s="2"/>
      <c r="JUV77" s="2"/>
      <c r="JUW77" s="2"/>
      <c r="JUX77" s="2"/>
      <c r="JUY77" s="2"/>
      <c r="JUZ77" s="2"/>
      <c r="JVA77" s="2"/>
      <c r="JVB77" s="2"/>
      <c r="JVC77" s="2"/>
      <c r="JVD77" s="2"/>
      <c r="JVE77" s="2"/>
      <c r="JVF77" s="2"/>
      <c r="JVG77" s="2"/>
      <c r="JVH77" s="2"/>
      <c r="JVI77" s="2"/>
      <c r="JVJ77" s="2"/>
      <c r="JVK77" s="2"/>
      <c r="JVL77" s="2"/>
      <c r="JVM77" s="2"/>
      <c r="JVN77" s="2"/>
      <c r="JVO77" s="2"/>
      <c r="JVP77" s="2"/>
      <c r="JVQ77" s="2"/>
      <c r="JVR77" s="2"/>
      <c r="JVS77" s="2"/>
      <c r="JVT77" s="2"/>
      <c r="JVU77" s="2"/>
      <c r="JVV77" s="2"/>
      <c r="JVW77" s="2"/>
      <c r="JVX77" s="2"/>
      <c r="JVY77" s="2"/>
      <c r="JVZ77" s="2"/>
      <c r="JWA77" s="2"/>
      <c r="JWB77" s="2"/>
      <c r="JWC77" s="2"/>
      <c r="JWD77" s="2"/>
      <c r="JWE77" s="2"/>
      <c r="JWF77" s="2"/>
      <c r="JWG77" s="2"/>
      <c r="JWH77" s="2"/>
      <c r="JWI77" s="2"/>
      <c r="JWJ77" s="2"/>
      <c r="JWK77" s="2"/>
      <c r="JWL77" s="2"/>
      <c r="JWM77" s="2"/>
      <c r="JWN77" s="2"/>
      <c r="JWO77" s="2"/>
      <c r="JWP77" s="2"/>
      <c r="JWQ77" s="2"/>
      <c r="JWR77" s="2"/>
      <c r="JWS77" s="2"/>
      <c r="JWT77" s="2"/>
      <c r="JWU77" s="2"/>
      <c r="JWV77" s="2"/>
      <c r="JWW77" s="2"/>
      <c r="JWX77" s="2"/>
      <c r="JWY77" s="2"/>
      <c r="JWZ77" s="2"/>
      <c r="JXA77" s="2"/>
      <c r="JXB77" s="2"/>
      <c r="JXC77" s="2"/>
      <c r="JXD77" s="2"/>
      <c r="JXE77" s="2"/>
      <c r="JXF77" s="2"/>
      <c r="JXG77" s="2"/>
      <c r="JXH77" s="2"/>
      <c r="JXI77" s="2"/>
      <c r="JXJ77" s="2"/>
      <c r="JXK77" s="2"/>
      <c r="JXL77" s="2"/>
      <c r="JXM77" s="2"/>
      <c r="JXN77" s="2"/>
      <c r="JXO77" s="2"/>
      <c r="JXP77" s="2"/>
      <c r="JXQ77" s="2"/>
      <c r="JXR77" s="2"/>
      <c r="JXS77" s="2"/>
      <c r="JXT77" s="2"/>
      <c r="JXU77" s="2"/>
      <c r="JXV77" s="2"/>
      <c r="JXW77" s="2"/>
      <c r="JXX77" s="2"/>
      <c r="JXY77" s="2"/>
      <c r="JXZ77" s="2"/>
      <c r="JYA77" s="2"/>
      <c r="JYB77" s="2"/>
      <c r="JYC77" s="2"/>
      <c r="JYD77" s="2"/>
      <c r="JYE77" s="2"/>
      <c r="JYF77" s="2"/>
      <c r="JYG77" s="2"/>
      <c r="JYH77" s="2"/>
      <c r="JYI77" s="2"/>
      <c r="JYJ77" s="2"/>
      <c r="JYK77" s="2"/>
      <c r="JYL77" s="2"/>
      <c r="JYM77" s="2"/>
      <c r="JYN77" s="2"/>
      <c r="JYO77" s="2"/>
      <c r="JYP77" s="2"/>
      <c r="JYQ77" s="2"/>
      <c r="JYR77" s="2"/>
      <c r="JYS77" s="2"/>
      <c r="JYT77" s="2"/>
      <c r="JYU77" s="2"/>
      <c r="JYV77" s="2"/>
      <c r="JYW77" s="2"/>
      <c r="JYX77" s="2"/>
      <c r="JYY77" s="2"/>
      <c r="JYZ77" s="2"/>
      <c r="JZA77" s="2"/>
      <c r="JZB77" s="2"/>
      <c r="JZC77" s="2"/>
      <c r="JZD77" s="2"/>
      <c r="JZE77" s="2"/>
      <c r="JZF77" s="2"/>
      <c r="JZG77" s="2"/>
      <c r="JZH77" s="2"/>
      <c r="JZI77" s="2"/>
      <c r="JZJ77" s="2"/>
      <c r="JZK77" s="2"/>
      <c r="JZL77" s="2"/>
      <c r="JZM77" s="2"/>
      <c r="JZN77" s="2"/>
      <c r="JZO77" s="2"/>
      <c r="JZP77" s="2"/>
      <c r="JZQ77" s="2"/>
      <c r="JZR77" s="2"/>
      <c r="JZS77" s="2"/>
      <c r="JZT77" s="2"/>
      <c r="JZU77" s="2"/>
      <c r="JZV77" s="2"/>
      <c r="JZW77" s="2"/>
      <c r="JZX77" s="2"/>
      <c r="JZY77" s="2"/>
      <c r="JZZ77" s="2"/>
      <c r="KAA77" s="2"/>
      <c r="KAB77" s="2"/>
      <c r="KAC77" s="2"/>
      <c r="KAD77" s="2"/>
      <c r="KAE77" s="2"/>
      <c r="KAF77" s="2"/>
      <c r="KAG77" s="2"/>
      <c r="KAH77" s="2"/>
      <c r="KAI77" s="2"/>
      <c r="KAJ77" s="2"/>
      <c r="KAK77" s="2"/>
      <c r="KAL77" s="2"/>
      <c r="KAM77" s="2"/>
      <c r="KAN77" s="2"/>
      <c r="KAO77" s="2"/>
      <c r="KAP77" s="2"/>
      <c r="KAQ77" s="2"/>
      <c r="KAR77" s="2"/>
      <c r="KAS77" s="2"/>
      <c r="KAT77" s="2"/>
      <c r="KAU77" s="2"/>
      <c r="KAV77" s="2"/>
      <c r="KAW77" s="2"/>
      <c r="KAX77" s="2"/>
      <c r="KAY77" s="2"/>
      <c r="KAZ77" s="2"/>
      <c r="KBA77" s="2"/>
      <c r="KBB77" s="2"/>
      <c r="KBC77" s="2"/>
      <c r="KBD77" s="2"/>
      <c r="KBE77" s="2"/>
      <c r="KBF77" s="2"/>
      <c r="KBG77" s="2"/>
      <c r="KBH77" s="2"/>
      <c r="KBI77" s="2"/>
      <c r="KBJ77" s="2"/>
      <c r="KBK77" s="2"/>
      <c r="KBL77" s="2"/>
      <c r="KBM77" s="2"/>
      <c r="KBN77" s="2"/>
      <c r="KBO77" s="2"/>
      <c r="KBP77" s="2"/>
      <c r="KBQ77" s="2"/>
      <c r="KBR77" s="2"/>
      <c r="KBS77" s="2"/>
      <c r="KBT77" s="2"/>
      <c r="KBU77" s="2"/>
      <c r="KBV77" s="2"/>
      <c r="KBW77" s="2"/>
      <c r="KBX77" s="2"/>
      <c r="KBY77" s="2"/>
      <c r="KBZ77" s="2"/>
      <c r="KCA77" s="2"/>
      <c r="KCB77" s="2"/>
      <c r="KCC77" s="2"/>
      <c r="KCD77" s="2"/>
      <c r="KCE77" s="2"/>
      <c r="KCF77" s="2"/>
      <c r="KCG77" s="2"/>
      <c r="KCH77" s="2"/>
      <c r="KCI77" s="2"/>
      <c r="KCJ77" s="2"/>
      <c r="KCK77" s="2"/>
      <c r="KCL77" s="2"/>
      <c r="KCM77" s="2"/>
      <c r="KCN77" s="2"/>
      <c r="KCO77" s="2"/>
      <c r="KCP77" s="2"/>
      <c r="KCQ77" s="2"/>
      <c r="KCR77" s="2"/>
      <c r="KCS77" s="2"/>
      <c r="KCT77" s="2"/>
      <c r="KCU77" s="2"/>
      <c r="KCV77" s="2"/>
      <c r="KCW77" s="2"/>
      <c r="KCX77" s="2"/>
      <c r="KCY77" s="2"/>
      <c r="KCZ77" s="2"/>
      <c r="KDA77" s="2"/>
      <c r="KDB77" s="2"/>
      <c r="KDC77" s="2"/>
      <c r="KDD77" s="2"/>
      <c r="KDE77" s="2"/>
      <c r="KDF77" s="2"/>
      <c r="KDG77" s="2"/>
      <c r="KDH77" s="2"/>
      <c r="KDI77" s="2"/>
      <c r="KDJ77" s="2"/>
      <c r="KDK77" s="2"/>
      <c r="KDL77" s="2"/>
      <c r="KDM77" s="2"/>
      <c r="KDN77" s="2"/>
      <c r="KDO77" s="2"/>
      <c r="KDP77" s="2"/>
      <c r="KDQ77" s="2"/>
      <c r="KDR77" s="2"/>
      <c r="KDS77" s="2"/>
      <c r="KDT77" s="2"/>
      <c r="KDU77" s="2"/>
      <c r="KDV77" s="2"/>
      <c r="KDW77" s="2"/>
      <c r="KDX77" s="2"/>
      <c r="KDY77" s="2"/>
      <c r="KDZ77" s="2"/>
      <c r="KEA77" s="2"/>
      <c r="KEB77" s="2"/>
      <c r="KEC77" s="2"/>
      <c r="KED77" s="2"/>
      <c r="KEE77" s="2"/>
      <c r="KEF77" s="2"/>
      <c r="KEG77" s="2"/>
      <c r="KEH77" s="2"/>
      <c r="KEI77" s="2"/>
      <c r="KEJ77" s="2"/>
      <c r="KEK77" s="2"/>
      <c r="KEL77" s="2"/>
      <c r="KEM77" s="2"/>
      <c r="KEN77" s="2"/>
      <c r="KEO77" s="2"/>
      <c r="KEP77" s="2"/>
      <c r="KEQ77" s="2"/>
      <c r="KER77" s="2"/>
      <c r="KES77" s="2"/>
      <c r="KET77" s="2"/>
      <c r="KEU77" s="2"/>
      <c r="KEV77" s="2"/>
      <c r="KEW77" s="2"/>
      <c r="KEX77" s="2"/>
      <c r="KEY77" s="2"/>
      <c r="KEZ77" s="2"/>
      <c r="KFA77" s="2"/>
      <c r="KFB77" s="2"/>
      <c r="KFC77" s="2"/>
      <c r="KFD77" s="2"/>
      <c r="KFE77" s="2"/>
      <c r="KFF77" s="2"/>
      <c r="KFG77" s="2"/>
      <c r="KFH77" s="2"/>
      <c r="KFI77" s="2"/>
      <c r="KFJ77" s="2"/>
      <c r="KFK77" s="2"/>
      <c r="KFL77" s="2"/>
      <c r="KFM77" s="2"/>
      <c r="KFN77" s="2"/>
      <c r="KFO77" s="2"/>
      <c r="KFP77" s="2"/>
      <c r="KFQ77" s="2"/>
      <c r="KFR77" s="2"/>
      <c r="KFS77" s="2"/>
      <c r="KFT77" s="2"/>
      <c r="KFU77" s="2"/>
      <c r="KFV77" s="2"/>
      <c r="KFW77" s="2"/>
      <c r="KFX77" s="2"/>
      <c r="KFY77" s="2"/>
      <c r="KFZ77" s="2"/>
      <c r="KGA77" s="2"/>
      <c r="KGB77" s="2"/>
      <c r="KGC77" s="2"/>
      <c r="KGD77" s="2"/>
      <c r="KGE77" s="2"/>
      <c r="KGF77" s="2"/>
      <c r="KGG77" s="2"/>
      <c r="KGH77" s="2"/>
      <c r="KGI77" s="2"/>
      <c r="KGJ77" s="2"/>
      <c r="KGK77" s="2"/>
      <c r="KGL77" s="2"/>
      <c r="KGM77" s="2"/>
      <c r="KGN77" s="2"/>
      <c r="KGO77" s="2"/>
      <c r="KGP77" s="2"/>
      <c r="KGQ77" s="2"/>
      <c r="KGR77" s="2"/>
      <c r="KGS77" s="2"/>
      <c r="KGT77" s="2"/>
      <c r="KGU77" s="2"/>
      <c r="KGV77" s="2"/>
      <c r="KGW77" s="2"/>
      <c r="KGX77" s="2"/>
      <c r="KGY77" s="2"/>
      <c r="KGZ77" s="2"/>
      <c r="KHA77" s="2"/>
      <c r="KHB77" s="2"/>
      <c r="KHC77" s="2"/>
      <c r="KHD77" s="2"/>
      <c r="KHE77" s="2"/>
      <c r="KHF77" s="2"/>
      <c r="KHG77" s="2"/>
      <c r="KHH77" s="2"/>
      <c r="KHI77" s="2"/>
      <c r="KHJ77" s="2"/>
      <c r="KHK77" s="2"/>
      <c r="KHL77" s="2"/>
      <c r="KHM77" s="2"/>
      <c r="KHN77" s="2"/>
      <c r="KHO77" s="2"/>
      <c r="KHP77" s="2"/>
      <c r="KHQ77" s="2"/>
      <c r="KHR77" s="2"/>
      <c r="KHS77" s="2"/>
      <c r="KHT77" s="2"/>
      <c r="KHU77" s="2"/>
      <c r="KHV77" s="2"/>
      <c r="KHW77" s="2"/>
      <c r="KHX77" s="2"/>
      <c r="KHY77" s="2"/>
      <c r="KHZ77" s="2"/>
      <c r="KIA77" s="2"/>
      <c r="KIB77" s="2"/>
      <c r="KIC77" s="2"/>
      <c r="KID77" s="2"/>
      <c r="KIE77" s="2"/>
      <c r="KIF77" s="2"/>
      <c r="KIG77" s="2"/>
      <c r="KIH77" s="2"/>
      <c r="KII77" s="2"/>
      <c r="KIJ77" s="2"/>
      <c r="KIK77" s="2"/>
      <c r="KIL77" s="2"/>
      <c r="KIM77" s="2"/>
      <c r="KIN77" s="2"/>
      <c r="KIO77" s="2"/>
      <c r="KIP77" s="2"/>
      <c r="KIQ77" s="2"/>
      <c r="KIR77" s="2"/>
      <c r="KIS77" s="2"/>
      <c r="KIT77" s="2"/>
      <c r="KIU77" s="2"/>
      <c r="KIV77" s="2"/>
      <c r="KIW77" s="2"/>
      <c r="KIX77" s="2"/>
      <c r="KIY77" s="2"/>
      <c r="KIZ77" s="2"/>
      <c r="KJA77" s="2"/>
      <c r="KJB77" s="2"/>
      <c r="KJC77" s="2"/>
      <c r="KJD77" s="2"/>
      <c r="KJE77" s="2"/>
      <c r="KJF77" s="2"/>
      <c r="KJG77" s="2"/>
      <c r="KJH77" s="2"/>
      <c r="KJI77" s="2"/>
      <c r="KJJ77" s="2"/>
      <c r="KJK77" s="2"/>
      <c r="KJL77" s="2"/>
      <c r="KJM77" s="2"/>
      <c r="KJN77" s="2"/>
      <c r="KJO77" s="2"/>
      <c r="KJP77" s="2"/>
      <c r="KJQ77" s="2"/>
      <c r="KJR77" s="2"/>
      <c r="KJS77" s="2"/>
      <c r="KJT77" s="2"/>
      <c r="KJU77" s="2"/>
      <c r="KJV77" s="2"/>
      <c r="KJW77" s="2"/>
      <c r="KJX77" s="2"/>
      <c r="KJY77" s="2"/>
      <c r="KJZ77" s="2"/>
      <c r="KKA77" s="2"/>
      <c r="KKB77" s="2"/>
      <c r="KKC77" s="2"/>
      <c r="KKD77" s="2"/>
      <c r="KKE77" s="2"/>
      <c r="KKF77" s="2"/>
      <c r="KKG77" s="2"/>
      <c r="KKH77" s="2"/>
      <c r="KKI77" s="2"/>
      <c r="KKJ77" s="2"/>
      <c r="KKK77" s="2"/>
      <c r="KKL77" s="2"/>
      <c r="KKM77" s="2"/>
      <c r="KKN77" s="2"/>
      <c r="KKO77" s="2"/>
      <c r="KKP77" s="2"/>
      <c r="KKQ77" s="2"/>
      <c r="KKR77" s="2"/>
      <c r="KKS77" s="2"/>
      <c r="KKT77" s="2"/>
      <c r="KKU77" s="2"/>
      <c r="KKV77" s="2"/>
      <c r="KKW77" s="2"/>
      <c r="KKX77" s="2"/>
      <c r="KKY77" s="2"/>
      <c r="KKZ77" s="2"/>
      <c r="KLA77" s="2"/>
      <c r="KLB77" s="2"/>
      <c r="KLC77" s="2"/>
      <c r="KLD77" s="2"/>
      <c r="KLE77" s="2"/>
      <c r="KLF77" s="2"/>
      <c r="KLG77" s="2"/>
      <c r="KLH77" s="2"/>
      <c r="KLI77" s="2"/>
      <c r="KLJ77" s="2"/>
      <c r="KLK77" s="2"/>
      <c r="KLL77" s="2"/>
      <c r="KLM77" s="2"/>
      <c r="KLN77" s="2"/>
      <c r="KLO77" s="2"/>
      <c r="KLP77" s="2"/>
      <c r="KLQ77" s="2"/>
      <c r="KLR77" s="2"/>
      <c r="KLS77" s="2"/>
      <c r="KLT77" s="2"/>
      <c r="KLU77" s="2"/>
      <c r="KLV77" s="2"/>
      <c r="KLW77" s="2"/>
      <c r="KLX77" s="2"/>
      <c r="KLY77" s="2"/>
      <c r="KLZ77" s="2"/>
      <c r="KMA77" s="2"/>
      <c r="KMB77" s="2"/>
      <c r="KMC77" s="2"/>
      <c r="KMD77" s="2"/>
      <c r="KME77" s="2"/>
      <c r="KMF77" s="2"/>
      <c r="KMG77" s="2"/>
      <c r="KMH77" s="2"/>
      <c r="KMI77" s="2"/>
      <c r="KMJ77" s="2"/>
      <c r="KMK77" s="2"/>
      <c r="KML77" s="2"/>
      <c r="KMM77" s="2"/>
      <c r="KMN77" s="2"/>
      <c r="KMO77" s="2"/>
      <c r="KMP77" s="2"/>
      <c r="KMQ77" s="2"/>
      <c r="KMR77" s="2"/>
      <c r="KMS77" s="2"/>
      <c r="KMT77" s="2"/>
      <c r="KMU77" s="2"/>
      <c r="KMV77" s="2"/>
      <c r="KMW77" s="2"/>
      <c r="KMX77" s="2"/>
      <c r="KMY77" s="2"/>
      <c r="KMZ77" s="2"/>
      <c r="KNA77" s="2"/>
      <c r="KNB77" s="2"/>
      <c r="KNC77" s="2"/>
      <c r="KND77" s="2"/>
      <c r="KNE77" s="2"/>
      <c r="KNF77" s="2"/>
      <c r="KNG77" s="2"/>
      <c r="KNH77" s="2"/>
      <c r="KNI77" s="2"/>
      <c r="KNJ77" s="2"/>
      <c r="KNK77" s="2"/>
      <c r="KNL77" s="2"/>
      <c r="KNM77" s="2"/>
      <c r="KNN77" s="2"/>
      <c r="KNO77" s="2"/>
      <c r="KNP77" s="2"/>
      <c r="KNQ77" s="2"/>
      <c r="KNR77" s="2"/>
      <c r="KNS77" s="2"/>
      <c r="KNT77" s="2"/>
      <c r="KNU77" s="2"/>
      <c r="KNV77" s="2"/>
      <c r="KNW77" s="2"/>
      <c r="KNX77" s="2"/>
      <c r="KNY77" s="2"/>
      <c r="KNZ77" s="2"/>
      <c r="KOA77" s="2"/>
      <c r="KOB77" s="2"/>
      <c r="KOC77" s="2"/>
      <c r="KOD77" s="2"/>
      <c r="KOE77" s="2"/>
      <c r="KOF77" s="2"/>
      <c r="KOG77" s="2"/>
      <c r="KOH77" s="2"/>
      <c r="KOI77" s="2"/>
      <c r="KOJ77" s="2"/>
      <c r="KOK77" s="2"/>
      <c r="KOL77" s="2"/>
      <c r="KOM77" s="2"/>
      <c r="KON77" s="2"/>
      <c r="KOO77" s="2"/>
      <c r="KOP77" s="2"/>
      <c r="KOQ77" s="2"/>
      <c r="KOR77" s="2"/>
      <c r="KOS77" s="2"/>
      <c r="KOT77" s="2"/>
      <c r="KOU77" s="2"/>
      <c r="KOV77" s="2"/>
      <c r="KOW77" s="2"/>
      <c r="KOX77" s="2"/>
      <c r="KOY77" s="2"/>
      <c r="KOZ77" s="2"/>
      <c r="KPA77" s="2"/>
      <c r="KPB77" s="2"/>
      <c r="KPC77" s="2"/>
      <c r="KPD77" s="2"/>
      <c r="KPE77" s="2"/>
      <c r="KPF77" s="2"/>
      <c r="KPG77" s="2"/>
      <c r="KPH77" s="2"/>
      <c r="KPI77" s="2"/>
      <c r="KPJ77" s="2"/>
      <c r="KPK77" s="2"/>
      <c r="KPL77" s="2"/>
      <c r="KPM77" s="2"/>
      <c r="KPN77" s="2"/>
      <c r="KPO77" s="2"/>
      <c r="KPP77" s="2"/>
      <c r="KPQ77" s="2"/>
      <c r="KPR77" s="2"/>
      <c r="KPS77" s="2"/>
      <c r="KPT77" s="2"/>
      <c r="KPU77" s="2"/>
      <c r="KPV77" s="2"/>
      <c r="KPW77" s="2"/>
      <c r="KPX77" s="2"/>
      <c r="KPY77" s="2"/>
      <c r="KPZ77" s="2"/>
      <c r="KQA77" s="2"/>
      <c r="KQB77" s="2"/>
      <c r="KQC77" s="2"/>
      <c r="KQD77" s="2"/>
      <c r="KQE77" s="2"/>
      <c r="KQF77" s="2"/>
      <c r="KQG77" s="2"/>
      <c r="KQH77" s="2"/>
      <c r="KQI77" s="2"/>
      <c r="KQJ77" s="2"/>
      <c r="KQK77" s="2"/>
      <c r="KQL77" s="2"/>
      <c r="KQM77" s="2"/>
      <c r="KQN77" s="2"/>
      <c r="KQO77" s="2"/>
      <c r="KQP77" s="2"/>
      <c r="KQQ77" s="2"/>
      <c r="KQR77" s="2"/>
      <c r="KQS77" s="2"/>
      <c r="KQT77" s="2"/>
      <c r="KQU77" s="2"/>
      <c r="KQV77" s="2"/>
      <c r="KQW77" s="2"/>
      <c r="KQX77" s="2"/>
      <c r="KQY77" s="2"/>
      <c r="KQZ77" s="2"/>
      <c r="KRA77" s="2"/>
      <c r="KRB77" s="2"/>
      <c r="KRC77" s="2"/>
      <c r="KRD77" s="2"/>
      <c r="KRE77" s="2"/>
      <c r="KRF77" s="2"/>
      <c r="KRG77" s="2"/>
      <c r="KRH77" s="2"/>
      <c r="KRI77" s="2"/>
      <c r="KRJ77" s="2"/>
      <c r="KRK77" s="2"/>
      <c r="KRL77" s="2"/>
      <c r="KRM77" s="2"/>
      <c r="KRN77" s="2"/>
      <c r="KRO77" s="2"/>
      <c r="KRP77" s="2"/>
      <c r="KRQ77" s="2"/>
      <c r="KRR77" s="2"/>
      <c r="KRS77" s="2"/>
      <c r="KRT77" s="2"/>
      <c r="KRU77" s="2"/>
      <c r="KRV77" s="2"/>
      <c r="KRW77" s="2"/>
      <c r="KRX77" s="2"/>
      <c r="KRY77" s="2"/>
      <c r="KRZ77" s="2"/>
      <c r="KSA77" s="2"/>
      <c r="KSB77" s="2"/>
      <c r="KSC77" s="2"/>
      <c r="KSD77" s="2"/>
      <c r="KSE77" s="2"/>
      <c r="KSF77" s="2"/>
      <c r="KSG77" s="2"/>
      <c r="KSH77" s="2"/>
      <c r="KSI77" s="2"/>
      <c r="KSJ77" s="2"/>
      <c r="KSK77" s="2"/>
      <c r="KSL77" s="2"/>
      <c r="KSM77" s="2"/>
      <c r="KSN77" s="2"/>
      <c r="KSO77" s="2"/>
      <c r="KSP77" s="2"/>
      <c r="KSQ77" s="2"/>
      <c r="KSR77" s="2"/>
      <c r="KSS77" s="2"/>
      <c r="KST77" s="2"/>
      <c r="KSU77" s="2"/>
      <c r="KSV77" s="2"/>
      <c r="KSW77" s="2"/>
      <c r="KSX77" s="2"/>
      <c r="KSY77" s="2"/>
      <c r="KSZ77" s="2"/>
      <c r="KTA77" s="2"/>
      <c r="KTB77" s="2"/>
      <c r="KTC77" s="2"/>
      <c r="KTD77" s="2"/>
      <c r="KTE77" s="2"/>
      <c r="KTF77" s="2"/>
      <c r="KTG77" s="2"/>
      <c r="KTH77" s="2"/>
      <c r="KTI77" s="2"/>
      <c r="KTJ77" s="2"/>
      <c r="KTK77" s="2"/>
      <c r="KTL77" s="2"/>
      <c r="KTM77" s="2"/>
      <c r="KTN77" s="2"/>
      <c r="KTO77" s="2"/>
      <c r="KTP77" s="2"/>
      <c r="KTQ77" s="2"/>
      <c r="KTR77" s="2"/>
      <c r="KTS77" s="2"/>
      <c r="KTT77" s="2"/>
      <c r="KTU77" s="2"/>
      <c r="KTV77" s="2"/>
      <c r="KTW77" s="2"/>
      <c r="KTX77" s="2"/>
      <c r="KTY77" s="2"/>
      <c r="KTZ77" s="2"/>
      <c r="KUA77" s="2"/>
      <c r="KUB77" s="2"/>
      <c r="KUC77" s="2"/>
      <c r="KUD77" s="2"/>
      <c r="KUE77" s="2"/>
      <c r="KUF77" s="2"/>
      <c r="KUG77" s="2"/>
      <c r="KUH77" s="2"/>
      <c r="KUI77" s="2"/>
      <c r="KUJ77" s="2"/>
      <c r="KUK77" s="2"/>
      <c r="KUL77" s="2"/>
      <c r="KUM77" s="2"/>
      <c r="KUN77" s="2"/>
      <c r="KUO77" s="2"/>
      <c r="KUP77" s="2"/>
      <c r="KUQ77" s="2"/>
      <c r="KUR77" s="2"/>
      <c r="KUS77" s="2"/>
      <c r="KUT77" s="2"/>
      <c r="KUU77" s="2"/>
      <c r="KUV77" s="2"/>
      <c r="KUW77" s="2"/>
      <c r="KUX77" s="2"/>
      <c r="KUY77" s="2"/>
      <c r="KUZ77" s="2"/>
      <c r="KVA77" s="2"/>
      <c r="KVB77" s="2"/>
      <c r="KVC77" s="2"/>
      <c r="KVD77" s="2"/>
      <c r="KVE77" s="2"/>
      <c r="KVF77" s="2"/>
      <c r="KVG77" s="2"/>
      <c r="KVH77" s="2"/>
      <c r="KVI77" s="2"/>
      <c r="KVJ77" s="2"/>
      <c r="KVK77" s="2"/>
      <c r="KVL77" s="2"/>
      <c r="KVM77" s="2"/>
      <c r="KVN77" s="2"/>
      <c r="KVO77" s="2"/>
      <c r="KVP77" s="2"/>
      <c r="KVQ77" s="2"/>
      <c r="KVR77" s="2"/>
      <c r="KVS77" s="2"/>
      <c r="KVT77" s="2"/>
      <c r="KVU77" s="2"/>
      <c r="KVV77" s="2"/>
      <c r="KVW77" s="2"/>
      <c r="KVX77" s="2"/>
      <c r="KVY77" s="2"/>
      <c r="KVZ77" s="2"/>
      <c r="KWA77" s="2"/>
      <c r="KWB77" s="2"/>
      <c r="KWC77" s="2"/>
      <c r="KWD77" s="2"/>
      <c r="KWE77" s="2"/>
      <c r="KWF77" s="2"/>
      <c r="KWG77" s="2"/>
      <c r="KWH77" s="2"/>
      <c r="KWI77" s="2"/>
      <c r="KWJ77" s="2"/>
      <c r="KWK77" s="2"/>
      <c r="KWL77" s="2"/>
      <c r="KWM77" s="2"/>
      <c r="KWN77" s="2"/>
      <c r="KWO77" s="2"/>
      <c r="KWP77" s="2"/>
      <c r="KWQ77" s="2"/>
      <c r="KWR77" s="2"/>
      <c r="KWS77" s="2"/>
      <c r="KWT77" s="2"/>
      <c r="KWU77" s="2"/>
      <c r="KWV77" s="2"/>
      <c r="KWW77" s="2"/>
      <c r="KWX77" s="2"/>
      <c r="KWY77" s="2"/>
      <c r="KWZ77" s="2"/>
      <c r="KXA77" s="2"/>
      <c r="KXB77" s="2"/>
      <c r="KXC77" s="2"/>
      <c r="KXD77" s="2"/>
      <c r="KXE77" s="2"/>
      <c r="KXF77" s="2"/>
      <c r="KXG77" s="2"/>
      <c r="KXH77" s="2"/>
      <c r="KXI77" s="2"/>
      <c r="KXJ77" s="2"/>
      <c r="KXK77" s="2"/>
      <c r="KXL77" s="2"/>
      <c r="KXM77" s="2"/>
      <c r="KXN77" s="2"/>
      <c r="KXO77" s="2"/>
      <c r="KXP77" s="2"/>
      <c r="KXQ77" s="2"/>
      <c r="KXR77" s="2"/>
      <c r="KXS77" s="2"/>
      <c r="KXT77" s="2"/>
      <c r="KXU77" s="2"/>
      <c r="KXV77" s="2"/>
      <c r="KXW77" s="2"/>
      <c r="KXX77" s="2"/>
      <c r="KXY77" s="2"/>
      <c r="KXZ77" s="2"/>
      <c r="KYA77" s="2"/>
      <c r="KYB77" s="2"/>
      <c r="KYC77" s="2"/>
      <c r="KYD77" s="2"/>
      <c r="KYE77" s="2"/>
      <c r="KYF77" s="2"/>
      <c r="KYG77" s="2"/>
      <c r="KYH77" s="2"/>
      <c r="KYI77" s="2"/>
      <c r="KYJ77" s="2"/>
      <c r="KYK77" s="2"/>
      <c r="KYL77" s="2"/>
      <c r="KYM77" s="2"/>
      <c r="KYN77" s="2"/>
      <c r="KYO77" s="2"/>
      <c r="KYP77" s="2"/>
      <c r="KYQ77" s="2"/>
      <c r="KYR77" s="2"/>
      <c r="KYS77" s="2"/>
      <c r="KYT77" s="2"/>
      <c r="KYU77" s="2"/>
      <c r="KYV77" s="2"/>
      <c r="KYW77" s="2"/>
      <c r="KYX77" s="2"/>
      <c r="KYY77" s="2"/>
      <c r="KYZ77" s="2"/>
      <c r="KZA77" s="2"/>
      <c r="KZB77" s="2"/>
      <c r="KZC77" s="2"/>
      <c r="KZD77" s="2"/>
      <c r="KZE77" s="2"/>
      <c r="KZF77" s="2"/>
      <c r="KZG77" s="2"/>
      <c r="KZH77" s="2"/>
      <c r="KZI77" s="2"/>
      <c r="KZJ77" s="2"/>
      <c r="KZK77" s="2"/>
      <c r="KZL77" s="2"/>
      <c r="KZM77" s="2"/>
      <c r="KZN77" s="2"/>
      <c r="KZO77" s="2"/>
      <c r="KZP77" s="2"/>
      <c r="KZQ77" s="2"/>
      <c r="KZR77" s="2"/>
      <c r="KZS77" s="2"/>
      <c r="KZT77" s="2"/>
      <c r="KZU77" s="2"/>
      <c r="KZV77" s="2"/>
      <c r="KZW77" s="2"/>
      <c r="KZX77" s="2"/>
      <c r="KZY77" s="2"/>
      <c r="KZZ77" s="2"/>
      <c r="LAA77" s="2"/>
      <c r="LAB77" s="2"/>
      <c r="LAC77" s="2"/>
      <c r="LAD77" s="2"/>
      <c r="LAE77" s="2"/>
      <c r="LAF77" s="2"/>
      <c r="LAG77" s="2"/>
      <c r="LAH77" s="2"/>
      <c r="LAI77" s="2"/>
      <c r="LAJ77" s="2"/>
      <c r="LAK77" s="2"/>
      <c r="LAL77" s="2"/>
      <c r="LAM77" s="2"/>
      <c r="LAN77" s="2"/>
      <c r="LAO77" s="2"/>
      <c r="LAP77" s="2"/>
      <c r="LAQ77" s="2"/>
      <c r="LAR77" s="2"/>
      <c r="LAS77" s="2"/>
      <c r="LAT77" s="2"/>
      <c r="LAU77" s="2"/>
      <c r="LAV77" s="2"/>
      <c r="LAW77" s="2"/>
      <c r="LAX77" s="2"/>
      <c r="LAY77" s="2"/>
      <c r="LAZ77" s="2"/>
      <c r="LBA77" s="2"/>
      <c r="LBB77" s="2"/>
      <c r="LBC77" s="2"/>
      <c r="LBD77" s="2"/>
      <c r="LBE77" s="2"/>
      <c r="LBF77" s="2"/>
      <c r="LBG77" s="2"/>
      <c r="LBH77" s="2"/>
      <c r="LBI77" s="2"/>
      <c r="LBJ77" s="2"/>
      <c r="LBK77" s="2"/>
      <c r="LBL77" s="2"/>
      <c r="LBM77" s="2"/>
      <c r="LBN77" s="2"/>
      <c r="LBO77" s="2"/>
      <c r="LBP77" s="2"/>
      <c r="LBQ77" s="2"/>
      <c r="LBR77" s="2"/>
      <c r="LBS77" s="2"/>
      <c r="LBT77" s="2"/>
      <c r="LBU77" s="2"/>
      <c r="LBV77" s="2"/>
      <c r="LBW77" s="2"/>
      <c r="LBX77" s="2"/>
      <c r="LBY77" s="2"/>
      <c r="LBZ77" s="2"/>
      <c r="LCA77" s="2"/>
      <c r="LCB77" s="2"/>
      <c r="LCC77" s="2"/>
      <c r="LCD77" s="2"/>
      <c r="LCE77" s="2"/>
      <c r="LCF77" s="2"/>
      <c r="LCG77" s="2"/>
      <c r="LCH77" s="2"/>
      <c r="LCI77" s="2"/>
      <c r="LCJ77" s="2"/>
      <c r="LCK77" s="2"/>
      <c r="LCL77" s="2"/>
      <c r="LCM77" s="2"/>
      <c r="LCN77" s="2"/>
      <c r="LCO77" s="2"/>
      <c r="LCP77" s="2"/>
      <c r="LCQ77" s="2"/>
      <c r="LCR77" s="2"/>
      <c r="LCS77" s="2"/>
      <c r="LCT77" s="2"/>
      <c r="LCU77" s="2"/>
      <c r="LCV77" s="2"/>
      <c r="LCW77" s="2"/>
      <c r="LCX77" s="2"/>
      <c r="LCY77" s="2"/>
      <c r="LCZ77" s="2"/>
      <c r="LDA77" s="2"/>
      <c r="LDB77" s="2"/>
      <c r="LDC77" s="2"/>
      <c r="LDD77" s="2"/>
      <c r="LDE77" s="2"/>
      <c r="LDF77" s="2"/>
      <c r="LDG77" s="2"/>
      <c r="LDH77" s="2"/>
      <c r="LDI77" s="2"/>
      <c r="LDJ77" s="2"/>
      <c r="LDK77" s="2"/>
      <c r="LDL77" s="2"/>
      <c r="LDM77" s="2"/>
      <c r="LDN77" s="2"/>
      <c r="LDO77" s="2"/>
      <c r="LDP77" s="2"/>
      <c r="LDQ77" s="2"/>
      <c r="LDR77" s="2"/>
      <c r="LDS77" s="2"/>
      <c r="LDT77" s="2"/>
      <c r="LDU77" s="2"/>
      <c r="LDV77" s="2"/>
      <c r="LDW77" s="2"/>
      <c r="LDX77" s="2"/>
      <c r="LDY77" s="2"/>
      <c r="LDZ77" s="2"/>
      <c r="LEA77" s="2"/>
      <c r="LEB77" s="2"/>
      <c r="LEC77" s="2"/>
      <c r="LED77" s="2"/>
      <c r="LEE77" s="2"/>
      <c r="LEF77" s="2"/>
      <c r="LEG77" s="2"/>
      <c r="LEH77" s="2"/>
      <c r="LEI77" s="2"/>
      <c r="LEJ77" s="2"/>
      <c r="LEK77" s="2"/>
      <c r="LEL77" s="2"/>
      <c r="LEM77" s="2"/>
      <c r="LEN77" s="2"/>
      <c r="LEO77" s="2"/>
      <c r="LEP77" s="2"/>
      <c r="LEQ77" s="2"/>
      <c r="LER77" s="2"/>
      <c r="LES77" s="2"/>
      <c r="LET77" s="2"/>
      <c r="LEU77" s="2"/>
      <c r="LEV77" s="2"/>
      <c r="LEW77" s="2"/>
      <c r="LEX77" s="2"/>
      <c r="LEY77" s="2"/>
      <c r="LEZ77" s="2"/>
      <c r="LFA77" s="2"/>
      <c r="LFB77" s="2"/>
      <c r="LFC77" s="2"/>
      <c r="LFD77" s="2"/>
      <c r="LFE77" s="2"/>
      <c r="LFF77" s="2"/>
      <c r="LFG77" s="2"/>
      <c r="LFH77" s="2"/>
      <c r="LFI77" s="2"/>
      <c r="LFJ77" s="2"/>
      <c r="LFK77" s="2"/>
      <c r="LFL77" s="2"/>
      <c r="LFM77" s="2"/>
      <c r="LFN77" s="2"/>
      <c r="LFO77" s="2"/>
      <c r="LFP77" s="2"/>
      <c r="LFQ77" s="2"/>
      <c r="LFR77" s="2"/>
      <c r="LFS77" s="2"/>
      <c r="LFT77" s="2"/>
      <c r="LFU77" s="2"/>
      <c r="LFV77" s="2"/>
      <c r="LFW77" s="2"/>
      <c r="LFX77" s="2"/>
      <c r="LFY77" s="2"/>
      <c r="LFZ77" s="2"/>
      <c r="LGA77" s="2"/>
      <c r="LGB77" s="2"/>
      <c r="LGC77" s="2"/>
      <c r="LGD77" s="2"/>
      <c r="LGE77" s="2"/>
      <c r="LGF77" s="2"/>
      <c r="LGG77" s="2"/>
      <c r="LGH77" s="2"/>
      <c r="LGI77" s="2"/>
      <c r="LGJ77" s="2"/>
      <c r="LGK77" s="2"/>
      <c r="LGL77" s="2"/>
      <c r="LGM77" s="2"/>
      <c r="LGN77" s="2"/>
      <c r="LGO77" s="2"/>
      <c r="LGP77" s="2"/>
      <c r="LGQ77" s="2"/>
      <c r="LGR77" s="2"/>
      <c r="LGS77" s="2"/>
      <c r="LGT77" s="2"/>
      <c r="LGU77" s="2"/>
      <c r="LGV77" s="2"/>
      <c r="LGW77" s="2"/>
      <c r="LGX77" s="2"/>
      <c r="LGY77" s="2"/>
      <c r="LGZ77" s="2"/>
      <c r="LHA77" s="2"/>
      <c r="LHB77" s="2"/>
      <c r="LHC77" s="2"/>
      <c r="LHD77" s="2"/>
      <c r="LHE77" s="2"/>
      <c r="LHF77" s="2"/>
      <c r="LHG77" s="2"/>
      <c r="LHH77" s="2"/>
      <c r="LHI77" s="2"/>
      <c r="LHJ77" s="2"/>
      <c r="LHK77" s="2"/>
      <c r="LHL77" s="2"/>
      <c r="LHM77" s="2"/>
      <c r="LHN77" s="2"/>
      <c r="LHO77" s="2"/>
      <c r="LHP77" s="2"/>
      <c r="LHQ77" s="2"/>
      <c r="LHR77" s="2"/>
      <c r="LHS77" s="2"/>
      <c r="LHT77" s="2"/>
      <c r="LHU77" s="2"/>
      <c r="LHV77" s="2"/>
      <c r="LHW77" s="2"/>
      <c r="LHX77" s="2"/>
      <c r="LHY77" s="2"/>
      <c r="LHZ77" s="2"/>
      <c r="LIA77" s="2"/>
      <c r="LIB77" s="2"/>
      <c r="LIC77" s="2"/>
      <c r="LID77" s="2"/>
      <c r="LIE77" s="2"/>
      <c r="LIF77" s="2"/>
      <c r="LIG77" s="2"/>
      <c r="LIH77" s="2"/>
      <c r="LII77" s="2"/>
      <c r="LIJ77" s="2"/>
      <c r="LIK77" s="2"/>
      <c r="LIL77" s="2"/>
      <c r="LIM77" s="2"/>
      <c r="LIN77" s="2"/>
      <c r="LIO77" s="2"/>
      <c r="LIP77" s="2"/>
      <c r="LIQ77" s="2"/>
      <c r="LIR77" s="2"/>
      <c r="LIS77" s="2"/>
      <c r="LIT77" s="2"/>
      <c r="LIU77" s="2"/>
      <c r="LIV77" s="2"/>
      <c r="LIW77" s="2"/>
      <c r="LIX77" s="2"/>
      <c r="LIY77" s="2"/>
      <c r="LIZ77" s="2"/>
      <c r="LJA77" s="2"/>
      <c r="LJB77" s="2"/>
      <c r="LJC77" s="2"/>
      <c r="LJD77" s="2"/>
      <c r="LJE77" s="2"/>
      <c r="LJF77" s="2"/>
      <c r="LJG77" s="2"/>
      <c r="LJH77" s="2"/>
      <c r="LJI77" s="2"/>
      <c r="LJJ77" s="2"/>
      <c r="LJK77" s="2"/>
      <c r="LJL77" s="2"/>
      <c r="LJM77" s="2"/>
      <c r="LJN77" s="2"/>
      <c r="LJO77" s="2"/>
      <c r="LJP77" s="2"/>
      <c r="LJQ77" s="2"/>
      <c r="LJR77" s="2"/>
      <c r="LJS77" s="2"/>
      <c r="LJT77" s="2"/>
      <c r="LJU77" s="2"/>
      <c r="LJV77" s="2"/>
      <c r="LJW77" s="2"/>
      <c r="LJX77" s="2"/>
      <c r="LJY77" s="2"/>
      <c r="LJZ77" s="2"/>
      <c r="LKA77" s="2"/>
      <c r="LKB77" s="2"/>
      <c r="LKC77" s="2"/>
      <c r="LKD77" s="2"/>
      <c r="LKE77" s="2"/>
      <c r="LKF77" s="2"/>
      <c r="LKG77" s="2"/>
      <c r="LKH77" s="2"/>
      <c r="LKI77" s="2"/>
      <c r="LKJ77" s="2"/>
      <c r="LKK77" s="2"/>
      <c r="LKL77" s="2"/>
      <c r="LKM77" s="2"/>
      <c r="LKN77" s="2"/>
      <c r="LKO77" s="2"/>
      <c r="LKP77" s="2"/>
      <c r="LKQ77" s="2"/>
      <c r="LKR77" s="2"/>
      <c r="LKS77" s="2"/>
      <c r="LKT77" s="2"/>
      <c r="LKU77" s="2"/>
      <c r="LKV77" s="2"/>
      <c r="LKW77" s="2"/>
      <c r="LKX77" s="2"/>
      <c r="LKY77" s="2"/>
      <c r="LKZ77" s="2"/>
      <c r="LLA77" s="2"/>
      <c r="LLB77" s="2"/>
      <c r="LLC77" s="2"/>
      <c r="LLD77" s="2"/>
      <c r="LLE77" s="2"/>
      <c r="LLF77" s="2"/>
      <c r="LLG77" s="2"/>
      <c r="LLH77" s="2"/>
      <c r="LLI77" s="2"/>
      <c r="LLJ77" s="2"/>
      <c r="LLK77" s="2"/>
      <c r="LLL77" s="2"/>
      <c r="LLM77" s="2"/>
      <c r="LLN77" s="2"/>
      <c r="LLO77" s="2"/>
      <c r="LLP77" s="2"/>
      <c r="LLQ77" s="2"/>
      <c r="LLR77" s="2"/>
      <c r="LLS77" s="2"/>
      <c r="LLT77" s="2"/>
      <c r="LLU77" s="2"/>
      <c r="LLV77" s="2"/>
      <c r="LLW77" s="2"/>
      <c r="LLX77" s="2"/>
      <c r="LLY77" s="2"/>
      <c r="LLZ77" s="2"/>
      <c r="LMA77" s="2"/>
      <c r="LMB77" s="2"/>
      <c r="LMC77" s="2"/>
      <c r="LMD77" s="2"/>
      <c r="LME77" s="2"/>
      <c r="LMF77" s="2"/>
      <c r="LMG77" s="2"/>
      <c r="LMH77" s="2"/>
      <c r="LMI77" s="2"/>
      <c r="LMJ77" s="2"/>
      <c r="LMK77" s="2"/>
      <c r="LML77" s="2"/>
      <c r="LMM77" s="2"/>
      <c r="LMN77" s="2"/>
      <c r="LMO77" s="2"/>
      <c r="LMP77" s="2"/>
      <c r="LMQ77" s="2"/>
      <c r="LMR77" s="2"/>
      <c r="LMS77" s="2"/>
      <c r="LMT77" s="2"/>
      <c r="LMU77" s="2"/>
      <c r="LMV77" s="2"/>
      <c r="LMW77" s="2"/>
      <c r="LMX77" s="2"/>
      <c r="LMY77" s="2"/>
      <c r="LMZ77" s="2"/>
      <c r="LNA77" s="2"/>
      <c r="LNB77" s="2"/>
      <c r="LNC77" s="2"/>
      <c r="LND77" s="2"/>
      <c r="LNE77" s="2"/>
      <c r="LNF77" s="2"/>
      <c r="LNG77" s="2"/>
      <c r="LNH77" s="2"/>
      <c r="LNI77" s="2"/>
      <c r="LNJ77" s="2"/>
      <c r="LNK77" s="2"/>
      <c r="LNL77" s="2"/>
      <c r="LNM77" s="2"/>
      <c r="LNN77" s="2"/>
      <c r="LNO77" s="2"/>
      <c r="LNP77" s="2"/>
      <c r="LNQ77" s="2"/>
      <c r="LNR77" s="2"/>
      <c r="LNS77" s="2"/>
      <c r="LNT77" s="2"/>
      <c r="LNU77" s="2"/>
      <c r="LNV77" s="2"/>
      <c r="LNW77" s="2"/>
      <c r="LNX77" s="2"/>
      <c r="LNY77" s="2"/>
      <c r="LNZ77" s="2"/>
      <c r="LOA77" s="2"/>
      <c r="LOB77" s="2"/>
      <c r="LOC77" s="2"/>
      <c r="LOD77" s="2"/>
      <c r="LOE77" s="2"/>
      <c r="LOF77" s="2"/>
      <c r="LOG77" s="2"/>
      <c r="LOH77" s="2"/>
      <c r="LOI77" s="2"/>
      <c r="LOJ77" s="2"/>
      <c r="LOK77" s="2"/>
      <c r="LOL77" s="2"/>
      <c r="LOM77" s="2"/>
      <c r="LON77" s="2"/>
      <c r="LOO77" s="2"/>
      <c r="LOP77" s="2"/>
      <c r="LOQ77" s="2"/>
      <c r="LOR77" s="2"/>
      <c r="LOS77" s="2"/>
      <c r="LOT77" s="2"/>
      <c r="LOU77" s="2"/>
      <c r="LOV77" s="2"/>
      <c r="LOW77" s="2"/>
      <c r="LOX77" s="2"/>
      <c r="LOY77" s="2"/>
      <c r="LOZ77" s="2"/>
      <c r="LPA77" s="2"/>
      <c r="LPB77" s="2"/>
      <c r="LPC77" s="2"/>
      <c r="LPD77" s="2"/>
      <c r="LPE77" s="2"/>
      <c r="LPF77" s="2"/>
      <c r="LPG77" s="2"/>
      <c r="LPH77" s="2"/>
      <c r="LPI77" s="2"/>
      <c r="LPJ77" s="2"/>
      <c r="LPK77" s="2"/>
      <c r="LPL77" s="2"/>
      <c r="LPM77" s="2"/>
      <c r="LPN77" s="2"/>
      <c r="LPO77" s="2"/>
      <c r="LPP77" s="2"/>
      <c r="LPQ77" s="2"/>
      <c r="LPR77" s="2"/>
      <c r="LPS77" s="2"/>
      <c r="LPT77" s="2"/>
      <c r="LPU77" s="2"/>
      <c r="LPV77" s="2"/>
      <c r="LPW77" s="2"/>
      <c r="LPX77" s="2"/>
      <c r="LPY77" s="2"/>
      <c r="LPZ77" s="2"/>
      <c r="LQA77" s="2"/>
      <c r="LQB77" s="2"/>
      <c r="LQC77" s="2"/>
      <c r="LQD77" s="2"/>
      <c r="LQE77" s="2"/>
      <c r="LQF77" s="2"/>
      <c r="LQG77" s="2"/>
      <c r="LQH77" s="2"/>
      <c r="LQI77" s="2"/>
      <c r="LQJ77" s="2"/>
      <c r="LQK77" s="2"/>
      <c r="LQL77" s="2"/>
      <c r="LQM77" s="2"/>
      <c r="LQN77" s="2"/>
      <c r="LQO77" s="2"/>
      <c r="LQP77" s="2"/>
      <c r="LQQ77" s="2"/>
      <c r="LQR77" s="2"/>
      <c r="LQS77" s="2"/>
      <c r="LQT77" s="2"/>
      <c r="LQU77" s="2"/>
      <c r="LQV77" s="2"/>
      <c r="LQW77" s="2"/>
      <c r="LQX77" s="2"/>
      <c r="LQY77" s="2"/>
      <c r="LQZ77" s="2"/>
      <c r="LRA77" s="2"/>
      <c r="LRB77" s="2"/>
      <c r="LRC77" s="2"/>
      <c r="LRD77" s="2"/>
      <c r="LRE77" s="2"/>
      <c r="LRF77" s="2"/>
      <c r="LRG77" s="2"/>
      <c r="LRH77" s="2"/>
      <c r="LRI77" s="2"/>
      <c r="LRJ77" s="2"/>
      <c r="LRK77" s="2"/>
      <c r="LRL77" s="2"/>
      <c r="LRM77" s="2"/>
      <c r="LRN77" s="2"/>
      <c r="LRO77" s="2"/>
      <c r="LRP77" s="2"/>
      <c r="LRQ77" s="2"/>
      <c r="LRR77" s="2"/>
      <c r="LRS77" s="2"/>
      <c r="LRT77" s="2"/>
      <c r="LRU77" s="2"/>
      <c r="LRV77" s="2"/>
      <c r="LRW77" s="2"/>
      <c r="LRX77" s="2"/>
      <c r="LRY77" s="2"/>
      <c r="LRZ77" s="2"/>
      <c r="LSA77" s="2"/>
      <c r="LSB77" s="2"/>
      <c r="LSC77" s="2"/>
      <c r="LSD77" s="2"/>
      <c r="LSE77" s="2"/>
      <c r="LSF77" s="2"/>
      <c r="LSG77" s="2"/>
      <c r="LSH77" s="2"/>
      <c r="LSI77" s="2"/>
      <c r="LSJ77" s="2"/>
      <c r="LSK77" s="2"/>
      <c r="LSL77" s="2"/>
      <c r="LSM77" s="2"/>
      <c r="LSN77" s="2"/>
      <c r="LSO77" s="2"/>
      <c r="LSP77" s="2"/>
      <c r="LSQ77" s="2"/>
      <c r="LSR77" s="2"/>
      <c r="LSS77" s="2"/>
      <c r="LST77" s="2"/>
      <c r="LSU77" s="2"/>
      <c r="LSV77" s="2"/>
      <c r="LSW77" s="2"/>
      <c r="LSX77" s="2"/>
      <c r="LSY77" s="2"/>
      <c r="LSZ77" s="2"/>
      <c r="LTA77" s="2"/>
      <c r="LTB77" s="2"/>
      <c r="LTC77" s="2"/>
      <c r="LTD77" s="2"/>
      <c r="LTE77" s="2"/>
      <c r="LTF77" s="2"/>
      <c r="LTG77" s="2"/>
      <c r="LTH77" s="2"/>
      <c r="LTI77" s="2"/>
      <c r="LTJ77" s="2"/>
      <c r="LTK77" s="2"/>
      <c r="LTL77" s="2"/>
      <c r="LTM77" s="2"/>
      <c r="LTN77" s="2"/>
      <c r="LTO77" s="2"/>
      <c r="LTP77" s="2"/>
      <c r="LTQ77" s="2"/>
      <c r="LTR77" s="2"/>
      <c r="LTS77" s="2"/>
      <c r="LTT77" s="2"/>
      <c r="LTU77" s="2"/>
      <c r="LTV77" s="2"/>
      <c r="LTW77" s="2"/>
      <c r="LTX77" s="2"/>
      <c r="LTY77" s="2"/>
      <c r="LTZ77" s="2"/>
      <c r="LUA77" s="2"/>
      <c r="LUB77" s="2"/>
      <c r="LUC77" s="2"/>
      <c r="LUD77" s="2"/>
      <c r="LUE77" s="2"/>
      <c r="LUF77" s="2"/>
      <c r="LUG77" s="2"/>
      <c r="LUH77" s="2"/>
      <c r="LUI77" s="2"/>
      <c r="LUJ77" s="2"/>
      <c r="LUK77" s="2"/>
      <c r="LUL77" s="2"/>
      <c r="LUM77" s="2"/>
      <c r="LUN77" s="2"/>
      <c r="LUO77" s="2"/>
      <c r="LUP77" s="2"/>
      <c r="LUQ77" s="2"/>
      <c r="LUR77" s="2"/>
      <c r="LUS77" s="2"/>
      <c r="LUT77" s="2"/>
      <c r="LUU77" s="2"/>
      <c r="LUV77" s="2"/>
      <c r="LUW77" s="2"/>
      <c r="LUX77" s="2"/>
      <c r="LUY77" s="2"/>
      <c r="LUZ77" s="2"/>
      <c r="LVA77" s="2"/>
      <c r="LVB77" s="2"/>
      <c r="LVC77" s="2"/>
      <c r="LVD77" s="2"/>
      <c r="LVE77" s="2"/>
      <c r="LVF77" s="2"/>
      <c r="LVG77" s="2"/>
      <c r="LVH77" s="2"/>
      <c r="LVI77" s="2"/>
      <c r="LVJ77" s="2"/>
      <c r="LVK77" s="2"/>
      <c r="LVL77" s="2"/>
      <c r="LVM77" s="2"/>
      <c r="LVN77" s="2"/>
      <c r="LVO77" s="2"/>
      <c r="LVP77" s="2"/>
      <c r="LVQ77" s="2"/>
      <c r="LVR77" s="2"/>
      <c r="LVS77" s="2"/>
      <c r="LVT77" s="2"/>
      <c r="LVU77" s="2"/>
      <c r="LVV77" s="2"/>
      <c r="LVW77" s="2"/>
      <c r="LVX77" s="2"/>
      <c r="LVY77" s="2"/>
      <c r="LVZ77" s="2"/>
      <c r="LWA77" s="2"/>
      <c r="LWB77" s="2"/>
      <c r="LWC77" s="2"/>
      <c r="LWD77" s="2"/>
      <c r="LWE77" s="2"/>
      <c r="LWF77" s="2"/>
      <c r="LWG77" s="2"/>
      <c r="LWH77" s="2"/>
      <c r="LWI77" s="2"/>
      <c r="LWJ77" s="2"/>
      <c r="LWK77" s="2"/>
      <c r="LWL77" s="2"/>
      <c r="LWM77" s="2"/>
      <c r="LWN77" s="2"/>
      <c r="LWO77" s="2"/>
      <c r="LWP77" s="2"/>
      <c r="LWQ77" s="2"/>
      <c r="LWR77" s="2"/>
      <c r="LWS77" s="2"/>
      <c r="LWT77" s="2"/>
      <c r="LWU77" s="2"/>
      <c r="LWV77" s="2"/>
      <c r="LWW77" s="2"/>
      <c r="LWX77" s="2"/>
      <c r="LWY77" s="2"/>
      <c r="LWZ77" s="2"/>
      <c r="LXA77" s="2"/>
      <c r="LXB77" s="2"/>
      <c r="LXC77" s="2"/>
      <c r="LXD77" s="2"/>
      <c r="LXE77" s="2"/>
      <c r="LXF77" s="2"/>
      <c r="LXG77" s="2"/>
      <c r="LXH77" s="2"/>
      <c r="LXI77" s="2"/>
      <c r="LXJ77" s="2"/>
      <c r="LXK77" s="2"/>
      <c r="LXL77" s="2"/>
      <c r="LXM77" s="2"/>
      <c r="LXN77" s="2"/>
      <c r="LXO77" s="2"/>
      <c r="LXP77" s="2"/>
      <c r="LXQ77" s="2"/>
      <c r="LXR77" s="2"/>
      <c r="LXS77" s="2"/>
      <c r="LXT77" s="2"/>
      <c r="LXU77" s="2"/>
      <c r="LXV77" s="2"/>
      <c r="LXW77" s="2"/>
      <c r="LXX77" s="2"/>
      <c r="LXY77" s="2"/>
      <c r="LXZ77" s="2"/>
      <c r="LYA77" s="2"/>
      <c r="LYB77" s="2"/>
      <c r="LYC77" s="2"/>
      <c r="LYD77" s="2"/>
      <c r="LYE77" s="2"/>
      <c r="LYF77" s="2"/>
      <c r="LYG77" s="2"/>
      <c r="LYH77" s="2"/>
      <c r="LYI77" s="2"/>
      <c r="LYJ77" s="2"/>
      <c r="LYK77" s="2"/>
      <c r="LYL77" s="2"/>
      <c r="LYM77" s="2"/>
      <c r="LYN77" s="2"/>
      <c r="LYO77" s="2"/>
      <c r="LYP77" s="2"/>
      <c r="LYQ77" s="2"/>
      <c r="LYR77" s="2"/>
      <c r="LYS77" s="2"/>
      <c r="LYT77" s="2"/>
      <c r="LYU77" s="2"/>
      <c r="LYV77" s="2"/>
      <c r="LYW77" s="2"/>
      <c r="LYX77" s="2"/>
      <c r="LYY77" s="2"/>
      <c r="LYZ77" s="2"/>
      <c r="LZA77" s="2"/>
      <c r="LZB77" s="2"/>
      <c r="LZC77" s="2"/>
      <c r="LZD77" s="2"/>
      <c r="LZE77" s="2"/>
      <c r="LZF77" s="2"/>
      <c r="LZG77" s="2"/>
      <c r="LZH77" s="2"/>
      <c r="LZI77" s="2"/>
      <c r="LZJ77" s="2"/>
      <c r="LZK77" s="2"/>
      <c r="LZL77" s="2"/>
      <c r="LZM77" s="2"/>
      <c r="LZN77" s="2"/>
      <c r="LZO77" s="2"/>
      <c r="LZP77" s="2"/>
      <c r="LZQ77" s="2"/>
      <c r="LZR77" s="2"/>
      <c r="LZS77" s="2"/>
      <c r="LZT77" s="2"/>
      <c r="LZU77" s="2"/>
      <c r="LZV77" s="2"/>
      <c r="LZW77" s="2"/>
      <c r="LZX77" s="2"/>
      <c r="LZY77" s="2"/>
      <c r="LZZ77" s="2"/>
      <c r="MAA77" s="2"/>
      <c r="MAB77" s="2"/>
      <c r="MAC77" s="2"/>
      <c r="MAD77" s="2"/>
      <c r="MAE77" s="2"/>
      <c r="MAF77" s="2"/>
      <c r="MAG77" s="2"/>
      <c r="MAH77" s="2"/>
      <c r="MAI77" s="2"/>
      <c r="MAJ77" s="2"/>
      <c r="MAK77" s="2"/>
      <c r="MAL77" s="2"/>
      <c r="MAM77" s="2"/>
      <c r="MAN77" s="2"/>
      <c r="MAO77" s="2"/>
      <c r="MAP77" s="2"/>
      <c r="MAQ77" s="2"/>
      <c r="MAR77" s="2"/>
      <c r="MAS77" s="2"/>
      <c r="MAT77" s="2"/>
      <c r="MAU77" s="2"/>
      <c r="MAV77" s="2"/>
      <c r="MAW77" s="2"/>
      <c r="MAX77" s="2"/>
      <c r="MAY77" s="2"/>
      <c r="MAZ77" s="2"/>
      <c r="MBA77" s="2"/>
      <c r="MBB77" s="2"/>
      <c r="MBC77" s="2"/>
      <c r="MBD77" s="2"/>
      <c r="MBE77" s="2"/>
      <c r="MBF77" s="2"/>
      <c r="MBG77" s="2"/>
      <c r="MBH77" s="2"/>
      <c r="MBI77" s="2"/>
      <c r="MBJ77" s="2"/>
      <c r="MBK77" s="2"/>
      <c r="MBL77" s="2"/>
      <c r="MBM77" s="2"/>
      <c r="MBN77" s="2"/>
      <c r="MBO77" s="2"/>
      <c r="MBP77" s="2"/>
      <c r="MBQ77" s="2"/>
      <c r="MBR77" s="2"/>
      <c r="MBS77" s="2"/>
      <c r="MBT77" s="2"/>
      <c r="MBU77" s="2"/>
      <c r="MBV77" s="2"/>
      <c r="MBW77" s="2"/>
      <c r="MBX77" s="2"/>
      <c r="MBY77" s="2"/>
      <c r="MBZ77" s="2"/>
      <c r="MCA77" s="2"/>
      <c r="MCB77" s="2"/>
      <c r="MCC77" s="2"/>
      <c r="MCD77" s="2"/>
      <c r="MCE77" s="2"/>
      <c r="MCF77" s="2"/>
      <c r="MCG77" s="2"/>
      <c r="MCH77" s="2"/>
      <c r="MCI77" s="2"/>
      <c r="MCJ77" s="2"/>
      <c r="MCK77" s="2"/>
      <c r="MCL77" s="2"/>
      <c r="MCM77" s="2"/>
      <c r="MCN77" s="2"/>
      <c r="MCO77" s="2"/>
      <c r="MCP77" s="2"/>
      <c r="MCQ77" s="2"/>
      <c r="MCR77" s="2"/>
      <c r="MCS77" s="2"/>
      <c r="MCT77" s="2"/>
      <c r="MCU77" s="2"/>
      <c r="MCV77" s="2"/>
      <c r="MCW77" s="2"/>
      <c r="MCX77" s="2"/>
      <c r="MCY77" s="2"/>
      <c r="MCZ77" s="2"/>
      <c r="MDA77" s="2"/>
      <c r="MDB77" s="2"/>
      <c r="MDC77" s="2"/>
      <c r="MDD77" s="2"/>
      <c r="MDE77" s="2"/>
      <c r="MDF77" s="2"/>
      <c r="MDG77" s="2"/>
      <c r="MDH77" s="2"/>
      <c r="MDI77" s="2"/>
      <c r="MDJ77" s="2"/>
      <c r="MDK77" s="2"/>
      <c r="MDL77" s="2"/>
      <c r="MDM77" s="2"/>
      <c r="MDN77" s="2"/>
      <c r="MDO77" s="2"/>
      <c r="MDP77" s="2"/>
      <c r="MDQ77" s="2"/>
      <c r="MDR77" s="2"/>
      <c r="MDS77" s="2"/>
      <c r="MDT77" s="2"/>
      <c r="MDU77" s="2"/>
      <c r="MDV77" s="2"/>
      <c r="MDW77" s="2"/>
      <c r="MDX77" s="2"/>
      <c r="MDY77" s="2"/>
      <c r="MDZ77" s="2"/>
      <c r="MEA77" s="2"/>
      <c r="MEB77" s="2"/>
      <c r="MEC77" s="2"/>
      <c r="MED77" s="2"/>
      <c r="MEE77" s="2"/>
      <c r="MEF77" s="2"/>
      <c r="MEG77" s="2"/>
      <c r="MEH77" s="2"/>
      <c r="MEI77" s="2"/>
      <c r="MEJ77" s="2"/>
      <c r="MEK77" s="2"/>
      <c r="MEL77" s="2"/>
      <c r="MEM77" s="2"/>
      <c r="MEN77" s="2"/>
      <c r="MEO77" s="2"/>
      <c r="MEP77" s="2"/>
      <c r="MEQ77" s="2"/>
      <c r="MER77" s="2"/>
      <c r="MES77" s="2"/>
      <c r="MET77" s="2"/>
      <c r="MEU77" s="2"/>
      <c r="MEV77" s="2"/>
      <c r="MEW77" s="2"/>
      <c r="MEX77" s="2"/>
      <c r="MEY77" s="2"/>
      <c r="MEZ77" s="2"/>
      <c r="MFA77" s="2"/>
      <c r="MFB77" s="2"/>
      <c r="MFC77" s="2"/>
      <c r="MFD77" s="2"/>
      <c r="MFE77" s="2"/>
      <c r="MFF77" s="2"/>
      <c r="MFG77" s="2"/>
      <c r="MFH77" s="2"/>
      <c r="MFI77" s="2"/>
      <c r="MFJ77" s="2"/>
      <c r="MFK77" s="2"/>
      <c r="MFL77" s="2"/>
      <c r="MFM77" s="2"/>
      <c r="MFN77" s="2"/>
      <c r="MFO77" s="2"/>
      <c r="MFP77" s="2"/>
      <c r="MFQ77" s="2"/>
      <c r="MFR77" s="2"/>
      <c r="MFS77" s="2"/>
      <c r="MFT77" s="2"/>
      <c r="MFU77" s="2"/>
      <c r="MFV77" s="2"/>
      <c r="MFW77" s="2"/>
      <c r="MFX77" s="2"/>
      <c r="MFY77" s="2"/>
      <c r="MFZ77" s="2"/>
      <c r="MGA77" s="2"/>
      <c r="MGB77" s="2"/>
      <c r="MGC77" s="2"/>
      <c r="MGD77" s="2"/>
      <c r="MGE77" s="2"/>
      <c r="MGF77" s="2"/>
      <c r="MGG77" s="2"/>
      <c r="MGH77" s="2"/>
      <c r="MGI77" s="2"/>
      <c r="MGJ77" s="2"/>
      <c r="MGK77" s="2"/>
      <c r="MGL77" s="2"/>
      <c r="MGM77" s="2"/>
      <c r="MGN77" s="2"/>
      <c r="MGO77" s="2"/>
      <c r="MGP77" s="2"/>
      <c r="MGQ77" s="2"/>
      <c r="MGR77" s="2"/>
      <c r="MGS77" s="2"/>
      <c r="MGT77" s="2"/>
      <c r="MGU77" s="2"/>
      <c r="MGV77" s="2"/>
      <c r="MGW77" s="2"/>
      <c r="MGX77" s="2"/>
      <c r="MGY77" s="2"/>
      <c r="MGZ77" s="2"/>
      <c r="MHA77" s="2"/>
      <c r="MHB77" s="2"/>
      <c r="MHC77" s="2"/>
      <c r="MHD77" s="2"/>
      <c r="MHE77" s="2"/>
      <c r="MHF77" s="2"/>
      <c r="MHG77" s="2"/>
      <c r="MHH77" s="2"/>
      <c r="MHI77" s="2"/>
      <c r="MHJ77" s="2"/>
      <c r="MHK77" s="2"/>
      <c r="MHL77" s="2"/>
      <c r="MHM77" s="2"/>
      <c r="MHN77" s="2"/>
      <c r="MHO77" s="2"/>
      <c r="MHP77" s="2"/>
      <c r="MHQ77" s="2"/>
      <c r="MHR77" s="2"/>
      <c r="MHS77" s="2"/>
      <c r="MHT77" s="2"/>
      <c r="MHU77" s="2"/>
      <c r="MHV77" s="2"/>
      <c r="MHW77" s="2"/>
      <c r="MHX77" s="2"/>
      <c r="MHY77" s="2"/>
      <c r="MHZ77" s="2"/>
      <c r="MIA77" s="2"/>
      <c r="MIB77" s="2"/>
      <c r="MIC77" s="2"/>
      <c r="MID77" s="2"/>
      <c r="MIE77" s="2"/>
      <c r="MIF77" s="2"/>
      <c r="MIG77" s="2"/>
      <c r="MIH77" s="2"/>
      <c r="MII77" s="2"/>
      <c r="MIJ77" s="2"/>
      <c r="MIK77" s="2"/>
      <c r="MIL77" s="2"/>
      <c r="MIM77" s="2"/>
      <c r="MIN77" s="2"/>
      <c r="MIO77" s="2"/>
      <c r="MIP77" s="2"/>
      <c r="MIQ77" s="2"/>
      <c r="MIR77" s="2"/>
      <c r="MIS77" s="2"/>
      <c r="MIT77" s="2"/>
      <c r="MIU77" s="2"/>
      <c r="MIV77" s="2"/>
      <c r="MIW77" s="2"/>
      <c r="MIX77" s="2"/>
      <c r="MIY77" s="2"/>
      <c r="MIZ77" s="2"/>
      <c r="MJA77" s="2"/>
      <c r="MJB77" s="2"/>
      <c r="MJC77" s="2"/>
      <c r="MJD77" s="2"/>
      <c r="MJE77" s="2"/>
      <c r="MJF77" s="2"/>
      <c r="MJG77" s="2"/>
      <c r="MJH77" s="2"/>
      <c r="MJI77" s="2"/>
      <c r="MJJ77" s="2"/>
      <c r="MJK77" s="2"/>
      <c r="MJL77" s="2"/>
      <c r="MJM77" s="2"/>
      <c r="MJN77" s="2"/>
      <c r="MJO77" s="2"/>
      <c r="MJP77" s="2"/>
      <c r="MJQ77" s="2"/>
      <c r="MJR77" s="2"/>
      <c r="MJS77" s="2"/>
      <c r="MJT77" s="2"/>
      <c r="MJU77" s="2"/>
      <c r="MJV77" s="2"/>
      <c r="MJW77" s="2"/>
      <c r="MJX77" s="2"/>
      <c r="MJY77" s="2"/>
      <c r="MJZ77" s="2"/>
      <c r="MKA77" s="2"/>
      <c r="MKB77" s="2"/>
      <c r="MKC77" s="2"/>
      <c r="MKD77" s="2"/>
      <c r="MKE77" s="2"/>
      <c r="MKF77" s="2"/>
      <c r="MKG77" s="2"/>
      <c r="MKH77" s="2"/>
      <c r="MKI77" s="2"/>
      <c r="MKJ77" s="2"/>
      <c r="MKK77" s="2"/>
      <c r="MKL77" s="2"/>
      <c r="MKM77" s="2"/>
      <c r="MKN77" s="2"/>
      <c r="MKO77" s="2"/>
      <c r="MKP77" s="2"/>
      <c r="MKQ77" s="2"/>
      <c r="MKR77" s="2"/>
      <c r="MKS77" s="2"/>
      <c r="MKT77" s="2"/>
      <c r="MKU77" s="2"/>
      <c r="MKV77" s="2"/>
      <c r="MKW77" s="2"/>
      <c r="MKX77" s="2"/>
      <c r="MKY77" s="2"/>
      <c r="MKZ77" s="2"/>
      <c r="MLA77" s="2"/>
      <c r="MLB77" s="2"/>
      <c r="MLC77" s="2"/>
      <c r="MLD77" s="2"/>
      <c r="MLE77" s="2"/>
      <c r="MLF77" s="2"/>
      <c r="MLG77" s="2"/>
      <c r="MLH77" s="2"/>
      <c r="MLI77" s="2"/>
      <c r="MLJ77" s="2"/>
      <c r="MLK77" s="2"/>
      <c r="MLL77" s="2"/>
      <c r="MLM77" s="2"/>
      <c r="MLN77" s="2"/>
      <c r="MLO77" s="2"/>
      <c r="MLP77" s="2"/>
      <c r="MLQ77" s="2"/>
      <c r="MLR77" s="2"/>
      <c r="MLS77" s="2"/>
      <c r="MLT77" s="2"/>
      <c r="MLU77" s="2"/>
      <c r="MLV77" s="2"/>
      <c r="MLW77" s="2"/>
      <c r="MLX77" s="2"/>
      <c r="MLY77" s="2"/>
      <c r="MLZ77" s="2"/>
      <c r="MMA77" s="2"/>
      <c r="MMB77" s="2"/>
      <c r="MMC77" s="2"/>
      <c r="MMD77" s="2"/>
      <c r="MME77" s="2"/>
      <c r="MMF77" s="2"/>
      <c r="MMG77" s="2"/>
      <c r="MMH77" s="2"/>
      <c r="MMI77" s="2"/>
      <c r="MMJ77" s="2"/>
      <c r="MMK77" s="2"/>
      <c r="MML77" s="2"/>
      <c r="MMM77" s="2"/>
      <c r="MMN77" s="2"/>
      <c r="MMO77" s="2"/>
      <c r="MMP77" s="2"/>
      <c r="MMQ77" s="2"/>
      <c r="MMR77" s="2"/>
      <c r="MMS77" s="2"/>
      <c r="MMT77" s="2"/>
      <c r="MMU77" s="2"/>
      <c r="MMV77" s="2"/>
      <c r="MMW77" s="2"/>
      <c r="MMX77" s="2"/>
      <c r="MMY77" s="2"/>
      <c r="MMZ77" s="2"/>
      <c r="MNA77" s="2"/>
      <c r="MNB77" s="2"/>
      <c r="MNC77" s="2"/>
      <c r="MND77" s="2"/>
      <c r="MNE77" s="2"/>
      <c r="MNF77" s="2"/>
      <c r="MNG77" s="2"/>
      <c r="MNH77" s="2"/>
      <c r="MNI77" s="2"/>
      <c r="MNJ77" s="2"/>
      <c r="MNK77" s="2"/>
      <c r="MNL77" s="2"/>
      <c r="MNM77" s="2"/>
      <c r="MNN77" s="2"/>
      <c r="MNO77" s="2"/>
      <c r="MNP77" s="2"/>
      <c r="MNQ77" s="2"/>
      <c r="MNR77" s="2"/>
      <c r="MNS77" s="2"/>
      <c r="MNT77" s="2"/>
      <c r="MNU77" s="2"/>
      <c r="MNV77" s="2"/>
      <c r="MNW77" s="2"/>
      <c r="MNX77" s="2"/>
      <c r="MNY77" s="2"/>
      <c r="MNZ77" s="2"/>
      <c r="MOA77" s="2"/>
      <c r="MOB77" s="2"/>
      <c r="MOC77" s="2"/>
      <c r="MOD77" s="2"/>
      <c r="MOE77" s="2"/>
      <c r="MOF77" s="2"/>
      <c r="MOG77" s="2"/>
      <c r="MOH77" s="2"/>
      <c r="MOI77" s="2"/>
      <c r="MOJ77" s="2"/>
      <c r="MOK77" s="2"/>
      <c r="MOL77" s="2"/>
      <c r="MOM77" s="2"/>
      <c r="MON77" s="2"/>
      <c r="MOO77" s="2"/>
      <c r="MOP77" s="2"/>
      <c r="MOQ77" s="2"/>
      <c r="MOR77" s="2"/>
      <c r="MOS77" s="2"/>
      <c r="MOT77" s="2"/>
      <c r="MOU77" s="2"/>
      <c r="MOV77" s="2"/>
      <c r="MOW77" s="2"/>
      <c r="MOX77" s="2"/>
      <c r="MOY77" s="2"/>
      <c r="MOZ77" s="2"/>
      <c r="MPA77" s="2"/>
      <c r="MPB77" s="2"/>
      <c r="MPC77" s="2"/>
      <c r="MPD77" s="2"/>
      <c r="MPE77" s="2"/>
      <c r="MPF77" s="2"/>
      <c r="MPG77" s="2"/>
      <c r="MPH77" s="2"/>
      <c r="MPI77" s="2"/>
      <c r="MPJ77" s="2"/>
      <c r="MPK77" s="2"/>
      <c r="MPL77" s="2"/>
      <c r="MPM77" s="2"/>
      <c r="MPN77" s="2"/>
      <c r="MPO77" s="2"/>
      <c r="MPP77" s="2"/>
      <c r="MPQ77" s="2"/>
      <c r="MPR77" s="2"/>
      <c r="MPS77" s="2"/>
      <c r="MPT77" s="2"/>
      <c r="MPU77" s="2"/>
      <c r="MPV77" s="2"/>
      <c r="MPW77" s="2"/>
      <c r="MPX77" s="2"/>
      <c r="MPY77" s="2"/>
      <c r="MPZ77" s="2"/>
      <c r="MQA77" s="2"/>
      <c r="MQB77" s="2"/>
      <c r="MQC77" s="2"/>
      <c r="MQD77" s="2"/>
      <c r="MQE77" s="2"/>
      <c r="MQF77" s="2"/>
      <c r="MQG77" s="2"/>
      <c r="MQH77" s="2"/>
      <c r="MQI77" s="2"/>
      <c r="MQJ77" s="2"/>
      <c r="MQK77" s="2"/>
      <c r="MQL77" s="2"/>
      <c r="MQM77" s="2"/>
      <c r="MQN77" s="2"/>
      <c r="MQO77" s="2"/>
      <c r="MQP77" s="2"/>
      <c r="MQQ77" s="2"/>
      <c r="MQR77" s="2"/>
      <c r="MQS77" s="2"/>
      <c r="MQT77" s="2"/>
      <c r="MQU77" s="2"/>
      <c r="MQV77" s="2"/>
      <c r="MQW77" s="2"/>
      <c r="MQX77" s="2"/>
      <c r="MQY77" s="2"/>
      <c r="MQZ77" s="2"/>
      <c r="MRA77" s="2"/>
      <c r="MRB77" s="2"/>
      <c r="MRC77" s="2"/>
      <c r="MRD77" s="2"/>
      <c r="MRE77" s="2"/>
      <c r="MRF77" s="2"/>
      <c r="MRG77" s="2"/>
      <c r="MRH77" s="2"/>
      <c r="MRI77" s="2"/>
      <c r="MRJ77" s="2"/>
      <c r="MRK77" s="2"/>
      <c r="MRL77" s="2"/>
      <c r="MRM77" s="2"/>
      <c r="MRN77" s="2"/>
      <c r="MRO77" s="2"/>
      <c r="MRP77" s="2"/>
      <c r="MRQ77" s="2"/>
      <c r="MRR77" s="2"/>
      <c r="MRS77" s="2"/>
      <c r="MRT77" s="2"/>
      <c r="MRU77" s="2"/>
      <c r="MRV77" s="2"/>
      <c r="MRW77" s="2"/>
      <c r="MRX77" s="2"/>
      <c r="MRY77" s="2"/>
      <c r="MRZ77" s="2"/>
      <c r="MSA77" s="2"/>
      <c r="MSB77" s="2"/>
      <c r="MSC77" s="2"/>
      <c r="MSD77" s="2"/>
      <c r="MSE77" s="2"/>
      <c r="MSF77" s="2"/>
      <c r="MSG77" s="2"/>
      <c r="MSH77" s="2"/>
      <c r="MSI77" s="2"/>
      <c r="MSJ77" s="2"/>
      <c r="MSK77" s="2"/>
      <c r="MSL77" s="2"/>
      <c r="MSM77" s="2"/>
      <c r="MSN77" s="2"/>
      <c r="MSO77" s="2"/>
      <c r="MSP77" s="2"/>
      <c r="MSQ77" s="2"/>
      <c r="MSR77" s="2"/>
      <c r="MSS77" s="2"/>
      <c r="MST77" s="2"/>
      <c r="MSU77" s="2"/>
      <c r="MSV77" s="2"/>
      <c r="MSW77" s="2"/>
      <c r="MSX77" s="2"/>
      <c r="MSY77" s="2"/>
      <c r="MSZ77" s="2"/>
      <c r="MTA77" s="2"/>
      <c r="MTB77" s="2"/>
      <c r="MTC77" s="2"/>
      <c r="MTD77" s="2"/>
      <c r="MTE77" s="2"/>
      <c r="MTF77" s="2"/>
      <c r="MTG77" s="2"/>
      <c r="MTH77" s="2"/>
      <c r="MTI77" s="2"/>
      <c r="MTJ77" s="2"/>
      <c r="MTK77" s="2"/>
      <c r="MTL77" s="2"/>
      <c r="MTM77" s="2"/>
      <c r="MTN77" s="2"/>
      <c r="MTO77" s="2"/>
      <c r="MTP77" s="2"/>
      <c r="MTQ77" s="2"/>
      <c r="MTR77" s="2"/>
      <c r="MTS77" s="2"/>
      <c r="MTT77" s="2"/>
      <c r="MTU77" s="2"/>
      <c r="MTV77" s="2"/>
      <c r="MTW77" s="2"/>
      <c r="MTX77" s="2"/>
      <c r="MTY77" s="2"/>
      <c r="MTZ77" s="2"/>
      <c r="MUA77" s="2"/>
      <c r="MUB77" s="2"/>
      <c r="MUC77" s="2"/>
      <c r="MUD77" s="2"/>
      <c r="MUE77" s="2"/>
      <c r="MUF77" s="2"/>
      <c r="MUG77" s="2"/>
      <c r="MUH77" s="2"/>
      <c r="MUI77" s="2"/>
      <c r="MUJ77" s="2"/>
      <c r="MUK77" s="2"/>
      <c r="MUL77" s="2"/>
      <c r="MUM77" s="2"/>
      <c r="MUN77" s="2"/>
      <c r="MUO77" s="2"/>
      <c r="MUP77" s="2"/>
      <c r="MUQ77" s="2"/>
      <c r="MUR77" s="2"/>
      <c r="MUS77" s="2"/>
      <c r="MUT77" s="2"/>
      <c r="MUU77" s="2"/>
      <c r="MUV77" s="2"/>
      <c r="MUW77" s="2"/>
      <c r="MUX77" s="2"/>
      <c r="MUY77" s="2"/>
      <c r="MUZ77" s="2"/>
      <c r="MVA77" s="2"/>
      <c r="MVB77" s="2"/>
      <c r="MVC77" s="2"/>
      <c r="MVD77" s="2"/>
      <c r="MVE77" s="2"/>
      <c r="MVF77" s="2"/>
      <c r="MVG77" s="2"/>
      <c r="MVH77" s="2"/>
      <c r="MVI77" s="2"/>
      <c r="MVJ77" s="2"/>
      <c r="MVK77" s="2"/>
      <c r="MVL77" s="2"/>
      <c r="MVM77" s="2"/>
      <c r="MVN77" s="2"/>
      <c r="MVO77" s="2"/>
      <c r="MVP77" s="2"/>
      <c r="MVQ77" s="2"/>
      <c r="MVR77" s="2"/>
      <c r="MVS77" s="2"/>
      <c r="MVT77" s="2"/>
      <c r="MVU77" s="2"/>
      <c r="MVV77" s="2"/>
      <c r="MVW77" s="2"/>
      <c r="MVX77" s="2"/>
      <c r="MVY77" s="2"/>
      <c r="MVZ77" s="2"/>
      <c r="MWA77" s="2"/>
      <c r="MWB77" s="2"/>
      <c r="MWC77" s="2"/>
      <c r="MWD77" s="2"/>
      <c r="MWE77" s="2"/>
      <c r="MWF77" s="2"/>
      <c r="MWG77" s="2"/>
      <c r="MWH77" s="2"/>
      <c r="MWI77" s="2"/>
      <c r="MWJ77" s="2"/>
      <c r="MWK77" s="2"/>
      <c r="MWL77" s="2"/>
      <c r="MWM77" s="2"/>
      <c r="MWN77" s="2"/>
      <c r="MWO77" s="2"/>
      <c r="MWP77" s="2"/>
      <c r="MWQ77" s="2"/>
      <c r="MWR77" s="2"/>
      <c r="MWS77" s="2"/>
      <c r="MWT77" s="2"/>
      <c r="MWU77" s="2"/>
      <c r="MWV77" s="2"/>
      <c r="MWW77" s="2"/>
      <c r="MWX77" s="2"/>
      <c r="MWY77" s="2"/>
      <c r="MWZ77" s="2"/>
      <c r="MXA77" s="2"/>
      <c r="MXB77" s="2"/>
      <c r="MXC77" s="2"/>
      <c r="MXD77" s="2"/>
      <c r="MXE77" s="2"/>
      <c r="MXF77" s="2"/>
      <c r="MXG77" s="2"/>
      <c r="MXH77" s="2"/>
      <c r="MXI77" s="2"/>
      <c r="MXJ77" s="2"/>
      <c r="MXK77" s="2"/>
      <c r="MXL77" s="2"/>
      <c r="MXM77" s="2"/>
      <c r="MXN77" s="2"/>
      <c r="MXO77" s="2"/>
      <c r="MXP77" s="2"/>
      <c r="MXQ77" s="2"/>
      <c r="MXR77" s="2"/>
      <c r="MXS77" s="2"/>
      <c r="MXT77" s="2"/>
      <c r="MXU77" s="2"/>
      <c r="MXV77" s="2"/>
      <c r="MXW77" s="2"/>
      <c r="MXX77" s="2"/>
      <c r="MXY77" s="2"/>
      <c r="MXZ77" s="2"/>
      <c r="MYA77" s="2"/>
      <c r="MYB77" s="2"/>
      <c r="MYC77" s="2"/>
      <c r="MYD77" s="2"/>
      <c r="MYE77" s="2"/>
      <c r="MYF77" s="2"/>
      <c r="MYG77" s="2"/>
      <c r="MYH77" s="2"/>
      <c r="MYI77" s="2"/>
      <c r="MYJ77" s="2"/>
      <c r="MYK77" s="2"/>
      <c r="MYL77" s="2"/>
      <c r="MYM77" s="2"/>
      <c r="MYN77" s="2"/>
      <c r="MYO77" s="2"/>
      <c r="MYP77" s="2"/>
      <c r="MYQ77" s="2"/>
      <c r="MYR77" s="2"/>
      <c r="MYS77" s="2"/>
      <c r="MYT77" s="2"/>
      <c r="MYU77" s="2"/>
      <c r="MYV77" s="2"/>
      <c r="MYW77" s="2"/>
      <c r="MYX77" s="2"/>
      <c r="MYY77" s="2"/>
      <c r="MYZ77" s="2"/>
      <c r="MZA77" s="2"/>
      <c r="MZB77" s="2"/>
      <c r="MZC77" s="2"/>
      <c r="MZD77" s="2"/>
      <c r="MZE77" s="2"/>
      <c r="MZF77" s="2"/>
      <c r="MZG77" s="2"/>
      <c r="MZH77" s="2"/>
      <c r="MZI77" s="2"/>
      <c r="MZJ77" s="2"/>
      <c r="MZK77" s="2"/>
      <c r="MZL77" s="2"/>
      <c r="MZM77" s="2"/>
      <c r="MZN77" s="2"/>
      <c r="MZO77" s="2"/>
      <c r="MZP77" s="2"/>
      <c r="MZQ77" s="2"/>
      <c r="MZR77" s="2"/>
      <c r="MZS77" s="2"/>
      <c r="MZT77" s="2"/>
      <c r="MZU77" s="2"/>
      <c r="MZV77" s="2"/>
      <c r="MZW77" s="2"/>
      <c r="MZX77" s="2"/>
      <c r="MZY77" s="2"/>
      <c r="MZZ77" s="2"/>
      <c r="NAA77" s="2"/>
      <c r="NAB77" s="2"/>
      <c r="NAC77" s="2"/>
      <c r="NAD77" s="2"/>
      <c r="NAE77" s="2"/>
      <c r="NAF77" s="2"/>
      <c r="NAG77" s="2"/>
      <c r="NAH77" s="2"/>
      <c r="NAI77" s="2"/>
      <c r="NAJ77" s="2"/>
      <c r="NAK77" s="2"/>
      <c r="NAL77" s="2"/>
      <c r="NAM77" s="2"/>
      <c r="NAN77" s="2"/>
      <c r="NAO77" s="2"/>
      <c r="NAP77" s="2"/>
      <c r="NAQ77" s="2"/>
      <c r="NAR77" s="2"/>
      <c r="NAS77" s="2"/>
      <c r="NAT77" s="2"/>
      <c r="NAU77" s="2"/>
      <c r="NAV77" s="2"/>
      <c r="NAW77" s="2"/>
      <c r="NAX77" s="2"/>
      <c r="NAY77" s="2"/>
      <c r="NAZ77" s="2"/>
      <c r="NBA77" s="2"/>
      <c r="NBB77" s="2"/>
      <c r="NBC77" s="2"/>
      <c r="NBD77" s="2"/>
      <c r="NBE77" s="2"/>
      <c r="NBF77" s="2"/>
      <c r="NBG77" s="2"/>
      <c r="NBH77" s="2"/>
      <c r="NBI77" s="2"/>
      <c r="NBJ77" s="2"/>
      <c r="NBK77" s="2"/>
      <c r="NBL77" s="2"/>
      <c r="NBM77" s="2"/>
      <c r="NBN77" s="2"/>
      <c r="NBO77" s="2"/>
      <c r="NBP77" s="2"/>
      <c r="NBQ77" s="2"/>
      <c r="NBR77" s="2"/>
      <c r="NBS77" s="2"/>
      <c r="NBT77" s="2"/>
      <c r="NBU77" s="2"/>
      <c r="NBV77" s="2"/>
      <c r="NBW77" s="2"/>
      <c r="NBX77" s="2"/>
      <c r="NBY77" s="2"/>
      <c r="NBZ77" s="2"/>
      <c r="NCA77" s="2"/>
      <c r="NCB77" s="2"/>
      <c r="NCC77" s="2"/>
      <c r="NCD77" s="2"/>
      <c r="NCE77" s="2"/>
      <c r="NCF77" s="2"/>
      <c r="NCG77" s="2"/>
      <c r="NCH77" s="2"/>
      <c r="NCI77" s="2"/>
      <c r="NCJ77" s="2"/>
      <c r="NCK77" s="2"/>
      <c r="NCL77" s="2"/>
      <c r="NCM77" s="2"/>
      <c r="NCN77" s="2"/>
      <c r="NCO77" s="2"/>
      <c r="NCP77" s="2"/>
      <c r="NCQ77" s="2"/>
      <c r="NCR77" s="2"/>
      <c r="NCS77" s="2"/>
      <c r="NCT77" s="2"/>
      <c r="NCU77" s="2"/>
      <c r="NCV77" s="2"/>
      <c r="NCW77" s="2"/>
      <c r="NCX77" s="2"/>
      <c r="NCY77" s="2"/>
      <c r="NCZ77" s="2"/>
      <c r="NDA77" s="2"/>
      <c r="NDB77" s="2"/>
      <c r="NDC77" s="2"/>
      <c r="NDD77" s="2"/>
      <c r="NDE77" s="2"/>
      <c r="NDF77" s="2"/>
      <c r="NDG77" s="2"/>
      <c r="NDH77" s="2"/>
      <c r="NDI77" s="2"/>
      <c r="NDJ77" s="2"/>
      <c r="NDK77" s="2"/>
      <c r="NDL77" s="2"/>
      <c r="NDM77" s="2"/>
      <c r="NDN77" s="2"/>
      <c r="NDO77" s="2"/>
      <c r="NDP77" s="2"/>
      <c r="NDQ77" s="2"/>
      <c r="NDR77" s="2"/>
      <c r="NDS77" s="2"/>
      <c r="NDT77" s="2"/>
      <c r="NDU77" s="2"/>
      <c r="NDV77" s="2"/>
      <c r="NDW77" s="2"/>
      <c r="NDX77" s="2"/>
      <c r="NDY77" s="2"/>
      <c r="NDZ77" s="2"/>
      <c r="NEA77" s="2"/>
      <c r="NEB77" s="2"/>
      <c r="NEC77" s="2"/>
      <c r="NED77" s="2"/>
      <c r="NEE77" s="2"/>
      <c r="NEF77" s="2"/>
      <c r="NEG77" s="2"/>
      <c r="NEH77" s="2"/>
      <c r="NEI77" s="2"/>
      <c r="NEJ77" s="2"/>
      <c r="NEK77" s="2"/>
      <c r="NEL77" s="2"/>
      <c r="NEM77" s="2"/>
      <c r="NEN77" s="2"/>
      <c r="NEO77" s="2"/>
      <c r="NEP77" s="2"/>
      <c r="NEQ77" s="2"/>
      <c r="NER77" s="2"/>
      <c r="NES77" s="2"/>
      <c r="NET77" s="2"/>
      <c r="NEU77" s="2"/>
      <c r="NEV77" s="2"/>
      <c r="NEW77" s="2"/>
      <c r="NEX77" s="2"/>
      <c r="NEY77" s="2"/>
      <c r="NEZ77" s="2"/>
      <c r="NFA77" s="2"/>
      <c r="NFB77" s="2"/>
      <c r="NFC77" s="2"/>
      <c r="NFD77" s="2"/>
      <c r="NFE77" s="2"/>
      <c r="NFF77" s="2"/>
      <c r="NFG77" s="2"/>
      <c r="NFH77" s="2"/>
      <c r="NFI77" s="2"/>
      <c r="NFJ77" s="2"/>
      <c r="NFK77" s="2"/>
      <c r="NFL77" s="2"/>
      <c r="NFM77" s="2"/>
      <c r="NFN77" s="2"/>
      <c r="NFO77" s="2"/>
      <c r="NFP77" s="2"/>
      <c r="NFQ77" s="2"/>
      <c r="NFR77" s="2"/>
      <c r="NFS77" s="2"/>
      <c r="NFT77" s="2"/>
      <c r="NFU77" s="2"/>
      <c r="NFV77" s="2"/>
      <c r="NFW77" s="2"/>
      <c r="NFX77" s="2"/>
      <c r="NFY77" s="2"/>
      <c r="NFZ77" s="2"/>
      <c r="NGA77" s="2"/>
      <c r="NGB77" s="2"/>
      <c r="NGC77" s="2"/>
      <c r="NGD77" s="2"/>
      <c r="NGE77" s="2"/>
      <c r="NGF77" s="2"/>
      <c r="NGG77" s="2"/>
      <c r="NGH77" s="2"/>
      <c r="NGI77" s="2"/>
      <c r="NGJ77" s="2"/>
      <c r="NGK77" s="2"/>
      <c r="NGL77" s="2"/>
      <c r="NGM77" s="2"/>
      <c r="NGN77" s="2"/>
      <c r="NGO77" s="2"/>
      <c r="NGP77" s="2"/>
      <c r="NGQ77" s="2"/>
      <c r="NGR77" s="2"/>
      <c r="NGS77" s="2"/>
      <c r="NGT77" s="2"/>
      <c r="NGU77" s="2"/>
      <c r="NGV77" s="2"/>
      <c r="NGW77" s="2"/>
      <c r="NGX77" s="2"/>
      <c r="NGY77" s="2"/>
      <c r="NGZ77" s="2"/>
      <c r="NHA77" s="2"/>
      <c r="NHB77" s="2"/>
      <c r="NHC77" s="2"/>
      <c r="NHD77" s="2"/>
      <c r="NHE77" s="2"/>
      <c r="NHF77" s="2"/>
      <c r="NHG77" s="2"/>
      <c r="NHH77" s="2"/>
      <c r="NHI77" s="2"/>
      <c r="NHJ77" s="2"/>
      <c r="NHK77" s="2"/>
      <c r="NHL77" s="2"/>
      <c r="NHM77" s="2"/>
      <c r="NHN77" s="2"/>
      <c r="NHO77" s="2"/>
      <c r="NHP77" s="2"/>
      <c r="NHQ77" s="2"/>
      <c r="NHR77" s="2"/>
      <c r="NHS77" s="2"/>
      <c r="NHT77" s="2"/>
      <c r="NHU77" s="2"/>
      <c r="NHV77" s="2"/>
      <c r="NHW77" s="2"/>
      <c r="NHX77" s="2"/>
      <c r="NHY77" s="2"/>
      <c r="NHZ77" s="2"/>
      <c r="NIA77" s="2"/>
      <c r="NIB77" s="2"/>
      <c r="NIC77" s="2"/>
      <c r="NID77" s="2"/>
      <c r="NIE77" s="2"/>
      <c r="NIF77" s="2"/>
      <c r="NIG77" s="2"/>
      <c r="NIH77" s="2"/>
      <c r="NII77" s="2"/>
      <c r="NIJ77" s="2"/>
      <c r="NIK77" s="2"/>
      <c r="NIL77" s="2"/>
      <c r="NIM77" s="2"/>
      <c r="NIN77" s="2"/>
      <c r="NIO77" s="2"/>
      <c r="NIP77" s="2"/>
      <c r="NIQ77" s="2"/>
      <c r="NIR77" s="2"/>
      <c r="NIS77" s="2"/>
      <c r="NIT77" s="2"/>
      <c r="NIU77" s="2"/>
      <c r="NIV77" s="2"/>
      <c r="NIW77" s="2"/>
      <c r="NIX77" s="2"/>
      <c r="NIY77" s="2"/>
      <c r="NIZ77" s="2"/>
      <c r="NJA77" s="2"/>
      <c r="NJB77" s="2"/>
      <c r="NJC77" s="2"/>
      <c r="NJD77" s="2"/>
      <c r="NJE77" s="2"/>
      <c r="NJF77" s="2"/>
      <c r="NJG77" s="2"/>
      <c r="NJH77" s="2"/>
      <c r="NJI77" s="2"/>
      <c r="NJJ77" s="2"/>
      <c r="NJK77" s="2"/>
      <c r="NJL77" s="2"/>
      <c r="NJM77" s="2"/>
      <c r="NJN77" s="2"/>
      <c r="NJO77" s="2"/>
      <c r="NJP77" s="2"/>
      <c r="NJQ77" s="2"/>
      <c r="NJR77" s="2"/>
      <c r="NJS77" s="2"/>
      <c r="NJT77" s="2"/>
      <c r="NJU77" s="2"/>
      <c r="NJV77" s="2"/>
      <c r="NJW77" s="2"/>
      <c r="NJX77" s="2"/>
      <c r="NJY77" s="2"/>
      <c r="NJZ77" s="2"/>
      <c r="NKA77" s="2"/>
      <c r="NKB77" s="2"/>
      <c r="NKC77" s="2"/>
      <c r="NKD77" s="2"/>
      <c r="NKE77" s="2"/>
      <c r="NKF77" s="2"/>
      <c r="NKG77" s="2"/>
      <c r="NKH77" s="2"/>
      <c r="NKI77" s="2"/>
      <c r="NKJ77" s="2"/>
      <c r="NKK77" s="2"/>
      <c r="NKL77" s="2"/>
      <c r="NKM77" s="2"/>
      <c r="NKN77" s="2"/>
      <c r="NKO77" s="2"/>
      <c r="NKP77" s="2"/>
      <c r="NKQ77" s="2"/>
      <c r="NKR77" s="2"/>
      <c r="NKS77" s="2"/>
      <c r="NKT77" s="2"/>
      <c r="NKU77" s="2"/>
      <c r="NKV77" s="2"/>
      <c r="NKW77" s="2"/>
      <c r="NKX77" s="2"/>
      <c r="NKY77" s="2"/>
      <c r="NKZ77" s="2"/>
      <c r="NLA77" s="2"/>
      <c r="NLB77" s="2"/>
      <c r="NLC77" s="2"/>
      <c r="NLD77" s="2"/>
      <c r="NLE77" s="2"/>
      <c r="NLF77" s="2"/>
      <c r="NLG77" s="2"/>
      <c r="NLH77" s="2"/>
      <c r="NLI77" s="2"/>
      <c r="NLJ77" s="2"/>
      <c r="NLK77" s="2"/>
      <c r="NLL77" s="2"/>
      <c r="NLM77" s="2"/>
      <c r="NLN77" s="2"/>
      <c r="NLO77" s="2"/>
      <c r="NLP77" s="2"/>
      <c r="NLQ77" s="2"/>
      <c r="NLR77" s="2"/>
      <c r="NLS77" s="2"/>
      <c r="NLT77" s="2"/>
      <c r="NLU77" s="2"/>
      <c r="NLV77" s="2"/>
      <c r="NLW77" s="2"/>
      <c r="NLX77" s="2"/>
      <c r="NLY77" s="2"/>
      <c r="NLZ77" s="2"/>
      <c r="NMA77" s="2"/>
      <c r="NMB77" s="2"/>
      <c r="NMC77" s="2"/>
      <c r="NMD77" s="2"/>
      <c r="NME77" s="2"/>
      <c r="NMF77" s="2"/>
      <c r="NMG77" s="2"/>
      <c r="NMH77" s="2"/>
      <c r="NMI77" s="2"/>
      <c r="NMJ77" s="2"/>
      <c r="NMK77" s="2"/>
      <c r="NML77" s="2"/>
      <c r="NMM77" s="2"/>
      <c r="NMN77" s="2"/>
      <c r="NMO77" s="2"/>
      <c r="NMP77" s="2"/>
      <c r="NMQ77" s="2"/>
      <c r="NMR77" s="2"/>
      <c r="NMS77" s="2"/>
      <c r="NMT77" s="2"/>
      <c r="NMU77" s="2"/>
      <c r="NMV77" s="2"/>
      <c r="NMW77" s="2"/>
      <c r="NMX77" s="2"/>
      <c r="NMY77" s="2"/>
      <c r="NMZ77" s="2"/>
      <c r="NNA77" s="2"/>
      <c r="NNB77" s="2"/>
      <c r="NNC77" s="2"/>
      <c r="NND77" s="2"/>
      <c r="NNE77" s="2"/>
      <c r="NNF77" s="2"/>
      <c r="NNG77" s="2"/>
      <c r="NNH77" s="2"/>
      <c r="NNI77" s="2"/>
      <c r="NNJ77" s="2"/>
      <c r="NNK77" s="2"/>
      <c r="NNL77" s="2"/>
      <c r="NNM77" s="2"/>
      <c r="NNN77" s="2"/>
      <c r="NNO77" s="2"/>
      <c r="NNP77" s="2"/>
      <c r="NNQ77" s="2"/>
      <c r="NNR77" s="2"/>
      <c r="NNS77" s="2"/>
      <c r="NNT77" s="2"/>
      <c r="NNU77" s="2"/>
      <c r="NNV77" s="2"/>
      <c r="NNW77" s="2"/>
      <c r="NNX77" s="2"/>
      <c r="NNY77" s="2"/>
      <c r="NNZ77" s="2"/>
      <c r="NOA77" s="2"/>
      <c r="NOB77" s="2"/>
      <c r="NOC77" s="2"/>
      <c r="NOD77" s="2"/>
      <c r="NOE77" s="2"/>
      <c r="NOF77" s="2"/>
      <c r="NOG77" s="2"/>
      <c r="NOH77" s="2"/>
      <c r="NOI77" s="2"/>
      <c r="NOJ77" s="2"/>
      <c r="NOK77" s="2"/>
      <c r="NOL77" s="2"/>
      <c r="NOM77" s="2"/>
      <c r="NON77" s="2"/>
      <c r="NOO77" s="2"/>
      <c r="NOP77" s="2"/>
      <c r="NOQ77" s="2"/>
      <c r="NOR77" s="2"/>
      <c r="NOS77" s="2"/>
      <c r="NOT77" s="2"/>
      <c r="NOU77" s="2"/>
      <c r="NOV77" s="2"/>
      <c r="NOW77" s="2"/>
      <c r="NOX77" s="2"/>
      <c r="NOY77" s="2"/>
      <c r="NOZ77" s="2"/>
      <c r="NPA77" s="2"/>
      <c r="NPB77" s="2"/>
      <c r="NPC77" s="2"/>
      <c r="NPD77" s="2"/>
      <c r="NPE77" s="2"/>
      <c r="NPF77" s="2"/>
      <c r="NPG77" s="2"/>
      <c r="NPH77" s="2"/>
      <c r="NPI77" s="2"/>
      <c r="NPJ77" s="2"/>
      <c r="NPK77" s="2"/>
      <c r="NPL77" s="2"/>
      <c r="NPM77" s="2"/>
      <c r="NPN77" s="2"/>
      <c r="NPO77" s="2"/>
      <c r="NPP77" s="2"/>
      <c r="NPQ77" s="2"/>
      <c r="NPR77" s="2"/>
      <c r="NPS77" s="2"/>
      <c r="NPT77" s="2"/>
      <c r="NPU77" s="2"/>
      <c r="NPV77" s="2"/>
      <c r="NPW77" s="2"/>
      <c r="NPX77" s="2"/>
      <c r="NPY77" s="2"/>
      <c r="NPZ77" s="2"/>
      <c r="NQA77" s="2"/>
      <c r="NQB77" s="2"/>
      <c r="NQC77" s="2"/>
      <c r="NQD77" s="2"/>
      <c r="NQE77" s="2"/>
      <c r="NQF77" s="2"/>
      <c r="NQG77" s="2"/>
      <c r="NQH77" s="2"/>
      <c r="NQI77" s="2"/>
      <c r="NQJ77" s="2"/>
      <c r="NQK77" s="2"/>
      <c r="NQL77" s="2"/>
      <c r="NQM77" s="2"/>
      <c r="NQN77" s="2"/>
      <c r="NQO77" s="2"/>
      <c r="NQP77" s="2"/>
      <c r="NQQ77" s="2"/>
      <c r="NQR77" s="2"/>
      <c r="NQS77" s="2"/>
      <c r="NQT77" s="2"/>
      <c r="NQU77" s="2"/>
      <c r="NQV77" s="2"/>
      <c r="NQW77" s="2"/>
      <c r="NQX77" s="2"/>
      <c r="NQY77" s="2"/>
      <c r="NQZ77" s="2"/>
      <c r="NRA77" s="2"/>
      <c r="NRB77" s="2"/>
      <c r="NRC77" s="2"/>
      <c r="NRD77" s="2"/>
      <c r="NRE77" s="2"/>
      <c r="NRF77" s="2"/>
      <c r="NRG77" s="2"/>
      <c r="NRH77" s="2"/>
      <c r="NRI77" s="2"/>
      <c r="NRJ77" s="2"/>
      <c r="NRK77" s="2"/>
      <c r="NRL77" s="2"/>
      <c r="NRM77" s="2"/>
      <c r="NRN77" s="2"/>
      <c r="NRO77" s="2"/>
      <c r="NRP77" s="2"/>
      <c r="NRQ77" s="2"/>
      <c r="NRR77" s="2"/>
      <c r="NRS77" s="2"/>
      <c r="NRT77" s="2"/>
      <c r="NRU77" s="2"/>
      <c r="NRV77" s="2"/>
      <c r="NRW77" s="2"/>
      <c r="NRX77" s="2"/>
      <c r="NRY77" s="2"/>
      <c r="NRZ77" s="2"/>
      <c r="NSA77" s="2"/>
      <c r="NSB77" s="2"/>
      <c r="NSC77" s="2"/>
      <c r="NSD77" s="2"/>
      <c r="NSE77" s="2"/>
      <c r="NSF77" s="2"/>
      <c r="NSG77" s="2"/>
      <c r="NSH77" s="2"/>
      <c r="NSI77" s="2"/>
      <c r="NSJ77" s="2"/>
      <c r="NSK77" s="2"/>
      <c r="NSL77" s="2"/>
      <c r="NSM77" s="2"/>
      <c r="NSN77" s="2"/>
      <c r="NSO77" s="2"/>
      <c r="NSP77" s="2"/>
      <c r="NSQ77" s="2"/>
      <c r="NSR77" s="2"/>
      <c r="NSS77" s="2"/>
      <c r="NST77" s="2"/>
      <c r="NSU77" s="2"/>
      <c r="NSV77" s="2"/>
      <c r="NSW77" s="2"/>
      <c r="NSX77" s="2"/>
      <c r="NSY77" s="2"/>
      <c r="NSZ77" s="2"/>
      <c r="NTA77" s="2"/>
      <c r="NTB77" s="2"/>
      <c r="NTC77" s="2"/>
      <c r="NTD77" s="2"/>
      <c r="NTE77" s="2"/>
      <c r="NTF77" s="2"/>
      <c r="NTG77" s="2"/>
      <c r="NTH77" s="2"/>
      <c r="NTI77" s="2"/>
      <c r="NTJ77" s="2"/>
      <c r="NTK77" s="2"/>
      <c r="NTL77" s="2"/>
      <c r="NTM77" s="2"/>
      <c r="NTN77" s="2"/>
      <c r="NTO77" s="2"/>
      <c r="NTP77" s="2"/>
      <c r="NTQ77" s="2"/>
      <c r="NTR77" s="2"/>
      <c r="NTS77" s="2"/>
      <c r="NTT77" s="2"/>
      <c r="NTU77" s="2"/>
      <c r="NTV77" s="2"/>
      <c r="NTW77" s="2"/>
      <c r="NTX77" s="2"/>
      <c r="NTY77" s="2"/>
      <c r="NTZ77" s="2"/>
      <c r="NUA77" s="2"/>
      <c r="NUB77" s="2"/>
      <c r="NUC77" s="2"/>
      <c r="NUD77" s="2"/>
      <c r="NUE77" s="2"/>
      <c r="NUF77" s="2"/>
      <c r="NUG77" s="2"/>
      <c r="NUH77" s="2"/>
      <c r="NUI77" s="2"/>
      <c r="NUJ77" s="2"/>
      <c r="NUK77" s="2"/>
      <c r="NUL77" s="2"/>
      <c r="NUM77" s="2"/>
      <c r="NUN77" s="2"/>
      <c r="NUO77" s="2"/>
      <c r="NUP77" s="2"/>
      <c r="NUQ77" s="2"/>
      <c r="NUR77" s="2"/>
      <c r="NUS77" s="2"/>
      <c r="NUT77" s="2"/>
      <c r="NUU77" s="2"/>
      <c r="NUV77" s="2"/>
      <c r="NUW77" s="2"/>
      <c r="NUX77" s="2"/>
      <c r="NUY77" s="2"/>
      <c r="NUZ77" s="2"/>
      <c r="NVA77" s="2"/>
      <c r="NVB77" s="2"/>
      <c r="NVC77" s="2"/>
      <c r="NVD77" s="2"/>
      <c r="NVE77" s="2"/>
      <c r="NVF77" s="2"/>
      <c r="NVG77" s="2"/>
      <c r="NVH77" s="2"/>
      <c r="NVI77" s="2"/>
      <c r="NVJ77" s="2"/>
      <c r="NVK77" s="2"/>
      <c r="NVL77" s="2"/>
      <c r="NVM77" s="2"/>
      <c r="NVN77" s="2"/>
      <c r="NVO77" s="2"/>
      <c r="NVP77" s="2"/>
      <c r="NVQ77" s="2"/>
      <c r="NVR77" s="2"/>
      <c r="NVS77" s="2"/>
      <c r="NVT77" s="2"/>
      <c r="NVU77" s="2"/>
      <c r="NVV77" s="2"/>
      <c r="NVW77" s="2"/>
      <c r="NVX77" s="2"/>
      <c r="NVY77" s="2"/>
      <c r="NVZ77" s="2"/>
      <c r="NWA77" s="2"/>
      <c r="NWB77" s="2"/>
      <c r="NWC77" s="2"/>
      <c r="NWD77" s="2"/>
      <c r="NWE77" s="2"/>
      <c r="NWF77" s="2"/>
      <c r="NWG77" s="2"/>
      <c r="NWH77" s="2"/>
      <c r="NWI77" s="2"/>
      <c r="NWJ77" s="2"/>
      <c r="NWK77" s="2"/>
      <c r="NWL77" s="2"/>
      <c r="NWM77" s="2"/>
      <c r="NWN77" s="2"/>
      <c r="NWO77" s="2"/>
      <c r="NWP77" s="2"/>
      <c r="NWQ77" s="2"/>
      <c r="NWR77" s="2"/>
      <c r="NWS77" s="2"/>
      <c r="NWT77" s="2"/>
      <c r="NWU77" s="2"/>
      <c r="NWV77" s="2"/>
      <c r="NWW77" s="2"/>
      <c r="NWX77" s="2"/>
      <c r="NWY77" s="2"/>
      <c r="NWZ77" s="2"/>
      <c r="NXA77" s="2"/>
      <c r="NXB77" s="2"/>
      <c r="NXC77" s="2"/>
      <c r="NXD77" s="2"/>
      <c r="NXE77" s="2"/>
      <c r="NXF77" s="2"/>
      <c r="NXG77" s="2"/>
      <c r="NXH77" s="2"/>
      <c r="NXI77" s="2"/>
      <c r="NXJ77" s="2"/>
      <c r="NXK77" s="2"/>
      <c r="NXL77" s="2"/>
      <c r="NXM77" s="2"/>
      <c r="NXN77" s="2"/>
      <c r="NXO77" s="2"/>
      <c r="NXP77" s="2"/>
      <c r="NXQ77" s="2"/>
      <c r="NXR77" s="2"/>
      <c r="NXS77" s="2"/>
      <c r="NXT77" s="2"/>
      <c r="NXU77" s="2"/>
      <c r="NXV77" s="2"/>
      <c r="NXW77" s="2"/>
      <c r="NXX77" s="2"/>
      <c r="NXY77" s="2"/>
      <c r="NXZ77" s="2"/>
      <c r="NYA77" s="2"/>
      <c r="NYB77" s="2"/>
      <c r="NYC77" s="2"/>
      <c r="NYD77" s="2"/>
      <c r="NYE77" s="2"/>
      <c r="NYF77" s="2"/>
      <c r="NYG77" s="2"/>
      <c r="NYH77" s="2"/>
      <c r="NYI77" s="2"/>
      <c r="NYJ77" s="2"/>
      <c r="NYK77" s="2"/>
      <c r="NYL77" s="2"/>
      <c r="NYM77" s="2"/>
      <c r="NYN77" s="2"/>
      <c r="NYO77" s="2"/>
      <c r="NYP77" s="2"/>
      <c r="NYQ77" s="2"/>
      <c r="NYR77" s="2"/>
      <c r="NYS77" s="2"/>
      <c r="NYT77" s="2"/>
      <c r="NYU77" s="2"/>
      <c r="NYV77" s="2"/>
      <c r="NYW77" s="2"/>
      <c r="NYX77" s="2"/>
      <c r="NYY77" s="2"/>
      <c r="NYZ77" s="2"/>
      <c r="NZA77" s="2"/>
      <c r="NZB77" s="2"/>
      <c r="NZC77" s="2"/>
      <c r="NZD77" s="2"/>
      <c r="NZE77" s="2"/>
      <c r="NZF77" s="2"/>
      <c r="NZG77" s="2"/>
      <c r="NZH77" s="2"/>
      <c r="NZI77" s="2"/>
      <c r="NZJ77" s="2"/>
      <c r="NZK77" s="2"/>
      <c r="NZL77" s="2"/>
      <c r="NZM77" s="2"/>
      <c r="NZN77" s="2"/>
      <c r="NZO77" s="2"/>
      <c r="NZP77" s="2"/>
      <c r="NZQ77" s="2"/>
      <c r="NZR77" s="2"/>
      <c r="NZS77" s="2"/>
      <c r="NZT77" s="2"/>
      <c r="NZU77" s="2"/>
      <c r="NZV77" s="2"/>
      <c r="NZW77" s="2"/>
      <c r="NZX77" s="2"/>
      <c r="NZY77" s="2"/>
      <c r="NZZ77" s="2"/>
      <c r="OAA77" s="2"/>
      <c r="OAB77" s="2"/>
      <c r="OAC77" s="2"/>
      <c r="OAD77" s="2"/>
      <c r="OAE77" s="2"/>
      <c r="OAF77" s="2"/>
      <c r="OAG77" s="2"/>
      <c r="OAH77" s="2"/>
      <c r="OAI77" s="2"/>
      <c r="OAJ77" s="2"/>
      <c r="OAK77" s="2"/>
      <c r="OAL77" s="2"/>
      <c r="OAM77" s="2"/>
      <c r="OAN77" s="2"/>
      <c r="OAO77" s="2"/>
      <c r="OAP77" s="2"/>
      <c r="OAQ77" s="2"/>
      <c r="OAR77" s="2"/>
      <c r="OAS77" s="2"/>
      <c r="OAT77" s="2"/>
      <c r="OAU77" s="2"/>
      <c r="OAV77" s="2"/>
      <c r="OAW77" s="2"/>
      <c r="OAX77" s="2"/>
      <c r="OAY77" s="2"/>
      <c r="OAZ77" s="2"/>
      <c r="OBA77" s="2"/>
      <c r="OBB77" s="2"/>
      <c r="OBC77" s="2"/>
      <c r="OBD77" s="2"/>
      <c r="OBE77" s="2"/>
      <c r="OBF77" s="2"/>
      <c r="OBG77" s="2"/>
      <c r="OBH77" s="2"/>
      <c r="OBI77" s="2"/>
      <c r="OBJ77" s="2"/>
      <c r="OBK77" s="2"/>
      <c r="OBL77" s="2"/>
      <c r="OBM77" s="2"/>
      <c r="OBN77" s="2"/>
      <c r="OBO77" s="2"/>
      <c r="OBP77" s="2"/>
      <c r="OBQ77" s="2"/>
      <c r="OBR77" s="2"/>
      <c r="OBS77" s="2"/>
      <c r="OBT77" s="2"/>
      <c r="OBU77" s="2"/>
      <c r="OBV77" s="2"/>
      <c r="OBW77" s="2"/>
      <c r="OBX77" s="2"/>
      <c r="OBY77" s="2"/>
      <c r="OBZ77" s="2"/>
      <c r="OCA77" s="2"/>
      <c r="OCB77" s="2"/>
      <c r="OCC77" s="2"/>
      <c r="OCD77" s="2"/>
      <c r="OCE77" s="2"/>
      <c r="OCF77" s="2"/>
      <c r="OCG77" s="2"/>
      <c r="OCH77" s="2"/>
      <c r="OCI77" s="2"/>
      <c r="OCJ77" s="2"/>
      <c r="OCK77" s="2"/>
      <c r="OCL77" s="2"/>
      <c r="OCM77" s="2"/>
      <c r="OCN77" s="2"/>
      <c r="OCO77" s="2"/>
      <c r="OCP77" s="2"/>
      <c r="OCQ77" s="2"/>
      <c r="OCR77" s="2"/>
      <c r="OCS77" s="2"/>
      <c r="OCT77" s="2"/>
      <c r="OCU77" s="2"/>
      <c r="OCV77" s="2"/>
      <c r="OCW77" s="2"/>
      <c r="OCX77" s="2"/>
      <c r="OCY77" s="2"/>
      <c r="OCZ77" s="2"/>
      <c r="ODA77" s="2"/>
      <c r="ODB77" s="2"/>
      <c r="ODC77" s="2"/>
      <c r="ODD77" s="2"/>
      <c r="ODE77" s="2"/>
      <c r="ODF77" s="2"/>
      <c r="ODG77" s="2"/>
      <c r="ODH77" s="2"/>
      <c r="ODI77" s="2"/>
      <c r="ODJ77" s="2"/>
      <c r="ODK77" s="2"/>
      <c r="ODL77" s="2"/>
      <c r="ODM77" s="2"/>
      <c r="ODN77" s="2"/>
      <c r="ODO77" s="2"/>
      <c r="ODP77" s="2"/>
      <c r="ODQ77" s="2"/>
      <c r="ODR77" s="2"/>
      <c r="ODS77" s="2"/>
      <c r="ODT77" s="2"/>
      <c r="ODU77" s="2"/>
      <c r="ODV77" s="2"/>
      <c r="ODW77" s="2"/>
      <c r="ODX77" s="2"/>
      <c r="ODY77" s="2"/>
      <c r="ODZ77" s="2"/>
      <c r="OEA77" s="2"/>
      <c r="OEB77" s="2"/>
      <c r="OEC77" s="2"/>
      <c r="OED77" s="2"/>
      <c r="OEE77" s="2"/>
      <c r="OEF77" s="2"/>
      <c r="OEG77" s="2"/>
      <c r="OEH77" s="2"/>
      <c r="OEI77" s="2"/>
      <c r="OEJ77" s="2"/>
      <c r="OEK77" s="2"/>
      <c r="OEL77" s="2"/>
      <c r="OEM77" s="2"/>
      <c r="OEN77" s="2"/>
      <c r="OEO77" s="2"/>
      <c r="OEP77" s="2"/>
      <c r="OEQ77" s="2"/>
      <c r="OER77" s="2"/>
      <c r="OES77" s="2"/>
      <c r="OET77" s="2"/>
      <c r="OEU77" s="2"/>
      <c r="OEV77" s="2"/>
      <c r="OEW77" s="2"/>
      <c r="OEX77" s="2"/>
      <c r="OEY77" s="2"/>
      <c r="OEZ77" s="2"/>
      <c r="OFA77" s="2"/>
      <c r="OFB77" s="2"/>
      <c r="OFC77" s="2"/>
      <c r="OFD77" s="2"/>
      <c r="OFE77" s="2"/>
      <c r="OFF77" s="2"/>
      <c r="OFG77" s="2"/>
      <c r="OFH77" s="2"/>
      <c r="OFI77" s="2"/>
      <c r="OFJ77" s="2"/>
      <c r="OFK77" s="2"/>
      <c r="OFL77" s="2"/>
      <c r="OFM77" s="2"/>
      <c r="OFN77" s="2"/>
      <c r="OFO77" s="2"/>
      <c r="OFP77" s="2"/>
      <c r="OFQ77" s="2"/>
      <c r="OFR77" s="2"/>
      <c r="OFS77" s="2"/>
      <c r="OFT77" s="2"/>
      <c r="OFU77" s="2"/>
      <c r="OFV77" s="2"/>
      <c r="OFW77" s="2"/>
      <c r="OFX77" s="2"/>
      <c r="OFY77" s="2"/>
      <c r="OFZ77" s="2"/>
      <c r="OGA77" s="2"/>
      <c r="OGB77" s="2"/>
      <c r="OGC77" s="2"/>
      <c r="OGD77" s="2"/>
      <c r="OGE77" s="2"/>
      <c r="OGF77" s="2"/>
      <c r="OGG77" s="2"/>
      <c r="OGH77" s="2"/>
      <c r="OGI77" s="2"/>
      <c r="OGJ77" s="2"/>
      <c r="OGK77" s="2"/>
      <c r="OGL77" s="2"/>
      <c r="OGM77" s="2"/>
      <c r="OGN77" s="2"/>
      <c r="OGO77" s="2"/>
      <c r="OGP77" s="2"/>
      <c r="OGQ77" s="2"/>
      <c r="OGR77" s="2"/>
      <c r="OGS77" s="2"/>
      <c r="OGT77" s="2"/>
      <c r="OGU77" s="2"/>
      <c r="OGV77" s="2"/>
      <c r="OGW77" s="2"/>
      <c r="OGX77" s="2"/>
      <c r="OGY77" s="2"/>
      <c r="OGZ77" s="2"/>
      <c r="OHA77" s="2"/>
      <c r="OHB77" s="2"/>
      <c r="OHC77" s="2"/>
      <c r="OHD77" s="2"/>
      <c r="OHE77" s="2"/>
      <c r="OHF77" s="2"/>
      <c r="OHG77" s="2"/>
      <c r="OHH77" s="2"/>
      <c r="OHI77" s="2"/>
      <c r="OHJ77" s="2"/>
      <c r="OHK77" s="2"/>
      <c r="OHL77" s="2"/>
      <c r="OHM77" s="2"/>
      <c r="OHN77" s="2"/>
      <c r="OHO77" s="2"/>
      <c r="OHP77" s="2"/>
      <c r="OHQ77" s="2"/>
      <c r="OHR77" s="2"/>
      <c r="OHS77" s="2"/>
      <c r="OHT77" s="2"/>
      <c r="OHU77" s="2"/>
      <c r="OHV77" s="2"/>
      <c r="OHW77" s="2"/>
      <c r="OHX77" s="2"/>
      <c r="OHY77" s="2"/>
      <c r="OHZ77" s="2"/>
      <c r="OIA77" s="2"/>
      <c r="OIB77" s="2"/>
      <c r="OIC77" s="2"/>
      <c r="OID77" s="2"/>
      <c r="OIE77" s="2"/>
      <c r="OIF77" s="2"/>
      <c r="OIG77" s="2"/>
      <c r="OIH77" s="2"/>
      <c r="OII77" s="2"/>
      <c r="OIJ77" s="2"/>
      <c r="OIK77" s="2"/>
      <c r="OIL77" s="2"/>
      <c r="OIM77" s="2"/>
      <c r="OIN77" s="2"/>
      <c r="OIO77" s="2"/>
      <c r="OIP77" s="2"/>
      <c r="OIQ77" s="2"/>
      <c r="OIR77" s="2"/>
      <c r="OIS77" s="2"/>
      <c r="OIT77" s="2"/>
      <c r="OIU77" s="2"/>
      <c r="OIV77" s="2"/>
      <c r="OIW77" s="2"/>
      <c r="OIX77" s="2"/>
      <c r="OIY77" s="2"/>
      <c r="OIZ77" s="2"/>
      <c r="OJA77" s="2"/>
      <c r="OJB77" s="2"/>
      <c r="OJC77" s="2"/>
      <c r="OJD77" s="2"/>
      <c r="OJE77" s="2"/>
      <c r="OJF77" s="2"/>
      <c r="OJG77" s="2"/>
      <c r="OJH77" s="2"/>
      <c r="OJI77" s="2"/>
      <c r="OJJ77" s="2"/>
      <c r="OJK77" s="2"/>
      <c r="OJL77" s="2"/>
      <c r="OJM77" s="2"/>
      <c r="OJN77" s="2"/>
      <c r="OJO77" s="2"/>
      <c r="OJP77" s="2"/>
      <c r="OJQ77" s="2"/>
      <c r="OJR77" s="2"/>
      <c r="OJS77" s="2"/>
      <c r="OJT77" s="2"/>
      <c r="OJU77" s="2"/>
      <c r="OJV77" s="2"/>
      <c r="OJW77" s="2"/>
      <c r="OJX77" s="2"/>
      <c r="OJY77" s="2"/>
      <c r="OJZ77" s="2"/>
      <c r="OKA77" s="2"/>
      <c r="OKB77" s="2"/>
      <c r="OKC77" s="2"/>
      <c r="OKD77" s="2"/>
      <c r="OKE77" s="2"/>
      <c r="OKF77" s="2"/>
      <c r="OKG77" s="2"/>
      <c r="OKH77" s="2"/>
      <c r="OKI77" s="2"/>
      <c r="OKJ77" s="2"/>
      <c r="OKK77" s="2"/>
      <c r="OKL77" s="2"/>
      <c r="OKM77" s="2"/>
      <c r="OKN77" s="2"/>
      <c r="OKO77" s="2"/>
      <c r="OKP77" s="2"/>
      <c r="OKQ77" s="2"/>
      <c r="OKR77" s="2"/>
      <c r="OKS77" s="2"/>
      <c r="OKT77" s="2"/>
      <c r="OKU77" s="2"/>
      <c r="OKV77" s="2"/>
      <c r="OKW77" s="2"/>
      <c r="OKX77" s="2"/>
      <c r="OKY77" s="2"/>
      <c r="OKZ77" s="2"/>
      <c r="OLA77" s="2"/>
      <c r="OLB77" s="2"/>
      <c r="OLC77" s="2"/>
      <c r="OLD77" s="2"/>
      <c r="OLE77" s="2"/>
      <c r="OLF77" s="2"/>
      <c r="OLG77" s="2"/>
      <c r="OLH77" s="2"/>
      <c r="OLI77" s="2"/>
      <c r="OLJ77" s="2"/>
      <c r="OLK77" s="2"/>
      <c r="OLL77" s="2"/>
      <c r="OLM77" s="2"/>
      <c r="OLN77" s="2"/>
      <c r="OLO77" s="2"/>
      <c r="OLP77" s="2"/>
      <c r="OLQ77" s="2"/>
      <c r="OLR77" s="2"/>
      <c r="OLS77" s="2"/>
      <c r="OLT77" s="2"/>
      <c r="OLU77" s="2"/>
      <c r="OLV77" s="2"/>
      <c r="OLW77" s="2"/>
      <c r="OLX77" s="2"/>
      <c r="OLY77" s="2"/>
      <c r="OLZ77" s="2"/>
      <c r="OMA77" s="2"/>
      <c r="OMB77" s="2"/>
      <c r="OMC77" s="2"/>
      <c r="OMD77" s="2"/>
      <c r="OME77" s="2"/>
      <c r="OMF77" s="2"/>
      <c r="OMG77" s="2"/>
      <c r="OMH77" s="2"/>
      <c r="OMI77" s="2"/>
      <c r="OMJ77" s="2"/>
      <c r="OMK77" s="2"/>
      <c r="OML77" s="2"/>
      <c r="OMM77" s="2"/>
      <c r="OMN77" s="2"/>
      <c r="OMO77" s="2"/>
      <c r="OMP77" s="2"/>
      <c r="OMQ77" s="2"/>
      <c r="OMR77" s="2"/>
      <c r="OMS77" s="2"/>
      <c r="OMT77" s="2"/>
      <c r="OMU77" s="2"/>
      <c r="OMV77" s="2"/>
      <c r="OMW77" s="2"/>
      <c r="OMX77" s="2"/>
      <c r="OMY77" s="2"/>
      <c r="OMZ77" s="2"/>
      <c r="ONA77" s="2"/>
      <c r="ONB77" s="2"/>
      <c r="ONC77" s="2"/>
      <c r="OND77" s="2"/>
      <c r="ONE77" s="2"/>
      <c r="ONF77" s="2"/>
      <c r="ONG77" s="2"/>
      <c r="ONH77" s="2"/>
      <c r="ONI77" s="2"/>
      <c r="ONJ77" s="2"/>
      <c r="ONK77" s="2"/>
      <c r="ONL77" s="2"/>
      <c r="ONM77" s="2"/>
      <c r="ONN77" s="2"/>
      <c r="ONO77" s="2"/>
      <c r="ONP77" s="2"/>
      <c r="ONQ77" s="2"/>
      <c r="ONR77" s="2"/>
      <c r="ONS77" s="2"/>
      <c r="ONT77" s="2"/>
      <c r="ONU77" s="2"/>
      <c r="ONV77" s="2"/>
      <c r="ONW77" s="2"/>
      <c r="ONX77" s="2"/>
      <c r="ONY77" s="2"/>
      <c r="ONZ77" s="2"/>
      <c r="OOA77" s="2"/>
      <c r="OOB77" s="2"/>
      <c r="OOC77" s="2"/>
      <c r="OOD77" s="2"/>
      <c r="OOE77" s="2"/>
      <c r="OOF77" s="2"/>
      <c r="OOG77" s="2"/>
      <c r="OOH77" s="2"/>
      <c r="OOI77" s="2"/>
      <c r="OOJ77" s="2"/>
      <c r="OOK77" s="2"/>
      <c r="OOL77" s="2"/>
      <c r="OOM77" s="2"/>
      <c r="OON77" s="2"/>
      <c r="OOO77" s="2"/>
      <c r="OOP77" s="2"/>
      <c r="OOQ77" s="2"/>
      <c r="OOR77" s="2"/>
      <c r="OOS77" s="2"/>
      <c r="OOT77" s="2"/>
      <c r="OOU77" s="2"/>
      <c r="OOV77" s="2"/>
      <c r="OOW77" s="2"/>
      <c r="OOX77" s="2"/>
      <c r="OOY77" s="2"/>
      <c r="OOZ77" s="2"/>
      <c r="OPA77" s="2"/>
      <c r="OPB77" s="2"/>
      <c r="OPC77" s="2"/>
      <c r="OPD77" s="2"/>
      <c r="OPE77" s="2"/>
      <c r="OPF77" s="2"/>
      <c r="OPG77" s="2"/>
      <c r="OPH77" s="2"/>
      <c r="OPI77" s="2"/>
      <c r="OPJ77" s="2"/>
      <c r="OPK77" s="2"/>
      <c r="OPL77" s="2"/>
      <c r="OPM77" s="2"/>
      <c r="OPN77" s="2"/>
      <c r="OPO77" s="2"/>
      <c r="OPP77" s="2"/>
      <c r="OPQ77" s="2"/>
      <c r="OPR77" s="2"/>
      <c r="OPS77" s="2"/>
      <c r="OPT77" s="2"/>
      <c r="OPU77" s="2"/>
      <c r="OPV77" s="2"/>
      <c r="OPW77" s="2"/>
      <c r="OPX77" s="2"/>
      <c r="OPY77" s="2"/>
      <c r="OPZ77" s="2"/>
      <c r="OQA77" s="2"/>
      <c r="OQB77" s="2"/>
      <c r="OQC77" s="2"/>
      <c r="OQD77" s="2"/>
      <c r="OQE77" s="2"/>
      <c r="OQF77" s="2"/>
      <c r="OQG77" s="2"/>
      <c r="OQH77" s="2"/>
      <c r="OQI77" s="2"/>
      <c r="OQJ77" s="2"/>
      <c r="OQK77" s="2"/>
      <c r="OQL77" s="2"/>
      <c r="OQM77" s="2"/>
      <c r="OQN77" s="2"/>
      <c r="OQO77" s="2"/>
      <c r="OQP77" s="2"/>
      <c r="OQQ77" s="2"/>
      <c r="OQR77" s="2"/>
      <c r="OQS77" s="2"/>
      <c r="OQT77" s="2"/>
      <c r="OQU77" s="2"/>
      <c r="OQV77" s="2"/>
      <c r="OQW77" s="2"/>
      <c r="OQX77" s="2"/>
      <c r="OQY77" s="2"/>
      <c r="OQZ77" s="2"/>
      <c r="ORA77" s="2"/>
      <c r="ORB77" s="2"/>
      <c r="ORC77" s="2"/>
      <c r="ORD77" s="2"/>
      <c r="ORE77" s="2"/>
      <c r="ORF77" s="2"/>
      <c r="ORG77" s="2"/>
      <c r="ORH77" s="2"/>
      <c r="ORI77" s="2"/>
      <c r="ORJ77" s="2"/>
      <c r="ORK77" s="2"/>
      <c r="ORL77" s="2"/>
      <c r="ORM77" s="2"/>
      <c r="ORN77" s="2"/>
      <c r="ORO77" s="2"/>
      <c r="ORP77" s="2"/>
      <c r="ORQ77" s="2"/>
      <c r="ORR77" s="2"/>
      <c r="ORS77" s="2"/>
      <c r="ORT77" s="2"/>
      <c r="ORU77" s="2"/>
      <c r="ORV77" s="2"/>
      <c r="ORW77" s="2"/>
      <c r="ORX77" s="2"/>
      <c r="ORY77" s="2"/>
      <c r="ORZ77" s="2"/>
      <c r="OSA77" s="2"/>
      <c r="OSB77" s="2"/>
      <c r="OSC77" s="2"/>
      <c r="OSD77" s="2"/>
      <c r="OSE77" s="2"/>
      <c r="OSF77" s="2"/>
      <c r="OSG77" s="2"/>
      <c r="OSH77" s="2"/>
      <c r="OSI77" s="2"/>
      <c r="OSJ77" s="2"/>
      <c r="OSK77" s="2"/>
      <c r="OSL77" s="2"/>
      <c r="OSM77" s="2"/>
      <c r="OSN77" s="2"/>
      <c r="OSO77" s="2"/>
      <c r="OSP77" s="2"/>
      <c r="OSQ77" s="2"/>
      <c r="OSR77" s="2"/>
      <c r="OSS77" s="2"/>
      <c r="OST77" s="2"/>
      <c r="OSU77" s="2"/>
      <c r="OSV77" s="2"/>
      <c r="OSW77" s="2"/>
      <c r="OSX77" s="2"/>
      <c r="OSY77" s="2"/>
      <c r="OSZ77" s="2"/>
      <c r="OTA77" s="2"/>
      <c r="OTB77" s="2"/>
      <c r="OTC77" s="2"/>
      <c r="OTD77" s="2"/>
      <c r="OTE77" s="2"/>
      <c r="OTF77" s="2"/>
      <c r="OTG77" s="2"/>
      <c r="OTH77" s="2"/>
      <c r="OTI77" s="2"/>
      <c r="OTJ77" s="2"/>
      <c r="OTK77" s="2"/>
      <c r="OTL77" s="2"/>
      <c r="OTM77" s="2"/>
      <c r="OTN77" s="2"/>
      <c r="OTO77" s="2"/>
      <c r="OTP77" s="2"/>
      <c r="OTQ77" s="2"/>
      <c r="OTR77" s="2"/>
      <c r="OTS77" s="2"/>
      <c r="OTT77" s="2"/>
      <c r="OTU77" s="2"/>
      <c r="OTV77" s="2"/>
      <c r="OTW77" s="2"/>
      <c r="OTX77" s="2"/>
      <c r="OTY77" s="2"/>
      <c r="OTZ77" s="2"/>
      <c r="OUA77" s="2"/>
      <c r="OUB77" s="2"/>
      <c r="OUC77" s="2"/>
      <c r="OUD77" s="2"/>
      <c r="OUE77" s="2"/>
      <c r="OUF77" s="2"/>
      <c r="OUG77" s="2"/>
      <c r="OUH77" s="2"/>
      <c r="OUI77" s="2"/>
      <c r="OUJ77" s="2"/>
      <c r="OUK77" s="2"/>
      <c r="OUL77" s="2"/>
      <c r="OUM77" s="2"/>
      <c r="OUN77" s="2"/>
      <c r="OUO77" s="2"/>
      <c r="OUP77" s="2"/>
      <c r="OUQ77" s="2"/>
      <c r="OUR77" s="2"/>
      <c r="OUS77" s="2"/>
      <c r="OUT77" s="2"/>
      <c r="OUU77" s="2"/>
      <c r="OUV77" s="2"/>
      <c r="OUW77" s="2"/>
      <c r="OUX77" s="2"/>
      <c r="OUY77" s="2"/>
      <c r="OUZ77" s="2"/>
      <c r="OVA77" s="2"/>
      <c r="OVB77" s="2"/>
      <c r="OVC77" s="2"/>
      <c r="OVD77" s="2"/>
      <c r="OVE77" s="2"/>
      <c r="OVF77" s="2"/>
      <c r="OVG77" s="2"/>
      <c r="OVH77" s="2"/>
      <c r="OVI77" s="2"/>
      <c r="OVJ77" s="2"/>
      <c r="OVK77" s="2"/>
      <c r="OVL77" s="2"/>
      <c r="OVM77" s="2"/>
      <c r="OVN77" s="2"/>
      <c r="OVO77" s="2"/>
      <c r="OVP77" s="2"/>
      <c r="OVQ77" s="2"/>
      <c r="OVR77" s="2"/>
      <c r="OVS77" s="2"/>
      <c r="OVT77" s="2"/>
      <c r="OVU77" s="2"/>
      <c r="OVV77" s="2"/>
      <c r="OVW77" s="2"/>
      <c r="OVX77" s="2"/>
      <c r="OVY77" s="2"/>
      <c r="OVZ77" s="2"/>
      <c r="OWA77" s="2"/>
      <c r="OWB77" s="2"/>
      <c r="OWC77" s="2"/>
      <c r="OWD77" s="2"/>
      <c r="OWE77" s="2"/>
      <c r="OWF77" s="2"/>
      <c r="OWG77" s="2"/>
      <c r="OWH77" s="2"/>
      <c r="OWI77" s="2"/>
      <c r="OWJ77" s="2"/>
      <c r="OWK77" s="2"/>
      <c r="OWL77" s="2"/>
      <c r="OWM77" s="2"/>
      <c r="OWN77" s="2"/>
      <c r="OWO77" s="2"/>
      <c r="OWP77" s="2"/>
      <c r="OWQ77" s="2"/>
      <c r="OWR77" s="2"/>
      <c r="OWS77" s="2"/>
      <c r="OWT77" s="2"/>
      <c r="OWU77" s="2"/>
      <c r="OWV77" s="2"/>
      <c r="OWW77" s="2"/>
      <c r="OWX77" s="2"/>
      <c r="OWY77" s="2"/>
      <c r="OWZ77" s="2"/>
      <c r="OXA77" s="2"/>
      <c r="OXB77" s="2"/>
      <c r="OXC77" s="2"/>
      <c r="OXD77" s="2"/>
      <c r="OXE77" s="2"/>
      <c r="OXF77" s="2"/>
      <c r="OXG77" s="2"/>
      <c r="OXH77" s="2"/>
      <c r="OXI77" s="2"/>
      <c r="OXJ77" s="2"/>
      <c r="OXK77" s="2"/>
      <c r="OXL77" s="2"/>
      <c r="OXM77" s="2"/>
      <c r="OXN77" s="2"/>
      <c r="OXO77" s="2"/>
      <c r="OXP77" s="2"/>
      <c r="OXQ77" s="2"/>
      <c r="OXR77" s="2"/>
      <c r="OXS77" s="2"/>
      <c r="OXT77" s="2"/>
      <c r="OXU77" s="2"/>
      <c r="OXV77" s="2"/>
      <c r="OXW77" s="2"/>
      <c r="OXX77" s="2"/>
      <c r="OXY77" s="2"/>
      <c r="OXZ77" s="2"/>
      <c r="OYA77" s="2"/>
      <c r="OYB77" s="2"/>
      <c r="OYC77" s="2"/>
      <c r="OYD77" s="2"/>
      <c r="OYE77" s="2"/>
      <c r="OYF77" s="2"/>
      <c r="OYG77" s="2"/>
      <c r="OYH77" s="2"/>
      <c r="OYI77" s="2"/>
      <c r="OYJ77" s="2"/>
      <c r="OYK77" s="2"/>
      <c r="OYL77" s="2"/>
      <c r="OYM77" s="2"/>
      <c r="OYN77" s="2"/>
      <c r="OYO77" s="2"/>
      <c r="OYP77" s="2"/>
      <c r="OYQ77" s="2"/>
      <c r="OYR77" s="2"/>
      <c r="OYS77" s="2"/>
      <c r="OYT77" s="2"/>
      <c r="OYU77" s="2"/>
      <c r="OYV77" s="2"/>
      <c r="OYW77" s="2"/>
      <c r="OYX77" s="2"/>
      <c r="OYY77" s="2"/>
      <c r="OYZ77" s="2"/>
      <c r="OZA77" s="2"/>
      <c r="OZB77" s="2"/>
      <c r="OZC77" s="2"/>
      <c r="OZD77" s="2"/>
      <c r="OZE77" s="2"/>
      <c r="OZF77" s="2"/>
      <c r="OZG77" s="2"/>
      <c r="OZH77" s="2"/>
      <c r="OZI77" s="2"/>
      <c r="OZJ77" s="2"/>
      <c r="OZK77" s="2"/>
      <c r="OZL77" s="2"/>
      <c r="OZM77" s="2"/>
      <c r="OZN77" s="2"/>
      <c r="OZO77" s="2"/>
      <c r="OZP77" s="2"/>
      <c r="OZQ77" s="2"/>
      <c r="OZR77" s="2"/>
      <c r="OZS77" s="2"/>
      <c r="OZT77" s="2"/>
      <c r="OZU77" s="2"/>
      <c r="OZV77" s="2"/>
      <c r="OZW77" s="2"/>
      <c r="OZX77" s="2"/>
      <c r="OZY77" s="2"/>
      <c r="OZZ77" s="2"/>
      <c r="PAA77" s="2"/>
      <c r="PAB77" s="2"/>
      <c r="PAC77" s="2"/>
      <c r="PAD77" s="2"/>
      <c r="PAE77" s="2"/>
      <c r="PAF77" s="2"/>
      <c r="PAG77" s="2"/>
      <c r="PAH77" s="2"/>
      <c r="PAI77" s="2"/>
      <c r="PAJ77" s="2"/>
      <c r="PAK77" s="2"/>
      <c r="PAL77" s="2"/>
      <c r="PAM77" s="2"/>
      <c r="PAN77" s="2"/>
      <c r="PAO77" s="2"/>
      <c r="PAP77" s="2"/>
      <c r="PAQ77" s="2"/>
      <c r="PAR77" s="2"/>
      <c r="PAS77" s="2"/>
      <c r="PAT77" s="2"/>
      <c r="PAU77" s="2"/>
      <c r="PAV77" s="2"/>
      <c r="PAW77" s="2"/>
      <c r="PAX77" s="2"/>
      <c r="PAY77" s="2"/>
      <c r="PAZ77" s="2"/>
      <c r="PBA77" s="2"/>
      <c r="PBB77" s="2"/>
      <c r="PBC77" s="2"/>
      <c r="PBD77" s="2"/>
      <c r="PBE77" s="2"/>
      <c r="PBF77" s="2"/>
      <c r="PBG77" s="2"/>
      <c r="PBH77" s="2"/>
      <c r="PBI77" s="2"/>
      <c r="PBJ77" s="2"/>
      <c r="PBK77" s="2"/>
      <c r="PBL77" s="2"/>
      <c r="PBM77" s="2"/>
      <c r="PBN77" s="2"/>
      <c r="PBO77" s="2"/>
      <c r="PBP77" s="2"/>
      <c r="PBQ77" s="2"/>
      <c r="PBR77" s="2"/>
      <c r="PBS77" s="2"/>
      <c r="PBT77" s="2"/>
      <c r="PBU77" s="2"/>
      <c r="PBV77" s="2"/>
      <c r="PBW77" s="2"/>
      <c r="PBX77" s="2"/>
      <c r="PBY77" s="2"/>
      <c r="PBZ77" s="2"/>
      <c r="PCA77" s="2"/>
      <c r="PCB77" s="2"/>
      <c r="PCC77" s="2"/>
      <c r="PCD77" s="2"/>
      <c r="PCE77" s="2"/>
      <c r="PCF77" s="2"/>
      <c r="PCG77" s="2"/>
      <c r="PCH77" s="2"/>
      <c r="PCI77" s="2"/>
      <c r="PCJ77" s="2"/>
      <c r="PCK77" s="2"/>
      <c r="PCL77" s="2"/>
      <c r="PCM77" s="2"/>
      <c r="PCN77" s="2"/>
      <c r="PCO77" s="2"/>
      <c r="PCP77" s="2"/>
      <c r="PCQ77" s="2"/>
      <c r="PCR77" s="2"/>
      <c r="PCS77" s="2"/>
      <c r="PCT77" s="2"/>
      <c r="PCU77" s="2"/>
      <c r="PCV77" s="2"/>
      <c r="PCW77" s="2"/>
      <c r="PCX77" s="2"/>
      <c r="PCY77" s="2"/>
      <c r="PCZ77" s="2"/>
      <c r="PDA77" s="2"/>
      <c r="PDB77" s="2"/>
      <c r="PDC77" s="2"/>
      <c r="PDD77" s="2"/>
      <c r="PDE77" s="2"/>
      <c r="PDF77" s="2"/>
      <c r="PDG77" s="2"/>
      <c r="PDH77" s="2"/>
      <c r="PDI77" s="2"/>
      <c r="PDJ77" s="2"/>
      <c r="PDK77" s="2"/>
      <c r="PDL77" s="2"/>
      <c r="PDM77" s="2"/>
      <c r="PDN77" s="2"/>
      <c r="PDO77" s="2"/>
      <c r="PDP77" s="2"/>
      <c r="PDQ77" s="2"/>
      <c r="PDR77" s="2"/>
      <c r="PDS77" s="2"/>
      <c r="PDT77" s="2"/>
      <c r="PDU77" s="2"/>
      <c r="PDV77" s="2"/>
      <c r="PDW77" s="2"/>
      <c r="PDX77" s="2"/>
      <c r="PDY77" s="2"/>
      <c r="PDZ77" s="2"/>
      <c r="PEA77" s="2"/>
      <c r="PEB77" s="2"/>
      <c r="PEC77" s="2"/>
      <c r="PED77" s="2"/>
      <c r="PEE77" s="2"/>
      <c r="PEF77" s="2"/>
      <c r="PEG77" s="2"/>
      <c r="PEH77" s="2"/>
      <c r="PEI77" s="2"/>
      <c r="PEJ77" s="2"/>
      <c r="PEK77" s="2"/>
      <c r="PEL77" s="2"/>
      <c r="PEM77" s="2"/>
      <c r="PEN77" s="2"/>
      <c r="PEO77" s="2"/>
      <c r="PEP77" s="2"/>
      <c r="PEQ77" s="2"/>
      <c r="PER77" s="2"/>
      <c r="PES77" s="2"/>
      <c r="PET77" s="2"/>
      <c r="PEU77" s="2"/>
      <c r="PEV77" s="2"/>
      <c r="PEW77" s="2"/>
      <c r="PEX77" s="2"/>
      <c r="PEY77" s="2"/>
      <c r="PEZ77" s="2"/>
      <c r="PFA77" s="2"/>
      <c r="PFB77" s="2"/>
      <c r="PFC77" s="2"/>
      <c r="PFD77" s="2"/>
      <c r="PFE77" s="2"/>
      <c r="PFF77" s="2"/>
      <c r="PFG77" s="2"/>
      <c r="PFH77" s="2"/>
      <c r="PFI77" s="2"/>
      <c r="PFJ77" s="2"/>
      <c r="PFK77" s="2"/>
      <c r="PFL77" s="2"/>
      <c r="PFM77" s="2"/>
      <c r="PFN77" s="2"/>
      <c r="PFO77" s="2"/>
      <c r="PFP77" s="2"/>
      <c r="PFQ77" s="2"/>
      <c r="PFR77" s="2"/>
      <c r="PFS77" s="2"/>
      <c r="PFT77" s="2"/>
      <c r="PFU77" s="2"/>
      <c r="PFV77" s="2"/>
      <c r="PFW77" s="2"/>
      <c r="PFX77" s="2"/>
      <c r="PFY77" s="2"/>
      <c r="PFZ77" s="2"/>
      <c r="PGA77" s="2"/>
      <c r="PGB77" s="2"/>
      <c r="PGC77" s="2"/>
      <c r="PGD77" s="2"/>
      <c r="PGE77" s="2"/>
      <c r="PGF77" s="2"/>
      <c r="PGG77" s="2"/>
      <c r="PGH77" s="2"/>
      <c r="PGI77" s="2"/>
      <c r="PGJ77" s="2"/>
      <c r="PGK77" s="2"/>
      <c r="PGL77" s="2"/>
      <c r="PGM77" s="2"/>
      <c r="PGN77" s="2"/>
      <c r="PGO77" s="2"/>
      <c r="PGP77" s="2"/>
      <c r="PGQ77" s="2"/>
      <c r="PGR77" s="2"/>
      <c r="PGS77" s="2"/>
      <c r="PGT77" s="2"/>
      <c r="PGU77" s="2"/>
      <c r="PGV77" s="2"/>
      <c r="PGW77" s="2"/>
      <c r="PGX77" s="2"/>
      <c r="PGY77" s="2"/>
      <c r="PGZ77" s="2"/>
      <c r="PHA77" s="2"/>
      <c r="PHB77" s="2"/>
      <c r="PHC77" s="2"/>
      <c r="PHD77" s="2"/>
      <c r="PHE77" s="2"/>
      <c r="PHF77" s="2"/>
      <c r="PHG77" s="2"/>
      <c r="PHH77" s="2"/>
      <c r="PHI77" s="2"/>
      <c r="PHJ77" s="2"/>
      <c r="PHK77" s="2"/>
      <c r="PHL77" s="2"/>
      <c r="PHM77" s="2"/>
      <c r="PHN77" s="2"/>
      <c r="PHO77" s="2"/>
      <c r="PHP77" s="2"/>
      <c r="PHQ77" s="2"/>
      <c r="PHR77" s="2"/>
      <c r="PHS77" s="2"/>
      <c r="PHT77" s="2"/>
      <c r="PHU77" s="2"/>
      <c r="PHV77" s="2"/>
      <c r="PHW77" s="2"/>
      <c r="PHX77" s="2"/>
      <c r="PHY77" s="2"/>
      <c r="PHZ77" s="2"/>
      <c r="PIA77" s="2"/>
      <c r="PIB77" s="2"/>
      <c r="PIC77" s="2"/>
      <c r="PID77" s="2"/>
      <c r="PIE77" s="2"/>
      <c r="PIF77" s="2"/>
      <c r="PIG77" s="2"/>
      <c r="PIH77" s="2"/>
      <c r="PII77" s="2"/>
      <c r="PIJ77" s="2"/>
      <c r="PIK77" s="2"/>
      <c r="PIL77" s="2"/>
      <c r="PIM77" s="2"/>
      <c r="PIN77" s="2"/>
      <c r="PIO77" s="2"/>
      <c r="PIP77" s="2"/>
      <c r="PIQ77" s="2"/>
      <c r="PIR77" s="2"/>
      <c r="PIS77" s="2"/>
      <c r="PIT77" s="2"/>
      <c r="PIU77" s="2"/>
      <c r="PIV77" s="2"/>
      <c r="PIW77" s="2"/>
      <c r="PIX77" s="2"/>
      <c r="PIY77" s="2"/>
      <c r="PIZ77" s="2"/>
      <c r="PJA77" s="2"/>
      <c r="PJB77" s="2"/>
      <c r="PJC77" s="2"/>
      <c r="PJD77" s="2"/>
      <c r="PJE77" s="2"/>
      <c r="PJF77" s="2"/>
      <c r="PJG77" s="2"/>
      <c r="PJH77" s="2"/>
      <c r="PJI77" s="2"/>
      <c r="PJJ77" s="2"/>
      <c r="PJK77" s="2"/>
      <c r="PJL77" s="2"/>
      <c r="PJM77" s="2"/>
      <c r="PJN77" s="2"/>
      <c r="PJO77" s="2"/>
      <c r="PJP77" s="2"/>
      <c r="PJQ77" s="2"/>
      <c r="PJR77" s="2"/>
      <c r="PJS77" s="2"/>
      <c r="PJT77" s="2"/>
      <c r="PJU77" s="2"/>
      <c r="PJV77" s="2"/>
      <c r="PJW77" s="2"/>
      <c r="PJX77" s="2"/>
      <c r="PJY77" s="2"/>
      <c r="PJZ77" s="2"/>
      <c r="PKA77" s="2"/>
      <c r="PKB77" s="2"/>
      <c r="PKC77" s="2"/>
      <c r="PKD77" s="2"/>
      <c r="PKE77" s="2"/>
      <c r="PKF77" s="2"/>
      <c r="PKG77" s="2"/>
      <c r="PKH77" s="2"/>
      <c r="PKI77" s="2"/>
      <c r="PKJ77" s="2"/>
      <c r="PKK77" s="2"/>
      <c r="PKL77" s="2"/>
      <c r="PKM77" s="2"/>
      <c r="PKN77" s="2"/>
      <c r="PKO77" s="2"/>
      <c r="PKP77" s="2"/>
      <c r="PKQ77" s="2"/>
      <c r="PKR77" s="2"/>
      <c r="PKS77" s="2"/>
      <c r="PKT77" s="2"/>
      <c r="PKU77" s="2"/>
      <c r="PKV77" s="2"/>
      <c r="PKW77" s="2"/>
      <c r="PKX77" s="2"/>
      <c r="PKY77" s="2"/>
      <c r="PKZ77" s="2"/>
      <c r="PLA77" s="2"/>
      <c r="PLB77" s="2"/>
      <c r="PLC77" s="2"/>
      <c r="PLD77" s="2"/>
      <c r="PLE77" s="2"/>
      <c r="PLF77" s="2"/>
      <c r="PLG77" s="2"/>
      <c r="PLH77" s="2"/>
      <c r="PLI77" s="2"/>
      <c r="PLJ77" s="2"/>
      <c r="PLK77" s="2"/>
      <c r="PLL77" s="2"/>
      <c r="PLM77" s="2"/>
      <c r="PLN77" s="2"/>
      <c r="PLO77" s="2"/>
      <c r="PLP77" s="2"/>
      <c r="PLQ77" s="2"/>
      <c r="PLR77" s="2"/>
      <c r="PLS77" s="2"/>
      <c r="PLT77" s="2"/>
      <c r="PLU77" s="2"/>
      <c r="PLV77" s="2"/>
      <c r="PLW77" s="2"/>
      <c r="PLX77" s="2"/>
      <c r="PLY77" s="2"/>
      <c r="PLZ77" s="2"/>
      <c r="PMA77" s="2"/>
      <c r="PMB77" s="2"/>
      <c r="PMC77" s="2"/>
      <c r="PMD77" s="2"/>
      <c r="PME77" s="2"/>
      <c r="PMF77" s="2"/>
      <c r="PMG77" s="2"/>
      <c r="PMH77" s="2"/>
      <c r="PMI77" s="2"/>
      <c r="PMJ77" s="2"/>
      <c r="PMK77" s="2"/>
      <c r="PML77" s="2"/>
      <c r="PMM77" s="2"/>
      <c r="PMN77" s="2"/>
      <c r="PMO77" s="2"/>
      <c r="PMP77" s="2"/>
      <c r="PMQ77" s="2"/>
      <c r="PMR77" s="2"/>
      <c r="PMS77" s="2"/>
      <c r="PMT77" s="2"/>
      <c r="PMU77" s="2"/>
      <c r="PMV77" s="2"/>
      <c r="PMW77" s="2"/>
      <c r="PMX77" s="2"/>
      <c r="PMY77" s="2"/>
      <c r="PMZ77" s="2"/>
      <c r="PNA77" s="2"/>
      <c r="PNB77" s="2"/>
      <c r="PNC77" s="2"/>
      <c r="PND77" s="2"/>
      <c r="PNE77" s="2"/>
      <c r="PNF77" s="2"/>
      <c r="PNG77" s="2"/>
      <c r="PNH77" s="2"/>
      <c r="PNI77" s="2"/>
      <c r="PNJ77" s="2"/>
      <c r="PNK77" s="2"/>
      <c r="PNL77" s="2"/>
      <c r="PNM77" s="2"/>
      <c r="PNN77" s="2"/>
      <c r="PNO77" s="2"/>
      <c r="PNP77" s="2"/>
      <c r="PNQ77" s="2"/>
      <c r="PNR77" s="2"/>
      <c r="PNS77" s="2"/>
      <c r="PNT77" s="2"/>
      <c r="PNU77" s="2"/>
      <c r="PNV77" s="2"/>
      <c r="PNW77" s="2"/>
      <c r="PNX77" s="2"/>
      <c r="PNY77" s="2"/>
      <c r="PNZ77" s="2"/>
      <c r="POA77" s="2"/>
      <c r="POB77" s="2"/>
      <c r="POC77" s="2"/>
      <c r="POD77" s="2"/>
      <c r="POE77" s="2"/>
      <c r="POF77" s="2"/>
      <c r="POG77" s="2"/>
      <c r="POH77" s="2"/>
      <c r="POI77" s="2"/>
      <c r="POJ77" s="2"/>
      <c r="POK77" s="2"/>
      <c r="POL77" s="2"/>
      <c r="POM77" s="2"/>
      <c r="PON77" s="2"/>
      <c r="POO77" s="2"/>
      <c r="POP77" s="2"/>
      <c r="POQ77" s="2"/>
      <c r="POR77" s="2"/>
      <c r="POS77" s="2"/>
      <c r="POT77" s="2"/>
      <c r="POU77" s="2"/>
      <c r="POV77" s="2"/>
      <c r="POW77" s="2"/>
      <c r="POX77" s="2"/>
      <c r="POY77" s="2"/>
      <c r="POZ77" s="2"/>
      <c r="PPA77" s="2"/>
      <c r="PPB77" s="2"/>
      <c r="PPC77" s="2"/>
      <c r="PPD77" s="2"/>
      <c r="PPE77" s="2"/>
      <c r="PPF77" s="2"/>
      <c r="PPG77" s="2"/>
      <c r="PPH77" s="2"/>
      <c r="PPI77" s="2"/>
      <c r="PPJ77" s="2"/>
      <c r="PPK77" s="2"/>
      <c r="PPL77" s="2"/>
      <c r="PPM77" s="2"/>
      <c r="PPN77" s="2"/>
      <c r="PPO77" s="2"/>
      <c r="PPP77" s="2"/>
      <c r="PPQ77" s="2"/>
      <c r="PPR77" s="2"/>
      <c r="PPS77" s="2"/>
      <c r="PPT77" s="2"/>
      <c r="PPU77" s="2"/>
      <c r="PPV77" s="2"/>
      <c r="PPW77" s="2"/>
      <c r="PPX77" s="2"/>
      <c r="PPY77" s="2"/>
      <c r="PPZ77" s="2"/>
      <c r="PQA77" s="2"/>
      <c r="PQB77" s="2"/>
      <c r="PQC77" s="2"/>
      <c r="PQD77" s="2"/>
      <c r="PQE77" s="2"/>
      <c r="PQF77" s="2"/>
      <c r="PQG77" s="2"/>
      <c r="PQH77" s="2"/>
      <c r="PQI77" s="2"/>
      <c r="PQJ77" s="2"/>
      <c r="PQK77" s="2"/>
      <c r="PQL77" s="2"/>
      <c r="PQM77" s="2"/>
      <c r="PQN77" s="2"/>
      <c r="PQO77" s="2"/>
      <c r="PQP77" s="2"/>
      <c r="PQQ77" s="2"/>
      <c r="PQR77" s="2"/>
      <c r="PQS77" s="2"/>
      <c r="PQT77" s="2"/>
      <c r="PQU77" s="2"/>
      <c r="PQV77" s="2"/>
      <c r="PQW77" s="2"/>
      <c r="PQX77" s="2"/>
      <c r="PQY77" s="2"/>
      <c r="PQZ77" s="2"/>
      <c r="PRA77" s="2"/>
      <c r="PRB77" s="2"/>
      <c r="PRC77" s="2"/>
      <c r="PRD77" s="2"/>
      <c r="PRE77" s="2"/>
      <c r="PRF77" s="2"/>
      <c r="PRG77" s="2"/>
      <c r="PRH77" s="2"/>
      <c r="PRI77" s="2"/>
      <c r="PRJ77" s="2"/>
      <c r="PRK77" s="2"/>
      <c r="PRL77" s="2"/>
      <c r="PRM77" s="2"/>
      <c r="PRN77" s="2"/>
      <c r="PRO77" s="2"/>
      <c r="PRP77" s="2"/>
      <c r="PRQ77" s="2"/>
      <c r="PRR77" s="2"/>
      <c r="PRS77" s="2"/>
      <c r="PRT77" s="2"/>
      <c r="PRU77" s="2"/>
      <c r="PRV77" s="2"/>
      <c r="PRW77" s="2"/>
      <c r="PRX77" s="2"/>
      <c r="PRY77" s="2"/>
      <c r="PRZ77" s="2"/>
      <c r="PSA77" s="2"/>
      <c r="PSB77" s="2"/>
      <c r="PSC77" s="2"/>
      <c r="PSD77" s="2"/>
      <c r="PSE77" s="2"/>
      <c r="PSF77" s="2"/>
      <c r="PSG77" s="2"/>
      <c r="PSH77" s="2"/>
      <c r="PSI77" s="2"/>
      <c r="PSJ77" s="2"/>
      <c r="PSK77" s="2"/>
      <c r="PSL77" s="2"/>
      <c r="PSM77" s="2"/>
      <c r="PSN77" s="2"/>
      <c r="PSO77" s="2"/>
      <c r="PSP77" s="2"/>
      <c r="PSQ77" s="2"/>
      <c r="PSR77" s="2"/>
      <c r="PSS77" s="2"/>
      <c r="PST77" s="2"/>
      <c r="PSU77" s="2"/>
      <c r="PSV77" s="2"/>
      <c r="PSW77" s="2"/>
      <c r="PSX77" s="2"/>
      <c r="PSY77" s="2"/>
      <c r="PSZ77" s="2"/>
      <c r="PTA77" s="2"/>
      <c r="PTB77" s="2"/>
      <c r="PTC77" s="2"/>
      <c r="PTD77" s="2"/>
      <c r="PTE77" s="2"/>
      <c r="PTF77" s="2"/>
      <c r="PTG77" s="2"/>
      <c r="PTH77" s="2"/>
      <c r="PTI77" s="2"/>
      <c r="PTJ77" s="2"/>
      <c r="PTK77" s="2"/>
      <c r="PTL77" s="2"/>
      <c r="PTM77" s="2"/>
      <c r="PTN77" s="2"/>
      <c r="PTO77" s="2"/>
      <c r="PTP77" s="2"/>
      <c r="PTQ77" s="2"/>
      <c r="PTR77" s="2"/>
      <c r="PTS77" s="2"/>
      <c r="PTT77" s="2"/>
      <c r="PTU77" s="2"/>
      <c r="PTV77" s="2"/>
      <c r="PTW77" s="2"/>
      <c r="PTX77" s="2"/>
      <c r="PTY77" s="2"/>
      <c r="PTZ77" s="2"/>
      <c r="PUA77" s="2"/>
      <c r="PUB77" s="2"/>
      <c r="PUC77" s="2"/>
      <c r="PUD77" s="2"/>
      <c r="PUE77" s="2"/>
      <c r="PUF77" s="2"/>
      <c r="PUG77" s="2"/>
      <c r="PUH77" s="2"/>
      <c r="PUI77" s="2"/>
      <c r="PUJ77" s="2"/>
      <c r="PUK77" s="2"/>
      <c r="PUL77" s="2"/>
      <c r="PUM77" s="2"/>
      <c r="PUN77" s="2"/>
      <c r="PUO77" s="2"/>
      <c r="PUP77" s="2"/>
      <c r="PUQ77" s="2"/>
      <c r="PUR77" s="2"/>
      <c r="PUS77" s="2"/>
      <c r="PUT77" s="2"/>
      <c r="PUU77" s="2"/>
      <c r="PUV77" s="2"/>
      <c r="PUW77" s="2"/>
      <c r="PUX77" s="2"/>
      <c r="PUY77" s="2"/>
      <c r="PUZ77" s="2"/>
      <c r="PVA77" s="2"/>
      <c r="PVB77" s="2"/>
      <c r="PVC77" s="2"/>
      <c r="PVD77" s="2"/>
      <c r="PVE77" s="2"/>
      <c r="PVF77" s="2"/>
      <c r="PVG77" s="2"/>
      <c r="PVH77" s="2"/>
      <c r="PVI77" s="2"/>
      <c r="PVJ77" s="2"/>
      <c r="PVK77" s="2"/>
      <c r="PVL77" s="2"/>
      <c r="PVM77" s="2"/>
      <c r="PVN77" s="2"/>
      <c r="PVO77" s="2"/>
      <c r="PVP77" s="2"/>
      <c r="PVQ77" s="2"/>
      <c r="PVR77" s="2"/>
      <c r="PVS77" s="2"/>
      <c r="PVT77" s="2"/>
      <c r="PVU77" s="2"/>
      <c r="PVV77" s="2"/>
      <c r="PVW77" s="2"/>
      <c r="PVX77" s="2"/>
      <c r="PVY77" s="2"/>
      <c r="PVZ77" s="2"/>
      <c r="PWA77" s="2"/>
      <c r="PWB77" s="2"/>
      <c r="PWC77" s="2"/>
      <c r="PWD77" s="2"/>
      <c r="PWE77" s="2"/>
      <c r="PWF77" s="2"/>
      <c r="PWG77" s="2"/>
      <c r="PWH77" s="2"/>
      <c r="PWI77" s="2"/>
      <c r="PWJ77" s="2"/>
      <c r="PWK77" s="2"/>
      <c r="PWL77" s="2"/>
      <c r="PWM77" s="2"/>
      <c r="PWN77" s="2"/>
      <c r="PWO77" s="2"/>
      <c r="PWP77" s="2"/>
      <c r="PWQ77" s="2"/>
      <c r="PWR77" s="2"/>
      <c r="PWS77" s="2"/>
      <c r="PWT77" s="2"/>
      <c r="PWU77" s="2"/>
      <c r="PWV77" s="2"/>
      <c r="PWW77" s="2"/>
      <c r="PWX77" s="2"/>
      <c r="PWY77" s="2"/>
      <c r="PWZ77" s="2"/>
      <c r="PXA77" s="2"/>
      <c r="PXB77" s="2"/>
      <c r="PXC77" s="2"/>
      <c r="PXD77" s="2"/>
      <c r="PXE77" s="2"/>
      <c r="PXF77" s="2"/>
      <c r="PXG77" s="2"/>
      <c r="PXH77" s="2"/>
      <c r="PXI77" s="2"/>
      <c r="PXJ77" s="2"/>
      <c r="PXK77" s="2"/>
      <c r="PXL77" s="2"/>
      <c r="PXM77" s="2"/>
      <c r="PXN77" s="2"/>
      <c r="PXO77" s="2"/>
      <c r="PXP77" s="2"/>
      <c r="PXQ77" s="2"/>
      <c r="PXR77" s="2"/>
      <c r="PXS77" s="2"/>
      <c r="PXT77" s="2"/>
      <c r="PXU77" s="2"/>
      <c r="PXV77" s="2"/>
      <c r="PXW77" s="2"/>
      <c r="PXX77" s="2"/>
      <c r="PXY77" s="2"/>
      <c r="PXZ77" s="2"/>
      <c r="PYA77" s="2"/>
      <c r="PYB77" s="2"/>
      <c r="PYC77" s="2"/>
      <c r="PYD77" s="2"/>
      <c r="PYE77" s="2"/>
      <c r="PYF77" s="2"/>
      <c r="PYG77" s="2"/>
      <c r="PYH77" s="2"/>
      <c r="PYI77" s="2"/>
      <c r="PYJ77" s="2"/>
      <c r="PYK77" s="2"/>
      <c r="PYL77" s="2"/>
      <c r="PYM77" s="2"/>
      <c r="PYN77" s="2"/>
      <c r="PYO77" s="2"/>
      <c r="PYP77" s="2"/>
      <c r="PYQ77" s="2"/>
      <c r="PYR77" s="2"/>
      <c r="PYS77" s="2"/>
      <c r="PYT77" s="2"/>
      <c r="PYU77" s="2"/>
      <c r="PYV77" s="2"/>
      <c r="PYW77" s="2"/>
      <c r="PYX77" s="2"/>
      <c r="PYY77" s="2"/>
      <c r="PYZ77" s="2"/>
      <c r="PZA77" s="2"/>
      <c r="PZB77" s="2"/>
      <c r="PZC77" s="2"/>
      <c r="PZD77" s="2"/>
      <c r="PZE77" s="2"/>
      <c r="PZF77" s="2"/>
      <c r="PZG77" s="2"/>
      <c r="PZH77" s="2"/>
      <c r="PZI77" s="2"/>
      <c r="PZJ77" s="2"/>
      <c r="PZK77" s="2"/>
      <c r="PZL77" s="2"/>
      <c r="PZM77" s="2"/>
      <c r="PZN77" s="2"/>
      <c r="PZO77" s="2"/>
      <c r="PZP77" s="2"/>
      <c r="PZQ77" s="2"/>
      <c r="PZR77" s="2"/>
      <c r="PZS77" s="2"/>
      <c r="PZT77" s="2"/>
      <c r="PZU77" s="2"/>
      <c r="PZV77" s="2"/>
      <c r="PZW77" s="2"/>
      <c r="PZX77" s="2"/>
      <c r="PZY77" s="2"/>
      <c r="PZZ77" s="2"/>
      <c r="QAA77" s="2"/>
      <c r="QAB77" s="2"/>
      <c r="QAC77" s="2"/>
      <c r="QAD77" s="2"/>
      <c r="QAE77" s="2"/>
      <c r="QAF77" s="2"/>
      <c r="QAG77" s="2"/>
      <c r="QAH77" s="2"/>
      <c r="QAI77" s="2"/>
      <c r="QAJ77" s="2"/>
      <c r="QAK77" s="2"/>
      <c r="QAL77" s="2"/>
      <c r="QAM77" s="2"/>
      <c r="QAN77" s="2"/>
      <c r="QAO77" s="2"/>
      <c r="QAP77" s="2"/>
      <c r="QAQ77" s="2"/>
      <c r="QAR77" s="2"/>
      <c r="QAS77" s="2"/>
      <c r="QAT77" s="2"/>
      <c r="QAU77" s="2"/>
      <c r="QAV77" s="2"/>
      <c r="QAW77" s="2"/>
      <c r="QAX77" s="2"/>
      <c r="QAY77" s="2"/>
      <c r="QAZ77" s="2"/>
      <c r="QBA77" s="2"/>
      <c r="QBB77" s="2"/>
      <c r="QBC77" s="2"/>
      <c r="QBD77" s="2"/>
      <c r="QBE77" s="2"/>
      <c r="QBF77" s="2"/>
      <c r="QBG77" s="2"/>
      <c r="QBH77" s="2"/>
      <c r="QBI77" s="2"/>
      <c r="QBJ77" s="2"/>
      <c r="QBK77" s="2"/>
      <c r="QBL77" s="2"/>
      <c r="QBM77" s="2"/>
      <c r="QBN77" s="2"/>
      <c r="QBO77" s="2"/>
      <c r="QBP77" s="2"/>
      <c r="QBQ77" s="2"/>
      <c r="QBR77" s="2"/>
      <c r="QBS77" s="2"/>
      <c r="QBT77" s="2"/>
      <c r="QBU77" s="2"/>
      <c r="QBV77" s="2"/>
      <c r="QBW77" s="2"/>
      <c r="QBX77" s="2"/>
      <c r="QBY77" s="2"/>
      <c r="QBZ77" s="2"/>
      <c r="QCA77" s="2"/>
      <c r="QCB77" s="2"/>
      <c r="QCC77" s="2"/>
      <c r="QCD77" s="2"/>
      <c r="QCE77" s="2"/>
      <c r="QCF77" s="2"/>
      <c r="QCG77" s="2"/>
      <c r="QCH77" s="2"/>
      <c r="QCI77" s="2"/>
      <c r="QCJ77" s="2"/>
      <c r="QCK77" s="2"/>
      <c r="QCL77" s="2"/>
      <c r="QCM77" s="2"/>
      <c r="QCN77" s="2"/>
      <c r="QCO77" s="2"/>
      <c r="QCP77" s="2"/>
      <c r="QCQ77" s="2"/>
      <c r="QCR77" s="2"/>
      <c r="QCS77" s="2"/>
      <c r="QCT77" s="2"/>
      <c r="QCU77" s="2"/>
      <c r="QCV77" s="2"/>
      <c r="QCW77" s="2"/>
      <c r="QCX77" s="2"/>
      <c r="QCY77" s="2"/>
      <c r="QCZ77" s="2"/>
      <c r="QDA77" s="2"/>
      <c r="QDB77" s="2"/>
      <c r="QDC77" s="2"/>
      <c r="QDD77" s="2"/>
      <c r="QDE77" s="2"/>
      <c r="QDF77" s="2"/>
      <c r="QDG77" s="2"/>
      <c r="QDH77" s="2"/>
      <c r="QDI77" s="2"/>
      <c r="QDJ77" s="2"/>
      <c r="QDK77" s="2"/>
      <c r="QDL77" s="2"/>
      <c r="QDM77" s="2"/>
      <c r="QDN77" s="2"/>
      <c r="QDO77" s="2"/>
      <c r="QDP77" s="2"/>
      <c r="QDQ77" s="2"/>
      <c r="QDR77" s="2"/>
      <c r="QDS77" s="2"/>
      <c r="QDT77" s="2"/>
      <c r="QDU77" s="2"/>
      <c r="QDV77" s="2"/>
      <c r="QDW77" s="2"/>
      <c r="QDX77" s="2"/>
      <c r="QDY77" s="2"/>
      <c r="QDZ77" s="2"/>
      <c r="QEA77" s="2"/>
      <c r="QEB77" s="2"/>
      <c r="QEC77" s="2"/>
      <c r="QED77" s="2"/>
      <c r="QEE77" s="2"/>
      <c r="QEF77" s="2"/>
      <c r="QEG77" s="2"/>
      <c r="QEH77" s="2"/>
      <c r="QEI77" s="2"/>
      <c r="QEJ77" s="2"/>
      <c r="QEK77" s="2"/>
      <c r="QEL77" s="2"/>
      <c r="QEM77" s="2"/>
      <c r="QEN77" s="2"/>
      <c r="QEO77" s="2"/>
      <c r="QEP77" s="2"/>
      <c r="QEQ77" s="2"/>
      <c r="QER77" s="2"/>
      <c r="QES77" s="2"/>
      <c r="QET77" s="2"/>
      <c r="QEU77" s="2"/>
      <c r="QEV77" s="2"/>
      <c r="QEW77" s="2"/>
      <c r="QEX77" s="2"/>
      <c r="QEY77" s="2"/>
      <c r="QEZ77" s="2"/>
      <c r="QFA77" s="2"/>
      <c r="QFB77" s="2"/>
      <c r="QFC77" s="2"/>
      <c r="QFD77" s="2"/>
      <c r="QFE77" s="2"/>
      <c r="QFF77" s="2"/>
      <c r="QFG77" s="2"/>
      <c r="QFH77" s="2"/>
      <c r="QFI77" s="2"/>
      <c r="QFJ77" s="2"/>
      <c r="QFK77" s="2"/>
      <c r="QFL77" s="2"/>
      <c r="QFM77" s="2"/>
      <c r="QFN77" s="2"/>
      <c r="QFO77" s="2"/>
      <c r="QFP77" s="2"/>
      <c r="QFQ77" s="2"/>
      <c r="QFR77" s="2"/>
      <c r="QFS77" s="2"/>
      <c r="QFT77" s="2"/>
      <c r="QFU77" s="2"/>
      <c r="QFV77" s="2"/>
      <c r="QFW77" s="2"/>
      <c r="QFX77" s="2"/>
      <c r="QFY77" s="2"/>
      <c r="QFZ77" s="2"/>
      <c r="QGA77" s="2"/>
      <c r="QGB77" s="2"/>
      <c r="QGC77" s="2"/>
      <c r="QGD77" s="2"/>
      <c r="QGE77" s="2"/>
      <c r="QGF77" s="2"/>
      <c r="QGG77" s="2"/>
      <c r="QGH77" s="2"/>
      <c r="QGI77" s="2"/>
      <c r="QGJ77" s="2"/>
      <c r="QGK77" s="2"/>
      <c r="QGL77" s="2"/>
      <c r="QGM77" s="2"/>
      <c r="QGN77" s="2"/>
      <c r="QGO77" s="2"/>
      <c r="QGP77" s="2"/>
      <c r="QGQ77" s="2"/>
      <c r="QGR77" s="2"/>
      <c r="QGS77" s="2"/>
      <c r="QGT77" s="2"/>
      <c r="QGU77" s="2"/>
      <c r="QGV77" s="2"/>
      <c r="QGW77" s="2"/>
      <c r="QGX77" s="2"/>
      <c r="QGY77" s="2"/>
      <c r="QGZ77" s="2"/>
      <c r="QHA77" s="2"/>
      <c r="QHB77" s="2"/>
      <c r="QHC77" s="2"/>
      <c r="QHD77" s="2"/>
      <c r="QHE77" s="2"/>
      <c r="QHF77" s="2"/>
      <c r="QHG77" s="2"/>
      <c r="QHH77" s="2"/>
      <c r="QHI77" s="2"/>
      <c r="QHJ77" s="2"/>
      <c r="QHK77" s="2"/>
      <c r="QHL77" s="2"/>
      <c r="QHM77" s="2"/>
      <c r="QHN77" s="2"/>
      <c r="QHO77" s="2"/>
      <c r="QHP77" s="2"/>
      <c r="QHQ77" s="2"/>
      <c r="QHR77" s="2"/>
      <c r="QHS77" s="2"/>
      <c r="QHT77" s="2"/>
      <c r="QHU77" s="2"/>
      <c r="QHV77" s="2"/>
      <c r="QHW77" s="2"/>
      <c r="QHX77" s="2"/>
      <c r="QHY77" s="2"/>
      <c r="QHZ77" s="2"/>
      <c r="QIA77" s="2"/>
      <c r="QIB77" s="2"/>
      <c r="QIC77" s="2"/>
      <c r="QID77" s="2"/>
      <c r="QIE77" s="2"/>
      <c r="QIF77" s="2"/>
      <c r="QIG77" s="2"/>
      <c r="QIH77" s="2"/>
      <c r="QII77" s="2"/>
      <c r="QIJ77" s="2"/>
      <c r="QIK77" s="2"/>
      <c r="QIL77" s="2"/>
      <c r="QIM77" s="2"/>
      <c r="QIN77" s="2"/>
      <c r="QIO77" s="2"/>
      <c r="QIP77" s="2"/>
      <c r="QIQ77" s="2"/>
      <c r="QIR77" s="2"/>
      <c r="QIS77" s="2"/>
      <c r="QIT77" s="2"/>
      <c r="QIU77" s="2"/>
      <c r="QIV77" s="2"/>
      <c r="QIW77" s="2"/>
      <c r="QIX77" s="2"/>
      <c r="QIY77" s="2"/>
      <c r="QIZ77" s="2"/>
      <c r="QJA77" s="2"/>
      <c r="QJB77" s="2"/>
      <c r="QJC77" s="2"/>
      <c r="QJD77" s="2"/>
      <c r="QJE77" s="2"/>
      <c r="QJF77" s="2"/>
      <c r="QJG77" s="2"/>
      <c r="QJH77" s="2"/>
      <c r="QJI77" s="2"/>
      <c r="QJJ77" s="2"/>
      <c r="QJK77" s="2"/>
      <c r="QJL77" s="2"/>
      <c r="QJM77" s="2"/>
      <c r="QJN77" s="2"/>
      <c r="QJO77" s="2"/>
      <c r="QJP77" s="2"/>
      <c r="QJQ77" s="2"/>
      <c r="QJR77" s="2"/>
      <c r="QJS77" s="2"/>
      <c r="QJT77" s="2"/>
      <c r="QJU77" s="2"/>
      <c r="QJV77" s="2"/>
      <c r="QJW77" s="2"/>
      <c r="QJX77" s="2"/>
      <c r="QJY77" s="2"/>
      <c r="QJZ77" s="2"/>
      <c r="QKA77" s="2"/>
      <c r="QKB77" s="2"/>
      <c r="QKC77" s="2"/>
      <c r="QKD77" s="2"/>
      <c r="QKE77" s="2"/>
      <c r="QKF77" s="2"/>
      <c r="QKG77" s="2"/>
      <c r="QKH77" s="2"/>
      <c r="QKI77" s="2"/>
      <c r="QKJ77" s="2"/>
      <c r="QKK77" s="2"/>
      <c r="QKL77" s="2"/>
      <c r="QKM77" s="2"/>
      <c r="QKN77" s="2"/>
      <c r="QKO77" s="2"/>
      <c r="QKP77" s="2"/>
      <c r="QKQ77" s="2"/>
      <c r="QKR77" s="2"/>
      <c r="QKS77" s="2"/>
      <c r="QKT77" s="2"/>
      <c r="QKU77" s="2"/>
      <c r="QKV77" s="2"/>
      <c r="QKW77" s="2"/>
      <c r="QKX77" s="2"/>
      <c r="QKY77" s="2"/>
      <c r="QKZ77" s="2"/>
      <c r="QLA77" s="2"/>
      <c r="QLB77" s="2"/>
      <c r="QLC77" s="2"/>
      <c r="QLD77" s="2"/>
      <c r="QLE77" s="2"/>
      <c r="QLF77" s="2"/>
      <c r="QLG77" s="2"/>
      <c r="QLH77" s="2"/>
      <c r="QLI77" s="2"/>
      <c r="QLJ77" s="2"/>
      <c r="QLK77" s="2"/>
      <c r="QLL77" s="2"/>
      <c r="QLM77" s="2"/>
      <c r="QLN77" s="2"/>
      <c r="QLO77" s="2"/>
      <c r="QLP77" s="2"/>
      <c r="QLQ77" s="2"/>
      <c r="QLR77" s="2"/>
      <c r="QLS77" s="2"/>
      <c r="QLT77" s="2"/>
      <c r="QLU77" s="2"/>
      <c r="QLV77" s="2"/>
      <c r="QLW77" s="2"/>
      <c r="QLX77" s="2"/>
      <c r="QLY77" s="2"/>
      <c r="QLZ77" s="2"/>
      <c r="QMA77" s="2"/>
      <c r="QMB77" s="2"/>
      <c r="QMC77" s="2"/>
      <c r="QMD77" s="2"/>
      <c r="QME77" s="2"/>
      <c r="QMF77" s="2"/>
      <c r="QMG77" s="2"/>
      <c r="QMH77" s="2"/>
      <c r="QMI77" s="2"/>
      <c r="QMJ77" s="2"/>
      <c r="QMK77" s="2"/>
      <c r="QML77" s="2"/>
      <c r="QMM77" s="2"/>
      <c r="QMN77" s="2"/>
      <c r="QMO77" s="2"/>
      <c r="QMP77" s="2"/>
      <c r="QMQ77" s="2"/>
      <c r="QMR77" s="2"/>
      <c r="QMS77" s="2"/>
      <c r="QMT77" s="2"/>
      <c r="QMU77" s="2"/>
      <c r="QMV77" s="2"/>
      <c r="QMW77" s="2"/>
      <c r="QMX77" s="2"/>
      <c r="QMY77" s="2"/>
      <c r="QMZ77" s="2"/>
      <c r="QNA77" s="2"/>
      <c r="QNB77" s="2"/>
      <c r="QNC77" s="2"/>
      <c r="QND77" s="2"/>
      <c r="QNE77" s="2"/>
      <c r="QNF77" s="2"/>
      <c r="QNG77" s="2"/>
      <c r="QNH77" s="2"/>
      <c r="QNI77" s="2"/>
      <c r="QNJ77" s="2"/>
      <c r="QNK77" s="2"/>
      <c r="QNL77" s="2"/>
      <c r="QNM77" s="2"/>
      <c r="QNN77" s="2"/>
      <c r="QNO77" s="2"/>
      <c r="QNP77" s="2"/>
      <c r="QNQ77" s="2"/>
      <c r="QNR77" s="2"/>
      <c r="QNS77" s="2"/>
      <c r="QNT77" s="2"/>
      <c r="QNU77" s="2"/>
      <c r="QNV77" s="2"/>
      <c r="QNW77" s="2"/>
      <c r="QNX77" s="2"/>
      <c r="QNY77" s="2"/>
      <c r="QNZ77" s="2"/>
      <c r="QOA77" s="2"/>
      <c r="QOB77" s="2"/>
      <c r="QOC77" s="2"/>
      <c r="QOD77" s="2"/>
      <c r="QOE77" s="2"/>
      <c r="QOF77" s="2"/>
      <c r="QOG77" s="2"/>
      <c r="QOH77" s="2"/>
      <c r="QOI77" s="2"/>
      <c r="QOJ77" s="2"/>
      <c r="QOK77" s="2"/>
      <c r="QOL77" s="2"/>
      <c r="QOM77" s="2"/>
      <c r="QON77" s="2"/>
      <c r="QOO77" s="2"/>
      <c r="QOP77" s="2"/>
      <c r="QOQ77" s="2"/>
      <c r="QOR77" s="2"/>
      <c r="QOS77" s="2"/>
      <c r="QOT77" s="2"/>
      <c r="QOU77" s="2"/>
      <c r="QOV77" s="2"/>
      <c r="QOW77" s="2"/>
      <c r="QOX77" s="2"/>
      <c r="QOY77" s="2"/>
      <c r="QOZ77" s="2"/>
      <c r="QPA77" s="2"/>
      <c r="QPB77" s="2"/>
      <c r="QPC77" s="2"/>
      <c r="QPD77" s="2"/>
      <c r="QPE77" s="2"/>
      <c r="QPF77" s="2"/>
      <c r="QPG77" s="2"/>
      <c r="QPH77" s="2"/>
      <c r="QPI77" s="2"/>
      <c r="QPJ77" s="2"/>
      <c r="QPK77" s="2"/>
      <c r="QPL77" s="2"/>
      <c r="QPM77" s="2"/>
      <c r="QPN77" s="2"/>
      <c r="QPO77" s="2"/>
      <c r="QPP77" s="2"/>
      <c r="QPQ77" s="2"/>
      <c r="QPR77" s="2"/>
      <c r="QPS77" s="2"/>
      <c r="QPT77" s="2"/>
      <c r="QPU77" s="2"/>
      <c r="QPV77" s="2"/>
      <c r="QPW77" s="2"/>
      <c r="QPX77" s="2"/>
      <c r="QPY77" s="2"/>
      <c r="QPZ77" s="2"/>
      <c r="QQA77" s="2"/>
      <c r="QQB77" s="2"/>
      <c r="QQC77" s="2"/>
      <c r="QQD77" s="2"/>
      <c r="QQE77" s="2"/>
      <c r="QQF77" s="2"/>
      <c r="QQG77" s="2"/>
      <c r="QQH77" s="2"/>
      <c r="QQI77" s="2"/>
      <c r="QQJ77" s="2"/>
      <c r="QQK77" s="2"/>
      <c r="QQL77" s="2"/>
      <c r="QQM77" s="2"/>
      <c r="QQN77" s="2"/>
      <c r="QQO77" s="2"/>
      <c r="QQP77" s="2"/>
      <c r="QQQ77" s="2"/>
      <c r="QQR77" s="2"/>
      <c r="QQS77" s="2"/>
      <c r="QQT77" s="2"/>
      <c r="QQU77" s="2"/>
      <c r="QQV77" s="2"/>
      <c r="QQW77" s="2"/>
      <c r="QQX77" s="2"/>
      <c r="QQY77" s="2"/>
      <c r="QQZ77" s="2"/>
      <c r="QRA77" s="2"/>
      <c r="QRB77" s="2"/>
      <c r="QRC77" s="2"/>
      <c r="QRD77" s="2"/>
      <c r="QRE77" s="2"/>
      <c r="QRF77" s="2"/>
      <c r="QRG77" s="2"/>
      <c r="QRH77" s="2"/>
      <c r="QRI77" s="2"/>
      <c r="QRJ77" s="2"/>
      <c r="QRK77" s="2"/>
      <c r="QRL77" s="2"/>
      <c r="QRM77" s="2"/>
      <c r="QRN77" s="2"/>
      <c r="QRO77" s="2"/>
      <c r="QRP77" s="2"/>
      <c r="QRQ77" s="2"/>
      <c r="QRR77" s="2"/>
      <c r="QRS77" s="2"/>
      <c r="QRT77" s="2"/>
      <c r="QRU77" s="2"/>
      <c r="QRV77" s="2"/>
      <c r="QRW77" s="2"/>
      <c r="QRX77" s="2"/>
      <c r="QRY77" s="2"/>
      <c r="QRZ77" s="2"/>
      <c r="QSA77" s="2"/>
      <c r="QSB77" s="2"/>
      <c r="QSC77" s="2"/>
      <c r="QSD77" s="2"/>
      <c r="QSE77" s="2"/>
      <c r="QSF77" s="2"/>
      <c r="QSG77" s="2"/>
      <c r="QSH77" s="2"/>
      <c r="QSI77" s="2"/>
      <c r="QSJ77" s="2"/>
      <c r="QSK77" s="2"/>
      <c r="QSL77" s="2"/>
      <c r="QSM77" s="2"/>
      <c r="QSN77" s="2"/>
      <c r="QSO77" s="2"/>
      <c r="QSP77" s="2"/>
      <c r="QSQ77" s="2"/>
      <c r="QSR77" s="2"/>
      <c r="QSS77" s="2"/>
      <c r="QST77" s="2"/>
      <c r="QSU77" s="2"/>
      <c r="QSV77" s="2"/>
      <c r="QSW77" s="2"/>
      <c r="QSX77" s="2"/>
      <c r="QSY77" s="2"/>
      <c r="QSZ77" s="2"/>
      <c r="QTA77" s="2"/>
      <c r="QTB77" s="2"/>
      <c r="QTC77" s="2"/>
      <c r="QTD77" s="2"/>
      <c r="QTE77" s="2"/>
      <c r="QTF77" s="2"/>
      <c r="QTG77" s="2"/>
      <c r="QTH77" s="2"/>
      <c r="QTI77" s="2"/>
      <c r="QTJ77" s="2"/>
      <c r="QTK77" s="2"/>
      <c r="QTL77" s="2"/>
      <c r="QTM77" s="2"/>
      <c r="QTN77" s="2"/>
      <c r="QTO77" s="2"/>
      <c r="QTP77" s="2"/>
      <c r="QTQ77" s="2"/>
      <c r="QTR77" s="2"/>
      <c r="QTS77" s="2"/>
      <c r="QTT77" s="2"/>
      <c r="QTU77" s="2"/>
      <c r="QTV77" s="2"/>
      <c r="QTW77" s="2"/>
      <c r="QTX77" s="2"/>
      <c r="QTY77" s="2"/>
      <c r="QTZ77" s="2"/>
      <c r="QUA77" s="2"/>
      <c r="QUB77" s="2"/>
      <c r="QUC77" s="2"/>
      <c r="QUD77" s="2"/>
      <c r="QUE77" s="2"/>
      <c r="QUF77" s="2"/>
      <c r="QUG77" s="2"/>
      <c r="QUH77" s="2"/>
      <c r="QUI77" s="2"/>
      <c r="QUJ77" s="2"/>
      <c r="QUK77" s="2"/>
      <c r="QUL77" s="2"/>
      <c r="QUM77" s="2"/>
      <c r="QUN77" s="2"/>
      <c r="QUO77" s="2"/>
      <c r="QUP77" s="2"/>
      <c r="QUQ77" s="2"/>
      <c r="QUR77" s="2"/>
      <c r="QUS77" s="2"/>
      <c r="QUT77" s="2"/>
      <c r="QUU77" s="2"/>
      <c r="QUV77" s="2"/>
      <c r="QUW77" s="2"/>
      <c r="QUX77" s="2"/>
      <c r="QUY77" s="2"/>
      <c r="QUZ77" s="2"/>
      <c r="QVA77" s="2"/>
      <c r="QVB77" s="2"/>
      <c r="QVC77" s="2"/>
      <c r="QVD77" s="2"/>
      <c r="QVE77" s="2"/>
      <c r="QVF77" s="2"/>
      <c r="QVG77" s="2"/>
      <c r="QVH77" s="2"/>
      <c r="QVI77" s="2"/>
      <c r="QVJ77" s="2"/>
      <c r="QVK77" s="2"/>
      <c r="QVL77" s="2"/>
      <c r="QVM77" s="2"/>
      <c r="QVN77" s="2"/>
      <c r="QVO77" s="2"/>
      <c r="QVP77" s="2"/>
      <c r="QVQ77" s="2"/>
      <c r="QVR77" s="2"/>
      <c r="QVS77" s="2"/>
      <c r="QVT77" s="2"/>
      <c r="QVU77" s="2"/>
      <c r="QVV77" s="2"/>
      <c r="QVW77" s="2"/>
      <c r="QVX77" s="2"/>
      <c r="QVY77" s="2"/>
      <c r="QVZ77" s="2"/>
      <c r="QWA77" s="2"/>
      <c r="QWB77" s="2"/>
      <c r="QWC77" s="2"/>
      <c r="QWD77" s="2"/>
      <c r="QWE77" s="2"/>
      <c r="QWF77" s="2"/>
      <c r="QWG77" s="2"/>
      <c r="QWH77" s="2"/>
      <c r="QWI77" s="2"/>
      <c r="QWJ77" s="2"/>
      <c r="QWK77" s="2"/>
      <c r="QWL77" s="2"/>
      <c r="QWM77" s="2"/>
      <c r="QWN77" s="2"/>
      <c r="QWO77" s="2"/>
      <c r="QWP77" s="2"/>
      <c r="QWQ77" s="2"/>
      <c r="QWR77" s="2"/>
      <c r="QWS77" s="2"/>
      <c r="QWT77" s="2"/>
      <c r="QWU77" s="2"/>
      <c r="QWV77" s="2"/>
      <c r="QWW77" s="2"/>
      <c r="QWX77" s="2"/>
      <c r="QWY77" s="2"/>
      <c r="QWZ77" s="2"/>
      <c r="QXA77" s="2"/>
      <c r="QXB77" s="2"/>
      <c r="QXC77" s="2"/>
      <c r="QXD77" s="2"/>
      <c r="QXE77" s="2"/>
      <c r="QXF77" s="2"/>
      <c r="QXG77" s="2"/>
      <c r="QXH77" s="2"/>
      <c r="QXI77" s="2"/>
      <c r="QXJ77" s="2"/>
      <c r="QXK77" s="2"/>
      <c r="QXL77" s="2"/>
      <c r="QXM77" s="2"/>
      <c r="QXN77" s="2"/>
      <c r="QXO77" s="2"/>
      <c r="QXP77" s="2"/>
      <c r="QXQ77" s="2"/>
      <c r="QXR77" s="2"/>
      <c r="QXS77" s="2"/>
      <c r="QXT77" s="2"/>
      <c r="QXU77" s="2"/>
      <c r="QXV77" s="2"/>
      <c r="QXW77" s="2"/>
      <c r="QXX77" s="2"/>
      <c r="QXY77" s="2"/>
      <c r="QXZ77" s="2"/>
      <c r="QYA77" s="2"/>
      <c r="QYB77" s="2"/>
      <c r="QYC77" s="2"/>
      <c r="QYD77" s="2"/>
      <c r="QYE77" s="2"/>
      <c r="QYF77" s="2"/>
      <c r="QYG77" s="2"/>
      <c r="QYH77" s="2"/>
      <c r="QYI77" s="2"/>
      <c r="QYJ77" s="2"/>
      <c r="QYK77" s="2"/>
      <c r="QYL77" s="2"/>
      <c r="QYM77" s="2"/>
      <c r="QYN77" s="2"/>
      <c r="QYO77" s="2"/>
      <c r="QYP77" s="2"/>
      <c r="QYQ77" s="2"/>
      <c r="QYR77" s="2"/>
      <c r="QYS77" s="2"/>
      <c r="QYT77" s="2"/>
      <c r="QYU77" s="2"/>
      <c r="QYV77" s="2"/>
      <c r="QYW77" s="2"/>
      <c r="QYX77" s="2"/>
      <c r="QYY77" s="2"/>
      <c r="QYZ77" s="2"/>
      <c r="QZA77" s="2"/>
      <c r="QZB77" s="2"/>
      <c r="QZC77" s="2"/>
      <c r="QZD77" s="2"/>
      <c r="QZE77" s="2"/>
      <c r="QZF77" s="2"/>
      <c r="QZG77" s="2"/>
      <c r="QZH77" s="2"/>
      <c r="QZI77" s="2"/>
      <c r="QZJ77" s="2"/>
      <c r="QZK77" s="2"/>
      <c r="QZL77" s="2"/>
      <c r="QZM77" s="2"/>
      <c r="QZN77" s="2"/>
      <c r="QZO77" s="2"/>
      <c r="QZP77" s="2"/>
      <c r="QZQ77" s="2"/>
      <c r="QZR77" s="2"/>
      <c r="QZS77" s="2"/>
      <c r="QZT77" s="2"/>
      <c r="QZU77" s="2"/>
      <c r="QZV77" s="2"/>
      <c r="QZW77" s="2"/>
      <c r="QZX77" s="2"/>
      <c r="QZY77" s="2"/>
      <c r="QZZ77" s="2"/>
      <c r="RAA77" s="2"/>
      <c r="RAB77" s="2"/>
      <c r="RAC77" s="2"/>
      <c r="RAD77" s="2"/>
      <c r="RAE77" s="2"/>
      <c r="RAF77" s="2"/>
      <c r="RAG77" s="2"/>
      <c r="RAH77" s="2"/>
      <c r="RAI77" s="2"/>
      <c r="RAJ77" s="2"/>
      <c r="RAK77" s="2"/>
      <c r="RAL77" s="2"/>
      <c r="RAM77" s="2"/>
      <c r="RAN77" s="2"/>
      <c r="RAO77" s="2"/>
      <c r="RAP77" s="2"/>
      <c r="RAQ77" s="2"/>
      <c r="RAR77" s="2"/>
      <c r="RAS77" s="2"/>
      <c r="RAT77" s="2"/>
      <c r="RAU77" s="2"/>
      <c r="RAV77" s="2"/>
      <c r="RAW77" s="2"/>
      <c r="RAX77" s="2"/>
      <c r="RAY77" s="2"/>
      <c r="RAZ77" s="2"/>
      <c r="RBA77" s="2"/>
      <c r="RBB77" s="2"/>
      <c r="RBC77" s="2"/>
      <c r="RBD77" s="2"/>
      <c r="RBE77" s="2"/>
      <c r="RBF77" s="2"/>
      <c r="RBG77" s="2"/>
      <c r="RBH77" s="2"/>
      <c r="RBI77" s="2"/>
      <c r="RBJ77" s="2"/>
      <c r="RBK77" s="2"/>
      <c r="RBL77" s="2"/>
      <c r="RBM77" s="2"/>
      <c r="RBN77" s="2"/>
      <c r="RBO77" s="2"/>
      <c r="RBP77" s="2"/>
      <c r="RBQ77" s="2"/>
      <c r="RBR77" s="2"/>
      <c r="RBS77" s="2"/>
      <c r="RBT77" s="2"/>
      <c r="RBU77" s="2"/>
      <c r="RBV77" s="2"/>
      <c r="RBW77" s="2"/>
      <c r="RBX77" s="2"/>
      <c r="RBY77" s="2"/>
      <c r="RBZ77" s="2"/>
      <c r="RCA77" s="2"/>
      <c r="RCB77" s="2"/>
      <c r="RCC77" s="2"/>
      <c r="RCD77" s="2"/>
      <c r="RCE77" s="2"/>
      <c r="RCF77" s="2"/>
      <c r="RCG77" s="2"/>
      <c r="RCH77" s="2"/>
      <c r="RCI77" s="2"/>
      <c r="RCJ77" s="2"/>
      <c r="RCK77" s="2"/>
      <c r="RCL77" s="2"/>
      <c r="RCM77" s="2"/>
      <c r="RCN77" s="2"/>
      <c r="RCO77" s="2"/>
      <c r="RCP77" s="2"/>
      <c r="RCQ77" s="2"/>
      <c r="RCR77" s="2"/>
      <c r="RCS77" s="2"/>
      <c r="RCT77" s="2"/>
      <c r="RCU77" s="2"/>
      <c r="RCV77" s="2"/>
      <c r="RCW77" s="2"/>
      <c r="RCX77" s="2"/>
      <c r="RCY77" s="2"/>
      <c r="RCZ77" s="2"/>
      <c r="RDA77" s="2"/>
      <c r="RDB77" s="2"/>
      <c r="RDC77" s="2"/>
      <c r="RDD77" s="2"/>
      <c r="RDE77" s="2"/>
      <c r="RDF77" s="2"/>
      <c r="RDG77" s="2"/>
      <c r="RDH77" s="2"/>
      <c r="RDI77" s="2"/>
      <c r="RDJ77" s="2"/>
      <c r="RDK77" s="2"/>
      <c r="RDL77" s="2"/>
      <c r="RDM77" s="2"/>
      <c r="RDN77" s="2"/>
      <c r="RDO77" s="2"/>
      <c r="RDP77" s="2"/>
      <c r="RDQ77" s="2"/>
      <c r="RDR77" s="2"/>
      <c r="RDS77" s="2"/>
      <c r="RDT77" s="2"/>
      <c r="RDU77" s="2"/>
      <c r="RDV77" s="2"/>
      <c r="RDW77" s="2"/>
      <c r="RDX77" s="2"/>
      <c r="RDY77" s="2"/>
      <c r="RDZ77" s="2"/>
      <c r="REA77" s="2"/>
      <c r="REB77" s="2"/>
      <c r="REC77" s="2"/>
      <c r="RED77" s="2"/>
      <c r="REE77" s="2"/>
      <c r="REF77" s="2"/>
      <c r="REG77" s="2"/>
      <c r="REH77" s="2"/>
      <c r="REI77" s="2"/>
      <c r="REJ77" s="2"/>
      <c r="REK77" s="2"/>
      <c r="REL77" s="2"/>
      <c r="REM77" s="2"/>
      <c r="REN77" s="2"/>
      <c r="REO77" s="2"/>
      <c r="REP77" s="2"/>
      <c r="REQ77" s="2"/>
      <c r="RER77" s="2"/>
      <c r="RES77" s="2"/>
      <c r="RET77" s="2"/>
      <c r="REU77" s="2"/>
      <c r="REV77" s="2"/>
      <c r="REW77" s="2"/>
      <c r="REX77" s="2"/>
      <c r="REY77" s="2"/>
      <c r="REZ77" s="2"/>
      <c r="RFA77" s="2"/>
      <c r="RFB77" s="2"/>
      <c r="RFC77" s="2"/>
      <c r="RFD77" s="2"/>
      <c r="RFE77" s="2"/>
      <c r="RFF77" s="2"/>
      <c r="RFG77" s="2"/>
      <c r="RFH77" s="2"/>
      <c r="RFI77" s="2"/>
      <c r="RFJ77" s="2"/>
      <c r="RFK77" s="2"/>
      <c r="RFL77" s="2"/>
      <c r="RFM77" s="2"/>
      <c r="RFN77" s="2"/>
      <c r="RFO77" s="2"/>
      <c r="RFP77" s="2"/>
      <c r="RFQ77" s="2"/>
      <c r="RFR77" s="2"/>
      <c r="RFS77" s="2"/>
      <c r="RFT77" s="2"/>
      <c r="RFU77" s="2"/>
      <c r="RFV77" s="2"/>
      <c r="RFW77" s="2"/>
      <c r="RFX77" s="2"/>
      <c r="RFY77" s="2"/>
      <c r="RFZ77" s="2"/>
      <c r="RGA77" s="2"/>
      <c r="RGB77" s="2"/>
      <c r="RGC77" s="2"/>
      <c r="RGD77" s="2"/>
      <c r="RGE77" s="2"/>
      <c r="RGF77" s="2"/>
      <c r="RGG77" s="2"/>
      <c r="RGH77" s="2"/>
      <c r="RGI77" s="2"/>
      <c r="RGJ77" s="2"/>
      <c r="RGK77" s="2"/>
      <c r="RGL77" s="2"/>
      <c r="RGM77" s="2"/>
      <c r="RGN77" s="2"/>
      <c r="RGO77" s="2"/>
      <c r="RGP77" s="2"/>
      <c r="RGQ77" s="2"/>
      <c r="RGR77" s="2"/>
      <c r="RGS77" s="2"/>
      <c r="RGT77" s="2"/>
      <c r="RGU77" s="2"/>
      <c r="RGV77" s="2"/>
      <c r="RGW77" s="2"/>
      <c r="RGX77" s="2"/>
      <c r="RGY77" s="2"/>
      <c r="RGZ77" s="2"/>
      <c r="RHA77" s="2"/>
      <c r="RHB77" s="2"/>
      <c r="RHC77" s="2"/>
      <c r="RHD77" s="2"/>
      <c r="RHE77" s="2"/>
      <c r="RHF77" s="2"/>
      <c r="RHG77" s="2"/>
      <c r="RHH77" s="2"/>
      <c r="RHI77" s="2"/>
      <c r="RHJ77" s="2"/>
      <c r="RHK77" s="2"/>
      <c r="RHL77" s="2"/>
      <c r="RHM77" s="2"/>
      <c r="RHN77" s="2"/>
      <c r="RHO77" s="2"/>
      <c r="RHP77" s="2"/>
      <c r="RHQ77" s="2"/>
      <c r="RHR77" s="2"/>
      <c r="RHS77" s="2"/>
      <c r="RHT77" s="2"/>
      <c r="RHU77" s="2"/>
      <c r="RHV77" s="2"/>
      <c r="RHW77" s="2"/>
      <c r="RHX77" s="2"/>
      <c r="RHY77" s="2"/>
      <c r="RHZ77" s="2"/>
      <c r="RIA77" s="2"/>
      <c r="RIB77" s="2"/>
      <c r="RIC77" s="2"/>
      <c r="RID77" s="2"/>
      <c r="RIE77" s="2"/>
      <c r="RIF77" s="2"/>
      <c r="RIG77" s="2"/>
      <c r="RIH77" s="2"/>
      <c r="RII77" s="2"/>
      <c r="RIJ77" s="2"/>
      <c r="RIK77" s="2"/>
      <c r="RIL77" s="2"/>
      <c r="RIM77" s="2"/>
      <c r="RIN77" s="2"/>
      <c r="RIO77" s="2"/>
      <c r="RIP77" s="2"/>
      <c r="RIQ77" s="2"/>
      <c r="RIR77" s="2"/>
      <c r="RIS77" s="2"/>
      <c r="RIT77" s="2"/>
      <c r="RIU77" s="2"/>
      <c r="RIV77" s="2"/>
      <c r="RIW77" s="2"/>
      <c r="RIX77" s="2"/>
      <c r="RIY77" s="2"/>
      <c r="RIZ77" s="2"/>
      <c r="RJA77" s="2"/>
      <c r="RJB77" s="2"/>
      <c r="RJC77" s="2"/>
      <c r="RJD77" s="2"/>
      <c r="RJE77" s="2"/>
      <c r="RJF77" s="2"/>
      <c r="RJG77" s="2"/>
      <c r="RJH77" s="2"/>
      <c r="RJI77" s="2"/>
      <c r="RJJ77" s="2"/>
      <c r="RJK77" s="2"/>
      <c r="RJL77" s="2"/>
      <c r="RJM77" s="2"/>
      <c r="RJN77" s="2"/>
      <c r="RJO77" s="2"/>
      <c r="RJP77" s="2"/>
      <c r="RJQ77" s="2"/>
      <c r="RJR77" s="2"/>
      <c r="RJS77" s="2"/>
      <c r="RJT77" s="2"/>
      <c r="RJU77" s="2"/>
      <c r="RJV77" s="2"/>
      <c r="RJW77" s="2"/>
      <c r="RJX77" s="2"/>
      <c r="RJY77" s="2"/>
      <c r="RJZ77" s="2"/>
      <c r="RKA77" s="2"/>
      <c r="RKB77" s="2"/>
      <c r="RKC77" s="2"/>
      <c r="RKD77" s="2"/>
      <c r="RKE77" s="2"/>
      <c r="RKF77" s="2"/>
      <c r="RKG77" s="2"/>
      <c r="RKH77" s="2"/>
      <c r="RKI77" s="2"/>
      <c r="RKJ77" s="2"/>
      <c r="RKK77" s="2"/>
      <c r="RKL77" s="2"/>
      <c r="RKM77" s="2"/>
      <c r="RKN77" s="2"/>
      <c r="RKO77" s="2"/>
      <c r="RKP77" s="2"/>
      <c r="RKQ77" s="2"/>
      <c r="RKR77" s="2"/>
      <c r="RKS77" s="2"/>
      <c r="RKT77" s="2"/>
      <c r="RKU77" s="2"/>
      <c r="RKV77" s="2"/>
      <c r="RKW77" s="2"/>
      <c r="RKX77" s="2"/>
      <c r="RKY77" s="2"/>
      <c r="RKZ77" s="2"/>
      <c r="RLA77" s="2"/>
      <c r="RLB77" s="2"/>
      <c r="RLC77" s="2"/>
      <c r="RLD77" s="2"/>
      <c r="RLE77" s="2"/>
      <c r="RLF77" s="2"/>
      <c r="RLG77" s="2"/>
      <c r="RLH77" s="2"/>
      <c r="RLI77" s="2"/>
      <c r="RLJ77" s="2"/>
      <c r="RLK77" s="2"/>
      <c r="RLL77" s="2"/>
      <c r="RLM77" s="2"/>
      <c r="RLN77" s="2"/>
      <c r="RLO77" s="2"/>
      <c r="RLP77" s="2"/>
      <c r="RLQ77" s="2"/>
      <c r="RLR77" s="2"/>
      <c r="RLS77" s="2"/>
      <c r="RLT77" s="2"/>
      <c r="RLU77" s="2"/>
      <c r="RLV77" s="2"/>
      <c r="RLW77" s="2"/>
      <c r="RLX77" s="2"/>
      <c r="RLY77" s="2"/>
      <c r="RLZ77" s="2"/>
      <c r="RMA77" s="2"/>
      <c r="RMB77" s="2"/>
      <c r="RMC77" s="2"/>
      <c r="RMD77" s="2"/>
      <c r="RME77" s="2"/>
      <c r="RMF77" s="2"/>
      <c r="RMG77" s="2"/>
      <c r="RMH77" s="2"/>
      <c r="RMI77" s="2"/>
      <c r="RMJ77" s="2"/>
      <c r="RMK77" s="2"/>
      <c r="RML77" s="2"/>
      <c r="RMM77" s="2"/>
      <c r="RMN77" s="2"/>
      <c r="RMO77" s="2"/>
      <c r="RMP77" s="2"/>
      <c r="RMQ77" s="2"/>
      <c r="RMR77" s="2"/>
      <c r="RMS77" s="2"/>
      <c r="RMT77" s="2"/>
      <c r="RMU77" s="2"/>
      <c r="RMV77" s="2"/>
      <c r="RMW77" s="2"/>
      <c r="RMX77" s="2"/>
      <c r="RMY77" s="2"/>
      <c r="RMZ77" s="2"/>
      <c r="RNA77" s="2"/>
      <c r="RNB77" s="2"/>
      <c r="RNC77" s="2"/>
      <c r="RND77" s="2"/>
      <c r="RNE77" s="2"/>
      <c r="RNF77" s="2"/>
      <c r="RNG77" s="2"/>
      <c r="RNH77" s="2"/>
      <c r="RNI77" s="2"/>
      <c r="RNJ77" s="2"/>
      <c r="RNK77" s="2"/>
      <c r="RNL77" s="2"/>
      <c r="RNM77" s="2"/>
      <c r="RNN77" s="2"/>
      <c r="RNO77" s="2"/>
      <c r="RNP77" s="2"/>
      <c r="RNQ77" s="2"/>
      <c r="RNR77" s="2"/>
      <c r="RNS77" s="2"/>
      <c r="RNT77" s="2"/>
      <c r="RNU77" s="2"/>
      <c r="RNV77" s="2"/>
      <c r="RNW77" s="2"/>
      <c r="RNX77" s="2"/>
      <c r="RNY77" s="2"/>
      <c r="RNZ77" s="2"/>
      <c r="ROA77" s="2"/>
      <c r="ROB77" s="2"/>
      <c r="ROC77" s="2"/>
      <c r="ROD77" s="2"/>
      <c r="ROE77" s="2"/>
      <c r="ROF77" s="2"/>
      <c r="ROG77" s="2"/>
      <c r="ROH77" s="2"/>
      <c r="ROI77" s="2"/>
      <c r="ROJ77" s="2"/>
      <c r="ROK77" s="2"/>
      <c r="ROL77" s="2"/>
      <c r="ROM77" s="2"/>
      <c r="RON77" s="2"/>
      <c r="ROO77" s="2"/>
      <c r="ROP77" s="2"/>
      <c r="ROQ77" s="2"/>
      <c r="ROR77" s="2"/>
      <c r="ROS77" s="2"/>
      <c r="ROT77" s="2"/>
      <c r="ROU77" s="2"/>
      <c r="ROV77" s="2"/>
      <c r="ROW77" s="2"/>
      <c r="ROX77" s="2"/>
      <c r="ROY77" s="2"/>
      <c r="ROZ77" s="2"/>
      <c r="RPA77" s="2"/>
      <c r="RPB77" s="2"/>
      <c r="RPC77" s="2"/>
      <c r="RPD77" s="2"/>
      <c r="RPE77" s="2"/>
      <c r="RPF77" s="2"/>
      <c r="RPG77" s="2"/>
      <c r="RPH77" s="2"/>
      <c r="RPI77" s="2"/>
      <c r="RPJ77" s="2"/>
      <c r="RPK77" s="2"/>
      <c r="RPL77" s="2"/>
      <c r="RPM77" s="2"/>
      <c r="RPN77" s="2"/>
      <c r="RPO77" s="2"/>
      <c r="RPP77" s="2"/>
      <c r="RPQ77" s="2"/>
      <c r="RPR77" s="2"/>
      <c r="RPS77" s="2"/>
      <c r="RPT77" s="2"/>
      <c r="RPU77" s="2"/>
      <c r="RPV77" s="2"/>
      <c r="RPW77" s="2"/>
      <c r="RPX77" s="2"/>
      <c r="RPY77" s="2"/>
      <c r="RPZ77" s="2"/>
      <c r="RQA77" s="2"/>
      <c r="RQB77" s="2"/>
      <c r="RQC77" s="2"/>
      <c r="RQD77" s="2"/>
      <c r="RQE77" s="2"/>
      <c r="RQF77" s="2"/>
      <c r="RQG77" s="2"/>
      <c r="RQH77" s="2"/>
      <c r="RQI77" s="2"/>
      <c r="RQJ77" s="2"/>
      <c r="RQK77" s="2"/>
      <c r="RQL77" s="2"/>
      <c r="RQM77" s="2"/>
      <c r="RQN77" s="2"/>
      <c r="RQO77" s="2"/>
      <c r="RQP77" s="2"/>
      <c r="RQQ77" s="2"/>
      <c r="RQR77" s="2"/>
      <c r="RQS77" s="2"/>
      <c r="RQT77" s="2"/>
      <c r="RQU77" s="2"/>
      <c r="RQV77" s="2"/>
      <c r="RQW77" s="2"/>
      <c r="RQX77" s="2"/>
      <c r="RQY77" s="2"/>
      <c r="RQZ77" s="2"/>
      <c r="RRA77" s="2"/>
      <c r="RRB77" s="2"/>
      <c r="RRC77" s="2"/>
      <c r="RRD77" s="2"/>
      <c r="RRE77" s="2"/>
      <c r="RRF77" s="2"/>
      <c r="RRG77" s="2"/>
      <c r="RRH77" s="2"/>
      <c r="RRI77" s="2"/>
      <c r="RRJ77" s="2"/>
      <c r="RRK77" s="2"/>
      <c r="RRL77" s="2"/>
      <c r="RRM77" s="2"/>
      <c r="RRN77" s="2"/>
      <c r="RRO77" s="2"/>
      <c r="RRP77" s="2"/>
      <c r="RRQ77" s="2"/>
      <c r="RRR77" s="2"/>
      <c r="RRS77" s="2"/>
      <c r="RRT77" s="2"/>
      <c r="RRU77" s="2"/>
      <c r="RRV77" s="2"/>
      <c r="RRW77" s="2"/>
      <c r="RRX77" s="2"/>
      <c r="RRY77" s="2"/>
      <c r="RRZ77" s="2"/>
      <c r="RSA77" s="2"/>
      <c r="RSB77" s="2"/>
      <c r="RSC77" s="2"/>
      <c r="RSD77" s="2"/>
      <c r="RSE77" s="2"/>
      <c r="RSF77" s="2"/>
      <c r="RSG77" s="2"/>
      <c r="RSH77" s="2"/>
      <c r="RSI77" s="2"/>
      <c r="RSJ77" s="2"/>
      <c r="RSK77" s="2"/>
      <c r="RSL77" s="2"/>
      <c r="RSM77" s="2"/>
      <c r="RSN77" s="2"/>
      <c r="RSO77" s="2"/>
      <c r="RSP77" s="2"/>
      <c r="RSQ77" s="2"/>
      <c r="RSR77" s="2"/>
      <c r="RSS77" s="2"/>
      <c r="RST77" s="2"/>
      <c r="RSU77" s="2"/>
      <c r="RSV77" s="2"/>
      <c r="RSW77" s="2"/>
      <c r="RSX77" s="2"/>
      <c r="RSY77" s="2"/>
      <c r="RSZ77" s="2"/>
      <c r="RTA77" s="2"/>
      <c r="RTB77" s="2"/>
      <c r="RTC77" s="2"/>
      <c r="RTD77" s="2"/>
      <c r="RTE77" s="2"/>
      <c r="RTF77" s="2"/>
      <c r="RTG77" s="2"/>
      <c r="RTH77" s="2"/>
      <c r="RTI77" s="2"/>
      <c r="RTJ77" s="2"/>
      <c r="RTK77" s="2"/>
      <c r="RTL77" s="2"/>
      <c r="RTM77" s="2"/>
      <c r="RTN77" s="2"/>
      <c r="RTO77" s="2"/>
      <c r="RTP77" s="2"/>
      <c r="RTQ77" s="2"/>
      <c r="RTR77" s="2"/>
      <c r="RTS77" s="2"/>
      <c r="RTT77" s="2"/>
      <c r="RTU77" s="2"/>
      <c r="RTV77" s="2"/>
      <c r="RTW77" s="2"/>
      <c r="RTX77" s="2"/>
      <c r="RTY77" s="2"/>
      <c r="RTZ77" s="2"/>
      <c r="RUA77" s="2"/>
      <c r="RUB77" s="2"/>
      <c r="RUC77" s="2"/>
      <c r="RUD77" s="2"/>
      <c r="RUE77" s="2"/>
      <c r="RUF77" s="2"/>
      <c r="RUG77" s="2"/>
      <c r="RUH77" s="2"/>
      <c r="RUI77" s="2"/>
      <c r="RUJ77" s="2"/>
      <c r="RUK77" s="2"/>
      <c r="RUL77" s="2"/>
      <c r="RUM77" s="2"/>
      <c r="RUN77" s="2"/>
      <c r="RUO77" s="2"/>
      <c r="RUP77" s="2"/>
      <c r="RUQ77" s="2"/>
      <c r="RUR77" s="2"/>
      <c r="RUS77" s="2"/>
      <c r="RUT77" s="2"/>
      <c r="RUU77" s="2"/>
      <c r="RUV77" s="2"/>
      <c r="RUW77" s="2"/>
      <c r="RUX77" s="2"/>
      <c r="RUY77" s="2"/>
      <c r="RUZ77" s="2"/>
      <c r="RVA77" s="2"/>
      <c r="RVB77" s="2"/>
      <c r="RVC77" s="2"/>
      <c r="RVD77" s="2"/>
      <c r="RVE77" s="2"/>
      <c r="RVF77" s="2"/>
      <c r="RVG77" s="2"/>
      <c r="RVH77" s="2"/>
      <c r="RVI77" s="2"/>
      <c r="RVJ77" s="2"/>
      <c r="RVK77" s="2"/>
      <c r="RVL77" s="2"/>
      <c r="RVM77" s="2"/>
      <c r="RVN77" s="2"/>
      <c r="RVO77" s="2"/>
      <c r="RVP77" s="2"/>
      <c r="RVQ77" s="2"/>
      <c r="RVR77" s="2"/>
      <c r="RVS77" s="2"/>
      <c r="RVT77" s="2"/>
      <c r="RVU77" s="2"/>
      <c r="RVV77" s="2"/>
      <c r="RVW77" s="2"/>
      <c r="RVX77" s="2"/>
      <c r="RVY77" s="2"/>
      <c r="RVZ77" s="2"/>
      <c r="RWA77" s="2"/>
      <c r="RWB77" s="2"/>
      <c r="RWC77" s="2"/>
      <c r="RWD77" s="2"/>
      <c r="RWE77" s="2"/>
      <c r="RWF77" s="2"/>
      <c r="RWG77" s="2"/>
      <c r="RWH77" s="2"/>
      <c r="RWI77" s="2"/>
      <c r="RWJ77" s="2"/>
      <c r="RWK77" s="2"/>
      <c r="RWL77" s="2"/>
      <c r="RWM77" s="2"/>
      <c r="RWN77" s="2"/>
      <c r="RWO77" s="2"/>
      <c r="RWP77" s="2"/>
      <c r="RWQ77" s="2"/>
      <c r="RWR77" s="2"/>
      <c r="RWS77" s="2"/>
      <c r="RWT77" s="2"/>
      <c r="RWU77" s="2"/>
      <c r="RWV77" s="2"/>
      <c r="RWW77" s="2"/>
      <c r="RWX77" s="2"/>
      <c r="RWY77" s="2"/>
      <c r="RWZ77" s="2"/>
      <c r="RXA77" s="2"/>
      <c r="RXB77" s="2"/>
      <c r="RXC77" s="2"/>
      <c r="RXD77" s="2"/>
      <c r="RXE77" s="2"/>
      <c r="RXF77" s="2"/>
      <c r="RXG77" s="2"/>
      <c r="RXH77" s="2"/>
      <c r="RXI77" s="2"/>
      <c r="RXJ77" s="2"/>
      <c r="RXK77" s="2"/>
      <c r="RXL77" s="2"/>
      <c r="RXM77" s="2"/>
      <c r="RXN77" s="2"/>
      <c r="RXO77" s="2"/>
      <c r="RXP77" s="2"/>
      <c r="RXQ77" s="2"/>
      <c r="RXR77" s="2"/>
      <c r="RXS77" s="2"/>
      <c r="RXT77" s="2"/>
      <c r="RXU77" s="2"/>
      <c r="RXV77" s="2"/>
      <c r="RXW77" s="2"/>
      <c r="RXX77" s="2"/>
      <c r="RXY77" s="2"/>
      <c r="RXZ77" s="2"/>
      <c r="RYA77" s="2"/>
      <c r="RYB77" s="2"/>
      <c r="RYC77" s="2"/>
      <c r="RYD77" s="2"/>
      <c r="RYE77" s="2"/>
      <c r="RYF77" s="2"/>
      <c r="RYG77" s="2"/>
      <c r="RYH77" s="2"/>
      <c r="RYI77" s="2"/>
      <c r="RYJ77" s="2"/>
      <c r="RYK77" s="2"/>
      <c r="RYL77" s="2"/>
      <c r="RYM77" s="2"/>
      <c r="RYN77" s="2"/>
      <c r="RYO77" s="2"/>
      <c r="RYP77" s="2"/>
      <c r="RYQ77" s="2"/>
      <c r="RYR77" s="2"/>
      <c r="RYS77" s="2"/>
      <c r="RYT77" s="2"/>
      <c r="RYU77" s="2"/>
      <c r="RYV77" s="2"/>
      <c r="RYW77" s="2"/>
      <c r="RYX77" s="2"/>
      <c r="RYY77" s="2"/>
      <c r="RYZ77" s="2"/>
      <c r="RZA77" s="2"/>
      <c r="RZB77" s="2"/>
      <c r="RZC77" s="2"/>
      <c r="RZD77" s="2"/>
      <c r="RZE77" s="2"/>
      <c r="RZF77" s="2"/>
      <c r="RZG77" s="2"/>
      <c r="RZH77" s="2"/>
      <c r="RZI77" s="2"/>
      <c r="RZJ77" s="2"/>
      <c r="RZK77" s="2"/>
      <c r="RZL77" s="2"/>
      <c r="RZM77" s="2"/>
      <c r="RZN77" s="2"/>
      <c r="RZO77" s="2"/>
      <c r="RZP77" s="2"/>
      <c r="RZQ77" s="2"/>
      <c r="RZR77" s="2"/>
      <c r="RZS77" s="2"/>
      <c r="RZT77" s="2"/>
      <c r="RZU77" s="2"/>
      <c r="RZV77" s="2"/>
      <c r="RZW77" s="2"/>
      <c r="RZX77" s="2"/>
      <c r="RZY77" s="2"/>
      <c r="RZZ77" s="2"/>
      <c r="SAA77" s="2"/>
      <c r="SAB77" s="2"/>
      <c r="SAC77" s="2"/>
      <c r="SAD77" s="2"/>
      <c r="SAE77" s="2"/>
      <c r="SAF77" s="2"/>
      <c r="SAG77" s="2"/>
      <c r="SAH77" s="2"/>
      <c r="SAI77" s="2"/>
      <c r="SAJ77" s="2"/>
      <c r="SAK77" s="2"/>
      <c r="SAL77" s="2"/>
      <c r="SAM77" s="2"/>
      <c r="SAN77" s="2"/>
      <c r="SAO77" s="2"/>
      <c r="SAP77" s="2"/>
      <c r="SAQ77" s="2"/>
      <c r="SAR77" s="2"/>
      <c r="SAS77" s="2"/>
      <c r="SAT77" s="2"/>
      <c r="SAU77" s="2"/>
      <c r="SAV77" s="2"/>
      <c r="SAW77" s="2"/>
      <c r="SAX77" s="2"/>
      <c r="SAY77" s="2"/>
      <c r="SAZ77" s="2"/>
      <c r="SBA77" s="2"/>
      <c r="SBB77" s="2"/>
      <c r="SBC77" s="2"/>
      <c r="SBD77" s="2"/>
      <c r="SBE77" s="2"/>
      <c r="SBF77" s="2"/>
      <c r="SBG77" s="2"/>
      <c r="SBH77" s="2"/>
      <c r="SBI77" s="2"/>
      <c r="SBJ77" s="2"/>
      <c r="SBK77" s="2"/>
      <c r="SBL77" s="2"/>
      <c r="SBM77" s="2"/>
      <c r="SBN77" s="2"/>
      <c r="SBO77" s="2"/>
      <c r="SBP77" s="2"/>
      <c r="SBQ77" s="2"/>
      <c r="SBR77" s="2"/>
      <c r="SBS77" s="2"/>
      <c r="SBT77" s="2"/>
      <c r="SBU77" s="2"/>
      <c r="SBV77" s="2"/>
      <c r="SBW77" s="2"/>
      <c r="SBX77" s="2"/>
      <c r="SBY77" s="2"/>
      <c r="SBZ77" s="2"/>
      <c r="SCA77" s="2"/>
      <c r="SCB77" s="2"/>
      <c r="SCC77" s="2"/>
      <c r="SCD77" s="2"/>
      <c r="SCE77" s="2"/>
      <c r="SCF77" s="2"/>
      <c r="SCG77" s="2"/>
      <c r="SCH77" s="2"/>
      <c r="SCI77" s="2"/>
      <c r="SCJ77" s="2"/>
      <c r="SCK77" s="2"/>
      <c r="SCL77" s="2"/>
      <c r="SCM77" s="2"/>
      <c r="SCN77" s="2"/>
      <c r="SCO77" s="2"/>
      <c r="SCP77" s="2"/>
      <c r="SCQ77" s="2"/>
      <c r="SCR77" s="2"/>
      <c r="SCS77" s="2"/>
      <c r="SCT77" s="2"/>
      <c r="SCU77" s="2"/>
      <c r="SCV77" s="2"/>
      <c r="SCW77" s="2"/>
      <c r="SCX77" s="2"/>
      <c r="SCY77" s="2"/>
      <c r="SCZ77" s="2"/>
      <c r="SDA77" s="2"/>
      <c r="SDB77" s="2"/>
      <c r="SDC77" s="2"/>
      <c r="SDD77" s="2"/>
      <c r="SDE77" s="2"/>
      <c r="SDF77" s="2"/>
      <c r="SDG77" s="2"/>
      <c r="SDH77" s="2"/>
      <c r="SDI77" s="2"/>
      <c r="SDJ77" s="2"/>
      <c r="SDK77" s="2"/>
      <c r="SDL77" s="2"/>
      <c r="SDM77" s="2"/>
      <c r="SDN77" s="2"/>
      <c r="SDO77" s="2"/>
      <c r="SDP77" s="2"/>
      <c r="SDQ77" s="2"/>
      <c r="SDR77" s="2"/>
      <c r="SDS77" s="2"/>
      <c r="SDT77" s="2"/>
      <c r="SDU77" s="2"/>
      <c r="SDV77" s="2"/>
      <c r="SDW77" s="2"/>
      <c r="SDX77" s="2"/>
      <c r="SDY77" s="2"/>
      <c r="SDZ77" s="2"/>
      <c r="SEA77" s="2"/>
      <c r="SEB77" s="2"/>
      <c r="SEC77" s="2"/>
      <c r="SED77" s="2"/>
      <c r="SEE77" s="2"/>
      <c r="SEF77" s="2"/>
      <c r="SEG77" s="2"/>
      <c r="SEH77" s="2"/>
      <c r="SEI77" s="2"/>
      <c r="SEJ77" s="2"/>
      <c r="SEK77" s="2"/>
      <c r="SEL77" s="2"/>
      <c r="SEM77" s="2"/>
      <c r="SEN77" s="2"/>
      <c r="SEO77" s="2"/>
      <c r="SEP77" s="2"/>
      <c r="SEQ77" s="2"/>
      <c r="SER77" s="2"/>
      <c r="SES77" s="2"/>
      <c r="SET77" s="2"/>
      <c r="SEU77" s="2"/>
      <c r="SEV77" s="2"/>
      <c r="SEW77" s="2"/>
      <c r="SEX77" s="2"/>
      <c r="SEY77" s="2"/>
      <c r="SEZ77" s="2"/>
      <c r="SFA77" s="2"/>
      <c r="SFB77" s="2"/>
      <c r="SFC77" s="2"/>
      <c r="SFD77" s="2"/>
      <c r="SFE77" s="2"/>
      <c r="SFF77" s="2"/>
      <c r="SFG77" s="2"/>
      <c r="SFH77" s="2"/>
      <c r="SFI77" s="2"/>
      <c r="SFJ77" s="2"/>
      <c r="SFK77" s="2"/>
      <c r="SFL77" s="2"/>
      <c r="SFM77" s="2"/>
      <c r="SFN77" s="2"/>
      <c r="SFO77" s="2"/>
      <c r="SFP77" s="2"/>
      <c r="SFQ77" s="2"/>
      <c r="SFR77" s="2"/>
      <c r="SFS77" s="2"/>
      <c r="SFT77" s="2"/>
      <c r="SFU77" s="2"/>
      <c r="SFV77" s="2"/>
      <c r="SFW77" s="2"/>
      <c r="SFX77" s="2"/>
      <c r="SFY77" s="2"/>
      <c r="SFZ77" s="2"/>
      <c r="SGA77" s="2"/>
      <c r="SGB77" s="2"/>
      <c r="SGC77" s="2"/>
      <c r="SGD77" s="2"/>
      <c r="SGE77" s="2"/>
      <c r="SGF77" s="2"/>
      <c r="SGG77" s="2"/>
      <c r="SGH77" s="2"/>
      <c r="SGI77" s="2"/>
      <c r="SGJ77" s="2"/>
      <c r="SGK77" s="2"/>
      <c r="SGL77" s="2"/>
      <c r="SGM77" s="2"/>
      <c r="SGN77" s="2"/>
      <c r="SGO77" s="2"/>
      <c r="SGP77" s="2"/>
      <c r="SGQ77" s="2"/>
      <c r="SGR77" s="2"/>
      <c r="SGS77" s="2"/>
      <c r="SGT77" s="2"/>
      <c r="SGU77" s="2"/>
      <c r="SGV77" s="2"/>
      <c r="SGW77" s="2"/>
      <c r="SGX77" s="2"/>
      <c r="SGY77" s="2"/>
      <c r="SGZ77" s="2"/>
      <c r="SHA77" s="2"/>
      <c r="SHB77" s="2"/>
      <c r="SHC77" s="2"/>
      <c r="SHD77" s="2"/>
      <c r="SHE77" s="2"/>
      <c r="SHF77" s="2"/>
      <c r="SHG77" s="2"/>
      <c r="SHH77" s="2"/>
      <c r="SHI77" s="2"/>
      <c r="SHJ77" s="2"/>
      <c r="SHK77" s="2"/>
      <c r="SHL77" s="2"/>
      <c r="SHM77" s="2"/>
      <c r="SHN77" s="2"/>
      <c r="SHO77" s="2"/>
      <c r="SHP77" s="2"/>
      <c r="SHQ77" s="2"/>
      <c r="SHR77" s="2"/>
      <c r="SHS77" s="2"/>
      <c r="SHT77" s="2"/>
      <c r="SHU77" s="2"/>
      <c r="SHV77" s="2"/>
      <c r="SHW77" s="2"/>
      <c r="SHX77" s="2"/>
      <c r="SHY77" s="2"/>
      <c r="SHZ77" s="2"/>
      <c r="SIA77" s="2"/>
      <c r="SIB77" s="2"/>
      <c r="SIC77" s="2"/>
      <c r="SID77" s="2"/>
      <c r="SIE77" s="2"/>
      <c r="SIF77" s="2"/>
      <c r="SIG77" s="2"/>
      <c r="SIH77" s="2"/>
      <c r="SII77" s="2"/>
      <c r="SIJ77" s="2"/>
      <c r="SIK77" s="2"/>
      <c r="SIL77" s="2"/>
      <c r="SIM77" s="2"/>
      <c r="SIN77" s="2"/>
      <c r="SIO77" s="2"/>
      <c r="SIP77" s="2"/>
      <c r="SIQ77" s="2"/>
      <c r="SIR77" s="2"/>
      <c r="SIS77" s="2"/>
      <c r="SIT77" s="2"/>
      <c r="SIU77" s="2"/>
      <c r="SIV77" s="2"/>
      <c r="SIW77" s="2"/>
      <c r="SIX77" s="2"/>
      <c r="SIY77" s="2"/>
      <c r="SIZ77" s="2"/>
      <c r="SJA77" s="2"/>
      <c r="SJB77" s="2"/>
      <c r="SJC77" s="2"/>
      <c r="SJD77" s="2"/>
      <c r="SJE77" s="2"/>
      <c r="SJF77" s="2"/>
      <c r="SJG77" s="2"/>
      <c r="SJH77" s="2"/>
      <c r="SJI77" s="2"/>
      <c r="SJJ77" s="2"/>
      <c r="SJK77" s="2"/>
      <c r="SJL77" s="2"/>
      <c r="SJM77" s="2"/>
      <c r="SJN77" s="2"/>
      <c r="SJO77" s="2"/>
      <c r="SJP77" s="2"/>
      <c r="SJQ77" s="2"/>
      <c r="SJR77" s="2"/>
      <c r="SJS77" s="2"/>
      <c r="SJT77" s="2"/>
      <c r="SJU77" s="2"/>
      <c r="SJV77" s="2"/>
      <c r="SJW77" s="2"/>
      <c r="SJX77" s="2"/>
      <c r="SJY77" s="2"/>
      <c r="SJZ77" s="2"/>
      <c r="SKA77" s="2"/>
      <c r="SKB77" s="2"/>
      <c r="SKC77" s="2"/>
      <c r="SKD77" s="2"/>
      <c r="SKE77" s="2"/>
      <c r="SKF77" s="2"/>
      <c r="SKG77" s="2"/>
      <c r="SKH77" s="2"/>
      <c r="SKI77" s="2"/>
      <c r="SKJ77" s="2"/>
      <c r="SKK77" s="2"/>
      <c r="SKL77" s="2"/>
      <c r="SKM77" s="2"/>
      <c r="SKN77" s="2"/>
      <c r="SKO77" s="2"/>
      <c r="SKP77" s="2"/>
      <c r="SKQ77" s="2"/>
      <c r="SKR77" s="2"/>
      <c r="SKS77" s="2"/>
      <c r="SKT77" s="2"/>
      <c r="SKU77" s="2"/>
      <c r="SKV77" s="2"/>
      <c r="SKW77" s="2"/>
      <c r="SKX77" s="2"/>
      <c r="SKY77" s="2"/>
      <c r="SKZ77" s="2"/>
      <c r="SLA77" s="2"/>
      <c r="SLB77" s="2"/>
      <c r="SLC77" s="2"/>
      <c r="SLD77" s="2"/>
      <c r="SLE77" s="2"/>
      <c r="SLF77" s="2"/>
      <c r="SLG77" s="2"/>
      <c r="SLH77" s="2"/>
      <c r="SLI77" s="2"/>
      <c r="SLJ77" s="2"/>
      <c r="SLK77" s="2"/>
      <c r="SLL77" s="2"/>
      <c r="SLM77" s="2"/>
      <c r="SLN77" s="2"/>
      <c r="SLO77" s="2"/>
      <c r="SLP77" s="2"/>
      <c r="SLQ77" s="2"/>
      <c r="SLR77" s="2"/>
      <c r="SLS77" s="2"/>
      <c r="SLT77" s="2"/>
      <c r="SLU77" s="2"/>
      <c r="SLV77" s="2"/>
      <c r="SLW77" s="2"/>
      <c r="SLX77" s="2"/>
      <c r="SLY77" s="2"/>
      <c r="SLZ77" s="2"/>
      <c r="SMA77" s="2"/>
      <c r="SMB77" s="2"/>
      <c r="SMC77" s="2"/>
      <c r="SMD77" s="2"/>
      <c r="SME77" s="2"/>
      <c r="SMF77" s="2"/>
      <c r="SMG77" s="2"/>
      <c r="SMH77" s="2"/>
      <c r="SMI77" s="2"/>
      <c r="SMJ77" s="2"/>
      <c r="SMK77" s="2"/>
      <c r="SML77" s="2"/>
      <c r="SMM77" s="2"/>
      <c r="SMN77" s="2"/>
      <c r="SMO77" s="2"/>
      <c r="SMP77" s="2"/>
      <c r="SMQ77" s="2"/>
      <c r="SMR77" s="2"/>
      <c r="SMS77" s="2"/>
      <c r="SMT77" s="2"/>
      <c r="SMU77" s="2"/>
      <c r="SMV77" s="2"/>
      <c r="SMW77" s="2"/>
      <c r="SMX77" s="2"/>
      <c r="SMY77" s="2"/>
      <c r="SMZ77" s="2"/>
      <c r="SNA77" s="2"/>
      <c r="SNB77" s="2"/>
      <c r="SNC77" s="2"/>
      <c r="SND77" s="2"/>
      <c r="SNE77" s="2"/>
      <c r="SNF77" s="2"/>
      <c r="SNG77" s="2"/>
      <c r="SNH77" s="2"/>
      <c r="SNI77" s="2"/>
      <c r="SNJ77" s="2"/>
      <c r="SNK77" s="2"/>
      <c r="SNL77" s="2"/>
      <c r="SNM77" s="2"/>
      <c r="SNN77" s="2"/>
      <c r="SNO77" s="2"/>
      <c r="SNP77" s="2"/>
      <c r="SNQ77" s="2"/>
      <c r="SNR77" s="2"/>
      <c r="SNS77" s="2"/>
      <c r="SNT77" s="2"/>
      <c r="SNU77" s="2"/>
      <c r="SNV77" s="2"/>
      <c r="SNW77" s="2"/>
      <c r="SNX77" s="2"/>
      <c r="SNY77" s="2"/>
      <c r="SNZ77" s="2"/>
      <c r="SOA77" s="2"/>
      <c r="SOB77" s="2"/>
      <c r="SOC77" s="2"/>
      <c r="SOD77" s="2"/>
      <c r="SOE77" s="2"/>
      <c r="SOF77" s="2"/>
      <c r="SOG77" s="2"/>
      <c r="SOH77" s="2"/>
      <c r="SOI77" s="2"/>
      <c r="SOJ77" s="2"/>
      <c r="SOK77" s="2"/>
      <c r="SOL77" s="2"/>
      <c r="SOM77" s="2"/>
      <c r="SON77" s="2"/>
      <c r="SOO77" s="2"/>
      <c r="SOP77" s="2"/>
      <c r="SOQ77" s="2"/>
      <c r="SOR77" s="2"/>
      <c r="SOS77" s="2"/>
      <c r="SOT77" s="2"/>
      <c r="SOU77" s="2"/>
      <c r="SOV77" s="2"/>
      <c r="SOW77" s="2"/>
      <c r="SOX77" s="2"/>
      <c r="SOY77" s="2"/>
      <c r="SOZ77" s="2"/>
      <c r="SPA77" s="2"/>
      <c r="SPB77" s="2"/>
      <c r="SPC77" s="2"/>
      <c r="SPD77" s="2"/>
      <c r="SPE77" s="2"/>
      <c r="SPF77" s="2"/>
      <c r="SPG77" s="2"/>
      <c r="SPH77" s="2"/>
      <c r="SPI77" s="2"/>
      <c r="SPJ77" s="2"/>
      <c r="SPK77" s="2"/>
      <c r="SPL77" s="2"/>
      <c r="SPM77" s="2"/>
      <c r="SPN77" s="2"/>
      <c r="SPO77" s="2"/>
      <c r="SPP77" s="2"/>
      <c r="SPQ77" s="2"/>
      <c r="SPR77" s="2"/>
      <c r="SPS77" s="2"/>
      <c r="SPT77" s="2"/>
      <c r="SPU77" s="2"/>
      <c r="SPV77" s="2"/>
      <c r="SPW77" s="2"/>
      <c r="SPX77" s="2"/>
      <c r="SPY77" s="2"/>
      <c r="SPZ77" s="2"/>
      <c r="SQA77" s="2"/>
      <c r="SQB77" s="2"/>
      <c r="SQC77" s="2"/>
      <c r="SQD77" s="2"/>
      <c r="SQE77" s="2"/>
      <c r="SQF77" s="2"/>
      <c r="SQG77" s="2"/>
      <c r="SQH77" s="2"/>
      <c r="SQI77" s="2"/>
      <c r="SQJ77" s="2"/>
      <c r="SQK77" s="2"/>
      <c r="SQL77" s="2"/>
      <c r="SQM77" s="2"/>
      <c r="SQN77" s="2"/>
      <c r="SQO77" s="2"/>
      <c r="SQP77" s="2"/>
      <c r="SQQ77" s="2"/>
      <c r="SQR77" s="2"/>
      <c r="SQS77" s="2"/>
      <c r="SQT77" s="2"/>
      <c r="SQU77" s="2"/>
      <c r="SQV77" s="2"/>
      <c r="SQW77" s="2"/>
      <c r="SQX77" s="2"/>
      <c r="SQY77" s="2"/>
      <c r="SQZ77" s="2"/>
      <c r="SRA77" s="2"/>
      <c r="SRB77" s="2"/>
      <c r="SRC77" s="2"/>
      <c r="SRD77" s="2"/>
      <c r="SRE77" s="2"/>
      <c r="SRF77" s="2"/>
      <c r="SRG77" s="2"/>
      <c r="SRH77" s="2"/>
      <c r="SRI77" s="2"/>
      <c r="SRJ77" s="2"/>
      <c r="SRK77" s="2"/>
      <c r="SRL77" s="2"/>
      <c r="SRM77" s="2"/>
      <c r="SRN77" s="2"/>
      <c r="SRO77" s="2"/>
      <c r="SRP77" s="2"/>
      <c r="SRQ77" s="2"/>
      <c r="SRR77" s="2"/>
      <c r="SRS77" s="2"/>
      <c r="SRT77" s="2"/>
      <c r="SRU77" s="2"/>
      <c r="SRV77" s="2"/>
      <c r="SRW77" s="2"/>
      <c r="SRX77" s="2"/>
      <c r="SRY77" s="2"/>
      <c r="SRZ77" s="2"/>
      <c r="SSA77" s="2"/>
      <c r="SSB77" s="2"/>
      <c r="SSC77" s="2"/>
      <c r="SSD77" s="2"/>
      <c r="SSE77" s="2"/>
      <c r="SSF77" s="2"/>
      <c r="SSG77" s="2"/>
      <c r="SSH77" s="2"/>
      <c r="SSI77" s="2"/>
      <c r="SSJ77" s="2"/>
      <c r="SSK77" s="2"/>
      <c r="SSL77" s="2"/>
      <c r="SSM77" s="2"/>
      <c r="SSN77" s="2"/>
      <c r="SSO77" s="2"/>
      <c r="SSP77" s="2"/>
      <c r="SSQ77" s="2"/>
      <c r="SSR77" s="2"/>
      <c r="SSS77" s="2"/>
      <c r="SST77" s="2"/>
      <c r="SSU77" s="2"/>
      <c r="SSV77" s="2"/>
      <c r="SSW77" s="2"/>
      <c r="SSX77" s="2"/>
      <c r="SSY77" s="2"/>
      <c r="SSZ77" s="2"/>
      <c r="STA77" s="2"/>
      <c r="STB77" s="2"/>
      <c r="STC77" s="2"/>
      <c r="STD77" s="2"/>
      <c r="STE77" s="2"/>
      <c r="STF77" s="2"/>
      <c r="STG77" s="2"/>
      <c r="STH77" s="2"/>
      <c r="STI77" s="2"/>
      <c r="STJ77" s="2"/>
      <c r="STK77" s="2"/>
      <c r="STL77" s="2"/>
      <c r="STM77" s="2"/>
      <c r="STN77" s="2"/>
      <c r="STO77" s="2"/>
      <c r="STP77" s="2"/>
      <c r="STQ77" s="2"/>
      <c r="STR77" s="2"/>
      <c r="STS77" s="2"/>
      <c r="STT77" s="2"/>
      <c r="STU77" s="2"/>
      <c r="STV77" s="2"/>
      <c r="STW77" s="2"/>
      <c r="STX77" s="2"/>
      <c r="STY77" s="2"/>
      <c r="STZ77" s="2"/>
      <c r="SUA77" s="2"/>
      <c r="SUB77" s="2"/>
      <c r="SUC77" s="2"/>
      <c r="SUD77" s="2"/>
      <c r="SUE77" s="2"/>
      <c r="SUF77" s="2"/>
      <c r="SUG77" s="2"/>
      <c r="SUH77" s="2"/>
      <c r="SUI77" s="2"/>
      <c r="SUJ77" s="2"/>
      <c r="SUK77" s="2"/>
      <c r="SUL77" s="2"/>
      <c r="SUM77" s="2"/>
      <c r="SUN77" s="2"/>
      <c r="SUO77" s="2"/>
      <c r="SUP77" s="2"/>
      <c r="SUQ77" s="2"/>
      <c r="SUR77" s="2"/>
      <c r="SUS77" s="2"/>
      <c r="SUT77" s="2"/>
      <c r="SUU77" s="2"/>
      <c r="SUV77" s="2"/>
      <c r="SUW77" s="2"/>
      <c r="SUX77" s="2"/>
      <c r="SUY77" s="2"/>
      <c r="SUZ77" s="2"/>
      <c r="SVA77" s="2"/>
      <c r="SVB77" s="2"/>
      <c r="SVC77" s="2"/>
      <c r="SVD77" s="2"/>
      <c r="SVE77" s="2"/>
      <c r="SVF77" s="2"/>
      <c r="SVG77" s="2"/>
      <c r="SVH77" s="2"/>
      <c r="SVI77" s="2"/>
      <c r="SVJ77" s="2"/>
      <c r="SVK77" s="2"/>
      <c r="SVL77" s="2"/>
      <c r="SVM77" s="2"/>
      <c r="SVN77" s="2"/>
      <c r="SVO77" s="2"/>
      <c r="SVP77" s="2"/>
      <c r="SVQ77" s="2"/>
      <c r="SVR77" s="2"/>
      <c r="SVS77" s="2"/>
      <c r="SVT77" s="2"/>
      <c r="SVU77" s="2"/>
      <c r="SVV77" s="2"/>
      <c r="SVW77" s="2"/>
      <c r="SVX77" s="2"/>
      <c r="SVY77" s="2"/>
      <c r="SVZ77" s="2"/>
      <c r="SWA77" s="2"/>
      <c r="SWB77" s="2"/>
      <c r="SWC77" s="2"/>
      <c r="SWD77" s="2"/>
      <c r="SWE77" s="2"/>
      <c r="SWF77" s="2"/>
      <c r="SWG77" s="2"/>
      <c r="SWH77" s="2"/>
      <c r="SWI77" s="2"/>
      <c r="SWJ77" s="2"/>
      <c r="SWK77" s="2"/>
      <c r="SWL77" s="2"/>
      <c r="SWM77" s="2"/>
      <c r="SWN77" s="2"/>
      <c r="SWO77" s="2"/>
      <c r="SWP77" s="2"/>
      <c r="SWQ77" s="2"/>
      <c r="SWR77" s="2"/>
      <c r="SWS77" s="2"/>
      <c r="SWT77" s="2"/>
      <c r="SWU77" s="2"/>
      <c r="SWV77" s="2"/>
      <c r="SWW77" s="2"/>
      <c r="SWX77" s="2"/>
      <c r="SWY77" s="2"/>
      <c r="SWZ77" s="2"/>
      <c r="SXA77" s="2"/>
      <c r="SXB77" s="2"/>
      <c r="SXC77" s="2"/>
      <c r="SXD77" s="2"/>
      <c r="SXE77" s="2"/>
      <c r="SXF77" s="2"/>
      <c r="SXG77" s="2"/>
      <c r="SXH77" s="2"/>
      <c r="SXI77" s="2"/>
      <c r="SXJ77" s="2"/>
      <c r="SXK77" s="2"/>
      <c r="SXL77" s="2"/>
      <c r="SXM77" s="2"/>
      <c r="SXN77" s="2"/>
      <c r="SXO77" s="2"/>
      <c r="SXP77" s="2"/>
      <c r="SXQ77" s="2"/>
      <c r="SXR77" s="2"/>
      <c r="SXS77" s="2"/>
      <c r="SXT77" s="2"/>
      <c r="SXU77" s="2"/>
      <c r="SXV77" s="2"/>
      <c r="SXW77" s="2"/>
      <c r="SXX77" s="2"/>
      <c r="SXY77" s="2"/>
      <c r="SXZ77" s="2"/>
      <c r="SYA77" s="2"/>
      <c r="SYB77" s="2"/>
      <c r="SYC77" s="2"/>
      <c r="SYD77" s="2"/>
      <c r="SYE77" s="2"/>
      <c r="SYF77" s="2"/>
      <c r="SYG77" s="2"/>
      <c r="SYH77" s="2"/>
      <c r="SYI77" s="2"/>
      <c r="SYJ77" s="2"/>
      <c r="SYK77" s="2"/>
      <c r="SYL77" s="2"/>
      <c r="SYM77" s="2"/>
      <c r="SYN77" s="2"/>
      <c r="SYO77" s="2"/>
      <c r="SYP77" s="2"/>
      <c r="SYQ77" s="2"/>
      <c r="SYR77" s="2"/>
      <c r="SYS77" s="2"/>
      <c r="SYT77" s="2"/>
      <c r="SYU77" s="2"/>
      <c r="SYV77" s="2"/>
      <c r="SYW77" s="2"/>
      <c r="SYX77" s="2"/>
      <c r="SYY77" s="2"/>
      <c r="SYZ77" s="2"/>
      <c r="SZA77" s="2"/>
      <c r="SZB77" s="2"/>
      <c r="SZC77" s="2"/>
      <c r="SZD77" s="2"/>
      <c r="SZE77" s="2"/>
      <c r="SZF77" s="2"/>
      <c r="SZG77" s="2"/>
      <c r="SZH77" s="2"/>
      <c r="SZI77" s="2"/>
      <c r="SZJ77" s="2"/>
      <c r="SZK77" s="2"/>
      <c r="SZL77" s="2"/>
      <c r="SZM77" s="2"/>
      <c r="SZN77" s="2"/>
      <c r="SZO77" s="2"/>
      <c r="SZP77" s="2"/>
      <c r="SZQ77" s="2"/>
      <c r="SZR77" s="2"/>
      <c r="SZS77" s="2"/>
      <c r="SZT77" s="2"/>
      <c r="SZU77" s="2"/>
      <c r="SZV77" s="2"/>
      <c r="SZW77" s="2"/>
      <c r="SZX77" s="2"/>
      <c r="SZY77" s="2"/>
      <c r="SZZ77" s="2"/>
      <c r="TAA77" s="2"/>
      <c r="TAB77" s="2"/>
      <c r="TAC77" s="2"/>
      <c r="TAD77" s="2"/>
      <c r="TAE77" s="2"/>
      <c r="TAF77" s="2"/>
      <c r="TAG77" s="2"/>
      <c r="TAH77" s="2"/>
      <c r="TAI77" s="2"/>
      <c r="TAJ77" s="2"/>
      <c r="TAK77" s="2"/>
      <c r="TAL77" s="2"/>
      <c r="TAM77" s="2"/>
      <c r="TAN77" s="2"/>
      <c r="TAO77" s="2"/>
      <c r="TAP77" s="2"/>
      <c r="TAQ77" s="2"/>
      <c r="TAR77" s="2"/>
      <c r="TAS77" s="2"/>
      <c r="TAT77" s="2"/>
      <c r="TAU77" s="2"/>
      <c r="TAV77" s="2"/>
      <c r="TAW77" s="2"/>
      <c r="TAX77" s="2"/>
      <c r="TAY77" s="2"/>
      <c r="TAZ77" s="2"/>
      <c r="TBA77" s="2"/>
      <c r="TBB77" s="2"/>
      <c r="TBC77" s="2"/>
      <c r="TBD77" s="2"/>
      <c r="TBE77" s="2"/>
      <c r="TBF77" s="2"/>
      <c r="TBG77" s="2"/>
      <c r="TBH77" s="2"/>
      <c r="TBI77" s="2"/>
      <c r="TBJ77" s="2"/>
      <c r="TBK77" s="2"/>
      <c r="TBL77" s="2"/>
      <c r="TBM77" s="2"/>
      <c r="TBN77" s="2"/>
      <c r="TBO77" s="2"/>
      <c r="TBP77" s="2"/>
      <c r="TBQ77" s="2"/>
      <c r="TBR77" s="2"/>
      <c r="TBS77" s="2"/>
      <c r="TBT77" s="2"/>
      <c r="TBU77" s="2"/>
      <c r="TBV77" s="2"/>
      <c r="TBW77" s="2"/>
      <c r="TBX77" s="2"/>
      <c r="TBY77" s="2"/>
      <c r="TBZ77" s="2"/>
      <c r="TCA77" s="2"/>
      <c r="TCB77" s="2"/>
      <c r="TCC77" s="2"/>
      <c r="TCD77" s="2"/>
      <c r="TCE77" s="2"/>
      <c r="TCF77" s="2"/>
      <c r="TCG77" s="2"/>
      <c r="TCH77" s="2"/>
      <c r="TCI77" s="2"/>
      <c r="TCJ77" s="2"/>
      <c r="TCK77" s="2"/>
      <c r="TCL77" s="2"/>
      <c r="TCM77" s="2"/>
      <c r="TCN77" s="2"/>
      <c r="TCO77" s="2"/>
      <c r="TCP77" s="2"/>
      <c r="TCQ77" s="2"/>
      <c r="TCR77" s="2"/>
      <c r="TCS77" s="2"/>
      <c r="TCT77" s="2"/>
      <c r="TCU77" s="2"/>
      <c r="TCV77" s="2"/>
      <c r="TCW77" s="2"/>
      <c r="TCX77" s="2"/>
      <c r="TCY77" s="2"/>
      <c r="TCZ77" s="2"/>
      <c r="TDA77" s="2"/>
      <c r="TDB77" s="2"/>
      <c r="TDC77" s="2"/>
      <c r="TDD77" s="2"/>
      <c r="TDE77" s="2"/>
      <c r="TDF77" s="2"/>
      <c r="TDG77" s="2"/>
      <c r="TDH77" s="2"/>
      <c r="TDI77" s="2"/>
      <c r="TDJ77" s="2"/>
      <c r="TDK77" s="2"/>
      <c r="TDL77" s="2"/>
      <c r="TDM77" s="2"/>
      <c r="TDN77" s="2"/>
      <c r="TDO77" s="2"/>
      <c r="TDP77" s="2"/>
      <c r="TDQ77" s="2"/>
      <c r="TDR77" s="2"/>
      <c r="TDS77" s="2"/>
      <c r="TDT77" s="2"/>
      <c r="TDU77" s="2"/>
      <c r="TDV77" s="2"/>
      <c r="TDW77" s="2"/>
      <c r="TDX77" s="2"/>
      <c r="TDY77" s="2"/>
      <c r="TDZ77" s="2"/>
      <c r="TEA77" s="2"/>
      <c r="TEB77" s="2"/>
      <c r="TEC77" s="2"/>
      <c r="TED77" s="2"/>
      <c r="TEE77" s="2"/>
      <c r="TEF77" s="2"/>
      <c r="TEG77" s="2"/>
      <c r="TEH77" s="2"/>
      <c r="TEI77" s="2"/>
      <c r="TEJ77" s="2"/>
      <c r="TEK77" s="2"/>
      <c r="TEL77" s="2"/>
      <c r="TEM77" s="2"/>
      <c r="TEN77" s="2"/>
      <c r="TEO77" s="2"/>
      <c r="TEP77" s="2"/>
      <c r="TEQ77" s="2"/>
      <c r="TER77" s="2"/>
      <c r="TES77" s="2"/>
      <c r="TET77" s="2"/>
      <c r="TEU77" s="2"/>
      <c r="TEV77" s="2"/>
      <c r="TEW77" s="2"/>
      <c r="TEX77" s="2"/>
      <c r="TEY77" s="2"/>
      <c r="TEZ77" s="2"/>
      <c r="TFA77" s="2"/>
      <c r="TFB77" s="2"/>
      <c r="TFC77" s="2"/>
      <c r="TFD77" s="2"/>
      <c r="TFE77" s="2"/>
      <c r="TFF77" s="2"/>
      <c r="TFG77" s="2"/>
      <c r="TFH77" s="2"/>
      <c r="TFI77" s="2"/>
      <c r="TFJ77" s="2"/>
      <c r="TFK77" s="2"/>
      <c r="TFL77" s="2"/>
      <c r="TFM77" s="2"/>
      <c r="TFN77" s="2"/>
      <c r="TFO77" s="2"/>
      <c r="TFP77" s="2"/>
      <c r="TFQ77" s="2"/>
      <c r="TFR77" s="2"/>
      <c r="TFS77" s="2"/>
      <c r="TFT77" s="2"/>
      <c r="TFU77" s="2"/>
      <c r="TFV77" s="2"/>
      <c r="TFW77" s="2"/>
      <c r="TFX77" s="2"/>
      <c r="TFY77" s="2"/>
      <c r="TFZ77" s="2"/>
      <c r="TGA77" s="2"/>
      <c r="TGB77" s="2"/>
      <c r="TGC77" s="2"/>
      <c r="TGD77" s="2"/>
      <c r="TGE77" s="2"/>
      <c r="TGF77" s="2"/>
      <c r="TGG77" s="2"/>
      <c r="TGH77" s="2"/>
      <c r="TGI77" s="2"/>
      <c r="TGJ77" s="2"/>
      <c r="TGK77" s="2"/>
      <c r="TGL77" s="2"/>
      <c r="TGM77" s="2"/>
      <c r="TGN77" s="2"/>
      <c r="TGO77" s="2"/>
      <c r="TGP77" s="2"/>
      <c r="TGQ77" s="2"/>
      <c r="TGR77" s="2"/>
      <c r="TGS77" s="2"/>
      <c r="TGT77" s="2"/>
      <c r="TGU77" s="2"/>
      <c r="TGV77" s="2"/>
      <c r="TGW77" s="2"/>
      <c r="TGX77" s="2"/>
      <c r="TGY77" s="2"/>
      <c r="TGZ77" s="2"/>
      <c r="THA77" s="2"/>
      <c r="THB77" s="2"/>
      <c r="THC77" s="2"/>
      <c r="THD77" s="2"/>
      <c r="THE77" s="2"/>
      <c r="THF77" s="2"/>
      <c r="THG77" s="2"/>
      <c r="THH77" s="2"/>
      <c r="THI77" s="2"/>
      <c r="THJ77" s="2"/>
      <c r="THK77" s="2"/>
      <c r="THL77" s="2"/>
      <c r="THM77" s="2"/>
      <c r="THN77" s="2"/>
      <c r="THO77" s="2"/>
      <c r="THP77" s="2"/>
      <c r="THQ77" s="2"/>
      <c r="THR77" s="2"/>
      <c r="THS77" s="2"/>
      <c r="THT77" s="2"/>
      <c r="THU77" s="2"/>
      <c r="THV77" s="2"/>
      <c r="THW77" s="2"/>
      <c r="THX77" s="2"/>
      <c r="THY77" s="2"/>
      <c r="THZ77" s="2"/>
      <c r="TIA77" s="2"/>
      <c r="TIB77" s="2"/>
      <c r="TIC77" s="2"/>
      <c r="TID77" s="2"/>
      <c r="TIE77" s="2"/>
      <c r="TIF77" s="2"/>
      <c r="TIG77" s="2"/>
      <c r="TIH77" s="2"/>
      <c r="TII77" s="2"/>
      <c r="TIJ77" s="2"/>
      <c r="TIK77" s="2"/>
      <c r="TIL77" s="2"/>
      <c r="TIM77" s="2"/>
      <c r="TIN77" s="2"/>
      <c r="TIO77" s="2"/>
      <c r="TIP77" s="2"/>
      <c r="TIQ77" s="2"/>
      <c r="TIR77" s="2"/>
      <c r="TIS77" s="2"/>
      <c r="TIT77" s="2"/>
      <c r="TIU77" s="2"/>
      <c r="TIV77" s="2"/>
      <c r="TIW77" s="2"/>
      <c r="TIX77" s="2"/>
      <c r="TIY77" s="2"/>
      <c r="TIZ77" s="2"/>
      <c r="TJA77" s="2"/>
      <c r="TJB77" s="2"/>
      <c r="TJC77" s="2"/>
      <c r="TJD77" s="2"/>
      <c r="TJE77" s="2"/>
      <c r="TJF77" s="2"/>
      <c r="TJG77" s="2"/>
      <c r="TJH77" s="2"/>
      <c r="TJI77" s="2"/>
      <c r="TJJ77" s="2"/>
      <c r="TJK77" s="2"/>
      <c r="TJL77" s="2"/>
      <c r="TJM77" s="2"/>
      <c r="TJN77" s="2"/>
      <c r="TJO77" s="2"/>
      <c r="TJP77" s="2"/>
      <c r="TJQ77" s="2"/>
      <c r="TJR77" s="2"/>
      <c r="TJS77" s="2"/>
      <c r="TJT77" s="2"/>
      <c r="TJU77" s="2"/>
      <c r="TJV77" s="2"/>
      <c r="TJW77" s="2"/>
      <c r="TJX77" s="2"/>
      <c r="TJY77" s="2"/>
      <c r="TJZ77" s="2"/>
      <c r="TKA77" s="2"/>
      <c r="TKB77" s="2"/>
      <c r="TKC77" s="2"/>
      <c r="TKD77" s="2"/>
      <c r="TKE77" s="2"/>
      <c r="TKF77" s="2"/>
      <c r="TKG77" s="2"/>
      <c r="TKH77" s="2"/>
      <c r="TKI77" s="2"/>
      <c r="TKJ77" s="2"/>
      <c r="TKK77" s="2"/>
      <c r="TKL77" s="2"/>
      <c r="TKM77" s="2"/>
      <c r="TKN77" s="2"/>
      <c r="TKO77" s="2"/>
      <c r="TKP77" s="2"/>
      <c r="TKQ77" s="2"/>
      <c r="TKR77" s="2"/>
      <c r="TKS77" s="2"/>
      <c r="TKT77" s="2"/>
      <c r="TKU77" s="2"/>
      <c r="TKV77" s="2"/>
      <c r="TKW77" s="2"/>
      <c r="TKX77" s="2"/>
      <c r="TKY77" s="2"/>
      <c r="TKZ77" s="2"/>
      <c r="TLA77" s="2"/>
      <c r="TLB77" s="2"/>
      <c r="TLC77" s="2"/>
      <c r="TLD77" s="2"/>
      <c r="TLE77" s="2"/>
      <c r="TLF77" s="2"/>
      <c r="TLG77" s="2"/>
      <c r="TLH77" s="2"/>
      <c r="TLI77" s="2"/>
      <c r="TLJ77" s="2"/>
      <c r="TLK77" s="2"/>
      <c r="TLL77" s="2"/>
      <c r="TLM77" s="2"/>
      <c r="TLN77" s="2"/>
      <c r="TLO77" s="2"/>
      <c r="TLP77" s="2"/>
      <c r="TLQ77" s="2"/>
      <c r="TLR77" s="2"/>
      <c r="TLS77" s="2"/>
      <c r="TLT77" s="2"/>
      <c r="TLU77" s="2"/>
      <c r="TLV77" s="2"/>
      <c r="TLW77" s="2"/>
      <c r="TLX77" s="2"/>
      <c r="TLY77" s="2"/>
      <c r="TLZ77" s="2"/>
      <c r="TMA77" s="2"/>
      <c r="TMB77" s="2"/>
      <c r="TMC77" s="2"/>
      <c r="TMD77" s="2"/>
      <c r="TME77" s="2"/>
      <c r="TMF77" s="2"/>
      <c r="TMG77" s="2"/>
      <c r="TMH77" s="2"/>
      <c r="TMI77" s="2"/>
      <c r="TMJ77" s="2"/>
      <c r="TMK77" s="2"/>
      <c r="TML77" s="2"/>
      <c r="TMM77" s="2"/>
      <c r="TMN77" s="2"/>
      <c r="TMO77" s="2"/>
      <c r="TMP77" s="2"/>
      <c r="TMQ77" s="2"/>
      <c r="TMR77" s="2"/>
      <c r="TMS77" s="2"/>
      <c r="TMT77" s="2"/>
      <c r="TMU77" s="2"/>
      <c r="TMV77" s="2"/>
      <c r="TMW77" s="2"/>
      <c r="TMX77" s="2"/>
      <c r="TMY77" s="2"/>
      <c r="TMZ77" s="2"/>
      <c r="TNA77" s="2"/>
      <c r="TNB77" s="2"/>
      <c r="TNC77" s="2"/>
      <c r="TND77" s="2"/>
      <c r="TNE77" s="2"/>
      <c r="TNF77" s="2"/>
      <c r="TNG77" s="2"/>
      <c r="TNH77" s="2"/>
      <c r="TNI77" s="2"/>
      <c r="TNJ77" s="2"/>
      <c r="TNK77" s="2"/>
      <c r="TNL77" s="2"/>
      <c r="TNM77" s="2"/>
      <c r="TNN77" s="2"/>
      <c r="TNO77" s="2"/>
      <c r="TNP77" s="2"/>
      <c r="TNQ77" s="2"/>
      <c r="TNR77" s="2"/>
      <c r="TNS77" s="2"/>
      <c r="TNT77" s="2"/>
      <c r="TNU77" s="2"/>
      <c r="TNV77" s="2"/>
      <c r="TNW77" s="2"/>
      <c r="TNX77" s="2"/>
      <c r="TNY77" s="2"/>
      <c r="TNZ77" s="2"/>
      <c r="TOA77" s="2"/>
      <c r="TOB77" s="2"/>
      <c r="TOC77" s="2"/>
      <c r="TOD77" s="2"/>
      <c r="TOE77" s="2"/>
      <c r="TOF77" s="2"/>
      <c r="TOG77" s="2"/>
      <c r="TOH77" s="2"/>
      <c r="TOI77" s="2"/>
      <c r="TOJ77" s="2"/>
      <c r="TOK77" s="2"/>
      <c r="TOL77" s="2"/>
      <c r="TOM77" s="2"/>
      <c r="TON77" s="2"/>
      <c r="TOO77" s="2"/>
      <c r="TOP77" s="2"/>
      <c r="TOQ77" s="2"/>
      <c r="TOR77" s="2"/>
      <c r="TOS77" s="2"/>
      <c r="TOT77" s="2"/>
      <c r="TOU77" s="2"/>
      <c r="TOV77" s="2"/>
      <c r="TOW77" s="2"/>
      <c r="TOX77" s="2"/>
      <c r="TOY77" s="2"/>
      <c r="TOZ77" s="2"/>
      <c r="TPA77" s="2"/>
      <c r="TPB77" s="2"/>
      <c r="TPC77" s="2"/>
      <c r="TPD77" s="2"/>
      <c r="TPE77" s="2"/>
      <c r="TPF77" s="2"/>
      <c r="TPG77" s="2"/>
      <c r="TPH77" s="2"/>
      <c r="TPI77" s="2"/>
      <c r="TPJ77" s="2"/>
      <c r="TPK77" s="2"/>
      <c r="TPL77" s="2"/>
      <c r="TPM77" s="2"/>
      <c r="TPN77" s="2"/>
      <c r="TPO77" s="2"/>
      <c r="TPP77" s="2"/>
      <c r="TPQ77" s="2"/>
      <c r="TPR77" s="2"/>
      <c r="TPS77" s="2"/>
      <c r="TPT77" s="2"/>
      <c r="TPU77" s="2"/>
      <c r="TPV77" s="2"/>
      <c r="TPW77" s="2"/>
      <c r="TPX77" s="2"/>
      <c r="TPY77" s="2"/>
      <c r="TPZ77" s="2"/>
      <c r="TQA77" s="2"/>
      <c r="TQB77" s="2"/>
      <c r="TQC77" s="2"/>
      <c r="TQD77" s="2"/>
      <c r="TQE77" s="2"/>
      <c r="TQF77" s="2"/>
      <c r="TQG77" s="2"/>
      <c r="TQH77" s="2"/>
      <c r="TQI77" s="2"/>
      <c r="TQJ77" s="2"/>
      <c r="TQK77" s="2"/>
      <c r="TQL77" s="2"/>
      <c r="TQM77" s="2"/>
      <c r="TQN77" s="2"/>
      <c r="TQO77" s="2"/>
      <c r="TQP77" s="2"/>
      <c r="TQQ77" s="2"/>
      <c r="TQR77" s="2"/>
      <c r="TQS77" s="2"/>
      <c r="TQT77" s="2"/>
      <c r="TQU77" s="2"/>
      <c r="TQV77" s="2"/>
      <c r="TQW77" s="2"/>
      <c r="TQX77" s="2"/>
      <c r="TQY77" s="2"/>
      <c r="TQZ77" s="2"/>
      <c r="TRA77" s="2"/>
      <c r="TRB77" s="2"/>
      <c r="TRC77" s="2"/>
      <c r="TRD77" s="2"/>
      <c r="TRE77" s="2"/>
      <c r="TRF77" s="2"/>
      <c r="TRG77" s="2"/>
      <c r="TRH77" s="2"/>
      <c r="TRI77" s="2"/>
      <c r="TRJ77" s="2"/>
      <c r="TRK77" s="2"/>
      <c r="TRL77" s="2"/>
      <c r="TRM77" s="2"/>
      <c r="TRN77" s="2"/>
      <c r="TRO77" s="2"/>
      <c r="TRP77" s="2"/>
      <c r="TRQ77" s="2"/>
      <c r="TRR77" s="2"/>
      <c r="TRS77" s="2"/>
      <c r="TRT77" s="2"/>
      <c r="TRU77" s="2"/>
      <c r="TRV77" s="2"/>
      <c r="TRW77" s="2"/>
      <c r="TRX77" s="2"/>
      <c r="TRY77" s="2"/>
      <c r="TRZ77" s="2"/>
      <c r="TSA77" s="2"/>
      <c r="TSB77" s="2"/>
      <c r="TSC77" s="2"/>
      <c r="TSD77" s="2"/>
      <c r="TSE77" s="2"/>
      <c r="TSF77" s="2"/>
      <c r="TSG77" s="2"/>
      <c r="TSH77" s="2"/>
      <c r="TSI77" s="2"/>
      <c r="TSJ77" s="2"/>
      <c r="TSK77" s="2"/>
      <c r="TSL77" s="2"/>
      <c r="TSM77" s="2"/>
      <c r="TSN77" s="2"/>
      <c r="TSO77" s="2"/>
      <c r="TSP77" s="2"/>
      <c r="TSQ77" s="2"/>
      <c r="TSR77" s="2"/>
      <c r="TSS77" s="2"/>
      <c r="TST77" s="2"/>
      <c r="TSU77" s="2"/>
      <c r="TSV77" s="2"/>
      <c r="TSW77" s="2"/>
      <c r="TSX77" s="2"/>
      <c r="TSY77" s="2"/>
      <c r="TSZ77" s="2"/>
      <c r="TTA77" s="2"/>
      <c r="TTB77" s="2"/>
      <c r="TTC77" s="2"/>
      <c r="TTD77" s="2"/>
      <c r="TTE77" s="2"/>
      <c r="TTF77" s="2"/>
      <c r="TTG77" s="2"/>
      <c r="TTH77" s="2"/>
      <c r="TTI77" s="2"/>
      <c r="TTJ77" s="2"/>
      <c r="TTK77" s="2"/>
      <c r="TTL77" s="2"/>
      <c r="TTM77" s="2"/>
      <c r="TTN77" s="2"/>
      <c r="TTO77" s="2"/>
      <c r="TTP77" s="2"/>
      <c r="TTQ77" s="2"/>
      <c r="TTR77" s="2"/>
      <c r="TTS77" s="2"/>
      <c r="TTT77" s="2"/>
      <c r="TTU77" s="2"/>
      <c r="TTV77" s="2"/>
      <c r="TTW77" s="2"/>
      <c r="TTX77" s="2"/>
      <c r="TTY77" s="2"/>
      <c r="TTZ77" s="2"/>
      <c r="TUA77" s="2"/>
      <c r="TUB77" s="2"/>
      <c r="TUC77" s="2"/>
      <c r="TUD77" s="2"/>
      <c r="TUE77" s="2"/>
      <c r="TUF77" s="2"/>
      <c r="TUG77" s="2"/>
      <c r="TUH77" s="2"/>
      <c r="TUI77" s="2"/>
      <c r="TUJ77" s="2"/>
      <c r="TUK77" s="2"/>
      <c r="TUL77" s="2"/>
      <c r="TUM77" s="2"/>
      <c r="TUN77" s="2"/>
      <c r="TUO77" s="2"/>
      <c r="TUP77" s="2"/>
      <c r="TUQ77" s="2"/>
      <c r="TUR77" s="2"/>
      <c r="TUS77" s="2"/>
      <c r="TUT77" s="2"/>
      <c r="TUU77" s="2"/>
      <c r="TUV77" s="2"/>
      <c r="TUW77" s="2"/>
      <c r="TUX77" s="2"/>
      <c r="TUY77" s="2"/>
      <c r="TUZ77" s="2"/>
      <c r="TVA77" s="2"/>
      <c r="TVB77" s="2"/>
      <c r="TVC77" s="2"/>
      <c r="TVD77" s="2"/>
      <c r="TVE77" s="2"/>
      <c r="TVF77" s="2"/>
      <c r="TVG77" s="2"/>
      <c r="TVH77" s="2"/>
      <c r="TVI77" s="2"/>
      <c r="TVJ77" s="2"/>
      <c r="TVK77" s="2"/>
      <c r="TVL77" s="2"/>
      <c r="TVM77" s="2"/>
      <c r="TVN77" s="2"/>
      <c r="TVO77" s="2"/>
      <c r="TVP77" s="2"/>
      <c r="TVQ77" s="2"/>
      <c r="TVR77" s="2"/>
      <c r="TVS77" s="2"/>
      <c r="TVT77" s="2"/>
      <c r="TVU77" s="2"/>
      <c r="TVV77" s="2"/>
      <c r="TVW77" s="2"/>
      <c r="TVX77" s="2"/>
      <c r="TVY77" s="2"/>
      <c r="TVZ77" s="2"/>
      <c r="TWA77" s="2"/>
      <c r="TWB77" s="2"/>
      <c r="TWC77" s="2"/>
      <c r="TWD77" s="2"/>
      <c r="TWE77" s="2"/>
      <c r="TWF77" s="2"/>
      <c r="TWG77" s="2"/>
      <c r="TWH77" s="2"/>
      <c r="TWI77" s="2"/>
      <c r="TWJ77" s="2"/>
      <c r="TWK77" s="2"/>
      <c r="TWL77" s="2"/>
      <c r="TWM77" s="2"/>
      <c r="TWN77" s="2"/>
      <c r="TWO77" s="2"/>
      <c r="TWP77" s="2"/>
      <c r="TWQ77" s="2"/>
      <c r="TWR77" s="2"/>
      <c r="TWS77" s="2"/>
      <c r="TWT77" s="2"/>
      <c r="TWU77" s="2"/>
      <c r="TWV77" s="2"/>
      <c r="TWW77" s="2"/>
      <c r="TWX77" s="2"/>
      <c r="TWY77" s="2"/>
      <c r="TWZ77" s="2"/>
      <c r="TXA77" s="2"/>
      <c r="TXB77" s="2"/>
      <c r="TXC77" s="2"/>
      <c r="TXD77" s="2"/>
      <c r="TXE77" s="2"/>
      <c r="TXF77" s="2"/>
      <c r="TXG77" s="2"/>
      <c r="TXH77" s="2"/>
      <c r="TXI77" s="2"/>
      <c r="TXJ77" s="2"/>
      <c r="TXK77" s="2"/>
      <c r="TXL77" s="2"/>
      <c r="TXM77" s="2"/>
      <c r="TXN77" s="2"/>
      <c r="TXO77" s="2"/>
      <c r="TXP77" s="2"/>
      <c r="TXQ77" s="2"/>
      <c r="TXR77" s="2"/>
      <c r="TXS77" s="2"/>
      <c r="TXT77" s="2"/>
      <c r="TXU77" s="2"/>
      <c r="TXV77" s="2"/>
      <c r="TXW77" s="2"/>
      <c r="TXX77" s="2"/>
      <c r="TXY77" s="2"/>
      <c r="TXZ77" s="2"/>
      <c r="TYA77" s="2"/>
      <c r="TYB77" s="2"/>
      <c r="TYC77" s="2"/>
      <c r="TYD77" s="2"/>
      <c r="TYE77" s="2"/>
      <c r="TYF77" s="2"/>
      <c r="TYG77" s="2"/>
      <c r="TYH77" s="2"/>
      <c r="TYI77" s="2"/>
      <c r="TYJ77" s="2"/>
      <c r="TYK77" s="2"/>
      <c r="TYL77" s="2"/>
      <c r="TYM77" s="2"/>
      <c r="TYN77" s="2"/>
      <c r="TYO77" s="2"/>
      <c r="TYP77" s="2"/>
      <c r="TYQ77" s="2"/>
      <c r="TYR77" s="2"/>
      <c r="TYS77" s="2"/>
      <c r="TYT77" s="2"/>
      <c r="TYU77" s="2"/>
      <c r="TYV77" s="2"/>
      <c r="TYW77" s="2"/>
      <c r="TYX77" s="2"/>
      <c r="TYY77" s="2"/>
      <c r="TYZ77" s="2"/>
      <c r="TZA77" s="2"/>
      <c r="TZB77" s="2"/>
      <c r="TZC77" s="2"/>
      <c r="TZD77" s="2"/>
      <c r="TZE77" s="2"/>
      <c r="TZF77" s="2"/>
      <c r="TZG77" s="2"/>
      <c r="TZH77" s="2"/>
      <c r="TZI77" s="2"/>
      <c r="TZJ77" s="2"/>
      <c r="TZK77" s="2"/>
      <c r="TZL77" s="2"/>
      <c r="TZM77" s="2"/>
      <c r="TZN77" s="2"/>
      <c r="TZO77" s="2"/>
      <c r="TZP77" s="2"/>
      <c r="TZQ77" s="2"/>
      <c r="TZR77" s="2"/>
      <c r="TZS77" s="2"/>
      <c r="TZT77" s="2"/>
      <c r="TZU77" s="2"/>
      <c r="TZV77" s="2"/>
      <c r="TZW77" s="2"/>
      <c r="TZX77" s="2"/>
      <c r="TZY77" s="2"/>
      <c r="TZZ77" s="2"/>
      <c r="UAA77" s="2"/>
      <c r="UAB77" s="2"/>
      <c r="UAC77" s="2"/>
      <c r="UAD77" s="2"/>
      <c r="UAE77" s="2"/>
      <c r="UAF77" s="2"/>
      <c r="UAG77" s="2"/>
      <c r="UAH77" s="2"/>
      <c r="UAI77" s="2"/>
      <c r="UAJ77" s="2"/>
      <c r="UAK77" s="2"/>
      <c r="UAL77" s="2"/>
      <c r="UAM77" s="2"/>
      <c r="UAN77" s="2"/>
      <c r="UAO77" s="2"/>
      <c r="UAP77" s="2"/>
      <c r="UAQ77" s="2"/>
      <c r="UAR77" s="2"/>
      <c r="UAS77" s="2"/>
      <c r="UAT77" s="2"/>
      <c r="UAU77" s="2"/>
      <c r="UAV77" s="2"/>
      <c r="UAW77" s="2"/>
      <c r="UAX77" s="2"/>
      <c r="UAY77" s="2"/>
      <c r="UAZ77" s="2"/>
      <c r="UBA77" s="2"/>
      <c r="UBB77" s="2"/>
      <c r="UBC77" s="2"/>
      <c r="UBD77" s="2"/>
      <c r="UBE77" s="2"/>
      <c r="UBF77" s="2"/>
      <c r="UBG77" s="2"/>
      <c r="UBH77" s="2"/>
      <c r="UBI77" s="2"/>
      <c r="UBJ77" s="2"/>
      <c r="UBK77" s="2"/>
      <c r="UBL77" s="2"/>
      <c r="UBM77" s="2"/>
      <c r="UBN77" s="2"/>
      <c r="UBO77" s="2"/>
      <c r="UBP77" s="2"/>
      <c r="UBQ77" s="2"/>
      <c r="UBR77" s="2"/>
      <c r="UBS77" s="2"/>
      <c r="UBT77" s="2"/>
      <c r="UBU77" s="2"/>
      <c r="UBV77" s="2"/>
      <c r="UBW77" s="2"/>
      <c r="UBX77" s="2"/>
      <c r="UBY77" s="2"/>
      <c r="UBZ77" s="2"/>
      <c r="UCA77" s="2"/>
      <c r="UCB77" s="2"/>
      <c r="UCC77" s="2"/>
      <c r="UCD77" s="2"/>
      <c r="UCE77" s="2"/>
      <c r="UCF77" s="2"/>
      <c r="UCG77" s="2"/>
      <c r="UCH77" s="2"/>
      <c r="UCI77" s="2"/>
      <c r="UCJ77" s="2"/>
      <c r="UCK77" s="2"/>
      <c r="UCL77" s="2"/>
      <c r="UCM77" s="2"/>
      <c r="UCN77" s="2"/>
      <c r="UCO77" s="2"/>
      <c r="UCP77" s="2"/>
      <c r="UCQ77" s="2"/>
      <c r="UCR77" s="2"/>
      <c r="UCS77" s="2"/>
      <c r="UCT77" s="2"/>
      <c r="UCU77" s="2"/>
      <c r="UCV77" s="2"/>
      <c r="UCW77" s="2"/>
      <c r="UCX77" s="2"/>
      <c r="UCY77" s="2"/>
      <c r="UCZ77" s="2"/>
      <c r="UDA77" s="2"/>
      <c r="UDB77" s="2"/>
      <c r="UDC77" s="2"/>
      <c r="UDD77" s="2"/>
      <c r="UDE77" s="2"/>
      <c r="UDF77" s="2"/>
      <c r="UDG77" s="2"/>
      <c r="UDH77" s="2"/>
      <c r="UDI77" s="2"/>
      <c r="UDJ77" s="2"/>
      <c r="UDK77" s="2"/>
      <c r="UDL77" s="2"/>
      <c r="UDM77" s="2"/>
      <c r="UDN77" s="2"/>
      <c r="UDO77" s="2"/>
      <c r="UDP77" s="2"/>
      <c r="UDQ77" s="2"/>
      <c r="UDR77" s="2"/>
      <c r="UDS77" s="2"/>
      <c r="UDT77" s="2"/>
      <c r="UDU77" s="2"/>
      <c r="UDV77" s="2"/>
      <c r="UDW77" s="2"/>
      <c r="UDX77" s="2"/>
      <c r="UDY77" s="2"/>
      <c r="UDZ77" s="2"/>
      <c r="UEA77" s="2"/>
      <c r="UEB77" s="2"/>
      <c r="UEC77" s="2"/>
      <c r="UED77" s="2"/>
      <c r="UEE77" s="2"/>
      <c r="UEF77" s="2"/>
      <c r="UEG77" s="2"/>
      <c r="UEH77" s="2"/>
      <c r="UEI77" s="2"/>
      <c r="UEJ77" s="2"/>
      <c r="UEK77" s="2"/>
      <c r="UEL77" s="2"/>
      <c r="UEM77" s="2"/>
      <c r="UEN77" s="2"/>
      <c r="UEO77" s="2"/>
      <c r="UEP77" s="2"/>
      <c r="UEQ77" s="2"/>
      <c r="UER77" s="2"/>
      <c r="UES77" s="2"/>
      <c r="UET77" s="2"/>
      <c r="UEU77" s="2"/>
      <c r="UEV77" s="2"/>
      <c r="UEW77" s="2"/>
      <c r="UEX77" s="2"/>
      <c r="UEY77" s="2"/>
      <c r="UEZ77" s="2"/>
      <c r="UFA77" s="2"/>
      <c r="UFB77" s="2"/>
      <c r="UFC77" s="2"/>
      <c r="UFD77" s="2"/>
      <c r="UFE77" s="2"/>
      <c r="UFF77" s="2"/>
      <c r="UFG77" s="2"/>
      <c r="UFH77" s="2"/>
      <c r="UFI77" s="2"/>
      <c r="UFJ77" s="2"/>
      <c r="UFK77" s="2"/>
      <c r="UFL77" s="2"/>
      <c r="UFM77" s="2"/>
      <c r="UFN77" s="2"/>
      <c r="UFO77" s="2"/>
      <c r="UFP77" s="2"/>
      <c r="UFQ77" s="2"/>
      <c r="UFR77" s="2"/>
      <c r="UFS77" s="2"/>
      <c r="UFT77" s="2"/>
      <c r="UFU77" s="2"/>
      <c r="UFV77" s="2"/>
      <c r="UFW77" s="2"/>
      <c r="UFX77" s="2"/>
      <c r="UFY77" s="2"/>
      <c r="UFZ77" s="2"/>
      <c r="UGA77" s="2"/>
      <c r="UGB77" s="2"/>
      <c r="UGC77" s="2"/>
      <c r="UGD77" s="2"/>
      <c r="UGE77" s="2"/>
      <c r="UGF77" s="2"/>
      <c r="UGG77" s="2"/>
      <c r="UGH77" s="2"/>
      <c r="UGI77" s="2"/>
      <c r="UGJ77" s="2"/>
      <c r="UGK77" s="2"/>
      <c r="UGL77" s="2"/>
      <c r="UGM77" s="2"/>
      <c r="UGN77" s="2"/>
      <c r="UGO77" s="2"/>
      <c r="UGP77" s="2"/>
      <c r="UGQ77" s="2"/>
      <c r="UGR77" s="2"/>
      <c r="UGS77" s="2"/>
      <c r="UGT77" s="2"/>
      <c r="UGU77" s="2"/>
      <c r="UGV77" s="2"/>
      <c r="UGW77" s="2"/>
      <c r="UGX77" s="2"/>
      <c r="UGY77" s="2"/>
      <c r="UGZ77" s="2"/>
      <c r="UHA77" s="2"/>
      <c r="UHB77" s="2"/>
      <c r="UHC77" s="2"/>
      <c r="UHD77" s="2"/>
      <c r="UHE77" s="2"/>
      <c r="UHF77" s="2"/>
      <c r="UHG77" s="2"/>
      <c r="UHH77" s="2"/>
      <c r="UHI77" s="2"/>
      <c r="UHJ77" s="2"/>
      <c r="UHK77" s="2"/>
      <c r="UHL77" s="2"/>
      <c r="UHM77" s="2"/>
      <c r="UHN77" s="2"/>
      <c r="UHO77" s="2"/>
      <c r="UHP77" s="2"/>
      <c r="UHQ77" s="2"/>
      <c r="UHR77" s="2"/>
      <c r="UHS77" s="2"/>
      <c r="UHT77" s="2"/>
      <c r="UHU77" s="2"/>
      <c r="UHV77" s="2"/>
      <c r="UHW77" s="2"/>
      <c r="UHX77" s="2"/>
      <c r="UHY77" s="2"/>
      <c r="UHZ77" s="2"/>
      <c r="UIA77" s="2"/>
      <c r="UIB77" s="2"/>
      <c r="UIC77" s="2"/>
      <c r="UID77" s="2"/>
      <c r="UIE77" s="2"/>
      <c r="UIF77" s="2"/>
      <c r="UIG77" s="2"/>
      <c r="UIH77" s="2"/>
      <c r="UII77" s="2"/>
      <c r="UIJ77" s="2"/>
      <c r="UIK77" s="2"/>
      <c r="UIL77" s="2"/>
      <c r="UIM77" s="2"/>
      <c r="UIN77" s="2"/>
      <c r="UIO77" s="2"/>
      <c r="UIP77" s="2"/>
      <c r="UIQ77" s="2"/>
      <c r="UIR77" s="2"/>
      <c r="UIS77" s="2"/>
      <c r="UIT77" s="2"/>
      <c r="UIU77" s="2"/>
      <c r="UIV77" s="2"/>
      <c r="UIW77" s="2"/>
      <c r="UIX77" s="2"/>
      <c r="UIY77" s="2"/>
      <c r="UIZ77" s="2"/>
      <c r="UJA77" s="2"/>
      <c r="UJB77" s="2"/>
      <c r="UJC77" s="2"/>
      <c r="UJD77" s="2"/>
      <c r="UJE77" s="2"/>
      <c r="UJF77" s="2"/>
      <c r="UJG77" s="2"/>
      <c r="UJH77" s="2"/>
      <c r="UJI77" s="2"/>
      <c r="UJJ77" s="2"/>
      <c r="UJK77" s="2"/>
      <c r="UJL77" s="2"/>
      <c r="UJM77" s="2"/>
      <c r="UJN77" s="2"/>
      <c r="UJO77" s="2"/>
      <c r="UJP77" s="2"/>
      <c r="UJQ77" s="2"/>
      <c r="UJR77" s="2"/>
      <c r="UJS77" s="2"/>
      <c r="UJT77" s="2"/>
      <c r="UJU77" s="2"/>
      <c r="UJV77" s="2"/>
      <c r="UJW77" s="2"/>
      <c r="UJX77" s="2"/>
      <c r="UJY77" s="2"/>
      <c r="UJZ77" s="2"/>
      <c r="UKA77" s="2"/>
      <c r="UKB77" s="2"/>
      <c r="UKC77" s="2"/>
      <c r="UKD77" s="2"/>
      <c r="UKE77" s="2"/>
      <c r="UKF77" s="2"/>
      <c r="UKG77" s="2"/>
      <c r="UKH77" s="2"/>
      <c r="UKI77" s="2"/>
      <c r="UKJ77" s="2"/>
      <c r="UKK77" s="2"/>
      <c r="UKL77" s="2"/>
      <c r="UKM77" s="2"/>
      <c r="UKN77" s="2"/>
      <c r="UKO77" s="2"/>
      <c r="UKP77" s="2"/>
      <c r="UKQ77" s="2"/>
      <c r="UKR77" s="2"/>
      <c r="UKS77" s="2"/>
      <c r="UKT77" s="2"/>
      <c r="UKU77" s="2"/>
      <c r="UKV77" s="2"/>
      <c r="UKW77" s="2"/>
      <c r="UKX77" s="2"/>
      <c r="UKY77" s="2"/>
      <c r="UKZ77" s="2"/>
      <c r="ULA77" s="2"/>
      <c r="ULB77" s="2"/>
      <c r="ULC77" s="2"/>
      <c r="ULD77" s="2"/>
      <c r="ULE77" s="2"/>
      <c r="ULF77" s="2"/>
      <c r="ULG77" s="2"/>
      <c r="ULH77" s="2"/>
      <c r="ULI77" s="2"/>
      <c r="ULJ77" s="2"/>
      <c r="ULK77" s="2"/>
      <c r="ULL77" s="2"/>
      <c r="ULM77" s="2"/>
      <c r="ULN77" s="2"/>
      <c r="ULO77" s="2"/>
      <c r="ULP77" s="2"/>
      <c r="ULQ77" s="2"/>
      <c r="ULR77" s="2"/>
      <c r="ULS77" s="2"/>
      <c r="ULT77" s="2"/>
      <c r="ULU77" s="2"/>
      <c r="ULV77" s="2"/>
      <c r="ULW77" s="2"/>
      <c r="ULX77" s="2"/>
      <c r="ULY77" s="2"/>
      <c r="ULZ77" s="2"/>
      <c r="UMA77" s="2"/>
      <c r="UMB77" s="2"/>
      <c r="UMC77" s="2"/>
      <c r="UMD77" s="2"/>
      <c r="UME77" s="2"/>
      <c r="UMF77" s="2"/>
      <c r="UMG77" s="2"/>
      <c r="UMH77" s="2"/>
      <c r="UMI77" s="2"/>
      <c r="UMJ77" s="2"/>
      <c r="UMK77" s="2"/>
      <c r="UML77" s="2"/>
      <c r="UMM77" s="2"/>
      <c r="UMN77" s="2"/>
      <c r="UMO77" s="2"/>
      <c r="UMP77" s="2"/>
      <c r="UMQ77" s="2"/>
      <c r="UMR77" s="2"/>
      <c r="UMS77" s="2"/>
      <c r="UMT77" s="2"/>
      <c r="UMU77" s="2"/>
      <c r="UMV77" s="2"/>
      <c r="UMW77" s="2"/>
      <c r="UMX77" s="2"/>
      <c r="UMY77" s="2"/>
      <c r="UMZ77" s="2"/>
      <c r="UNA77" s="2"/>
      <c r="UNB77" s="2"/>
      <c r="UNC77" s="2"/>
      <c r="UND77" s="2"/>
      <c r="UNE77" s="2"/>
      <c r="UNF77" s="2"/>
      <c r="UNG77" s="2"/>
      <c r="UNH77" s="2"/>
      <c r="UNI77" s="2"/>
      <c r="UNJ77" s="2"/>
      <c r="UNK77" s="2"/>
      <c r="UNL77" s="2"/>
      <c r="UNM77" s="2"/>
      <c r="UNN77" s="2"/>
      <c r="UNO77" s="2"/>
      <c r="UNP77" s="2"/>
      <c r="UNQ77" s="2"/>
      <c r="UNR77" s="2"/>
      <c r="UNS77" s="2"/>
      <c r="UNT77" s="2"/>
      <c r="UNU77" s="2"/>
      <c r="UNV77" s="2"/>
      <c r="UNW77" s="2"/>
      <c r="UNX77" s="2"/>
      <c r="UNY77" s="2"/>
      <c r="UNZ77" s="2"/>
      <c r="UOA77" s="2"/>
      <c r="UOB77" s="2"/>
      <c r="UOC77" s="2"/>
      <c r="UOD77" s="2"/>
      <c r="UOE77" s="2"/>
      <c r="UOF77" s="2"/>
      <c r="UOG77" s="2"/>
      <c r="UOH77" s="2"/>
      <c r="UOI77" s="2"/>
      <c r="UOJ77" s="2"/>
      <c r="UOK77" s="2"/>
      <c r="UOL77" s="2"/>
      <c r="UOM77" s="2"/>
      <c r="UON77" s="2"/>
      <c r="UOO77" s="2"/>
      <c r="UOP77" s="2"/>
      <c r="UOQ77" s="2"/>
      <c r="UOR77" s="2"/>
      <c r="UOS77" s="2"/>
      <c r="UOT77" s="2"/>
      <c r="UOU77" s="2"/>
      <c r="UOV77" s="2"/>
      <c r="UOW77" s="2"/>
      <c r="UOX77" s="2"/>
      <c r="UOY77" s="2"/>
      <c r="UOZ77" s="2"/>
      <c r="UPA77" s="2"/>
      <c r="UPB77" s="2"/>
      <c r="UPC77" s="2"/>
      <c r="UPD77" s="2"/>
      <c r="UPE77" s="2"/>
      <c r="UPF77" s="2"/>
      <c r="UPG77" s="2"/>
      <c r="UPH77" s="2"/>
      <c r="UPI77" s="2"/>
      <c r="UPJ77" s="2"/>
      <c r="UPK77" s="2"/>
      <c r="UPL77" s="2"/>
      <c r="UPM77" s="2"/>
      <c r="UPN77" s="2"/>
      <c r="UPO77" s="2"/>
      <c r="UPP77" s="2"/>
      <c r="UPQ77" s="2"/>
      <c r="UPR77" s="2"/>
      <c r="UPS77" s="2"/>
      <c r="UPT77" s="2"/>
      <c r="UPU77" s="2"/>
      <c r="UPV77" s="2"/>
      <c r="UPW77" s="2"/>
      <c r="UPX77" s="2"/>
      <c r="UPY77" s="2"/>
      <c r="UPZ77" s="2"/>
      <c r="UQA77" s="2"/>
      <c r="UQB77" s="2"/>
      <c r="UQC77" s="2"/>
      <c r="UQD77" s="2"/>
      <c r="UQE77" s="2"/>
      <c r="UQF77" s="2"/>
      <c r="UQG77" s="2"/>
      <c r="UQH77" s="2"/>
      <c r="UQI77" s="2"/>
      <c r="UQJ77" s="2"/>
      <c r="UQK77" s="2"/>
      <c r="UQL77" s="2"/>
      <c r="UQM77" s="2"/>
      <c r="UQN77" s="2"/>
      <c r="UQO77" s="2"/>
      <c r="UQP77" s="2"/>
      <c r="UQQ77" s="2"/>
      <c r="UQR77" s="2"/>
      <c r="UQS77" s="2"/>
      <c r="UQT77" s="2"/>
      <c r="UQU77" s="2"/>
      <c r="UQV77" s="2"/>
      <c r="UQW77" s="2"/>
      <c r="UQX77" s="2"/>
      <c r="UQY77" s="2"/>
      <c r="UQZ77" s="2"/>
      <c r="URA77" s="2"/>
      <c r="URB77" s="2"/>
      <c r="URC77" s="2"/>
      <c r="URD77" s="2"/>
      <c r="URE77" s="2"/>
      <c r="URF77" s="2"/>
      <c r="URG77" s="2"/>
      <c r="URH77" s="2"/>
      <c r="URI77" s="2"/>
      <c r="URJ77" s="2"/>
      <c r="URK77" s="2"/>
      <c r="URL77" s="2"/>
      <c r="URM77" s="2"/>
      <c r="URN77" s="2"/>
      <c r="URO77" s="2"/>
      <c r="URP77" s="2"/>
      <c r="URQ77" s="2"/>
      <c r="URR77" s="2"/>
      <c r="URS77" s="2"/>
      <c r="URT77" s="2"/>
      <c r="URU77" s="2"/>
      <c r="URV77" s="2"/>
      <c r="URW77" s="2"/>
      <c r="URX77" s="2"/>
      <c r="URY77" s="2"/>
      <c r="URZ77" s="2"/>
      <c r="USA77" s="2"/>
      <c r="USB77" s="2"/>
      <c r="USC77" s="2"/>
      <c r="USD77" s="2"/>
      <c r="USE77" s="2"/>
      <c r="USF77" s="2"/>
      <c r="USG77" s="2"/>
      <c r="USH77" s="2"/>
      <c r="USI77" s="2"/>
      <c r="USJ77" s="2"/>
      <c r="USK77" s="2"/>
      <c r="USL77" s="2"/>
      <c r="USM77" s="2"/>
      <c r="USN77" s="2"/>
      <c r="USO77" s="2"/>
      <c r="USP77" s="2"/>
      <c r="USQ77" s="2"/>
      <c r="USR77" s="2"/>
      <c r="USS77" s="2"/>
      <c r="UST77" s="2"/>
      <c r="USU77" s="2"/>
      <c r="USV77" s="2"/>
      <c r="USW77" s="2"/>
      <c r="USX77" s="2"/>
      <c r="USY77" s="2"/>
      <c r="USZ77" s="2"/>
      <c r="UTA77" s="2"/>
      <c r="UTB77" s="2"/>
      <c r="UTC77" s="2"/>
      <c r="UTD77" s="2"/>
      <c r="UTE77" s="2"/>
      <c r="UTF77" s="2"/>
      <c r="UTG77" s="2"/>
      <c r="UTH77" s="2"/>
      <c r="UTI77" s="2"/>
      <c r="UTJ77" s="2"/>
      <c r="UTK77" s="2"/>
      <c r="UTL77" s="2"/>
      <c r="UTM77" s="2"/>
      <c r="UTN77" s="2"/>
      <c r="UTO77" s="2"/>
      <c r="UTP77" s="2"/>
      <c r="UTQ77" s="2"/>
      <c r="UTR77" s="2"/>
      <c r="UTS77" s="2"/>
      <c r="UTT77" s="2"/>
      <c r="UTU77" s="2"/>
      <c r="UTV77" s="2"/>
      <c r="UTW77" s="2"/>
      <c r="UTX77" s="2"/>
      <c r="UTY77" s="2"/>
      <c r="UTZ77" s="2"/>
      <c r="UUA77" s="2"/>
      <c r="UUB77" s="2"/>
      <c r="UUC77" s="2"/>
      <c r="UUD77" s="2"/>
      <c r="UUE77" s="2"/>
      <c r="UUF77" s="2"/>
      <c r="UUG77" s="2"/>
      <c r="UUH77" s="2"/>
      <c r="UUI77" s="2"/>
      <c r="UUJ77" s="2"/>
      <c r="UUK77" s="2"/>
      <c r="UUL77" s="2"/>
      <c r="UUM77" s="2"/>
      <c r="UUN77" s="2"/>
      <c r="UUO77" s="2"/>
      <c r="UUP77" s="2"/>
      <c r="UUQ77" s="2"/>
      <c r="UUR77" s="2"/>
      <c r="UUS77" s="2"/>
      <c r="UUT77" s="2"/>
      <c r="UUU77" s="2"/>
      <c r="UUV77" s="2"/>
      <c r="UUW77" s="2"/>
      <c r="UUX77" s="2"/>
      <c r="UUY77" s="2"/>
      <c r="UUZ77" s="2"/>
      <c r="UVA77" s="2"/>
      <c r="UVB77" s="2"/>
      <c r="UVC77" s="2"/>
      <c r="UVD77" s="2"/>
      <c r="UVE77" s="2"/>
      <c r="UVF77" s="2"/>
      <c r="UVG77" s="2"/>
      <c r="UVH77" s="2"/>
      <c r="UVI77" s="2"/>
      <c r="UVJ77" s="2"/>
      <c r="UVK77" s="2"/>
      <c r="UVL77" s="2"/>
      <c r="UVM77" s="2"/>
      <c r="UVN77" s="2"/>
      <c r="UVO77" s="2"/>
      <c r="UVP77" s="2"/>
      <c r="UVQ77" s="2"/>
      <c r="UVR77" s="2"/>
      <c r="UVS77" s="2"/>
      <c r="UVT77" s="2"/>
      <c r="UVU77" s="2"/>
      <c r="UVV77" s="2"/>
      <c r="UVW77" s="2"/>
      <c r="UVX77" s="2"/>
      <c r="UVY77" s="2"/>
      <c r="UVZ77" s="2"/>
      <c r="UWA77" s="2"/>
      <c r="UWB77" s="2"/>
      <c r="UWC77" s="2"/>
      <c r="UWD77" s="2"/>
      <c r="UWE77" s="2"/>
      <c r="UWF77" s="2"/>
      <c r="UWG77" s="2"/>
      <c r="UWH77" s="2"/>
      <c r="UWI77" s="2"/>
      <c r="UWJ77" s="2"/>
      <c r="UWK77" s="2"/>
      <c r="UWL77" s="2"/>
      <c r="UWM77" s="2"/>
      <c r="UWN77" s="2"/>
      <c r="UWO77" s="2"/>
      <c r="UWP77" s="2"/>
      <c r="UWQ77" s="2"/>
      <c r="UWR77" s="2"/>
      <c r="UWS77" s="2"/>
      <c r="UWT77" s="2"/>
      <c r="UWU77" s="2"/>
      <c r="UWV77" s="2"/>
      <c r="UWW77" s="2"/>
      <c r="UWX77" s="2"/>
      <c r="UWY77" s="2"/>
      <c r="UWZ77" s="2"/>
      <c r="UXA77" s="2"/>
      <c r="UXB77" s="2"/>
      <c r="UXC77" s="2"/>
      <c r="UXD77" s="2"/>
      <c r="UXE77" s="2"/>
      <c r="UXF77" s="2"/>
      <c r="UXG77" s="2"/>
      <c r="UXH77" s="2"/>
      <c r="UXI77" s="2"/>
      <c r="UXJ77" s="2"/>
      <c r="UXK77" s="2"/>
      <c r="UXL77" s="2"/>
      <c r="UXM77" s="2"/>
      <c r="UXN77" s="2"/>
      <c r="UXO77" s="2"/>
      <c r="UXP77" s="2"/>
      <c r="UXQ77" s="2"/>
      <c r="UXR77" s="2"/>
      <c r="UXS77" s="2"/>
      <c r="UXT77" s="2"/>
      <c r="UXU77" s="2"/>
      <c r="UXV77" s="2"/>
      <c r="UXW77" s="2"/>
      <c r="UXX77" s="2"/>
      <c r="UXY77" s="2"/>
      <c r="UXZ77" s="2"/>
      <c r="UYA77" s="2"/>
      <c r="UYB77" s="2"/>
      <c r="UYC77" s="2"/>
      <c r="UYD77" s="2"/>
      <c r="UYE77" s="2"/>
      <c r="UYF77" s="2"/>
      <c r="UYG77" s="2"/>
      <c r="UYH77" s="2"/>
      <c r="UYI77" s="2"/>
      <c r="UYJ77" s="2"/>
      <c r="UYK77" s="2"/>
      <c r="UYL77" s="2"/>
      <c r="UYM77" s="2"/>
      <c r="UYN77" s="2"/>
      <c r="UYO77" s="2"/>
      <c r="UYP77" s="2"/>
      <c r="UYQ77" s="2"/>
      <c r="UYR77" s="2"/>
      <c r="UYS77" s="2"/>
      <c r="UYT77" s="2"/>
      <c r="UYU77" s="2"/>
      <c r="UYV77" s="2"/>
      <c r="UYW77" s="2"/>
      <c r="UYX77" s="2"/>
      <c r="UYY77" s="2"/>
      <c r="UYZ77" s="2"/>
      <c r="UZA77" s="2"/>
      <c r="UZB77" s="2"/>
      <c r="UZC77" s="2"/>
      <c r="UZD77" s="2"/>
      <c r="UZE77" s="2"/>
      <c r="UZF77" s="2"/>
      <c r="UZG77" s="2"/>
      <c r="UZH77" s="2"/>
      <c r="UZI77" s="2"/>
      <c r="UZJ77" s="2"/>
      <c r="UZK77" s="2"/>
      <c r="UZL77" s="2"/>
      <c r="UZM77" s="2"/>
      <c r="UZN77" s="2"/>
      <c r="UZO77" s="2"/>
      <c r="UZP77" s="2"/>
      <c r="UZQ77" s="2"/>
      <c r="UZR77" s="2"/>
      <c r="UZS77" s="2"/>
      <c r="UZT77" s="2"/>
      <c r="UZU77" s="2"/>
      <c r="UZV77" s="2"/>
      <c r="UZW77" s="2"/>
      <c r="UZX77" s="2"/>
      <c r="UZY77" s="2"/>
      <c r="UZZ77" s="2"/>
      <c r="VAA77" s="2"/>
      <c r="VAB77" s="2"/>
      <c r="VAC77" s="2"/>
      <c r="VAD77" s="2"/>
      <c r="VAE77" s="2"/>
      <c r="VAF77" s="2"/>
      <c r="VAG77" s="2"/>
      <c r="VAH77" s="2"/>
      <c r="VAI77" s="2"/>
      <c r="VAJ77" s="2"/>
      <c r="VAK77" s="2"/>
      <c r="VAL77" s="2"/>
      <c r="VAM77" s="2"/>
      <c r="VAN77" s="2"/>
      <c r="VAO77" s="2"/>
      <c r="VAP77" s="2"/>
      <c r="VAQ77" s="2"/>
      <c r="VAR77" s="2"/>
      <c r="VAS77" s="2"/>
      <c r="VAT77" s="2"/>
      <c r="VAU77" s="2"/>
      <c r="VAV77" s="2"/>
      <c r="VAW77" s="2"/>
      <c r="VAX77" s="2"/>
      <c r="VAY77" s="2"/>
      <c r="VAZ77" s="2"/>
      <c r="VBA77" s="2"/>
      <c r="VBB77" s="2"/>
      <c r="VBC77" s="2"/>
      <c r="VBD77" s="2"/>
      <c r="VBE77" s="2"/>
      <c r="VBF77" s="2"/>
      <c r="VBG77" s="2"/>
      <c r="VBH77" s="2"/>
      <c r="VBI77" s="2"/>
      <c r="VBJ77" s="2"/>
      <c r="VBK77" s="2"/>
      <c r="VBL77" s="2"/>
      <c r="VBM77" s="2"/>
      <c r="VBN77" s="2"/>
      <c r="VBO77" s="2"/>
      <c r="VBP77" s="2"/>
      <c r="VBQ77" s="2"/>
      <c r="VBR77" s="2"/>
      <c r="VBS77" s="2"/>
      <c r="VBT77" s="2"/>
      <c r="VBU77" s="2"/>
      <c r="VBV77" s="2"/>
      <c r="VBW77" s="2"/>
      <c r="VBX77" s="2"/>
      <c r="VBY77" s="2"/>
      <c r="VBZ77" s="2"/>
      <c r="VCA77" s="2"/>
      <c r="VCB77" s="2"/>
      <c r="VCC77" s="2"/>
      <c r="VCD77" s="2"/>
      <c r="VCE77" s="2"/>
      <c r="VCF77" s="2"/>
      <c r="VCG77" s="2"/>
      <c r="VCH77" s="2"/>
      <c r="VCI77" s="2"/>
      <c r="VCJ77" s="2"/>
      <c r="VCK77" s="2"/>
      <c r="VCL77" s="2"/>
      <c r="VCM77" s="2"/>
      <c r="VCN77" s="2"/>
      <c r="VCO77" s="2"/>
      <c r="VCP77" s="2"/>
      <c r="VCQ77" s="2"/>
      <c r="VCR77" s="2"/>
      <c r="VCS77" s="2"/>
      <c r="VCT77" s="2"/>
      <c r="VCU77" s="2"/>
      <c r="VCV77" s="2"/>
      <c r="VCW77" s="2"/>
      <c r="VCX77" s="2"/>
      <c r="VCY77" s="2"/>
      <c r="VCZ77" s="2"/>
      <c r="VDA77" s="2"/>
      <c r="VDB77" s="2"/>
      <c r="VDC77" s="2"/>
      <c r="VDD77" s="2"/>
      <c r="VDE77" s="2"/>
      <c r="VDF77" s="2"/>
      <c r="VDG77" s="2"/>
      <c r="VDH77" s="2"/>
      <c r="VDI77" s="2"/>
      <c r="VDJ77" s="2"/>
      <c r="VDK77" s="2"/>
      <c r="VDL77" s="2"/>
      <c r="VDM77" s="2"/>
      <c r="VDN77" s="2"/>
      <c r="VDO77" s="2"/>
      <c r="VDP77" s="2"/>
      <c r="VDQ77" s="2"/>
      <c r="VDR77" s="2"/>
      <c r="VDS77" s="2"/>
      <c r="VDT77" s="2"/>
      <c r="VDU77" s="2"/>
      <c r="VDV77" s="2"/>
      <c r="VDW77" s="2"/>
      <c r="VDX77" s="2"/>
      <c r="VDY77" s="2"/>
      <c r="VDZ77" s="2"/>
      <c r="VEA77" s="2"/>
      <c r="VEB77" s="2"/>
      <c r="VEC77" s="2"/>
      <c r="VED77" s="2"/>
      <c r="VEE77" s="2"/>
      <c r="VEF77" s="2"/>
      <c r="VEG77" s="2"/>
      <c r="VEH77" s="2"/>
      <c r="VEI77" s="2"/>
      <c r="VEJ77" s="2"/>
      <c r="VEK77" s="2"/>
      <c r="VEL77" s="2"/>
      <c r="VEM77" s="2"/>
      <c r="VEN77" s="2"/>
      <c r="VEO77" s="2"/>
      <c r="VEP77" s="2"/>
      <c r="VEQ77" s="2"/>
      <c r="VER77" s="2"/>
      <c r="VES77" s="2"/>
      <c r="VET77" s="2"/>
      <c r="VEU77" s="2"/>
      <c r="VEV77" s="2"/>
      <c r="VEW77" s="2"/>
      <c r="VEX77" s="2"/>
      <c r="VEY77" s="2"/>
      <c r="VEZ77" s="2"/>
      <c r="VFA77" s="2"/>
      <c r="VFB77" s="2"/>
      <c r="VFC77" s="2"/>
      <c r="VFD77" s="2"/>
      <c r="VFE77" s="2"/>
      <c r="VFF77" s="2"/>
      <c r="VFG77" s="2"/>
      <c r="VFH77" s="2"/>
      <c r="VFI77" s="2"/>
      <c r="VFJ77" s="2"/>
      <c r="VFK77" s="2"/>
      <c r="VFL77" s="2"/>
      <c r="VFM77" s="2"/>
      <c r="VFN77" s="2"/>
      <c r="VFO77" s="2"/>
      <c r="VFP77" s="2"/>
      <c r="VFQ77" s="2"/>
      <c r="VFR77" s="2"/>
      <c r="VFS77" s="2"/>
      <c r="VFT77" s="2"/>
      <c r="VFU77" s="2"/>
      <c r="VFV77" s="2"/>
      <c r="VFW77" s="2"/>
      <c r="VFX77" s="2"/>
      <c r="VFY77" s="2"/>
      <c r="VFZ77" s="2"/>
      <c r="VGA77" s="2"/>
      <c r="VGB77" s="2"/>
      <c r="VGC77" s="2"/>
      <c r="VGD77" s="2"/>
      <c r="VGE77" s="2"/>
      <c r="VGF77" s="2"/>
      <c r="VGG77" s="2"/>
      <c r="VGH77" s="2"/>
      <c r="VGI77" s="2"/>
      <c r="VGJ77" s="2"/>
      <c r="VGK77" s="2"/>
      <c r="VGL77" s="2"/>
      <c r="VGM77" s="2"/>
      <c r="VGN77" s="2"/>
      <c r="VGO77" s="2"/>
      <c r="VGP77" s="2"/>
      <c r="VGQ77" s="2"/>
      <c r="VGR77" s="2"/>
      <c r="VGS77" s="2"/>
      <c r="VGT77" s="2"/>
      <c r="VGU77" s="2"/>
      <c r="VGV77" s="2"/>
      <c r="VGW77" s="2"/>
      <c r="VGX77" s="2"/>
      <c r="VGY77" s="2"/>
      <c r="VGZ77" s="2"/>
      <c r="VHA77" s="2"/>
      <c r="VHB77" s="2"/>
      <c r="VHC77" s="2"/>
      <c r="VHD77" s="2"/>
      <c r="VHE77" s="2"/>
      <c r="VHF77" s="2"/>
      <c r="VHG77" s="2"/>
      <c r="VHH77" s="2"/>
      <c r="VHI77" s="2"/>
      <c r="VHJ77" s="2"/>
      <c r="VHK77" s="2"/>
      <c r="VHL77" s="2"/>
      <c r="VHM77" s="2"/>
      <c r="VHN77" s="2"/>
      <c r="VHO77" s="2"/>
      <c r="VHP77" s="2"/>
      <c r="VHQ77" s="2"/>
      <c r="VHR77" s="2"/>
      <c r="VHS77" s="2"/>
      <c r="VHT77" s="2"/>
      <c r="VHU77" s="2"/>
      <c r="VHV77" s="2"/>
      <c r="VHW77" s="2"/>
      <c r="VHX77" s="2"/>
      <c r="VHY77" s="2"/>
      <c r="VHZ77" s="2"/>
      <c r="VIA77" s="2"/>
      <c r="VIB77" s="2"/>
      <c r="VIC77" s="2"/>
      <c r="VID77" s="2"/>
      <c r="VIE77" s="2"/>
      <c r="VIF77" s="2"/>
      <c r="VIG77" s="2"/>
      <c r="VIH77" s="2"/>
      <c r="VII77" s="2"/>
      <c r="VIJ77" s="2"/>
      <c r="VIK77" s="2"/>
      <c r="VIL77" s="2"/>
      <c r="VIM77" s="2"/>
      <c r="VIN77" s="2"/>
      <c r="VIO77" s="2"/>
      <c r="VIP77" s="2"/>
      <c r="VIQ77" s="2"/>
      <c r="VIR77" s="2"/>
      <c r="VIS77" s="2"/>
      <c r="VIT77" s="2"/>
      <c r="VIU77" s="2"/>
      <c r="VIV77" s="2"/>
      <c r="VIW77" s="2"/>
      <c r="VIX77" s="2"/>
      <c r="VIY77" s="2"/>
      <c r="VIZ77" s="2"/>
      <c r="VJA77" s="2"/>
      <c r="VJB77" s="2"/>
      <c r="VJC77" s="2"/>
      <c r="VJD77" s="2"/>
      <c r="VJE77" s="2"/>
      <c r="VJF77" s="2"/>
      <c r="VJG77" s="2"/>
      <c r="VJH77" s="2"/>
      <c r="VJI77" s="2"/>
      <c r="VJJ77" s="2"/>
      <c r="VJK77" s="2"/>
      <c r="VJL77" s="2"/>
      <c r="VJM77" s="2"/>
      <c r="VJN77" s="2"/>
      <c r="VJO77" s="2"/>
      <c r="VJP77" s="2"/>
      <c r="VJQ77" s="2"/>
      <c r="VJR77" s="2"/>
      <c r="VJS77" s="2"/>
      <c r="VJT77" s="2"/>
      <c r="VJU77" s="2"/>
      <c r="VJV77" s="2"/>
      <c r="VJW77" s="2"/>
      <c r="VJX77" s="2"/>
      <c r="VJY77" s="2"/>
      <c r="VJZ77" s="2"/>
      <c r="VKA77" s="2"/>
      <c r="VKB77" s="2"/>
      <c r="VKC77" s="2"/>
      <c r="VKD77" s="2"/>
      <c r="VKE77" s="2"/>
      <c r="VKF77" s="2"/>
      <c r="VKG77" s="2"/>
      <c r="VKH77" s="2"/>
      <c r="VKI77" s="2"/>
      <c r="VKJ77" s="2"/>
      <c r="VKK77" s="2"/>
      <c r="VKL77" s="2"/>
      <c r="VKM77" s="2"/>
      <c r="VKN77" s="2"/>
      <c r="VKO77" s="2"/>
      <c r="VKP77" s="2"/>
      <c r="VKQ77" s="2"/>
      <c r="VKR77" s="2"/>
      <c r="VKS77" s="2"/>
      <c r="VKT77" s="2"/>
      <c r="VKU77" s="2"/>
      <c r="VKV77" s="2"/>
      <c r="VKW77" s="2"/>
      <c r="VKX77" s="2"/>
      <c r="VKY77" s="2"/>
      <c r="VKZ77" s="2"/>
      <c r="VLA77" s="2"/>
      <c r="VLB77" s="2"/>
      <c r="VLC77" s="2"/>
      <c r="VLD77" s="2"/>
      <c r="VLE77" s="2"/>
      <c r="VLF77" s="2"/>
      <c r="VLG77" s="2"/>
      <c r="VLH77" s="2"/>
      <c r="VLI77" s="2"/>
      <c r="VLJ77" s="2"/>
      <c r="VLK77" s="2"/>
      <c r="VLL77" s="2"/>
      <c r="VLM77" s="2"/>
      <c r="VLN77" s="2"/>
      <c r="VLO77" s="2"/>
      <c r="VLP77" s="2"/>
      <c r="VLQ77" s="2"/>
      <c r="VLR77" s="2"/>
      <c r="VLS77" s="2"/>
      <c r="VLT77" s="2"/>
      <c r="VLU77" s="2"/>
      <c r="VLV77" s="2"/>
      <c r="VLW77" s="2"/>
      <c r="VLX77" s="2"/>
      <c r="VLY77" s="2"/>
      <c r="VLZ77" s="2"/>
      <c r="VMA77" s="2"/>
      <c r="VMB77" s="2"/>
      <c r="VMC77" s="2"/>
      <c r="VMD77" s="2"/>
      <c r="VME77" s="2"/>
      <c r="VMF77" s="2"/>
      <c r="VMG77" s="2"/>
      <c r="VMH77" s="2"/>
      <c r="VMI77" s="2"/>
      <c r="VMJ77" s="2"/>
      <c r="VMK77" s="2"/>
      <c r="VML77" s="2"/>
      <c r="VMM77" s="2"/>
      <c r="VMN77" s="2"/>
      <c r="VMO77" s="2"/>
      <c r="VMP77" s="2"/>
      <c r="VMQ77" s="2"/>
      <c r="VMR77" s="2"/>
      <c r="VMS77" s="2"/>
      <c r="VMT77" s="2"/>
      <c r="VMU77" s="2"/>
      <c r="VMV77" s="2"/>
      <c r="VMW77" s="2"/>
      <c r="VMX77" s="2"/>
      <c r="VMY77" s="2"/>
      <c r="VMZ77" s="2"/>
      <c r="VNA77" s="2"/>
      <c r="VNB77" s="2"/>
      <c r="VNC77" s="2"/>
      <c r="VND77" s="2"/>
      <c r="VNE77" s="2"/>
      <c r="VNF77" s="2"/>
      <c r="VNG77" s="2"/>
      <c r="VNH77" s="2"/>
      <c r="VNI77" s="2"/>
      <c r="VNJ77" s="2"/>
      <c r="VNK77" s="2"/>
      <c r="VNL77" s="2"/>
      <c r="VNM77" s="2"/>
      <c r="VNN77" s="2"/>
      <c r="VNO77" s="2"/>
      <c r="VNP77" s="2"/>
      <c r="VNQ77" s="2"/>
      <c r="VNR77" s="2"/>
      <c r="VNS77" s="2"/>
      <c r="VNT77" s="2"/>
      <c r="VNU77" s="2"/>
      <c r="VNV77" s="2"/>
      <c r="VNW77" s="2"/>
      <c r="VNX77" s="2"/>
      <c r="VNY77" s="2"/>
      <c r="VNZ77" s="2"/>
      <c r="VOA77" s="2"/>
      <c r="VOB77" s="2"/>
      <c r="VOC77" s="2"/>
      <c r="VOD77" s="2"/>
      <c r="VOE77" s="2"/>
      <c r="VOF77" s="2"/>
      <c r="VOG77" s="2"/>
      <c r="VOH77" s="2"/>
      <c r="VOI77" s="2"/>
      <c r="VOJ77" s="2"/>
      <c r="VOK77" s="2"/>
      <c r="VOL77" s="2"/>
      <c r="VOM77" s="2"/>
      <c r="VON77" s="2"/>
      <c r="VOO77" s="2"/>
      <c r="VOP77" s="2"/>
      <c r="VOQ77" s="2"/>
      <c r="VOR77" s="2"/>
      <c r="VOS77" s="2"/>
      <c r="VOT77" s="2"/>
      <c r="VOU77" s="2"/>
      <c r="VOV77" s="2"/>
      <c r="VOW77" s="2"/>
      <c r="VOX77" s="2"/>
      <c r="VOY77" s="2"/>
      <c r="VOZ77" s="2"/>
      <c r="VPA77" s="2"/>
      <c r="VPB77" s="2"/>
      <c r="VPC77" s="2"/>
      <c r="VPD77" s="2"/>
      <c r="VPE77" s="2"/>
      <c r="VPF77" s="2"/>
      <c r="VPG77" s="2"/>
      <c r="VPH77" s="2"/>
      <c r="VPI77" s="2"/>
      <c r="VPJ77" s="2"/>
      <c r="VPK77" s="2"/>
      <c r="VPL77" s="2"/>
      <c r="VPM77" s="2"/>
      <c r="VPN77" s="2"/>
      <c r="VPO77" s="2"/>
      <c r="VPP77" s="2"/>
      <c r="VPQ77" s="2"/>
      <c r="VPR77" s="2"/>
      <c r="VPS77" s="2"/>
      <c r="VPT77" s="2"/>
      <c r="VPU77" s="2"/>
      <c r="VPV77" s="2"/>
      <c r="VPW77" s="2"/>
      <c r="VPX77" s="2"/>
      <c r="VPY77" s="2"/>
      <c r="VPZ77" s="2"/>
      <c r="VQA77" s="2"/>
      <c r="VQB77" s="2"/>
      <c r="VQC77" s="2"/>
      <c r="VQD77" s="2"/>
      <c r="VQE77" s="2"/>
      <c r="VQF77" s="2"/>
      <c r="VQG77" s="2"/>
      <c r="VQH77" s="2"/>
      <c r="VQI77" s="2"/>
      <c r="VQJ77" s="2"/>
      <c r="VQK77" s="2"/>
      <c r="VQL77" s="2"/>
      <c r="VQM77" s="2"/>
      <c r="VQN77" s="2"/>
      <c r="VQO77" s="2"/>
      <c r="VQP77" s="2"/>
      <c r="VQQ77" s="2"/>
      <c r="VQR77" s="2"/>
      <c r="VQS77" s="2"/>
      <c r="VQT77" s="2"/>
      <c r="VQU77" s="2"/>
      <c r="VQV77" s="2"/>
      <c r="VQW77" s="2"/>
      <c r="VQX77" s="2"/>
      <c r="VQY77" s="2"/>
      <c r="VQZ77" s="2"/>
      <c r="VRA77" s="2"/>
      <c r="VRB77" s="2"/>
      <c r="VRC77" s="2"/>
      <c r="VRD77" s="2"/>
      <c r="VRE77" s="2"/>
      <c r="VRF77" s="2"/>
      <c r="VRG77" s="2"/>
      <c r="VRH77" s="2"/>
      <c r="VRI77" s="2"/>
      <c r="VRJ77" s="2"/>
      <c r="VRK77" s="2"/>
      <c r="VRL77" s="2"/>
      <c r="VRM77" s="2"/>
      <c r="VRN77" s="2"/>
      <c r="VRO77" s="2"/>
      <c r="VRP77" s="2"/>
      <c r="VRQ77" s="2"/>
      <c r="VRR77" s="2"/>
      <c r="VRS77" s="2"/>
      <c r="VRT77" s="2"/>
      <c r="VRU77" s="2"/>
      <c r="VRV77" s="2"/>
      <c r="VRW77" s="2"/>
      <c r="VRX77" s="2"/>
      <c r="VRY77" s="2"/>
      <c r="VRZ77" s="2"/>
      <c r="VSA77" s="2"/>
      <c r="VSB77" s="2"/>
      <c r="VSC77" s="2"/>
      <c r="VSD77" s="2"/>
      <c r="VSE77" s="2"/>
      <c r="VSF77" s="2"/>
      <c r="VSG77" s="2"/>
      <c r="VSH77" s="2"/>
      <c r="VSI77" s="2"/>
      <c r="VSJ77" s="2"/>
      <c r="VSK77" s="2"/>
      <c r="VSL77" s="2"/>
      <c r="VSM77" s="2"/>
      <c r="VSN77" s="2"/>
      <c r="VSO77" s="2"/>
      <c r="VSP77" s="2"/>
      <c r="VSQ77" s="2"/>
      <c r="VSR77" s="2"/>
      <c r="VSS77" s="2"/>
      <c r="VST77" s="2"/>
      <c r="VSU77" s="2"/>
      <c r="VSV77" s="2"/>
      <c r="VSW77" s="2"/>
      <c r="VSX77" s="2"/>
      <c r="VSY77" s="2"/>
      <c r="VSZ77" s="2"/>
      <c r="VTA77" s="2"/>
      <c r="VTB77" s="2"/>
      <c r="VTC77" s="2"/>
      <c r="VTD77" s="2"/>
      <c r="VTE77" s="2"/>
      <c r="VTF77" s="2"/>
      <c r="VTG77" s="2"/>
      <c r="VTH77" s="2"/>
      <c r="VTI77" s="2"/>
      <c r="VTJ77" s="2"/>
      <c r="VTK77" s="2"/>
      <c r="VTL77" s="2"/>
      <c r="VTM77" s="2"/>
      <c r="VTN77" s="2"/>
      <c r="VTO77" s="2"/>
      <c r="VTP77" s="2"/>
      <c r="VTQ77" s="2"/>
      <c r="VTR77" s="2"/>
      <c r="VTS77" s="2"/>
      <c r="VTT77" s="2"/>
      <c r="VTU77" s="2"/>
      <c r="VTV77" s="2"/>
      <c r="VTW77" s="2"/>
      <c r="VTX77" s="2"/>
      <c r="VTY77" s="2"/>
      <c r="VTZ77" s="2"/>
      <c r="VUA77" s="2"/>
      <c r="VUB77" s="2"/>
      <c r="VUC77" s="2"/>
      <c r="VUD77" s="2"/>
      <c r="VUE77" s="2"/>
      <c r="VUF77" s="2"/>
      <c r="VUG77" s="2"/>
      <c r="VUH77" s="2"/>
      <c r="VUI77" s="2"/>
      <c r="VUJ77" s="2"/>
      <c r="VUK77" s="2"/>
      <c r="VUL77" s="2"/>
      <c r="VUM77" s="2"/>
      <c r="VUN77" s="2"/>
      <c r="VUO77" s="2"/>
      <c r="VUP77" s="2"/>
      <c r="VUQ77" s="2"/>
      <c r="VUR77" s="2"/>
      <c r="VUS77" s="2"/>
      <c r="VUT77" s="2"/>
      <c r="VUU77" s="2"/>
      <c r="VUV77" s="2"/>
      <c r="VUW77" s="2"/>
      <c r="VUX77" s="2"/>
      <c r="VUY77" s="2"/>
      <c r="VUZ77" s="2"/>
      <c r="VVA77" s="2"/>
      <c r="VVB77" s="2"/>
      <c r="VVC77" s="2"/>
      <c r="VVD77" s="2"/>
      <c r="VVE77" s="2"/>
      <c r="VVF77" s="2"/>
      <c r="VVG77" s="2"/>
      <c r="VVH77" s="2"/>
      <c r="VVI77" s="2"/>
      <c r="VVJ77" s="2"/>
      <c r="VVK77" s="2"/>
      <c r="VVL77" s="2"/>
      <c r="VVM77" s="2"/>
      <c r="VVN77" s="2"/>
      <c r="VVO77" s="2"/>
      <c r="VVP77" s="2"/>
      <c r="VVQ77" s="2"/>
      <c r="VVR77" s="2"/>
      <c r="VVS77" s="2"/>
      <c r="VVT77" s="2"/>
      <c r="VVU77" s="2"/>
      <c r="VVV77" s="2"/>
      <c r="VVW77" s="2"/>
      <c r="VVX77" s="2"/>
      <c r="VVY77" s="2"/>
      <c r="VVZ77" s="2"/>
      <c r="VWA77" s="2"/>
      <c r="VWB77" s="2"/>
      <c r="VWC77" s="2"/>
      <c r="VWD77" s="2"/>
      <c r="VWE77" s="2"/>
      <c r="VWF77" s="2"/>
      <c r="VWG77" s="2"/>
      <c r="VWH77" s="2"/>
      <c r="VWI77" s="2"/>
      <c r="VWJ77" s="2"/>
      <c r="VWK77" s="2"/>
      <c r="VWL77" s="2"/>
      <c r="VWM77" s="2"/>
      <c r="VWN77" s="2"/>
      <c r="VWO77" s="2"/>
      <c r="VWP77" s="2"/>
      <c r="VWQ77" s="2"/>
      <c r="VWR77" s="2"/>
      <c r="VWS77" s="2"/>
      <c r="VWT77" s="2"/>
      <c r="VWU77" s="2"/>
      <c r="VWV77" s="2"/>
      <c r="VWW77" s="2"/>
      <c r="VWX77" s="2"/>
      <c r="VWY77" s="2"/>
      <c r="VWZ77" s="2"/>
      <c r="VXA77" s="2"/>
      <c r="VXB77" s="2"/>
      <c r="VXC77" s="2"/>
      <c r="VXD77" s="2"/>
      <c r="VXE77" s="2"/>
      <c r="VXF77" s="2"/>
      <c r="VXG77" s="2"/>
      <c r="VXH77" s="2"/>
      <c r="VXI77" s="2"/>
      <c r="VXJ77" s="2"/>
      <c r="VXK77" s="2"/>
      <c r="VXL77" s="2"/>
      <c r="VXM77" s="2"/>
      <c r="VXN77" s="2"/>
      <c r="VXO77" s="2"/>
      <c r="VXP77" s="2"/>
      <c r="VXQ77" s="2"/>
      <c r="VXR77" s="2"/>
      <c r="VXS77" s="2"/>
      <c r="VXT77" s="2"/>
      <c r="VXU77" s="2"/>
      <c r="VXV77" s="2"/>
      <c r="VXW77" s="2"/>
      <c r="VXX77" s="2"/>
      <c r="VXY77" s="2"/>
      <c r="VXZ77" s="2"/>
      <c r="VYA77" s="2"/>
      <c r="VYB77" s="2"/>
      <c r="VYC77" s="2"/>
      <c r="VYD77" s="2"/>
      <c r="VYE77" s="2"/>
      <c r="VYF77" s="2"/>
      <c r="VYG77" s="2"/>
      <c r="VYH77" s="2"/>
      <c r="VYI77" s="2"/>
      <c r="VYJ77" s="2"/>
      <c r="VYK77" s="2"/>
      <c r="VYL77" s="2"/>
      <c r="VYM77" s="2"/>
      <c r="VYN77" s="2"/>
      <c r="VYO77" s="2"/>
      <c r="VYP77" s="2"/>
      <c r="VYQ77" s="2"/>
      <c r="VYR77" s="2"/>
      <c r="VYS77" s="2"/>
      <c r="VYT77" s="2"/>
      <c r="VYU77" s="2"/>
      <c r="VYV77" s="2"/>
      <c r="VYW77" s="2"/>
      <c r="VYX77" s="2"/>
      <c r="VYY77" s="2"/>
      <c r="VYZ77" s="2"/>
      <c r="VZA77" s="2"/>
      <c r="VZB77" s="2"/>
      <c r="VZC77" s="2"/>
      <c r="VZD77" s="2"/>
      <c r="VZE77" s="2"/>
      <c r="VZF77" s="2"/>
      <c r="VZG77" s="2"/>
      <c r="VZH77" s="2"/>
      <c r="VZI77" s="2"/>
      <c r="VZJ77" s="2"/>
      <c r="VZK77" s="2"/>
      <c r="VZL77" s="2"/>
      <c r="VZM77" s="2"/>
      <c r="VZN77" s="2"/>
      <c r="VZO77" s="2"/>
      <c r="VZP77" s="2"/>
      <c r="VZQ77" s="2"/>
      <c r="VZR77" s="2"/>
      <c r="VZS77" s="2"/>
      <c r="VZT77" s="2"/>
      <c r="VZU77" s="2"/>
      <c r="VZV77" s="2"/>
      <c r="VZW77" s="2"/>
      <c r="VZX77" s="2"/>
      <c r="VZY77" s="2"/>
      <c r="VZZ77" s="2"/>
      <c r="WAA77" s="2"/>
      <c r="WAB77" s="2"/>
      <c r="WAC77" s="2"/>
      <c r="WAD77" s="2"/>
      <c r="WAE77" s="2"/>
      <c r="WAF77" s="2"/>
      <c r="WAG77" s="2"/>
      <c r="WAH77" s="2"/>
      <c r="WAI77" s="2"/>
      <c r="WAJ77" s="2"/>
      <c r="WAK77" s="2"/>
      <c r="WAL77" s="2"/>
      <c r="WAM77" s="2"/>
      <c r="WAN77" s="2"/>
      <c r="WAO77" s="2"/>
      <c r="WAP77" s="2"/>
      <c r="WAQ77" s="2"/>
      <c r="WAR77" s="2"/>
      <c r="WAS77" s="2"/>
      <c r="WAT77" s="2"/>
      <c r="WAU77" s="2"/>
      <c r="WAV77" s="2"/>
      <c r="WAW77" s="2"/>
      <c r="WAX77" s="2"/>
      <c r="WAY77" s="2"/>
      <c r="WAZ77" s="2"/>
      <c r="WBA77" s="2"/>
      <c r="WBB77" s="2"/>
      <c r="WBC77" s="2"/>
      <c r="WBD77" s="2"/>
      <c r="WBE77" s="2"/>
      <c r="WBF77" s="2"/>
      <c r="WBG77" s="2"/>
      <c r="WBH77" s="2"/>
      <c r="WBI77" s="2"/>
      <c r="WBJ77" s="2"/>
      <c r="WBK77" s="2"/>
      <c r="WBL77" s="2"/>
      <c r="WBM77" s="2"/>
      <c r="WBN77" s="2"/>
      <c r="WBO77" s="2"/>
      <c r="WBP77" s="2"/>
      <c r="WBQ77" s="2"/>
      <c r="WBR77" s="2"/>
      <c r="WBS77" s="2"/>
      <c r="WBT77" s="2"/>
      <c r="WBU77" s="2"/>
      <c r="WBV77" s="2"/>
      <c r="WBW77" s="2"/>
      <c r="WBX77" s="2"/>
      <c r="WBY77" s="2"/>
      <c r="WBZ77" s="2"/>
      <c r="WCA77" s="2"/>
      <c r="WCB77" s="2"/>
      <c r="WCC77" s="2"/>
      <c r="WCD77" s="2"/>
      <c r="WCE77" s="2"/>
      <c r="WCF77" s="2"/>
      <c r="WCG77" s="2"/>
      <c r="WCH77" s="2"/>
      <c r="WCI77" s="2"/>
      <c r="WCJ77" s="2"/>
      <c r="WCK77" s="2"/>
      <c r="WCL77" s="2"/>
      <c r="WCM77" s="2"/>
      <c r="WCN77" s="2"/>
      <c r="WCO77" s="2"/>
      <c r="WCP77" s="2"/>
      <c r="WCQ77" s="2"/>
      <c r="WCR77" s="2"/>
      <c r="WCS77" s="2"/>
      <c r="WCT77" s="2"/>
      <c r="WCU77" s="2"/>
      <c r="WCV77" s="2"/>
      <c r="WCW77" s="2"/>
      <c r="WCX77" s="2"/>
      <c r="WCY77" s="2"/>
      <c r="WCZ77" s="2"/>
      <c r="WDA77" s="2"/>
      <c r="WDB77" s="2"/>
      <c r="WDC77" s="2"/>
      <c r="WDD77" s="2"/>
      <c r="WDE77" s="2"/>
      <c r="WDF77" s="2"/>
      <c r="WDG77" s="2"/>
      <c r="WDH77" s="2"/>
      <c r="WDI77" s="2"/>
      <c r="WDJ77" s="2"/>
      <c r="WDK77" s="2"/>
      <c r="WDL77" s="2"/>
      <c r="WDM77" s="2"/>
      <c r="WDN77" s="2"/>
      <c r="WDO77" s="2"/>
      <c r="WDP77" s="2"/>
      <c r="WDQ77" s="2"/>
      <c r="WDR77" s="2"/>
      <c r="WDS77" s="2"/>
      <c r="WDT77" s="2"/>
      <c r="WDU77" s="2"/>
      <c r="WDV77" s="2"/>
      <c r="WDW77" s="2"/>
      <c r="WDX77" s="2"/>
      <c r="WDY77" s="2"/>
      <c r="WDZ77" s="2"/>
      <c r="WEA77" s="2"/>
      <c r="WEB77" s="2"/>
      <c r="WEC77" s="2"/>
      <c r="WED77" s="2"/>
      <c r="WEE77" s="2"/>
      <c r="WEF77" s="2"/>
      <c r="WEG77" s="2"/>
      <c r="WEH77" s="2"/>
      <c r="WEI77" s="2"/>
      <c r="WEJ77" s="2"/>
      <c r="WEK77" s="2"/>
      <c r="WEL77" s="2"/>
      <c r="WEM77" s="2"/>
      <c r="WEN77" s="2"/>
      <c r="WEO77" s="2"/>
      <c r="WEP77" s="2"/>
      <c r="WEQ77" s="2"/>
      <c r="WER77" s="2"/>
      <c r="WES77" s="2"/>
      <c r="WET77" s="2"/>
      <c r="WEU77" s="2"/>
      <c r="WEV77" s="2"/>
      <c r="WEW77" s="2"/>
      <c r="WEX77" s="2"/>
      <c r="WEY77" s="2"/>
      <c r="WEZ77" s="2"/>
      <c r="WFA77" s="2"/>
      <c r="WFB77" s="2"/>
      <c r="WFC77" s="2"/>
      <c r="WFD77" s="2"/>
      <c r="WFE77" s="2"/>
      <c r="WFF77" s="2"/>
      <c r="WFG77" s="2"/>
      <c r="WFH77" s="2"/>
      <c r="WFI77" s="2"/>
      <c r="WFJ77" s="2"/>
      <c r="WFK77" s="2"/>
      <c r="WFL77" s="2"/>
      <c r="WFM77" s="2"/>
      <c r="WFN77" s="2"/>
      <c r="WFO77" s="2"/>
      <c r="WFP77" s="2"/>
      <c r="WFQ77" s="2"/>
      <c r="WFR77" s="2"/>
      <c r="WFS77" s="2"/>
      <c r="WFT77" s="2"/>
      <c r="WFU77" s="2"/>
      <c r="WFV77" s="2"/>
      <c r="WFW77" s="2"/>
      <c r="WFX77" s="2"/>
      <c r="WFY77" s="2"/>
      <c r="WFZ77" s="2"/>
      <c r="WGA77" s="2"/>
      <c r="WGB77" s="2"/>
      <c r="WGC77" s="2"/>
      <c r="WGD77" s="2"/>
      <c r="WGE77" s="2"/>
      <c r="WGF77" s="2"/>
      <c r="WGG77" s="2"/>
      <c r="WGH77" s="2"/>
      <c r="WGI77" s="2"/>
      <c r="WGJ77" s="2"/>
      <c r="WGK77" s="2"/>
      <c r="WGL77" s="2"/>
      <c r="WGM77" s="2"/>
      <c r="WGN77" s="2"/>
      <c r="WGO77" s="2"/>
      <c r="WGP77" s="2"/>
      <c r="WGQ77" s="2"/>
      <c r="WGR77" s="2"/>
      <c r="WGS77" s="2"/>
      <c r="WGT77" s="2"/>
      <c r="WGU77" s="2"/>
      <c r="WGV77" s="2"/>
      <c r="WGW77" s="2"/>
      <c r="WGX77" s="2"/>
      <c r="WGY77" s="2"/>
      <c r="WGZ77" s="2"/>
      <c r="WHA77" s="2"/>
      <c r="WHB77" s="2"/>
      <c r="WHC77" s="2"/>
      <c r="WHD77" s="2"/>
      <c r="WHE77" s="2"/>
      <c r="WHF77" s="2"/>
      <c r="WHG77" s="2"/>
      <c r="WHH77" s="2"/>
      <c r="WHI77" s="2"/>
      <c r="WHJ77" s="2"/>
      <c r="WHK77" s="2"/>
      <c r="WHL77" s="2"/>
      <c r="WHM77" s="2"/>
      <c r="WHN77" s="2"/>
      <c r="WHO77" s="2"/>
      <c r="WHP77" s="2"/>
      <c r="WHQ77" s="2"/>
      <c r="WHR77" s="2"/>
      <c r="WHS77" s="2"/>
      <c r="WHT77" s="2"/>
      <c r="WHU77" s="2"/>
      <c r="WHV77" s="2"/>
      <c r="WHW77" s="2"/>
      <c r="WHX77" s="2"/>
      <c r="WHY77" s="2"/>
      <c r="WHZ77" s="2"/>
      <c r="WIA77" s="2"/>
      <c r="WIB77" s="2"/>
      <c r="WIC77" s="2"/>
      <c r="WID77" s="2"/>
      <c r="WIE77" s="2"/>
      <c r="WIF77" s="2"/>
      <c r="WIG77" s="2"/>
      <c r="WIH77" s="2"/>
      <c r="WII77" s="2"/>
      <c r="WIJ77" s="2"/>
      <c r="WIK77" s="2"/>
      <c r="WIL77" s="2"/>
      <c r="WIM77" s="2"/>
      <c r="WIN77" s="2"/>
      <c r="WIO77" s="2"/>
      <c r="WIP77" s="2"/>
      <c r="WIQ77" s="2"/>
      <c r="WIR77" s="2"/>
      <c r="WIS77" s="2"/>
      <c r="WIT77" s="2"/>
      <c r="WIU77" s="2"/>
      <c r="WIV77" s="2"/>
      <c r="WIW77" s="2"/>
      <c r="WIX77" s="2"/>
      <c r="WIY77" s="2"/>
      <c r="WIZ77" s="2"/>
      <c r="WJA77" s="2"/>
      <c r="WJB77" s="2"/>
      <c r="WJC77" s="2"/>
      <c r="WJD77" s="2"/>
      <c r="WJE77" s="2"/>
      <c r="WJF77" s="2"/>
      <c r="WJG77" s="2"/>
      <c r="WJH77" s="2"/>
      <c r="WJI77" s="2"/>
      <c r="WJJ77" s="2"/>
      <c r="WJK77" s="2"/>
      <c r="WJL77" s="2"/>
      <c r="WJM77" s="2"/>
      <c r="WJN77" s="2"/>
      <c r="WJO77" s="2"/>
      <c r="WJP77" s="2"/>
      <c r="WJQ77" s="2"/>
      <c r="WJR77" s="2"/>
      <c r="WJS77" s="2"/>
      <c r="WJT77" s="2"/>
      <c r="WJU77" s="2"/>
      <c r="WJV77" s="2"/>
      <c r="WJW77" s="2"/>
      <c r="WJX77" s="2"/>
      <c r="WJY77" s="2"/>
      <c r="WJZ77" s="2"/>
      <c r="WKA77" s="2"/>
      <c r="WKB77" s="2"/>
      <c r="WKC77" s="2"/>
      <c r="WKD77" s="2"/>
      <c r="WKE77" s="2"/>
      <c r="WKF77" s="2"/>
      <c r="WKG77" s="2"/>
      <c r="WKH77" s="2"/>
      <c r="WKI77" s="2"/>
      <c r="WKJ77" s="2"/>
      <c r="WKK77" s="2"/>
      <c r="WKL77" s="2"/>
      <c r="WKM77" s="2"/>
      <c r="WKN77" s="2"/>
      <c r="WKO77" s="2"/>
      <c r="WKP77" s="2"/>
      <c r="WKQ77" s="2"/>
      <c r="WKR77" s="2"/>
      <c r="WKS77" s="2"/>
      <c r="WKT77" s="2"/>
      <c r="WKU77" s="2"/>
      <c r="WKV77" s="2"/>
      <c r="WKW77" s="2"/>
      <c r="WKX77" s="2"/>
      <c r="WKY77" s="2"/>
      <c r="WKZ77" s="2"/>
      <c r="WLA77" s="2"/>
      <c r="WLB77" s="2"/>
      <c r="WLC77" s="2"/>
      <c r="WLD77" s="2"/>
      <c r="WLE77" s="2"/>
      <c r="WLF77" s="2"/>
      <c r="WLG77" s="2"/>
      <c r="WLH77" s="2"/>
      <c r="WLI77" s="2"/>
      <c r="WLJ77" s="2"/>
      <c r="WLK77" s="2"/>
      <c r="WLL77" s="2"/>
      <c r="WLM77" s="2"/>
      <c r="WLN77" s="2"/>
      <c r="WLO77" s="2"/>
      <c r="WLP77" s="2"/>
      <c r="WLQ77" s="2"/>
      <c r="WLR77" s="2"/>
      <c r="WLS77" s="2"/>
      <c r="WLT77" s="2"/>
      <c r="WLU77" s="2"/>
      <c r="WLV77" s="2"/>
      <c r="WLW77" s="2"/>
      <c r="WLX77" s="2"/>
      <c r="WLY77" s="2"/>
      <c r="WLZ77" s="2"/>
      <c r="WMA77" s="2"/>
      <c r="WMB77" s="2"/>
      <c r="WMC77" s="2"/>
      <c r="WMD77" s="2"/>
      <c r="WME77" s="2"/>
      <c r="WMF77" s="2"/>
      <c r="WMG77" s="2"/>
      <c r="WMH77" s="2"/>
      <c r="WMI77" s="2"/>
      <c r="WMJ77" s="2"/>
      <c r="WMK77" s="2"/>
      <c r="WML77" s="2"/>
      <c r="WMM77" s="2"/>
      <c r="WMN77" s="2"/>
      <c r="WMO77" s="2"/>
      <c r="WMP77" s="2"/>
      <c r="WMQ77" s="2"/>
      <c r="WMR77" s="2"/>
      <c r="WMS77" s="2"/>
      <c r="WMT77" s="2"/>
      <c r="WMU77" s="2"/>
      <c r="WMV77" s="2"/>
      <c r="WMW77" s="2"/>
      <c r="WMX77" s="2"/>
      <c r="WMY77" s="2"/>
      <c r="WMZ77" s="2"/>
      <c r="WNA77" s="2"/>
      <c r="WNB77" s="2"/>
      <c r="WNC77" s="2"/>
      <c r="WND77" s="2"/>
      <c r="WNE77" s="2"/>
      <c r="WNF77" s="2"/>
      <c r="WNG77" s="2"/>
      <c r="WNH77" s="2"/>
      <c r="WNI77" s="2"/>
      <c r="WNJ77" s="2"/>
      <c r="WNK77" s="2"/>
      <c r="WNL77" s="2"/>
      <c r="WNM77" s="2"/>
      <c r="WNN77" s="2"/>
      <c r="WNO77" s="2"/>
      <c r="WNP77" s="2"/>
      <c r="WNQ77" s="2"/>
      <c r="WNR77" s="2"/>
      <c r="WNS77" s="2"/>
      <c r="WNT77" s="2"/>
      <c r="WNU77" s="2"/>
      <c r="WNV77" s="2"/>
      <c r="WNW77" s="2"/>
      <c r="WNX77" s="2"/>
      <c r="WNY77" s="2"/>
      <c r="WNZ77" s="2"/>
      <c r="WOA77" s="2"/>
      <c r="WOB77" s="2"/>
      <c r="WOC77" s="2"/>
      <c r="WOD77" s="2"/>
      <c r="WOE77" s="2"/>
      <c r="WOF77" s="2"/>
      <c r="WOG77" s="2"/>
      <c r="WOH77" s="2"/>
      <c r="WOI77" s="2"/>
      <c r="WOJ77" s="2"/>
      <c r="WOK77" s="2"/>
      <c r="WOL77" s="2"/>
      <c r="WOM77" s="2"/>
      <c r="WON77" s="2"/>
      <c r="WOO77" s="2"/>
      <c r="WOP77" s="2"/>
      <c r="WOQ77" s="2"/>
      <c r="WOR77" s="2"/>
      <c r="WOS77" s="2"/>
      <c r="WOT77" s="2"/>
      <c r="WOU77" s="2"/>
      <c r="WOV77" s="2"/>
      <c r="WOW77" s="2"/>
      <c r="WOX77" s="2"/>
      <c r="WOY77" s="2"/>
      <c r="WOZ77" s="2"/>
      <c r="WPA77" s="2"/>
      <c r="WPB77" s="2"/>
      <c r="WPC77" s="2"/>
      <c r="WPD77" s="2"/>
      <c r="WPE77" s="2"/>
      <c r="WPF77" s="2"/>
      <c r="WPG77" s="2"/>
      <c r="WPH77" s="2"/>
      <c r="WPI77" s="2"/>
      <c r="WPJ77" s="2"/>
      <c r="WPK77" s="2"/>
      <c r="WPL77" s="2"/>
      <c r="WPM77" s="2"/>
      <c r="WPN77" s="2"/>
      <c r="WPO77" s="2"/>
      <c r="WPP77" s="2"/>
      <c r="WPQ77" s="2"/>
      <c r="WPR77" s="2"/>
      <c r="WPS77" s="2"/>
      <c r="WPT77" s="2"/>
      <c r="WPU77" s="2"/>
      <c r="WPV77" s="2"/>
      <c r="WPW77" s="2"/>
      <c r="WPX77" s="2"/>
      <c r="WPY77" s="2"/>
      <c r="WPZ77" s="2"/>
      <c r="WQA77" s="2"/>
      <c r="WQB77" s="2"/>
      <c r="WQC77" s="2"/>
      <c r="WQD77" s="2"/>
      <c r="WQE77" s="2"/>
      <c r="WQF77" s="2"/>
      <c r="WQG77" s="2"/>
      <c r="WQH77" s="2"/>
      <c r="WQI77" s="2"/>
      <c r="WQJ77" s="2"/>
      <c r="WQK77" s="2"/>
      <c r="WQL77" s="2"/>
      <c r="WQM77" s="2"/>
      <c r="WQN77" s="2"/>
      <c r="WQO77" s="2"/>
      <c r="WQP77" s="2"/>
      <c r="WQQ77" s="2"/>
      <c r="WQR77" s="2"/>
      <c r="WQS77" s="2"/>
      <c r="WQT77" s="2"/>
      <c r="WQU77" s="2"/>
      <c r="WQV77" s="2"/>
      <c r="WQW77" s="2"/>
      <c r="WQX77" s="2"/>
      <c r="WQY77" s="2"/>
      <c r="WQZ77" s="2"/>
      <c r="WRA77" s="2"/>
      <c r="WRB77" s="2"/>
      <c r="WRC77" s="2"/>
      <c r="WRD77" s="2"/>
      <c r="WRE77" s="2"/>
      <c r="WRF77" s="2"/>
      <c r="WRG77" s="2"/>
      <c r="WRH77" s="2"/>
      <c r="WRI77" s="2"/>
      <c r="WRJ77" s="2"/>
      <c r="WRK77" s="2"/>
      <c r="WRL77" s="2"/>
      <c r="WRM77" s="2"/>
      <c r="WRN77" s="2"/>
      <c r="WRO77" s="2"/>
      <c r="WRP77" s="2"/>
      <c r="WRQ77" s="2"/>
      <c r="WRR77" s="2"/>
      <c r="WRS77" s="2"/>
      <c r="WRT77" s="2"/>
      <c r="WRU77" s="2"/>
      <c r="WRV77" s="2"/>
      <c r="WRW77" s="2"/>
      <c r="WRX77" s="2"/>
      <c r="WRY77" s="2"/>
      <c r="WRZ77" s="2"/>
      <c r="WSA77" s="2"/>
      <c r="WSB77" s="2"/>
      <c r="WSC77" s="2"/>
      <c r="WSD77" s="2"/>
      <c r="WSE77" s="2"/>
      <c r="WSF77" s="2"/>
      <c r="WSG77" s="2"/>
      <c r="WSH77" s="2"/>
      <c r="WSI77" s="2"/>
      <c r="WSJ77" s="2"/>
      <c r="WSK77" s="2"/>
      <c r="WSL77" s="2"/>
      <c r="WSM77" s="2"/>
      <c r="WSN77" s="2"/>
      <c r="WSO77" s="2"/>
      <c r="WSP77" s="2"/>
      <c r="WSQ77" s="2"/>
      <c r="WSR77" s="2"/>
      <c r="WSS77" s="2"/>
      <c r="WST77" s="2"/>
      <c r="WSU77" s="2"/>
      <c r="WSV77" s="2"/>
      <c r="WSW77" s="2"/>
      <c r="WSX77" s="2"/>
      <c r="WSY77" s="2"/>
      <c r="WSZ77" s="2"/>
      <c r="WTA77" s="2"/>
      <c r="WTB77" s="2"/>
      <c r="WTC77" s="2"/>
      <c r="WTD77" s="2"/>
      <c r="WTE77" s="2"/>
      <c r="WTF77" s="2"/>
      <c r="WTG77" s="2"/>
      <c r="WTH77" s="2"/>
      <c r="WTI77" s="2"/>
      <c r="WTJ77" s="2"/>
      <c r="WTK77" s="2"/>
      <c r="WTL77" s="2"/>
      <c r="WTM77" s="2"/>
      <c r="WTN77" s="2"/>
      <c r="WTO77" s="2"/>
      <c r="WTP77" s="2"/>
      <c r="WTQ77" s="2"/>
      <c r="WTR77" s="2"/>
      <c r="WTS77" s="2"/>
      <c r="WTT77" s="2"/>
      <c r="WTU77" s="2"/>
      <c r="WTV77" s="2"/>
      <c r="WTW77" s="2"/>
      <c r="WTX77" s="2"/>
      <c r="WTY77" s="2"/>
      <c r="WTZ77" s="2"/>
      <c r="WUA77" s="2"/>
      <c r="WUB77" s="2"/>
      <c r="WUC77" s="2"/>
      <c r="WUD77" s="2"/>
      <c r="WUE77" s="2"/>
      <c r="WUF77" s="2"/>
      <c r="WUG77" s="2"/>
      <c r="WUH77" s="2"/>
      <c r="WUI77" s="2"/>
      <c r="WUJ77" s="2"/>
      <c r="WUK77" s="2"/>
      <c r="WUL77" s="2"/>
      <c r="WUM77" s="2"/>
      <c r="WUN77" s="2"/>
      <c r="WUO77" s="2"/>
      <c r="WUP77" s="2"/>
      <c r="WUQ77" s="2"/>
      <c r="WUR77" s="2"/>
      <c r="WUS77" s="2"/>
      <c r="WUT77" s="2"/>
      <c r="WUU77" s="2"/>
      <c r="WUV77" s="2"/>
      <c r="WUW77" s="2"/>
      <c r="WUX77" s="2"/>
      <c r="WUY77" s="2"/>
      <c r="WUZ77" s="2"/>
      <c r="WVA77" s="2"/>
      <c r="WVB77" s="2"/>
      <c r="WVC77" s="2"/>
      <c r="WVD77" s="2"/>
      <c r="WVE77" s="2"/>
      <c r="WVF77" s="2"/>
      <c r="WVG77" s="2"/>
      <c r="WVH77" s="2"/>
      <c r="WVI77" s="2"/>
      <c r="WVJ77" s="2"/>
      <c r="WVK77" s="2"/>
      <c r="WVL77" s="2"/>
      <c r="WVM77" s="2"/>
      <c r="WVN77" s="2"/>
      <c r="WVO77" s="2"/>
      <c r="WVP77" s="2"/>
      <c r="WVQ77" s="2"/>
      <c r="WVR77" s="2"/>
      <c r="WVS77" s="2"/>
      <c r="WVT77" s="2"/>
      <c r="WVU77" s="2"/>
      <c r="WVV77" s="2"/>
      <c r="WVW77" s="2"/>
      <c r="WVX77" s="2"/>
      <c r="WVY77" s="2"/>
      <c r="WVZ77" s="2"/>
      <c r="WWA77" s="2"/>
      <c r="WWB77" s="2"/>
      <c r="WWC77" s="2"/>
      <c r="WWD77" s="2"/>
      <c r="WWE77" s="2"/>
      <c r="WWF77" s="2"/>
      <c r="WWG77" s="2"/>
      <c r="WWH77" s="2"/>
      <c r="WWI77" s="2"/>
      <c r="WWJ77" s="2"/>
      <c r="WWK77" s="2"/>
      <c r="WWL77" s="2"/>
      <c r="WWM77" s="2"/>
      <c r="WWN77" s="2"/>
      <c r="WWO77" s="2"/>
      <c r="WWP77" s="2"/>
      <c r="WWQ77" s="2"/>
      <c r="WWR77" s="2"/>
      <c r="WWS77" s="2"/>
      <c r="WWT77" s="2"/>
      <c r="WWU77" s="2"/>
      <c r="WWV77" s="2"/>
      <c r="WWW77" s="2"/>
      <c r="WWX77" s="2"/>
      <c r="WWY77" s="2"/>
      <c r="WWZ77" s="2"/>
      <c r="WXA77" s="2"/>
      <c r="WXB77" s="2"/>
      <c r="WXC77" s="2"/>
      <c r="WXD77" s="2"/>
      <c r="WXE77" s="2"/>
      <c r="WXF77" s="2"/>
      <c r="WXG77" s="2"/>
      <c r="WXH77" s="2"/>
      <c r="WXI77" s="2"/>
      <c r="WXJ77" s="2"/>
      <c r="WXK77" s="2"/>
      <c r="WXL77" s="2"/>
      <c r="WXM77" s="2"/>
      <c r="WXN77" s="2"/>
      <c r="WXO77" s="2"/>
      <c r="WXP77" s="2"/>
      <c r="WXQ77" s="2"/>
      <c r="WXR77" s="2"/>
      <c r="WXS77" s="2"/>
      <c r="WXT77" s="2"/>
      <c r="WXU77" s="2"/>
      <c r="WXV77" s="2"/>
      <c r="WXW77" s="2"/>
      <c r="WXX77" s="2"/>
      <c r="WXY77" s="2"/>
      <c r="WXZ77" s="2"/>
      <c r="WYA77" s="2"/>
      <c r="WYB77" s="2"/>
      <c r="WYC77" s="2"/>
      <c r="WYD77" s="2"/>
      <c r="WYE77" s="2"/>
      <c r="WYF77" s="2"/>
      <c r="WYG77" s="2"/>
      <c r="WYH77" s="2"/>
      <c r="WYI77" s="2"/>
      <c r="WYJ77" s="2"/>
      <c r="WYK77" s="2"/>
      <c r="WYL77" s="2"/>
      <c r="WYM77" s="2"/>
      <c r="WYN77" s="2"/>
      <c r="WYO77" s="2"/>
      <c r="WYP77" s="2"/>
      <c r="WYQ77" s="2"/>
      <c r="WYR77" s="2"/>
      <c r="WYS77" s="2"/>
      <c r="WYT77" s="2"/>
      <c r="WYU77" s="2"/>
      <c r="WYV77" s="2"/>
      <c r="WYW77" s="2"/>
      <c r="WYX77" s="2"/>
      <c r="WYY77" s="2"/>
      <c r="WYZ77" s="2"/>
      <c r="WZA77" s="2"/>
      <c r="WZB77" s="2"/>
      <c r="WZC77" s="2"/>
      <c r="WZD77" s="2"/>
      <c r="WZE77" s="2"/>
      <c r="WZF77" s="2"/>
      <c r="WZG77" s="2"/>
      <c r="WZH77" s="2"/>
      <c r="WZI77" s="2"/>
      <c r="WZJ77" s="2"/>
      <c r="WZK77" s="2"/>
      <c r="WZL77" s="2"/>
      <c r="WZM77" s="2"/>
      <c r="WZN77" s="2"/>
      <c r="WZO77" s="2"/>
      <c r="WZP77" s="2"/>
      <c r="WZQ77" s="2"/>
      <c r="WZR77" s="2"/>
      <c r="WZS77" s="2"/>
      <c r="WZT77" s="2"/>
      <c r="WZU77" s="2"/>
      <c r="WZV77" s="2"/>
      <c r="WZW77" s="2"/>
      <c r="WZX77" s="2"/>
      <c r="WZY77" s="2"/>
      <c r="WZZ77" s="2"/>
      <c r="XAA77" s="2"/>
      <c r="XAB77" s="2"/>
      <c r="XAC77" s="2"/>
      <c r="XAD77" s="2"/>
      <c r="XAE77" s="2"/>
      <c r="XAF77" s="2"/>
      <c r="XAG77" s="2"/>
      <c r="XAH77" s="2"/>
      <c r="XAI77" s="2"/>
      <c r="XAJ77" s="2"/>
      <c r="XAK77" s="2"/>
      <c r="XAL77" s="2"/>
      <c r="XAM77" s="2"/>
      <c r="XAN77" s="2"/>
      <c r="XAO77" s="2"/>
      <c r="XAP77" s="2"/>
      <c r="XAQ77" s="2"/>
      <c r="XAR77" s="2"/>
      <c r="XAS77" s="2"/>
      <c r="XAT77" s="2"/>
      <c r="XAU77" s="2"/>
      <c r="XAV77" s="2"/>
      <c r="XAW77" s="2"/>
      <c r="XAX77" s="2"/>
      <c r="XAY77" s="2"/>
      <c r="XAZ77" s="2"/>
      <c r="XBA77" s="2"/>
      <c r="XBB77" s="2"/>
      <c r="XBC77" s="2"/>
      <c r="XBD77" s="2"/>
      <c r="XBE77" s="2"/>
      <c r="XBF77" s="2"/>
      <c r="XBG77" s="2"/>
      <c r="XBH77" s="2"/>
      <c r="XBI77" s="2"/>
      <c r="XBJ77" s="2"/>
      <c r="XBK77" s="2"/>
      <c r="XBL77" s="2"/>
      <c r="XBM77" s="2"/>
      <c r="XBN77" s="2"/>
      <c r="XBO77" s="2"/>
      <c r="XBP77" s="2"/>
      <c r="XBQ77" s="2"/>
      <c r="XBR77" s="2"/>
      <c r="XBS77" s="2"/>
      <c r="XBT77" s="2"/>
      <c r="XBU77" s="2"/>
      <c r="XBV77" s="2"/>
      <c r="XBW77" s="2"/>
      <c r="XBX77" s="2"/>
      <c r="XBY77" s="2"/>
      <c r="XBZ77" s="2"/>
      <c r="XCA77" s="2"/>
      <c r="XCB77" s="2"/>
      <c r="XCC77" s="2"/>
      <c r="XCD77" s="2"/>
      <c r="XCE77" s="2"/>
      <c r="XCF77" s="2"/>
      <c r="XCG77" s="2"/>
      <c r="XCH77" s="2"/>
      <c r="XCI77" s="2"/>
      <c r="XCJ77" s="2"/>
      <c r="XCK77" s="2"/>
      <c r="XCL77" s="2"/>
      <c r="XCM77" s="2"/>
      <c r="XCN77" s="2"/>
      <c r="XCO77" s="2"/>
      <c r="XCP77" s="2"/>
      <c r="XCQ77" s="2"/>
      <c r="XCR77" s="2"/>
      <c r="XCS77" s="2"/>
      <c r="XCT77" s="2"/>
      <c r="XCU77" s="2"/>
      <c r="XCV77" s="2"/>
      <c r="XCW77" s="2"/>
      <c r="XCX77" s="2"/>
      <c r="XCY77" s="2"/>
      <c r="XCZ77" s="2"/>
      <c r="XDA77" s="2"/>
      <c r="XDB77" s="2"/>
      <c r="XDC77" s="2"/>
      <c r="XDD77" s="2"/>
      <c r="XDE77" s="2"/>
      <c r="XDF77" s="2"/>
      <c r="XDG77" s="2"/>
      <c r="XDH77" s="2"/>
      <c r="XDI77" s="2"/>
      <c r="XDJ77" s="2"/>
      <c r="XDK77" s="2"/>
      <c r="XDL77" s="2"/>
      <c r="XDM77" s="2"/>
      <c r="XDN77" s="2"/>
      <c r="XDO77" s="2"/>
      <c r="XDP77" s="2"/>
      <c r="XDQ77" s="2"/>
      <c r="XDR77" s="2"/>
      <c r="XDS77" s="2"/>
      <c r="XDT77" s="2"/>
      <c r="XDU77" s="2"/>
      <c r="XDV77" s="2"/>
      <c r="XDW77" s="2"/>
      <c r="XDX77" s="2"/>
      <c r="XDY77" s="2"/>
      <c r="XDZ77" s="2"/>
      <c r="XEA77" s="2"/>
      <c r="XEB77" s="2"/>
      <c r="XEC77" s="2"/>
      <c r="XED77" s="2"/>
      <c r="XEE77" s="2"/>
      <c r="XEF77" s="2"/>
      <c r="XEG77" s="2"/>
      <c r="XEH77" s="2"/>
      <c r="XEI77" s="2"/>
      <c r="XEJ77" s="2"/>
      <c r="XEK77" s="2"/>
      <c r="XEL77" s="2"/>
      <c r="XEM77" s="2"/>
      <c r="XEN77" s="2"/>
      <c r="XEO77" s="2"/>
      <c r="XEP77" s="2"/>
      <c r="XEQ77" s="2"/>
      <c r="XER77" s="2"/>
      <c r="XES77" s="2"/>
      <c r="XET77" s="2"/>
      <c r="XEU77" s="2"/>
      <c r="XEV77" s="2"/>
      <c r="XEW77" s="2"/>
      <c r="XEX77" s="2"/>
      <c r="XEY77" s="2"/>
      <c r="XEZ77" s="2"/>
      <c r="XFA77" s="2"/>
      <c r="XFB77" s="2"/>
      <c r="XFC77" s="2"/>
      <c r="XFD77" s="2"/>
    </row>
    <row r="78" spans="1:16384">
      <c r="A78" s="3" t="s">
        <v>495</v>
      </c>
      <c r="B78" s="3"/>
      <c r="C78" s="3"/>
      <c r="D78" s="180"/>
      <c r="E78" s="180"/>
      <c r="F78" s="180"/>
      <c r="G78" s="180"/>
      <c r="H78" s="180"/>
      <c r="I78" s="180"/>
      <c r="J78" s="180"/>
      <c r="K78" s="180"/>
      <c r="L78" s="180"/>
      <c r="M78" s="180"/>
      <c r="N78" s="180"/>
      <c r="O78" s="180"/>
      <c r="P78" s="180"/>
      <c r="Q78" s="180"/>
      <c r="R78" s="180"/>
      <c r="S78" s="180"/>
      <c r="T78" s="180"/>
      <c r="U78" s="180"/>
      <c r="V78" s="180"/>
      <c r="W78" s="180"/>
      <c r="X78" s="180"/>
      <c r="Y78" s="180"/>
      <c r="Z78" s="180"/>
      <c r="AA78" s="180"/>
      <c r="AB78" s="180"/>
      <c r="AC78" s="180"/>
      <c r="AD78" s="180"/>
      <c r="AE78" s="180"/>
      <c r="AF78" s="180"/>
      <c r="AG78" s="180"/>
      <c r="AH78" s="180"/>
      <c r="AI78" s="180"/>
      <c r="AJ78" s="180"/>
      <c r="AK78" s="3"/>
      <c r="AL78" s="3"/>
      <c r="AM78" s="3"/>
    </row>
    <row r="79" spans="1:16384">
      <c r="A79" t="s">
        <v>503</v>
      </c>
      <c r="B79" s="2" t="s">
        <v>496</v>
      </c>
      <c r="C79" s="63">
        <v>1000000</v>
      </c>
      <c r="D79" s="63">
        <v>1000000</v>
      </c>
      <c r="E79" s="182"/>
      <c r="F79" s="182"/>
      <c r="G79" s="182"/>
      <c r="H79" s="182"/>
      <c r="I79" s="182"/>
      <c r="J79" s="182"/>
      <c r="K79" s="182"/>
      <c r="L79" s="182"/>
      <c r="M79" s="182"/>
      <c r="N79" s="182"/>
      <c r="O79" s="182"/>
      <c r="P79" s="182"/>
      <c r="Q79" s="182"/>
      <c r="R79" s="182"/>
      <c r="S79" s="182"/>
      <c r="T79" s="182"/>
      <c r="U79" s="182"/>
      <c r="V79" s="182"/>
      <c r="W79" s="182"/>
      <c r="X79" s="182"/>
      <c r="Y79" s="182"/>
      <c r="Z79" s="182"/>
      <c r="AA79" s="182"/>
      <c r="AB79" s="182"/>
      <c r="AC79" s="182"/>
      <c r="AD79" s="182"/>
      <c r="AE79" s="182"/>
      <c r="AF79" s="182"/>
      <c r="AG79" s="182"/>
      <c r="AH79" s="182"/>
      <c r="AI79" s="182"/>
      <c r="AJ79" s="182"/>
      <c r="AK79" s="18" t="s">
        <v>101</v>
      </c>
    </row>
    <row r="80" spans="1:16384">
      <c r="A80" t="s">
        <v>504</v>
      </c>
      <c r="B80" s="2" t="s">
        <v>497</v>
      </c>
      <c r="C80" s="64">
        <v>0</v>
      </c>
      <c r="D80" s="64">
        <v>0</v>
      </c>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18" t="s">
        <v>101</v>
      </c>
    </row>
    <row r="81" spans="1:16384">
      <c r="A81" s="2" t="s">
        <v>45</v>
      </c>
      <c r="B81" s="2" t="s">
        <v>499</v>
      </c>
      <c r="C81" s="60">
        <v>1.2549999999999999</v>
      </c>
      <c r="D81" s="186">
        <v>100</v>
      </c>
      <c r="E81" s="186"/>
      <c r="F81" s="186"/>
      <c r="G81" s="186"/>
      <c r="H81" s="186"/>
      <c r="I81" s="186"/>
      <c r="J81" s="186"/>
      <c r="K81" s="186"/>
      <c r="L81" s="186"/>
      <c r="M81" s="186"/>
      <c r="N81" s="186"/>
      <c r="O81" s="186"/>
      <c r="P81" s="186"/>
      <c r="Q81" s="186"/>
      <c r="R81" s="186"/>
      <c r="S81" s="186"/>
      <c r="T81" s="186"/>
      <c r="U81" s="186"/>
      <c r="V81" s="186"/>
      <c r="W81" s="186"/>
      <c r="X81" s="186"/>
      <c r="Y81" s="186"/>
      <c r="Z81" s="186"/>
      <c r="AA81" s="186"/>
      <c r="AB81" s="186"/>
      <c r="AC81" s="186"/>
      <c r="AD81" s="186"/>
      <c r="AE81" s="186"/>
      <c r="AF81" s="186"/>
      <c r="AG81" s="186"/>
      <c r="AH81" s="186"/>
      <c r="AI81" s="186"/>
      <c r="AJ81" s="186"/>
      <c r="AK81" s="2" t="s">
        <v>571</v>
      </c>
      <c r="AL81" s="2" t="s">
        <v>572</v>
      </c>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W81" s="2"/>
      <c r="IX81" s="2"/>
      <c r="IY81" s="2"/>
      <c r="IZ81" s="2"/>
      <c r="JA81" s="2"/>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s="2"/>
      <c r="NK81" s="2"/>
      <c r="NL81" s="2"/>
      <c r="NM81" s="2"/>
      <c r="NN81" s="2"/>
      <c r="NO81" s="2"/>
      <c r="NP81" s="2"/>
      <c r="NQ81" s="2"/>
      <c r="NR81" s="2"/>
      <c r="NS81" s="2"/>
      <c r="NT81" s="2"/>
      <c r="NU81" s="2"/>
      <c r="NV81" s="2"/>
      <c r="NW81" s="2"/>
      <c r="NX81" s="2"/>
      <c r="NY81" s="2"/>
      <c r="NZ81" s="2"/>
      <c r="OA81" s="2"/>
      <c r="OB81" s="2"/>
      <c r="OC81" s="2"/>
      <c r="OD81" s="2"/>
      <c r="OE81" s="2"/>
      <c r="OF81" s="2"/>
      <c r="OG81" s="2"/>
      <c r="OH81" s="2"/>
      <c r="OI81" s="2"/>
      <c r="OJ81" s="2"/>
      <c r="OK81" s="2"/>
      <c r="OL81" s="2"/>
      <c r="OM81" s="2"/>
      <c r="ON81" s="2"/>
      <c r="OO81" s="2"/>
      <c r="OP81" s="2"/>
      <c r="OQ81" s="2"/>
      <c r="OR81" s="2"/>
      <c r="OS81" s="2"/>
      <c r="OT81" s="2"/>
      <c r="OU81" s="2"/>
      <c r="OV81" s="2"/>
      <c r="OW81" s="2"/>
      <c r="OX81" s="2"/>
      <c r="OY81" s="2"/>
      <c r="OZ81" s="2"/>
      <c r="PA81" s="2"/>
      <c r="PB81" s="2"/>
      <c r="PC81" s="2"/>
      <c r="PD81" s="2"/>
      <c r="PE81" s="2"/>
      <c r="PF81" s="2"/>
      <c r="PG81" s="2"/>
      <c r="PH81" s="2"/>
      <c r="PI81" s="2"/>
      <c r="PJ81" s="2"/>
      <c r="PK81" s="2"/>
      <c r="PL81" s="2"/>
      <c r="PM81" s="2"/>
      <c r="PN81" s="2"/>
      <c r="PO81" s="2"/>
      <c r="PP81" s="2"/>
      <c r="PQ81" s="2"/>
      <c r="PR81" s="2"/>
      <c r="PS81" s="2"/>
      <c r="PT81" s="2"/>
      <c r="PU81" s="2"/>
      <c r="PV81" s="2"/>
      <c r="PW81" s="2"/>
      <c r="PX81" s="2"/>
      <c r="PY81" s="2"/>
      <c r="PZ81" s="2"/>
      <c r="QA81" s="2"/>
      <c r="QB81" s="2"/>
      <c r="QC81" s="2"/>
      <c r="QD81" s="2"/>
      <c r="QE81" s="2"/>
      <c r="QF81" s="2"/>
      <c r="QG81" s="2"/>
      <c r="QH81" s="2"/>
      <c r="QI81" s="2"/>
      <c r="QJ81" s="2"/>
      <c r="QK81" s="2"/>
      <c r="QL81" s="2"/>
      <c r="QM81" s="2"/>
      <c r="QN81" s="2"/>
      <c r="QO81" s="2"/>
      <c r="QP81" s="2"/>
      <c r="QQ81" s="2"/>
      <c r="QR81" s="2"/>
      <c r="QS81" s="2"/>
      <c r="QT81" s="2"/>
      <c r="QU81" s="2"/>
      <c r="QV81" s="2"/>
      <c r="QW81" s="2"/>
      <c r="QX81" s="2"/>
      <c r="QY81" s="2"/>
      <c r="QZ81" s="2"/>
      <c r="RA81" s="2"/>
      <c r="RB81" s="2"/>
      <c r="RC81" s="2"/>
      <c r="RD81" s="2"/>
      <c r="RE81" s="2"/>
      <c r="RF81" s="2"/>
      <c r="RG81" s="2"/>
      <c r="RH81" s="2"/>
      <c r="RI81" s="2"/>
      <c r="RJ81" s="2"/>
      <c r="RK81" s="2"/>
      <c r="RL81" s="2"/>
      <c r="RM81" s="2"/>
      <c r="RN81" s="2"/>
      <c r="RO81" s="2"/>
      <c r="RP81" s="2"/>
      <c r="RQ81" s="2"/>
      <c r="RR81" s="2"/>
      <c r="RS81" s="2"/>
      <c r="RT81" s="2"/>
      <c r="RU81" s="2"/>
      <c r="RV81" s="2"/>
      <c r="RW81" s="2"/>
      <c r="RX81" s="2"/>
      <c r="RY81" s="2"/>
      <c r="RZ81" s="2"/>
      <c r="SA81" s="2"/>
      <c r="SB81" s="2"/>
      <c r="SC81" s="2"/>
      <c r="SD81" s="2"/>
      <c r="SE81" s="2"/>
      <c r="SF81" s="2"/>
      <c r="SG81" s="2"/>
      <c r="SH81" s="2"/>
      <c r="SI81" s="2"/>
      <c r="SJ81" s="2"/>
      <c r="SK81" s="2"/>
      <c r="SL81" s="2"/>
      <c r="SM81" s="2"/>
      <c r="SN81" s="2"/>
      <c r="SO81" s="2"/>
      <c r="SP81" s="2"/>
      <c r="SQ81" s="2"/>
      <c r="SR81" s="2"/>
      <c r="SS81" s="2"/>
      <c r="ST81" s="2"/>
      <c r="SU81" s="2"/>
      <c r="SV81" s="2"/>
      <c r="SW81" s="2"/>
      <c r="SX81" s="2"/>
      <c r="SY81" s="2"/>
      <c r="SZ81" s="2"/>
      <c r="TA81" s="2"/>
      <c r="TB81" s="2"/>
      <c r="TC81" s="2"/>
      <c r="TD81" s="2"/>
      <c r="TE81" s="2"/>
      <c r="TF81" s="2"/>
      <c r="TG81" s="2"/>
      <c r="TH81" s="2"/>
      <c r="TI81" s="2"/>
      <c r="TJ81" s="2"/>
      <c r="TK81" s="2"/>
      <c r="TL81" s="2"/>
      <c r="TM81" s="2"/>
      <c r="TN81" s="2"/>
      <c r="TO81" s="2"/>
      <c r="TP81" s="2"/>
      <c r="TQ81" s="2"/>
      <c r="TR81" s="2"/>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c r="XA81" s="2"/>
      <c r="XB81" s="2"/>
      <c r="XC81" s="2"/>
      <c r="XD81" s="2"/>
      <c r="XE81" s="2"/>
      <c r="XF81" s="2"/>
      <c r="XG81" s="2"/>
      <c r="XH81" s="2"/>
      <c r="XI81" s="2"/>
      <c r="XJ81" s="2"/>
      <c r="XK81" s="2"/>
      <c r="XL81" s="2"/>
      <c r="XM81" s="2"/>
      <c r="XN81" s="2"/>
      <c r="XO81" s="2"/>
      <c r="XP81" s="2"/>
      <c r="XQ81" s="2"/>
      <c r="XR81" s="2"/>
      <c r="XS81" s="2"/>
      <c r="XT81" s="2"/>
      <c r="XU81" s="2"/>
      <c r="XV81" s="2"/>
      <c r="XW81" s="2"/>
      <c r="XX81" s="2"/>
      <c r="XY81" s="2"/>
      <c r="XZ81" s="2"/>
      <c r="YA81" s="2"/>
      <c r="YB81" s="2"/>
      <c r="YC81" s="2"/>
      <c r="YD81" s="2"/>
      <c r="YE81" s="2"/>
      <c r="YF81" s="2"/>
      <c r="YG81" s="2"/>
      <c r="YH81" s="2"/>
      <c r="YI81" s="2"/>
      <c r="YJ81" s="2"/>
      <c r="YK81" s="2"/>
      <c r="YL81" s="2"/>
      <c r="YM81" s="2"/>
      <c r="YN81" s="2"/>
      <c r="YO81" s="2"/>
      <c r="YP81" s="2"/>
      <c r="YQ81" s="2"/>
      <c r="YR81" s="2"/>
      <c r="YS81" s="2"/>
      <c r="YT81" s="2"/>
      <c r="YU81" s="2"/>
      <c r="YV81" s="2"/>
      <c r="YW81" s="2"/>
      <c r="YX81" s="2"/>
      <c r="YY81" s="2"/>
      <c r="YZ81" s="2"/>
      <c r="ZA81" s="2"/>
      <c r="ZB81" s="2"/>
      <c r="ZC81" s="2"/>
      <c r="ZD81" s="2"/>
      <c r="ZE81" s="2"/>
      <c r="ZF81" s="2"/>
      <c r="ZG81" s="2"/>
      <c r="ZH81" s="2"/>
      <c r="ZI81" s="2"/>
      <c r="ZJ81" s="2"/>
      <c r="ZK81" s="2"/>
      <c r="ZL81" s="2"/>
      <c r="ZM81" s="2"/>
      <c r="ZN81" s="2"/>
      <c r="ZO81" s="2"/>
      <c r="ZP81" s="2"/>
      <c r="ZQ81" s="2"/>
      <c r="ZR81" s="2"/>
      <c r="ZS81" s="2"/>
      <c r="ZT81" s="2"/>
      <c r="ZU81" s="2"/>
      <c r="ZV81" s="2"/>
      <c r="ZW81" s="2"/>
      <c r="ZX81" s="2"/>
      <c r="ZY81" s="2"/>
      <c r="ZZ81" s="2"/>
      <c r="AAA81" s="2"/>
      <c r="AAB81" s="2"/>
      <c r="AAC81" s="2"/>
      <c r="AAD81" s="2"/>
      <c r="AAE81" s="2"/>
      <c r="AAF81" s="2"/>
      <c r="AAG81" s="2"/>
      <c r="AAH81" s="2"/>
      <c r="AAI81" s="2"/>
      <c r="AAJ81" s="2"/>
      <c r="AAK81" s="2"/>
      <c r="AAL81" s="2"/>
      <c r="AAM81" s="2"/>
      <c r="AAN81" s="2"/>
      <c r="AAO81" s="2"/>
      <c r="AAP81" s="2"/>
      <c r="AAQ81" s="2"/>
      <c r="AAR81" s="2"/>
      <c r="AAS81" s="2"/>
      <c r="AAT81" s="2"/>
      <c r="AAU81" s="2"/>
      <c r="AAV81" s="2"/>
      <c r="AAW81" s="2"/>
      <c r="AAX81" s="2"/>
      <c r="AAY81" s="2"/>
      <c r="AAZ81" s="2"/>
      <c r="ABA81" s="2"/>
      <c r="ABB81" s="2"/>
      <c r="ABC81" s="2"/>
      <c r="ABD81" s="2"/>
      <c r="ABE81" s="2"/>
      <c r="ABF81" s="2"/>
      <c r="ABG81" s="2"/>
      <c r="ABH81" s="2"/>
      <c r="ABI81" s="2"/>
      <c r="ABJ81" s="2"/>
      <c r="ABK81" s="2"/>
      <c r="ABL81" s="2"/>
      <c r="ABM81" s="2"/>
      <c r="ABN81" s="2"/>
      <c r="ABO81" s="2"/>
      <c r="ABP81" s="2"/>
      <c r="ABQ81" s="2"/>
      <c r="ABR81" s="2"/>
      <c r="ABS81" s="2"/>
      <c r="ABT81" s="2"/>
      <c r="ABU81" s="2"/>
      <c r="ABV81" s="2"/>
      <c r="ABW81" s="2"/>
      <c r="ABX81" s="2"/>
      <c r="ABY81" s="2"/>
      <c r="ABZ81" s="2"/>
      <c r="ACA81" s="2"/>
      <c r="ACB81" s="2"/>
      <c r="ACC81" s="2"/>
      <c r="ACD81" s="2"/>
      <c r="ACE81" s="2"/>
      <c r="ACF81" s="2"/>
      <c r="ACG81" s="2"/>
      <c r="ACH81" s="2"/>
      <c r="ACI81" s="2"/>
      <c r="ACJ81" s="2"/>
      <c r="ACK81" s="2"/>
      <c r="ACL81" s="2"/>
      <c r="ACM81" s="2"/>
      <c r="ACN81" s="2"/>
      <c r="ACO81" s="2"/>
      <c r="ACP81" s="2"/>
      <c r="ACQ81" s="2"/>
      <c r="ACR81" s="2"/>
      <c r="ACS81" s="2"/>
      <c r="ACT81" s="2"/>
      <c r="ACU81" s="2"/>
      <c r="ACV81" s="2"/>
      <c r="ACW81" s="2"/>
      <c r="ACX81" s="2"/>
      <c r="ACY81" s="2"/>
      <c r="ACZ81" s="2"/>
      <c r="ADA81" s="2"/>
      <c r="ADB81" s="2"/>
      <c r="ADC81" s="2"/>
      <c r="ADD81" s="2"/>
      <c r="ADE81" s="2"/>
      <c r="ADF81" s="2"/>
      <c r="ADG81" s="2"/>
      <c r="ADH81" s="2"/>
      <c r="ADI81" s="2"/>
      <c r="ADJ81" s="2"/>
      <c r="ADK81" s="2"/>
      <c r="ADL81" s="2"/>
      <c r="ADM81" s="2"/>
      <c r="ADN81" s="2"/>
      <c r="ADO81" s="2"/>
      <c r="ADP81" s="2"/>
      <c r="ADQ81" s="2"/>
      <c r="ADR81" s="2"/>
      <c r="ADS81" s="2"/>
      <c r="ADT81" s="2"/>
      <c r="ADU81" s="2"/>
      <c r="ADV81" s="2"/>
      <c r="ADW81" s="2"/>
      <c r="ADX81" s="2"/>
      <c r="ADY81" s="2"/>
      <c r="ADZ81" s="2"/>
      <c r="AEA81" s="2"/>
      <c r="AEB81" s="2"/>
      <c r="AEC81" s="2"/>
      <c r="AED81" s="2"/>
      <c r="AEE81" s="2"/>
      <c r="AEF81" s="2"/>
      <c r="AEG81" s="2"/>
      <c r="AEH81" s="2"/>
      <c r="AEI81" s="2"/>
      <c r="AEJ81" s="2"/>
      <c r="AEK81" s="2"/>
      <c r="AEL81" s="2"/>
      <c r="AEM81" s="2"/>
      <c r="AEN81" s="2"/>
      <c r="AEO81" s="2"/>
      <c r="AEP81" s="2"/>
      <c r="AEQ81" s="2"/>
      <c r="AER81" s="2"/>
      <c r="AES81" s="2"/>
      <c r="AET81" s="2"/>
      <c r="AEU81" s="2"/>
      <c r="AEV81" s="2"/>
      <c r="AEW81" s="2"/>
      <c r="AEX81" s="2"/>
      <c r="AEY81" s="2"/>
      <c r="AEZ81" s="2"/>
      <c r="AFA81" s="2"/>
      <c r="AFB81" s="2"/>
      <c r="AFC81" s="2"/>
      <c r="AFD81" s="2"/>
      <c r="AFE81" s="2"/>
      <c r="AFF81" s="2"/>
      <c r="AFG81" s="2"/>
      <c r="AFH81" s="2"/>
      <c r="AFI81" s="2"/>
      <c r="AFJ81" s="2"/>
      <c r="AFK81" s="2"/>
      <c r="AFL81" s="2"/>
      <c r="AFM81" s="2"/>
      <c r="AFN81" s="2"/>
      <c r="AFO81" s="2"/>
      <c r="AFP81" s="2"/>
      <c r="AFQ81" s="2"/>
      <c r="AFR81" s="2"/>
      <c r="AFS81" s="2"/>
      <c r="AFT81" s="2"/>
      <c r="AFU81" s="2"/>
      <c r="AFV81" s="2"/>
      <c r="AFW81" s="2"/>
      <c r="AFX81" s="2"/>
      <c r="AFY81" s="2"/>
      <c r="AFZ81" s="2"/>
      <c r="AGA81" s="2"/>
      <c r="AGB81" s="2"/>
      <c r="AGC81" s="2"/>
      <c r="AGD81" s="2"/>
      <c r="AGE81" s="2"/>
      <c r="AGF81" s="2"/>
      <c r="AGG81" s="2"/>
      <c r="AGH81" s="2"/>
      <c r="AGI81" s="2"/>
      <c r="AGJ81" s="2"/>
      <c r="AGK81" s="2"/>
      <c r="AGL81" s="2"/>
      <c r="AGM81" s="2"/>
      <c r="AGN81" s="2"/>
      <c r="AGO81" s="2"/>
      <c r="AGP81" s="2"/>
      <c r="AGQ81" s="2"/>
      <c r="AGR81" s="2"/>
      <c r="AGS81" s="2"/>
      <c r="AGT81" s="2"/>
      <c r="AGU81" s="2"/>
      <c r="AGV81" s="2"/>
      <c r="AGW81" s="2"/>
      <c r="AGX81" s="2"/>
      <c r="AGY81" s="2"/>
      <c r="AGZ81" s="2"/>
      <c r="AHA81" s="2"/>
      <c r="AHB81" s="2"/>
      <c r="AHC81" s="2"/>
      <c r="AHD81" s="2"/>
      <c r="AHE81" s="2"/>
      <c r="AHF81" s="2"/>
      <c r="AHG81" s="2"/>
      <c r="AHH81" s="2"/>
      <c r="AHI81" s="2"/>
      <c r="AHJ81" s="2"/>
      <c r="AHK81" s="2"/>
      <c r="AHL81" s="2"/>
      <c r="AHM81" s="2"/>
      <c r="AHN81" s="2"/>
      <c r="AHO81" s="2"/>
      <c r="AHP81" s="2"/>
      <c r="AHQ81" s="2"/>
      <c r="AHR81" s="2"/>
      <c r="AHS81" s="2"/>
      <c r="AHT81" s="2"/>
      <c r="AHU81" s="2"/>
      <c r="AHV81" s="2"/>
      <c r="AHW81" s="2"/>
      <c r="AHX81" s="2"/>
      <c r="AHY81" s="2"/>
      <c r="AHZ81" s="2"/>
      <c r="AIA81" s="2"/>
      <c r="AIB81" s="2"/>
      <c r="AIC81" s="2"/>
      <c r="AID81" s="2"/>
      <c r="AIE81" s="2"/>
      <c r="AIF81" s="2"/>
      <c r="AIG81" s="2"/>
      <c r="AIH81" s="2"/>
      <c r="AII81" s="2"/>
      <c r="AIJ81" s="2"/>
      <c r="AIK81" s="2"/>
      <c r="AIL81" s="2"/>
      <c r="AIM81" s="2"/>
      <c r="AIN81" s="2"/>
      <c r="AIO81" s="2"/>
      <c r="AIP81" s="2"/>
      <c r="AIQ81" s="2"/>
      <c r="AIR81" s="2"/>
      <c r="AIS81" s="2"/>
      <c r="AIT81" s="2"/>
      <c r="AIU81" s="2"/>
      <c r="AIV81" s="2"/>
      <c r="AIW81" s="2"/>
      <c r="AIX81" s="2"/>
      <c r="AIY81" s="2"/>
      <c r="AIZ81" s="2"/>
      <c r="AJA81" s="2"/>
      <c r="AJB81" s="2"/>
      <c r="AJC81" s="2"/>
      <c r="AJD81" s="2"/>
      <c r="AJE81" s="2"/>
      <c r="AJF81" s="2"/>
      <c r="AJG81" s="2"/>
      <c r="AJH81" s="2"/>
      <c r="AJI81" s="2"/>
      <c r="AJJ81" s="2"/>
      <c r="AJK81" s="2"/>
      <c r="AJL81" s="2"/>
      <c r="AJM81" s="2"/>
      <c r="AJN81" s="2"/>
      <c r="AJO81" s="2"/>
      <c r="AJP81" s="2"/>
      <c r="AJQ81" s="2"/>
      <c r="AJR81" s="2"/>
      <c r="AJS81" s="2"/>
      <c r="AJT81" s="2"/>
      <c r="AJU81" s="2"/>
      <c r="AJV81" s="2"/>
      <c r="AJW81" s="2"/>
      <c r="AJX81" s="2"/>
      <c r="AJY81" s="2"/>
      <c r="AJZ81" s="2"/>
      <c r="AKA81" s="2"/>
      <c r="AKB81" s="2"/>
      <c r="AKC81" s="2"/>
      <c r="AKD81" s="2"/>
      <c r="AKE81" s="2"/>
      <c r="AKF81" s="2"/>
      <c r="AKG81" s="2"/>
      <c r="AKH81" s="2"/>
      <c r="AKI81" s="2"/>
      <c r="AKJ81" s="2"/>
      <c r="AKK81" s="2"/>
      <c r="AKL81" s="2"/>
      <c r="AKM81" s="2"/>
      <c r="AKN81" s="2"/>
      <c r="AKO81" s="2"/>
      <c r="AKP81" s="2"/>
      <c r="AKQ81" s="2"/>
      <c r="AKR81" s="2"/>
      <c r="AKS81" s="2"/>
      <c r="AKT81" s="2"/>
      <c r="AKU81" s="2"/>
      <c r="AKV81" s="2"/>
      <c r="AKW81" s="2"/>
      <c r="AKX81" s="2"/>
      <c r="AKY81" s="2"/>
      <c r="AKZ81" s="2"/>
      <c r="ALA81" s="2"/>
      <c r="ALB81" s="2"/>
      <c r="ALC81" s="2"/>
      <c r="ALD81" s="2"/>
      <c r="ALE81" s="2"/>
      <c r="ALF81" s="2"/>
      <c r="ALG81" s="2"/>
      <c r="ALH81" s="2"/>
      <c r="ALI81" s="2"/>
      <c r="ALJ81" s="2"/>
      <c r="ALK81" s="2"/>
      <c r="ALL81" s="2"/>
      <c r="ALM81" s="2"/>
      <c r="ALN81" s="2"/>
      <c r="ALO81" s="2"/>
      <c r="ALP81" s="2"/>
      <c r="ALQ81" s="2"/>
      <c r="ALR81" s="2"/>
      <c r="ALS81" s="2"/>
      <c r="ALT81" s="2"/>
      <c r="ALU81" s="2"/>
      <c r="ALV81" s="2"/>
      <c r="ALW81" s="2"/>
      <c r="ALX81" s="2"/>
      <c r="ALY81" s="2"/>
      <c r="ALZ81" s="2"/>
      <c r="AMA81" s="2"/>
      <c r="AMB81" s="2"/>
      <c r="AMC81" s="2"/>
      <c r="AMD81" s="2"/>
      <c r="AME81" s="2"/>
      <c r="AMF81" s="2"/>
      <c r="AMG81" s="2"/>
      <c r="AMH81" s="2"/>
      <c r="AMI81" s="2"/>
      <c r="AMJ81" s="2"/>
      <c r="AMK81" s="2"/>
      <c r="AML81" s="2"/>
      <c r="AMM81" s="2"/>
      <c r="AMN81" s="2"/>
      <c r="AMO81" s="2"/>
      <c r="AMP81" s="2"/>
      <c r="AMQ81" s="2"/>
      <c r="AMR81" s="2"/>
      <c r="AMS81" s="2"/>
      <c r="AMT81" s="2"/>
      <c r="AMU81" s="2"/>
      <c r="AMV81" s="2"/>
      <c r="AMW81" s="2"/>
      <c r="AMX81" s="2"/>
      <c r="AMY81" s="2"/>
      <c r="AMZ81" s="2"/>
      <c r="ANA81" s="2"/>
      <c r="ANB81" s="2"/>
      <c r="ANC81" s="2"/>
      <c r="AND81" s="2"/>
      <c r="ANE81" s="2"/>
      <c r="ANF81" s="2"/>
      <c r="ANG81" s="2"/>
      <c r="ANH81" s="2"/>
      <c r="ANI81" s="2"/>
      <c r="ANJ81" s="2"/>
      <c r="ANK81" s="2"/>
      <c r="ANL81" s="2"/>
      <c r="ANM81" s="2"/>
      <c r="ANN81" s="2"/>
      <c r="ANO81" s="2"/>
      <c r="ANP81" s="2"/>
      <c r="ANQ81" s="2"/>
      <c r="ANR81" s="2"/>
      <c r="ANS81" s="2"/>
      <c r="ANT81" s="2"/>
      <c r="ANU81" s="2"/>
      <c r="ANV81" s="2"/>
      <c r="ANW81" s="2"/>
      <c r="ANX81" s="2"/>
      <c r="ANY81" s="2"/>
      <c r="ANZ81" s="2"/>
      <c r="AOA81" s="2"/>
      <c r="AOB81" s="2"/>
      <c r="AOC81" s="2"/>
      <c r="AOD81" s="2"/>
      <c r="AOE81" s="2"/>
      <c r="AOF81" s="2"/>
      <c r="AOG81" s="2"/>
      <c r="AOH81" s="2"/>
      <c r="AOI81" s="2"/>
      <c r="AOJ81" s="2"/>
      <c r="AOK81" s="2"/>
      <c r="AOL81" s="2"/>
      <c r="AOM81" s="2"/>
      <c r="AON81" s="2"/>
      <c r="AOO81" s="2"/>
      <c r="AOP81" s="2"/>
      <c r="AOQ81" s="2"/>
      <c r="AOR81" s="2"/>
      <c r="AOS81" s="2"/>
      <c r="AOT81" s="2"/>
      <c r="AOU81" s="2"/>
      <c r="AOV81" s="2"/>
      <c r="AOW81" s="2"/>
      <c r="AOX81" s="2"/>
      <c r="AOY81" s="2"/>
      <c r="AOZ81" s="2"/>
      <c r="APA81" s="2"/>
      <c r="APB81" s="2"/>
      <c r="APC81" s="2"/>
      <c r="APD81" s="2"/>
      <c r="APE81" s="2"/>
      <c r="APF81" s="2"/>
      <c r="APG81" s="2"/>
      <c r="APH81" s="2"/>
      <c r="API81" s="2"/>
      <c r="APJ81" s="2"/>
      <c r="APK81" s="2"/>
      <c r="APL81" s="2"/>
      <c r="APM81" s="2"/>
      <c r="APN81" s="2"/>
      <c r="APO81" s="2"/>
      <c r="APP81" s="2"/>
      <c r="APQ81" s="2"/>
      <c r="APR81" s="2"/>
      <c r="APS81" s="2"/>
      <c r="APT81" s="2"/>
      <c r="APU81" s="2"/>
      <c r="APV81" s="2"/>
      <c r="APW81" s="2"/>
      <c r="APX81" s="2"/>
      <c r="APY81" s="2"/>
      <c r="APZ81" s="2"/>
      <c r="AQA81" s="2"/>
      <c r="AQB81" s="2"/>
      <c r="AQC81" s="2"/>
      <c r="AQD81" s="2"/>
      <c r="AQE81" s="2"/>
      <c r="AQF81" s="2"/>
      <c r="AQG81" s="2"/>
      <c r="AQH81" s="2"/>
      <c r="AQI81" s="2"/>
      <c r="AQJ81" s="2"/>
      <c r="AQK81" s="2"/>
      <c r="AQL81" s="2"/>
      <c r="AQM81" s="2"/>
      <c r="AQN81" s="2"/>
      <c r="AQO81" s="2"/>
      <c r="AQP81" s="2"/>
      <c r="AQQ81" s="2"/>
      <c r="AQR81" s="2"/>
      <c r="AQS81" s="2"/>
      <c r="AQT81" s="2"/>
      <c r="AQU81" s="2"/>
      <c r="AQV81" s="2"/>
      <c r="AQW81" s="2"/>
      <c r="AQX81" s="2"/>
      <c r="AQY81" s="2"/>
      <c r="AQZ81" s="2"/>
      <c r="ARA81" s="2"/>
      <c r="ARB81" s="2"/>
      <c r="ARC81" s="2"/>
      <c r="ARD81" s="2"/>
      <c r="ARE81" s="2"/>
      <c r="ARF81" s="2"/>
      <c r="ARG81" s="2"/>
      <c r="ARH81" s="2"/>
      <c r="ARI81" s="2"/>
      <c r="ARJ81" s="2"/>
      <c r="ARK81" s="2"/>
      <c r="ARL81" s="2"/>
      <c r="ARM81" s="2"/>
      <c r="ARN81" s="2"/>
      <c r="ARO81" s="2"/>
      <c r="ARP81" s="2"/>
      <c r="ARQ81" s="2"/>
      <c r="ARR81" s="2"/>
      <c r="ARS81" s="2"/>
      <c r="ART81" s="2"/>
      <c r="ARU81" s="2"/>
      <c r="ARV81" s="2"/>
      <c r="ARW81" s="2"/>
      <c r="ARX81" s="2"/>
      <c r="ARY81" s="2"/>
      <c r="ARZ81" s="2"/>
      <c r="ASA81" s="2"/>
      <c r="ASB81" s="2"/>
      <c r="ASC81" s="2"/>
      <c r="ASD81" s="2"/>
      <c r="ASE81" s="2"/>
      <c r="ASF81" s="2"/>
      <c r="ASG81" s="2"/>
      <c r="ASH81" s="2"/>
      <c r="ASI81" s="2"/>
      <c r="ASJ81" s="2"/>
      <c r="ASK81" s="2"/>
      <c r="ASL81" s="2"/>
      <c r="ASM81" s="2"/>
      <c r="ASN81" s="2"/>
      <c r="ASO81" s="2"/>
      <c r="ASP81" s="2"/>
      <c r="ASQ81" s="2"/>
      <c r="ASR81" s="2"/>
      <c r="ASS81" s="2"/>
      <c r="AST81" s="2"/>
      <c r="ASU81" s="2"/>
      <c r="ASV81" s="2"/>
      <c r="ASW81" s="2"/>
      <c r="ASX81" s="2"/>
      <c r="ASY81" s="2"/>
      <c r="ASZ81" s="2"/>
      <c r="ATA81" s="2"/>
      <c r="ATB81" s="2"/>
      <c r="ATC81" s="2"/>
      <c r="ATD81" s="2"/>
      <c r="ATE81" s="2"/>
      <c r="ATF81" s="2"/>
      <c r="ATG81" s="2"/>
      <c r="ATH81" s="2"/>
      <c r="ATI81" s="2"/>
      <c r="ATJ81" s="2"/>
      <c r="ATK81" s="2"/>
      <c r="ATL81" s="2"/>
      <c r="ATM81" s="2"/>
      <c r="ATN81" s="2"/>
      <c r="ATO81" s="2"/>
      <c r="ATP81" s="2"/>
      <c r="ATQ81" s="2"/>
      <c r="ATR81" s="2"/>
      <c r="ATS81" s="2"/>
      <c r="ATT81" s="2"/>
      <c r="ATU81" s="2"/>
      <c r="ATV81" s="2"/>
      <c r="ATW81" s="2"/>
      <c r="ATX81" s="2"/>
      <c r="ATY81" s="2"/>
      <c r="ATZ81" s="2"/>
      <c r="AUA81" s="2"/>
      <c r="AUB81" s="2"/>
      <c r="AUC81" s="2"/>
      <c r="AUD81" s="2"/>
      <c r="AUE81" s="2"/>
      <c r="AUF81" s="2"/>
      <c r="AUG81" s="2"/>
      <c r="AUH81" s="2"/>
      <c r="AUI81" s="2"/>
      <c r="AUJ81" s="2"/>
      <c r="AUK81" s="2"/>
      <c r="AUL81" s="2"/>
      <c r="AUM81" s="2"/>
      <c r="AUN81" s="2"/>
      <c r="AUO81" s="2"/>
      <c r="AUP81" s="2"/>
      <c r="AUQ81" s="2"/>
      <c r="AUR81" s="2"/>
      <c r="AUS81" s="2"/>
      <c r="AUT81" s="2"/>
      <c r="AUU81" s="2"/>
      <c r="AUV81" s="2"/>
      <c r="AUW81" s="2"/>
      <c r="AUX81" s="2"/>
      <c r="AUY81" s="2"/>
      <c r="AUZ81" s="2"/>
      <c r="AVA81" s="2"/>
      <c r="AVB81" s="2"/>
      <c r="AVC81" s="2"/>
      <c r="AVD81" s="2"/>
      <c r="AVE81" s="2"/>
      <c r="AVF81" s="2"/>
      <c r="AVG81" s="2"/>
      <c r="AVH81" s="2"/>
      <c r="AVI81" s="2"/>
      <c r="AVJ81" s="2"/>
      <c r="AVK81" s="2"/>
      <c r="AVL81" s="2"/>
      <c r="AVM81" s="2"/>
      <c r="AVN81" s="2"/>
      <c r="AVO81" s="2"/>
      <c r="AVP81" s="2"/>
      <c r="AVQ81" s="2"/>
      <c r="AVR81" s="2"/>
      <c r="AVS81" s="2"/>
      <c r="AVT81" s="2"/>
      <c r="AVU81" s="2"/>
      <c r="AVV81" s="2"/>
      <c r="AVW81" s="2"/>
      <c r="AVX81" s="2"/>
      <c r="AVY81" s="2"/>
      <c r="AVZ81" s="2"/>
      <c r="AWA81" s="2"/>
      <c r="AWB81" s="2"/>
      <c r="AWC81" s="2"/>
      <c r="AWD81" s="2"/>
      <c r="AWE81" s="2"/>
      <c r="AWF81" s="2"/>
      <c r="AWG81" s="2"/>
      <c r="AWH81" s="2"/>
      <c r="AWI81" s="2"/>
      <c r="AWJ81" s="2"/>
      <c r="AWK81" s="2"/>
      <c r="AWL81" s="2"/>
      <c r="AWM81" s="2"/>
      <c r="AWN81" s="2"/>
      <c r="AWO81" s="2"/>
      <c r="AWP81" s="2"/>
      <c r="AWQ81" s="2"/>
      <c r="AWR81" s="2"/>
      <c r="AWS81" s="2"/>
      <c r="AWT81" s="2"/>
      <c r="AWU81" s="2"/>
      <c r="AWV81" s="2"/>
      <c r="AWW81" s="2"/>
      <c r="AWX81" s="2"/>
      <c r="AWY81" s="2"/>
      <c r="AWZ81" s="2"/>
      <c r="AXA81" s="2"/>
      <c r="AXB81" s="2"/>
      <c r="AXC81" s="2"/>
      <c r="AXD81" s="2"/>
      <c r="AXE81" s="2"/>
      <c r="AXF81" s="2"/>
      <c r="AXG81" s="2"/>
      <c r="AXH81" s="2"/>
      <c r="AXI81" s="2"/>
      <c r="AXJ81" s="2"/>
      <c r="AXK81" s="2"/>
      <c r="AXL81" s="2"/>
      <c r="AXM81" s="2"/>
      <c r="AXN81" s="2"/>
      <c r="AXO81" s="2"/>
      <c r="AXP81" s="2"/>
      <c r="AXQ81" s="2"/>
      <c r="AXR81" s="2"/>
      <c r="AXS81" s="2"/>
      <c r="AXT81" s="2"/>
      <c r="AXU81" s="2"/>
      <c r="AXV81" s="2"/>
      <c r="AXW81" s="2"/>
      <c r="AXX81" s="2"/>
      <c r="AXY81" s="2"/>
      <c r="AXZ81" s="2"/>
      <c r="AYA81" s="2"/>
      <c r="AYB81" s="2"/>
      <c r="AYC81" s="2"/>
      <c r="AYD81" s="2"/>
      <c r="AYE81" s="2"/>
      <c r="AYF81" s="2"/>
      <c r="AYG81" s="2"/>
      <c r="AYH81" s="2"/>
      <c r="AYI81" s="2"/>
      <c r="AYJ81" s="2"/>
      <c r="AYK81" s="2"/>
      <c r="AYL81" s="2"/>
      <c r="AYM81" s="2"/>
      <c r="AYN81" s="2"/>
      <c r="AYO81" s="2"/>
      <c r="AYP81" s="2"/>
      <c r="AYQ81" s="2"/>
      <c r="AYR81" s="2"/>
      <c r="AYS81" s="2"/>
      <c r="AYT81" s="2"/>
      <c r="AYU81" s="2"/>
      <c r="AYV81" s="2"/>
      <c r="AYW81" s="2"/>
      <c r="AYX81" s="2"/>
      <c r="AYY81" s="2"/>
      <c r="AYZ81" s="2"/>
      <c r="AZA81" s="2"/>
      <c r="AZB81" s="2"/>
      <c r="AZC81" s="2"/>
      <c r="AZD81" s="2"/>
      <c r="AZE81" s="2"/>
      <c r="AZF81" s="2"/>
      <c r="AZG81" s="2"/>
      <c r="AZH81" s="2"/>
      <c r="AZI81" s="2"/>
      <c r="AZJ81" s="2"/>
      <c r="AZK81" s="2"/>
      <c r="AZL81" s="2"/>
      <c r="AZM81" s="2"/>
      <c r="AZN81" s="2"/>
      <c r="AZO81" s="2"/>
      <c r="AZP81" s="2"/>
      <c r="AZQ81" s="2"/>
      <c r="AZR81" s="2"/>
      <c r="AZS81" s="2"/>
      <c r="AZT81" s="2"/>
      <c r="AZU81" s="2"/>
      <c r="AZV81" s="2"/>
      <c r="AZW81" s="2"/>
      <c r="AZX81" s="2"/>
      <c r="AZY81" s="2"/>
      <c r="AZZ81" s="2"/>
      <c r="BAA81" s="2"/>
      <c r="BAB81" s="2"/>
      <c r="BAC81" s="2"/>
      <c r="BAD81" s="2"/>
      <c r="BAE81" s="2"/>
      <c r="BAF81" s="2"/>
      <c r="BAG81" s="2"/>
      <c r="BAH81" s="2"/>
      <c r="BAI81" s="2"/>
      <c r="BAJ81" s="2"/>
      <c r="BAK81" s="2"/>
      <c r="BAL81" s="2"/>
      <c r="BAM81" s="2"/>
      <c r="BAN81" s="2"/>
      <c r="BAO81" s="2"/>
      <c r="BAP81" s="2"/>
      <c r="BAQ81" s="2"/>
      <c r="BAR81" s="2"/>
      <c r="BAS81" s="2"/>
      <c r="BAT81" s="2"/>
      <c r="BAU81" s="2"/>
      <c r="BAV81" s="2"/>
      <c r="BAW81" s="2"/>
      <c r="BAX81" s="2"/>
      <c r="BAY81" s="2"/>
      <c r="BAZ81" s="2"/>
      <c r="BBA81" s="2"/>
      <c r="BBB81" s="2"/>
      <c r="BBC81" s="2"/>
      <c r="BBD81" s="2"/>
      <c r="BBE81" s="2"/>
      <c r="BBF81" s="2"/>
      <c r="BBG81" s="2"/>
      <c r="BBH81" s="2"/>
      <c r="BBI81" s="2"/>
      <c r="BBJ81" s="2"/>
      <c r="BBK81" s="2"/>
      <c r="BBL81" s="2"/>
      <c r="BBM81" s="2"/>
      <c r="BBN81" s="2"/>
      <c r="BBO81" s="2"/>
      <c r="BBP81" s="2"/>
      <c r="BBQ81" s="2"/>
      <c r="BBR81" s="2"/>
      <c r="BBS81" s="2"/>
      <c r="BBT81" s="2"/>
      <c r="BBU81" s="2"/>
      <c r="BBV81" s="2"/>
      <c r="BBW81" s="2"/>
      <c r="BBX81" s="2"/>
      <c r="BBY81" s="2"/>
      <c r="BBZ81" s="2"/>
      <c r="BCA81" s="2"/>
      <c r="BCB81" s="2"/>
      <c r="BCC81" s="2"/>
      <c r="BCD81" s="2"/>
      <c r="BCE81" s="2"/>
      <c r="BCF81" s="2"/>
      <c r="BCG81" s="2"/>
      <c r="BCH81" s="2"/>
      <c r="BCI81" s="2"/>
      <c r="BCJ81" s="2"/>
      <c r="BCK81" s="2"/>
      <c r="BCL81" s="2"/>
      <c r="BCM81" s="2"/>
      <c r="BCN81" s="2"/>
      <c r="BCO81" s="2"/>
      <c r="BCP81" s="2"/>
      <c r="BCQ81" s="2"/>
      <c r="BCR81" s="2"/>
      <c r="BCS81" s="2"/>
      <c r="BCT81" s="2"/>
      <c r="BCU81" s="2"/>
      <c r="BCV81" s="2"/>
      <c r="BCW81" s="2"/>
      <c r="BCX81" s="2"/>
      <c r="BCY81" s="2"/>
      <c r="BCZ81" s="2"/>
      <c r="BDA81" s="2"/>
      <c r="BDB81" s="2"/>
      <c r="BDC81" s="2"/>
      <c r="BDD81" s="2"/>
      <c r="BDE81" s="2"/>
      <c r="BDF81" s="2"/>
      <c r="BDG81" s="2"/>
      <c r="BDH81" s="2"/>
      <c r="BDI81" s="2"/>
      <c r="BDJ81" s="2"/>
      <c r="BDK81" s="2"/>
      <c r="BDL81" s="2"/>
      <c r="BDM81" s="2"/>
      <c r="BDN81" s="2"/>
      <c r="BDO81" s="2"/>
      <c r="BDP81" s="2"/>
      <c r="BDQ81" s="2"/>
      <c r="BDR81" s="2"/>
      <c r="BDS81" s="2"/>
      <c r="BDT81" s="2"/>
      <c r="BDU81" s="2"/>
      <c r="BDV81" s="2"/>
      <c r="BDW81" s="2"/>
      <c r="BDX81" s="2"/>
      <c r="BDY81" s="2"/>
      <c r="BDZ81" s="2"/>
      <c r="BEA81" s="2"/>
      <c r="BEB81" s="2"/>
      <c r="BEC81" s="2"/>
      <c r="BED81" s="2"/>
      <c r="BEE81" s="2"/>
      <c r="BEF81" s="2"/>
      <c r="BEG81" s="2"/>
      <c r="BEH81" s="2"/>
      <c r="BEI81" s="2"/>
      <c r="BEJ81" s="2"/>
      <c r="BEK81" s="2"/>
      <c r="BEL81" s="2"/>
      <c r="BEM81" s="2"/>
      <c r="BEN81" s="2"/>
      <c r="BEO81" s="2"/>
      <c r="BEP81" s="2"/>
      <c r="BEQ81" s="2"/>
      <c r="BER81" s="2"/>
      <c r="BES81" s="2"/>
      <c r="BET81" s="2"/>
      <c r="BEU81" s="2"/>
      <c r="BEV81" s="2"/>
      <c r="BEW81" s="2"/>
      <c r="BEX81" s="2"/>
      <c r="BEY81" s="2"/>
      <c r="BEZ81" s="2"/>
      <c r="BFA81" s="2"/>
      <c r="BFB81" s="2"/>
      <c r="BFC81" s="2"/>
      <c r="BFD81" s="2"/>
      <c r="BFE81" s="2"/>
      <c r="BFF81" s="2"/>
      <c r="BFG81" s="2"/>
      <c r="BFH81" s="2"/>
      <c r="BFI81" s="2"/>
      <c r="BFJ81" s="2"/>
      <c r="BFK81" s="2"/>
      <c r="BFL81" s="2"/>
      <c r="BFM81" s="2"/>
      <c r="BFN81" s="2"/>
      <c r="BFO81" s="2"/>
      <c r="BFP81" s="2"/>
      <c r="BFQ81" s="2"/>
      <c r="BFR81" s="2"/>
      <c r="BFS81" s="2"/>
      <c r="BFT81" s="2"/>
      <c r="BFU81" s="2"/>
      <c r="BFV81" s="2"/>
      <c r="BFW81" s="2"/>
      <c r="BFX81" s="2"/>
      <c r="BFY81" s="2"/>
      <c r="BFZ81" s="2"/>
      <c r="BGA81" s="2"/>
      <c r="BGB81" s="2"/>
      <c r="BGC81" s="2"/>
      <c r="BGD81" s="2"/>
      <c r="BGE81" s="2"/>
      <c r="BGF81" s="2"/>
      <c r="BGG81" s="2"/>
      <c r="BGH81" s="2"/>
      <c r="BGI81" s="2"/>
      <c r="BGJ81" s="2"/>
      <c r="BGK81" s="2"/>
      <c r="BGL81" s="2"/>
      <c r="BGM81" s="2"/>
      <c r="BGN81" s="2"/>
      <c r="BGO81" s="2"/>
      <c r="BGP81" s="2"/>
      <c r="BGQ81" s="2"/>
      <c r="BGR81" s="2"/>
      <c r="BGS81" s="2"/>
      <c r="BGT81" s="2"/>
      <c r="BGU81" s="2"/>
      <c r="BGV81" s="2"/>
      <c r="BGW81" s="2"/>
      <c r="BGX81" s="2"/>
      <c r="BGY81" s="2"/>
      <c r="BGZ81" s="2"/>
      <c r="BHA81" s="2"/>
      <c r="BHB81" s="2"/>
      <c r="BHC81" s="2"/>
      <c r="BHD81" s="2"/>
      <c r="BHE81" s="2"/>
      <c r="BHF81" s="2"/>
      <c r="BHG81" s="2"/>
      <c r="BHH81" s="2"/>
      <c r="BHI81" s="2"/>
      <c r="BHJ81" s="2"/>
      <c r="BHK81" s="2"/>
      <c r="BHL81" s="2"/>
      <c r="BHM81" s="2"/>
      <c r="BHN81" s="2"/>
      <c r="BHO81" s="2"/>
      <c r="BHP81" s="2"/>
      <c r="BHQ81" s="2"/>
      <c r="BHR81" s="2"/>
      <c r="BHS81" s="2"/>
      <c r="BHT81" s="2"/>
      <c r="BHU81" s="2"/>
      <c r="BHV81" s="2"/>
      <c r="BHW81" s="2"/>
      <c r="BHX81" s="2"/>
      <c r="BHY81" s="2"/>
      <c r="BHZ81" s="2"/>
      <c r="BIA81" s="2"/>
      <c r="BIB81" s="2"/>
      <c r="BIC81" s="2"/>
      <c r="BID81" s="2"/>
      <c r="BIE81" s="2"/>
      <c r="BIF81" s="2"/>
      <c r="BIG81" s="2"/>
      <c r="BIH81" s="2"/>
      <c r="BII81" s="2"/>
      <c r="BIJ81" s="2"/>
      <c r="BIK81" s="2"/>
      <c r="BIL81" s="2"/>
      <c r="BIM81" s="2"/>
      <c r="BIN81" s="2"/>
      <c r="BIO81" s="2"/>
      <c r="BIP81" s="2"/>
      <c r="BIQ81" s="2"/>
      <c r="BIR81" s="2"/>
      <c r="BIS81" s="2"/>
      <c r="BIT81" s="2"/>
      <c r="BIU81" s="2"/>
      <c r="BIV81" s="2"/>
      <c r="BIW81" s="2"/>
      <c r="BIX81" s="2"/>
      <c r="BIY81" s="2"/>
      <c r="BIZ81" s="2"/>
      <c r="BJA81" s="2"/>
      <c r="BJB81" s="2"/>
      <c r="BJC81" s="2"/>
      <c r="BJD81" s="2"/>
      <c r="BJE81" s="2"/>
      <c r="BJF81" s="2"/>
      <c r="BJG81" s="2"/>
      <c r="BJH81" s="2"/>
      <c r="BJI81" s="2"/>
      <c r="BJJ81" s="2"/>
      <c r="BJK81" s="2"/>
      <c r="BJL81" s="2"/>
      <c r="BJM81" s="2"/>
      <c r="BJN81" s="2"/>
      <c r="BJO81" s="2"/>
      <c r="BJP81" s="2"/>
      <c r="BJQ81" s="2"/>
      <c r="BJR81" s="2"/>
      <c r="BJS81" s="2"/>
      <c r="BJT81" s="2"/>
      <c r="BJU81" s="2"/>
      <c r="BJV81" s="2"/>
      <c r="BJW81" s="2"/>
      <c r="BJX81" s="2"/>
      <c r="BJY81" s="2"/>
      <c r="BJZ81" s="2"/>
      <c r="BKA81" s="2"/>
      <c r="BKB81" s="2"/>
      <c r="BKC81" s="2"/>
      <c r="BKD81" s="2"/>
      <c r="BKE81" s="2"/>
      <c r="BKF81" s="2"/>
      <c r="BKG81" s="2"/>
      <c r="BKH81" s="2"/>
      <c r="BKI81" s="2"/>
      <c r="BKJ81" s="2"/>
      <c r="BKK81" s="2"/>
      <c r="BKL81" s="2"/>
      <c r="BKM81" s="2"/>
      <c r="BKN81" s="2"/>
      <c r="BKO81" s="2"/>
      <c r="BKP81" s="2"/>
      <c r="BKQ81" s="2"/>
      <c r="BKR81" s="2"/>
      <c r="BKS81" s="2"/>
      <c r="BKT81" s="2"/>
      <c r="BKU81" s="2"/>
      <c r="BKV81" s="2"/>
      <c r="BKW81" s="2"/>
      <c r="BKX81" s="2"/>
      <c r="BKY81" s="2"/>
      <c r="BKZ81" s="2"/>
      <c r="BLA81" s="2"/>
      <c r="BLB81" s="2"/>
      <c r="BLC81" s="2"/>
      <c r="BLD81" s="2"/>
      <c r="BLE81" s="2"/>
      <c r="BLF81" s="2"/>
      <c r="BLG81" s="2"/>
      <c r="BLH81" s="2"/>
      <c r="BLI81" s="2"/>
      <c r="BLJ81" s="2"/>
      <c r="BLK81" s="2"/>
      <c r="BLL81" s="2"/>
      <c r="BLM81" s="2"/>
      <c r="BLN81" s="2"/>
      <c r="BLO81" s="2"/>
      <c r="BLP81" s="2"/>
      <c r="BLQ81" s="2"/>
      <c r="BLR81" s="2"/>
      <c r="BLS81" s="2"/>
      <c r="BLT81" s="2"/>
      <c r="BLU81" s="2"/>
      <c r="BLV81" s="2"/>
      <c r="BLW81" s="2"/>
      <c r="BLX81" s="2"/>
      <c r="BLY81" s="2"/>
      <c r="BLZ81" s="2"/>
      <c r="BMA81" s="2"/>
      <c r="BMB81" s="2"/>
      <c r="BMC81" s="2"/>
      <c r="BMD81" s="2"/>
      <c r="BME81" s="2"/>
      <c r="BMF81" s="2"/>
      <c r="BMG81" s="2"/>
      <c r="BMH81" s="2"/>
      <c r="BMI81" s="2"/>
      <c r="BMJ81" s="2"/>
      <c r="BMK81" s="2"/>
      <c r="BML81" s="2"/>
      <c r="BMM81" s="2"/>
      <c r="BMN81" s="2"/>
      <c r="BMO81" s="2"/>
      <c r="BMP81" s="2"/>
      <c r="BMQ81" s="2"/>
      <c r="BMR81" s="2"/>
      <c r="BMS81" s="2"/>
      <c r="BMT81" s="2"/>
      <c r="BMU81" s="2"/>
      <c r="BMV81" s="2"/>
      <c r="BMW81" s="2"/>
      <c r="BMX81" s="2"/>
      <c r="BMY81" s="2"/>
      <c r="BMZ81" s="2"/>
      <c r="BNA81" s="2"/>
      <c r="BNB81" s="2"/>
      <c r="BNC81" s="2"/>
      <c r="BND81" s="2"/>
      <c r="BNE81" s="2"/>
      <c r="BNF81" s="2"/>
      <c r="BNG81" s="2"/>
      <c r="BNH81" s="2"/>
      <c r="BNI81" s="2"/>
      <c r="BNJ81" s="2"/>
      <c r="BNK81" s="2"/>
      <c r="BNL81" s="2"/>
      <c r="BNM81" s="2"/>
      <c r="BNN81" s="2"/>
      <c r="BNO81" s="2"/>
      <c r="BNP81" s="2"/>
      <c r="BNQ81" s="2"/>
      <c r="BNR81" s="2"/>
      <c r="BNS81" s="2"/>
      <c r="BNT81" s="2"/>
      <c r="BNU81" s="2"/>
      <c r="BNV81" s="2"/>
      <c r="BNW81" s="2"/>
      <c r="BNX81" s="2"/>
      <c r="BNY81" s="2"/>
      <c r="BNZ81" s="2"/>
      <c r="BOA81" s="2"/>
      <c r="BOB81" s="2"/>
      <c r="BOC81" s="2"/>
      <c r="BOD81" s="2"/>
      <c r="BOE81" s="2"/>
      <c r="BOF81" s="2"/>
      <c r="BOG81" s="2"/>
      <c r="BOH81" s="2"/>
      <c r="BOI81" s="2"/>
      <c r="BOJ81" s="2"/>
      <c r="BOK81" s="2"/>
      <c r="BOL81" s="2"/>
      <c r="BOM81" s="2"/>
      <c r="BON81" s="2"/>
      <c r="BOO81" s="2"/>
      <c r="BOP81" s="2"/>
      <c r="BOQ81" s="2"/>
      <c r="BOR81" s="2"/>
      <c r="BOS81" s="2"/>
      <c r="BOT81" s="2"/>
      <c r="BOU81" s="2"/>
      <c r="BOV81" s="2"/>
      <c r="BOW81" s="2"/>
      <c r="BOX81" s="2"/>
      <c r="BOY81" s="2"/>
      <c r="BOZ81" s="2"/>
      <c r="BPA81" s="2"/>
      <c r="BPB81" s="2"/>
      <c r="BPC81" s="2"/>
      <c r="BPD81" s="2"/>
      <c r="BPE81" s="2"/>
      <c r="BPF81" s="2"/>
      <c r="BPG81" s="2"/>
      <c r="BPH81" s="2"/>
      <c r="BPI81" s="2"/>
      <c r="BPJ81" s="2"/>
      <c r="BPK81" s="2"/>
      <c r="BPL81" s="2"/>
      <c r="BPM81" s="2"/>
      <c r="BPN81" s="2"/>
      <c r="BPO81" s="2"/>
      <c r="BPP81" s="2"/>
      <c r="BPQ81" s="2"/>
      <c r="BPR81" s="2"/>
      <c r="BPS81" s="2"/>
      <c r="BPT81" s="2"/>
      <c r="BPU81" s="2"/>
      <c r="BPV81" s="2"/>
      <c r="BPW81" s="2"/>
      <c r="BPX81" s="2"/>
      <c r="BPY81" s="2"/>
      <c r="BPZ81" s="2"/>
      <c r="BQA81" s="2"/>
      <c r="BQB81" s="2"/>
      <c r="BQC81" s="2"/>
      <c r="BQD81" s="2"/>
      <c r="BQE81" s="2"/>
      <c r="BQF81" s="2"/>
      <c r="BQG81" s="2"/>
      <c r="BQH81" s="2"/>
      <c r="BQI81" s="2"/>
      <c r="BQJ81" s="2"/>
      <c r="BQK81" s="2"/>
      <c r="BQL81" s="2"/>
      <c r="BQM81" s="2"/>
      <c r="BQN81" s="2"/>
      <c r="BQO81" s="2"/>
      <c r="BQP81" s="2"/>
      <c r="BQQ81" s="2"/>
      <c r="BQR81" s="2"/>
      <c r="BQS81" s="2"/>
      <c r="BQT81" s="2"/>
      <c r="BQU81" s="2"/>
      <c r="BQV81" s="2"/>
      <c r="BQW81" s="2"/>
      <c r="BQX81" s="2"/>
      <c r="BQY81" s="2"/>
      <c r="BQZ81" s="2"/>
      <c r="BRA81" s="2"/>
      <c r="BRB81" s="2"/>
      <c r="BRC81" s="2"/>
      <c r="BRD81" s="2"/>
      <c r="BRE81" s="2"/>
      <c r="BRF81" s="2"/>
      <c r="BRG81" s="2"/>
      <c r="BRH81" s="2"/>
      <c r="BRI81" s="2"/>
      <c r="BRJ81" s="2"/>
      <c r="BRK81" s="2"/>
      <c r="BRL81" s="2"/>
      <c r="BRM81" s="2"/>
      <c r="BRN81" s="2"/>
      <c r="BRO81" s="2"/>
      <c r="BRP81" s="2"/>
      <c r="BRQ81" s="2"/>
      <c r="BRR81" s="2"/>
      <c r="BRS81" s="2"/>
      <c r="BRT81" s="2"/>
      <c r="BRU81" s="2"/>
      <c r="BRV81" s="2"/>
      <c r="BRW81" s="2"/>
      <c r="BRX81" s="2"/>
      <c r="BRY81" s="2"/>
      <c r="BRZ81" s="2"/>
      <c r="BSA81" s="2"/>
      <c r="BSB81" s="2"/>
      <c r="BSC81" s="2"/>
      <c r="BSD81" s="2"/>
      <c r="BSE81" s="2"/>
      <c r="BSF81" s="2"/>
      <c r="BSG81" s="2"/>
      <c r="BSH81" s="2"/>
      <c r="BSI81" s="2"/>
      <c r="BSJ81" s="2"/>
      <c r="BSK81" s="2"/>
      <c r="BSL81" s="2"/>
      <c r="BSM81" s="2"/>
      <c r="BSN81" s="2"/>
      <c r="BSO81" s="2"/>
      <c r="BSP81" s="2"/>
      <c r="BSQ81" s="2"/>
      <c r="BSR81" s="2"/>
      <c r="BSS81" s="2"/>
      <c r="BST81" s="2"/>
      <c r="BSU81" s="2"/>
      <c r="BSV81" s="2"/>
      <c r="BSW81" s="2"/>
      <c r="BSX81" s="2"/>
      <c r="BSY81" s="2"/>
      <c r="BSZ81" s="2"/>
      <c r="BTA81" s="2"/>
      <c r="BTB81" s="2"/>
      <c r="BTC81" s="2"/>
      <c r="BTD81" s="2"/>
      <c r="BTE81" s="2"/>
      <c r="BTF81" s="2"/>
      <c r="BTG81" s="2"/>
      <c r="BTH81" s="2"/>
      <c r="BTI81" s="2"/>
      <c r="BTJ81" s="2"/>
      <c r="BTK81" s="2"/>
      <c r="BTL81" s="2"/>
      <c r="BTM81" s="2"/>
      <c r="BTN81" s="2"/>
      <c r="BTO81" s="2"/>
      <c r="BTP81" s="2"/>
      <c r="BTQ81" s="2"/>
      <c r="BTR81" s="2"/>
      <c r="BTS81" s="2"/>
      <c r="BTT81" s="2"/>
      <c r="BTU81" s="2"/>
      <c r="BTV81" s="2"/>
      <c r="BTW81" s="2"/>
      <c r="BTX81" s="2"/>
      <c r="BTY81" s="2"/>
      <c r="BTZ81" s="2"/>
      <c r="BUA81" s="2"/>
      <c r="BUB81" s="2"/>
      <c r="BUC81" s="2"/>
      <c r="BUD81" s="2"/>
      <c r="BUE81" s="2"/>
      <c r="BUF81" s="2"/>
      <c r="BUG81" s="2"/>
      <c r="BUH81" s="2"/>
      <c r="BUI81" s="2"/>
      <c r="BUJ81" s="2"/>
      <c r="BUK81" s="2"/>
      <c r="BUL81" s="2"/>
      <c r="BUM81" s="2"/>
      <c r="BUN81" s="2"/>
      <c r="BUO81" s="2"/>
      <c r="BUP81" s="2"/>
      <c r="BUQ81" s="2"/>
      <c r="BUR81" s="2"/>
      <c r="BUS81" s="2"/>
      <c r="BUT81" s="2"/>
      <c r="BUU81" s="2"/>
      <c r="BUV81" s="2"/>
      <c r="BUW81" s="2"/>
      <c r="BUX81" s="2"/>
      <c r="BUY81" s="2"/>
      <c r="BUZ81" s="2"/>
      <c r="BVA81" s="2"/>
      <c r="BVB81" s="2"/>
      <c r="BVC81" s="2"/>
      <c r="BVD81" s="2"/>
      <c r="BVE81" s="2"/>
      <c r="BVF81" s="2"/>
      <c r="BVG81" s="2"/>
      <c r="BVH81" s="2"/>
      <c r="BVI81" s="2"/>
      <c r="BVJ81" s="2"/>
      <c r="BVK81" s="2"/>
      <c r="BVL81" s="2"/>
      <c r="BVM81" s="2"/>
      <c r="BVN81" s="2"/>
      <c r="BVO81" s="2"/>
      <c r="BVP81" s="2"/>
      <c r="BVQ81" s="2"/>
      <c r="BVR81" s="2"/>
      <c r="BVS81" s="2"/>
      <c r="BVT81" s="2"/>
      <c r="BVU81" s="2"/>
      <c r="BVV81" s="2"/>
      <c r="BVW81" s="2"/>
      <c r="BVX81" s="2"/>
      <c r="BVY81" s="2"/>
      <c r="BVZ81" s="2"/>
      <c r="BWA81" s="2"/>
      <c r="BWB81" s="2"/>
      <c r="BWC81" s="2"/>
      <c r="BWD81" s="2"/>
      <c r="BWE81" s="2"/>
      <c r="BWF81" s="2"/>
      <c r="BWG81" s="2"/>
      <c r="BWH81" s="2"/>
      <c r="BWI81" s="2"/>
      <c r="BWJ81" s="2"/>
      <c r="BWK81" s="2"/>
      <c r="BWL81" s="2"/>
      <c r="BWM81" s="2"/>
      <c r="BWN81" s="2"/>
      <c r="BWO81" s="2"/>
      <c r="BWP81" s="2"/>
      <c r="BWQ81" s="2"/>
      <c r="BWR81" s="2"/>
      <c r="BWS81" s="2"/>
      <c r="BWT81" s="2"/>
      <c r="BWU81" s="2"/>
      <c r="BWV81" s="2"/>
      <c r="BWW81" s="2"/>
      <c r="BWX81" s="2"/>
      <c r="BWY81" s="2"/>
      <c r="BWZ81" s="2"/>
      <c r="BXA81" s="2"/>
      <c r="BXB81" s="2"/>
      <c r="BXC81" s="2"/>
      <c r="BXD81" s="2"/>
      <c r="BXE81" s="2"/>
      <c r="BXF81" s="2"/>
      <c r="BXG81" s="2"/>
      <c r="BXH81" s="2"/>
      <c r="BXI81" s="2"/>
      <c r="BXJ81" s="2"/>
      <c r="BXK81" s="2"/>
      <c r="BXL81" s="2"/>
      <c r="BXM81" s="2"/>
      <c r="BXN81" s="2"/>
      <c r="BXO81" s="2"/>
      <c r="BXP81" s="2"/>
      <c r="BXQ81" s="2"/>
      <c r="BXR81" s="2"/>
      <c r="BXS81" s="2"/>
      <c r="BXT81" s="2"/>
      <c r="BXU81" s="2"/>
      <c r="BXV81" s="2"/>
      <c r="BXW81" s="2"/>
      <c r="BXX81" s="2"/>
      <c r="BXY81" s="2"/>
      <c r="BXZ81" s="2"/>
      <c r="BYA81" s="2"/>
      <c r="BYB81" s="2"/>
      <c r="BYC81" s="2"/>
      <c r="BYD81" s="2"/>
      <c r="BYE81" s="2"/>
      <c r="BYF81" s="2"/>
      <c r="BYG81" s="2"/>
      <c r="BYH81" s="2"/>
      <c r="BYI81" s="2"/>
      <c r="BYJ81" s="2"/>
      <c r="BYK81" s="2"/>
      <c r="BYL81" s="2"/>
      <c r="BYM81" s="2"/>
      <c r="BYN81" s="2"/>
      <c r="BYO81" s="2"/>
      <c r="BYP81" s="2"/>
      <c r="BYQ81" s="2"/>
      <c r="BYR81" s="2"/>
      <c r="BYS81" s="2"/>
      <c r="BYT81" s="2"/>
      <c r="BYU81" s="2"/>
      <c r="BYV81" s="2"/>
      <c r="BYW81" s="2"/>
      <c r="BYX81" s="2"/>
      <c r="BYY81" s="2"/>
      <c r="BYZ81" s="2"/>
      <c r="BZA81" s="2"/>
      <c r="BZB81" s="2"/>
      <c r="BZC81" s="2"/>
      <c r="BZD81" s="2"/>
      <c r="BZE81" s="2"/>
      <c r="BZF81" s="2"/>
      <c r="BZG81" s="2"/>
      <c r="BZH81" s="2"/>
      <c r="BZI81" s="2"/>
      <c r="BZJ81" s="2"/>
      <c r="BZK81" s="2"/>
      <c r="BZL81" s="2"/>
      <c r="BZM81" s="2"/>
      <c r="BZN81" s="2"/>
      <c r="BZO81" s="2"/>
      <c r="BZP81" s="2"/>
      <c r="BZQ81" s="2"/>
      <c r="BZR81" s="2"/>
      <c r="BZS81" s="2"/>
      <c r="BZT81" s="2"/>
      <c r="BZU81" s="2"/>
      <c r="BZV81" s="2"/>
      <c r="BZW81" s="2"/>
      <c r="BZX81" s="2"/>
      <c r="BZY81" s="2"/>
      <c r="BZZ81" s="2"/>
      <c r="CAA81" s="2"/>
      <c r="CAB81" s="2"/>
      <c r="CAC81" s="2"/>
      <c r="CAD81" s="2"/>
      <c r="CAE81" s="2"/>
      <c r="CAF81" s="2"/>
      <c r="CAG81" s="2"/>
      <c r="CAH81" s="2"/>
      <c r="CAI81" s="2"/>
      <c r="CAJ81" s="2"/>
      <c r="CAK81" s="2"/>
      <c r="CAL81" s="2"/>
      <c r="CAM81" s="2"/>
      <c r="CAN81" s="2"/>
      <c r="CAO81" s="2"/>
      <c r="CAP81" s="2"/>
      <c r="CAQ81" s="2"/>
      <c r="CAR81" s="2"/>
      <c r="CAS81" s="2"/>
      <c r="CAT81" s="2"/>
      <c r="CAU81" s="2"/>
      <c r="CAV81" s="2"/>
      <c r="CAW81" s="2"/>
      <c r="CAX81" s="2"/>
      <c r="CAY81" s="2"/>
      <c r="CAZ81" s="2"/>
      <c r="CBA81" s="2"/>
      <c r="CBB81" s="2"/>
      <c r="CBC81" s="2"/>
      <c r="CBD81" s="2"/>
      <c r="CBE81" s="2"/>
      <c r="CBF81" s="2"/>
      <c r="CBG81" s="2"/>
      <c r="CBH81" s="2"/>
      <c r="CBI81" s="2"/>
      <c r="CBJ81" s="2"/>
      <c r="CBK81" s="2"/>
      <c r="CBL81" s="2"/>
      <c r="CBM81" s="2"/>
      <c r="CBN81" s="2"/>
      <c r="CBO81" s="2"/>
      <c r="CBP81" s="2"/>
      <c r="CBQ81" s="2"/>
      <c r="CBR81" s="2"/>
      <c r="CBS81" s="2"/>
      <c r="CBT81" s="2"/>
      <c r="CBU81" s="2"/>
      <c r="CBV81" s="2"/>
      <c r="CBW81" s="2"/>
      <c r="CBX81" s="2"/>
      <c r="CBY81" s="2"/>
      <c r="CBZ81" s="2"/>
      <c r="CCA81" s="2"/>
      <c r="CCB81" s="2"/>
      <c r="CCC81" s="2"/>
      <c r="CCD81" s="2"/>
      <c r="CCE81" s="2"/>
      <c r="CCF81" s="2"/>
      <c r="CCG81" s="2"/>
      <c r="CCH81" s="2"/>
      <c r="CCI81" s="2"/>
      <c r="CCJ81" s="2"/>
      <c r="CCK81" s="2"/>
      <c r="CCL81" s="2"/>
      <c r="CCM81" s="2"/>
      <c r="CCN81" s="2"/>
      <c r="CCO81" s="2"/>
      <c r="CCP81" s="2"/>
      <c r="CCQ81" s="2"/>
      <c r="CCR81" s="2"/>
      <c r="CCS81" s="2"/>
      <c r="CCT81" s="2"/>
      <c r="CCU81" s="2"/>
      <c r="CCV81" s="2"/>
      <c r="CCW81" s="2"/>
      <c r="CCX81" s="2"/>
      <c r="CCY81" s="2"/>
      <c r="CCZ81" s="2"/>
      <c r="CDA81" s="2"/>
      <c r="CDB81" s="2"/>
      <c r="CDC81" s="2"/>
      <c r="CDD81" s="2"/>
      <c r="CDE81" s="2"/>
      <c r="CDF81" s="2"/>
      <c r="CDG81" s="2"/>
      <c r="CDH81" s="2"/>
      <c r="CDI81" s="2"/>
      <c r="CDJ81" s="2"/>
      <c r="CDK81" s="2"/>
      <c r="CDL81" s="2"/>
      <c r="CDM81" s="2"/>
      <c r="CDN81" s="2"/>
      <c r="CDO81" s="2"/>
      <c r="CDP81" s="2"/>
      <c r="CDQ81" s="2"/>
      <c r="CDR81" s="2"/>
      <c r="CDS81" s="2"/>
      <c r="CDT81" s="2"/>
      <c r="CDU81" s="2"/>
      <c r="CDV81" s="2"/>
      <c r="CDW81" s="2"/>
      <c r="CDX81" s="2"/>
      <c r="CDY81" s="2"/>
      <c r="CDZ81" s="2"/>
      <c r="CEA81" s="2"/>
      <c r="CEB81" s="2"/>
      <c r="CEC81" s="2"/>
      <c r="CED81" s="2"/>
      <c r="CEE81" s="2"/>
      <c r="CEF81" s="2"/>
      <c r="CEG81" s="2"/>
      <c r="CEH81" s="2"/>
      <c r="CEI81" s="2"/>
      <c r="CEJ81" s="2"/>
      <c r="CEK81" s="2"/>
      <c r="CEL81" s="2"/>
      <c r="CEM81" s="2"/>
      <c r="CEN81" s="2"/>
      <c r="CEO81" s="2"/>
      <c r="CEP81" s="2"/>
      <c r="CEQ81" s="2"/>
      <c r="CER81" s="2"/>
      <c r="CES81" s="2"/>
      <c r="CET81" s="2"/>
      <c r="CEU81" s="2"/>
      <c r="CEV81" s="2"/>
      <c r="CEW81" s="2"/>
      <c r="CEX81" s="2"/>
      <c r="CEY81" s="2"/>
      <c r="CEZ81" s="2"/>
      <c r="CFA81" s="2"/>
      <c r="CFB81" s="2"/>
      <c r="CFC81" s="2"/>
      <c r="CFD81" s="2"/>
      <c r="CFE81" s="2"/>
      <c r="CFF81" s="2"/>
      <c r="CFG81" s="2"/>
      <c r="CFH81" s="2"/>
      <c r="CFI81" s="2"/>
      <c r="CFJ81" s="2"/>
      <c r="CFK81" s="2"/>
      <c r="CFL81" s="2"/>
      <c r="CFM81" s="2"/>
      <c r="CFN81" s="2"/>
      <c r="CFO81" s="2"/>
      <c r="CFP81" s="2"/>
      <c r="CFQ81" s="2"/>
      <c r="CFR81" s="2"/>
      <c r="CFS81" s="2"/>
      <c r="CFT81" s="2"/>
      <c r="CFU81" s="2"/>
      <c r="CFV81" s="2"/>
      <c r="CFW81" s="2"/>
      <c r="CFX81" s="2"/>
      <c r="CFY81" s="2"/>
      <c r="CFZ81" s="2"/>
      <c r="CGA81" s="2"/>
      <c r="CGB81" s="2"/>
      <c r="CGC81" s="2"/>
      <c r="CGD81" s="2"/>
      <c r="CGE81" s="2"/>
      <c r="CGF81" s="2"/>
      <c r="CGG81" s="2"/>
      <c r="CGH81" s="2"/>
      <c r="CGI81" s="2"/>
      <c r="CGJ81" s="2"/>
      <c r="CGK81" s="2"/>
      <c r="CGL81" s="2"/>
      <c r="CGM81" s="2"/>
      <c r="CGN81" s="2"/>
      <c r="CGO81" s="2"/>
      <c r="CGP81" s="2"/>
      <c r="CGQ81" s="2"/>
      <c r="CGR81" s="2"/>
      <c r="CGS81" s="2"/>
      <c r="CGT81" s="2"/>
      <c r="CGU81" s="2"/>
      <c r="CGV81" s="2"/>
      <c r="CGW81" s="2"/>
      <c r="CGX81" s="2"/>
      <c r="CGY81" s="2"/>
      <c r="CGZ81" s="2"/>
      <c r="CHA81" s="2"/>
      <c r="CHB81" s="2"/>
      <c r="CHC81" s="2"/>
      <c r="CHD81" s="2"/>
      <c r="CHE81" s="2"/>
      <c r="CHF81" s="2"/>
      <c r="CHG81" s="2"/>
      <c r="CHH81" s="2"/>
      <c r="CHI81" s="2"/>
      <c r="CHJ81" s="2"/>
      <c r="CHK81" s="2"/>
      <c r="CHL81" s="2"/>
      <c r="CHM81" s="2"/>
      <c r="CHN81" s="2"/>
      <c r="CHO81" s="2"/>
      <c r="CHP81" s="2"/>
      <c r="CHQ81" s="2"/>
      <c r="CHR81" s="2"/>
      <c r="CHS81" s="2"/>
      <c r="CHT81" s="2"/>
      <c r="CHU81" s="2"/>
      <c r="CHV81" s="2"/>
      <c r="CHW81" s="2"/>
      <c r="CHX81" s="2"/>
      <c r="CHY81" s="2"/>
      <c r="CHZ81" s="2"/>
      <c r="CIA81" s="2"/>
      <c r="CIB81" s="2"/>
      <c r="CIC81" s="2"/>
      <c r="CID81" s="2"/>
      <c r="CIE81" s="2"/>
      <c r="CIF81" s="2"/>
      <c r="CIG81" s="2"/>
      <c r="CIH81" s="2"/>
      <c r="CII81" s="2"/>
      <c r="CIJ81" s="2"/>
      <c r="CIK81" s="2"/>
      <c r="CIL81" s="2"/>
      <c r="CIM81" s="2"/>
      <c r="CIN81" s="2"/>
      <c r="CIO81" s="2"/>
      <c r="CIP81" s="2"/>
      <c r="CIQ81" s="2"/>
      <c r="CIR81" s="2"/>
      <c r="CIS81" s="2"/>
      <c r="CIT81" s="2"/>
      <c r="CIU81" s="2"/>
      <c r="CIV81" s="2"/>
      <c r="CIW81" s="2"/>
      <c r="CIX81" s="2"/>
      <c r="CIY81" s="2"/>
      <c r="CIZ81" s="2"/>
      <c r="CJA81" s="2"/>
      <c r="CJB81" s="2"/>
      <c r="CJC81" s="2"/>
      <c r="CJD81" s="2"/>
      <c r="CJE81" s="2"/>
      <c r="CJF81" s="2"/>
      <c r="CJG81" s="2"/>
      <c r="CJH81" s="2"/>
      <c r="CJI81" s="2"/>
      <c r="CJJ81" s="2"/>
      <c r="CJK81" s="2"/>
      <c r="CJL81" s="2"/>
      <c r="CJM81" s="2"/>
      <c r="CJN81" s="2"/>
      <c r="CJO81" s="2"/>
      <c r="CJP81" s="2"/>
      <c r="CJQ81" s="2"/>
      <c r="CJR81" s="2"/>
      <c r="CJS81" s="2"/>
      <c r="CJT81" s="2"/>
      <c r="CJU81" s="2"/>
      <c r="CJV81" s="2"/>
      <c r="CJW81" s="2"/>
      <c r="CJX81" s="2"/>
      <c r="CJY81" s="2"/>
      <c r="CJZ81" s="2"/>
      <c r="CKA81" s="2"/>
      <c r="CKB81" s="2"/>
      <c r="CKC81" s="2"/>
      <c r="CKD81" s="2"/>
      <c r="CKE81" s="2"/>
      <c r="CKF81" s="2"/>
      <c r="CKG81" s="2"/>
      <c r="CKH81" s="2"/>
      <c r="CKI81" s="2"/>
      <c r="CKJ81" s="2"/>
      <c r="CKK81" s="2"/>
      <c r="CKL81" s="2"/>
      <c r="CKM81" s="2"/>
      <c r="CKN81" s="2"/>
      <c r="CKO81" s="2"/>
      <c r="CKP81" s="2"/>
      <c r="CKQ81" s="2"/>
      <c r="CKR81" s="2"/>
      <c r="CKS81" s="2"/>
      <c r="CKT81" s="2"/>
      <c r="CKU81" s="2"/>
      <c r="CKV81" s="2"/>
      <c r="CKW81" s="2"/>
      <c r="CKX81" s="2"/>
      <c r="CKY81" s="2"/>
      <c r="CKZ81" s="2"/>
      <c r="CLA81" s="2"/>
      <c r="CLB81" s="2"/>
      <c r="CLC81" s="2"/>
      <c r="CLD81" s="2"/>
      <c r="CLE81" s="2"/>
      <c r="CLF81" s="2"/>
      <c r="CLG81" s="2"/>
      <c r="CLH81" s="2"/>
      <c r="CLI81" s="2"/>
      <c r="CLJ81" s="2"/>
      <c r="CLK81" s="2"/>
      <c r="CLL81" s="2"/>
      <c r="CLM81" s="2"/>
      <c r="CLN81" s="2"/>
      <c r="CLO81" s="2"/>
      <c r="CLP81" s="2"/>
      <c r="CLQ81" s="2"/>
      <c r="CLR81" s="2"/>
      <c r="CLS81" s="2"/>
      <c r="CLT81" s="2"/>
      <c r="CLU81" s="2"/>
      <c r="CLV81" s="2"/>
      <c r="CLW81" s="2"/>
      <c r="CLX81" s="2"/>
      <c r="CLY81" s="2"/>
      <c r="CLZ81" s="2"/>
      <c r="CMA81" s="2"/>
      <c r="CMB81" s="2"/>
      <c r="CMC81" s="2"/>
      <c r="CMD81" s="2"/>
      <c r="CME81" s="2"/>
      <c r="CMF81" s="2"/>
      <c r="CMG81" s="2"/>
      <c r="CMH81" s="2"/>
      <c r="CMI81" s="2"/>
      <c r="CMJ81" s="2"/>
      <c r="CMK81" s="2"/>
      <c r="CML81" s="2"/>
      <c r="CMM81" s="2"/>
      <c r="CMN81" s="2"/>
      <c r="CMO81" s="2"/>
      <c r="CMP81" s="2"/>
      <c r="CMQ81" s="2"/>
      <c r="CMR81" s="2"/>
      <c r="CMS81" s="2"/>
      <c r="CMT81" s="2"/>
      <c r="CMU81" s="2"/>
      <c r="CMV81" s="2"/>
      <c r="CMW81" s="2"/>
      <c r="CMX81" s="2"/>
      <c r="CMY81" s="2"/>
      <c r="CMZ81" s="2"/>
      <c r="CNA81" s="2"/>
      <c r="CNB81" s="2"/>
      <c r="CNC81" s="2"/>
      <c r="CND81" s="2"/>
      <c r="CNE81" s="2"/>
      <c r="CNF81" s="2"/>
      <c r="CNG81" s="2"/>
      <c r="CNH81" s="2"/>
      <c r="CNI81" s="2"/>
      <c r="CNJ81" s="2"/>
      <c r="CNK81" s="2"/>
      <c r="CNL81" s="2"/>
      <c r="CNM81" s="2"/>
      <c r="CNN81" s="2"/>
      <c r="CNO81" s="2"/>
      <c r="CNP81" s="2"/>
      <c r="CNQ81" s="2"/>
      <c r="CNR81" s="2"/>
      <c r="CNS81" s="2"/>
      <c r="CNT81" s="2"/>
      <c r="CNU81" s="2"/>
      <c r="CNV81" s="2"/>
      <c r="CNW81" s="2"/>
      <c r="CNX81" s="2"/>
      <c r="CNY81" s="2"/>
      <c r="CNZ81" s="2"/>
      <c r="COA81" s="2"/>
      <c r="COB81" s="2"/>
      <c r="COC81" s="2"/>
      <c r="COD81" s="2"/>
      <c r="COE81" s="2"/>
      <c r="COF81" s="2"/>
      <c r="COG81" s="2"/>
      <c r="COH81" s="2"/>
      <c r="COI81" s="2"/>
      <c r="COJ81" s="2"/>
      <c r="COK81" s="2"/>
      <c r="COL81" s="2"/>
      <c r="COM81" s="2"/>
      <c r="CON81" s="2"/>
      <c r="COO81" s="2"/>
      <c r="COP81" s="2"/>
      <c r="COQ81" s="2"/>
      <c r="COR81" s="2"/>
      <c r="COS81" s="2"/>
      <c r="COT81" s="2"/>
      <c r="COU81" s="2"/>
      <c r="COV81" s="2"/>
      <c r="COW81" s="2"/>
      <c r="COX81" s="2"/>
      <c r="COY81" s="2"/>
      <c r="COZ81" s="2"/>
      <c r="CPA81" s="2"/>
      <c r="CPB81" s="2"/>
      <c r="CPC81" s="2"/>
      <c r="CPD81" s="2"/>
      <c r="CPE81" s="2"/>
      <c r="CPF81" s="2"/>
      <c r="CPG81" s="2"/>
      <c r="CPH81" s="2"/>
      <c r="CPI81" s="2"/>
      <c r="CPJ81" s="2"/>
      <c r="CPK81" s="2"/>
      <c r="CPL81" s="2"/>
      <c r="CPM81" s="2"/>
      <c r="CPN81" s="2"/>
      <c r="CPO81" s="2"/>
      <c r="CPP81" s="2"/>
      <c r="CPQ81" s="2"/>
      <c r="CPR81" s="2"/>
      <c r="CPS81" s="2"/>
      <c r="CPT81" s="2"/>
      <c r="CPU81" s="2"/>
      <c r="CPV81" s="2"/>
      <c r="CPW81" s="2"/>
      <c r="CPX81" s="2"/>
      <c r="CPY81" s="2"/>
      <c r="CPZ81" s="2"/>
      <c r="CQA81" s="2"/>
      <c r="CQB81" s="2"/>
      <c r="CQC81" s="2"/>
      <c r="CQD81" s="2"/>
      <c r="CQE81" s="2"/>
      <c r="CQF81" s="2"/>
      <c r="CQG81" s="2"/>
      <c r="CQH81" s="2"/>
      <c r="CQI81" s="2"/>
      <c r="CQJ81" s="2"/>
      <c r="CQK81" s="2"/>
      <c r="CQL81" s="2"/>
      <c r="CQM81" s="2"/>
      <c r="CQN81" s="2"/>
      <c r="CQO81" s="2"/>
      <c r="CQP81" s="2"/>
      <c r="CQQ81" s="2"/>
      <c r="CQR81" s="2"/>
      <c r="CQS81" s="2"/>
      <c r="CQT81" s="2"/>
      <c r="CQU81" s="2"/>
      <c r="CQV81" s="2"/>
      <c r="CQW81" s="2"/>
      <c r="CQX81" s="2"/>
      <c r="CQY81" s="2"/>
      <c r="CQZ81" s="2"/>
      <c r="CRA81" s="2"/>
      <c r="CRB81" s="2"/>
      <c r="CRC81" s="2"/>
      <c r="CRD81" s="2"/>
      <c r="CRE81" s="2"/>
      <c r="CRF81" s="2"/>
      <c r="CRG81" s="2"/>
      <c r="CRH81" s="2"/>
      <c r="CRI81" s="2"/>
      <c r="CRJ81" s="2"/>
      <c r="CRK81" s="2"/>
      <c r="CRL81" s="2"/>
      <c r="CRM81" s="2"/>
      <c r="CRN81" s="2"/>
      <c r="CRO81" s="2"/>
      <c r="CRP81" s="2"/>
      <c r="CRQ81" s="2"/>
      <c r="CRR81" s="2"/>
      <c r="CRS81" s="2"/>
      <c r="CRT81" s="2"/>
      <c r="CRU81" s="2"/>
      <c r="CRV81" s="2"/>
      <c r="CRW81" s="2"/>
      <c r="CRX81" s="2"/>
      <c r="CRY81" s="2"/>
      <c r="CRZ81" s="2"/>
      <c r="CSA81" s="2"/>
      <c r="CSB81" s="2"/>
      <c r="CSC81" s="2"/>
      <c r="CSD81" s="2"/>
      <c r="CSE81" s="2"/>
      <c r="CSF81" s="2"/>
      <c r="CSG81" s="2"/>
      <c r="CSH81" s="2"/>
      <c r="CSI81" s="2"/>
      <c r="CSJ81" s="2"/>
      <c r="CSK81" s="2"/>
      <c r="CSL81" s="2"/>
      <c r="CSM81" s="2"/>
      <c r="CSN81" s="2"/>
      <c r="CSO81" s="2"/>
      <c r="CSP81" s="2"/>
      <c r="CSQ81" s="2"/>
      <c r="CSR81" s="2"/>
      <c r="CSS81" s="2"/>
      <c r="CST81" s="2"/>
      <c r="CSU81" s="2"/>
      <c r="CSV81" s="2"/>
      <c r="CSW81" s="2"/>
      <c r="CSX81" s="2"/>
      <c r="CSY81" s="2"/>
      <c r="CSZ81" s="2"/>
      <c r="CTA81" s="2"/>
      <c r="CTB81" s="2"/>
      <c r="CTC81" s="2"/>
      <c r="CTD81" s="2"/>
      <c r="CTE81" s="2"/>
      <c r="CTF81" s="2"/>
      <c r="CTG81" s="2"/>
      <c r="CTH81" s="2"/>
      <c r="CTI81" s="2"/>
      <c r="CTJ81" s="2"/>
      <c r="CTK81" s="2"/>
      <c r="CTL81" s="2"/>
      <c r="CTM81" s="2"/>
      <c r="CTN81" s="2"/>
      <c r="CTO81" s="2"/>
      <c r="CTP81" s="2"/>
      <c r="CTQ81" s="2"/>
      <c r="CTR81" s="2"/>
      <c r="CTS81" s="2"/>
      <c r="CTT81" s="2"/>
      <c r="CTU81" s="2"/>
      <c r="CTV81" s="2"/>
      <c r="CTW81" s="2"/>
      <c r="CTX81" s="2"/>
      <c r="CTY81" s="2"/>
      <c r="CTZ81" s="2"/>
      <c r="CUA81" s="2"/>
      <c r="CUB81" s="2"/>
      <c r="CUC81" s="2"/>
      <c r="CUD81" s="2"/>
      <c r="CUE81" s="2"/>
      <c r="CUF81" s="2"/>
      <c r="CUG81" s="2"/>
      <c r="CUH81" s="2"/>
      <c r="CUI81" s="2"/>
      <c r="CUJ81" s="2"/>
      <c r="CUK81" s="2"/>
      <c r="CUL81" s="2"/>
      <c r="CUM81" s="2"/>
      <c r="CUN81" s="2"/>
      <c r="CUO81" s="2"/>
      <c r="CUP81" s="2"/>
      <c r="CUQ81" s="2"/>
      <c r="CUR81" s="2"/>
      <c r="CUS81" s="2"/>
      <c r="CUT81" s="2"/>
      <c r="CUU81" s="2"/>
      <c r="CUV81" s="2"/>
      <c r="CUW81" s="2"/>
      <c r="CUX81" s="2"/>
      <c r="CUY81" s="2"/>
      <c r="CUZ81" s="2"/>
      <c r="CVA81" s="2"/>
      <c r="CVB81" s="2"/>
      <c r="CVC81" s="2"/>
      <c r="CVD81" s="2"/>
      <c r="CVE81" s="2"/>
      <c r="CVF81" s="2"/>
      <c r="CVG81" s="2"/>
      <c r="CVH81" s="2"/>
      <c r="CVI81" s="2"/>
      <c r="CVJ81" s="2"/>
      <c r="CVK81" s="2"/>
      <c r="CVL81" s="2"/>
      <c r="CVM81" s="2"/>
      <c r="CVN81" s="2"/>
      <c r="CVO81" s="2"/>
      <c r="CVP81" s="2"/>
      <c r="CVQ81" s="2"/>
      <c r="CVR81" s="2"/>
      <c r="CVS81" s="2"/>
      <c r="CVT81" s="2"/>
      <c r="CVU81" s="2"/>
      <c r="CVV81" s="2"/>
      <c r="CVW81" s="2"/>
      <c r="CVX81" s="2"/>
      <c r="CVY81" s="2"/>
      <c r="CVZ81" s="2"/>
      <c r="CWA81" s="2"/>
      <c r="CWB81" s="2"/>
      <c r="CWC81" s="2"/>
      <c r="CWD81" s="2"/>
      <c r="CWE81" s="2"/>
      <c r="CWF81" s="2"/>
      <c r="CWG81" s="2"/>
      <c r="CWH81" s="2"/>
      <c r="CWI81" s="2"/>
      <c r="CWJ81" s="2"/>
      <c r="CWK81" s="2"/>
      <c r="CWL81" s="2"/>
      <c r="CWM81" s="2"/>
      <c r="CWN81" s="2"/>
      <c r="CWO81" s="2"/>
      <c r="CWP81" s="2"/>
      <c r="CWQ81" s="2"/>
      <c r="CWR81" s="2"/>
      <c r="CWS81" s="2"/>
      <c r="CWT81" s="2"/>
      <c r="CWU81" s="2"/>
      <c r="CWV81" s="2"/>
      <c r="CWW81" s="2"/>
      <c r="CWX81" s="2"/>
      <c r="CWY81" s="2"/>
      <c r="CWZ81" s="2"/>
      <c r="CXA81" s="2"/>
      <c r="CXB81" s="2"/>
      <c r="CXC81" s="2"/>
      <c r="CXD81" s="2"/>
      <c r="CXE81" s="2"/>
      <c r="CXF81" s="2"/>
      <c r="CXG81" s="2"/>
      <c r="CXH81" s="2"/>
      <c r="CXI81" s="2"/>
      <c r="CXJ81" s="2"/>
      <c r="CXK81" s="2"/>
      <c r="CXL81" s="2"/>
      <c r="CXM81" s="2"/>
      <c r="CXN81" s="2"/>
      <c r="CXO81" s="2"/>
      <c r="CXP81" s="2"/>
      <c r="CXQ81" s="2"/>
      <c r="CXR81" s="2"/>
      <c r="CXS81" s="2"/>
      <c r="CXT81" s="2"/>
      <c r="CXU81" s="2"/>
      <c r="CXV81" s="2"/>
      <c r="CXW81" s="2"/>
      <c r="CXX81" s="2"/>
      <c r="CXY81" s="2"/>
      <c r="CXZ81" s="2"/>
      <c r="CYA81" s="2"/>
      <c r="CYB81" s="2"/>
      <c r="CYC81" s="2"/>
      <c r="CYD81" s="2"/>
      <c r="CYE81" s="2"/>
      <c r="CYF81" s="2"/>
      <c r="CYG81" s="2"/>
      <c r="CYH81" s="2"/>
      <c r="CYI81" s="2"/>
      <c r="CYJ81" s="2"/>
      <c r="CYK81" s="2"/>
      <c r="CYL81" s="2"/>
      <c r="CYM81" s="2"/>
      <c r="CYN81" s="2"/>
      <c r="CYO81" s="2"/>
      <c r="CYP81" s="2"/>
      <c r="CYQ81" s="2"/>
      <c r="CYR81" s="2"/>
      <c r="CYS81" s="2"/>
      <c r="CYT81" s="2"/>
      <c r="CYU81" s="2"/>
      <c r="CYV81" s="2"/>
      <c r="CYW81" s="2"/>
      <c r="CYX81" s="2"/>
      <c r="CYY81" s="2"/>
      <c r="CYZ81" s="2"/>
      <c r="CZA81" s="2"/>
      <c r="CZB81" s="2"/>
      <c r="CZC81" s="2"/>
      <c r="CZD81" s="2"/>
      <c r="CZE81" s="2"/>
      <c r="CZF81" s="2"/>
      <c r="CZG81" s="2"/>
      <c r="CZH81" s="2"/>
      <c r="CZI81" s="2"/>
      <c r="CZJ81" s="2"/>
      <c r="CZK81" s="2"/>
      <c r="CZL81" s="2"/>
      <c r="CZM81" s="2"/>
      <c r="CZN81" s="2"/>
      <c r="CZO81" s="2"/>
      <c r="CZP81" s="2"/>
      <c r="CZQ81" s="2"/>
      <c r="CZR81" s="2"/>
      <c r="CZS81" s="2"/>
      <c r="CZT81" s="2"/>
      <c r="CZU81" s="2"/>
      <c r="CZV81" s="2"/>
      <c r="CZW81" s="2"/>
      <c r="CZX81" s="2"/>
      <c r="CZY81" s="2"/>
      <c r="CZZ81" s="2"/>
      <c r="DAA81" s="2"/>
      <c r="DAB81" s="2"/>
      <c r="DAC81" s="2"/>
      <c r="DAD81" s="2"/>
      <c r="DAE81" s="2"/>
      <c r="DAF81" s="2"/>
      <c r="DAG81" s="2"/>
      <c r="DAH81" s="2"/>
      <c r="DAI81" s="2"/>
      <c r="DAJ81" s="2"/>
      <c r="DAK81" s="2"/>
      <c r="DAL81" s="2"/>
      <c r="DAM81" s="2"/>
      <c r="DAN81" s="2"/>
      <c r="DAO81" s="2"/>
      <c r="DAP81" s="2"/>
      <c r="DAQ81" s="2"/>
      <c r="DAR81" s="2"/>
      <c r="DAS81" s="2"/>
      <c r="DAT81" s="2"/>
      <c r="DAU81" s="2"/>
      <c r="DAV81" s="2"/>
      <c r="DAW81" s="2"/>
      <c r="DAX81" s="2"/>
      <c r="DAY81" s="2"/>
      <c r="DAZ81" s="2"/>
      <c r="DBA81" s="2"/>
      <c r="DBB81" s="2"/>
      <c r="DBC81" s="2"/>
      <c r="DBD81" s="2"/>
      <c r="DBE81" s="2"/>
      <c r="DBF81" s="2"/>
      <c r="DBG81" s="2"/>
      <c r="DBH81" s="2"/>
      <c r="DBI81" s="2"/>
      <c r="DBJ81" s="2"/>
      <c r="DBK81" s="2"/>
      <c r="DBL81" s="2"/>
      <c r="DBM81" s="2"/>
      <c r="DBN81" s="2"/>
      <c r="DBO81" s="2"/>
      <c r="DBP81" s="2"/>
      <c r="DBQ81" s="2"/>
      <c r="DBR81" s="2"/>
      <c r="DBS81" s="2"/>
      <c r="DBT81" s="2"/>
      <c r="DBU81" s="2"/>
      <c r="DBV81" s="2"/>
      <c r="DBW81" s="2"/>
      <c r="DBX81" s="2"/>
      <c r="DBY81" s="2"/>
      <c r="DBZ81" s="2"/>
      <c r="DCA81" s="2"/>
      <c r="DCB81" s="2"/>
      <c r="DCC81" s="2"/>
      <c r="DCD81" s="2"/>
      <c r="DCE81" s="2"/>
      <c r="DCF81" s="2"/>
      <c r="DCG81" s="2"/>
      <c r="DCH81" s="2"/>
      <c r="DCI81" s="2"/>
      <c r="DCJ81" s="2"/>
      <c r="DCK81" s="2"/>
      <c r="DCL81" s="2"/>
      <c r="DCM81" s="2"/>
      <c r="DCN81" s="2"/>
      <c r="DCO81" s="2"/>
      <c r="DCP81" s="2"/>
      <c r="DCQ81" s="2"/>
      <c r="DCR81" s="2"/>
      <c r="DCS81" s="2"/>
      <c r="DCT81" s="2"/>
      <c r="DCU81" s="2"/>
      <c r="DCV81" s="2"/>
      <c r="DCW81" s="2"/>
      <c r="DCX81" s="2"/>
      <c r="DCY81" s="2"/>
      <c r="DCZ81" s="2"/>
      <c r="DDA81" s="2"/>
      <c r="DDB81" s="2"/>
      <c r="DDC81" s="2"/>
      <c r="DDD81" s="2"/>
      <c r="DDE81" s="2"/>
      <c r="DDF81" s="2"/>
      <c r="DDG81" s="2"/>
      <c r="DDH81" s="2"/>
      <c r="DDI81" s="2"/>
      <c r="DDJ81" s="2"/>
      <c r="DDK81" s="2"/>
      <c r="DDL81" s="2"/>
      <c r="DDM81" s="2"/>
      <c r="DDN81" s="2"/>
      <c r="DDO81" s="2"/>
      <c r="DDP81" s="2"/>
      <c r="DDQ81" s="2"/>
      <c r="DDR81" s="2"/>
      <c r="DDS81" s="2"/>
      <c r="DDT81" s="2"/>
      <c r="DDU81" s="2"/>
      <c r="DDV81" s="2"/>
      <c r="DDW81" s="2"/>
      <c r="DDX81" s="2"/>
      <c r="DDY81" s="2"/>
      <c r="DDZ81" s="2"/>
      <c r="DEA81" s="2"/>
      <c r="DEB81" s="2"/>
      <c r="DEC81" s="2"/>
      <c r="DED81" s="2"/>
      <c r="DEE81" s="2"/>
      <c r="DEF81" s="2"/>
      <c r="DEG81" s="2"/>
      <c r="DEH81" s="2"/>
      <c r="DEI81" s="2"/>
      <c r="DEJ81" s="2"/>
      <c r="DEK81" s="2"/>
      <c r="DEL81" s="2"/>
      <c r="DEM81" s="2"/>
      <c r="DEN81" s="2"/>
      <c r="DEO81" s="2"/>
      <c r="DEP81" s="2"/>
      <c r="DEQ81" s="2"/>
      <c r="DER81" s="2"/>
      <c r="DES81" s="2"/>
      <c r="DET81" s="2"/>
      <c r="DEU81" s="2"/>
      <c r="DEV81" s="2"/>
      <c r="DEW81" s="2"/>
      <c r="DEX81" s="2"/>
      <c r="DEY81" s="2"/>
      <c r="DEZ81" s="2"/>
      <c r="DFA81" s="2"/>
      <c r="DFB81" s="2"/>
      <c r="DFC81" s="2"/>
      <c r="DFD81" s="2"/>
      <c r="DFE81" s="2"/>
      <c r="DFF81" s="2"/>
      <c r="DFG81" s="2"/>
      <c r="DFH81" s="2"/>
      <c r="DFI81" s="2"/>
      <c r="DFJ81" s="2"/>
      <c r="DFK81" s="2"/>
      <c r="DFL81" s="2"/>
      <c r="DFM81" s="2"/>
      <c r="DFN81" s="2"/>
      <c r="DFO81" s="2"/>
      <c r="DFP81" s="2"/>
      <c r="DFQ81" s="2"/>
      <c r="DFR81" s="2"/>
      <c r="DFS81" s="2"/>
      <c r="DFT81" s="2"/>
      <c r="DFU81" s="2"/>
      <c r="DFV81" s="2"/>
      <c r="DFW81" s="2"/>
      <c r="DFX81" s="2"/>
      <c r="DFY81" s="2"/>
      <c r="DFZ81" s="2"/>
      <c r="DGA81" s="2"/>
      <c r="DGB81" s="2"/>
      <c r="DGC81" s="2"/>
      <c r="DGD81" s="2"/>
      <c r="DGE81" s="2"/>
      <c r="DGF81" s="2"/>
      <c r="DGG81" s="2"/>
      <c r="DGH81" s="2"/>
      <c r="DGI81" s="2"/>
      <c r="DGJ81" s="2"/>
      <c r="DGK81" s="2"/>
      <c r="DGL81" s="2"/>
      <c r="DGM81" s="2"/>
      <c r="DGN81" s="2"/>
      <c r="DGO81" s="2"/>
      <c r="DGP81" s="2"/>
      <c r="DGQ81" s="2"/>
      <c r="DGR81" s="2"/>
      <c r="DGS81" s="2"/>
      <c r="DGT81" s="2"/>
      <c r="DGU81" s="2"/>
      <c r="DGV81" s="2"/>
      <c r="DGW81" s="2"/>
      <c r="DGX81" s="2"/>
      <c r="DGY81" s="2"/>
      <c r="DGZ81" s="2"/>
      <c r="DHA81" s="2"/>
      <c r="DHB81" s="2"/>
      <c r="DHC81" s="2"/>
      <c r="DHD81" s="2"/>
      <c r="DHE81" s="2"/>
      <c r="DHF81" s="2"/>
      <c r="DHG81" s="2"/>
      <c r="DHH81" s="2"/>
      <c r="DHI81" s="2"/>
      <c r="DHJ81" s="2"/>
      <c r="DHK81" s="2"/>
      <c r="DHL81" s="2"/>
      <c r="DHM81" s="2"/>
      <c r="DHN81" s="2"/>
      <c r="DHO81" s="2"/>
      <c r="DHP81" s="2"/>
      <c r="DHQ81" s="2"/>
      <c r="DHR81" s="2"/>
      <c r="DHS81" s="2"/>
      <c r="DHT81" s="2"/>
      <c r="DHU81" s="2"/>
      <c r="DHV81" s="2"/>
      <c r="DHW81" s="2"/>
      <c r="DHX81" s="2"/>
      <c r="DHY81" s="2"/>
      <c r="DHZ81" s="2"/>
      <c r="DIA81" s="2"/>
      <c r="DIB81" s="2"/>
      <c r="DIC81" s="2"/>
      <c r="DID81" s="2"/>
      <c r="DIE81" s="2"/>
      <c r="DIF81" s="2"/>
      <c r="DIG81" s="2"/>
      <c r="DIH81" s="2"/>
      <c r="DII81" s="2"/>
      <c r="DIJ81" s="2"/>
      <c r="DIK81" s="2"/>
      <c r="DIL81" s="2"/>
      <c r="DIM81" s="2"/>
      <c r="DIN81" s="2"/>
      <c r="DIO81" s="2"/>
      <c r="DIP81" s="2"/>
      <c r="DIQ81" s="2"/>
      <c r="DIR81" s="2"/>
      <c r="DIS81" s="2"/>
      <c r="DIT81" s="2"/>
      <c r="DIU81" s="2"/>
      <c r="DIV81" s="2"/>
      <c r="DIW81" s="2"/>
      <c r="DIX81" s="2"/>
      <c r="DIY81" s="2"/>
      <c r="DIZ81" s="2"/>
      <c r="DJA81" s="2"/>
      <c r="DJB81" s="2"/>
      <c r="DJC81" s="2"/>
      <c r="DJD81" s="2"/>
      <c r="DJE81" s="2"/>
      <c r="DJF81" s="2"/>
      <c r="DJG81" s="2"/>
      <c r="DJH81" s="2"/>
      <c r="DJI81" s="2"/>
      <c r="DJJ81" s="2"/>
      <c r="DJK81" s="2"/>
      <c r="DJL81" s="2"/>
      <c r="DJM81" s="2"/>
      <c r="DJN81" s="2"/>
      <c r="DJO81" s="2"/>
      <c r="DJP81" s="2"/>
      <c r="DJQ81" s="2"/>
      <c r="DJR81" s="2"/>
      <c r="DJS81" s="2"/>
      <c r="DJT81" s="2"/>
      <c r="DJU81" s="2"/>
      <c r="DJV81" s="2"/>
      <c r="DJW81" s="2"/>
      <c r="DJX81" s="2"/>
      <c r="DJY81" s="2"/>
      <c r="DJZ81" s="2"/>
      <c r="DKA81" s="2"/>
      <c r="DKB81" s="2"/>
      <c r="DKC81" s="2"/>
      <c r="DKD81" s="2"/>
      <c r="DKE81" s="2"/>
      <c r="DKF81" s="2"/>
      <c r="DKG81" s="2"/>
      <c r="DKH81" s="2"/>
      <c r="DKI81" s="2"/>
      <c r="DKJ81" s="2"/>
      <c r="DKK81" s="2"/>
      <c r="DKL81" s="2"/>
      <c r="DKM81" s="2"/>
      <c r="DKN81" s="2"/>
      <c r="DKO81" s="2"/>
      <c r="DKP81" s="2"/>
      <c r="DKQ81" s="2"/>
      <c r="DKR81" s="2"/>
      <c r="DKS81" s="2"/>
      <c r="DKT81" s="2"/>
      <c r="DKU81" s="2"/>
      <c r="DKV81" s="2"/>
      <c r="DKW81" s="2"/>
      <c r="DKX81" s="2"/>
      <c r="DKY81" s="2"/>
      <c r="DKZ81" s="2"/>
      <c r="DLA81" s="2"/>
      <c r="DLB81" s="2"/>
      <c r="DLC81" s="2"/>
      <c r="DLD81" s="2"/>
      <c r="DLE81" s="2"/>
      <c r="DLF81" s="2"/>
      <c r="DLG81" s="2"/>
      <c r="DLH81" s="2"/>
      <c r="DLI81" s="2"/>
      <c r="DLJ81" s="2"/>
      <c r="DLK81" s="2"/>
      <c r="DLL81" s="2"/>
      <c r="DLM81" s="2"/>
      <c r="DLN81" s="2"/>
      <c r="DLO81" s="2"/>
      <c r="DLP81" s="2"/>
      <c r="DLQ81" s="2"/>
      <c r="DLR81" s="2"/>
      <c r="DLS81" s="2"/>
      <c r="DLT81" s="2"/>
      <c r="DLU81" s="2"/>
      <c r="DLV81" s="2"/>
      <c r="DLW81" s="2"/>
      <c r="DLX81" s="2"/>
      <c r="DLY81" s="2"/>
      <c r="DLZ81" s="2"/>
      <c r="DMA81" s="2"/>
      <c r="DMB81" s="2"/>
      <c r="DMC81" s="2"/>
      <c r="DMD81" s="2"/>
      <c r="DME81" s="2"/>
      <c r="DMF81" s="2"/>
      <c r="DMG81" s="2"/>
      <c r="DMH81" s="2"/>
      <c r="DMI81" s="2"/>
      <c r="DMJ81" s="2"/>
      <c r="DMK81" s="2"/>
      <c r="DML81" s="2"/>
      <c r="DMM81" s="2"/>
      <c r="DMN81" s="2"/>
      <c r="DMO81" s="2"/>
      <c r="DMP81" s="2"/>
      <c r="DMQ81" s="2"/>
      <c r="DMR81" s="2"/>
      <c r="DMS81" s="2"/>
      <c r="DMT81" s="2"/>
      <c r="DMU81" s="2"/>
      <c r="DMV81" s="2"/>
      <c r="DMW81" s="2"/>
      <c r="DMX81" s="2"/>
      <c r="DMY81" s="2"/>
      <c r="DMZ81" s="2"/>
      <c r="DNA81" s="2"/>
      <c r="DNB81" s="2"/>
      <c r="DNC81" s="2"/>
      <c r="DND81" s="2"/>
      <c r="DNE81" s="2"/>
      <c r="DNF81" s="2"/>
      <c r="DNG81" s="2"/>
      <c r="DNH81" s="2"/>
      <c r="DNI81" s="2"/>
      <c r="DNJ81" s="2"/>
      <c r="DNK81" s="2"/>
      <c r="DNL81" s="2"/>
      <c r="DNM81" s="2"/>
      <c r="DNN81" s="2"/>
      <c r="DNO81" s="2"/>
      <c r="DNP81" s="2"/>
      <c r="DNQ81" s="2"/>
      <c r="DNR81" s="2"/>
      <c r="DNS81" s="2"/>
      <c r="DNT81" s="2"/>
      <c r="DNU81" s="2"/>
      <c r="DNV81" s="2"/>
      <c r="DNW81" s="2"/>
      <c r="DNX81" s="2"/>
      <c r="DNY81" s="2"/>
      <c r="DNZ81" s="2"/>
      <c r="DOA81" s="2"/>
      <c r="DOB81" s="2"/>
      <c r="DOC81" s="2"/>
      <c r="DOD81" s="2"/>
      <c r="DOE81" s="2"/>
      <c r="DOF81" s="2"/>
      <c r="DOG81" s="2"/>
      <c r="DOH81" s="2"/>
      <c r="DOI81" s="2"/>
      <c r="DOJ81" s="2"/>
      <c r="DOK81" s="2"/>
      <c r="DOL81" s="2"/>
      <c r="DOM81" s="2"/>
      <c r="DON81" s="2"/>
      <c r="DOO81" s="2"/>
      <c r="DOP81" s="2"/>
      <c r="DOQ81" s="2"/>
      <c r="DOR81" s="2"/>
      <c r="DOS81" s="2"/>
      <c r="DOT81" s="2"/>
      <c r="DOU81" s="2"/>
      <c r="DOV81" s="2"/>
      <c r="DOW81" s="2"/>
      <c r="DOX81" s="2"/>
      <c r="DOY81" s="2"/>
      <c r="DOZ81" s="2"/>
      <c r="DPA81" s="2"/>
      <c r="DPB81" s="2"/>
      <c r="DPC81" s="2"/>
      <c r="DPD81" s="2"/>
      <c r="DPE81" s="2"/>
      <c r="DPF81" s="2"/>
      <c r="DPG81" s="2"/>
      <c r="DPH81" s="2"/>
      <c r="DPI81" s="2"/>
      <c r="DPJ81" s="2"/>
      <c r="DPK81" s="2"/>
      <c r="DPL81" s="2"/>
      <c r="DPM81" s="2"/>
      <c r="DPN81" s="2"/>
      <c r="DPO81" s="2"/>
      <c r="DPP81" s="2"/>
      <c r="DPQ81" s="2"/>
      <c r="DPR81" s="2"/>
      <c r="DPS81" s="2"/>
      <c r="DPT81" s="2"/>
      <c r="DPU81" s="2"/>
      <c r="DPV81" s="2"/>
      <c r="DPW81" s="2"/>
      <c r="DPX81" s="2"/>
      <c r="DPY81" s="2"/>
      <c r="DPZ81" s="2"/>
      <c r="DQA81" s="2"/>
      <c r="DQB81" s="2"/>
      <c r="DQC81" s="2"/>
      <c r="DQD81" s="2"/>
      <c r="DQE81" s="2"/>
      <c r="DQF81" s="2"/>
      <c r="DQG81" s="2"/>
      <c r="DQH81" s="2"/>
      <c r="DQI81" s="2"/>
      <c r="DQJ81" s="2"/>
      <c r="DQK81" s="2"/>
      <c r="DQL81" s="2"/>
      <c r="DQM81" s="2"/>
      <c r="DQN81" s="2"/>
      <c r="DQO81" s="2"/>
      <c r="DQP81" s="2"/>
      <c r="DQQ81" s="2"/>
      <c r="DQR81" s="2"/>
      <c r="DQS81" s="2"/>
      <c r="DQT81" s="2"/>
      <c r="DQU81" s="2"/>
      <c r="DQV81" s="2"/>
      <c r="DQW81" s="2"/>
      <c r="DQX81" s="2"/>
      <c r="DQY81" s="2"/>
      <c r="DQZ81" s="2"/>
      <c r="DRA81" s="2"/>
      <c r="DRB81" s="2"/>
      <c r="DRC81" s="2"/>
      <c r="DRD81" s="2"/>
      <c r="DRE81" s="2"/>
      <c r="DRF81" s="2"/>
      <c r="DRG81" s="2"/>
      <c r="DRH81" s="2"/>
      <c r="DRI81" s="2"/>
      <c r="DRJ81" s="2"/>
      <c r="DRK81" s="2"/>
      <c r="DRL81" s="2"/>
      <c r="DRM81" s="2"/>
      <c r="DRN81" s="2"/>
      <c r="DRO81" s="2"/>
      <c r="DRP81" s="2"/>
      <c r="DRQ81" s="2"/>
      <c r="DRR81" s="2"/>
      <c r="DRS81" s="2"/>
      <c r="DRT81" s="2"/>
      <c r="DRU81" s="2"/>
      <c r="DRV81" s="2"/>
      <c r="DRW81" s="2"/>
      <c r="DRX81" s="2"/>
      <c r="DRY81" s="2"/>
      <c r="DRZ81" s="2"/>
      <c r="DSA81" s="2"/>
      <c r="DSB81" s="2"/>
      <c r="DSC81" s="2"/>
      <c r="DSD81" s="2"/>
      <c r="DSE81" s="2"/>
      <c r="DSF81" s="2"/>
      <c r="DSG81" s="2"/>
      <c r="DSH81" s="2"/>
      <c r="DSI81" s="2"/>
      <c r="DSJ81" s="2"/>
      <c r="DSK81" s="2"/>
      <c r="DSL81" s="2"/>
      <c r="DSM81" s="2"/>
      <c r="DSN81" s="2"/>
      <c r="DSO81" s="2"/>
      <c r="DSP81" s="2"/>
      <c r="DSQ81" s="2"/>
      <c r="DSR81" s="2"/>
      <c r="DSS81" s="2"/>
      <c r="DST81" s="2"/>
      <c r="DSU81" s="2"/>
      <c r="DSV81" s="2"/>
      <c r="DSW81" s="2"/>
      <c r="DSX81" s="2"/>
      <c r="DSY81" s="2"/>
      <c r="DSZ81" s="2"/>
      <c r="DTA81" s="2"/>
      <c r="DTB81" s="2"/>
      <c r="DTC81" s="2"/>
      <c r="DTD81" s="2"/>
      <c r="DTE81" s="2"/>
      <c r="DTF81" s="2"/>
      <c r="DTG81" s="2"/>
      <c r="DTH81" s="2"/>
      <c r="DTI81" s="2"/>
      <c r="DTJ81" s="2"/>
      <c r="DTK81" s="2"/>
      <c r="DTL81" s="2"/>
      <c r="DTM81" s="2"/>
      <c r="DTN81" s="2"/>
      <c r="DTO81" s="2"/>
      <c r="DTP81" s="2"/>
      <c r="DTQ81" s="2"/>
      <c r="DTR81" s="2"/>
      <c r="DTS81" s="2"/>
      <c r="DTT81" s="2"/>
      <c r="DTU81" s="2"/>
      <c r="DTV81" s="2"/>
      <c r="DTW81" s="2"/>
      <c r="DTX81" s="2"/>
      <c r="DTY81" s="2"/>
      <c r="DTZ81" s="2"/>
      <c r="DUA81" s="2"/>
      <c r="DUB81" s="2"/>
      <c r="DUC81" s="2"/>
      <c r="DUD81" s="2"/>
      <c r="DUE81" s="2"/>
      <c r="DUF81" s="2"/>
      <c r="DUG81" s="2"/>
      <c r="DUH81" s="2"/>
      <c r="DUI81" s="2"/>
      <c r="DUJ81" s="2"/>
      <c r="DUK81" s="2"/>
      <c r="DUL81" s="2"/>
      <c r="DUM81" s="2"/>
      <c r="DUN81" s="2"/>
      <c r="DUO81" s="2"/>
      <c r="DUP81" s="2"/>
      <c r="DUQ81" s="2"/>
      <c r="DUR81" s="2"/>
      <c r="DUS81" s="2"/>
      <c r="DUT81" s="2"/>
      <c r="DUU81" s="2"/>
      <c r="DUV81" s="2"/>
      <c r="DUW81" s="2"/>
      <c r="DUX81" s="2"/>
      <c r="DUY81" s="2"/>
      <c r="DUZ81" s="2"/>
      <c r="DVA81" s="2"/>
      <c r="DVB81" s="2"/>
      <c r="DVC81" s="2"/>
      <c r="DVD81" s="2"/>
      <c r="DVE81" s="2"/>
      <c r="DVF81" s="2"/>
      <c r="DVG81" s="2"/>
      <c r="DVH81" s="2"/>
      <c r="DVI81" s="2"/>
      <c r="DVJ81" s="2"/>
      <c r="DVK81" s="2"/>
      <c r="DVL81" s="2"/>
      <c r="DVM81" s="2"/>
      <c r="DVN81" s="2"/>
      <c r="DVO81" s="2"/>
      <c r="DVP81" s="2"/>
      <c r="DVQ81" s="2"/>
      <c r="DVR81" s="2"/>
      <c r="DVS81" s="2"/>
      <c r="DVT81" s="2"/>
      <c r="DVU81" s="2"/>
      <c r="DVV81" s="2"/>
      <c r="DVW81" s="2"/>
      <c r="DVX81" s="2"/>
      <c r="DVY81" s="2"/>
      <c r="DVZ81" s="2"/>
      <c r="DWA81" s="2"/>
      <c r="DWB81" s="2"/>
      <c r="DWC81" s="2"/>
      <c r="DWD81" s="2"/>
      <c r="DWE81" s="2"/>
      <c r="DWF81" s="2"/>
      <c r="DWG81" s="2"/>
      <c r="DWH81" s="2"/>
      <c r="DWI81" s="2"/>
      <c r="DWJ81" s="2"/>
      <c r="DWK81" s="2"/>
      <c r="DWL81" s="2"/>
      <c r="DWM81" s="2"/>
      <c r="DWN81" s="2"/>
      <c r="DWO81" s="2"/>
      <c r="DWP81" s="2"/>
      <c r="DWQ81" s="2"/>
      <c r="DWR81" s="2"/>
      <c r="DWS81" s="2"/>
      <c r="DWT81" s="2"/>
      <c r="DWU81" s="2"/>
      <c r="DWV81" s="2"/>
      <c r="DWW81" s="2"/>
      <c r="DWX81" s="2"/>
      <c r="DWY81" s="2"/>
      <c r="DWZ81" s="2"/>
      <c r="DXA81" s="2"/>
      <c r="DXB81" s="2"/>
      <c r="DXC81" s="2"/>
      <c r="DXD81" s="2"/>
      <c r="DXE81" s="2"/>
      <c r="DXF81" s="2"/>
      <c r="DXG81" s="2"/>
      <c r="DXH81" s="2"/>
      <c r="DXI81" s="2"/>
      <c r="DXJ81" s="2"/>
      <c r="DXK81" s="2"/>
      <c r="DXL81" s="2"/>
      <c r="DXM81" s="2"/>
      <c r="DXN81" s="2"/>
      <c r="DXO81" s="2"/>
      <c r="DXP81" s="2"/>
      <c r="DXQ81" s="2"/>
      <c r="DXR81" s="2"/>
      <c r="DXS81" s="2"/>
      <c r="DXT81" s="2"/>
      <c r="DXU81" s="2"/>
      <c r="DXV81" s="2"/>
      <c r="DXW81" s="2"/>
      <c r="DXX81" s="2"/>
      <c r="DXY81" s="2"/>
      <c r="DXZ81" s="2"/>
      <c r="DYA81" s="2"/>
      <c r="DYB81" s="2"/>
      <c r="DYC81" s="2"/>
      <c r="DYD81" s="2"/>
      <c r="DYE81" s="2"/>
      <c r="DYF81" s="2"/>
      <c r="DYG81" s="2"/>
      <c r="DYH81" s="2"/>
      <c r="DYI81" s="2"/>
      <c r="DYJ81" s="2"/>
      <c r="DYK81" s="2"/>
      <c r="DYL81" s="2"/>
      <c r="DYM81" s="2"/>
      <c r="DYN81" s="2"/>
      <c r="DYO81" s="2"/>
      <c r="DYP81" s="2"/>
      <c r="DYQ81" s="2"/>
      <c r="DYR81" s="2"/>
      <c r="DYS81" s="2"/>
      <c r="DYT81" s="2"/>
      <c r="DYU81" s="2"/>
      <c r="DYV81" s="2"/>
      <c r="DYW81" s="2"/>
      <c r="DYX81" s="2"/>
      <c r="DYY81" s="2"/>
      <c r="DYZ81" s="2"/>
      <c r="DZA81" s="2"/>
      <c r="DZB81" s="2"/>
      <c r="DZC81" s="2"/>
      <c r="DZD81" s="2"/>
      <c r="DZE81" s="2"/>
      <c r="DZF81" s="2"/>
      <c r="DZG81" s="2"/>
      <c r="DZH81" s="2"/>
      <c r="DZI81" s="2"/>
      <c r="DZJ81" s="2"/>
      <c r="DZK81" s="2"/>
      <c r="DZL81" s="2"/>
      <c r="DZM81" s="2"/>
      <c r="DZN81" s="2"/>
      <c r="DZO81" s="2"/>
      <c r="DZP81" s="2"/>
      <c r="DZQ81" s="2"/>
      <c r="DZR81" s="2"/>
      <c r="DZS81" s="2"/>
      <c r="DZT81" s="2"/>
      <c r="DZU81" s="2"/>
      <c r="DZV81" s="2"/>
      <c r="DZW81" s="2"/>
      <c r="DZX81" s="2"/>
      <c r="DZY81" s="2"/>
      <c r="DZZ81" s="2"/>
      <c r="EAA81" s="2"/>
      <c r="EAB81" s="2"/>
      <c r="EAC81" s="2"/>
      <c r="EAD81" s="2"/>
      <c r="EAE81" s="2"/>
      <c r="EAF81" s="2"/>
      <c r="EAG81" s="2"/>
      <c r="EAH81" s="2"/>
      <c r="EAI81" s="2"/>
      <c r="EAJ81" s="2"/>
      <c r="EAK81" s="2"/>
      <c r="EAL81" s="2"/>
      <c r="EAM81" s="2"/>
      <c r="EAN81" s="2"/>
      <c r="EAO81" s="2"/>
      <c r="EAP81" s="2"/>
      <c r="EAQ81" s="2"/>
      <c r="EAR81" s="2"/>
      <c r="EAS81" s="2"/>
      <c r="EAT81" s="2"/>
      <c r="EAU81" s="2"/>
      <c r="EAV81" s="2"/>
      <c r="EAW81" s="2"/>
      <c r="EAX81" s="2"/>
      <c r="EAY81" s="2"/>
      <c r="EAZ81" s="2"/>
      <c r="EBA81" s="2"/>
      <c r="EBB81" s="2"/>
      <c r="EBC81" s="2"/>
      <c r="EBD81" s="2"/>
      <c r="EBE81" s="2"/>
      <c r="EBF81" s="2"/>
      <c r="EBG81" s="2"/>
      <c r="EBH81" s="2"/>
      <c r="EBI81" s="2"/>
      <c r="EBJ81" s="2"/>
      <c r="EBK81" s="2"/>
      <c r="EBL81" s="2"/>
      <c r="EBM81" s="2"/>
      <c r="EBN81" s="2"/>
      <c r="EBO81" s="2"/>
      <c r="EBP81" s="2"/>
      <c r="EBQ81" s="2"/>
      <c r="EBR81" s="2"/>
      <c r="EBS81" s="2"/>
      <c r="EBT81" s="2"/>
      <c r="EBU81" s="2"/>
      <c r="EBV81" s="2"/>
      <c r="EBW81" s="2"/>
      <c r="EBX81" s="2"/>
      <c r="EBY81" s="2"/>
      <c r="EBZ81" s="2"/>
      <c r="ECA81" s="2"/>
      <c r="ECB81" s="2"/>
      <c r="ECC81" s="2"/>
      <c r="ECD81" s="2"/>
      <c r="ECE81" s="2"/>
      <c r="ECF81" s="2"/>
      <c r="ECG81" s="2"/>
      <c r="ECH81" s="2"/>
      <c r="ECI81" s="2"/>
      <c r="ECJ81" s="2"/>
      <c r="ECK81" s="2"/>
      <c r="ECL81" s="2"/>
      <c r="ECM81" s="2"/>
      <c r="ECN81" s="2"/>
      <c r="ECO81" s="2"/>
      <c r="ECP81" s="2"/>
      <c r="ECQ81" s="2"/>
      <c r="ECR81" s="2"/>
      <c r="ECS81" s="2"/>
      <c r="ECT81" s="2"/>
      <c r="ECU81" s="2"/>
      <c r="ECV81" s="2"/>
      <c r="ECW81" s="2"/>
      <c r="ECX81" s="2"/>
      <c r="ECY81" s="2"/>
      <c r="ECZ81" s="2"/>
      <c r="EDA81" s="2"/>
      <c r="EDB81" s="2"/>
      <c r="EDC81" s="2"/>
      <c r="EDD81" s="2"/>
      <c r="EDE81" s="2"/>
      <c r="EDF81" s="2"/>
      <c r="EDG81" s="2"/>
      <c r="EDH81" s="2"/>
      <c r="EDI81" s="2"/>
      <c r="EDJ81" s="2"/>
      <c r="EDK81" s="2"/>
      <c r="EDL81" s="2"/>
      <c r="EDM81" s="2"/>
      <c r="EDN81" s="2"/>
      <c r="EDO81" s="2"/>
      <c r="EDP81" s="2"/>
      <c r="EDQ81" s="2"/>
      <c r="EDR81" s="2"/>
      <c r="EDS81" s="2"/>
      <c r="EDT81" s="2"/>
      <c r="EDU81" s="2"/>
      <c r="EDV81" s="2"/>
      <c r="EDW81" s="2"/>
      <c r="EDX81" s="2"/>
      <c r="EDY81" s="2"/>
      <c r="EDZ81" s="2"/>
      <c r="EEA81" s="2"/>
      <c r="EEB81" s="2"/>
      <c r="EEC81" s="2"/>
      <c r="EED81" s="2"/>
      <c r="EEE81" s="2"/>
      <c r="EEF81" s="2"/>
      <c r="EEG81" s="2"/>
      <c r="EEH81" s="2"/>
      <c r="EEI81" s="2"/>
      <c r="EEJ81" s="2"/>
      <c r="EEK81" s="2"/>
      <c r="EEL81" s="2"/>
      <c r="EEM81" s="2"/>
      <c r="EEN81" s="2"/>
      <c r="EEO81" s="2"/>
      <c r="EEP81" s="2"/>
      <c r="EEQ81" s="2"/>
      <c r="EER81" s="2"/>
      <c r="EES81" s="2"/>
      <c r="EET81" s="2"/>
      <c r="EEU81" s="2"/>
      <c r="EEV81" s="2"/>
      <c r="EEW81" s="2"/>
      <c r="EEX81" s="2"/>
      <c r="EEY81" s="2"/>
      <c r="EEZ81" s="2"/>
      <c r="EFA81" s="2"/>
      <c r="EFB81" s="2"/>
      <c r="EFC81" s="2"/>
      <c r="EFD81" s="2"/>
      <c r="EFE81" s="2"/>
      <c r="EFF81" s="2"/>
      <c r="EFG81" s="2"/>
      <c r="EFH81" s="2"/>
      <c r="EFI81" s="2"/>
      <c r="EFJ81" s="2"/>
      <c r="EFK81" s="2"/>
      <c r="EFL81" s="2"/>
      <c r="EFM81" s="2"/>
      <c r="EFN81" s="2"/>
      <c r="EFO81" s="2"/>
      <c r="EFP81" s="2"/>
      <c r="EFQ81" s="2"/>
      <c r="EFR81" s="2"/>
      <c r="EFS81" s="2"/>
      <c r="EFT81" s="2"/>
      <c r="EFU81" s="2"/>
      <c r="EFV81" s="2"/>
      <c r="EFW81" s="2"/>
      <c r="EFX81" s="2"/>
      <c r="EFY81" s="2"/>
      <c r="EFZ81" s="2"/>
      <c r="EGA81" s="2"/>
      <c r="EGB81" s="2"/>
      <c r="EGC81" s="2"/>
      <c r="EGD81" s="2"/>
      <c r="EGE81" s="2"/>
      <c r="EGF81" s="2"/>
      <c r="EGG81" s="2"/>
      <c r="EGH81" s="2"/>
      <c r="EGI81" s="2"/>
      <c r="EGJ81" s="2"/>
      <c r="EGK81" s="2"/>
      <c r="EGL81" s="2"/>
      <c r="EGM81" s="2"/>
      <c r="EGN81" s="2"/>
      <c r="EGO81" s="2"/>
      <c r="EGP81" s="2"/>
      <c r="EGQ81" s="2"/>
      <c r="EGR81" s="2"/>
      <c r="EGS81" s="2"/>
      <c r="EGT81" s="2"/>
      <c r="EGU81" s="2"/>
      <c r="EGV81" s="2"/>
      <c r="EGW81" s="2"/>
      <c r="EGX81" s="2"/>
      <c r="EGY81" s="2"/>
      <c r="EGZ81" s="2"/>
      <c r="EHA81" s="2"/>
      <c r="EHB81" s="2"/>
      <c r="EHC81" s="2"/>
      <c r="EHD81" s="2"/>
      <c r="EHE81" s="2"/>
      <c r="EHF81" s="2"/>
      <c r="EHG81" s="2"/>
      <c r="EHH81" s="2"/>
      <c r="EHI81" s="2"/>
      <c r="EHJ81" s="2"/>
      <c r="EHK81" s="2"/>
      <c r="EHL81" s="2"/>
      <c r="EHM81" s="2"/>
      <c r="EHN81" s="2"/>
      <c r="EHO81" s="2"/>
      <c r="EHP81" s="2"/>
      <c r="EHQ81" s="2"/>
      <c r="EHR81" s="2"/>
      <c r="EHS81" s="2"/>
      <c r="EHT81" s="2"/>
      <c r="EHU81" s="2"/>
      <c r="EHV81" s="2"/>
      <c r="EHW81" s="2"/>
      <c r="EHX81" s="2"/>
      <c r="EHY81" s="2"/>
      <c r="EHZ81" s="2"/>
      <c r="EIA81" s="2"/>
      <c r="EIB81" s="2"/>
      <c r="EIC81" s="2"/>
      <c r="EID81" s="2"/>
      <c r="EIE81" s="2"/>
      <c r="EIF81" s="2"/>
      <c r="EIG81" s="2"/>
      <c r="EIH81" s="2"/>
      <c r="EII81" s="2"/>
      <c r="EIJ81" s="2"/>
      <c r="EIK81" s="2"/>
      <c r="EIL81" s="2"/>
      <c r="EIM81" s="2"/>
      <c r="EIN81" s="2"/>
      <c r="EIO81" s="2"/>
      <c r="EIP81" s="2"/>
      <c r="EIQ81" s="2"/>
      <c r="EIR81" s="2"/>
      <c r="EIS81" s="2"/>
      <c r="EIT81" s="2"/>
      <c r="EIU81" s="2"/>
      <c r="EIV81" s="2"/>
      <c r="EIW81" s="2"/>
      <c r="EIX81" s="2"/>
      <c r="EIY81" s="2"/>
      <c r="EIZ81" s="2"/>
      <c r="EJA81" s="2"/>
      <c r="EJB81" s="2"/>
      <c r="EJC81" s="2"/>
      <c r="EJD81" s="2"/>
      <c r="EJE81" s="2"/>
      <c r="EJF81" s="2"/>
      <c r="EJG81" s="2"/>
      <c r="EJH81" s="2"/>
      <c r="EJI81" s="2"/>
      <c r="EJJ81" s="2"/>
      <c r="EJK81" s="2"/>
      <c r="EJL81" s="2"/>
      <c r="EJM81" s="2"/>
      <c r="EJN81" s="2"/>
      <c r="EJO81" s="2"/>
      <c r="EJP81" s="2"/>
      <c r="EJQ81" s="2"/>
      <c r="EJR81" s="2"/>
      <c r="EJS81" s="2"/>
      <c r="EJT81" s="2"/>
      <c r="EJU81" s="2"/>
      <c r="EJV81" s="2"/>
      <c r="EJW81" s="2"/>
      <c r="EJX81" s="2"/>
      <c r="EJY81" s="2"/>
      <c r="EJZ81" s="2"/>
      <c r="EKA81" s="2"/>
      <c r="EKB81" s="2"/>
      <c r="EKC81" s="2"/>
      <c r="EKD81" s="2"/>
      <c r="EKE81" s="2"/>
      <c r="EKF81" s="2"/>
      <c r="EKG81" s="2"/>
      <c r="EKH81" s="2"/>
      <c r="EKI81" s="2"/>
      <c r="EKJ81" s="2"/>
      <c r="EKK81" s="2"/>
      <c r="EKL81" s="2"/>
      <c r="EKM81" s="2"/>
      <c r="EKN81" s="2"/>
      <c r="EKO81" s="2"/>
      <c r="EKP81" s="2"/>
      <c r="EKQ81" s="2"/>
      <c r="EKR81" s="2"/>
      <c r="EKS81" s="2"/>
      <c r="EKT81" s="2"/>
      <c r="EKU81" s="2"/>
      <c r="EKV81" s="2"/>
      <c r="EKW81" s="2"/>
      <c r="EKX81" s="2"/>
      <c r="EKY81" s="2"/>
      <c r="EKZ81" s="2"/>
      <c r="ELA81" s="2"/>
      <c r="ELB81" s="2"/>
      <c r="ELC81" s="2"/>
      <c r="ELD81" s="2"/>
      <c r="ELE81" s="2"/>
      <c r="ELF81" s="2"/>
      <c r="ELG81" s="2"/>
      <c r="ELH81" s="2"/>
      <c r="ELI81" s="2"/>
      <c r="ELJ81" s="2"/>
      <c r="ELK81" s="2"/>
      <c r="ELL81" s="2"/>
      <c r="ELM81" s="2"/>
      <c r="ELN81" s="2"/>
      <c r="ELO81" s="2"/>
      <c r="ELP81" s="2"/>
      <c r="ELQ81" s="2"/>
      <c r="ELR81" s="2"/>
      <c r="ELS81" s="2"/>
      <c r="ELT81" s="2"/>
      <c r="ELU81" s="2"/>
      <c r="ELV81" s="2"/>
      <c r="ELW81" s="2"/>
      <c r="ELX81" s="2"/>
      <c r="ELY81" s="2"/>
      <c r="ELZ81" s="2"/>
      <c r="EMA81" s="2"/>
      <c r="EMB81" s="2"/>
      <c r="EMC81" s="2"/>
      <c r="EMD81" s="2"/>
      <c r="EME81" s="2"/>
      <c r="EMF81" s="2"/>
      <c r="EMG81" s="2"/>
      <c r="EMH81" s="2"/>
      <c r="EMI81" s="2"/>
      <c r="EMJ81" s="2"/>
      <c r="EMK81" s="2"/>
      <c r="EML81" s="2"/>
      <c r="EMM81" s="2"/>
      <c r="EMN81" s="2"/>
      <c r="EMO81" s="2"/>
      <c r="EMP81" s="2"/>
      <c r="EMQ81" s="2"/>
      <c r="EMR81" s="2"/>
      <c r="EMS81" s="2"/>
      <c r="EMT81" s="2"/>
      <c r="EMU81" s="2"/>
      <c r="EMV81" s="2"/>
      <c r="EMW81" s="2"/>
      <c r="EMX81" s="2"/>
      <c r="EMY81" s="2"/>
      <c r="EMZ81" s="2"/>
      <c r="ENA81" s="2"/>
      <c r="ENB81" s="2"/>
      <c r="ENC81" s="2"/>
      <c r="END81" s="2"/>
      <c r="ENE81" s="2"/>
      <c r="ENF81" s="2"/>
      <c r="ENG81" s="2"/>
      <c r="ENH81" s="2"/>
      <c r="ENI81" s="2"/>
      <c r="ENJ81" s="2"/>
      <c r="ENK81" s="2"/>
      <c r="ENL81" s="2"/>
      <c r="ENM81" s="2"/>
      <c r="ENN81" s="2"/>
      <c r="ENO81" s="2"/>
      <c r="ENP81" s="2"/>
      <c r="ENQ81" s="2"/>
      <c r="ENR81" s="2"/>
      <c r="ENS81" s="2"/>
      <c r="ENT81" s="2"/>
      <c r="ENU81" s="2"/>
      <c r="ENV81" s="2"/>
      <c r="ENW81" s="2"/>
      <c r="ENX81" s="2"/>
      <c r="ENY81" s="2"/>
      <c r="ENZ81" s="2"/>
      <c r="EOA81" s="2"/>
      <c r="EOB81" s="2"/>
      <c r="EOC81" s="2"/>
      <c r="EOD81" s="2"/>
      <c r="EOE81" s="2"/>
      <c r="EOF81" s="2"/>
      <c r="EOG81" s="2"/>
      <c r="EOH81" s="2"/>
      <c r="EOI81" s="2"/>
      <c r="EOJ81" s="2"/>
      <c r="EOK81" s="2"/>
      <c r="EOL81" s="2"/>
      <c r="EOM81" s="2"/>
      <c r="EON81" s="2"/>
      <c r="EOO81" s="2"/>
      <c r="EOP81" s="2"/>
      <c r="EOQ81" s="2"/>
      <c r="EOR81" s="2"/>
      <c r="EOS81" s="2"/>
      <c r="EOT81" s="2"/>
      <c r="EOU81" s="2"/>
      <c r="EOV81" s="2"/>
      <c r="EOW81" s="2"/>
      <c r="EOX81" s="2"/>
      <c r="EOY81" s="2"/>
      <c r="EOZ81" s="2"/>
      <c r="EPA81" s="2"/>
      <c r="EPB81" s="2"/>
      <c r="EPC81" s="2"/>
      <c r="EPD81" s="2"/>
      <c r="EPE81" s="2"/>
      <c r="EPF81" s="2"/>
      <c r="EPG81" s="2"/>
      <c r="EPH81" s="2"/>
      <c r="EPI81" s="2"/>
      <c r="EPJ81" s="2"/>
      <c r="EPK81" s="2"/>
      <c r="EPL81" s="2"/>
      <c r="EPM81" s="2"/>
      <c r="EPN81" s="2"/>
      <c r="EPO81" s="2"/>
      <c r="EPP81" s="2"/>
      <c r="EPQ81" s="2"/>
      <c r="EPR81" s="2"/>
      <c r="EPS81" s="2"/>
      <c r="EPT81" s="2"/>
      <c r="EPU81" s="2"/>
      <c r="EPV81" s="2"/>
      <c r="EPW81" s="2"/>
      <c r="EPX81" s="2"/>
      <c r="EPY81" s="2"/>
      <c r="EPZ81" s="2"/>
      <c r="EQA81" s="2"/>
      <c r="EQB81" s="2"/>
      <c r="EQC81" s="2"/>
      <c r="EQD81" s="2"/>
      <c r="EQE81" s="2"/>
      <c r="EQF81" s="2"/>
      <c r="EQG81" s="2"/>
      <c r="EQH81" s="2"/>
      <c r="EQI81" s="2"/>
      <c r="EQJ81" s="2"/>
      <c r="EQK81" s="2"/>
      <c r="EQL81" s="2"/>
      <c r="EQM81" s="2"/>
      <c r="EQN81" s="2"/>
      <c r="EQO81" s="2"/>
      <c r="EQP81" s="2"/>
      <c r="EQQ81" s="2"/>
      <c r="EQR81" s="2"/>
      <c r="EQS81" s="2"/>
      <c r="EQT81" s="2"/>
      <c r="EQU81" s="2"/>
      <c r="EQV81" s="2"/>
      <c r="EQW81" s="2"/>
      <c r="EQX81" s="2"/>
      <c r="EQY81" s="2"/>
      <c r="EQZ81" s="2"/>
      <c r="ERA81" s="2"/>
      <c r="ERB81" s="2"/>
      <c r="ERC81" s="2"/>
      <c r="ERD81" s="2"/>
      <c r="ERE81" s="2"/>
      <c r="ERF81" s="2"/>
      <c r="ERG81" s="2"/>
      <c r="ERH81" s="2"/>
      <c r="ERI81" s="2"/>
      <c r="ERJ81" s="2"/>
      <c r="ERK81" s="2"/>
      <c r="ERL81" s="2"/>
      <c r="ERM81" s="2"/>
      <c r="ERN81" s="2"/>
      <c r="ERO81" s="2"/>
      <c r="ERP81" s="2"/>
      <c r="ERQ81" s="2"/>
      <c r="ERR81" s="2"/>
      <c r="ERS81" s="2"/>
      <c r="ERT81" s="2"/>
      <c r="ERU81" s="2"/>
      <c r="ERV81" s="2"/>
      <c r="ERW81" s="2"/>
      <c r="ERX81" s="2"/>
      <c r="ERY81" s="2"/>
      <c r="ERZ81" s="2"/>
      <c r="ESA81" s="2"/>
      <c r="ESB81" s="2"/>
      <c r="ESC81" s="2"/>
      <c r="ESD81" s="2"/>
      <c r="ESE81" s="2"/>
      <c r="ESF81" s="2"/>
      <c r="ESG81" s="2"/>
      <c r="ESH81" s="2"/>
      <c r="ESI81" s="2"/>
      <c r="ESJ81" s="2"/>
      <c r="ESK81" s="2"/>
      <c r="ESL81" s="2"/>
      <c r="ESM81" s="2"/>
      <c r="ESN81" s="2"/>
      <c r="ESO81" s="2"/>
      <c r="ESP81" s="2"/>
      <c r="ESQ81" s="2"/>
      <c r="ESR81" s="2"/>
      <c r="ESS81" s="2"/>
      <c r="EST81" s="2"/>
      <c r="ESU81" s="2"/>
      <c r="ESV81" s="2"/>
      <c r="ESW81" s="2"/>
      <c r="ESX81" s="2"/>
      <c r="ESY81" s="2"/>
      <c r="ESZ81" s="2"/>
      <c r="ETA81" s="2"/>
      <c r="ETB81" s="2"/>
      <c r="ETC81" s="2"/>
      <c r="ETD81" s="2"/>
      <c r="ETE81" s="2"/>
      <c r="ETF81" s="2"/>
      <c r="ETG81" s="2"/>
      <c r="ETH81" s="2"/>
      <c r="ETI81" s="2"/>
      <c r="ETJ81" s="2"/>
      <c r="ETK81" s="2"/>
      <c r="ETL81" s="2"/>
      <c r="ETM81" s="2"/>
      <c r="ETN81" s="2"/>
      <c r="ETO81" s="2"/>
      <c r="ETP81" s="2"/>
      <c r="ETQ81" s="2"/>
      <c r="ETR81" s="2"/>
      <c r="ETS81" s="2"/>
      <c r="ETT81" s="2"/>
      <c r="ETU81" s="2"/>
      <c r="ETV81" s="2"/>
      <c r="ETW81" s="2"/>
      <c r="ETX81" s="2"/>
      <c r="ETY81" s="2"/>
      <c r="ETZ81" s="2"/>
      <c r="EUA81" s="2"/>
      <c r="EUB81" s="2"/>
      <c r="EUC81" s="2"/>
      <c r="EUD81" s="2"/>
      <c r="EUE81" s="2"/>
      <c r="EUF81" s="2"/>
      <c r="EUG81" s="2"/>
      <c r="EUH81" s="2"/>
      <c r="EUI81" s="2"/>
      <c r="EUJ81" s="2"/>
      <c r="EUK81" s="2"/>
      <c r="EUL81" s="2"/>
      <c r="EUM81" s="2"/>
      <c r="EUN81" s="2"/>
      <c r="EUO81" s="2"/>
      <c r="EUP81" s="2"/>
      <c r="EUQ81" s="2"/>
      <c r="EUR81" s="2"/>
      <c r="EUS81" s="2"/>
      <c r="EUT81" s="2"/>
      <c r="EUU81" s="2"/>
      <c r="EUV81" s="2"/>
      <c r="EUW81" s="2"/>
      <c r="EUX81" s="2"/>
      <c r="EUY81" s="2"/>
      <c r="EUZ81" s="2"/>
      <c r="EVA81" s="2"/>
      <c r="EVB81" s="2"/>
      <c r="EVC81" s="2"/>
      <c r="EVD81" s="2"/>
      <c r="EVE81" s="2"/>
      <c r="EVF81" s="2"/>
      <c r="EVG81" s="2"/>
      <c r="EVH81" s="2"/>
      <c r="EVI81" s="2"/>
      <c r="EVJ81" s="2"/>
      <c r="EVK81" s="2"/>
      <c r="EVL81" s="2"/>
      <c r="EVM81" s="2"/>
      <c r="EVN81" s="2"/>
      <c r="EVO81" s="2"/>
      <c r="EVP81" s="2"/>
      <c r="EVQ81" s="2"/>
      <c r="EVR81" s="2"/>
      <c r="EVS81" s="2"/>
      <c r="EVT81" s="2"/>
      <c r="EVU81" s="2"/>
      <c r="EVV81" s="2"/>
      <c r="EVW81" s="2"/>
      <c r="EVX81" s="2"/>
      <c r="EVY81" s="2"/>
      <c r="EVZ81" s="2"/>
      <c r="EWA81" s="2"/>
      <c r="EWB81" s="2"/>
      <c r="EWC81" s="2"/>
      <c r="EWD81" s="2"/>
      <c r="EWE81" s="2"/>
      <c r="EWF81" s="2"/>
      <c r="EWG81" s="2"/>
      <c r="EWH81" s="2"/>
      <c r="EWI81" s="2"/>
      <c r="EWJ81" s="2"/>
      <c r="EWK81" s="2"/>
      <c r="EWL81" s="2"/>
      <c r="EWM81" s="2"/>
      <c r="EWN81" s="2"/>
      <c r="EWO81" s="2"/>
      <c r="EWP81" s="2"/>
      <c r="EWQ81" s="2"/>
      <c r="EWR81" s="2"/>
      <c r="EWS81" s="2"/>
      <c r="EWT81" s="2"/>
      <c r="EWU81" s="2"/>
      <c r="EWV81" s="2"/>
      <c r="EWW81" s="2"/>
      <c r="EWX81" s="2"/>
      <c r="EWY81" s="2"/>
      <c r="EWZ81" s="2"/>
      <c r="EXA81" s="2"/>
      <c r="EXB81" s="2"/>
      <c r="EXC81" s="2"/>
      <c r="EXD81" s="2"/>
      <c r="EXE81" s="2"/>
      <c r="EXF81" s="2"/>
      <c r="EXG81" s="2"/>
      <c r="EXH81" s="2"/>
      <c r="EXI81" s="2"/>
      <c r="EXJ81" s="2"/>
      <c r="EXK81" s="2"/>
      <c r="EXL81" s="2"/>
      <c r="EXM81" s="2"/>
      <c r="EXN81" s="2"/>
      <c r="EXO81" s="2"/>
      <c r="EXP81" s="2"/>
      <c r="EXQ81" s="2"/>
      <c r="EXR81" s="2"/>
      <c r="EXS81" s="2"/>
      <c r="EXT81" s="2"/>
      <c r="EXU81" s="2"/>
      <c r="EXV81" s="2"/>
      <c r="EXW81" s="2"/>
      <c r="EXX81" s="2"/>
      <c r="EXY81" s="2"/>
      <c r="EXZ81" s="2"/>
      <c r="EYA81" s="2"/>
      <c r="EYB81" s="2"/>
      <c r="EYC81" s="2"/>
      <c r="EYD81" s="2"/>
      <c r="EYE81" s="2"/>
      <c r="EYF81" s="2"/>
      <c r="EYG81" s="2"/>
      <c r="EYH81" s="2"/>
      <c r="EYI81" s="2"/>
      <c r="EYJ81" s="2"/>
      <c r="EYK81" s="2"/>
      <c r="EYL81" s="2"/>
      <c r="EYM81" s="2"/>
      <c r="EYN81" s="2"/>
      <c r="EYO81" s="2"/>
      <c r="EYP81" s="2"/>
      <c r="EYQ81" s="2"/>
      <c r="EYR81" s="2"/>
      <c r="EYS81" s="2"/>
      <c r="EYT81" s="2"/>
      <c r="EYU81" s="2"/>
      <c r="EYV81" s="2"/>
      <c r="EYW81" s="2"/>
      <c r="EYX81" s="2"/>
      <c r="EYY81" s="2"/>
      <c r="EYZ81" s="2"/>
      <c r="EZA81" s="2"/>
      <c r="EZB81" s="2"/>
      <c r="EZC81" s="2"/>
      <c r="EZD81" s="2"/>
      <c r="EZE81" s="2"/>
      <c r="EZF81" s="2"/>
      <c r="EZG81" s="2"/>
      <c r="EZH81" s="2"/>
      <c r="EZI81" s="2"/>
      <c r="EZJ81" s="2"/>
      <c r="EZK81" s="2"/>
      <c r="EZL81" s="2"/>
      <c r="EZM81" s="2"/>
      <c r="EZN81" s="2"/>
      <c r="EZO81" s="2"/>
      <c r="EZP81" s="2"/>
      <c r="EZQ81" s="2"/>
      <c r="EZR81" s="2"/>
      <c r="EZS81" s="2"/>
      <c r="EZT81" s="2"/>
      <c r="EZU81" s="2"/>
      <c r="EZV81" s="2"/>
      <c r="EZW81" s="2"/>
      <c r="EZX81" s="2"/>
      <c r="EZY81" s="2"/>
      <c r="EZZ81" s="2"/>
      <c r="FAA81" s="2"/>
      <c r="FAB81" s="2"/>
      <c r="FAC81" s="2"/>
      <c r="FAD81" s="2"/>
      <c r="FAE81" s="2"/>
      <c r="FAF81" s="2"/>
      <c r="FAG81" s="2"/>
      <c r="FAH81" s="2"/>
      <c r="FAI81" s="2"/>
      <c r="FAJ81" s="2"/>
      <c r="FAK81" s="2"/>
      <c r="FAL81" s="2"/>
      <c r="FAM81" s="2"/>
      <c r="FAN81" s="2"/>
      <c r="FAO81" s="2"/>
      <c r="FAP81" s="2"/>
      <c r="FAQ81" s="2"/>
      <c r="FAR81" s="2"/>
      <c r="FAS81" s="2"/>
      <c r="FAT81" s="2"/>
      <c r="FAU81" s="2"/>
      <c r="FAV81" s="2"/>
      <c r="FAW81" s="2"/>
      <c r="FAX81" s="2"/>
      <c r="FAY81" s="2"/>
      <c r="FAZ81" s="2"/>
      <c r="FBA81" s="2"/>
      <c r="FBB81" s="2"/>
      <c r="FBC81" s="2"/>
      <c r="FBD81" s="2"/>
      <c r="FBE81" s="2"/>
      <c r="FBF81" s="2"/>
      <c r="FBG81" s="2"/>
      <c r="FBH81" s="2"/>
      <c r="FBI81" s="2"/>
      <c r="FBJ81" s="2"/>
      <c r="FBK81" s="2"/>
      <c r="FBL81" s="2"/>
      <c r="FBM81" s="2"/>
      <c r="FBN81" s="2"/>
      <c r="FBO81" s="2"/>
      <c r="FBP81" s="2"/>
      <c r="FBQ81" s="2"/>
      <c r="FBR81" s="2"/>
      <c r="FBS81" s="2"/>
      <c r="FBT81" s="2"/>
      <c r="FBU81" s="2"/>
      <c r="FBV81" s="2"/>
      <c r="FBW81" s="2"/>
      <c r="FBX81" s="2"/>
      <c r="FBY81" s="2"/>
      <c r="FBZ81" s="2"/>
      <c r="FCA81" s="2"/>
      <c r="FCB81" s="2"/>
      <c r="FCC81" s="2"/>
      <c r="FCD81" s="2"/>
      <c r="FCE81" s="2"/>
      <c r="FCF81" s="2"/>
      <c r="FCG81" s="2"/>
      <c r="FCH81" s="2"/>
      <c r="FCI81" s="2"/>
      <c r="FCJ81" s="2"/>
      <c r="FCK81" s="2"/>
      <c r="FCL81" s="2"/>
      <c r="FCM81" s="2"/>
      <c r="FCN81" s="2"/>
      <c r="FCO81" s="2"/>
      <c r="FCP81" s="2"/>
      <c r="FCQ81" s="2"/>
      <c r="FCR81" s="2"/>
      <c r="FCS81" s="2"/>
      <c r="FCT81" s="2"/>
      <c r="FCU81" s="2"/>
      <c r="FCV81" s="2"/>
      <c r="FCW81" s="2"/>
      <c r="FCX81" s="2"/>
      <c r="FCY81" s="2"/>
      <c r="FCZ81" s="2"/>
      <c r="FDA81" s="2"/>
      <c r="FDB81" s="2"/>
      <c r="FDC81" s="2"/>
      <c r="FDD81" s="2"/>
      <c r="FDE81" s="2"/>
      <c r="FDF81" s="2"/>
      <c r="FDG81" s="2"/>
      <c r="FDH81" s="2"/>
      <c r="FDI81" s="2"/>
      <c r="FDJ81" s="2"/>
      <c r="FDK81" s="2"/>
      <c r="FDL81" s="2"/>
      <c r="FDM81" s="2"/>
      <c r="FDN81" s="2"/>
      <c r="FDO81" s="2"/>
      <c r="FDP81" s="2"/>
      <c r="FDQ81" s="2"/>
      <c r="FDR81" s="2"/>
      <c r="FDS81" s="2"/>
      <c r="FDT81" s="2"/>
      <c r="FDU81" s="2"/>
      <c r="FDV81" s="2"/>
      <c r="FDW81" s="2"/>
      <c r="FDX81" s="2"/>
      <c r="FDY81" s="2"/>
      <c r="FDZ81" s="2"/>
      <c r="FEA81" s="2"/>
      <c r="FEB81" s="2"/>
      <c r="FEC81" s="2"/>
      <c r="FED81" s="2"/>
      <c r="FEE81" s="2"/>
      <c r="FEF81" s="2"/>
      <c r="FEG81" s="2"/>
      <c r="FEH81" s="2"/>
      <c r="FEI81" s="2"/>
      <c r="FEJ81" s="2"/>
      <c r="FEK81" s="2"/>
      <c r="FEL81" s="2"/>
      <c r="FEM81" s="2"/>
      <c r="FEN81" s="2"/>
      <c r="FEO81" s="2"/>
      <c r="FEP81" s="2"/>
      <c r="FEQ81" s="2"/>
      <c r="FER81" s="2"/>
      <c r="FES81" s="2"/>
      <c r="FET81" s="2"/>
      <c r="FEU81" s="2"/>
      <c r="FEV81" s="2"/>
      <c r="FEW81" s="2"/>
      <c r="FEX81" s="2"/>
      <c r="FEY81" s="2"/>
      <c r="FEZ81" s="2"/>
      <c r="FFA81" s="2"/>
      <c r="FFB81" s="2"/>
      <c r="FFC81" s="2"/>
      <c r="FFD81" s="2"/>
      <c r="FFE81" s="2"/>
      <c r="FFF81" s="2"/>
      <c r="FFG81" s="2"/>
      <c r="FFH81" s="2"/>
      <c r="FFI81" s="2"/>
      <c r="FFJ81" s="2"/>
      <c r="FFK81" s="2"/>
      <c r="FFL81" s="2"/>
      <c r="FFM81" s="2"/>
      <c r="FFN81" s="2"/>
      <c r="FFO81" s="2"/>
      <c r="FFP81" s="2"/>
      <c r="FFQ81" s="2"/>
      <c r="FFR81" s="2"/>
      <c r="FFS81" s="2"/>
      <c r="FFT81" s="2"/>
      <c r="FFU81" s="2"/>
      <c r="FFV81" s="2"/>
      <c r="FFW81" s="2"/>
      <c r="FFX81" s="2"/>
      <c r="FFY81" s="2"/>
      <c r="FFZ81" s="2"/>
      <c r="FGA81" s="2"/>
      <c r="FGB81" s="2"/>
      <c r="FGC81" s="2"/>
      <c r="FGD81" s="2"/>
      <c r="FGE81" s="2"/>
      <c r="FGF81" s="2"/>
      <c r="FGG81" s="2"/>
      <c r="FGH81" s="2"/>
      <c r="FGI81" s="2"/>
      <c r="FGJ81" s="2"/>
      <c r="FGK81" s="2"/>
      <c r="FGL81" s="2"/>
      <c r="FGM81" s="2"/>
      <c r="FGN81" s="2"/>
      <c r="FGO81" s="2"/>
      <c r="FGP81" s="2"/>
      <c r="FGQ81" s="2"/>
      <c r="FGR81" s="2"/>
      <c r="FGS81" s="2"/>
      <c r="FGT81" s="2"/>
      <c r="FGU81" s="2"/>
      <c r="FGV81" s="2"/>
      <c r="FGW81" s="2"/>
      <c r="FGX81" s="2"/>
      <c r="FGY81" s="2"/>
      <c r="FGZ81" s="2"/>
      <c r="FHA81" s="2"/>
      <c r="FHB81" s="2"/>
      <c r="FHC81" s="2"/>
      <c r="FHD81" s="2"/>
      <c r="FHE81" s="2"/>
      <c r="FHF81" s="2"/>
      <c r="FHG81" s="2"/>
      <c r="FHH81" s="2"/>
      <c r="FHI81" s="2"/>
      <c r="FHJ81" s="2"/>
      <c r="FHK81" s="2"/>
      <c r="FHL81" s="2"/>
      <c r="FHM81" s="2"/>
      <c r="FHN81" s="2"/>
      <c r="FHO81" s="2"/>
      <c r="FHP81" s="2"/>
      <c r="FHQ81" s="2"/>
      <c r="FHR81" s="2"/>
      <c r="FHS81" s="2"/>
      <c r="FHT81" s="2"/>
      <c r="FHU81" s="2"/>
      <c r="FHV81" s="2"/>
      <c r="FHW81" s="2"/>
      <c r="FHX81" s="2"/>
      <c r="FHY81" s="2"/>
      <c r="FHZ81" s="2"/>
      <c r="FIA81" s="2"/>
      <c r="FIB81" s="2"/>
      <c r="FIC81" s="2"/>
      <c r="FID81" s="2"/>
      <c r="FIE81" s="2"/>
      <c r="FIF81" s="2"/>
      <c r="FIG81" s="2"/>
      <c r="FIH81" s="2"/>
      <c r="FII81" s="2"/>
      <c r="FIJ81" s="2"/>
      <c r="FIK81" s="2"/>
      <c r="FIL81" s="2"/>
      <c r="FIM81" s="2"/>
      <c r="FIN81" s="2"/>
      <c r="FIO81" s="2"/>
      <c r="FIP81" s="2"/>
      <c r="FIQ81" s="2"/>
      <c r="FIR81" s="2"/>
      <c r="FIS81" s="2"/>
      <c r="FIT81" s="2"/>
      <c r="FIU81" s="2"/>
      <c r="FIV81" s="2"/>
      <c r="FIW81" s="2"/>
      <c r="FIX81" s="2"/>
      <c r="FIY81" s="2"/>
      <c r="FIZ81" s="2"/>
      <c r="FJA81" s="2"/>
      <c r="FJB81" s="2"/>
      <c r="FJC81" s="2"/>
      <c r="FJD81" s="2"/>
      <c r="FJE81" s="2"/>
      <c r="FJF81" s="2"/>
      <c r="FJG81" s="2"/>
      <c r="FJH81" s="2"/>
      <c r="FJI81" s="2"/>
      <c r="FJJ81" s="2"/>
      <c r="FJK81" s="2"/>
      <c r="FJL81" s="2"/>
      <c r="FJM81" s="2"/>
      <c r="FJN81" s="2"/>
      <c r="FJO81" s="2"/>
      <c r="FJP81" s="2"/>
      <c r="FJQ81" s="2"/>
      <c r="FJR81" s="2"/>
      <c r="FJS81" s="2"/>
      <c r="FJT81" s="2"/>
      <c r="FJU81" s="2"/>
      <c r="FJV81" s="2"/>
      <c r="FJW81" s="2"/>
      <c r="FJX81" s="2"/>
      <c r="FJY81" s="2"/>
      <c r="FJZ81" s="2"/>
      <c r="FKA81" s="2"/>
      <c r="FKB81" s="2"/>
      <c r="FKC81" s="2"/>
      <c r="FKD81" s="2"/>
      <c r="FKE81" s="2"/>
      <c r="FKF81" s="2"/>
      <c r="FKG81" s="2"/>
      <c r="FKH81" s="2"/>
      <c r="FKI81" s="2"/>
      <c r="FKJ81" s="2"/>
      <c r="FKK81" s="2"/>
      <c r="FKL81" s="2"/>
      <c r="FKM81" s="2"/>
      <c r="FKN81" s="2"/>
      <c r="FKO81" s="2"/>
      <c r="FKP81" s="2"/>
      <c r="FKQ81" s="2"/>
      <c r="FKR81" s="2"/>
      <c r="FKS81" s="2"/>
      <c r="FKT81" s="2"/>
      <c r="FKU81" s="2"/>
      <c r="FKV81" s="2"/>
      <c r="FKW81" s="2"/>
      <c r="FKX81" s="2"/>
      <c r="FKY81" s="2"/>
      <c r="FKZ81" s="2"/>
      <c r="FLA81" s="2"/>
      <c r="FLB81" s="2"/>
      <c r="FLC81" s="2"/>
      <c r="FLD81" s="2"/>
      <c r="FLE81" s="2"/>
      <c r="FLF81" s="2"/>
      <c r="FLG81" s="2"/>
      <c r="FLH81" s="2"/>
      <c r="FLI81" s="2"/>
      <c r="FLJ81" s="2"/>
      <c r="FLK81" s="2"/>
      <c r="FLL81" s="2"/>
      <c r="FLM81" s="2"/>
      <c r="FLN81" s="2"/>
      <c r="FLO81" s="2"/>
      <c r="FLP81" s="2"/>
      <c r="FLQ81" s="2"/>
      <c r="FLR81" s="2"/>
      <c r="FLS81" s="2"/>
      <c r="FLT81" s="2"/>
      <c r="FLU81" s="2"/>
      <c r="FLV81" s="2"/>
      <c r="FLW81" s="2"/>
      <c r="FLX81" s="2"/>
      <c r="FLY81" s="2"/>
      <c r="FLZ81" s="2"/>
      <c r="FMA81" s="2"/>
      <c r="FMB81" s="2"/>
      <c r="FMC81" s="2"/>
      <c r="FMD81" s="2"/>
      <c r="FME81" s="2"/>
      <c r="FMF81" s="2"/>
      <c r="FMG81" s="2"/>
      <c r="FMH81" s="2"/>
      <c r="FMI81" s="2"/>
      <c r="FMJ81" s="2"/>
      <c r="FMK81" s="2"/>
      <c r="FML81" s="2"/>
      <c r="FMM81" s="2"/>
      <c r="FMN81" s="2"/>
      <c r="FMO81" s="2"/>
      <c r="FMP81" s="2"/>
      <c r="FMQ81" s="2"/>
      <c r="FMR81" s="2"/>
      <c r="FMS81" s="2"/>
      <c r="FMT81" s="2"/>
      <c r="FMU81" s="2"/>
      <c r="FMV81" s="2"/>
      <c r="FMW81" s="2"/>
      <c r="FMX81" s="2"/>
      <c r="FMY81" s="2"/>
      <c r="FMZ81" s="2"/>
      <c r="FNA81" s="2"/>
      <c r="FNB81" s="2"/>
      <c r="FNC81" s="2"/>
      <c r="FND81" s="2"/>
      <c r="FNE81" s="2"/>
      <c r="FNF81" s="2"/>
      <c r="FNG81" s="2"/>
      <c r="FNH81" s="2"/>
      <c r="FNI81" s="2"/>
      <c r="FNJ81" s="2"/>
      <c r="FNK81" s="2"/>
      <c r="FNL81" s="2"/>
      <c r="FNM81" s="2"/>
      <c r="FNN81" s="2"/>
      <c r="FNO81" s="2"/>
      <c r="FNP81" s="2"/>
      <c r="FNQ81" s="2"/>
      <c r="FNR81" s="2"/>
      <c r="FNS81" s="2"/>
      <c r="FNT81" s="2"/>
      <c r="FNU81" s="2"/>
      <c r="FNV81" s="2"/>
      <c r="FNW81" s="2"/>
      <c r="FNX81" s="2"/>
      <c r="FNY81" s="2"/>
      <c r="FNZ81" s="2"/>
      <c r="FOA81" s="2"/>
      <c r="FOB81" s="2"/>
      <c r="FOC81" s="2"/>
      <c r="FOD81" s="2"/>
      <c r="FOE81" s="2"/>
      <c r="FOF81" s="2"/>
      <c r="FOG81" s="2"/>
      <c r="FOH81" s="2"/>
      <c r="FOI81" s="2"/>
      <c r="FOJ81" s="2"/>
      <c r="FOK81" s="2"/>
      <c r="FOL81" s="2"/>
      <c r="FOM81" s="2"/>
      <c r="FON81" s="2"/>
      <c r="FOO81" s="2"/>
      <c r="FOP81" s="2"/>
      <c r="FOQ81" s="2"/>
      <c r="FOR81" s="2"/>
      <c r="FOS81" s="2"/>
      <c r="FOT81" s="2"/>
      <c r="FOU81" s="2"/>
      <c r="FOV81" s="2"/>
      <c r="FOW81" s="2"/>
      <c r="FOX81" s="2"/>
      <c r="FOY81" s="2"/>
      <c r="FOZ81" s="2"/>
      <c r="FPA81" s="2"/>
      <c r="FPB81" s="2"/>
      <c r="FPC81" s="2"/>
      <c r="FPD81" s="2"/>
      <c r="FPE81" s="2"/>
      <c r="FPF81" s="2"/>
      <c r="FPG81" s="2"/>
      <c r="FPH81" s="2"/>
      <c r="FPI81" s="2"/>
      <c r="FPJ81" s="2"/>
      <c r="FPK81" s="2"/>
      <c r="FPL81" s="2"/>
      <c r="FPM81" s="2"/>
      <c r="FPN81" s="2"/>
      <c r="FPO81" s="2"/>
      <c r="FPP81" s="2"/>
      <c r="FPQ81" s="2"/>
      <c r="FPR81" s="2"/>
      <c r="FPS81" s="2"/>
      <c r="FPT81" s="2"/>
      <c r="FPU81" s="2"/>
      <c r="FPV81" s="2"/>
      <c r="FPW81" s="2"/>
      <c r="FPX81" s="2"/>
      <c r="FPY81" s="2"/>
      <c r="FPZ81" s="2"/>
      <c r="FQA81" s="2"/>
      <c r="FQB81" s="2"/>
      <c r="FQC81" s="2"/>
      <c r="FQD81" s="2"/>
      <c r="FQE81" s="2"/>
      <c r="FQF81" s="2"/>
      <c r="FQG81" s="2"/>
      <c r="FQH81" s="2"/>
      <c r="FQI81" s="2"/>
      <c r="FQJ81" s="2"/>
      <c r="FQK81" s="2"/>
      <c r="FQL81" s="2"/>
      <c r="FQM81" s="2"/>
      <c r="FQN81" s="2"/>
      <c r="FQO81" s="2"/>
      <c r="FQP81" s="2"/>
      <c r="FQQ81" s="2"/>
      <c r="FQR81" s="2"/>
      <c r="FQS81" s="2"/>
      <c r="FQT81" s="2"/>
      <c r="FQU81" s="2"/>
      <c r="FQV81" s="2"/>
      <c r="FQW81" s="2"/>
      <c r="FQX81" s="2"/>
      <c r="FQY81" s="2"/>
      <c r="FQZ81" s="2"/>
      <c r="FRA81" s="2"/>
      <c r="FRB81" s="2"/>
      <c r="FRC81" s="2"/>
      <c r="FRD81" s="2"/>
      <c r="FRE81" s="2"/>
      <c r="FRF81" s="2"/>
      <c r="FRG81" s="2"/>
      <c r="FRH81" s="2"/>
      <c r="FRI81" s="2"/>
      <c r="FRJ81" s="2"/>
      <c r="FRK81" s="2"/>
      <c r="FRL81" s="2"/>
      <c r="FRM81" s="2"/>
      <c r="FRN81" s="2"/>
      <c r="FRO81" s="2"/>
      <c r="FRP81" s="2"/>
      <c r="FRQ81" s="2"/>
      <c r="FRR81" s="2"/>
      <c r="FRS81" s="2"/>
      <c r="FRT81" s="2"/>
      <c r="FRU81" s="2"/>
      <c r="FRV81" s="2"/>
      <c r="FRW81" s="2"/>
      <c r="FRX81" s="2"/>
      <c r="FRY81" s="2"/>
      <c r="FRZ81" s="2"/>
      <c r="FSA81" s="2"/>
      <c r="FSB81" s="2"/>
      <c r="FSC81" s="2"/>
      <c r="FSD81" s="2"/>
      <c r="FSE81" s="2"/>
      <c r="FSF81" s="2"/>
      <c r="FSG81" s="2"/>
      <c r="FSH81" s="2"/>
      <c r="FSI81" s="2"/>
      <c r="FSJ81" s="2"/>
      <c r="FSK81" s="2"/>
      <c r="FSL81" s="2"/>
      <c r="FSM81" s="2"/>
      <c r="FSN81" s="2"/>
      <c r="FSO81" s="2"/>
      <c r="FSP81" s="2"/>
      <c r="FSQ81" s="2"/>
      <c r="FSR81" s="2"/>
      <c r="FSS81" s="2"/>
      <c r="FST81" s="2"/>
      <c r="FSU81" s="2"/>
      <c r="FSV81" s="2"/>
      <c r="FSW81" s="2"/>
      <c r="FSX81" s="2"/>
      <c r="FSY81" s="2"/>
      <c r="FSZ81" s="2"/>
      <c r="FTA81" s="2"/>
      <c r="FTB81" s="2"/>
      <c r="FTC81" s="2"/>
      <c r="FTD81" s="2"/>
      <c r="FTE81" s="2"/>
      <c r="FTF81" s="2"/>
      <c r="FTG81" s="2"/>
      <c r="FTH81" s="2"/>
      <c r="FTI81" s="2"/>
      <c r="FTJ81" s="2"/>
      <c r="FTK81" s="2"/>
      <c r="FTL81" s="2"/>
      <c r="FTM81" s="2"/>
      <c r="FTN81" s="2"/>
      <c r="FTO81" s="2"/>
      <c r="FTP81" s="2"/>
      <c r="FTQ81" s="2"/>
      <c r="FTR81" s="2"/>
      <c r="FTS81" s="2"/>
      <c r="FTT81" s="2"/>
      <c r="FTU81" s="2"/>
      <c r="FTV81" s="2"/>
      <c r="FTW81" s="2"/>
      <c r="FTX81" s="2"/>
      <c r="FTY81" s="2"/>
      <c r="FTZ81" s="2"/>
      <c r="FUA81" s="2"/>
      <c r="FUB81" s="2"/>
      <c r="FUC81" s="2"/>
      <c r="FUD81" s="2"/>
      <c r="FUE81" s="2"/>
      <c r="FUF81" s="2"/>
      <c r="FUG81" s="2"/>
      <c r="FUH81" s="2"/>
      <c r="FUI81" s="2"/>
      <c r="FUJ81" s="2"/>
      <c r="FUK81" s="2"/>
      <c r="FUL81" s="2"/>
      <c r="FUM81" s="2"/>
      <c r="FUN81" s="2"/>
      <c r="FUO81" s="2"/>
      <c r="FUP81" s="2"/>
      <c r="FUQ81" s="2"/>
      <c r="FUR81" s="2"/>
      <c r="FUS81" s="2"/>
      <c r="FUT81" s="2"/>
      <c r="FUU81" s="2"/>
      <c r="FUV81" s="2"/>
      <c r="FUW81" s="2"/>
      <c r="FUX81" s="2"/>
      <c r="FUY81" s="2"/>
      <c r="FUZ81" s="2"/>
      <c r="FVA81" s="2"/>
      <c r="FVB81" s="2"/>
      <c r="FVC81" s="2"/>
      <c r="FVD81" s="2"/>
      <c r="FVE81" s="2"/>
      <c r="FVF81" s="2"/>
      <c r="FVG81" s="2"/>
      <c r="FVH81" s="2"/>
      <c r="FVI81" s="2"/>
      <c r="FVJ81" s="2"/>
      <c r="FVK81" s="2"/>
      <c r="FVL81" s="2"/>
      <c r="FVM81" s="2"/>
      <c r="FVN81" s="2"/>
      <c r="FVO81" s="2"/>
      <c r="FVP81" s="2"/>
      <c r="FVQ81" s="2"/>
      <c r="FVR81" s="2"/>
      <c r="FVS81" s="2"/>
      <c r="FVT81" s="2"/>
      <c r="FVU81" s="2"/>
      <c r="FVV81" s="2"/>
      <c r="FVW81" s="2"/>
      <c r="FVX81" s="2"/>
      <c r="FVY81" s="2"/>
      <c r="FVZ81" s="2"/>
      <c r="FWA81" s="2"/>
      <c r="FWB81" s="2"/>
      <c r="FWC81" s="2"/>
      <c r="FWD81" s="2"/>
      <c r="FWE81" s="2"/>
      <c r="FWF81" s="2"/>
      <c r="FWG81" s="2"/>
      <c r="FWH81" s="2"/>
      <c r="FWI81" s="2"/>
      <c r="FWJ81" s="2"/>
      <c r="FWK81" s="2"/>
      <c r="FWL81" s="2"/>
      <c r="FWM81" s="2"/>
      <c r="FWN81" s="2"/>
      <c r="FWO81" s="2"/>
      <c r="FWP81" s="2"/>
      <c r="FWQ81" s="2"/>
      <c r="FWR81" s="2"/>
      <c r="FWS81" s="2"/>
      <c r="FWT81" s="2"/>
      <c r="FWU81" s="2"/>
      <c r="FWV81" s="2"/>
      <c r="FWW81" s="2"/>
      <c r="FWX81" s="2"/>
      <c r="FWY81" s="2"/>
      <c r="FWZ81" s="2"/>
      <c r="FXA81" s="2"/>
      <c r="FXB81" s="2"/>
      <c r="FXC81" s="2"/>
      <c r="FXD81" s="2"/>
      <c r="FXE81" s="2"/>
      <c r="FXF81" s="2"/>
      <c r="FXG81" s="2"/>
      <c r="FXH81" s="2"/>
      <c r="FXI81" s="2"/>
      <c r="FXJ81" s="2"/>
      <c r="FXK81" s="2"/>
      <c r="FXL81" s="2"/>
      <c r="FXM81" s="2"/>
      <c r="FXN81" s="2"/>
      <c r="FXO81" s="2"/>
      <c r="FXP81" s="2"/>
      <c r="FXQ81" s="2"/>
      <c r="FXR81" s="2"/>
      <c r="FXS81" s="2"/>
      <c r="FXT81" s="2"/>
      <c r="FXU81" s="2"/>
      <c r="FXV81" s="2"/>
      <c r="FXW81" s="2"/>
      <c r="FXX81" s="2"/>
      <c r="FXY81" s="2"/>
      <c r="FXZ81" s="2"/>
      <c r="FYA81" s="2"/>
      <c r="FYB81" s="2"/>
      <c r="FYC81" s="2"/>
      <c r="FYD81" s="2"/>
      <c r="FYE81" s="2"/>
      <c r="FYF81" s="2"/>
      <c r="FYG81" s="2"/>
      <c r="FYH81" s="2"/>
      <c r="FYI81" s="2"/>
      <c r="FYJ81" s="2"/>
      <c r="FYK81" s="2"/>
      <c r="FYL81" s="2"/>
      <c r="FYM81" s="2"/>
      <c r="FYN81" s="2"/>
      <c r="FYO81" s="2"/>
      <c r="FYP81" s="2"/>
      <c r="FYQ81" s="2"/>
      <c r="FYR81" s="2"/>
      <c r="FYS81" s="2"/>
      <c r="FYT81" s="2"/>
      <c r="FYU81" s="2"/>
      <c r="FYV81" s="2"/>
      <c r="FYW81" s="2"/>
      <c r="FYX81" s="2"/>
      <c r="FYY81" s="2"/>
      <c r="FYZ81" s="2"/>
      <c r="FZA81" s="2"/>
      <c r="FZB81" s="2"/>
      <c r="FZC81" s="2"/>
      <c r="FZD81" s="2"/>
      <c r="FZE81" s="2"/>
      <c r="FZF81" s="2"/>
      <c r="FZG81" s="2"/>
      <c r="FZH81" s="2"/>
      <c r="FZI81" s="2"/>
      <c r="FZJ81" s="2"/>
      <c r="FZK81" s="2"/>
      <c r="FZL81" s="2"/>
      <c r="FZM81" s="2"/>
      <c r="FZN81" s="2"/>
      <c r="FZO81" s="2"/>
      <c r="FZP81" s="2"/>
      <c r="FZQ81" s="2"/>
      <c r="FZR81" s="2"/>
      <c r="FZS81" s="2"/>
      <c r="FZT81" s="2"/>
      <c r="FZU81" s="2"/>
      <c r="FZV81" s="2"/>
      <c r="FZW81" s="2"/>
      <c r="FZX81" s="2"/>
      <c r="FZY81" s="2"/>
      <c r="FZZ81" s="2"/>
      <c r="GAA81" s="2"/>
      <c r="GAB81" s="2"/>
      <c r="GAC81" s="2"/>
      <c r="GAD81" s="2"/>
      <c r="GAE81" s="2"/>
      <c r="GAF81" s="2"/>
      <c r="GAG81" s="2"/>
      <c r="GAH81" s="2"/>
      <c r="GAI81" s="2"/>
      <c r="GAJ81" s="2"/>
      <c r="GAK81" s="2"/>
      <c r="GAL81" s="2"/>
      <c r="GAM81" s="2"/>
      <c r="GAN81" s="2"/>
      <c r="GAO81" s="2"/>
      <c r="GAP81" s="2"/>
      <c r="GAQ81" s="2"/>
      <c r="GAR81" s="2"/>
      <c r="GAS81" s="2"/>
      <c r="GAT81" s="2"/>
      <c r="GAU81" s="2"/>
      <c r="GAV81" s="2"/>
      <c r="GAW81" s="2"/>
      <c r="GAX81" s="2"/>
      <c r="GAY81" s="2"/>
      <c r="GAZ81" s="2"/>
      <c r="GBA81" s="2"/>
      <c r="GBB81" s="2"/>
      <c r="GBC81" s="2"/>
      <c r="GBD81" s="2"/>
      <c r="GBE81" s="2"/>
      <c r="GBF81" s="2"/>
      <c r="GBG81" s="2"/>
      <c r="GBH81" s="2"/>
      <c r="GBI81" s="2"/>
      <c r="GBJ81" s="2"/>
      <c r="GBK81" s="2"/>
      <c r="GBL81" s="2"/>
      <c r="GBM81" s="2"/>
      <c r="GBN81" s="2"/>
      <c r="GBO81" s="2"/>
      <c r="GBP81" s="2"/>
      <c r="GBQ81" s="2"/>
      <c r="GBR81" s="2"/>
      <c r="GBS81" s="2"/>
      <c r="GBT81" s="2"/>
      <c r="GBU81" s="2"/>
      <c r="GBV81" s="2"/>
      <c r="GBW81" s="2"/>
      <c r="GBX81" s="2"/>
      <c r="GBY81" s="2"/>
      <c r="GBZ81" s="2"/>
      <c r="GCA81" s="2"/>
      <c r="GCB81" s="2"/>
      <c r="GCC81" s="2"/>
      <c r="GCD81" s="2"/>
      <c r="GCE81" s="2"/>
      <c r="GCF81" s="2"/>
      <c r="GCG81" s="2"/>
      <c r="GCH81" s="2"/>
      <c r="GCI81" s="2"/>
      <c r="GCJ81" s="2"/>
      <c r="GCK81" s="2"/>
      <c r="GCL81" s="2"/>
      <c r="GCM81" s="2"/>
      <c r="GCN81" s="2"/>
      <c r="GCO81" s="2"/>
      <c r="GCP81" s="2"/>
      <c r="GCQ81" s="2"/>
      <c r="GCR81" s="2"/>
      <c r="GCS81" s="2"/>
      <c r="GCT81" s="2"/>
      <c r="GCU81" s="2"/>
      <c r="GCV81" s="2"/>
      <c r="GCW81" s="2"/>
      <c r="GCX81" s="2"/>
      <c r="GCY81" s="2"/>
      <c r="GCZ81" s="2"/>
      <c r="GDA81" s="2"/>
      <c r="GDB81" s="2"/>
      <c r="GDC81" s="2"/>
      <c r="GDD81" s="2"/>
      <c r="GDE81" s="2"/>
      <c r="GDF81" s="2"/>
      <c r="GDG81" s="2"/>
      <c r="GDH81" s="2"/>
      <c r="GDI81" s="2"/>
      <c r="GDJ81" s="2"/>
      <c r="GDK81" s="2"/>
      <c r="GDL81" s="2"/>
      <c r="GDM81" s="2"/>
      <c r="GDN81" s="2"/>
      <c r="GDO81" s="2"/>
      <c r="GDP81" s="2"/>
      <c r="GDQ81" s="2"/>
      <c r="GDR81" s="2"/>
      <c r="GDS81" s="2"/>
      <c r="GDT81" s="2"/>
      <c r="GDU81" s="2"/>
      <c r="GDV81" s="2"/>
      <c r="GDW81" s="2"/>
      <c r="GDX81" s="2"/>
      <c r="GDY81" s="2"/>
      <c r="GDZ81" s="2"/>
      <c r="GEA81" s="2"/>
      <c r="GEB81" s="2"/>
      <c r="GEC81" s="2"/>
      <c r="GED81" s="2"/>
      <c r="GEE81" s="2"/>
      <c r="GEF81" s="2"/>
      <c r="GEG81" s="2"/>
      <c r="GEH81" s="2"/>
      <c r="GEI81" s="2"/>
      <c r="GEJ81" s="2"/>
      <c r="GEK81" s="2"/>
      <c r="GEL81" s="2"/>
      <c r="GEM81" s="2"/>
      <c r="GEN81" s="2"/>
      <c r="GEO81" s="2"/>
      <c r="GEP81" s="2"/>
      <c r="GEQ81" s="2"/>
      <c r="GER81" s="2"/>
      <c r="GES81" s="2"/>
      <c r="GET81" s="2"/>
      <c r="GEU81" s="2"/>
      <c r="GEV81" s="2"/>
      <c r="GEW81" s="2"/>
      <c r="GEX81" s="2"/>
      <c r="GEY81" s="2"/>
      <c r="GEZ81" s="2"/>
      <c r="GFA81" s="2"/>
      <c r="GFB81" s="2"/>
      <c r="GFC81" s="2"/>
      <c r="GFD81" s="2"/>
      <c r="GFE81" s="2"/>
      <c r="GFF81" s="2"/>
      <c r="GFG81" s="2"/>
      <c r="GFH81" s="2"/>
      <c r="GFI81" s="2"/>
      <c r="GFJ81" s="2"/>
      <c r="GFK81" s="2"/>
      <c r="GFL81" s="2"/>
      <c r="GFM81" s="2"/>
      <c r="GFN81" s="2"/>
      <c r="GFO81" s="2"/>
      <c r="GFP81" s="2"/>
      <c r="GFQ81" s="2"/>
      <c r="GFR81" s="2"/>
      <c r="GFS81" s="2"/>
      <c r="GFT81" s="2"/>
      <c r="GFU81" s="2"/>
      <c r="GFV81" s="2"/>
      <c r="GFW81" s="2"/>
      <c r="GFX81" s="2"/>
      <c r="GFY81" s="2"/>
      <c r="GFZ81" s="2"/>
      <c r="GGA81" s="2"/>
      <c r="GGB81" s="2"/>
      <c r="GGC81" s="2"/>
      <c r="GGD81" s="2"/>
      <c r="GGE81" s="2"/>
      <c r="GGF81" s="2"/>
      <c r="GGG81" s="2"/>
      <c r="GGH81" s="2"/>
      <c r="GGI81" s="2"/>
      <c r="GGJ81" s="2"/>
      <c r="GGK81" s="2"/>
      <c r="GGL81" s="2"/>
      <c r="GGM81" s="2"/>
      <c r="GGN81" s="2"/>
      <c r="GGO81" s="2"/>
      <c r="GGP81" s="2"/>
      <c r="GGQ81" s="2"/>
      <c r="GGR81" s="2"/>
      <c r="GGS81" s="2"/>
      <c r="GGT81" s="2"/>
      <c r="GGU81" s="2"/>
      <c r="GGV81" s="2"/>
      <c r="GGW81" s="2"/>
      <c r="GGX81" s="2"/>
      <c r="GGY81" s="2"/>
      <c r="GGZ81" s="2"/>
      <c r="GHA81" s="2"/>
      <c r="GHB81" s="2"/>
      <c r="GHC81" s="2"/>
      <c r="GHD81" s="2"/>
      <c r="GHE81" s="2"/>
      <c r="GHF81" s="2"/>
      <c r="GHG81" s="2"/>
      <c r="GHH81" s="2"/>
      <c r="GHI81" s="2"/>
      <c r="GHJ81" s="2"/>
      <c r="GHK81" s="2"/>
      <c r="GHL81" s="2"/>
      <c r="GHM81" s="2"/>
      <c r="GHN81" s="2"/>
      <c r="GHO81" s="2"/>
      <c r="GHP81" s="2"/>
      <c r="GHQ81" s="2"/>
      <c r="GHR81" s="2"/>
      <c r="GHS81" s="2"/>
      <c r="GHT81" s="2"/>
      <c r="GHU81" s="2"/>
      <c r="GHV81" s="2"/>
      <c r="GHW81" s="2"/>
      <c r="GHX81" s="2"/>
      <c r="GHY81" s="2"/>
      <c r="GHZ81" s="2"/>
      <c r="GIA81" s="2"/>
      <c r="GIB81" s="2"/>
      <c r="GIC81" s="2"/>
      <c r="GID81" s="2"/>
      <c r="GIE81" s="2"/>
      <c r="GIF81" s="2"/>
      <c r="GIG81" s="2"/>
      <c r="GIH81" s="2"/>
      <c r="GII81" s="2"/>
      <c r="GIJ81" s="2"/>
      <c r="GIK81" s="2"/>
      <c r="GIL81" s="2"/>
      <c r="GIM81" s="2"/>
      <c r="GIN81" s="2"/>
      <c r="GIO81" s="2"/>
      <c r="GIP81" s="2"/>
      <c r="GIQ81" s="2"/>
      <c r="GIR81" s="2"/>
      <c r="GIS81" s="2"/>
      <c r="GIT81" s="2"/>
      <c r="GIU81" s="2"/>
      <c r="GIV81" s="2"/>
      <c r="GIW81" s="2"/>
      <c r="GIX81" s="2"/>
      <c r="GIY81" s="2"/>
      <c r="GIZ81" s="2"/>
      <c r="GJA81" s="2"/>
      <c r="GJB81" s="2"/>
      <c r="GJC81" s="2"/>
      <c r="GJD81" s="2"/>
      <c r="GJE81" s="2"/>
      <c r="GJF81" s="2"/>
      <c r="GJG81" s="2"/>
      <c r="GJH81" s="2"/>
      <c r="GJI81" s="2"/>
      <c r="GJJ81" s="2"/>
      <c r="GJK81" s="2"/>
      <c r="GJL81" s="2"/>
      <c r="GJM81" s="2"/>
      <c r="GJN81" s="2"/>
      <c r="GJO81" s="2"/>
      <c r="GJP81" s="2"/>
      <c r="GJQ81" s="2"/>
      <c r="GJR81" s="2"/>
      <c r="GJS81" s="2"/>
      <c r="GJT81" s="2"/>
      <c r="GJU81" s="2"/>
      <c r="GJV81" s="2"/>
      <c r="GJW81" s="2"/>
      <c r="GJX81" s="2"/>
      <c r="GJY81" s="2"/>
      <c r="GJZ81" s="2"/>
      <c r="GKA81" s="2"/>
      <c r="GKB81" s="2"/>
      <c r="GKC81" s="2"/>
      <c r="GKD81" s="2"/>
      <c r="GKE81" s="2"/>
      <c r="GKF81" s="2"/>
      <c r="GKG81" s="2"/>
      <c r="GKH81" s="2"/>
      <c r="GKI81" s="2"/>
      <c r="GKJ81" s="2"/>
      <c r="GKK81" s="2"/>
      <c r="GKL81" s="2"/>
      <c r="GKM81" s="2"/>
      <c r="GKN81" s="2"/>
      <c r="GKO81" s="2"/>
      <c r="GKP81" s="2"/>
      <c r="GKQ81" s="2"/>
      <c r="GKR81" s="2"/>
      <c r="GKS81" s="2"/>
      <c r="GKT81" s="2"/>
      <c r="GKU81" s="2"/>
      <c r="GKV81" s="2"/>
      <c r="GKW81" s="2"/>
      <c r="GKX81" s="2"/>
      <c r="GKY81" s="2"/>
      <c r="GKZ81" s="2"/>
      <c r="GLA81" s="2"/>
      <c r="GLB81" s="2"/>
      <c r="GLC81" s="2"/>
      <c r="GLD81" s="2"/>
      <c r="GLE81" s="2"/>
      <c r="GLF81" s="2"/>
      <c r="GLG81" s="2"/>
      <c r="GLH81" s="2"/>
      <c r="GLI81" s="2"/>
      <c r="GLJ81" s="2"/>
      <c r="GLK81" s="2"/>
      <c r="GLL81" s="2"/>
      <c r="GLM81" s="2"/>
      <c r="GLN81" s="2"/>
      <c r="GLO81" s="2"/>
      <c r="GLP81" s="2"/>
      <c r="GLQ81" s="2"/>
      <c r="GLR81" s="2"/>
      <c r="GLS81" s="2"/>
      <c r="GLT81" s="2"/>
      <c r="GLU81" s="2"/>
      <c r="GLV81" s="2"/>
      <c r="GLW81" s="2"/>
      <c r="GLX81" s="2"/>
      <c r="GLY81" s="2"/>
      <c r="GLZ81" s="2"/>
      <c r="GMA81" s="2"/>
      <c r="GMB81" s="2"/>
      <c r="GMC81" s="2"/>
      <c r="GMD81" s="2"/>
      <c r="GME81" s="2"/>
      <c r="GMF81" s="2"/>
      <c r="GMG81" s="2"/>
      <c r="GMH81" s="2"/>
      <c r="GMI81" s="2"/>
      <c r="GMJ81" s="2"/>
      <c r="GMK81" s="2"/>
      <c r="GML81" s="2"/>
      <c r="GMM81" s="2"/>
      <c r="GMN81" s="2"/>
      <c r="GMO81" s="2"/>
      <c r="GMP81" s="2"/>
      <c r="GMQ81" s="2"/>
      <c r="GMR81" s="2"/>
      <c r="GMS81" s="2"/>
      <c r="GMT81" s="2"/>
      <c r="GMU81" s="2"/>
      <c r="GMV81" s="2"/>
      <c r="GMW81" s="2"/>
      <c r="GMX81" s="2"/>
      <c r="GMY81" s="2"/>
      <c r="GMZ81" s="2"/>
      <c r="GNA81" s="2"/>
      <c r="GNB81" s="2"/>
      <c r="GNC81" s="2"/>
      <c r="GND81" s="2"/>
      <c r="GNE81" s="2"/>
      <c r="GNF81" s="2"/>
      <c r="GNG81" s="2"/>
      <c r="GNH81" s="2"/>
      <c r="GNI81" s="2"/>
      <c r="GNJ81" s="2"/>
      <c r="GNK81" s="2"/>
      <c r="GNL81" s="2"/>
      <c r="GNM81" s="2"/>
      <c r="GNN81" s="2"/>
      <c r="GNO81" s="2"/>
      <c r="GNP81" s="2"/>
      <c r="GNQ81" s="2"/>
      <c r="GNR81" s="2"/>
      <c r="GNS81" s="2"/>
      <c r="GNT81" s="2"/>
      <c r="GNU81" s="2"/>
      <c r="GNV81" s="2"/>
      <c r="GNW81" s="2"/>
      <c r="GNX81" s="2"/>
      <c r="GNY81" s="2"/>
      <c r="GNZ81" s="2"/>
      <c r="GOA81" s="2"/>
      <c r="GOB81" s="2"/>
      <c r="GOC81" s="2"/>
      <c r="GOD81" s="2"/>
      <c r="GOE81" s="2"/>
      <c r="GOF81" s="2"/>
      <c r="GOG81" s="2"/>
      <c r="GOH81" s="2"/>
      <c r="GOI81" s="2"/>
      <c r="GOJ81" s="2"/>
      <c r="GOK81" s="2"/>
      <c r="GOL81" s="2"/>
      <c r="GOM81" s="2"/>
      <c r="GON81" s="2"/>
      <c r="GOO81" s="2"/>
      <c r="GOP81" s="2"/>
      <c r="GOQ81" s="2"/>
      <c r="GOR81" s="2"/>
      <c r="GOS81" s="2"/>
      <c r="GOT81" s="2"/>
      <c r="GOU81" s="2"/>
      <c r="GOV81" s="2"/>
      <c r="GOW81" s="2"/>
      <c r="GOX81" s="2"/>
      <c r="GOY81" s="2"/>
      <c r="GOZ81" s="2"/>
      <c r="GPA81" s="2"/>
      <c r="GPB81" s="2"/>
      <c r="GPC81" s="2"/>
      <c r="GPD81" s="2"/>
      <c r="GPE81" s="2"/>
      <c r="GPF81" s="2"/>
      <c r="GPG81" s="2"/>
      <c r="GPH81" s="2"/>
      <c r="GPI81" s="2"/>
      <c r="GPJ81" s="2"/>
      <c r="GPK81" s="2"/>
      <c r="GPL81" s="2"/>
      <c r="GPM81" s="2"/>
      <c r="GPN81" s="2"/>
      <c r="GPO81" s="2"/>
      <c r="GPP81" s="2"/>
      <c r="GPQ81" s="2"/>
      <c r="GPR81" s="2"/>
      <c r="GPS81" s="2"/>
      <c r="GPT81" s="2"/>
      <c r="GPU81" s="2"/>
      <c r="GPV81" s="2"/>
      <c r="GPW81" s="2"/>
      <c r="GPX81" s="2"/>
      <c r="GPY81" s="2"/>
      <c r="GPZ81" s="2"/>
      <c r="GQA81" s="2"/>
      <c r="GQB81" s="2"/>
      <c r="GQC81" s="2"/>
      <c r="GQD81" s="2"/>
      <c r="GQE81" s="2"/>
      <c r="GQF81" s="2"/>
      <c r="GQG81" s="2"/>
      <c r="GQH81" s="2"/>
      <c r="GQI81" s="2"/>
      <c r="GQJ81" s="2"/>
      <c r="GQK81" s="2"/>
      <c r="GQL81" s="2"/>
      <c r="GQM81" s="2"/>
      <c r="GQN81" s="2"/>
      <c r="GQO81" s="2"/>
      <c r="GQP81" s="2"/>
      <c r="GQQ81" s="2"/>
      <c r="GQR81" s="2"/>
      <c r="GQS81" s="2"/>
      <c r="GQT81" s="2"/>
      <c r="GQU81" s="2"/>
      <c r="GQV81" s="2"/>
      <c r="GQW81" s="2"/>
      <c r="GQX81" s="2"/>
      <c r="GQY81" s="2"/>
      <c r="GQZ81" s="2"/>
      <c r="GRA81" s="2"/>
      <c r="GRB81" s="2"/>
      <c r="GRC81" s="2"/>
      <c r="GRD81" s="2"/>
      <c r="GRE81" s="2"/>
      <c r="GRF81" s="2"/>
      <c r="GRG81" s="2"/>
      <c r="GRH81" s="2"/>
      <c r="GRI81" s="2"/>
      <c r="GRJ81" s="2"/>
      <c r="GRK81" s="2"/>
      <c r="GRL81" s="2"/>
      <c r="GRM81" s="2"/>
      <c r="GRN81" s="2"/>
      <c r="GRO81" s="2"/>
      <c r="GRP81" s="2"/>
      <c r="GRQ81" s="2"/>
      <c r="GRR81" s="2"/>
      <c r="GRS81" s="2"/>
      <c r="GRT81" s="2"/>
      <c r="GRU81" s="2"/>
      <c r="GRV81" s="2"/>
      <c r="GRW81" s="2"/>
      <c r="GRX81" s="2"/>
      <c r="GRY81" s="2"/>
      <c r="GRZ81" s="2"/>
      <c r="GSA81" s="2"/>
      <c r="GSB81" s="2"/>
      <c r="GSC81" s="2"/>
      <c r="GSD81" s="2"/>
      <c r="GSE81" s="2"/>
      <c r="GSF81" s="2"/>
      <c r="GSG81" s="2"/>
      <c r="GSH81" s="2"/>
      <c r="GSI81" s="2"/>
      <c r="GSJ81" s="2"/>
      <c r="GSK81" s="2"/>
      <c r="GSL81" s="2"/>
      <c r="GSM81" s="2"/>
      <c r="GSN81" s="2"/>
      <c r="GSO81" s="2"/>
      <c r="GSP81" s="2"/>
      <c r="GSQ81" s="2"/>
      <c r="GSR81" s="2"/>
      <c r="GSS81" s="2"/>
      <c r="GST81" s="2"/>
      <c r="GSU81" s="2"/>
      <c r="GSV81" s="2"/>
      <c r="GSW81" s="2"/>
      <c r="GSX81" s="2"/>
      <c r="GSY81" s="2"/>
      <c r="GSZ81" s="2"/>
      <c r="GTA81" s="2"/>
      <c r="GTB81" s="2"/>
      <c r="GTC81" s="2"/>
      <c r="GTD81" s="2"/>
      <c r="GTE81" s="2"/>
      <c r="GTF81" s="2"/>
      <c r="GTG81" s="2"/>
      <c r="GTH81" s="2"/>
      <c r="GTI81" s="2"/>
      <c r="GTJ81" s="2"/>
      <c r="GTK81" s="2"/>
      <c r="GTL81" s="2"/>
      <c r="GTM81" s="2"/>
      <c r="GTN81" s="2"/>
      <c r="GTO81" s="2"/>
      <c r="GTP81" s="2"/>
      <c r="GTQ81" s="2"/>
      <c r="GTR81" s="2"/>
      <c r="GTS81" s="2"/>
      <c r="GTT81" s="2"/>
      <c r="GTU81" s="2"/>
      <c r="GTV81" s="2"/>
      <c r="GTW81" s="2"/>
      <c r="GTX81" s="2"/>
      <c r="GTY81" s="2"/>
      <c r="GTZ81" s="2"/>
      <c r="GUA81" s="2"/>
      <c r="GUB81" s="2"/>
      <c r="GUC81" s="2"/>
      <c r="GUD81" s="2"/>
      <c r="GUE81" s="2"/>
      <c r="GUF81" s="2"/>
      <c r="GUG81" s="2"/>
      <c r="GUH81" s="2"/>
      <c r="GUI81" s="2"/>
      <c r="GUJ81" s="2"/>
      <c r="GUK81" s="2"/>
      <c r="GUL81" s="2"/>
      <c r="GUM81" s="2"/>
      <c r="GUN81" s="2"/>
      <c r="GUO81" s="2"/>
      <c r="GUP81" s="2"/>
      <c r="GUQ81" s="2"/>
      <c r="GUR81" s="2"/>
      <c r="GUS81" s="2"/>
      <c r="GUT81" s="2"/>
      <c r="GUU81" s="2"/>
      <c r="GUV81" s="2"/>
      <c r="GUW81" s="2"/>
      <c r="GUX81" s="2"/>
      <c r="GUY81" s="2"/>
      <c r="GUZ81" s="2"/>
      <c r="GVA81" s="2"/>
      <c r="GVB81" s="2"/>
      <c r="GVC81" s="2"/>
      <c r="GVD81" s="2"/>
      <c r="GVE81" s="2"/>
      <c r="GVF81" s="2"/>
      <c r="GVG81" s="2"/>
      <c r="GVH81" s="2"/>
      <c r="GVI81" s="2"/>
      <c r="GVJ81" s="2"/>
      <c r="GVK81" s="2"/>
      <c r="GVL81" s="2"/>
      <c r="GVM81" s="2"/>
      <c r="GVN81" s="2"/>
      <c r="GVO81" s="2"/>
      <c r="GVP81" s="2"/>
      <c r="GVQ81" s="2"/>
      <c r="GVR81" s="2"/>
      <c r="GVS81" s="2"/>
      <c r="GVT81" s="2"/>
      <c r="GVU81" s="2"/>
      <c r="GVV81" s="2"/>
      <c r="GVW81" s="2"/>
      <c r="GVX81" s="2"/>
      <c r="GVY81" s="2"/>
      <c r="GVZ81" s="2"/>
      <c r="GWA81" s="2"/>
      <c r="GWB81" s="2"/>
      <c r="GWC81" s="2"/>
      <c r="GWD81" s="2"/>
      <c r="GWE81" s="2"/>
      <c r="GWF81" s="2"/>
      <c r="GWG81" s="2"/>
      <c r="GWH81" s="2"/>
      <c r="GWI81" s="2"/>
      <c r="GWJ81" s="2"/>
      <c r="GWK81" s="2"/>
      <c r="GWL81" s="2"/>
      <c r="GWM81" s="2"/>
      <c r="GWN81" s="2"/>
      <c r="GWO81" s="2"/>
      <c r="GWP81" s="2"/>
      <c r="GWQ81" s="2"/>
      <c r="GWR81" s="2"/>
      <c r="GWS81" s="2"/>
      <c r="GWT81" s="2"/>
      <c r="GWU81" s="2"/>
      <c r="GWV81" s="2"/>
      <c r="GWW81" s="2"/>
      <c r="GWX81" s="2"/>
      <c r="GWY81" s="2"/>
      <c r="GWZ81" s="2"/>
      <c r="GXA81" s="2"/>
      <c r="GXB81" s="2"/>
      <c r="GXC81" s="2"/>
      <c r="GXD81" s="2"/>
      <c r="GXE81" s="2"/>
      <c r="GXF81" s="2"/>
      <c r="GXG81" s="2"/>
      <c r="GXH81" s="2"/>
      <c r="GXI81" s="2"/>
      <c r="GXJ81" s="2"/>
      <c r="GXK81" s="2"/>
      <c r="GXL81" s="2"/>
      <c r="GXM81" s="2"/>
      <c r="GXN81" s="2"/>
      <c r="GXO81" s="2"/>
      <c r="GXP81" s="2"/>
      <c r="GXQ81" s="2"/>
      <c r="GXR81" s="2"/>
      <c r="GXS81" s="2"/>
      <c r="GXT81" s="2"/>
      <c r="GXU81" s="2"/>
      <c r="GXV81" s="2"/>
      <c r="GXW81" s="2"/>
      <c r="GXX81" s="2"/>
      <c r="GXY81" s="2"/>
      <c r="GXZ81" s="2"/>
      <c r="GYA81" s="2"/>
      <c r="GYB81" s="2"/>
      <c r="GYC81" s="2"/>
      <c r="GYD81" s="2"/>
      <c r="GYE81" s="2"/>
      <c r="GYF81" s="2"/>
      <c r="GYG81" s="2"/>
      <c r="GYH81" s="2"/>
      <c r="GYI81" s="2"/>
      <c r="GYJ81" s="2"/>
      <c r="GYK81" s="2"/>
      <c r="GYL81" s="2"/>
      <c r="GYM81" s="2"/>
      <c r="GYN81" s="2"/>
      <c r="GYO81" s="2"/>
      <c r="GYP81" s="2"/>
      <c r="GYQ81" s="2"/>
      <c r="GYR81" s="2"/>
      <c r="GYS81" s="2"/>
      <c r="GYT81" s="2"/>
      <c r="GYU81" s="2"/>
      <c r="GYV81" s="2"/>
      <c r="GYW81" s="2"/>
      <c r="GYX81" s="2"/>
      <c r="GYY81" s="2"/>
      <c r="GYZ81" s="2"/>
      <c r="GZA81" s="2"/>
      <c r="GZB81" s="2"/>
      <c r="GZC81" s="2"/>
      <c r="GZD81" s="2"/>
      <c r="GZE81" s="2"/>
      <c r="GZF81" s="2"/>
      <c r="GZG81" s="2"/>
      <c r="GZH81" s="2"/>
      <c r="GZI81" s="2"/>
      <c r="GZJ81" s="2"/>
      <c r="GZK81" s="2"/>
      <c r="GZL81" s="2"/>
      <c r="GZM81" s="2"/>
      <c r="GZN81" s="2"/>
      <c r="GZO81" s="2"/>
      <c r="GZP81" s="2"/>
      <c r="GZQ81" s="2"/>
      <c r="GZR81" s="2"/>
      <c r="GZS81" s="2"/>
      <c r="GZT81" s="2"/>
      <c r="GZU81" s="2"/>
      <c r="GZV81" s="2"/>
      <c r="GZW81" s="2"/>
      <c r="GZX81" s="2"/>
      <c r="GZY81" s="2"/>
      <c r="GZZ81" s="2"/>
      <c r="HAA81" s="2"/>
      <c r="HAB81" s="2"/>
      <c r="HAC81" s="2"/>
      <c r="HAD81" s="2"/>
      <c r="HAE81" s="2"/>
      <c r="HAF81" s="2"/>
      <c r="HAG81" s="2"/>
      <c r="HAH81" s="2"/>
      <c r="HAI81" s="2"/>
      <c r="HAJ81" s="2"/>
      <c r="HAK81" s="2"/>
      <c r="HAL81" s="2"/>
      <c r="HAM81" s="2"/>
      <c r="HAN81" s="2"/>
      <c r="HAO81" s="2"/>
      <c r="HAP81" s="2"/>
      <c r="HAQ81" s="2"/>
      <c r="HAR81" s="2"/>
      <c r="HAS81" s="2"/>
      <c r="HAT81" s="2"/>
      <c r="HAU81" s="2"/>
      <c r="HAV81" s="2"/>
      <c r="HAW81" s="2"/>
      <c r="HAX81" s="2"/>
      <c r="HAY81" s="2"/>
      <c r="HAZ81" s="2"/>
      <c r="HBA81" s="2"/>
      <c r="HBB81" s="2"/>
      <c r="HBC81" s="2"/>
      <c r="HBD81" s="2"/>
      <c r="HBE81" s="2"/>
      <c r="HBF81" s="2"/>
      <c r="HBG81" s="2"/>
      <c r="HBH81" s="2"/>
      <c r="HBI81" s="2"/>
      <c r="HBJ81" s="2"/>
      <c r="HBK81" s="2"/>
      <c r="HBL81" s="2"/>
      <c r="HBM81" s="2"/>
      <c r="HBN81" s="2"/>
      <c r="HBO81" s="2"/>
      <c r="HBP81" s="2"/>
      <c r="HBQ81" s="2"/>
      <c r="HBR81" s="2"/>
      <c r="HBS81" s="2"/>
      <c r="HBT81" s="2"/>
      <c r="HBU81" s="2"/>
      <c r="HBV81" s="2"/>
      <c r="HBW81" s="2"/>
      <c r="HBX81" s="2"/>
      <c r="HBY81" s="2"/>
      <c r="HBZ81" s="2"/>
      <c r="HCA81" s="2"/>
      <c r="HCB81" s="2"/>
      <c r="HCC81" s="2"/>
      <c r="HCD81" s="2"/>
      <c r="HCE81" s="2"/>
      <c r="HCF81" s="2"/>
      <c r="HCG81" s="2"/>
      <c r="HCH81" s="2"/>
      <c r="HCI81" s="2"/>
      <c r="HCJ81" s="2"/>
      <c r="HCK81" s="2"/>
      <c r="HCL81" s="2"/>
      <c r="HCM81" s="2"/>
      <c r="HCN81" s="2"/>
      <c r="HCO81" s="2"/>
      <c r="HCP81" s="2"/>
      <c r="HCQ81" s="2"/>
      <c r="HCR81" s="2"/>
      <c r="HCS81" s="2"/>
      <c r="HCT81" s="2"/>
      <c r="HCU81" s="2"/>
      <c r="HCV81" s="2"/>
      <c r="HCW81" s="2"/>
      <c r="HCX81" s="2"/>
      <c r="HCY81" s="2"/>
      <c r="HCZ81" s="2"/>
      <c r="HDA81" s="2"/>
      <c r="HDB81" s="2"/>
      <c r="HDC81" s="2"/>
      <c r="HDD81" s="2"/>
      <c r="HDE81" s="2"/>
      <c r="HDF81" s="2"/>
      <c r="HDG81" s="2"/>
      <c r="HDH81" s="2"/>
      <c r="HDI81" s="2"/>
      <c r="HDJ81" s="2"/>
      <c r="HDK81" s="2"/>
      <c r="HDL81" s="2"/>
      <c r="HDM81" s="2"/>
      <c r="HDN81" s="2"/>
      <c r="HDO81" s="2"/>
      <c r="HDP81" s="2"/>
      <c r="HDQ81" s="2"/>
      <c r="HDR81" s="2"/>
      <c r="HDS81" s="2"/>
      <c r="HDT81" s="2"/>
      <c r="HDU81" s="2"/>
      <c r="HDV81" s="2"/>
      <c r="HDW81" s="2"/>
      <c r="HDX81" s="2"/>
      <c r="HDY81" s="2"/>
      <c r="HDZ81" s="2"/>
      <c r="HEA81" s="2"/>
      <c r="HEB81" s="2"/>
      <c r="HEC81" s="2"/>
      <c r="HED81" s="2"/>
      <c r="HEE81" s="2"/>
      <c r="HEF81" s="2"/>
      <c r="HEG81" s="2"/>
      <c r="HEH81" s="2"/>
      <c r="HEI81" s="2"/>
      <c r="HEJ81" s="2"/>
      <c r="HEK81" s="2"/>
      <c r="HEL81" s="2"/>
      <c r="HEM81" s="2"/>
      <c r="HEN81" s="2"/>
      <c r="HEO81" s="2"/>
      <c r="HEP81" s="2"/>
      <c r="HEQ81" s="2"/>
      <c r="HER81" s="2"/>
      <c r="HES81" s="2"/>
      <c r="HET81" s="2"/>
      <c r="HEU81" s="2"/>
      <c r="HEV81" s="2"/>
      <c r="HEW81" s="2"/>
      <c r="HEX81" s="2"/>
      <c r="HEY81" s="2"/>
      <c r="HEZ81" s="2"/>
      <c r="HFA81" s="2"/>
      <c r="HFB81" s="2"/>
      <c r="HFC81" s="2"/>
      <c r="HFD81" s="2"/>
      <c r="HFE81" s="2"/>
      <c r="HFF81" s="2"/>
      <c r="HFG81" s="2"/>
      <c r="HFH81" s="2"/>
      <c r="HFI81" s="2"/>
      <c r="HFJ81" s="2"/>
      <c r="HFK81" s="2"/>
      <c r="HFL81" s="2"/>
      <c r="HFM81" s="2"/>
      <c r="HFN81" s="2"/>
      <c r="HFO81" s="2"/>
      <c r="HFP81" s="2"/>
      <c r="HFQ81" s="2"/>
      <c r="HFR81" s="2"/>
      <c r="HFS81" s="2"/>
      <c r="HFT81" s="2"/>
      <c r="HFU81" s="2"/>
      <c r="HFV81" s="2"/>
      <c r="HFW81" s="2"/>
      <c r="HFX81" s="2"/>
      <c r="HFY81" s="2"/>
      <c r="HFZ81" s="2"/>
      <c r="HGA81" s="2"/>
      <c r="HGB81" s="2"/>
      <c r="HGC81" s="2"/>
      <c r="HGD81" s="2"/>
      <c r="HGE81" s="2"/>
      <c r="HGF81" s="2"/>
      <c r="HGG81" s="2"/>
      <c r="HGH81" s="2"/>
      <c r="HGI81" s="2"/>
      <c r="HGJ81" s="2"/>
      <c r="HGK81" s="2"/>
      <c r="HGL81" s="2"/>
      <c r="HGM81" s="2"/>
      <c r="HGN81" s="2"/>
      <c r="HGO81" s="2"/>
      <c r="HGP81" s="2"/>
      <c r="HGQ81" s="2"/>
      <c r="HGR81" s="2"/>
      <c r="HGS81" s="2"/>
      <c r="HGT81" s="2"/>
      <c r="HGU81" s="2"/>
      <c r="HGV81" s="2"/>
      <c r="HGW81" s="2"/>
      <c r="HGX81" s="2"/>
      <c r="HGY81" s="2"/>
      <c r="HGZ81" s="2"/>
      <c r="HHA81" s="2"/>
      <c r="HHB81" s="2"/>
      <c r="HHC81" s="2"/>
      <c r="HHD81" s="2"/>
      <c r="HHE81" s="2"/>
      <c r="HHF81" s="2"/>
      <c r="HHG81" s="2"/>
      <c r="HHH81" s="2"/>
      <c r="HHI81" s="2"/>
      <c r="HHJ81" s="2"/>
      <c r="HHK81" s="2"/>
      <c r="HHL81" s="2"/>
      <c r="HHM81" s="2"/>
      <c r="HHN81" s="2"/>
      <c r="HHO81" s="2"/>
      <c r="HHP81" s="2"/>
      <c r="HHQ81" s="2"/>
      <c r="HHR81" s="2"/>
      <c r="HHS81" s="2"/>
      <c r="HHT81" s="2"/>
      <c r="HHU81" s="2"/>
      <c r="HHV81" s="2"/>
      <c r="HHW81" s="2"/>
      <c r="HHX81" s="2"/>
      <c r="HHY81" s="2"/>
      <c r="HHZ81" s="2"/>
      <c r="HIA81" s="2"/>
      <c r="HIB81" s="2"/>
      <c r="HIC81" s="2"/>
      <c r="HID81" s="2"/>
      <c r="HIE81" s="2"/>
      <c r="HIF81" s="2"/>
      <c r="HIG81" s="2"/>
      <c r="HIH81" s="2"/>
      <c r="HII81" s="2"/>
      <c r="HIJ81" s="2"/>
      <c r="HIK81" s="2"/>
      <c r="HIL81" s="2"/>
      <c r="HIM81" s="2"/>
      <c r="HIN81" s="2"/>
      <c r="HIO81" s="2"/>
      <c r="HIP81" s="2"/>
      <c r="HIQ81" s="2"/>
      <c r="HIR81" s="2"/>
      <c r="HIS81" s="2"/>
      <c r="HIT81" s="2"/>
      <c r="HIU81" s="2"/>
      <c r="HIV81" s="2"/>
      <c r="HIW81" s="2"/>
      <c r="HIX81" s="2"/>
      <c r="HIY81" s="2"/>
      <c r="HIZ81" s="2"/>
      <c r="HJA81" s="2"/>
      <c r="HJB81" s="2"/>
      <c r="HJC81" s="2"/>
      <c r="HJD81" s="2"/>
      <c r="HJE81" s="2"/>
      <c r="HJF81" s="2"/>
      <c r="HJG81" s="2"/>
      <c r="HJH81" s="2"/>
      <c r="HJI81" s="2"/>
      <c r="HJJ81" s="2"/>
      <c r="HJK81" s="2"/>
      <c r="HJL81" s="2"/>
      <c r="HJM81" s="2"/>
      <c r="HJN81" s="2"/>
      <c r="HJO81" s="2"/>
      <c r="HJP81" s="2"/>
      <c r="HJQ81" s="2"/>
      <c r="HJR81" s="2"/>
      <c r="HJS81" s="2"/>
      <c r="HJT81" s="2"/>
      <c r="HJU81" s="2"/>
      <c r="HJV81" s="2"/>
      <c r="HJW81" s="2"/>
      <c r="HJX81" s="2"/>
      <c r="HJY81" s="2"/>
      <c r="HJZ81" s="2"/>
      <c r="HKA81" s="2"/>
      <c r="HKB81" s="2"/>
      <c r="HKC81" s="2"/>
      <c r="HKD81" s="2"/>
      <c r="HKE81" s="2"/>
      <c r="HKF81" s="2"/>
      <c r="HKG81" s="2"/>
      <c r="HKH81" s="2"/>
      <c r="HKI81" s="2"/>
      <c r="HKJ81" s="2"/>
      <c r="HKK81" s="2"/>
      <c r="HKL81" s="2"/>
      <c r="HKM81" s="2"/>
      <c r="HKN81" s="2"/>
      <c r="HKO81" s="2"/>
      <c r="HKP81" s="2"/>
      <c r="HKQ81" s="2"/>
      <c r="HKR81" s="2"/>
      <c r="HKS81" s="2"/>
      <c r="HKT81" s="2"/>
      <c r="HKU81" s="2"/>
      <c r="HKV81" s="2"/>
      <c r="HKW81" s="2"/>
      <c r="HKX81" s="2"/>
      <c r="HKY81" s="2"/>
      <c r="HKZ81" s="2"/>
      <c r="HLA81" s="2"/>
      <c r="HLB81" s="2"/>
      <c r="HLC81" s="2"/>
      <c r="HLD81" s="2"/>
      <c r="HLE81" s="2"/>
      <c r="HLF81" s="2"/>
      <c r="HLG81" s="2"/>
      <c r="HLH81" s="2"/>
      <c r="HLI81" s="2"/>
      <c r="HLJ81" s="2"/>
      <c r="HLK81" s="2"/>
      <c r="HLL81" s="2"/>
      <c r="HLM81" s="2"/>
      <c r="HLN81" s="2"/>
      <c r="HLO81" s="2"/>
      <c r="HLP81" s="2"/>
      <c r="HLQ81" s="2"/>
      <c r="HLR81" s="2"/>
      <c r="HLS81" s="2"/>
      <c r="HLT81" s="2"/>
      <c r="HLU81" s="2"/>
      <c r="HLV81" s="2"/>
      <c r="HLW81" s="2"/>
      <c r="HLX81" s="2"/>
      <c r="HLY81" s="2"/>
      <c r="HLZ81" s="2"/>
      <c r="HMA81" s="2"/>
      <c r="HMB81" s="2"/>
      <c r="HMC81" s="2"/>
      <c r="HMD81" s="2"/>
      <c r="HME81" s="2"/>
      <c r="HMF81" s="2"/>
      <c r="HMG81" s="2"/>
      <c r="HMH81" s="2"/>
      <c r="HMI81" s="2"/>
      <c r="HMJ81" s="2"/>
      <c r="HMK81" s="2"/>
      <c r="HML81" s="2"/>
      <c r="HMM81" s="2"/>
      <c r="HMN81" s="2"/>
      <c r="HMO81" s="2"/>
      <c r="HMP81" s="2"/>
      <c r="HMQ81" s="2"/>
      <c r="HMR81" s="2"/>
      <c r="HMS81" s="2"/>
      <c r="HMT81" s="2"/>
      <c r="HMU81" s="2"/>
      <c r="HMV81" s="2"/>
      <c r="HMW81" s="2"/>
      <c r="HMX81" s="2"/>
      <c r="HMY81" s="2"/>
      <c r="HMZ81" s="2"/>
      <c r="HNA81" s="2"/>
      <c r="HNB81" s="2"/>
      <c r="HNC81" s="2"/>
      <c r="HND81" s="2"/>
      <c r="HNE81" s="2"/>
      <c r="HNF81" s="2"/>
      <c r="HNG81" s="2"/>
      <c r="HNH81" s="2"/>
      <c r="HNI81" s="2"/>
      <c r="HNJ81" s="2"/>
      <c r="HNK81" s="2"/>
      <c r="HNL81" s="2"/>
      <c r="HNM81" s="2"/>
      <c r="HNN81" s="2"/>
      <c r="HNO81" s="2"/>
      <c r="HNP81" s="2"/>
      <c r="HNQ81" s="2"/>
      <c r="HNR81" s="2"/>
      <c r="HNS81" s="2"/>
      <c r="HNT81" s="2"/>
      <c r="HNU81" s="2"/>
      <c r="HNV81" s="2"/>
      <c r="HNW81" s="2"/>
      <c r="HNX81" s="2"/>
      <c r="HNY81" s="2"/>
      <c r="HNZ81" s="2"/>
      <c r="HOA81" s="2"/>
      <c r="HOB81" s="2"/>
      <c r="HOC81" s="2"/>
      <c r="HOD81" s="2"/>
      <c r="HOE81" s="2"/>
      <c r="HOF81" s="2"/>
      <c r="HOG81" s="2"/>
      <c r="HOH81" s="2"/>
      <c r="HOI81" s="2"/>
      <c r="HOJ81" s="2"/>
      <c r="HOK81" s="2"/>
      <c r="HOL81" s="2"/>
      <c r="HOM81" s="2"/>
      <c r="HON81" s="2"/>
      <c r="HOO81" s="2"/>
      <c r="HOP81" s="2"/>
      <c r="HOQ81" s="2"/>
      <c r="HOR81" s="2"/>
      <c r="HOS81" s="2"/>
      <c r="HOT81" s="2"/>
      <c r="HOU81" s="2"/>
      <c r="HOV81" s="2"/>
      <c r="HOW81" s="2"/>
      <c r="HOX81" s="2"/>
      <c r="HOY81" s="2"/>
      <c r="HOZ81" s="2"/>
      <c r="HPA81" s="2"/>
      <c r="HPB81" s="2"/>
      <c r="HPC81" s="2"/>
      <c r="HPD81" s="2"/>
      <c r="HPE81" s="2"/>
      <c r="HPF81" s="2"/>
      <c r="HPG81" s="2"/>
      <c r="HPH81" s="2"/>
      <c r="HPI81" s="2"/>
      <c r="HPJ81" s="2"/>
      <c r="HPK81" s="2"/>
      <c r="HPL81" s="2"/>
      <c r="HPM81" s="2"/>
      <c r="HPN81" s="2"/>
      <c r="HPO81" s="2"/>
      <c r="HPP81" s="2"/>
      <c r="HPQ81" s="2"/>
      <c r="HPR81" s="2"/>
      <c r="HPS81" s="2"/>
      <c r="HPT81" s="2"/>
      <c r="HPU81" s="2"/>
      <c r="HPV81" s="2"/>
      <c r="HPW81" s="2"/>
      <c r="HPX81" s="2"/>
      <c r="HPY81" s="2"/>
      <c r="HPZ81" s="2"/>
      <c r="HQA81" s="2"/>
      <c r="HQB81" s="2"/>
      <c r="HQC81" s="2"/>
      <c r="HQD81" s="2"/>
      <c r="HQE81" s="2"/>
      <c r="HQF81" s="2"/>
      <c r="HQG81" s="2"/>
      <c r="HQH81" s="2"/>
      <c r="HQI81" s="2"/>
      <c r="HQJ81" s="2"/>
      <c r="HQK81" s="2"/>
      <c r="HQL81" s="2"/>
      <c r="HQM81" s="2"/>
      <c r="HQN81" s="2"/>
      <c r="HQO81" s="2"/>
      <c r="HQP81" s="2"/>
      <c r="HQQ81" s="2"/>
      <c r="HQR81" s="2"/>
      <c r="HQS81" s="2"/>
      <c r="HQT81" s="2"/>
      <c r="HQU81" s="2"/>
      <c r="HQV81" s="2"/>
      <c r="HQW81" s="2"/>
      <c r="HQX81" s="2"/>
      <c r="HQY81" s="2"/>
      <c r="HQZ81" s="2"/>
      <c r="HRA81" s="2"/>
      <c r="HRB81" s="2"/>
      <c r="HRC81" s="2"/>
      <c r="HRD81" s="2"/>
      <c r="HRE81" s="2"/>
      <c r="HRF81" s="2"/>
      <c r="HRG81" s="2"/>
      <c r="HRH81" s="2"/>
      <c r="HRI81" s="2"/>
      <c r="HRJ81" s="2"/>
      <c r="HRK81" s="2"/>
      <c r="HRL81" s="2"/>
      <c r="HRM81" s="2"/>
      <c r="HRN81" s="2"/>
      <c r="HRO81" s="2"/>
      <c r="HRP81" s="2"/>
      <c r="HRQ81" s="2"/>
      <c r="HRR81" s="2"/>
      <c r="HRS81" s="2"/>
      <c r="HRT81" s="2"/>
      <c r="HRU81" s="2"/>
      <c r="HRV81" s="2"/>
      <c r="HRW81" s="2"/>
      <c r="HRX81" s="2"/>
      <c r="HRY81" s="2"/>
      <c r="HRZ81" s="2"/>
      <c r="HSA81" s="2"/>
      <c r="HSB81" s="2"/>
      <c r="HSC81" s="2"/>
      <c r="HSD81" s="2"/>
      <c r="HSE81" s="2"/>
      <c r="HSF81" s="2"/>
      <c r="HSG81" s="2"/>
      <c r="HSH81" s="2"/>
      <c r="HSI81" s="2"/>
      <c r="HSJ81" s="2"/>
      <c r="HSK81" s="2"/>
      <c r="HSL81" s="2"/>
      <c r="HSM81" s="2"/>
      <c r="HSN81" s="2"/>
      <c r="HSO81" s="2"/>
      <c r="HSP81" s="2"/>
      <c r="HSQ81" s="2"/>
      <c r="HSR81" s="2"/>
      <c r="HSS81" s="2"/>
      <c r="HST81" s="2"/>
      <c r="HSU81" s="2"/>
      <c r="HSV81" s="2"/>
      <c r="HSW81" s="2"/>
      <c r="HSX81" s="2"/>
      <c r="HSY81" s="2"/>
      <c r="HSZ81" s="2"/>
      <c r="HTA81" s="2"/>
      <c r="HTB81" s="2"/>
      <c r="HTC81" s="2"/>
      <c r="HTD81" s="2"/>
      <c r="HTE81" s="2"/>
      <c r="HTF81" s="2"/>
      <c r="HTG81" s="2"/>
      <c r="HTH81" s="2"/>
      <c r="HTI81" s="2"/>
      <c r="HTJ81" s="2"/>
      <c r="HTK81" s="2"/>
      <c r="HTL81" s="2"/>
      <c r="HTM81" s="2"/>
      <c r="HTN81" s="2"/>
      <c r="HTO81" s="2"/>
      <c r="HTP81" s="2"/>
      <c r="HTQ81" s="2"/>
      <c r="HTR81" s="2"/>
      <c r="HTS81" s="2"/>
      <c r="HTT81" s="2"/>
      <c r="HTU81" s="2"/>
      <c r="HTV81" s="2"/>
      <c r="HTW81" s="2"/>
      <c r="HTX81" s="2"/>
      <c r="HTY81" s="2"/>
      <c r="HTZ81" s="2"/>
      <c r="HUA81" s="2"/>
      <c r="HUB81" s="2"/>
      <c r="HUC81" s="2"/>
      <c r="HUD81" s="2"/>
      <c r="HUE81" s="2"/>
      <c r="HUF81" s="2"/>
      <c r="HUG81" s="2"/>
      <c r="HUH81" s="2"/>
      <c r="HUI81" s="2"/>
      <c r="HUJ81" s="2"/>
      <c r="HUK81" s="2"/>
      <c r="HUL81" s="2"/>
      <c r="HUM81" s="2"/>
      <c r="HUN81" s="2"/>
      <c r="HUO81" s="2"/>
      <c r="HUP81" s="2"/>
      <c r="HUQ81" s="2"/>
      <c r="HUR81" s="2"/>
      <c r="HUS81" s="2"/>
      <c r="HUT81" s="2"/>
      <c r="HUU81" s="2"/>
      <c r="HUV81" s="2"/>
      <c r="HUW81" s="2"/>
      <c r="HUX81" s="2"/>
      <c r="HUY81" s="2"/>
      <c r="HUZ81" s="2"/>
      <c r="HVA81" s="2"/>
      <c r="HVB81" s="2"/>
      <c r="HVC81" s="2"/>
      <c r="HVD81" s="2"/>
      <c r="HVE81" s="2"/>
      <c r="HVF81" s="2"/>
      <c r="HVG81" s="2"/>
      <c r="HVH81" s="2"/>
      <c r="HVI81" s="2"/>
      <c r="HVJ81" s="2"/>
      <c r="HVK81" s="2"/>
      <c r="HVL81" s="2"/>
      <c r="HVM81" s="2"/>
      <c r="HVN81" s="2"/>
      <c r="HVO81" s="2"/>
      <c r="HVP81" s="2"/>
      <c r="HVQ81" s="2"/>
      <c r="HVR81" s="2"/>
      <c r="HVS81" s="2"/>
      <c r="HVT81" s="2"/>
      <c r="HVU81" s="2"/>
      <c r="HVV81" s="2"/>
      <c r="HVW81" s="2"/>
      <c r="HVX81" s="2"/>
      <c r="HVY81" s="2"/>
      <c r="HVZ81" s="2"/>
      <c r="HWA81" s="2"/>
      <c r="HWB81" s="2"/>
      <c r="HWC81" s="2"/>
      <c r="HWD81" s="2"/>
      <c r="HWE81" s="2"/>
      <c r="HWF81" s="2"/>
      <c r="HWG81" s="2"/>
      <c r="HWH81" s="2"/>
      <c r="HWI81" s="2"/>
      <c r="HWJ81" s="2"/>
      <c r="HWK81" s="2"/>
      <c r="HWL81" s="2"/>
      <c r="HWM81" s="2"/>
      <c r="HWN81" s="2"/>
      <c r="HWO81" s="2"/>
      <c r="HWP81" s="2"/>
      <c r="HWQ81" s="2"/>
      <c r="HWR81" s="2"/>
      <c r="HWS81" s="2"/>
      <c r="HWT81" s="2"/>
      <c r="HWU81" s="2"/>
      <c r="HWV81" s="2"/>
      <c r="HWW81" s="2"/>
      <c r="HWX81" s="2"/>
      <c r="HWY81" s="2"/>
      <c r="HWZ81" s="2"/>
      <c r="HXA81" s="2"/>
      <c r="HXB81" s="2"/>
      <c r="HXC81" s="2"/>
      <c r="HXD81" s="2"/>
      <c r="HXE81" s="2"/>
      <c r="HXF81" s="2"/>
      <c r="HXG81" s="2"/>
      <c r="HXH81" s="2"/>
      <c r="HXI81" s="2"/>
      <c r="HXJ81" s="2"/>
      <c r="HXK81" s="2"/>
      <c r="HXL81" s="2"/>
      <c r="HXM81" s="2"/>
      <c r="HXN81" s="2"/>
      <c r="HXO81" s="2"/>
      <c r="HXP81" s="2"/>
      <c r="HXQ81" s="2"/>
      <c r="HXR81" s="2"/>
      <c r="HXS81" s="2"/>
      <c r="HXT81" s="2"/>
      <c r="HXU81" s="2"/>
      <c r="HXV81" s="2"/>
      <c r="HXW81" s="2"/>
      <c r="HXX81" s="2"/>
      <c r="HXY81" s="2"/>
      <c r="HXZ81" s="2"/>
      <c r="HYA81" s="2"/>
      <c r="HYB81" s="2"/>
      <c r="HYC81" s="2"/>
      <c r="HYD81" s="2"/>
      <c r="HYE81" s="2"/>
      <c r="HYF81" s="2"/>
      <c r="HYG81" s="2"/>
      <c r="HYH81" s="2"/>
      <c r="HYI81" s="2"/>
      <c r="HYJ81" s="2"/>
      <c r="HYK81" s="2"/>
      <c r="HYL81" s="2"/>
      <c r="HYM81" s="2"/>
      <c r="HYN81" s="2"/>
      <c r="HYO81" s="2"/>
      <c r="HYP81" s="2"/>
      <c r="HYQ81" s="2"/>
      <c r="HYR81" s="2"/>
      <c r="HYS81" s="2"/>
      <c r="HYT81" s="2"/>
      <c r="HYU81" s="2"/>
      <c r="HYV81" s="2"/>
      <c r="HYW81" s="2"/>
      <c r="HYX81" s="2"/>
      <c r="HYY81" s="2"/>
      <c r="HYZ81" s="2"/>
      <c r="HZA81" s="2"/>
      <c r="HZB81" s="2"/>
      <c r="HZC81" s="2"/>
      <c r="HZD81" s="2"/>
      <c r="HZE81" s="2"/>
      <c r="HZF81" s="2"/>
      <c r="HZG81" s="2"/>
      <c r="HZH81" s="2"/>
      <c r="HZI81" s="2"/>
      <c r="HZJ81" s="2"/>
      <c r="HZK81" s="2"/>
      <c r="HZL81" s="2"/>
      <c r="HZM81" s="2"/>
      <c r="HZN81" s="2"/>
      <c r="HZO81" s="2"/>
      <c r="HZP81" s="2"/>
      <c r="HZQ81" s="2"/>
      <c r="HZR81" s="2"/>
      <c r="HZS81" s="2"/>
      <c r="HZT81" s="2"/>
      <c r="HZU81" s="2"/>
      <c r="HZV81" s="2"/>
      <c r="HZW81" s="2"/>
      <c r="HZX81" s="2"/>
      <c r="HZY81" s="2"/>
      <c r="HZZ81" s="2"/>
      <c r="IAA81" s="2"/>
      <c r="IAB81" s="2"/>
      <c r="IAC81" s="2"/>
      <c r="IAD81" s="2"/>
      <c r="IAE81" s="2"/>
      <c r="IAF81" s="2"/>
      <c r="IAG81" s="2"/>
      <c r="IAH81" s="2"/>
      <c r="IAI81" s="2"/>
      <c r="IAJ81" s="2"/>
      <c r="IAK81" s="2"/>
      <c r="IAL81" s="2"/>
      <c r="IAM81" s="2"/>
      <c r="IAN81" s="2"/>
      <c r="IAO81" s="2"/>
      <c r="IAP81" s="2"/>
      <c r="IAQ81" s="2"/>
      <c r="IAR81" s="2"/>
      <c r="IAS81" s="2"/>
      <c r="IAT81" s="2"/>
      <c r="IAU81" s="2"/>
      <c r="IAV81" s="2"/>
      <c r="IAW81" s="2"/>
      <c r="IAX81" s="2"/>
      <c r="IAY81" s="2"/>
      <c r="IAZ81" s="2"/>
      <c r="IBA81" s="2"/>
      <c r="IBB81" s="2"/>
      <c r="IBC81" s="2"/>
      <c r="IBD81" s="2"/>
      <c r="IBE81" s="2"/>
      <c r="IBF81" s="2"/>
      <c r="IBG81" s="2"/>
      <c r="IBH81" s="2"/>
      <c r="IBI81" s="2"/>
      <c r="IBJ81" s="2"/>
      <c r="IBK81" s="2"/>
      <c r="IBL81" s="2"/>
      <c r="IBM81" s="2"/>
      <c r="IBN81" s="2"/>
      <c r="IBO81" s="2"/>
      <c r="IBP81" s="2"/>
      <c r="IBQ81" s="2"/>
      <c r="IBR81" s="2"/>
      <c r="IBS81" s="2"/>
      <c r="IBT81" s="2"/>
      <c r="IBU81" s="2"/>
      <c r="IBV81" s="2"/>
      <c r="IBW81" s="2"/>
      <c r="IBX81" s="2"/>
      <c r="IBY81" s="2"/>
      <c r="IBZ81" s="2"/>
      <c r="ICA81" s="2"/>
      <c r="ICB81" s="2"/>
      <c r="ICC81" s="2"/>
      <c r="ICD81" s="2"/>
      <c r="ICE81" s="2"/>
      <c r="ICF81" s="2"/>
      <c r="ICG81" s="2"/>
      <c r="ICH81" s="2"/>
      <c r="ICI81" s="2"/>
      <c r="ICJ81" s="2"/>
      <c r="ICK81" s="2"/>
      <c r="ICL81" s="2"/>
      <c r="ICM81" s="2"/>
      <c r="ICN81" s="2"/>
      <c r="ICO81" s="2"/>
      <c r="ICP81" s="2"/>
      <c r="ICQ81" s="2"/>
      <c r="ICR81" s="2"/>
      <c r="ICS81" s="2"/>
      <c r="ICT81" s="2"/>
      <c r="ICU81" s="2"/>
      <c r="ICV81" s="2"/>
      <c r="ICW81" s="2"/>
      <c r="ICX81" s="2"/>
      <c r="ICY81" s="2"/>
      <c r="ICZ81" s="2"/>
      <c r="IDA81" s="2"/>
      <c r="IDB81" s="2"/>
      <c r="IDC81" s="2"/>
      <c r="IDD81" s="2"/>
      <c r="IDE81" s="2"/>
      <c r="IDF81" s="2"/>
      <c r="IDG81" s="2"/>
      <c r="IDH81" s="2"/>
      <c r="IDI81" s="2"/>
      <c r="IDJ81" s="2"/>
      <c r="IDK81" s="2"/>
      <c r="IDL81" s="2"/>
      <c r="IDM81" s="2"/>
      <c r="IDN81" s="2"/>
      <c r="IDO81" s="2"/>
      <c r="IDP81" s="2"/>
      <c r="IDQ81" s="2"/>
      <c r="IDR81" s="2"/>
      <c r="IDS81" s="2"/>
      <c r="IDT81" s="2"/>
      <c r="IDU81" s="2"/>
      <c r="IDV81" s="2"/>
      <c r="IDW81" s="2"/>
      <c r="IDX81" s="2"/>
      <c r="IDY81" s="2"/>
      <c r="IDZ81" s="2"/>
      <c r="IEA81" s="2"/>
      <c r="IEB81" s="2"/>
      <c r="IEC81" s="2"/>
      <c r="IED81" s="2"/>
      <c r="IEE81" s="2"/>
      <c r="IEF81" s="2"/>
      <c r="IEG81" s="2"/>
      <c r="IEH81" s="2"/>
      <c r="IEI81" s="2"/>
      <c r="IEJ81" s="2"/>
      <c r="IEK81" s="2"/>
      <c r="IEL81" s="2"/>
      <c r="IEM81" s="2"/>
      <c r="IEN81" s="2"/>
      <c r="IEO81" s="2"/>
      <c r="IEP81" s="2"/>
      <c r="IEQ81" s="2"/>
      <c r="IER81" s="2"/>
      <c r="IES81" s="2"/>
      <c r="IET81" s="2"/>
      <c r="IEU81" s="2"/>
      <c r="IEV81" s="2"/>
      <c r="IEW81" s="2"/>
      <c r="IEX81" s="2"/>
      <c r="IEY81" s="2"/>
      <c r="IEZ81" s="2"/>
      <c r="IFA81" s="2"/>
      <c r="IFB81" s="2"/>
      <c r="IFC81" s="2"/>
      <c r="IFD81" s="2"/>
      <c r="IFE81" s="2"/>
      <c r="IFF81" s="2"/>
      <c r="IFG81" s="2"/>
      <c r="IFH81" s="2"/>
      <c r="IFI81" s="2"/>
      <c r="IFJ81" s="2"/>
      <c r="IFK81" s="2"/>
      <c r="IFL81" s="2"/>
      <c r="IFM81" s="2"/>
      <c r="IFN81" s="2"/>
      <c r="IFO81" s="2"/>
      <c r="IFP81" s="2"/>
      <c r="IFQ81" s="2"/>
      <c r="IFR81" s="2"/>
      <c r="IFS81" s="2"/>
      <c r="IFT81" s="2"/>
      <c r="IFU81" s="2"/>
      <c r="IFV81" s="2"/>
      <c r="IFW81" s="2"/>
      <c r="IFX81" s="2"/>
      <c r="IFY81" s="2"/>
      <c r="IFZ81" s="2"/>
      <c r="IGA81" s="2"/>
      <c r="IGB81" s="2"/>
      <c r="IGC81" s="2"/>
      <c r="IGD81" s="2"/>
      <c r="IGE81" s="2"/>
      <c r="IGF81" s="2"/>
      <c r="IGG81" s="2"/>
      <c r="IGH81" s="2"/>
      <c r="IGI81" s="2"/>
      <c r="IGJ81" s="2"/>
      <c r="IGK81" s="2"/>
      <c r="IGL81" s="2"/>
      <c r="IGM81" s="2"/>
      <c r="IGN81" s="2"/>
      <c r="IGO81" s="2"/>
      <c r="IGP81" s="2"/>
      <c r="IGQ81" s="2"/>
      <c r="IGR81" s="2"/>
      <c r="IGS81" s="2"/>
      <c r="IGT81" s="2"/>
      <c r="IGU81" s="2"/>
      <c r="IGV81" s="2"/>
      <c r="IGW81" s="2"/>
      <c r="IGX81" s="2"/>
      <c r="IGY81" s="2"/>
      <c r="IGZ81" s="2"/>
      <c r="IHA81" s="2"/>
      <c r="IHB81" s="2"/>
      <c r="IHC81" s="2"/>
      <c r="IHD81" s="2"/>
      <c r="IHE81" s="2"/>
      <c r="IHF81" s="2"/>
      <c r="IHG81" s="2"/>
      <c r="IHH81" s="2"/>
      <c r="IHI81" s="2"/>
      <c r="IHJ81" s="2"/>
      <c r="IHK81" s="2"/>
      <c r="IHL81" s="2"/>
      <c r="IHM81" s="2"/>
      <c r="IHN81" s="2"/>
      <c r="IHO81" s="2"/>
      <c r="IHP81" s="2"/>
      <c r="IHQ81" s="2"/>
      <c r="IHR81" s="2"/>
      <c r="IHS81" s="2"/>
      <c r="IHT81" s="2"/>
      <c r="IHU81" s="2"/>
      <c r="IHV81" s="2"/>
      <c r="IHW81" s="2"/>
      <c r="IHX81" s="2"/>
      <c r="IHY81" s="2"/>
      <c r="IHZ81" s="2"/>
      <c r="IIA81" s="2"/>
      <c r="IIB81" s="2"/>
      <c r="IIC81" s="2"/>
      <c r="IID81" s="2"/>
      <c r="IIE81" s="2"/>
      <c r="IIF81" s="2"/>
      <c r="IIG81" s="2"/>
      <c r="IIH81" s="2"/>
      <c r="III81" s="2"/>
      <c r="IIJ81" s="2"/>
      <c r="IIK81" s="2"/>
      <c r="IIL81" s="2"/>
      <c r="IIM81" s="2"/>
      <c r="IIN81" s="2"/>
      <c r="IIO81" s="2"/>
      <c r="IIP81" s="2"/>
      <c r="IIQ81" s="2"/>
      <c r="IIR81" s="2"/>
      <c r="IIS81" s="2"/>
      <c r="IIT81" s="2"/>
      <c r="IIU81" s="2"/>
      <c r="IIV81" s="2"/>
      <c r="IIW81" s="2"/>
      <c r="IIX81" s="2"/>
      <c r="IIY81" s="2"/>
      <c r="IIZ81" s="2"/>
      <c r="IJA81" s="2"/>
      <c r="IJB81" s="2"/>
      <c r="IJC81" s="2"/>
      <c r="IJD81" s="2"/>
      <c r="IJE81" s="2"/>
      <c r="IJF81" s="2"/>
      <c r="IJG81" s="2"/>
      <c r="IJH81" s="2"/>
      <c r="IJI81" s="2"/>
      <c r="IJJ81" s="2"/>
      <c r="IJK81" s="2"/>
      <c r="IJL81" s="2"/>
      <c r="IJM81" s="2"/>
      <c r="IJN81" s="2"/>
      <c r="IJO81" s="2"/>
      <c r="IJP81" s="2"/>
      <c r="IJQ81" s="2"/>
      <c r="IJR81" s="2"/>
      <c r="IJS81" s="2"/>
      <c r="IJT81" s="2"/>
      <c r="IJU81" s="2"/>
      <c r="IJV81" s="2"/>
      <c r="IJW81" s="2"/>
      <c r="IJX81" s="2"/>
      <c r="IJY81" s="2"/>
      <c r="IJZ81" s="2"/>
      <c r="IKA81" s="2"/>
      <c r="IKB81" s="2"/>
      <c r="IKC81" s="2"/>
      <c r="IKD81" s="2"/>
      <c r="IKE81" s="2"/>
      <c r="IKF81" s="2"/>
      <c r="IKG81" s="2"/>
      <c r="IKH81" s="2"/>
      <c r="IKI81" s="2"/>
      <c r="IKJ81" s="2"/>
      <c r="IKK81" s="2"/>
      <c r="IKL81" s="2"/>
      <c r="IKM81" s="2"/>
      <c r="IKN81" s="2"/>
      <c r="IKO81" s="2"/>
      <c r="IKP81" s="2"/>
      <c r="IKQ81" s="2"/>
      <c r="IKR81" s="2"/>
      <c r="IKS81" s="2"/>
      <c r="IKT81" s="2"/>
      <c r="IKU81" s="2"/>
      <c r="IKV81" s="2"/>
      <c r="IKW81" s="2"/>
      <c r="IKX81" s="2"/>
      <c r="IKY81" s="2"/>
      <c r="IKZ81" s="2"/>
      <c r="ILA81" s="2"/>
      <c r="ILB81" s="2"/>
      <c r="ILC81" s="2"/>
      <c r="ILD81" s="2"/>
      <c r="ILE81" s="2"/>
      <c r="ILF81" s="2"/>
      <c r="ILG81" s="2"/>
      <c r="ILH81" s="2"/>
      <c r="ILI81" s="2"/>
      <c r="ILJ81" s="2"/>
      <c r="ILK81" s="2"/>
      <c r="ILL81" s="2"/>
      <c r="ILM81" s="2"/>
      <c r="ILN81" s="2"/>
      <c r="ILO81" s="2"/>
      <c r="ILP81" s="2"/>
      <c r="ILQ81" s="2"/>
      <c r="ILR81" s="2"/>
      <c r="ILS81" s="2"/>
      <c r="ILT81" s="2"/>
      <c r="ILU81" s="2"/>
      <c r="ILV81" s="2"/>
      <c r="ILW81" s="2"/>
      <c r="ILX81" s="2"/>
      <c r="ILY81" s="2"/>
      <c r="ILZ81" s="2"/>
      <c r="IMA81" s="2"/>
      <c r="IMB81" s="2"/>
      <c r="IMC81" s="2"/>
      <c r="IMD81" s="2"/>
      <c r="IME81" s="2"/>
      <c r="IMF81" s="2"/>
      <c r="IMG81" s="2"/>
      <c r="IMH81" s="2"/>
      <c r="IMI81" s="2"/>
      <c r="IMJ81" s="2"/>
      <c r="IMK81" s="2"/>
      <c r="IML81" s="2"/>
      <c r="IMM81" s="2"/>
      <c r="IMN81" s="2"/>
      <c r="IMO81" s="2"/>
      <c r="IMP81" s="2"/>
      <c r="IMQ81" s="2"/>
      <c r="IMR81" s="2"/>
      <c r="IMS81" s="2"/>
      <c r="IMT81" s="2"/>
      <c r="IMU81" s="2"/>
      <c r="IMV81" s="2"/>
      <c r="IMW81" s="2"/>
      <c r="IMX81" s="2"/>
      <c r="IMY81" s="2"/>
      <c r="IMZ81" s="2"/>
      <c r="INA81" s="2"/>
      <c r="INB81" s="2"/>
      <c r="INC81" s="2"/>
      <c r="IND81" s="2"/>
      <c r="INE81" s="2"/>
      <c r="INF81" s="2"/>
      <c r="ING81" s="2"/>
      <c r="INH81" s="2"/>
      <c r="INI81" s="2"/>
      <c r="INJ81" s="2"/>
      <c r="INK81" s="2"/>
      <c r="INL81" s="2"/>
      <c r="INM81" s="2"/>
      <c r="INN81" s="2"/>
      <c r="INO81" s="2"/>
      <c r="INP81" s="2"/>
      <c r="INQ81" s="2"/>
      <c r="INR81" s="2"/>
      <c r="INS81" s="2"/>
      <c r="INT81" s="2"/>
      <c r="INU81" s="2"/>
      <c r="INV81" s="2"/>
      <c r="INW81" s="2"/>
      <c r="INX81" s="2"/>
      <c r="INY81" s="2"/>
      <c r="INZ81" s="2"/>
      <c r="IOA81" s="2"/>
      <c r="IOB81" s="2"/>
      <c r="IOC81" s="2"/>
      <c r="IOD81" s="2"/>
      <c r="IOE81" s="2"/>
      <c r="IOF81" s="2"/>
      <c r="IOG81" s="2"/>
      <c r="IOH81" s="2"/>
      <c r="IOI81" s="2"/>
      <c r="IOJ81" s="2"/>
      <c r="IOK81" s="2"/>
      <c r="IOL81" s="2"/>
      <c r="IOM81" s="2"/>
      <c r="ION81" s="2"/>
      <c r="IOO81" s="2"/>
      <c r="IOP81" s="2"/>
      <c r="IOQ81" s="2"/>
      <c r="IOR81" s="2"/>
      <c r="IOS81" s="2"/>
      <c r="IOT81" s="2"/>
      <c r="IOU81" s="2"/>
      <c r="IOV81" s="2"/>
      <c r="IOW81" s="2"/>
      <c r="IOX81" s="2"/>
      <c r="IOY81" s="2"/>
      <c r="IOZ81" s="2"/>
      <c r="IPA81" s="2"/>
      <c r="IPB81" s="2"/>
      <c r="IPC81" s="2"/>
      <c r="IPD81" s="2"/>
      <c r="IPE81" s="2"/>
      <c r="IPF81" s="2"/>
      <c r="IPG81" s="2"/>
      <c r="IPH81" s="2"/>
      <c r="IPI81" s="2"/>
      <c r="IPJ81" s="2"/>
      <c r="IPK81" s="2"/>
      <c r="IPL81" s="2"/>
      <c r="IPM81" s="2"/>
      <c r="IPN81" s="2"/>
      <c r="IPO81" s="2"/>
      <c r="IPP81" s="2"/>
      <c r="IPQ81" s="2"/>
      <c r="IPR81" s="2"/>
      <c r="IPS81" s="2"/>
      <c r="IPT81" s="2"/>
      <c r="IPU81" s="2"/>
      <c r="IPV81" s="2"/>
      <c r="IPW81" s="2"/>
      <c r="IPX81" s="2"/>
      <c r="IPY81" s="2"/>
      <c r="IPZ81" s="2"/>
      <c r="IQA81" s="2"/>
      <c r="IQB81" s="2"/>
      <c r="IQC81" s="2"/>
      <c r="IQD81" s="2"/>
      <c r="IQE81" s="2"/>
      <c r="IQF81" s="2"/>
      <c r="IQG81" s="2"/>
      <c r="IQH81" s="2"/>
      <c r="IQI81" s="2"/>
      <c r="IQJ81" s="2"/>
      <c r="IQK81" s="2"/>
      <c r="IQL81" s="2"/>
      <c r="IQM81" s="2"/>
      <c r="IQN81" s="2"/>
      <c r="IQO81" s="2"/>
      <c r="IQP81" s="2"/>
      <c r="IQQ81" s="2"/>
      <c r="IQR81" s="2"/>
      <c r="IQS81" s="2"/>
      <c r="IQT81" s="2"/>
      <c r="IQU81" s="2"/>
      <c r="IQV81" s="2"/>
      <c r="IQW81" s="2"/>
      <c r="IQX81" s="2"/>
      <c r="IQY81" s="2"/>
      <c r="IQZ81" s="2"/>
      <c r="IRA81" s="2"/>
      <c r="IRB81" s="2"/>
      <c r="IRC81" s="2"/>
      <c r="IRD81" s="2"/>
      <c r="IRE81" s="2"/>
      <c r="IRF81" s="2"/>
      <c r="IRG81" s="2"/>
      <c r="IRH81" s="2"/>
      <c r="IRI81" s="2"/>
      <c r="IRJ81" s="2"/>
      <c r="IRK81" s="2"/>
      <c r="IRL81" s="2"/>
      <c r="IRM81" s="2"/>
      <c r="IRN81" s="2"/>
      <c r="IRO81" s="2"/>
      <c r="IRP81" s="2"/>
      <c r="IRQ81" s="2"/>
      <c r="IRR81" s="2"/>
      <c r="IRS81" s="2"/>
      <c r="IRT81" s="2"/>
      <c r="IRU81" s="2"/>
      <c r="IRV81" s="2"/>
      <c r="IRW81" s="2"/>
      <c r="IRX81" s="2"/>
      <c r="IRY81" s="2"/>
      <c r="IRZ81" s="2"/>
      <c r="ISA81" s="2"/>
      <c r="ISB81" s="2"/>
      <c r="ISC81" s="2"/>
      <c r="ISD81" s="2"/>
      <c r="ISE81" s="2"/>
      <c r="ISF81" s="2"/>
      <c r="ISG81" s="2"/>
      <c r="ISH81" s="2"/>
      <c r="ISI81" s="2"/>
      <c r="ISJ81" s="2"/>
      <c r="ISK81" s="2"/>
      <c r="ISL81" s="2"/>
      <c r="ISM81" s="2"/>
      <c r="ISN81" s="2"/>
      <c r="ISO81" s="2"/>
      <c r="ISP81" s="2"/>
      <c r="ISQ81" s="2"/>
      <c r="ISR81" s="2"/>
      <c r="ISS81" s="2"/>
      <c r="IST81" s="2"/>
      <c r="ISU81" s="2"/>
      <c r="ISV81" s="2"/>
      <c r="ISW81" s="2"/>
      <c r="ISX81" s="2"/>
      <c r="ISY81" s="2"/>
      <c r="ISZ81" s="2"/>
      <c r="ITA81" s="2"/>
      <c r="ITB81" s="2"/>
      <c r="ITC81" s="2"/>
      <c r="ITD81" s="2"/>
      <c r="ITE81" s="2"/>
      <c r="ITF81" s="2"/>
      <c r="ITG81" s="2"/>
      <c r="ITH81" s="2"/>
      <c r="ITI81" s="2"/>
      <c r="ITJ81" s="2"/>
      <c r="ITK81" s="2"/>
      <c r="ITL81" s="2"/>
      <c r="ITM81" s="2"/>
      <c r="ITN81" s="2"/>
      <c r="ITO81" s="2"/>
      <c r="ITP81" s="2"/>
      <c r="ITQ81" s="2"/>
      <c r="ITR81" s="2"/>
      <c r="ITS81" s="2"/>
      <c r="ITT81" s="2"/>
      <c r="ITU81" s="2"/>
      <c r="ITV81" s="2"/>
      <c r="ITW81" s="2"/>
      <c r="ITX81" s="2"/>
      <c r="ITY81" s="2"/>
      <c r="ITZ81" s="2"/>
      <c r="IUA81" s="2"/>
      <c r="IUB81" s="2"/>
      <c r="IUC81" s="2"/>
      <c r="IUD81" s="2"/>
      <c r="IUE81" s="2"/>
      <c r="IUF81" s="2"/>
      <c r="IUG81" s="2"/>
      <c r="IUH81" s="2"/>
      <c r="IUI81" s="2"/>
      <c r="IUJ81" s="2"/>
      <c r="IUK81" s="2"/>
      <c r="IUL81" s="2"/>
      <c r="IUM81" s="2"/>
      <c r="IUN81" s="2"/>
      <c r="IUO81" s="2"/>
      <c r="IUP81" s="2"/>
      <c r="IUQ81" s="2"/>
      <c r="IUR81" s="2"/>
      <c r="IUS81" s="2"/>
      <c r="IUT81" s="2"/>
      <c r="IUU81" s="2"/>
      <c r="IUV81" s="2"/>
      <c r="IUW81" s="2"/>
      <c r="IUX81" s="2"/>
      <c r="IUY81" s="2"/>
      <c r="IUZ81" s="2"/>
      <c r="IVA81" s="2"/>
      <c r="IVB81" s="2"/>
      <c r="IVC81" s="2"/>
      <c r="IVD81" s="2"/>
      <c r="IVE81" s="2"/>
      <c r="IVF81" s="2"/>
      <c r="IVG81" s="2"/>
      <c r="IVH81" s="2"/>
      <c r="IVI81" s="2"/>
      <c r="IVJ81" s="2"/>
      <c r="IVK81" s="2"/>
      <c r="IVL81" s="2"/>
      <c r="IVM81" s="2"/>
      <c r="IVN81" s="2"/>
      <c r="IVO81" s="2"/>
      <c r="IVP81" s="2"/>
      <c r="IVQ81" s="2"/>
      <c r="IVR81" s="2"/>
      <c r="IVS81" s="2"/>
      <c r="IVT81" s="2"/>
      <c r="IVU81" s="2"/>
      <c r="IVV81" s="2"/>
      <c r="IVW81" s="2"/>
      <c r="IVX81" s="2"/>
      <c r="IVY81" s="2"/>
      <c r="IVZ81" s="2"/>
      <c r="IWA81" s="2"/>
      <c r="IWB81" s="2"/>
      <c r="IWC81" s="2"/>
      <c r="IWD81" s="2"/>
      <c r="IWE81" s="2"/>
      <c r="IWF81" s="2"/>
      <c r="IWG81" s="2"/>
      <c r="IWH81" s="2"/>
      <c r="IWI81" s="2"/>
      <c r="IWJ81" s="2"/>
      <c r="IWK81" s="2"/>
      <c r="IWL81" s="2"/>
      <c r="IWM81" s="2"/>
      <c r="IWN81" s="2"/>
      <c r="IWO81" s="2"/>
      <c r="IWP81" s="2"/>
      <c r="IWQ81" s="2"/>
      <c r="IWR81" s="2"/>
      <c r="IWS81" s="2"/>
      <c r="IWT81" s="2"/>
      <c r="IWU81" s="2"/>
      <c r="IWV81" s="2"/>
      <c r="IWW81" s="2"/>
      <c r="IWX81" s="2"/>
      <c r="IWY81" s="2"/>
      <c r="IWZ81" s="2"/>
      <c r="IXA81" s="2"/>
      <c r="IXB81" s="2"/>
      <c r="IXC81" s="2"/>
      <c r="IXD81" s="2"/>
      <c r="IXE81" s="2"/>
      <c r="IXF81" s="2"/>
      <c r="IXG81" s="2"/>
      <c r="IXH81" s="2"/>
      <c r="IXI81" s="2"/>
      <c r="IXJ81" s="2"/>
      <c r="IXK81" s="2"/>
      <c r="IXL81" s="2"/>
      <c r="IXM81" s="2"/>
      <c r="IXN81" s="2"/>
      <c r="IXO81" s="2"/>
      <c r="IXP81" s="2"/>
      <c r="IXQ81" s="2"/>
      <c r="IXR81" s="2"/>
      <c r="IXS81" s="2"/>
      <c r="IXT81" s="2"/>
      <c r="IXU81" s="2"/>
      <c r="IXV81" s="2"/>
      <c r="IXW81" s="2"/>
      <c r="IXX81" s="2"/>
      <c r="IXY81" s="2"/>
      <c r="IXZ81" s="2"/>
      <c r="IYA81" s="2"/>
      <c r="IYB81" s="2"/>
      <c r="IYC81" s="2"/>
      <c r="IYD81" s="2"/>
      <c r="IYE81" s="2"/>
      <c r="IYF81" s="2"/>
      <c r="IYG81" s="2"/>
      <c r="IYH81" s="2"/>
      <c r="IYI81" s="2"/>
      <c r="IYJ81" s="2"/>
      <c r="IYK81" s="2"/>
      <c r="IYL81" s="2"/>
      <c r="IYM81" s="2"/>
      <c r="IYN81" s="2"/>
      <c r="IYO81" s="2"/>
      <c r="IYP81" s="2"/>
      <c r="IYQ81" s="2"/>
      <c r="IYR81" s="2"/>
      <c r="IYS81" s="2"/>
      <c r="IYT81" s="2"/>
      <c r="IYU81" s="2"/>
      <c r="IYV81" s="2"/>
      <c r="IYW81" s="2"/>
      <c r="IYX81" s="2"/>
      <c r="IYY81" s="2"/>
      <c r="IYZ81" s="2"/>
      <c r="IZA81" s="2"/>
      <c r="IZB81" s="2"/>
      <c r="IZC81" s="2"/>
      <c r="IZD81" s="2"/>
      <c r="IZE81" s="2"/>
      <c r="IZF81" s="2"/>
      <c r="IZG81" s="2"/>
      <c r="IZH81" s="2"/>
      <c r="IZI81" s="2"/>
      <c r="IZJ81" s="2"/>
      <c r="IZK81" s="2"/>
      <c r="IZL81" s="2"/>
      <c r="IZM81" s="2"/>
      <c r="IZN81" s="2"/>
      <c r="IZO81" s="2"/>
      <c r="IZP81" s="2"/>
      <c r="IZQ81" s="2"/>
      <c r="IZR81" s="2"/>
      <c r="IZS81" s="2"/>
      <c r="IZT81" s="2"/>
      <c r="IZU81" s="2"/>
      <c r="IZV81" s="2"/>
      <c r="IZW81" s="2"/>
      <c r="IZX81" s="2"/>
      <c r="IZY81" s="2"/>
      <c r="IZZ81" s="2"/>
      <c r="JAA81" s="2"/>
      <c r="JAB81" s="2"/>
      <c r="JAC81" s="2"/>
      <c r="JAD81" s="2"/>
      <c r="JAE81" s="2"/>
      <c r="JAF81" s="2"/>
      <c r="JAG81" s="2"/>
      <c r="JAH81" s="2"/>
      <c r="JAI81" s="2"/>
      <c r="JAJ81" s="2"/>
      <c r="JAK81" s="2"/>
      <c r="JAL81" s="2"/>
      <c r="JAM81" s="2"/>
      <c r="JAN81" s="2"/>
      <c r="JAO81" s="2"/>
      <c r="JAP81" s="2"/>
      <c r="JAQ81" s="2"/>
      <c r="JAR81" s="2"/>
      <c r="JAS81" s="2"/>
      <c r="JAT81" s="2"/>
      <c r="JAU81" s="2"/>
      <c r="JAV81" s="2"/>
      <c r="JAW81" s="2"/>
      <c r="JAX81" s="2"/>
      <c r="JAY81" s="2"/>
      <c r="JAZ81" s="2"/>
      <c r="JBA81" s="2"/>
      <c r="JBB81" s="2"/>
      <c r="JBC81" s="2"/>
      <c r="JBD81" s="2"/>
      <c r="JBE81" s="2"/>
      <c r="JBF81" s="2"/>
      <c r="JBG81" s="2"/>
      <c r="JBH81" s="2"/>
      <c r="JBI81" s="2"/>
      <c r="JBJ81" s="2"/>
      <c r="JBK81" s="2"/>
      <c r="JBL81" s="2"/>
      <c r="JBM81" s="2"/>
      <c r="JBN81" s="2"/>
      <c r="JBO81" s="2"/>
      <c r="JBP81" s="2"/>
      <c r="JBQ81" s="2"/>
      <c r="JBR81" s="2"/>
      <c r="JBS81" s="2"/>
      <c r="JBT81" s="2"/>
      <c r="JBU81" s="2"/>
      <c r="JBV81" s="2"/>
      <c r="JBW81" s="2"/>
      <c r="JBX81" s="2"/>
      <c r="JBY81" s="2"/>
      <c r="JBZ81" s="2"/>
      <c r="JCA81" s="2"/>
      <c r="JCB81" s="2"/>
      <c r="JCC81" s="2"/>
      <c r="JCD81" s="2"/>
      <c r="JCE81" s="2"/>
      <c r="JCF81" s="2"/>
      <c r="JCG81" s="2"/>
      <c r="JCH81" s="2"/>
      <c r="JCI81" s="2"/>
      <c r="JCJ81" s="2"/>
      <c r="JCK81" s="2"/>
      <c r="JCL81" s="2"/>
      <c r="JCM81" s="2"/>
      <c r="JCN81" s="2"/>
      <c r="JCO81" s="2"/>
      <c r="JCP81" s="2"/>
      <c r="JCQ81" s="2"/>
      <c r="JCR81" s="2"/>
      <c r="JCS81" s="2"/>
      <c r="JCT81" s="2"/>
      <c r="JCU81" s="2"/>
      <c r="JCV81" s="2"/>
      <c r="JCW81" s="2"/>
      <c r="JCX81" s="2"/>
      <c r="JCY81" s="2"/>
      <c r="JCZ81" s="2"/>
      <c r="JDA81" s="2"/>
      <c r="JDB81" s="2"/>
      <c r="JDC81" s="2"/>
      <c r="JDD81" s="2"/>
      <c r="JDE81" s="2"/>
      <c r="JDF81" s="2"/>
      <c r="JDG81" s="2"/>
      <c r="JDH81" s="2"/>
      <c r="JDI81" s="2"/>
      <c r="JDJ81" s="2"/>
      <c r="JDK81" s="2"/>
      <c r="JDL81" s="2"/>
      <c r="JDM81" s="2"/>
      <c r="JDN81" s="2"/>
      <c r="JDO81" s="2"/>
      <c r="JDP81" s="2"/>
      <c r="JDQ81" s="2"/>
      <c r="JDR81" s="2"/>
      <c r="JDS81" s="2"/>
      <c r="JDT81" s="2"/>
      <c r="JDU81" s="2"/>
      <c r="JDV81" s="2"/>
      <c r="JDW81" s="2"/>
      <c r="JDX81" s="2"/>
      <c r="JDY81" s="2"/>
      <c r="JDZ81" s="2"/>
      <c r="JEA81" s="2"/>
      <c r="JEB81" s="2"/>
      <c r="JEC81" s="2"/>
      <c r="JED81" s="2"/>
      <c r="JEE81" s="2"/>
      <c r="JEF81" s="2"/>
      <c r="JEG81" s="2"/>
      <c r="JEH81" s="2"/>
      <c r="JEI81" s="2"/>
      <c r="JEJ81" s="2"/>
      <c r="JEK81" s="2"/>
      <c r="JEL81" s="2"/>
      <c r="JEM81" s="2"/>
      <c r="JEN81" s="2"/>
      <c r="JEO81" s="2"/>
      <c r="JEP81" s="2"/>
      <c r="JEQ81" s="2"/>
      <c r="JER81" s="2"/>
      <c r="JES81" s="2"/>
      <c r="JET81" s="2"/>
      <c r="JEU81" s="2"/>
      <c r="JEV81" s="2"/>
      <c r="JEW81" s="2"/>
      <c r="JEX81" s="2"/>
      <c r="JEY81" s="2"/>
      <c r="JEZ81" s="2"/>
      <c r="JFA81" s="2"/>
      <c r="JFB81" s="2"/>
      <c r="JFC81" s="2"/>
      <c r="JFD81" s="2"/>
      <c r="JFE81" s="2"/>
      <c r="JFF81" s="2"/>
      <c r="JFG81" s="2"/>
      <c r="JFH81" s="2"/>
      <c r="JFI81" s="2"/>
      <c r="JFJ81" s="2"/>
      <c r="JFK81" s="2"/>
      <c r="JFL81" s="2"/>
      <c r="JFM81" s="2"/>
      <c r="JFN81" s="2"/>
      <c r="JFO81" s="2"/>
      <c r="JFP81" s="2"/>
      <c r="JFQ81" s="2"/>
      <c r="JFR81" s="2"/>
      <c r="JFS81" s="2"/>
      <c r="JFT81" s="2"/>
      <c r="JFU81" s="2"/>
      <c r="JFV81" s="2"/>
      <c r="JFW81" s="2"/>
      <c r="JFX81" s="2"/>
      <c r="JFY81" s="2"/>
      <c r="JFZ81" s="2"/>
      <c r="JGA81" s="2"/>
      <c r="JGB81" s="2"/>
      <c r="JGC81" s="2"/>
      <c r="JGD81" s="2"/>
      <c r="JGE81" s="2"/>
      <c r="JGF81" s="2"/>
      <c r="JGG81" s="2"/>
      <c r="JGH81" s="2"/>
      <c r="JGI81" s="2"/>
      <c r="JGJ81" s="2"/>
      <c r="JGK81" s="2"/>
      <c r="JGL81" s="2"/>
      <c r="JGM81" s="2"/>
      <c r="JGN81" s="2"/>
      <c r="JGO81" s="2"/>
      <c r="JGP81" s="2"/>
      <c r="JGQ81" s="2"/>
      <c r="JGR81" s="2"/>
      <c r="JGS81" s="2"/>
      <c r="JGT81" s="2"/>
      <c r="JGU81" s="2"/>
      <c r="JGV81" s="2"/>
      <c r="JGW81" s="2"/>
      <c r="JGX81" s="2"/>
      <c r="JGY81" s="2"/>
      <c r="JGZ81" s="2"/>
      <c r="JHA81" s="2"/>
      <c r="JHB81" s="2"/>
      <c r="JHC81" s="2"/>
      <c r="JHD81" s="2"/>
      <c r="JHE81" s="2"/>
      <c r="JHF81" s="2"/>
      <c r="JHG81" s="2"/>
      <c r="JHH81" s="2"/>
      <c r="JHI81" s="2"/>
      <c r="JHJ81" s="2"/>
      <c r="JHK81" s="2"/>
      <c r="JHL81" s="2"/>
      <c r="JHM81" s="2"/>
      <c r="JHN81" s="2"/>
      <c r="JHO81" s="2"/>
      <c r="JHP81" s="2"/>
      <c r="JHQ81" s="2"/>
      <c r="JHR81" s="2"/>
      <c r="JHS81" s="2"/>
      <c r="JHT81" s="2"/>
      <c r="JHU81" s="2"/>
      <c r="JHV81" s="2"/>
      <c r="JHW81" s="2"/>
      <c r="JHX81" s="2"/>
      <c r="JHY81" s="2"/>
      <c r="JHZ81" s="2"/>
      <c r="JIA81" s="2"/>
      <c r="JIB81" s="2"/>
      <c r="JIC81" s="2"/>
      <c r="JID81" s="2"/>
      <c r="JIE81" s="2"/>
      <c r="JIF81" s="2"/>
      <c r="JIG81" s="2"/>
      <c r="JIH81" s="2"/>
      <c r="JII81" s="2"/>
      <c r="JIJ81" s="2"/>
      <c r="JIK81" s="2"/>
      <c r="JIL81" s="2"/>
      <c r="JIM81" s="2"/>
      <c r="JIN81" s="2"/>
      <c r="JIO81" s="2"/>
      <c r="JIP81" s="2"/>
      <c r="JIQ81" s="2"/>
      <c r="JIR81" s="2"/>
      <c r="JIS81" s="2"/>
      <c r="JIT81" s="2"/>
      <c r="JIU81" s="2"/>
      <c r="JIV81" s="2"/>
      <c r="JIW81" s="2"/>
      <c r="JIX81" s="2"/>
      <c r="JIY81" s="2"/>
      <c r="JIZ81" s="2"/>
      <c r="JJA81" s="2"/>
      <c r="JJB81" s="2"/>
      <c r="JJC81" s="2"/>
      <c r="JJD81" s="2"/>
      <c r="JJE81" s="2"/>
      <c r="JJF81" s="2"/>
      <c r="JJG81" s="2"/>
      <c r="JJH81" s="2"/>
      <c r="JJI81" s="2"/>
      <c r="JJJ81" s="2"/>
      <c r="JJK81" s="2"/>
      <c r="JJL81" s="2"/>
      <c r="JJM81" s="2"/>
      <c r="JJN81" s="2"/>
      <c r="JJO81" s="2"/>
      <c r="JJP81" s="2"/>
      <c r="JJQ81" s="2"/>
      <c r="JJR81" s="2"/>
      <c r="JJS81" s="2"/>
      <c r="JJT81" s="2"/>
      <c r="JJU81" s="2"/>
      <c r="JJV81" s="2"/>
      <c r="JJW81" s="2"/>
      <c r="JJX81" s="2"/>
      <c r="JJY81" s="2"/>
      <c r="JJZ81" s="2"/>
      <c r="JKA81" s="2"/>
      <c r="JKB81" s="2"/>
      <c r="JKC81" s="2"/>
      <c r="JKD81" s="2"/>
      <c r="JKE81" s="2"/>
      <c r="JKF81" s="2"/>
      <c r="JKG81" s="2"/>
      <c r="JKH81" s="2"/>
      <c r="JKI81" s="2"/>
      <c r="JKJ81" s="2"/>
      <c r="JKK81" s="2"/>
      <c r="JKL81" s="2"/>
      <c r="JKM81" s="2"/>
      <c r="JKN81" s="2"/>
      <c r="JKO81" s="2"/>
      <c r="JKP81" s="2"/>
      <c r="JKQ81" s="2"/>
      <c r="JKR81" s="2"/>
      <c r="JKS81" s="2"/>
      <c r="JKT81" s="2"/>
      <c r="JKU81" s="2"/>
      <c r="JKV81" s="2"/>
      <c r="JKW81" s="2"/>
      <c r="JKX81" s="2"/>
      <c r="JKY81" s="2"/>
      <c r="JKZ81" s="2"/>
      <c r="JLA81" s="2"/>
      <c r="JLB81" s="2"/>
      <c r="JLC81" s="2"/>
      <c r="JLD81" s="2"/>
      <c r="JLE81" s="2"/>
      <c r="JLF81" s="2"/>
      <c r="JLG81" s="2"/>
      <c r="JLH81" s="2"/>
      <c r="JLI81" s="2"/>
      <c r="JLJ81" s="2"/>
      <c r="JLK81" s="2"/>
      <c r="JLL81" s="2"/>
      <c r="JLM81" s="2"/>
      <c r="JLN81" s="2"/>
      <c r="JLO81" s="2"/>
      <c r="JLP81" s="2"/>
      <c r="JLQ81" s="2"/>
      <c r="JLR81" s="2"/>
      <c r="JLS81" s="2"/>
      <c r="JLT81" s="2"/>
      <c r="JLU81" s="2"/>
      <c r="JLV81" s="2"/>
      <c r="JLW81" s="2"/>
      <c r="JLX81" s="2"/>
      <c r="JLY81" s="2"/>
      <c r="JLZ81" s="2"/>
      <c r="JMA81" s="2"/>
      <c r="JMB81" s="2"/>
      <c r="JMC81" s="2"/>
      <c r="JMD81" s="2"/>
      <c r="JME81" s="2"/>
      <c r="JMF81" s="2"/>
      <c r="JMG81" s="2"/>
      <c r="JMH81" s="2"/>
      <c r="JMI81" s="2"/>
      <c r="JMJ81" s="2"/>
      <c r="JMK81" s="2"/>
      <c r="JML81" s="2"/>
      <c r="JMM81" s="2"/>
      <c r="JMN81" s="2"/>
      <c r="JMO81" s="2"/>
      <c r="JMP81" s="2"/>
      <c r="JMQ81" s="2"/>
      <c r="JMR81" s="2"/>
      <c r="JMS81" s="2"/>
      <c r="JMT81" s="2"/>
      <c r="JMU81" s="2"/>
      <c r="JMV81" s="2"/>
      <c r="JMW81" s="2"/>
      <c r="JMX81" s="2"/>
      <c r="JMY81" s="2"/>
      <c r="JMZ81" s="2"/>
      <c r="JNA81" s="2"/>
      <c r="JNB81" s="2"/>
      <c r="JNC81" s="2"/>
      <c r="JND81" s="2"/>
      <c r="JNE81" s="2"/>
      <c r="JNF81" s="2"/>
      <c r="JNG81" s="2"/>
      <c r="JNH81" s="2"/>
      <c r="JNI81" s="2"/>
      <c r="JNJ81" s="2"/>
      <c r="JNK81" s="2"/>
      <c r="JNL81" s="2"/>
      <c r="JNM81" s="2"/>
      <c r="JNN81" s="2"/>
      <c r="JNO81" s="2"/>
      <c r="JNP81" s="2"/>
      <c r="JNQ81" s="2"/>
      <c r="JNR81" s="2"/>
      <c r="JNS81" s="2"/>
      <c r="JNT81" s="2"/>
      <c r="JNU81" s="2"/>
      <c r="JNV81" s="2"/>
      <c r="JNW81" s="2"/>
      <c r="JNX81" s="2"/>
      <c r="JNY81" s="2"/>
      <c r="JNZ81" s="2"/>
      <c r="JOA81" s="2"/>
      <c r="JOB81" s="2"/>
      <c r="JOC81" s="2"/>
      <c r="JOD81" s="2"/>
      <c r="JOE81" s="2"/>
      <c r="JOF81" s="2"/>
      <c r="JOG81" s="2"/>
      <c r="JOH81" s="2"/>
      <c r="JOI81" s="2"/>
      <c r="JOJ81" s="2"/>
      <c r="JOK81" s="2"/>
      <c r="JOL81" s="2"/>
      <c r="JOM81" s="2"/>
      <c r="JON81" s="2"/>
      <c r="JOO81" s="2"/>
      <c r="JOP81" s="2"/>
      <c r="JOQ81" s="2"/>
      <c r="JOR81" s="2"/>
      <c r="JOS81" s="2"/>
      <c r="JOT81" s="2"/>
      <c r="JOU81" s="2"/>
      <c r="JOV81" s="2"/>
      <c r="JOW81" s="2"/>
      <c r="JOX81" s="2"/>
      <c r="JOY81" s="2"/>
      <c r="JOZ81" s="2"/>
      <c r="JPA81" s="2"/>
      <c r="JPB81" s="2"/>
      <c r="JPC81" s="2"/>
      <c r="JPD81" s="2"/>
      <c r="JPE81" s="2"/>
      <c r="JPF81" s="2"/>
      <c r="JPG81" s="2"/>
      <c r="JPH81" s="2"/>
      <c r="JPI81" s="2"/>
      <c r="JPJ81" s="2"/>
      <c r="JPK81" s="2"/>
      <c r="JPL81" s="2"/>
      <c r="JPM81" s="2"/>
      <c r="JPN81" s="2"/>
      <c r="JPO81" s="2"/>
      <c r="JPP81" s="2"/>
      <c r="JPQ81" s="2"/>
      <c r="JPR81" s="2"/>
      <c r="JPS81" s="2"/>
      <c r="JPT81" s="2"/>
      <c r="JPU81" s="2"/>
      <c r="JPV81" s="2"/>
      <c r="JPW81" s="2"/>
      <c r="JPX81" s="2"/>
      <c r="JPY81" s="2"/>
      <c r="JPZ81" s="2"/>
      <c r="JQA81" s="2"/>
      <c r="JQB81" s="2"/>
      <c r="JQC81" s="2"/>
      <c r="JQD81" s="2"/>
      <c r="JQE81" s="2"/>
      <c r="JQF81" s="2"/>
      <c r="JQG81" s="2"/>
      <c r="JQH81" s="2"/>
      <c r="JQI81" s="2"/>
      <c r="JQJ81" s="2"/>
      <c r="JQK81" s="2"/>
      <c r="JQL81" s="2"/>
      <c r="JQM81" s="2"/>
      <c r="JQN81" s="2"/>
      <c r="JQO81" s="2"/>
      <c r="JQP81" s="2"/>
      <c r="JQQ81" s="2"/>
      <c r="JQR81" s="2"/>
      <c r="JQS81" s="2"/>
      <c r="JQT81" s="2"/>
      <c r="JQU81" s="2"/>
      <c r="JQV81" s="2"/>
      <c r="JQW81" s="2"/>
      <c r="JQX81" s="2"/>
      <c r="JQY81" s="2"/>
      <c r="JQZ81" s="2"/>
      <c r="JRA81" s="2"/>
      <c r="JRB81" s="2"/>
      <c r="JRC81" s="2"/>
      <c r="JRD81" s="2"/>
      <c r="JRE81" s="2"/>
      <c r="JRF81" s="2"/>
      <c r="JRG81" s="2"/>
      <c r="JRH81" s="2"/>
      <c r="JRI81" s="2"/>
      <c r="JRJ81" s="2"/>
      <c r="JRK81" s="2"/>
      <c r="JRL81" s="2"/>
      <c r="JRM81" s="2"/>
      <c r="JRN81" s="2"/>
      <c r="JRO81" s="2"/>
      <c r="JRP81" s="2"/>
      <c r="JRQ81" s="2"/>
      <c r="JRR81" s="2"/>
      <c r="JRS81" s="2"/>
      <c r="JRT81" s="2"/>
      <c r="JRU81" s="2"/>
      <c r="JRV81" s="2"/>
      <c r="JRW81" s="2"/>
      <c r="JRX81" s="2"/>
      <c r="JRY81" s="2"/>
      <c r="JRZ81" s="2"/>
      <c r="JSA81" s="2"/>
      <c r="JSB81" s="2"/>
      <c r="JSC81" s="2"/>
      <c r="JSD81" s="2"/>
      <c r="JSE81" s="2"/>
      <c r="JSF81" s="2"/>
      <c r="JSG81" s="2"/>
      <c r="JSH81" s="2"/>
      <c r="JSI81" s="2"/>
      <c r="JSJ81" s="2"/>
      <c r="JSK81" s="2"/>
      <c r="JSL81" s="2"/>
      <c r="JSM81" s="2"/>
      <c r="JSN81" s="2"/>
      <c r="JSO81" s="2"/>
      <c r="JSP81" s="2"/>
      <c r="JSQ81" s="2"/>
      <c r="JSR81" s="2"/>
      <c r="JSS81" s="2"/>
      <c r="JST81" s="2"/>
      <c r="JSU81" s="2"/>
      <c r="JSV81" s="2"/>
      <c r="JSW81" s="2"/>
      <c r="JSX81" s="2"/>
      <c r="JSY81" s="2"/>
      <c r="JSZ81" s="2"/>
      <c r="JTA81" s="2"/>
      <c r="JTB81" s="2"/>
      <c r="JTC81" s="2"/>
      <c r="JTD81" s="2"/>
      <c r="JTE81" s="2"/>
      <c r="JTF81" s="2"/>
      <c r="JTG81" s="2"/>
      <c r="JTH81" s="2"/>
      <c r="JTI81" s="2"/>
      <c r="JTJ81" s="2"/>
      <c r="JTK81" s="2"/>
      <c r="JTL81" s="2"/>
      <c r="JTM81" s="2"/>
      <c r="JTN81" s="2"/>
      <c r="JTO81" s="2"/>
      <c r="JTP81" s="2"/>
      <c r="JTQ81" s="2"/>
      <c r="JTR81" s="2"/>
      <c r="JTS81" s="2"/>
      <c r="JTT81" s="2"/>
      <c r="JTU81" s="2"/>
      <c r="JTV81" s="2"/>
      <c r="JTW81" s="2"/>
      <c r="JTX81" s="2"/>
      <c r="JTY81" s="2"/>
      <c r="JTZ81" s="2"/>
      <c r="JUA81" s="2"/>
      <c r="JUB81" s="2"/>
      <c r="JUC81" s="2"/>
      <c r="JUD81" s="2"/>
      <c r="JUE81" s="2"/>
      <c r="JUF81" s="2"/>
      <c r="JUG81" s="2"/>
      <c r="JUH81" s="2"/>
      <c r="JUI81" s="2"/>
      <c r="JUJ81" s="2"/>
      <c r="JUK81" s="2"/>
      <c r="JUL81" s="2"/>
      <c r="JUM81" s="2"/>
      <c r="JUN81" s="2"/>
      <c r="JUO81" s="2"/>
      <c r="JUP81" s="2"/>
      <c r="JUQ81" s="2"/>
      <c r="JUR81" s="2"/>
      <c r="JUS81" s="2"/>
      <c r="JUT81" s="2"/>
      <c r="JUU81" s="2"/>
      <c r="JUV81" s="2"/>
      <c r="JUW81" s="2"/>
      <c r="JUX81" s="2"/>
      <c r="JUY81" s="2"/>
      <c r="JUZ81" s="2"/>
      <c r="JVA81" s="2"/>
      <c r="JVB81" s="2"/>
      <c r="JVC81" s="2"/>
      <c r="JVD81" s="2"/>
      <c r="JVE81" s="2"/>
      <c r="JVF81" s="2"/>
      <c r="JVG81" s="2"/>
      <c r="JVH81" s="2"/>
      <c r="JVI81" s="2"/>
      <c r="JVJ81" s="2"/>
      <c r="JVK81" s="2"/>
      <c r="JVL81" s="2"/>
      <c r="JVM81" s="2"/>
      <c r="JVN81" s="2"/>
      <c r="JVO81" s="2"/>
      <c r="JVP81" s="2"/>
      <c r="JVQ81" s="2"/>
      <c r="JVR81" s="2"/>
      <c r="JVS81" s="2"/>
      <c r="JVT81" s="2"/>
      <c r="JVU81" s="2"/>
      <c r="JVV81" s="2"/>
      <c r="JVW81" s="2"/>
      <c r="JVX81" s="2"/>
      <c r="JVY81" s="2"/>
      <c r="JVZ81" s="2"/>
      <c r="JWA81" s="2"/>
      <c r="JWB81" s="2"/>
      <c r="JWC81" s="2"/>
      <c r="JWD81" s="2"/>
      <c r="JWE81" s="2"/>
      <c r="JWF81" s="2"/>
      <c r="JWG81" s="2"/>
      <c r="JWH81" s="2"/>
      <c r="JWI81" s="2"/>
      <c r="JWJ81" s="2"/>
      <c r="JWK81" s="2"/>
      <c r="JWL81" s="2"/>
      <c r="JWM81" s="2"/>
      <c r="JWN81" s="2"/>
      <c r="JWO81" s="2"/>
      <c r="JWP81" s="2"/>
      <c r="JWQ81" s="2"/>
      <c r="JWR81" s="2"/>
      <c r="JWS81" s="2"/>
      <c r="JWT81" s="2"/>
      <c r="JWU81" s="2"/>
      <c r="JWV81" s="2"/>
      <c r="JWW81" s="2"/>
      <c r="JWX81" s="2"/>
      <c r="JWY81" s="2"/>
      <c r="JWZ81" s="2"/>
      <c r="JXA81" s="2"/>
      <c r="JXB81" s="2"/>
      <c r="JXC81" s="2"/>
      <c r="JXD81" s="2"/>
      <c r="JXE81" s="2"/>
      <c r="JXF81" s="2"/>
      <c r="JXG81" s="2"/>
      <c r="JXH81" s="2"/>
      <c r="JXI81" s="2"/>
      <c r="JXJ81" s="2"/>
      <c r="JXK81" s="2"/>
      <c r="JXL81" s="2"/>
      <c r="JXM81" s="2"/>
      <c r="JXN81" s="2"/>
      <c r="JXO81" s="2"/>
      <c r="JXP81" s="2"/>
      <c r="JXQ81" s="2"/>
      <c r="JXR81" s="2"/>
      <c r="JXS81" s="2"/>
      <c r="JXT81" s="2"/>
      <c r="JXU81" s="2"/>
      <c r="JXV81" s="2"/>
      <c r="JXW81" s="2"/>
      <c r="JXX81" s="2"/>
      <c r="JXY81" s="2"/>
      <c r="JXZ81" s="2"/>
      <c r="JYA81" s="2"/>
      <c r="JYB81" s="2"/>
      <c r="JYC81" s="2"/>
      <c r="JYD81" s="2"/>
      <c r="JYE81" s="2"/>
      <c r="JYF81" s="2"/>
      <c r="JYG81" s="2"/>
      <c r="JYH81" s="2"/>
      <c r="JYI81" s="2"/>
      <c r="JYJ81" s="2"/>
      <c r="JYK81" s="2"/>
      <c r="JYL81" s="2"/>
      <c r="JYM81" s="2"/>
      <c r="JYN81" s="2"/>
      <c r="JYO81" s="2"/>
      <c r="JYP81" s="2"/>
      <c r="JYQ81" s="2"/>
      <c r="JYR81" s="2"/>
      <c r="JYS81" s="2"/>
      <c r="JYT81" s="2"/>
      <c r="JYU81" s="2"/>
      <c r="JYV81" s="2"/>
      <c r="JYW81" s="2"/>
      <c r="JYX81" s="2"/>
      <c r="JYY81" s="2"/>
      <c r="JYZ81" s="2"/>
      <c r="JZA81" s="2"/>
      <c r="JZB81" s="2"/>
      <c r="JZC81" s="2"/>
      <c r="JZD81" s="2"/>
      <c r="JZE81" s="2"/>
      <c r="JZF81" s="2"/>
      <c r="JZG81" s="2"/>
      <c r="JZH81" s="2"/>
      <c r="JZI81" s="2"/>
      <c r="JZJ81" s="2"/>
      <c r="JZK81" s="2"/>
      <c r="JZL81" s="2"/>
      <c r="JZM81" s="2"/>
      <c r="JZN81" s="2"/>
      <c r="JZO81" s="2"/>
      <c r="JZP81" s="2"/>
      <c r="JZQ81" s="2"/>
      <c r="JZR81" s="2"/>
      <c r="JZS81" s="2"/>
      <c r="JZT81" s="2"/>
      <c r="JZU81" s="2"/>
      <c r="JZV81" s="2"/>
      <c r="JZW81" s="2"/>
      <c r="JZX81" s="2"/>
      <c r="JZY81" s="2"/>
      <c r="JZZ81" s="2"/>
      <c r="KAA81" s="2"/>
      <c r="KAB81" s="2"/>
      <c r="KAC81" s="2"/>
      <c r="KAD81" s="2"/>
      <c r="KAE81" s="2"/>
      <c r="KAF81" s="2"/>
      <c r="KAG81" s="2"/>
      <c r="KAH81" s="2"/>
      <c r="KAI81" s="2"/>
      <c r="KAJ81" s="2"/>
      <c r="KAK81" s="2"/>
      <c r="KAL81" s="2"/>
      <c r="KAM81" s="2"/>
      <c r="KAN81" s="2"/>
      <c r="KAO81" s="2"/>
      <c r="KAP81" s="2"/>
      <c r="KAQ81" s="2"/>
      <c r="KAR81" s="2"/>
      <c r="KAS81" s="2"/>
      <c r="KAT81" s="2"/>
      <c r="KAU81" s="2"/>
      <c r="KAV81" s="2"/>
      <c r="KAW81" s="2"/>
      <c r="KAX81" s="2"/>
      <c r="KAY81" s="2"/>
      <c r="KAZ81" s="2"/>
      <c r="KBA81" s="2"/>
      <c r="KBB81" s="2"/>
      <c r="KBC81" s="2"/>
      <c r="KBD81" s="2"/>
      <c r="KBE81" s="2"/>
      <c r="KBF81" s="2"/>
      <c r="KBG81" s="2"/>
      <c r="KBH81" s="2"/>
      <c r="KBI81" s="2"/>
      <c r="KBJ81" s="2"/>
      <c r="KBK81" s="2"/>
      <c r="KBL81" s="2"/>
      <c r="KBM81" s="2"/>
      <c r="KBN81" s="2"/>
      <c r="KBO81" s="2"/>
      <c r="KBP81" s="2"/>
      <c r="KBQ81" s="2"/>
      <c r="KBR81" s="2"/>
      <c r="KBS81" s="2"/>
      <c r="KBT81" s="2"/>
      <c r="KBU81" s="2"/>
      <c r="KBV81" s="2"/>
      <c r="KBW81" s="2"/>
      <c r="KBX81" s="2"/>
      <c r="KBY81" s="2"/>
      <c r="KBZ81" s="2"/>
      <c r="KCA81" s="2"/>
      <c r="KCB81" s="2"/>
      <c r="KCC81" s="2"/>
      <c r="KCD81" s="2"/>
      <c r="KCE81" s="2"/>
      <c r="KCF81" s="2"/>
      <c r="KCG81" s="2"/>
      <c r="KCH81" s="2"/>
      <c r="KCI81" s="2"/>
      <c r="KCJ81" s="2"/>
      <c r="KCK81" s="2"/>
      <c r="KCL81" s="2"/>
      <c r="KCM81" s="2"/>
      <c r="KCN81" s="2"/>
      <c r="KCO81" s="2"/>
      <c r="KCP81" s="2"/>
      <c r="KCQ81" s="2"/>
      <c r="KCR81" s="2"/>
      <c r="KCS81" s="2"/>
      <c r="KCT81" s="2"/>
      <c r="KCU81" s="2"/>
      <c r="KCV81" s="2"/>
      <c r="KCW81" s="2"/>
      <c r="KCX81" s="2"/>
      <c r="KCY81" s="2"/>
      <c r="KCZ81" s="2"/>
      <c r="KDA81" s="2"/>
      <c r="KDB81" s="2"/>
      <c r="KDC81" s="2"/>
      <c r="KDD81" s="2"/>
      <c r="KDE81" s="2"/>
      <c r="KDF81" s="2"/>
      <c r="KDG81" s="2"/>
      <c r="KDH81" s="2"/>
      <c r="KDI81" s="2"/>
      <c r="KDJ81" s="2"/>
      <c r="KDK81" s="2"/>
      <c r="KDL81" s="2"/>
      <c r="KDM81" s="2"/>
      <c r="KDN81" s="2"/>
      <c r="KDO81" s="2"/>
      <c r="KDP81" s="2"/>
      <c r="KDQ81" s="2"/>
      <c r="KDR81" s="2"/>
      <c r="KDS81" s="2"/>
      <c r="KDT81" s="2"/>
      <c r="KDU81" s="2"/>
      <c r="KDV81" s="2"/>
      <c r="KDW81" s="2"/>
      <c r="KDX81" s="2"/>
      <c r="KDY81" s="2"/>
      <c r="KDZ81" s="2"/>
      <c r="KEA81" s="2"/>
      <c r="KEB81" s="2"/>
      <c r="KEC81" s="2"/>
      <c r="KED81" s="2"/>
      <c r="KEE81" s="2"/>
      <c r="KEF81" s="2"/>
      <c r="KEG81" s="2"/>
      <c r="KEH81" s="2"/>
      <c r="KEI81" s="2"/>
      <c r="KEJ81" s="2"/>
      <c r="KEK81" s="2"/>
      <c r="KEL81" s="2"/>
      <c r="KEM81" s="2"/>
      <c r="KEN81" s="2"/>
      <c r="KEO81" s="2"/>
      <c r="KEP81" s="2"/>
      <c r="KEQ81" s="2"/>
      <c r="KER81" s="2"/>
      <c r="KES81" s="2"/>
      <c r="KET81" s="2"/>
      <c r="KEU81" s="2"/>
      <c r="KEV81" s="2"/>
      <c r="KEW81" s="2"/>
      <c r="KEX81" s="2"/>
      <c r="KEY81" s="2"/>
      <c r="KEZ81" s="2"/>
      <c r="KFA81" s="2"/>
      <c r="KFB81" s="2"/>
      <c r="KFC81" s="2"/>
      <c r="KFD81" s="2"/>
      <c r="KFE81" s="2"/>
      <c r="KFF81" s="2"/>
      <c r="KFG81" s="2"/>
      <c r="KFH81" s="2"/>
      <c r="KFI81" s="2"/>
      <c r="KFJ81" s="2"/>
      <c r="KFK81" s="2"/>
      <c r="KFL81" s="2"/>
      <c r="KFM81" s="2"/>
      <c r="KFN81" s="2"/>
      <c r="KFO81" s="2"/>
      <c r="KFP81" s="2"/>
      <c r="KFQ81" s="2"/>
      <c r="KFR81" s="2"/>
      <c r="KFS81" s="2"/>
      <c r="KFT81" s="2"/>
      <c r="KFU81" s="2"/>
      <c r="KFV81" s="2"/>
      <c r="KFW81" s="2"/>
      <c r="KFX81" s="2"/>
      <c r="KFY81" s="2"/>
      <c r="KFZ81" s="2"/>
      <c r="KGA81" s="2"/>
      <c r="KGB81" s="2"/>
      <c r="KGC81" s="2"/>
      <c r="KGD81" s="2"/>
      <c r="KGE81" s="2"/>
      <c r="KGF81" s="2"/>
      <c r="KGG81" s="2"/>
      <c r="KGH81" s="2"/>
      <c r="KGI81" s="2"/>
      <c r="KGJ81" s="2"/>
      <c r="KGK81" s="2"/>
      <c r="KGL81" s="2"/>
      <c r="KGM81" s="2"/>
      <c r="KGN81" s="2"/>
      <c r="KGO81" s="2"/>
      <c r="KGP81" s="2"/>
      <c r="KGQ81" s="2"/>
      <c r="KGR81" s="2"/>
      <c r="KGS81" s="2"/>
      <c r="KGT81" s="2"/>
      <c r="KGU81" s="2"/>
      <c r="KGV81" s="2"/>
      <c r="KGW81" s="2"/>
      <c r="KGX81" s="2"/>
      <c r="KGY81" s="2"/>
      <c r="KGZ81" s="2"/>
      <c r="KHA81" s="2"/>
      <c r="KHB81" s="2"/>
      <c r="KHC81" s="2"/>
      <c r="KHD81" s="2"/>
      <c r="KHE81" s="2"/>
      <c r="KHF81" s="2"/>
      <c r="KHG81" s="2"/>
      <c r="KHH81" s="2"/>
      <c r="KHI81" s="2"/>
      <c r="KHJ81" s="2"/>
      <c r="KHK81" s="2"/>
      <c r="KHL81" s="2"/>
      <c r="KHM81" s="2"/>
      <c r="KHN81" s="2"/>
      <c r="KHO81" s="2"/>
      <c r="KHP81" s="2"/>
      <c r="KHQ81" s="2"/>
      <c r="KHR81" s="2"/>
      <c r="KHS81" s="2"/>
      <c r="KHT81" s="2"/>
      <c r="KHU81" s="2"/>
      <c r="KHV81" s="2"/>
      <c r="KHW81" s="2"/>
      <c r="KHX81" s="2"/>
      <c r="KHY81" s="2"/>
      <c r="KHZ81" s="2"/>
      <c r="KIA81" s="2"/>
      <c r="KIB81" s="2"/>
      <c r="KIC81" s="2"/>
      <c r="KID81" s="2"/>
      <c r="KIE81" s="2"/>
      <c r="KIF81" s="2"/>
      <c r="KIG81" s="2"/>
      <c r="KIH81" s="2"/>
      <c r="KII81" s="2"/>
      <c r="KIJ81" s="2"/>
      <c r="KIK81" s="2"/>
      <c r="KIL81" s="2"/>
      <c r="KIM81" s="2"/>
      <c r="KIN81" s="2"/>
      <c r="KIO81" s="2"/>
      <c r="KIP81" s="2"/>
      <c r="KIQ81" s="2"/>
      <c r="KIR81" s="2"/>
      <c r="KIS81" s="2"/>
      <c r="KIT81" s="2"/>
      <c r="KIU81" s="2"/>
      <c r="KIV81" s="2"/>
      <c r="KIW81" s="2"/>
      <c r="KIX81" s="2"/>
      <c r="KIY81" s="2"/>
      <c r="KIZ81" s="2"/>
      <c r="KJA81" s="2"/>
      <c r="KJB81" s="2"/>
      <c r="KJC81" s="2"/>
      <c r="KJD81" s="2"/>
      <c r="KJE81" s="2"/>
      <c r="KJF81" s="2"/>
      <c r="KJG81" s="2"/>
      <c r="KJH81" s="2"/>
      <c r="KJI81" s="2"/>
      <c r="KJJ81" s="2"/>
      <c r="KJK81" s="2"/>
      <c r="KJL81" s="2"/>
      <c r="KJM81" s="2"/>
      <c r="KJN81" s="2"/>
      <c r="KJO81" s="2"/>
      <c r="KJP81" s="2"/>
      <c r="KJQ81" s="2"/>
      <c r="KJR81" s="2"/>
      <c r="KJS81" s="2"/>
      <c r="KJT81" s="2"/>
      <c r="KJU81" s="2"/>
      <c r="KJV81" s="2"/>
      <c r="KJW81" s="2"/>
      <c r="KJX81" s="2"/>
      <c r="KJY81" s="2"/>
      <c r="KJZ81" s="2"/>
      <c r="KKA81" s="2"/>
      <c r="KKB81" s="2"/>
      <c r="KKC81" s="2"/>
      <c r="KKD81" s="2"/>
      <c r="KKE81" s="2"/>
      <c r="KKF81" s="2"/>
      <c r="KKG81" s="2"/>
      <c r="KKH81" s="2"/>
      <c r="KKI81" s="2"/>
      <c r="KKJ81" s="2"/>
      <c r="KKK81" s="2"/>
      <c r="KKL81" s="2"/>
      <c r="KKM81" s="2"/>
      <c r="KKN81" s="2"/>
      <c r="KKO81" s="2"/>
      <c r="KKP81" s="2"/>
      <c r="KKQ81" s="2"/>
      <c r="KKR81" s="2"/>
      <c r="KKS81" s="2"/>
      <c r="KKT81" s="2"/>
      <c r="KKU81" s="2"/>
      <c r="KKV81" s="2"/>
      <c r="KKW81" s="2"/>
      <c r="KKX81" s="2"/>
      <c r="KKY81" s="2"/>
      <c r="KKZ81" s="2"/>
      <c r="KLA81" s="2"/>
      <c r="KLB81" s="2"/>
      <c r="KLC81" s="2"/>
      <c r="KLD81" s="2"/>
      <c r="KLE81" s="2"/>
      <c r="KLF81" s="2"/>
      <c r="KLG81" s="2"/>
      <c r="KLH81" s="2"/>
      <c r="KLI81" s="2"/>
      <c r="KLJ81" s="2"/>
      <c r="KLK81" s="2"/>
      <c r="KLL81" s="2"/>
      <c r="KLM81" s="2"/>
      <c r="KLN81" s="2"/>
      <c r="KLO81" s="2"/>
      <c r="KLP81" s="2"/>
      <c r="KLQ81" s="2"/>
      <c r="KLR81" s="2"/>
      <c r="KLS81" s="2"/>
      <c r="KLT81" s="2"/>
      <c r="KLU81" s="2"/>
      <c r="KLV81" s="2"/>
      <c r="KLW81" s="2"/>
      <c r="KLX81" s="2"/>
      <c r="KLY81" s="2"/>
      <c r="KLZ81" s="2"/>
      <c r="KMA81" s="2"/>
      <c r="KMB81" s="2"/>
      <c r="KMC81" s="2"/>
      <c r="KMD81" s="2"/>
      <c r="KME81" s="2"/>
      <c r="KMF81" s="2"/>
      <c r="KMG81" s="2"/>
      <c r="KMH81" s="2"/>
      <c r="KMI81" s="2"/>
      <c r="KMJ81" s="2"/>
      <c r="KMK81" s="2"/>
      <c r="KML81" s="2"/>
      <c r="KMM81" s="2"/>
      <c r="KMN81" s="2"/>
      <c r="KMO81" s="2"/>
      <c r="KMP81" s="2"/>
      <c r="KMQ81" s="2"/>
      <c r="KMR81" s="2"/>
      <c r="KMS81" s="2"/>
      <c r="KMT81" s="2"/>
      <c r="KMU81" s="2"/>
      <c r="KMV81" s="2"/>
      <c r="KMW81" s="2"/>
      <c r="KMX81" s="2"/>
      <c r="KMY81" s="2"/>
      <c r="KMZ81" s="2"/>
      <c r="KNA81" s="2"/>
      <c r="KNB81" s="2"/>
      <c r="KNC81" s="2"/>
      <c r="KND81" s="2"/>
      <c r="KNE81" s="2"/>
      <c r="KNF81" s="2"/>
      <c r="KNG81" s="2"/>
      <c r="KNH81" s="2"/>
      <c r="KNI81" s="2"/>
      <c r="KNJ81" s="2"/>
      <c r="KNK81" s="2"/>
      <c r="KNL81" s="2"/>
      <c r="KNM81" s="2"/>
      <c r="KNN81" s="2"/>
      <c r="KNO81" s="2"/>
      <c r="KNP81" s="2"/>
      <c r="KNQ81" s="2"/>
      <c r="KNR81" s="2"/>
      <c r="KNS81" s="2"/>
      <c r="KNT81" s="2"/>
      <c r="KNU81" s="2"/>
      <c r="KNV81" s="2"/>
      <c r="KNW81" s="2"/>
      <c r="KNX81" s="2"/>
      <c r="KNY81" s="2"/>
      <c r="KNZ81" s="2"/>
      <c r="KOA81" s="2"/>
      <c r="KOB81" s="2"/>
      <c r="KOC81" s="2"/>
      <c r="KOD81" s="2"/>
      <c r="KOE81" s="2"/>
      <c r="KOF81" s="2"/>
      <c r="KOG81" s="2"/>
      <c r="KOH81" s="2"/>
      <c r="KOI81" s="2"/>
      <c r="KOJ81" s="2"/>
      <c r="KOK81" s="2"/>
      <c r="KOL81" s="2"/>
      <c r="KOM81" s="2"/>
      <c r="KON81" s="2"/>
      <c r="KOO81" s="2"/>
      <c r="KOP81" s="2"/>
      <c r="KOQ81" s="2"/>
      <c r="KOR81" s="2"/>
      <c r="KOS81" s="2"/>
      <c r="KOT81" s="2"/>
      <c r="KOU81" s="2"/>
      <c r="KOV81" s="2"/>
      <c r="KOW81" s="2"/>
      <c r="KOX81" s="2"/>
      <c r="KOY81" s="2"/>
      <c r="KOZ81" s="2"/>
      <c r="KPA81" s="2"/>
      <c r="KPB81" s="2"/>
      <c r="KPC81" s="2"/>
      <c r="KPD81" s="2"/>
      <c r="KPE81" s="2"/>
      <c r="KPF81" s="2"/>
      <c r="KPG81" s="2"/>
      <c r="KPH81" s="2"/>
      <c r="KPI81" s="2"/>
      <c r="KPJ81" s="2"/>
      <c r="KPK81" s="2"/>
      <c r="KPL81" s="2"/>
      <c r="KPM81" s="2"/>
      <c r="KPN81" s="2"/>
      <c r="KPO81" s="2"/>
      <c r="KPP81" s="2"/>
      <c r="KPQ81" s="2"/>
      <c r="KPR81" s="2"/>
      <c r="KPS81" s="2"/>
      <c r="KPT81" s="2"/>
      <c r="KPU81" s="2"/>
      <c r="KPV81" s="2"/>
      <c r="KPW81" s="2"/>
      <c r="KPX81" s="2"/>
      <c r="KPY81" s="2"/>
      <c r="KPZ81" s="2"/>
      <c r="KQA81" s="2"/>
      <c r="KQB81" s="2"/>
      <c r="KQC81" s="2"/>
      <c r="KQD81" s="2"/>
      <c r="KQE81" s="2"/>
      <c r="KQF81" s="2"/>
      <c r="KQG81" s="2"/>
      <c r="KQH81" s="2"/>
      <c r="KQI81" s="2"/>
      <c r="KQJ81" s="2"/>
      <c r="KQK81" s="2"/>
      <c r="KQL81" s="2"/>
      <c r="KQM81" s="2"/>
      <c r="KQN81" s="2"/>
      <c r="KQO81" s="2"/>
      <c r="KQP81" s="2"/>
      <c r="KQQ81" s="2"/>
      <c r="KQR81" s="2"/>
      <c r="KQS81" s="2"/>
      <c r="KQT81" s="2"/>
      <c r="KQU81" s="2"/>
      <c r="KQV81" s="2"/>
      <c r="KQW81" s="2"/>
      <c r="KQX81" s="2"/>
      <c r="KQY81" s="2"/>
      <c r="KQZ81" s="2"/>
      <c r="KRA81" s="2"/>
      <c r="KRB81" s="2"/>
      <c r="KRC81" s="2"/>
      <c r="KRD81" s="2"/>
      <c r="KRE81" s="2"/>
      <c r="KRF81" s="2"/>
      <c r="KRG81" s="2"/>
      <c r="KRH81" s="2"/>
      <c r="KRI81" s="2"/>
      <c r="KRJ81" s="2"/>
      <c r="KRK81" s="2"/>
      <c r="KRL81" s="2"/>
      <c r="KRM81" s="2"/>
      <c r="KRN81" s="2"/>
      <c r="KRO81" s="2"/>
      <c r="KRP81" s="2"/>
      <c r="KRQ81" s="2"/>
      <c r="KRR81" s="2"/>
      <c r="KRS81" s="2"/>
      <c r="KRT81" s="2"/>
      <c r="KRU81" s="2"/>
      <c r="KRV81" s="2"/>
      <c r="KRW81" s="2"/>
      <c r="KRX81" s="2"/>
      <c r="KRY81" s="2"/>
      <c r="KRZ81" s="2"/>
      <c r="KSA81" s="2"/>
      <c r="KSB81" s="2"/>
      <c r="KSC81" s="2"/>
      <c r="KSD81" s="2"/>
      <c r="KSE81" s="2"/>
      <c r="KSF81" s="2"/>
      <c r="KSG81" s="2"/>
      <c r="KSH81" s="2"/>
      <c r="KSI81" s="2"/>
      <c r="KSJ81" s="2"/>
      <c r="KSK81" s="2"/>
      <c r="KSL81" s="2"/>
      <c r="KSM81" s="2"/>
      <c r="KSN81" s="2"/>
      <c r="KSO81" s="2"/>
      <c r="KSP81" s="2"/>
      <c r="KSQ81" s="2"/>
      <c r="KSR81" s="2"/>
      <c r="KSS81" s="2"/>
      <c r="KST81" s="2"/>
      <c r="KSU81" s="2"/>
      <c r="KSV81" s="2"/>
      <c r="KSW81" s="2"/>
      <c r="KSX81" s="2"/>
      <c r="KSY81" s="2"/>
      <c r="KSZ81" s="2"/>
      <c r="KTA81" s="2"/>
      <c r="KTB81" s="2"/>
      <c r="KTC81" s="2"/>
      <c r="KTD81" s="2"/>
      <c r="KTE81" s="2"/>
      <c r="KTF81" s="2"/>
      <c r="KTG81" s="2"/>
      <c r="KTH81" s="2"/>
      <c r="KTI81" s="2"/>
      <c r="KTJ81" s="2"/>
      <c r="KTK81" s="2"/>
      <c r="KTL81" s="2"/>
      <c r="KTM81" s="2"/>
      <c r="KTN81" s="2"/>
      <c r="KTO81" s="2"/>
      <c r="KTP81" s="2"/>
      <c r="KTQ81" s="2"/>
      <c r="KTR81" s="2"/>
      <c r="KTS81" s="2"/>
      <c r="KTT81" s="2"/>
      <c r="KTU81" s="2"/>
      <c r="KTV81" s="2"/>
      <c r="KTW81" s="2"/>
      <c r="KTX81" s="2"/>
      <c r="KTY81" s="2"/>
      <c r="KTZ81" s="2"/>
      <c r="KUA81" s="2"/>
      <c r="KUB81" s="2"/>
      <c r="KUC81" s="2"/>
      <c r="KUD81" s="2"/>
      <c r="KUE81" s="2"/>
      <c r="KUF81" s="2"/>
      <c r="KUG81" s="2"/>
      <c r="KUH81" s="2"/>
      <c r="KUI81" s="2"/>
      <c r="KUJ81" s="2"/>
      <c r="KUK81" s="2"/>
      <c r="KUL81" s="2"/>
      <c r="KUM81" s="2"/>
      <c r="KUN81" s="2"/>
      <c r="KUO81" s="2"/>
      <c r="KUP81" s="2"/>
      <c r="KUQ81" s="2"/>
      <c r="KUR81" s="2"/>
      <c r="KUS81" s="2"/>
      <c r="KUT81" s="2"/>
      <c r="KUU81" s="2"/>
      <c r="KUV81" s="2"/>
      <c r="KUW81" s="2"/>
      <c r="KUX81" s="2"/>
      <c r="KUY81" s="2"/>
      <c r="KUZ81" s="2"/>
      <c r="KVA81" s="2"/>
      <c r="KVB81" s="2"/>
      <c r="KVC81" s="2"/>
      <c r="KVD81" s="2"/>
      <c r="KVE81" s="2"/>
      <c r="KVF81" s="2"/>
      <c r="KVG81" s="2"/>
      <c r="KVH81" s="2"/>
      <c r="KVI81" s="2"/>
      <c r="KVJ81" s="2"/>
      <c r="KVK81" s="2"/>
      <c r="KVL81" s="2"/>
      <c r="KVM81" s="2"/>
      <c r="KVN81" s="2"/>
      <c r="KVO81" s="2"/>
      <c r="KVP81" s="2"/>
      <c r="KVQ81" s="2"/>
      <c r="KVR81" s="2"/>
      <c r="KVS81" s="2"/>
      <c r="KVT81" s="2"/>
      <c r="KVU81" s="2"/>
      <c r="KVV81" s="2"/>
      <c r="KVW81" s="2"/>
      <c r="KVX81" s="2"/>
      <c r="KVY81" s="2"/>
      <c r="KVZ81" s="2"/>
      <c r="KWA81" s="2"/>
      <c r="KWB81" s="2"/>
      <c r="KWC81" s="2"/>
      <c r="KWD81" s="2"/>
      <c r="KWE81" s="2"/>
      <c r="KWF81" s="2"/>
      <c r="KWG81" s="2"/>
      <c r="KWH81" s="2"/>
      <c r="KWI81" s="2"/>
      <c r="KWJ81" s="2"/>
      <c r="KWK81" s="2"/>
      <c r="KWL81" s="2"/>
      <c r="KWM81" s="2"/>
      <c r="KWN81" s="2"/>
      <c r="KWO81" s="2"/>
      <c r="KWP81" s="2"/>
      <c r="KWQ81" s="2"/>
      <c r="KWR81" s="2"/>
      <c r="KWS81" s="2"/>
      <c r="KWT81" s="2"/>
      <c r="KWU81" s="2"/>
      <c r="KWV81" s="2"/>
      <c r="KWW81" s="2"/>
      <c r="KWX81" s="2"/>
      <c r="KWY81" s="2"/>
      <c r="KWZ81" s="2"/>
      <c r="KXA81" s="2"/>
      <c r="KXB81" s="2"/>
      <c r="KXC81" s="2"/>
      <c r="KXD81" s="2"/>
      <c r="KXE81" s="2"/>
      <c r="KXF81" s="2"/>
      <c r="KXG81" s="2"/>
      <c r="KXH81" s="2"/>
      <c r="KXI81" s="2"/>
      <c r="KXJ81" s="2"/>
      <c r="KXK81" s="2"/>
      <c r="KXL81" s="2"/>
      <c r="KXM81" s="2"/>
      <c r="KXN81" s="2"/>
      <c r="KXO81" s="2"/>
      <c r="KXP81" s="2"/>
      <c r="KXQ81" s="2"/>
      <c r="KXR81" s="2"/>
      <c r="KXS81" s="2"/>
      <c r="KXT81" s="2"/>
      <c r="KXU81" s="2"/>
      <c r="KXV81" s="2"/>
      <c r="KXW81" s="2"/>
      <c r="KXX81" s="2"/>
      <c r="KXY81" s="2"/>
      <c r="KXZ81" s="2"/>
      <c r="KYA81" s="2"/>
      <c r="KYB81" s="2"/>
      <c r="KYC81" s="2"/>
      <c r="KYD81" s="2"/>
      <c r="KYE81" s="2"/>
      <c r="KYF81" s="2"/>
      <c r="KYG81" s="2"/>
      <c r="KYH81" s="2"/>
      <c r="KYI81" s="2"/>
      <c r="KYJ81" s="2"/>
      <c r="KYK81" s="2"/>
      <c r="KYL81" s="2"/>
      <c r="KYM81" s="2"/>
      <c r="KYN81" s="2"/>
      <c r="KYO81" s="2"/>
      <c r="KYP81" s="2"/>
      <c r="KYQ81" s="2"/>
      <c r="KYR81" s="2"/>
      <c r="KYS81" s="2"/>
      <c r="KYT81" s="2"/>
      <c r="KYU81" s="2"/>
      <c r="KYV81" s="2"/>
      <c r="KYW81" s="2"/>
      <c r="KYX81" s="2"/>
      <c r="KYY81" s="2"/>
      <c r="KYZ81" s="2"/>
      <c r="KZA81" s="2"/>
      <c r="KZB81" s="2"/>
      <c r="KZC81" s="2"/>
      <c r="KZD81" s="2"/>
      <c r="KZE81" s="2"/>
      <c r="KZF81" s="2"/>
      <c r="KZG81" s="2"/>
      <c r="KZH81" s="2"/>
      <c r="KZI81" s="2"/>
      <c r="KZJ81" s="2"/>
      <c r="KZK81" s="2"/>
      <c r="KZL81" s="2"/>
      <c r="KZM81" s="2"/>
      <c r="KZN81" s="2"/>
      <c r="KZO81" s="2"/>
      <c r="KZP81" s="2"/>
      <c r="KZQ81" s="2"/>
      <c r="KZR81" s="2"/>
      <c r="KZS81" s="2"/>
      <c r="KZT81" s="2"/>
      <c r="KZU81" s="2"/>
      <c r="KZV81" s="2"/>
      <c r="KZW81" s="2"/>
      <c r="KZX81" s="2"/>
      <c r="KZY81" s="2"/>
      <c r="KZZ81" s="2"/>
      <c r="LAA81" s="2"/>
      <c r="LAB81" s="2"/>
      <c r="LAC81" s="2"/>
      <c r="LAD81" s="2"/>
      <c r="LAE81" s="2"/>
      <c r="LAF81" s="2"/>
      <c r="LAG81" s="2"/>
      <c r="LAH81" s="2"/>
      <c r="LAI81" s="2"/>
      <c r="LAJ81" s="2"/>
      <c r="LAK81" s="2"/>
      <c r="LAL81" s="2"/>
      <c r="LAM81" s="2"/>
      <c r="LAN81" s="2"/>
      <c r="LAO81" s="2"/>
      <c r="LAP81" s="2"/>
      <c r="LAQ81" s="2"/>
      <c r="LAR81" s="2"/>
      <c r="LAS81" s="2"/>
      <c r="LAT81" s="2"/>
      <c r="LAU81" s="2"/>
      <c r="LAV81" s="2"/>
      <c r="LAW81" s="2"/>
      <c r="LAX81" s="2"/>
      <c r="LAY81" s="2"/>
      <c r="LAZ81" s="2"/>
      <c r="LBA81" s="2"/>
      <c r="LBB81" s="2"/>
      <c r="LBC81" s="2"/>
      <c r="LBD81" s="2"/>
      <c r="LBE81" s="2"/>
      <c r="LBF81" s="2"/>
      <c r="LBG81" s="2"/>
      <c r="LBH81" s="2"/>
      <c r="LBI81" s="2"/>
      <c r="LBJ81" s="2"/>
      <c r="LBK81" s="2"/>
      <c r="LBL81" s="2"/>
      <c r="LBM81" s="2"/>
      <c r="LBN81" s="2"/>
      <c r="LBO81" s="2"/>
      <c r="LBP81" s="2"/>
      <c r="LBQ81" s="2"/>
      <c r="LBR81" s="2"/>
      <c r="LBS81" s="2"/>
      <c r="LBT81" s="2"/>
      <c r="LBU81" s="2"/>
      <c r="LBV81" s="2"/>
      <c r="LBW81" s="2"/>
      <c r="LBX81" s="2"/>
      <c r="LBY81" s="2"/>
      <c r="LBZ81" s="2"/>
      <c r="LCA81" s="2"/>
      <c r="LCB81" s="2"/>
      <c r="LCC81" s="2"/>
      <c r="LCD81" s="2"/>
      <c r="LCE81" s="2"/>
      <c r="LCF81" s="2"/>
      <c r="LCG81" s="2"/>
      <c r="LCH81" s="2"/>
      <c r="LCI81" s="2"/>
      <c r="LCJ81" s="2"/>
      <c r="LCK81" s="2"/>
      <c r="LCL81" s="2"/>
      <c r="LCM81" s="2"/>
      <c r="LCN81" s="2"/>
      <c r="LCO81" s="2"/>
      <c r="LCP81" s="2"/>
      <c r="LCQ81" s="2"/>
      <c r="LCR81" s="2"/>
      <c r="LCS81" s="2"/>
      <c r="LCT81" s="2"/>
      <c r="LCU81" s="2"/>
      <c r="LCV81" s="2"/>
      <c r="LCW81" s="2"/>
      <c r="LCX81" s="2"/>
      <c r="LCY81" s="2"/>
      <c r="LCZ81" s="2"/>
      <c r="LDA81" s="2"/>
      <c r="LDB81" s="2"/>
      <c r="LDC81" s="2"/>
      <c r="LDD81" s="2"/>
      <c r="LDE81" s="2"/>
      <c r="LDF81" s="2"/>
      <c r="LDG81" s="2"/>
      <c r="LDH81" s="2"/>
      <c r="LDI81" s="2"/>
      <c r="LDJ81" s="2"/>
      <c r="LDK81" s="2"/>
      <c r="LDL81" s="2"/>
      <c r="LDM81" s="2"/>
      <c r="LDN81" s="2"/>
      <c r="LDO81" s="2"/>
      <c r="LDP81" s="2"/>
      <c r="LDQ81" s="2"/>
      <c r="LDR81" s="2"/>
      <c r="LDS81" s="2"/>
      <c r="LDT81" s="2"/>
      <c r="LDU81" s="2"/>
      <c r="LDV81" s="2"/>
      <c r="LDW81" s="2"/>
      <c r="LDX81" s="2"/>
      <c r="LDY81" s="2"/>
      <c r="LDZ81" s="2"/>
      <c r="LEA81" s="2"/>
      <c r="LEB81" s="2"/>
      <c r="LEC81" s="2"/>
      <c r="LED81" s="2"/>
      <c r="LEE81" s="2"/>
      <c r="LEF81" s="2"/>
      <c r="LEG81" s="2"/>
      <c r="LEH81" s="2"/>
      <c r="LEI81" s="2"/>
      <c r="LEJ81" s="2"/>
      <c r="LEK81" s="2"/>
      <c r="LEL81" s="2"/>
      <c r="LEM81" s="2"/>
      <c r="LEN81" s="2"/>
      <c r="LEO81" s="2"/>
      <c r="LEP81" s="2"/>
      <c r="LEQ81" s="2"/>
      <c r="LER81" s="2"/>
      <c r="LES81" s="2"/>
      <c r="LET81" s="2"/>
      <c r="LEU81" s="2"/>
      <c r="LEV81" s="2"/>
      <c r="LEW81" s="2"/>
      <c r="LEX81" s="2"/>
      <c r="LEY81" s="2"/>
      <c r="LEZ81" s="2"/>
      <c r="LFA81" s="2"/>
      <c r="LFB81" s="2"/>
      <c r="LFC81" s="2"/>
      <c r="LFD81" s="2"/>
      <c r="LFE81" s="2"/>
      <c r="LFF81" s="2"/>
      <c r="LFG81" s="2"/>
      <c r="LFH81" s="2"/>
      <c r="LFI81" s="2"/>
      <c r="LFJ81" s="2"/>
      <c r="LFK81" s="2"/>
      <c r="LFL81" s="2"/>
      <c r="LFM81" s="2"/>
      <c r="LFN81" s="2"/>
      <c r="LFO81" s="2"/>
      <c r="LFP81" s="2"/>
      <c r="LFQ81" s="2"/>
      <c r="LFR81" s="2"/>
      <c r="LFS81" s="2"/>
      <c r="LFT81" s="2"/>
      <c r="LFU81" s="2"/>
      <c r="LFV81" s="2"/>
      <c r="LFW81" s="2"/>
      <c r="LFX81" s="2"/>
      <c r="LFY81" s="2"/>
      <c r="LFZ81" s="2"/>
      <c r="LGA81" s="2"/>
      <c r="LGB81" s="2"/>
      <c r="LGC81" s="2"/>
      <c r="LGD81" s="2"/>
      <c r="LGE81" s="2"/>
      <c r="LGF81" s="2"/>
      <c r="LGG81" s="2"/>
      <c r="LGH81" s="2"/>
      <c r="LGI81" s="2"/>
      <c r="LGJ81" s="2"/>
      <c r="LGK81" s="2"/>
      <c r="LGL81" s="2"/>
      <c r="LGM81" s="2"/>
      <c r="LGN81" s="2"/>
      <c r="LGO81" s="2"/>
      <c r="LGP81" s="2"/>
      <c r="LGQ81" s="2"/>
      <c r="LGR81" s="2"/>
      <c r="LGS81" s="2"/>
      <c r="LGT81" s="2"/>
      <c r="LGU81" s="2"/>
      <c r="LGV81" s="2"/>
      <c r="LGW81" s="2"/>
      <c r="LGX81" s="2"/>
      <c r="LGY81" s="2"/>
      <c r="LGZ81" s="2"/>
      <c r="LHA81" s="2"/>
      <c r="LHB81" s="2"/>
      <c r="LHC81" s="2"/>
      <c r="LHD81" s="2"/>
      <c r="LHE81" s="2"/>
      <c r="LHF81" s="2"/>
      <c r="LHG81" s="2"/>
      <c r="LHH81" s="2"/>
      <c r="LHI81" s="2"/>
      <c r="LHJ81" s="2"/>
      <c r="LHK81" s="2"/>
      <c r="LHL81" s="2"/>
      <c r="LHM81" s="2"/>
      <c r="LHN81" s="2"/>
      <c r="LHO81" s="2"/>
      <c r="LHP81" s="2"/>
      <c r="LHQ81" s="2"/>
      <c r="LHR81" s="2"/>
      <c r="LHS81" s="2"/>
      <c r="LHT81" s="2"/>
      <c r="LHU81" s="2"/>
      <c r="LHV81" s="2"/>
      <c r="LHW81" s="2"/>
      <c r="LHX81" s="2"/>
      <c r="LHY81" s="2"/>
      <c r="LHZ81" s="2"/>
      <c r="LIA81" s="2"/>
      <c r="LIB81" s="2"/>
      <c r="LIC81" s="2"/>
      <c r="LID81" s="2"/>
      <c r="LIE81" s="2"/>
      <c r="LIF81" s="2"/>
      <c r="LIG81" s="2"/>
      <c r="LIH81" s="2"/>
      <c r="LII81" s="2"/>
      <c r="LIJ81" s="2"/>
      <c r="LIK81" s="2"/>
      <c r="LIL81" s="2"/>
      <c r="LIM81" s="2"/>
      <c r="LIN81" s="2"/>
      <c r="LIO81" s="2"/>
      <c r="LIP81" s="2"/>
      <c r="LIQ81" s="2"/>
      <c r="LIR81" s="2"/>
      <c r="LIS81" s="2"/>
      <c r="LIT81" s="2"/>
      <c r="LIU81" s="2"/>
      <c r="LIV81" s="2"/>
      <c r="LIW81" s="2"/>
      <c r="LIX81" s="2"/>
      <c r="LIY81" s="2"/>
      <c r="LIZ81" s="2"/>
      <c r="LJA81" s="2"/>
      <c r="LJB81" s="2"/>
      <c r="LJC81" s="2"/>
      <c r="LJD81" s="2"/>
      <c r="LJE81" s="2"/>
      <c r="LJF81" s="2"/>
      <c r="LJG81" s="2"/>
      <c r="LJH81" s="2"/>
      <c r="LJI81" s="2"/>
      <c r="LJJ81" s="2"/>
      <c r="LJK81" s="2"/>
      <c r="LJL81" s="2"/>
      <c r="LJM81" s="2"/>
      <c r="LJN81" s="2"/>
      <c r="LJO81" s="2"/>
      <c r="LJP81" s="2"/>
      <c r="LJQ81" s="2"/>
      <c r="LJR81" s="2"/>
      <c r="LJS81" s="2"/>
      <c r="LJT81" s="2"/>
      <c r="LJU81" s="2"/>
      <c r="LJV81" s="2"/>
      <c r="LJW81" s="2"/>
      <c r="LJX81" s="2"/>
      <c r="LJY81" s="2"/>
      <c r="LJZ81" s="2"/>
      <c r="LKA81" s="2"/>
      <c r="LKB81" s="2"/>
      <c r="LKC81" s="2"/>
      <c r="LKD81" s="2"/>
      <c r="LKE81" s="2"/>
      <c r="LKF81" s="2"/>
      <c r="LKG81" s="2"/>
      <c r="LKH81" s="2"/>
      <c r="LKI81" s="2"/>
      <c r="LKJ81" s="2"/>
      <c r="LKK81" s="2"/>
      <c r="LKL81" s="2"/>
      <c r="LKM81" s="2"/>
      <c r="LKN81" s="2"/>
      <c r="LKO81" s="2"/>
      <c r="LKP81" s="2"/>
      <c r="LKQ81" s="2"/>
      <c r="LKR81" s="2"/>
      <c r="LKS81" s="2"/>
      <c r="LKT81" s="2"/>
      <c r="LKU81" s="2"/>
      <c r="LKV81" s="2"/>
      <c r="LKW81" s="2"/>
      <c r="LKX81" s="2"/>
      <c r="LKY81" s="2"/>
      <c r="LKZ81" s="2"/>
      <c r="LLA81" s="2"/>
      <c r="LLB81" s="2"/>
      <c r="LLC81" s="2"/>
      <c r="LLD81" s="2"/>
      <c r="LLE81" s="2"/>
      <c r="LLF81" s="2"/>
      <c r="LLG81" s="2"/>
      <c r="LLH81" s="2"/>
      <c r="LLI81" s="2"/>
      <c r="LLJ81" s="2"/>
      <c r="LLK81" s="2"/>
      <c r="LLL81" s="2"/>
      <c r="LLM81" s="2"/>
      <c r="LLN81" s="2"/>
      <c r="LLO81" s="2"/>
      <c r="LLP81" s="2"/>
      <c r="LLQ81" s="2"/>
      <c r="LLR81" s="2"/>
      <c r="LLS81" s="2"/>
      <c r="LLT81" s="2"/>
      <c r="LLU81" s="2"/>
      <c r="LLV81" s="2"/>
      <c r="LLW81" s="2"/>
      <c r="LLX81" s="2"/>
      <c r="LLY81" s="2"/>
      <c r="LLZ81" s="2"/>
      <c r="LMA81" s="2"/>
      <c r="LMB81" s="2"/>
      <c r="LMC81" s="2"/>
      <c r="LMD81" s="2"/>
      <c r="LME81" s="2"/>
      <c r="LMF81" s="2"/>
      <c r="LMG81" s="2"/>
      <c r="LMH81" s="2"/>
      <c r="LMI81" s="2"/>
      <c r="LMJ81" s="2"/>
      <c r="LMK81" s="2"/>
      <c r="LML81" s="2"/>
      <c r="LMM81" s="2"/>
      <c r="LMN81" s="2"/>
      <c r="LMO81" s="2"/>
      <c r="LMP81" s="2"/>
      <c r="LMQ81" s="2"/>
      <c r="LMR81" s="2"/>
      <c r="LMS81" s="2"/>
      <c r="LMT81" s="2"/>
      <c r="LMU81" s="2"/>
      <c r="LMV81" s="2"/>
      <c r="LMW81" s="2"/>
      <c r="LMX81" s="2"/>
      <c r="LMY81" s="2"/>
      <c r="LMZ81" s="2"/>
      <c r="LNA81" s="2"/>
      <c r="LNB81" s="2"/>
      <c r="LNC81" s="2"/>
      <c r="LND81" s="2"/>
      <c r="LNE81" s="2"/>
      <c r="LNF81" s="2"/>
      <c r="LNG81" s="2"/>
      <c r="LNH81" s="2"/>
      <c r="LNI81" s="2"/>
      <c r="LNJ81" s="2"/>
      <c r="LNK81" s="2"/>
      <c r="LNL81" s="2"/>
      <c r="LNM81" s="2"/>
      <c r="LNN81" s="2"/>
      <c r="LNO81" s="2"/>
      <c r="LNP81" s="2"/>
      <c r="LNQ81" s="2"/>
      <c r="LNR81" s="2"/>
      <c r="LNS81" s="2"/>
      <c r="LNT81" s="2"/>
      <c r="LNU81" s="2"/>
      <c r="LNV81" s="2"/>
      <c r="LNW81" s="2"/>
      <c r="LNX81" s="2"/>
      <c r="LNY81" s="2"/>
      <c r="LNZ81" s="2"/>
      <c r="LOA81" s="2"/>
      <c r="LOB81" s="2"/>
      <c r="LOC81" s="2"/>
      <c r="LOD81" s="2"/>
      <c r="LOE81" s="2"/>
      <c r="LOF81" s="2"/>
      <c r="LOG81" s="2"/>
      <c r="LOH81" s="2"/>
      <c r="LOI81" s="2"/>
      <c r="LOJ81" s="2"/>
      <c r="LOK81" s="2"/>
      <c r="LOL81" s="2"/>
      <c r="LOM81" s="2"/>
      <c r="LON81" s="2"/>
      <c r="LOO81" s="2"/>
      <c r="LOP81" s="2"/>
      <c r="LOQ81" s="2"/>
      <c r="LOR81" s="2"/>
      <c r="LOS81" s="2"/>
      <c r="LOT81" s="2"/>
      <c r="LOU81" s="2"/>
      <c r="LOV81" s="2"/>
      <c r="LOW81" s="2"/>
      <c r="LOX81" s="2"/>
      <c r="LOY81" s="2"/>
      <c r="LOZ81" s="2"/>
      <c r="LPA81" s="2"/>
      <c r="LPB81" s="2"/>
      <c r="LPC81" s="2"/>
      <c r="LPD81" s="2"/>
      <c r="LPE81" s="2"/>
      <c r="LPF81" s="2"/>
      <c r="LPG81" s="2"/>
      <c r="LPH81" s="2"/>
      <c r="LPI81" s="2"/>
      <c r="LPJ81" s="2"/>
      <c r="LPK81" s="2"/>
      <c r="LPL81" s="2"/>
      <c r="LPM81" s="2"/>
      <c r="LPN81" s="2"/>
      <c r="LPO81" s="2"/>
      <c r="LPP81" s="2"/>
      <c r="LPQ81" s="2"/>
      <c r="LPR81" s="2"/>
      <c r="LPS81" s="2"/>
      <c r="LPT81" s="2"/>
      <c r="LPU81" s="2"/>
      <c r="LPV81" s="2"/>
      <c r="LPW81" s="2"/>
      <c r="LPX81" s="2"/>
      <c r="LPY81" s="2"/>
      <c r="LPZ81" s="2"/>
      <c r="LQA81" s="2"/>
      <c r="LQB81" s="2"/>
      <c r="LQC81" s="2"/>
      <c r="LQD81" s="2"/>
      <c r="LQE81" s="2"/>
      <c r="LQF81" s="2"/>
      <c r="LQG81" s="2"/>
      <c r="LQH81" s="2"/>
      <c r="LQI81" s="2"/>
      <c r="LQJ81" s="2"/>
      <c r="LQK81" s="2"/>
      <c r="LQL81" s="2"/>
      <c r="LQM81" s="2"/>
      <c r="LQN81" s="2"/>
      <c r="LQO81" s="2"/>
      <c r="LQP81" s="2"/>
      <c r="LQQ81" s="2"/>
      <c r="LQR81" s="2"/>
      <c r="LQS81" s="2"/>
      <c r="LQT81" s="2"/>
      <c r="LQU81" s="2"/>
      <c r="LQV81" s="2"/>
      <c r="LQW81" s="2"/>
      <c r="LQX81" s="2"/>
      <c r="LQY81" s="2"/>
      <c r="LQZ81" s="2"/>
      <c r="LRA81" s="2"/>
      <c r="LRB81" s="2"/>
      <c r="LRC81" s="2"/>
      <c r="LRD81" s="2"/>
      <c r="LRE81" s="2"/>
      <c r="LRF81" s="2"/>
      <c r="LRG81" s="2"/>
      <c r="LRH81" s="2"/>
      <c r="LRI81" s="2"/>
      <c r="LRJ81" s="2"/>
      <c r="LRK81" s="2"/>
      <c r="LRL81" s="2"/>
      <c r="LRM81" s="2"/>
      <c r="LRN81" s="2"/>
      <c r="LRO81" s="2"/>
      <c r="LRP81" s="2"/>
      <c r="LRQ81" s="2"/>
      <c r="LRR81" s="2"/>
      <c r="LRS81" s="2"/>
      <c r="LRT81" s="2"/>
      <c r="LRU81" s="2"/>
      <c r="LRV81" s="2"/>
      <c r="LRW81" s="2"/>
      <c r="LRX81" s="2"/>
      <c r="LRY81" s="2"/>
      <c r="LRZ81" s="2"/>
      <c r="LSA81" s="2"/>
      <c r="LSB81" s="2"/>
      <c r="LSC81" s="2"/>
      <c r="LSD81" s="2"/>
      <c r="LSE81" s="2"/>
      <c r="LSF81" s="2"/>
      <c r="LSG81" s="2"/>
      <c r="LSH81" s="2"/>
      <c r="LSI81" s="2"/>
      <c r="LSJ81" s="2"/>
      <c r="LSK81" s="2"/>
      <c r="LSL81" s="2"/>
      <c r="LSM81" s="2"/>
      <c r="LSN81" s="2"/>
      <c r="LSO81" s="2"/>
      <c r="LSP81" s="2"/>
      <c r="LSQ81" s="2"/>
      <c r="LSR81" s="2"/>
      <c r="LSS81" s="2"/>
      <c r="LST81" s="2"/>
      <c r="LSU81" s="2"/>
      <c r="LSV81" s="2"/>
      <c r="LSW81" s="2"/>
      <c r="LSX81" s="2"/>
      <c r="LSY81" s="2"/>
      <c r="LSZ81" s="2"/>
      <c r="LTA81" s="2"/>
      <c r="LTB81" s="2"/>
      <c r="LTC81" s="2"/>
      <c r="LTD81" s="2"/>
      <c r="LTE81" s="2"/>
      <c r="LTF81" s="2"/>
      <c r="LTG81" s="2"/>
      <c r="LTH81" s="2"/>
      <c r="LTI81" s="2"/>
      <c r="LTJ81" s="2"/>
      <c r="LTK81" s="2"/>
      <c r="LTL81" s="2"/>
      <c r="LTM81" s="2"/>
      <c r="LTN81" s="2"/>
      <c r="LTO81" s="2"/>
      <c r="LTP81" s="2"/>
      <c r="LTQ81" s="2"/>
      <c r="LTR81" s="2"/>
      <c r="LTS81" s="2"/>
      <c r="LTT81" s="2"/>
      <c r="LTU81" s="2"/>
      <c r="LTV81" s="2"/>
      <c r="LTW81" s="2"/>
      <c r="LTX81" s="2"/>
      <c r="LTY81" s="2"/>
      <c r="LTZ81" s="2"/>
      <c r="LUA81" s="2"/>
      <c r="LUB81" s="2"/>
      <c r="LUC81" s="2"/>
      <c r="LUD81" s="2"/>
      <c r="LUE81" s="2"/>
      <c r="LUF81" s="2"/>
      <c r="LUG81" s="2"/>
      <c r="LUH81" s="2"/>
      <c r="LUI81" s="2"/>
      <c r="LUJ81" s="2"/>
      <c r="LUK81" s="2"/>
      <c r="LUL81" s="2"/>
      <c r="LUM81" s="2"/>
      <c r="LUN81" s="2"/>
      <c r="LUO81" s="2"/>
      <c r="LUP81" s="2"/>
      <c r="LUQ81" s="2"/>
      <c r="LUR81" s="2"/>
      <c r="LUS81" s="2"/>
      <c r="LUT81" s="2"/>
      <c r="LUU81" s="2"/>
      <c r="LUV81" s="2"/>
      <c r="LUW81" s="2"/>
      <c r="LUX81" s="2"/>
      <c r="LUY81" s="2"/>
      <c r="LUZ81" s="2"/>
      <c r="LVA81" s="2"/>
      <c r="LVB81" s="2"/>
      <c r="LVC81" s="2"/>
      <c r="LVD81" s="2"/>
      <c r="LVE81" s="2"/>
      <c r="LVF81" s="2"/>
      <c r="LVG81" s="2"/>
      <c r="LVH81" s="2"/>
      <c r="LVI81" s="2"/>
      <c r="LVJ81" s="2"/>
      <c r="LVK81" s="2"/>
      <c r="LVL81" s="2"/>
      <c r="LVM81" s="2"/>
      <c r="LVN81" s="2"/>
      <c r="LVO81" s="2"/>
      <c r="LVP81" s="2"/>
      <c r="LVQ81" s="2"/>
      <c r="LVR81" s="2"/>
      <c r="LVS81" s="2"/>
      <c r="LVT81" s="2"/>
      <c r="LVU81" s="2"/>
      <c r="LVV81" s="2"/>
      <c r="LVW81" s="2"/>
      <c r="LVX81" s="2"/>
      <c r="LVY81" s="2"/>
      <c r="LVZ81" s="2"/>
      <c r="LWA81" s="2"/>
      <c r="LWB81" s="2"/>
      <c r="LWC81" s="2"/>
      <c r="LWD81" s="2"/>
      <c r="LWE81" s="2"/>
      <c r="LWF81" s="2"/>
      <c r="LWG81" s="2"/>
      <c r="LWH81" s="2"/>
      <c r="LWI81" s="2"/>
      <c r="LWJ81" s="2"/>
      <c r="LWK81" s="2"/>
      <c r="LWL81" s="2"/>
      <c r="LWM81" s="2"/>
      <c r="LWN81" s="2"/>
      <c r="LWO81" s="2"/>
      <c r="LWP81" s="2"/>
      <c r="LWQ81" s="2"/>
      <c r="LWR81" s="2"/>
      <c r="LWS81" s="2"/>
      <c r="LWT81" s="2"/>
      <c r="LWU81" s="2"/>
      <c r="LWV81" s="2"/>
      <c r="LWW81" s="2"/>
      <c r="LWX81" s="2"/>
      <c r="LWY81" s="2"/>
      <c r="LWZ81" s="2"/>
      <c r="LXA81" s="2"/>
      <c r="LXB81" s="2"/>
      <c r="LXC81" s="2"/>
      <c r="LXD81" s="2"/>
      <c r="LXE81" s="2"/>
      <c r="LXF81" s="2"/>
      <c r="LXG81" s="2"/>
      <c r="LXH81" s="2"/>
      <c r="LXI81" s="2"/>
      <c r="LXJ81" s="2"/>
      <c r="LXK81" s="2"/>
      <c r="LXL81" s="2"/>
      <c r="LXM81" s="2"/>
      <c r="LXN81" s="2"/>
      <c r="LXO81" s="2"/>
      <c r="LXP81" s="2"/>
      <c r="LXQ81" s="2"/>
      <c r="LXR81" s="2"/>
      <c r="LXS81" s="2"/>
      <c r="LXT81" s="2"/>
      <c r="LXU81" s="2"/>
      <c r="LXV81" s="2"/>
      <c r="LXW81" s="2"/>
      <c r="LXX81" s="2"/>
      <c r="LXY81" s="2"/>
      <c r="LXZ81" s="2"/>
      <c r="LYA81" s="2"/>
      <c r="LYB81" s="2"/>
      <c r="LYC81" s="2"/>
      <c r="LYD81" s="2"/>
      <c r="LYE81" s="2"/>
      <c r="LYF81" s="2"/>
      <c r="LYG81" s="2"/>
      <c r="LYH81" s="2"/>
      <c r="LYI81" s="2"/>
      <c r="LYJ81" s="2"/>
      <c r="LYK81" s="2"/>
      <c r="LYL81" s="2"/>
      <c r="LYM81" s="2"/>
      <c r="LYN81" s="2"/>
      <c r="LYO81" s="2"/>
      <c r="LYP81" s="2"/>
      <c r="LYQ81" s="2"/>
      <c r="LYR81" s="2"/>
      <c r="LYS81" s="2"/>
      <c r="LYT81" s="2"/>
      <c r="LYU81" s="2"/>
      <c r="LYV81" s="2"/>
      <c r="LYW81" s="2"/>
      <c r="LYX81" s="2"/>
      <c r="LYY81" s="2"/>
      <c r="LYZ81" s="2"/>
      <c r="LZA81" s="2"/>
      <c r="LZB81" s="2"/>
      <c r="LZC81" s="2"/>
      <c r="LZD81" s="2"/>
      <c r="LZE81" s="2"/>
      <c r="LZF81" s="2"/>
      <c r="LZG81" s="2"/>
      <c r="LZH81" s="2"/>
      <c r="LZI81" s="2"/>
      <c r="LZJ81" s="2"/>
      <c r="LZK81" s="2"/>
      <c r="LZL81" s="2"/>
      <c r="LZM81" s="2"/>
      <c r="LZN81" s="2"/>
      <c r="LZO81" s="2"/>
      <c r="LZP81" s="2"/>
      <c r="LZQ81" s="2"/>
      <c r="LZR81" s="2"/>
      <c r="LZS81" s="2"/>
      <c r="LZT81" s="2"/>
      <c r="LZU81" s="2"/>
      <c r="LZV81" s="2"/>
      <c r="LZW81" s="2"/>
      <c r="LZX81" s="2"/>
      <c r="LZY81" s="2"/>
      <c r="LZZ81" s="2"/>
      <c r="MAA81" s="2"/>
      <c r="MAB81" s="2"/>
      <c r="MAC81" s="2"/>
      <c r="MAD81" s="2"/>
      <c r="MAE81" s="2"/>
      <c r="MAF81" s="2"/>
      <c r="MAG81" s="2"/>
      <c r="MAH81" s="2"/>
      <c r="MAI81" s="2"/>
      <c r="MAJ81" s="2"/>
      <c r="MAK81" s="2"/>
      <c r="MAL81" s="2"/>
      <c r="MAM81" s="2"/>
      <c r="MAN81" s="2"/>
      <c r="MAO81" s="2"/>
      <c r="MAP81" s="2"/>
      <c r="MAQ81" s="2"/>
      <c r="MAR81" s="2"/>
      <c r="MAS81" s="2"/>
      <c r="MAT81" s="2"/>
      <c r="MAU81" s="2"/>
      <c r="MAV81" s="2"/>
      <c r="MAW81" s="2"/>
      <c r="MAX81" s="2"/>
      <c r="MAY81" s="2"/>
      <c r="MAZ81" s="2"/>
      <c r="MBA81" s="2"/>
      <c r="MBB81" s="2"/>
      <c r="MBC81" s="2"/>
      <c r="MBD81" s="2"/>
      <c r="MBE81" s="2"/>
      <c r="MBF81" s="2"/>
      <c r="MBG81" s="2"/>
      <c r="MBH81" s="2"/>
      <c r="MBI81" s="2"/>
      <c r="MBJ81" s="2"/>
      <c r="MBK81" s="2"/>
      <c r="MBL81" s="2"/>
      <c r="MBM81" s="2"/>
      <c r="MBN81" s="2"/>
      <c r="MBO81" s="2"/>
      <c r="MBP81" s="2"/>
      <c r="MBQ81" s="2"/>
      <c r="MBR81" s="2"/>
      <c r="MBS81" s="2"/>
      <c r="MBT81" s="2"/>
      <c r="MBU81" s="2"/>
      <c r="MBV81" s="2"/>
      <c r="MBW81" s="2"/>
      <c r="MBX81" s="2"/>
      <c r="MBY81" s="2"/>
      <c r="MBZ81" s="2"/>
      <c r="MCA81" s="2"/>
      <c r="MCB81" s="2"/>
      <c r="MCC81" s="2"/>
      <c r="MCD81" s="2"/>
      <c r="MCE81" s="2"/>
      <c r="MCF81" s="2"/>
      <c r="MCG81" s="2"/>
      <c r="MCH81" s="2"/>
      <c r="MCI81" s="2"/>
      <c r="MCJ81" s="2"/>
      <c r="MCK81" s="2"/>
      <c r="MCL81" s="2"/>
      <c r="MCM81" s="2"/>
      <c r="MCN81" s="2"/>
      <c r="MCO81" s="2"/>
      <c r="MCP81" s="2"/>
      <c r="MCQ81" s="2"/>
      <c r="MCR81" s="2"/>
      <c r="MCS81" s="2"/>
      <c r="MCT81" s="2"/>
      <c r="MCU81" s="2"/>
      <c r="MCV81" s="2"/>
      <c r="MCW81" s="2"/>
      <c r="MCX81" s="2"/>
      <c r="MCY81" s="2"/>
      <c r="MCZ81" s="2"/>
      <c r="MDA81" s="2"/>
      <c r="MDB81" s="2"/>
      <c r="MDC81" s="2"/>
      <c r="MDD81" s="2"/>
      <c r="MDE81" s="2"/>
      <c r="MDF81" s="2"/>
      <c r="MDG81" s="2"/>
      <c r="MDH81" s="2"/>
      <c r="MDI81" s="2"/>
      <c r="MDJ81" s="2"/>
      <c r="MDK81" s="2"/>
      <c r="MDL81" s="2"/>
      <c r="MDM81" s="2"/>
      <c r="MDN81" s="2"/>
      <c r="MDO81" s="2"/>
      <c r="MDP81" s="2"/>
      <c r="MDQ81" s="2"/>
      <c r="MDR81" s="2"/>
      <c r="MDS81" s="2"/>
      <c r="MDT81" s="2"/>
      <c r="MDU81" s="2"/>
      <c r="MDV81" s="2"/>
      <c r="MDW81" s="2"/>
      <c r="MDX81" s="2"/>
      <c r="MDY81" s="2"/>
      <c r="MDZ81" s="2"/>
      <c r="MEA81" s="2"/>
      <c r="MEB81" s="2"/>
      <c r="MEC81" s="2"/>
      <c r="MED81" s="2"/>
      <c r="MEE81" s="2"/>
      <c r="MEF81" s="2"/>
      <c r="MEG81" s="2"/>
      <c r="MEH81" s="2"/>
      <c r="MEI81" s="2"/>
      <c r="MEJ81" s="2"/>
      <c r="MEK81" s="2"/>
      <c r="MEL81" s="2"/>
      <c r="MEM81" s="2"/>
      <c r="MEN81" s="2"/>
      <c r="MEO81" s="2"/>
      <c r="MEP81" s="2"/>
      <c r="MEQ81" s="2"/>
      <c r="MER81" s="2"/>
      <c r="MES81" s="2"/>
      <c r="MET81" s="2"/>
      <c r="MEU81" s="2"/>
      <c r="MEV81" s="2"/>
      <c r="MEW81" s="2"/>
      <c r="MEX81" s="2"/>
      <c r="MEY81" s="2"/>
      <c r="MEZ81" s="2"/>
      <c r="MFA81" s="2"/>
      <c r="MFB81" s="2"/>
      <c r="MFC81" s="2"/>
      <c r="MFD81" s="2"/>
      <c r="MFE81" s="2"/>
      <c r="MFF81" s="2"/>
      <c r="MFG81" s="2"/>
      <c r="MFH81" s="2"/>
      <c r="MFI81" s="2"/>
      <c r="MFJ81" s="2"/>
      <c r="MFK81" s="2"/>
      <c r="MFL81" s="2"/>
      <c r="MFM81" s="2"/>
      <c r="MFN81" s="2"/>
      <c r="MFO81" s="2"/>
      <c r="MFP81" s="2"/>
      <c r="MFQ81" s="2"/>
      <c r="MFR81" s="2"/>
      <c r="MFS81" s="2"/>
      <c r="MFT81" s="2"/>
      <c r="MFU81" s="2"/>
      <c r="MFV81" s="2"/>
      <c r="MFW81" s="2"/>
      <c r="MFX81" s="2"/>
      <c r="MFY81" s="2"/>
      <c r="MFZ81" s="2"/>
      <c r="MGA81" s="2"/>
      <c r="MGB81" s="2"/>
      <c r="MGC81" s="2"/>
      <c r="MGD81" s="2"/>
      <c r="MGE81" s="2"/>
      <c r="MGF81" s="2"/>
      <c r="MGG81" s="2"/>
      <c r="MGH81" s="2"/>
      <c r="MGI81" s="2"/>
      <c r="MGJ81" s="2"/>
      <c r="MGK81" s="2"/>
      <c r="MGL81" s="2"/>
      <c r="MGM81" s="2"/>
      <c r="MGN81" s="2"/>
      <c r="MGO81" s="2"/>
      <c r="MGP81" s="2"/>
      <c r="MGQ81" s="2"/>
      <c r="MGR81" s="2"/>
      <c r="MGS81" s="2"/>
      <c r="MGT81" s="2"/>
      <c r="MGU81" s="2"/>
      <c r="MGV81" s="2"/>
      <c r="MGW81" s="2"/>
      <c r="MGX81" s="2"/>
      <c r="MGY81" s="2"/>
      <c r="MGZ81" s="2"/>
      <c r="MHA81" s="2"/>
      <c r="MHB81" s="2"/>
      <c r="MHC81" s="2"/>
      <c r="MHD81" s="2"/>
      <c r="MHE81" s="2"/>
      <c r="MHF81" s="2"/>
      <c r="MHG81" s="2"/>
      <c r="MHH81" s="2"/>
      <c r="MHI81" s="2"/>
      <c r="MHJ81" s="2"/>
      <c r="MHK81" s="2"/>
      <c r="MHL81" s="2"/>
      <c r="MHM81" s="2"/>
      <c r="MHN81" s="2"/>
      <c r="MHO81" s="2"/>
      <c r="MHP81" s="2"/>
      <c r="MHQ81" s="2"/>
      <c r="MHR81" s="2"/>
      <c r="MHS81" s="2"/>
      <c r="MHT81" s="2"/>
      <c r="MHU81" s="2"/>
      <c r="MHV81" s="2"/>
      <c r="MHW81" s="2"/>
      <c r="MHX81" s="2"/>
      <c r="MHY81" s="2"/>
      <c r="MHZ81" s="2"/>
      <c r="MIA81" s="2"/>
      <c r="MIB81" s="2"/>
      <c r="MIC81" s="2"/>
      <c r="MID81" s="2"/>
      <c r="MIE81" s="2"/>
      <c r="MIF81" s="2"/>
      <c r="MIG81" s="2"/>
      <c r="MIH81" s="2"/>
      <c r="MII81" s="2"/>
      <c r="MIJ81" s="2"/>
      <c r="MIK81" s="2"/>
      <c r="MIL81" s="2"/>
      <c r="MIM81" s="2"/>
      <c r="MIN81" s="2"/>
      <c r="MIO81" s="2"/>
      <c r="MIP81" s="2"/>
      <c r="MIQ81" s="2"/>
      <c r="MIR81" s="2"/>
      <c r="MIS81" s="2"/>
      <c r="MIT81" s="2"/>
      <c r="MIU81" s="2"/>
      <c r="MIV81" s="2"/>
      <c r="MIW81" s="2"/>
      <c r="MIX81" s="2"/>
      <c r="MIY81" s="2"/>
      <c r="MIZ81" s="2"/>
      <c r="MJA81" s="2"/>
      <c r="MJB81" s="2"/>
      <c r="MJC81" s="2"/>
      <c r="MJD81" s="2"/>
      <c r="MJE81" s="2"/>
      <c r="MJF81" s="2"/>
      <c r="MJG81" s="2"/>
      <c r="MJH81" s="2"/>
      <c r="MJI81" s="2"/>
      <c r="MJJ81" s="2"/>
      <c r="MJK81" s="2"/>
      <c r="MJL81" s="2"/>
      <c r="MJM81" s="2"/>
      <c r="MJN81" s="2"/>
      <c r="MJO81" s="2"/>
      <c r="MJP81" s="2"/>
      <c r="MJQ81" s="2"/>
      <c r="MJR81" s="2"/>
      <c r="MJS81" s="2"/>
      <c r="MJT81" s="2"/>
      <c r="MJU81" s="2"/>
      <c r="MJV81" s="2"/>
      <c r="MJW81" s="2"/>
      <c r="MJX81" s="2"/>
      <c r="MJY81" s="2"/>
      <c r="MJZ81" s="2"/>
      <c r="MKA81" s="2"/>
      <c r="MKB81" s="2"/>
      <c r="MKC81" s="2"/>
      <c r="MKD81" s="2"/>
      <c r="MKE81" s="2"/>
      <c r="MKF81" s="2"/>
      <c r="MKG81" s="2"/>
      <c r="MKH81" s="2"/>
      <c r="MKI81" s="2"/>
      <c r="MKJ81" s="2"/>
      <c r="MKK81" s="2"/>
      <c r="MKL81" s="2"/>
      <c r="MKM81" s="2"/>
      <c r="MKN81" s="2"/>
      <c r="MKO81" s="2"/>
      <c r="MKP81" s="2"/>
      <c r="MKQ81" s="2"/>
      <c r="MKR81" s="2"/>
      <c r="MKS81" s="2"/>
      <c r="MKT81" s="2"/>
      <c r="MKU81" s="2"/>
      <c r="MKV81" s="2"/>
      <c r="MKW81" s="2"/>
      <c r="MKX81" s="2"/>
      <c r="MKY81" s="2"/>
      <c r="MKZ81" s="2"/>
      <c r="MLA81" s="2"/>
      <c r="MLB81" s="2"/>
      <c r="MLC81" s="2"/>
      <c r="MLD81" s="2"/>
      <c r="MLE81" s="2"/>
      <c r="MLF81" s="2"/>
      <c r="MLG81" s="2"/>
      <c r="MLH81" s="2"/>
      <c r="MLI81" s="2"/>
      <c r="MLJ81" s="2"/>
      <c r="MLK81" s="2"/>
      <c r="MLL81" s="2"/>
      <c r="MLM81" s="2"/>
      <c r="MLN81" s="2"/>
      <c r="MLO81" s="2"/>
      <c r="MLP81" s="2"/>
      <c r="MLQ81" s="2"/>
      <c r="MLR81" s="2"/>
      <c r="MLS81" s="2"/>
      <c r="MLT81" s="2"/>
      <c r="MLU81" s="2"/>
      <c r="MLV81" s="2"/>
      <c r="MLW81" s="2"/>
      <c r="MLX81" s="2"/>
      <c r="MLY81" s="2"/>
      <c r="MLZ81" s="2"/>
      <c r="MMA81" s="2"/>
      <c r="MMB81" s="2"/>
      <c r="MMC81" s="2"/>
      <c r="MMD81" s="2"/>
      <c r="MME81" s="2"/>
      <c r="MMF81" s="2"/>
      <c r="MMG81" s="2"/>
      <c r="MMH81" s="2"/>
      <c r="MMI81" s="2"/>
      <c r="MMJ81" s="2"/>
      <c r="MMK81" s="2"/>
      <c r="MML81" s="2"/>
      <c r="MMM81" s="2"/>
      <c r="MMN81" s="2"/>
      <c r="MMO81" s="2"/>
      <c r="MMP81" s="2"/>
      <c r="MMQ81" s="2"/>
      <c r="MMR81" s="2"/>
      <c r="MMS81" s="2"/>
      <c r="MMT81" s="2"/>
      <c r="MMU81" s="2"/>
      <c r="MMV81" s="2"/>
      <c r="MMW81" s="2"/>
      <c r="MMX81" s="2"/>
      <c r="MMY81" s="2"/>
      <c r="MMZ81" s="2"/>
      <c r="MNA81" s="2"/>
      <c r="MNB81" s="2"/>
      <c r="MNC81" s="2"/>
      <c r="MND81" s="2"/>
      <c r="MNE81" s="2"/>
      <c r="MNF81" s="2"/>
      <c r="MNG81" s="2"/>
      <c r="MNH81" s="2"/>
      <c r="MNI81" s="2"/>
      <c r="MNJ81" s="2"/>
      <c r="MNK81" s="2"/>
      <c r="MNL81" s="2"/>
      <c r="MNM81" s="2"/>
      <c r="MNN81" s="2"/>
      <c r="MNO81" s="2"/>
      <c r="MNP81" s="2"/>
      <c r="MNQ81" s="2"/>
      <c r="MNR81" s="2"/>
      <c r="MNS81" s="2"/>
      <c r="MNT81" s="2"/>
      <c r="MNU81" s="2"/>
      <c r="MNV81" s="2"/>
      <c r="MNW81" s="2"/>
      <c r="MNX81" s="2"/>
      <c r="MNY81" s="2"/>
      <c r="MNZ81" s="2"/>
      <c r="MOA81" s="2"/>
      <c r="MOB81" s="2"/>
      <c r="MOC81" s="2"/>
      <c r="MOD81" s="2"/>
      <c r="MOE81" s="2"/>
      <c r="MOF81" s="2"/>
      <c r="MOG81" s="2"/>
      <c r="MOH81" s="2"/>
      <c r="MOI81" s="2"/>
      <c r="MOJ81" s="2"/>
      <c r="MOK81" s="2"/>
      <c r="MOL81" s="2"/>
      <c r="MOM81" s="2"/>
      <c r="MON81" s="2"/>
      <c r="MOO81" s="2"/>
      <c r="MOP81" s="2"/>
      <c r="MOQ81" s="2"/>
      <c r="MOR81" s="2"/>
      <c r="MOS81" s="2"/>
      <c r="MOT81" s="2"/>
      <c r="MOU81" s="2"/>
      <c r="MOV81" s="2"/>
      <c r="MOW81" s="2"/>
      <c r="MOX81" s="2"/>
      <c r="MOY81" s="2"/>
      <c r="MOZ81" s="2"/>
      <c r="MPA81" s="2"/>
      <c r="MPB81" s="2"/>
      <c r="MPC81" s="2"/>
      <c r="MPD81" s="2"/>
      <c r="MPE81" s="2"/>
      <c r="MPF81" s="2"/>
      <c r="MPG81" s="2"/>
      <c r="MPH81" s="2"/>
      <c r="MPI81" s="2"/>
      <c r="MPJ81" s="2"/>
      <c r="MPK81" s="2"/>
      <c r="MPL81" s="2"/>
      <c r="MPM81" s="2"/>
      <c r="MPN81" s="2"/>
      <c r="MPO81" s="2"/>
      <c r="MPP81" s="2"/>
      <c r="MPQ81" s="2"/>
      <c r="MPR81" s="2"/>
      <c r="MPS81" s="2"/>
      <c r="MPT81" s="2"/>
      <c r="MPU81" s="2"/>
      <c r="MPV81" s="2"/>
      <c r="MPW81" s="2"/>
      <c r="MPX81" s="2"/>
      <c r="MPY81" s="2"/>
      <c r="MPZ81" s="2"/>
      <c r="MQA81" s="2"/>
      <c r="MQB81" s="2"/>
      <c r="MQC81" s="2"/>
      <c r="MQD81" s="2"/>
      <c r="MQE81" s="2"/>
      <c r="MQF81" s="2"/>
      <c r="MQG81" s="2"/>
      <c r="MQH81" s="2"/>
      <c r="MQI81" s="2"/>
      <c r="MQJ81" s="2"/>
      <c r="MQK81" s="2"/>
      <c r="MQL81" s="2"/>
      <c r="MQM81" s="2"/>
      <c r="MQN81" s="2"/>
      <c r="MQO81" s="2"/>
      <c r="MQP81" s="2"/>
      <c r="MQQ81" s="2"/>
      <c r="MQR81" s="2"/>
      <c r="MQS81" s="2"/>
      <c r="MQT81" s="2"/>
      <c r="MQU81" s="2"/>
      <c r="MQV81" s="2"/>
      <c r="MQW81" s="2"/>
      <c r="MQX81" s="2"/>
      <c r="MQY81" s="2"/>
      <c r="MQZ81" s="2"/>
      <c r="MRA81" s="2"/>
      <c r="MRB81" s="2"/>
      <c r="MRC81" s="2"/>
      <c r="MRD81" s="2"/>
      <c r="MRE81" s="2"/>
      <c r="MRF81" s="2"/>
      <c r="MRG81" s="2"/>
      <c r="MRH81" s="2"/>
      <c r="MRI81" s="2"/>
      <c r="MRJ81" s="2"/>
      <c r="MRK81" s="2"/>
      <c r="MRL81" s="2"/>
      <c r="MRM81" s="2"/>
      <c r="MRN81" s="2"/>
      <c r="MRO81" s="2"/>
      <c r="MRP81" s="2"/>
      <c r="MRQ81" s="2"/>
      <c r="MRR81" s="2"/>
      <c r="MRS81" s="2"/>
      <c r="MRT81" s="2"/>
      <c r="MRU81" s="2"/>
      <c r="MRV81" s="2"/>
      <c r="MRW81" s="2"/>
      <c r="MRX81" s="2"/>
      <c r="MRY81" s="2"/>
      <c r="MRZ81" s="2"/>
      <c r="MSA81" s="2"/>
      <c r="MSB81" s="2"/>
      <c r="MSC81" s="2"/>
      <c r="MSD81" s="2"/>
      <c r="MSE81" s="2"/>
      <c r="MSF81" s="2"/>
      <c r="MSG81" s="2"/>
      <c r="MSH81" s="2"/>
      <c r="MSI81" s="2"/>
      <c r="MSJ81" s="2"/>
      <c r="MSK81" s="2"/>
      <c r="MSL81" s="2"/>
      <c r="MSM81" s="2"/>
      <c r="MSN81" s="2"/>
      <c r="MSO81" s="2"/>
      <c r="MSP81" s="2"/>
      <c r="MSQ81" s="2"/>
      <c r="MSR81" s="2"/>
      <c r="MSS81" s="2"/>
      <c r="MST81" s="2"/>
      <c r="MSU81" s="2"/>
      <c r="MSV81" s="2"/>
      <c r="MSW81" s="2"/>
      <c r="MSX81" s="2"/>
      <c r="MSY81" s="2"/>
      <c r="MSZ81" s="2"/>
      <c r="MTA81" s="2"/>
      <c r="MTB81" s="2"/>
      <c r="MTC81" s="2"/>
      <c r="MTD81" s="2"/>
      <c r="MTE81" s="2"/>
      <c r="MTF81" s="2"/>
      <c r="MTG81" s="2"/>
      <c r="MTH81" s="2"/>
      <c r="MTI81" s="2"/>
      <c r="MTJ81" s="2"/>
      <c r="MTK81" s="2"/>
      <c r="MTL81" s="2"/>
      <c r="MTM81" s="2"/>
      <c r="MTN81" s="2"/>
      <c r="MTO81" s="2"/>
      <c r="MTP81" s="2"/>
      <c r="MTQ81" s="2"/>
      <c r="MTR81" s="2"/>
      <c r="MTS81" s="2"/>
      <c r="MTT81" s="2"/>
      <c r="MTU81" s="2"/>
      <c r="MTV81" s="2"/>
      <c r="MTW81" s="2"/>
      <c r="MTX81" s="2"/>
      <c r="MTY81" s="2"/>
      <c r="MTZ81" s="2"/>
      <c r="MUA81" s="2"/>
      <c r="MUB81" s="2"/>
      <c r="MUC81" s="2"/>
      <c r="MUD81" s="2"/>
      <c r="MUE81" s="2"/>
      <c r="MUF81" s="2"/>
      <c r="MUG81" s="2"/>
      <c r="MUH81" s="2"/>
      <c r="MUI81" s="2"/>
      <c r="MUJ81" s="2"/>
      <c r="MUK81" s="2"/>
      <c r="MUL81" s="2"/>
      <c r="MUM81" s="2"/>
      <c r="MUN81" s="2"/>
      <c r="MUO81" s="2"/>
      <c r="MUP81" s="2"/>
      <c r="MUQ81" s="2"/>
      <c r="MUR81" s="2"/>
      <c r="MUS81" s="2"/>
      <c r="MUT81" s="2"/>
      <c r="MUU81" s="2"/>
      <c r="MUV81" s="2"/>
      <c r="MUW81" s="2"/>
      <c r="MUX81" s="2"/>
      <c r="MUY81" s="2"/>
      <c r="MUZ81" s="2"/>
      <c r="MVA81" s="2"/>
      <c r="MVB81" s="2"/>
      <c r="MVC81" s="2"/>
      <c r="MVD81" s="2"/>
      <c r="MVE81" s="2"/>
      <c r="MVF81" s="2"/>
      <c r="MVG81" s="2"/>
      <c r="MVH81" s="2"/>
      <c r="MVI81" s="2"/>
      <c r="MVJ81" s="2"/>
      <c r="MVK81" s="2"/>
      <c r="MVL81" s="2"/>
      <c r="MVM81" s="2"/>
      <c r="MVN81" s="2"/>
      <c r="MVO81" s="2"/>
      <c r="MVP81" s="2"/>
      <c r="MVQ81" s="2"/>
      <c r="MVR81" s="2"/>
      <c r="MVS81" s="2"/>
      <c r="MVT81" s="2"/>
      <c r="MVU81" s="2"/>
      <c r="MVV81" s="2"/>
      <c r="MVW81" s="2"/>
      <c r="MVX81" s="2"/>
      <c r="MVY81" s="2"/>
      <c r="MVZ81" s="2"/>
      <c r="MWA81" s="2"/>
      <c r="MWB81" s="2"/>
      <c r="MWC81" s="2"/>
      <c r="MWD81" s="2"/>
      <c r="MWE81" s="2"/>
      <c r="MWF81" s="2"/>
      <c r="MWG81" s="2"/>
      <c r="MWH81" s="2"/>
      <c r="MWI81" s="2"/>
      <c r="MWJ81" s="2"/>
      <c r="MWK81" s="2"/>
      <c r="MWL81" s="2"/>
      <c r="MWM81" s="2"/>
      <c r="MWN81" s="2"/>
      <c r="MWO81" s="2"/>
      <c r="MWP81" s="2"/>
      <c r="MWQ81" s="2"/>
      <c r="MWR81" s="2"/>
      <c r="MWS81" s="2"/>
      <c r="MWT81" s="2"/>
      <c r="MWU81" s="2"/>
      <c r="MWV81" s="2"/>
      <c r="MWW81" s="2"/>
      <c r="MWX81" s="2"/>
      <c r="MWY81" s="2"/>
      <c r="MWZ81" s="2"/>
      <c r="MXA81" s="2"/>
      <c r="MXB81" s="2"/>
      <c r="MXC81" s="2"/>
      <c r="MXD81" s="2"/>
      <c r="MXE81" s="2"/>
      <c r="MXF81" s="2"/>
      <c r="MXG81" s="2"/>
      <c r="MXH81" s="2"/>
      <c r="MXI81" s="2"/>
      <c r="MXJ81" s="2"/>
      <c r="MXK81" s="2"/>
      <c r="MXL81" s="2"/>
      <c r="MXM81" s="2"/>
      <c r="MXN81" s="2"/>
      <c r="MXO81" s="2"/>
      <c r="MXP81" s="2"/>
      <c r="MXQ81" s="2"/>
      <c r="MXR81" s="2"/>
      <c r="MXS81" s="2"/>
      <c r="MXT81" s="2"/>
      <c r="MXU81" s="2"/>
      <c r="MXV81" s="2"/>
      <c r="MXW81" s="2"/>
      <c r="MXX81" s="2"/>
      <c r="MXY81" s="2"/>
      <c r="MXZ81" s="2"/>
      <c r="MYA81" s="2"/>
      <c r="MYB81" s="2"/>
      <c r="MYC81" s="2"/>
      <c r="MYD81" s="2"/>
      <c r="MYE81" s="2"/>
      <c r="MYF81" s="2"/>
      <c r="MYG81" s="2"/>
      <c r="MYH81" s="2"/>
      <c r="MYI81" s="2"/>
      <c r="MYJ81" s="2"/>
      <c r="MYK81" s="2"/>
      <c r="MYL81" s="2"/>
      <c r="MYM81" s="2"/>
      <c r="MYN81" s="2"/>
      <c r="MYO81" s="2"/>
      <c r="MYP81" s="2"/>
      <c r="MYQ81" s="2"/>
      <c r="MYR81" s="2"/>
      <c r="MYS81" s="2"/>
      <c r="MYT81" s="2"/>
      <c r="MYU81" s="2"/>
      <c r="MYV81" s="2"/>
      <c r="MYW81" s="2"/>
      <c r="MYX81" s="2"/>
      <c r="MYY81" s="2"/>
      <c r="MYZ81" s="2"/>
      <c r="MZA81" s="2"/>
      <c r="MZB81" s="2"/>
      <c r="MZC81" s="2"/>
      <c r="MZD81" s="2"/>
      <c r="MZE81" s="2"/>
      <c r="MZF81" s="2"/>
      <c r="MZG81" s="2"/>
      <c r="MZH81" s="2"/>
      <c r="MZI81" s="2"/>
      <c r="MZJ81" s="2"/>
      <c r="MZK81" s="2"/>
      <c r="MZL81" s="2"/>
      <c r="MZM81" s="2"/>
      <c r="MZN81" s="2"/>
      <c r="MZO81" s="2"/>
      <c r="MZP81" s="2"/>
      <c r="MZQ81" s="2"/>
      <c r="MZR81" s="2"/>
      <c r="MZS81" s="2"/>
      <c r="MZT81" s="2"/>
      <c r="MZU81" s="2"/>
      <c r="MZV81" s="2"/>
      <c r="MZW81" s="2"/>
      <c r="MZX81" s="2"/>
      <c r="MZY81" s="2"/>
      <c r="MZZ81" s="2"/>
      <c r="NAA81" s="2"/>
      <c r="NAB81" s="2"/>
      <c r="NAC81" s="2"/>
      <c r="NAD81" s="2"/>
      <c r="NAE81" s="2"/>
      <c r="NAF81" s="2"/>
      <c r="NAG81" s="2"/>
      <c r="NAH81" s="2"/>
      <c r="NAI81" s="2"/>
      <c r="NAJ81" s="2"/>
      <c r="NAK81" s="2"/>
      <c r="NAL81" s="2"/>
      <c r="NAM81" s="2"/>
      <c r="NAN81" s="2"/>
      <c r="NAO81" s="2"/>
      <c r="NAP81" s="2"/>
      <c r="NAQ81" s="2"/>
      <c r="NAR81" s="2"/>
      <c r="NAS81" s="2"/>
      <c r="NAT81" s="2"/>
      <c r="NAU81" s="2"/>
      <c r="NAV81" s="2"/>
      <c r="NAW81" s="2"/>
      <c r="NAX81" s="2"/>
      <c r="NAY81" s="2"/>
      <c r="NAZ81" s="2"/>
      <c r="NBA81" s="2"/>
      <c r="NBB81" s="2"/>
      <c r="NBC81" s="2"/>
      <c r="NBD81" s="2"/>
      <c r="NBE81" s="2"/>
      <c r="NBF81" s="2"/>
      <c r="NBG81" s="2"/>
      <c r="NBH81" s="2"/>
      <c r="NBI81" s="2"/>
      <c r="NBJ81" s="2"/>
      <c r="NBK81" s="2"/>
      <c r="NBL81" s="2"/>
      <c r="NBM81" s="2"/>
      <c r="NBN81" s="2"/>
      <c r="NBO81" s="2"/>
      <c r="NBP81" s="2"/>
      <c r="NBQ81" s="2"/>
      <c r="NBR81" s="2"/>
      <c r="NBS81" s="2"/>
      <c r="NBT81" s="2"/>
      <c r="NBU81" s="2"/>
      <c r="NBV81" s="2"/>
      <c r="NBW81" s="2"/>
      <c r="NBX81" s="2"/>
      <c r="NBY81" s="2"/>
      <c r="NBZ81" s="2"/>
      <c r="NCA81" s="2"/>
      <c r="NCB81" s="2"/>
      <c r="NCC81" s="2"/>
      <c r="NCD81" s="2"/>
      <c r="NCE81" s="2"/>
      <c r="NCF81" s="2"/>
      <c r="NCG81" s="2"/>
      <c r="NCH81" s="2"/>
      <c r="NCI81" s="2"/>
      <c r="NCJ81" s="2"/>
      <c r="NCK81" s="2"/>
      <c r="NCL81" s="2"/>
      <c r="NCM81" s="2"/>
      <c r="NCN81" s="2"/>
      <c r="NCO81" s="2"/>
      <c r="NCP81" s="2"/>
      <c r="NCQ81" s="2"/>
      <c r="NCR81" s="2"/>
      <c r="NCS81" s="2"/>
      <c r="NCT81" s="2"/>
      <c r="NCU81" s="2"/>
      <c r="NCV81" s="2"/>
      <c r="NCW81" s="2"/>
      <c r="NCX81" s="2"/>
      <c r="NCY81" s="2"/>
      <c r="NCZ81" s="2"/>
      <c r="NDA81" s="2"/>
      <c r="NDB81" s="2"/>
      <c r="NDC81" s="2"/>
      <c r="NDD81" s="2"/>
      <c r="NDE81" s="2"/>
      <c r="NDF81" s="2"/>
      <c r="NDG81" s="2"/>
      <c r="NDH81" s="2"/>
      <c r="NDI81" s="2"/>
      <c r="NDJ81" s="2"/>
      <c r="NDK81" s="2"/>
      <c r="NDL81" s="2"/>
      <c r="NDM81" s="2"/>
      <c r="NDN81" s="2"/>
      <c r="NDO81" s="2"/>
      <c r="NDP81" s="2"/>
      <c r="NDQ81" s="2"/>
      <c r="NDR81" s="2"/>
      <c r="NDS81" s="2"/>
      <c r="NDT81" s="2"/>
      <c r="NDU81" s="2"/>
      <c r="NDV81" s="2"/>
      <c r="NDW81" s="2"/>
      <c r="NDX81" s="2"/>
      <c r="NDY81" s="2"/>
      <c r="NDZ81" s="2"/>
      <c r="NEA81" s="2"/>
      <c r="NEB81" s="2"/>
      <c r="NEC81" s="2"/>
      <c r="NED81" s="2"/>
      <c r="NEE81" s="2"/>
      <c r="NEF81" s="2"/>
      <c r="NEG81" s="2"/>
      <c r="NEH81" s="2"/>
      <c r="NEI81" s="2"/>
      <c r="NEJ81" s="2"/>
      <c r="NEK81" s="2"/>
      <c r="NEL81" s="2"/>
      <c r="NEM81" s="2"/>
      <c r="NEN81" s="2"/>
      <c r="NEO81" s="2"/>
      <c r="NEP81" s="2"/>
      <c r="NEQ81" s="2"/>
      <c r="NER81" s="2"/>
      <c r="NES81" s="2"/>
      <c r="NET81" s="2"/>
      <c r="NEU81" s="2"/>
      <c r="NEV81" s="2"/>
      <c r="NEW81" s="2"/>
      <c r="NEX81" s="2"/>
      <c r="NEY81" s="2"/>
      <c r="NEZ81" s="2"/>
      <c r="NFA81" s="2"/>
      <c r="NFB81" s="2"/>
      <c r="NFC81" s="2"/>
      <c r="NFD81" s="2"/>
      <c r="NFE81" s="2"/>
      <c r="NFF81" s="2"/>
      <c r="NFG81" s="2"/>
      <c r="NFH81" s="2"/>
      <c r="NFI81" s="2"/>
      <c r="NFJ81" s="2"/>
      <c r="NFK81" s="2"/>
      <c r="NFL81" s="2"/>
      <c r="NFM81" s="2"/>
      <c r="NFN81" s="2"/>
      <c r="NFO81" s="2"/>
      <c r="NFP81" s="2"/>
      <c r="NFQ81" s="2"/>
      <c r="NFR81" s="2"/>
      <c r="NFS81" s="2"/>
      <c r="NFT81" s="2"/>
      <c r="NFU81" s="2"/>
      <c r="NFV81" s="2"/>
      <c r="NFW81" s="2"/>
      <c r="NFX81" s="2"/>
      <c r="NFY81" s="2"/>
      <c r="NFZ81" s="2"/>
      <c r="NGA81" s="2"/>
      <c r="NGB81" s="2"/>
      <c r="NGC81" s="2"/>
      <c r="NGD81" s="2"/>
      <c r="NGE81" s="2"/>
      <c r="NGF81" s="2"/>
      <c r="NGG81" s="2"/>
      <c r="NGH81" s="2"/>
      <c r="NGI81" s="2"/>
      <c r="NGJ81" s="2"/>
      <c r="NGK81" s="2"/>
      <c r="NGL81" s="2"/>
      <c r="NGM81" s="2"/>
      <c r="NGN81" s="2"/>
      <c r="NGO81" s="2"/>
      <c r="NGP81" s="2"/>
      <c r="NGQ81" s="2"/>
      <c r="NGR81" s="2"/>
      <c r="NGS81" s="2"/>
      <c r="NGT81" s="2"/>
      <c r="NGU81" s="2"/>
      <c r="NGV81" s="2"/>
      <c r="NGW81" s="2"/>
      <c r="NGX81" s="2"/>
      <c r="NGY81" s="2"/>
      <c r="NGZ81" s="2"/>
      <c r="NHA81" s="2"/>
      <c r="NHB81" s="2"/>
      <c r="NHC81" s="2"/>
      <c r="NHD81" s="2"/>
      <c r="NHE81" s="2"/>
      <c r="NHF81" s="2"/>
      <c r="NHG81" s="2"/>
      <c r="NHH81" s="2"/>
      <c r="NHI81" s="2"/>
      <c r="NHJ81" s="2"/>
      <c r="NHK81" s="2"/>
      <c r="NHL81" s="2"/>
      <c r="NHM81" s="2"/>
      <c r="NHN81" s="2"/>
      <c r="NHO81" s="2"/>
      <c r="NHP81" s="2"/>
      <c r="NHQ81" s="2"/>
      <c r="NHR81" s="2"/>
      <c r="NHS81" s="2"/>
      <c r="NHT81" s="2"/>
      <c r="NHU81" s="2"/>
      <c r="NHV81" s="2"/>
      <c r="NHW81" s="2"/>
      <c r="NHX81" s="2"/>
      <c r="NHY81" s="2"/>
      <c r="NHZ81" s="2"/>
      <c r="NIA81" s="2"/>
      <c r="NIB81" s="2"/>
      <c r="NIC81" s="2"/>
      <c r="NID81" s="2"/>
      <c r="NIE81" s="2"/>
      <c r="NIF81" s="2"/>
      <c r="NIG81" s="2"/>
      <c r="NIH81" s="2"/>
      <c r="NII81" s="2"/>
      <c r="NIJ81" s="2"/>
      <c r="NIK81" s="2"/>
      <c r="NIL81" s="2"/>
      <c r="NIM81" s="2"/>
      <c r="NIN81" s="2"/>
      <c r="NIO81" s="2"/>
      <c r="NIP81" s="2"/>
      <c r="NIQ81" s="2"/>
      <c r="NIR81" s="2"/>
      <c r="NIS81" s="2"/>
      <c r="NIT81" s="2"/>
      <c r="NIU81" s="2"/>
      <c r="NIV81" s="2"/>
      <c r="NIW81" s="2"/>
      <c r="NIX81" s="2"/>
      <c r="NIY81" s="2"/>
      <c r="NIZ81" s="2"/>
      <c r="NJA81" s="2"/>
      <c r="NJB81" s="2"/>
      <c r="NJC81" s="2"/>
      <c r="NJD81" s="2"/>
      <c r="NJE81" s="2"/>
      <c r="NJF81" s="2"/>
      <c r="NJG81" s="2"/>
      <c r="NJH81" s="2"/>
      <c r="NJI81" s="2"/>
      <c r="NJJ81" s="2"/>
      <c r="NJK81" s="2"/>
      <c r="NJL81" s="2"/>
      <c r="NJM81" s="2"/>
      <c r="NJN81" s="2"/>
      <c r="NJO81" s="2"/>
      <c r="NJP81" s="2"/>
      <c r="NJQ81" s="2"/>
      <c r="NJR81" s="2"/>
      <c r="NJS81" s="2"/>
      <c r="NJT81" s="2"/>
      <c r="NJU81" s="2"/>
      <c r="NJV81" s="2"/>
      <c r="NJW81" s="2"/>
      <c r="NJX81" s="2"/>
      <c r="NJY81" s="2"/>
      <c r="NJZ81" s="2"/>
      <c r="NKA81" s="2"/>
      <c r="NKB81" s="2"/>
      <c r="NKC81" s="2"/>
      <c r="NKD81" s="2"/>
      <c r="NKE81" s="2"/>
      <c r="NKF81" s="2"/>
      <c r="NKG81" s="2"/>
      <c r="NKH81" s="2"/>
      <c r="NKI81" s="2"/>
      <c r="NKJ81" s="2"/>
      <c r="NKK81" s="2"/>
      <c r="NKL81" s="2"/>
      <c r="NKM81" s="2"/>
      <c r="NKN81" s="2"/>
      <c r="NKO81" s="2"/>
      <c r="NKP81" s="2"/>
      <c r="NKQ81" s="2"/>
      <c r="NKR81" s="2"/>
      <c r="NKS81" s="2"/>
      <c r="NKT81" s="2"/>
      <c r="NKU81" s="2"/>
      <c r="NKV81" s="2"/>
      <c r="NKW81" s="2"/>
      <c r="NKX81" s="2"/>
      <c r="NKY81" s="2"/>
      <c r="NKZ81" s="2"/>
      <c r="NLA81" s="2"/>
      <c r="NLB81" s="2"/>
      <c r="NLC81" s="2"/>
      <c r="NLD81" s="2"/>
      <c r="NLE81" s="2"/>
      <c r="NLF81" s="2"/>
      <c r="NLG81" s="2"/>
      <c r="NLH81" s="2"/>
      <c r="NLI81" s="2"/>
      <c r="NLJ81" s="2"/>
      <c r="NLK81" s="2"/>
      <c r="NLL81" s="2"/>
      <c r="NLM81" s="2"/>
      <c r="NLN81" s="2"/>
      <c r="NLO81" s="2"/>
      <c r="NLP81" s="2"/>
      <c r="NLQ81" s="2"/>
      <c r="NLR81" s="2"/>
      <c r="NLS81" s="2"/>
      <c r="NLT81" s="2"/>
      <c r="NLU81" s="2"/>
      <c r="NLV81" s="2"/>
      <c r="NLW81" s="2"/>
      <c r="NLX81" s="2"/>
      <c r="NLY81" s="2"/>
      <c r="NLZ81" s="2"/>
      <c r="NMA81" s="2"/>
      <c r="NMB81" s="2"/>
      <c r="NMC81" s="2"/>
      <c r="NMD81" s="2"/>
      <c r="NME81" s="2"/>
      <c r="NMF81" s="2"/>
      <c r="NMG81" s="2"/>
      <c r="NMH81" s="2"/>
      <c r="NMI81" s="2"/>
      <c r="NMJ81" s="2"/>
      <c r="NMK81" s="2"/>
      <c r="NML81" s="2"/>
      <c r="NMM81" s="2"/>
      <c r="NMN81" s="2"/>
      <c r="NMO81" s="2"/>
      <c r="NMP81" s="2"/>
      <c r="NMQ81" s="2"/>
      <c r="NMR81" s="2"/>
      <c r="NMS81" s="2"/>
      <c r="NMT81" s="2"/>
      <c r="NMU81" s="2"/>
      <c r="NMV81" s="2"/>
      <c r="NMW81" s="2"/>
      <c r="NMX81" s="2"/>
      <c r="NMY81" s="2"/>
      <c r="NMZ81" s="2"/>
      <c r="NNA81" s="2"/>
      <c r="NNB81" s="2"/>
      <c r="NNC81" s="2"/>
      <c r="NND81" s="2"/>
      <c r="NNE81" s="2"/>
      <c r="NNF81" s="2"/>
      <c r="NNG81" s="2"/>
      <c r="NNH81" s="2"/>
      <c r="NNI81" s="2"/>
      <c r="NNJ81" s="2"/>
      <c r="NNK81" s="2"/>
      <c r="NNL81" s="2"/>
      <c r="NNM81" s="2"/>
      <c r="NNN81" s="2"/>
      <c r="NNO81" s="2"/>
      <c r="NNP81" s="2"/>
      <c r="NNQ81" s="2"/>
      <c r="NNR81" s="2"/>
      <c r="NNS81" s="2"/>
      <c r="NNT81" s="2"/>
      <c r="NNU81" s="2"/>
      <c r="NNV81" s="2"/>
      <c r="NNW81" s="2"/>
      <c r="NNX81" s="2"/>
      <c r="NNY81" s="2"/>
      <c r="NNZ81" s="2"/>
      <c r="NOA81" s="2"/>
      <c r="NOB81" s="2"/>
      <c r="NOC81" s="2"/>
      <c r="NOD81" s="2"/>
      <c r="NOE81" s="2"/>
      <c r="NOF81" s="2"/>
      <c r="NOG81" s="2"/>
      <c r="NOH81" s="2"/>
      <c r="NOI81" s="2"/>
      <c r="NOJ81" s="2"/>
      <c r="NOK81" s="2"/>
      <c r="NOL81" s="2"/>
      <c r="NOM81" s="2"/>
      <c r="NON81" s="2"/>
      <c r="NOO81" s="2"/>
      <c r="NOP81" s="2"/>
      <c r="NOQ81" s="2"/>
      <c r="NOR81" s="2"/>
      <c r="NOS81" s="2"/>
      <c r="NOT81" s="2"/>
      <c r="NOU81" s="2"/>
      <c r="NOV81" s="2"/>
      <c r="NOW81" s="2"/>
      <c r="NOX81" s="2"/>
      <c r="NOY81" s="2"/>
      <c r="NOZ81" s="2"/>
      <c r="NPA81" s="2"/>
      <c r="NPB81" s="2"/>
      <c r="NPC81" s="2"/>
      <c r="NPD81" s="2"/>
      <c r="NPE81" s="2"/>
      <c r="NPF81" s="2"/>
      <c r="NPG81" s="2"/>
      <c r="NPH81" s="2"/>
      <c r="NPI81" s="2"/>
      <c r="NPJ81" s="2"/>
      <c r="NPK81" s="2"/>
      <c r="NPL81" s="2"/>
      <c r="NPM81" s="2"/>
      <c r="NPN81" s="2"/>
      <c r="NPO81" s="2"/>
      <c r="NPP81" s="2"/>
      <c r="NPQ81" s="2"/>
      <c r="NPR81" s="2"/>
      <c r="NPS81" s="2"/>
      <c r="NPT81" s="2"/>
      <c r="NPU81" s="2"/>
      <c r="NPV81" s="2"/>
      <c r="NPW81" s="2"/>
      <c r="NPX81" s="2"/>
      <c r="NPY81" s="2"/>
      <c r="NPZ81" s="2"/>
      <c r="NQA81" s="2"/>
      <c r="NQB81" s="2"/>
      <c r="NQC81" s="2"/>
      <c r="NQD81" s="2"/>
      <c r="NQE81" s="2"/>
      <c r="NQF81" s="2"/>
      <c r="NQG81" s="2"/>
      <c r="NQH81" s="2"/>
      <c r="NQI81" s="2"/>
      <c r="NQJ81" s="2"/>
      <c r="NQK81" s="2"/>
      <c r="NQL81" s="2"/>
      <c r="NQM81" s="2"/>
      <c r="NQN81" s="2"/>
      <c r="NQO81" s="2"/>
      <c r="NQP81" s="2"/>
      <c r="NQQ81" s="2"/>
      <c r="NQR81" s="2"/>
      <c r="NQS81" s="2"/>
      <c r="NQT81" s="2"/>
      <c r="NQU81" s="2"/>
      <c r="NQV81" s="2"/>
      <c r="NQW81" s="2"/>
      <c r="NQX81" s="2"/>
      <c r="NQY81" s="2"/>
      <c r="NQZ81" s="2"/>
      <c r="NRA81" s="2"/>
      <c r="NRB81" s="2"/>
      <c r="NRC81" s="2"/>
      <c r="NRD81" s="2"/>
      <c r="NRE81" s="2"/>
      <c r="NRF81" s="2"/>
      <c r="NRG81" s="2"/>
      <c r="NRH81" s="2"/>
      <c r="NRI81" s="2"/>
      <c r="NRJ81" s="2"/>
      <c r="NRK81" s="2"/>
      <c r="NRL81" s="2"/>
      <c r="NRM81" s="2"/>
      <c r="NRN81" s="2"/>
      <c r="NRO81" s="2"/>
      <c r="NRP81" s="2"/>
      <c r="NRQ81" s="2"/>
      <c r="NRR81" s="2"/>
      <c r="NRS81" s="2"/>
      <c r="NRT81" s="2"/>
      <c r="NRU81" s="2"/>
      <c r="NRV81" s="2"/>
      <c r="NRW81" s="2"/>
      <c r="NRX81" s="2"/>
      <c r="NRY81" s="2"/>
      <c r="NRZ81" s="2"/>
      <c r="NSA81" s="2"/>
      <c r="NSB81" s="2"/>
      <c r="NSC81" s="2"/>
      <c r="NSD81" s="2"/>
      <c r="NSE81" s="2"/>
      <c r="NSF81" s="2"/>
      <c r="NSG81" s="2"/>
      <c r="NSH81" s="2"/>
      <c r="NSI81" s="2"/>
      <c r="NSJ81" s="2"/>
      <c r="NSK81" s="2"/>
      <c r="NSL81" s="2"/>
      <c r="NSM81" s="2"/>
      <c r="NSN81" s="2"/>
      <c r="NSO81" s="2"/>
      <c r="NSP81" s="2"/>
      <c r="NSQ81" s="2"/>
      <c r="NSR81" s="2"/>
      <c r="NSS81" s="2"/>
      <c r="NST81" s="2"/>
      <c r="NSU81" s="2"/>
      <c r="NSV81" s="2"/>
      <c r="NSW81" s="2"/>
      <c r="NSX81" s="2"/>
      <c r="NSY81" s="2"/>
      <c r="NSZ81" s="2"/>
      <c r="NTA81" s="2"/>
      <c r="NTB81" s="2"/>
      <c r="NTC81" s="2"/>
      <c r="NTD81" s="2"/>
      <c r="NTE81" s="2"/>
      <c r="NTF81" s="2"/>
      <c r="NTG81" s="2"/>
      <c r="NTH81" s="2"/>
      <c r="NTI81" s="2"/>
      <c r="NTJ81" s="2"/>
      <c r="NTK81" s="2"/>
      <c r="NTL81" s="2"/>
      <c r="NTM81" s="2"/>
      <c r="NTN81" s="2"/>
      <c r="NTO81" s="2"/>
      <c r="NTP81" s="2"/>
      <c r="NTQ81" s="2"/>
      <c r="NTR81" s="2"/>
      <c r="NTS81" s="2"/>
      <c r="NTT81" s="2"/>
      <c r="NTU81" s="2"/>
      <c r="NTV81" s="2"/>
      <c r="NTW81" s="2"/>
      <c r="NTX81" s="2"/>
      <c r="NTY81" s="2"/>
      <c r="NTZ81" s="2"/>
      <c r="NUA81" s="2"/>
      <c r="NUB81" s="2"/>
      <c r="NUC81" s="2"/>
      <c r="NUD81" s="2"/>
      <c r="NUE81" s="2"/>
      <c r="NUF81" s="2"/>
      <c r="NUG81" s="2"/>
      <c r="NUH81" s="2"/>
      <c r="NUI81" s="2"/>
      <c r="NUJ81" s="2"/>
      <c r="NUK81" s="2"/>
      <c r="NUL81" s="2"/>
      <c r="NUM81" s="2"/>
      <c r="NUN81" s="2"/>
      <c r="NUO81" s="2"/>
      <c r="NUP81" s="2"/>
      <c r="NUQ81" s="2"/>
      <c r="NUR81" s="2"/>
      <c r="NUS81" s="2"/>
      <c r="NUT81" s="2"/>
      <c r="NUU81" s="2"/>
      <c r="NUV81" s="2"/>
      <c r="NUW81" s="2"/>
      <c r="NUX81" s="2"/>
      <c r="NUY81" s="2"/>
      <c r="NUZ81" s="2"/>
      <c r="NVA81" s="2"/>
      <c r="NVB81" s="2"/>
      <c r="NVC81" s="2"/>
      <c r="NVD81" s="2"/>
      <c r="NVE81" s="2"/>
      <c r="NVF81" s="2"/>
      <c r="NVG81" s="2"/>
      <c r="NVH81" s="2"/>
      <c r="NVI81" s="2"/>
      <c r="NVJ81" s="2"/>
      <c r="NVK81" s="2"/>
      <c r="NVL81" s="2"/>
      <c r="NVM81" s="2"/>
      <c r="NVN81" s="2"/>
      <c r="NVO81" s="2"/>
      <c r="NVP81" s="2"/>
      <c r="NVQ81" s="2"/>
      <c r="NVR81" s="2"/>
      <c r="NVS81" s="2"/>
      <c r="NVT81" s="2"/>
      <c r="NVU81" s="2"/>
      <c r="NVV81" s="2"/>
      <c r="NVW81" s="2"/>
      <c r="NVX81" s="2"/>
      <c r="NVY81" s="2"/>
      <c r="NVZ81" s="2"/>
      <c r="NWA81" s="2"/>
      <c r="NWB81" s="2"/>
      <c r="NWC81" s="2"/>
      <c r="NWD81" s="2"/>
      <c r="NWE81" s="2"/>
      <c r="NWF81" s="2"/>
      <c r="NWG81" s="2"/>
      <c r="NWH81" s="2"/>
      <c r="NWI81" s="2"/>
      <c r="NWJ81" s="2"/>
      <c r="NWK81" s="2"/>
      <c r="NWL81" s="2"/>
      <c r="NWM81" s="2"/>
      <c r="NWN81" s="2"/>
      <c r="NWO81" s="2"/>
      <c r="NWP81" s="2"/>
      <c r="NWQ81" s="2"/>
      <c r="NWR81" s="2"/>
      <c r="NWS81" s="2"/>
      <c r="NWT81" s="2"/>
      <c r="NWU81" s="2"/>
      <c r="NWV81" s="2"/>
      <c r="NWW81" s="2"/>
      <c r="NWX81" s="2"/>
      <c r="NWY81" s="2"/>
      <c r="NWZ81" s="2"/>
      <c r="NXA81" s="2"/>
      <c r="NXB81" s="2"/>
      <c r="NXC81" s="2"/>
      <c r="NXD81" s="2"/>
      <c r="NXE81" s="2"/>
      <c r="NXF81" s="2"/>
      <c r="NXG81" s="2"/>
      <c r="NXH81" s="2"/>
      <c r="NXI81" s="2"/>
      <c r="NXJ81" s="2"/>
      <c r="NXK81" s="2"/>
      <c r="NXL81" s="2"/>
      <c r="NXM81" s="2"/>
      <c r="NXN81" s="2"/>
      <c r="NXO81" s="2"/>
      <c r="NXP81" s="2"/>
      <c r="NXQ81" s="2"/>
      <c r="NXR81" s="2"/>
      <c r="NXS81" s="2"/>
      <c r="NXT81" s="2"/>
      <c r="NXU81" s="2"/>
      <c r="NXV81" s="2"/>
      <c r="NXW81" s="2"/>
      <c r="NXX81" s="2"/>
      <c r="NXY81" s="2"/>
      <c r="NXZ81" s="2"/>
      <c r="NYA81" s="2"/>
      <c r="NYB81" s="2"/>
      <c r="NYC81" s="2"/>
      <c r="NYD81" s="2"/>
      <c r="NYE81" s="2"/>
      <c r="NYF81" s="2"/>
      <c r="NYG81" s="2"/>
      <c r="NYH81" s="2"/>
      <c r="NYI81" s="2"/>
      <c r="NYJ81" s="2"/>
      <c r="NYK81" s="2"/>
      <c r="NYL81" s="2"/>
      <c r="NYM81" s="2"/>
      <c r="NYN81" s="2"/>
      <c r="NYO81" s="2"/>
      <c r="NYP81" s="2"/>
      <c r="NYQ81" s="2"/>
      <c r="NYR81" s="2"/>
      <c r="NYS81" s="2"/>
      <c r="NYT81" s="2"/>
      <c r="NYU81" s="2"/>
      <c r="NYV81" s="2"/>
      <c r="NYW81" s="2"/>
      <c r="NYX81" s="2"/>
      <c r="NYY81" s="2"/>
      <c r="NYZ81" s="2"/>
      <c r="NZA81" s="2"/>
      <c r="NZB81" s="2"/>
      <c r="NZC81" s="2"/>
      <c r="NZD81" s="2"/>
      <c r="NZE81" s="2"/>
      <c r="NZF81" s="2"/>
      <c r="NZG81" s="2"/>
      <c r="NZH81" s="2"/>
      <c r="NZI81" s="2"/>
      <c r="NZJ81" s="2"/>
      <c r="NZK81" s="2"/>
      <c r="NZL81" s="2"/>
      <c r="NZM81" s="2"/>
      <c r="NZN81" s="2"/>
      <c r="NZO81" s="2"/>
      <c r="NZP81" s="2"/>
      <c r="NZQ81" s="2"/>
      <c r="NZR81" s="2"/>
      <c r="NZS81" s="2"/>
      <c r="NZT81" s="2"/>
      <c r="NZU81" s="2"/>
      <c r="NZV81" s="2"/>
      <c r="NZW81" s="2"/>
      <c r="NZX81" s="2"/>
      <c r="NZY81" s="2"/>
      <c r="NZZ81" s="2"/>
      <c r="OAA81" s="2"/>
      <c r="OAB81" s="2"/>
      <c r="OAC81" s="2"/>
      <c r="OAD81" s="2"/>
      <c r="OAE81" s="2"/>
      <c r="OAF81" s="2"/>
      <c r="OAG81" s="2"/>
      <c r="OAH81" s="2"/>
      <c r="OAI81" s="2"/>
      <c r="OAJ81" s="2"/>
      <c r="OAK81" s="2"/>
      <c r="OAL81" s="2"/>
      <c r="OAM81" s="2"/>
      <c r="OAN81" s="2"/>
      <c r="OAO81" s="2"/>
      <c r="OAP81" s="2"/>
      <c r="OAQ81" s="2"/>
      <c r="OAR81" s="2"/>
      <c r="OAS81" s="2"/>
      <c r="OAT81" s="2"/>
      <c r="OAU81" s="2"/>
      <c r="OAV81" s="2"/>
      <c r="OAW81" s="2"/>
      <c r="OAX81" s="2"/>
      <c r="OAY81" s="2"/>
      <c r="OAZ81" s="2"/>
      <c r="OBA81" s="2"/>
      <c r="OBB81" s="2"/>
      <c r="OBC81" s="2"/>
      <c r="OBD81" s="2"/>
      <c r="OBE81" s="2"/>
      <c r="OBF81" s="2"/>
      <c r="OBG81" s="2"/>
      <c r="OBH81" s="2"/>
      <c r="OBI81" s="2"/>
      <c r="OBJ81" s="2"/>
      <c r="OBK81" s="2"/>
      <c r="OBL81" s="2"/>
      <c r="OBM81" s="2"/>
      <c r="OBN81" s="2"/>
      <c r="OBO81" s="2"/>
      <c r="OBP81" s="2"/>
      <c r="OBQ81" s="2"/>
      <c r="OBR81" s="2"/>
      <c r="OBS81" s="2"/>
      <c r="OBT81" s="2"/>
      <c r="OBU81" s="2"/>
      <c r="OBV81" s="2"/>
      <c r="OBW81" s="2"/>
      <c r="OBX81" s="2"/>
      <c r="OBY81" s="2"/>
      <c r="OBZ81" s="2"/>
      <c r="OCA81" s="2"/>
      <c r="OCB81" s="2"/>
      <c r="OCC81" s="2"/>
      <c r="OCD81" s="2"/>
      <c r="OCE81" s="2"/>
      <c r="OCF81" s="2"/>
      <c r="OCG81" s="2"/>
      <c r="OCH81" s="2"/>
      <c r="OCI81" s="2"/>
      <c r="OCJ81" s="2"/>
      <c r="OCK81" s="2"/>
      <c r="OCL81" s="2"/>
      <c r="OCM81" s="2"/>
      <c r="OCN81" s="2"/>
      <c r="OCO81" s="2"/>
      <c r="OCP81" s="2"/>
      <c r="OCQ81" s="2"/>
      <c r="OCR81" s="2"/>
      <c r="OCS81" s="2"/>
      <c r="OCT81" s="2"/>
      <c r="OCU81" s="2"/>
      <c r="OCV81" s="2"/>
      <c r="OCW81" s="2"/>
      <c r="OCX81" s="2"/>
      <c r="OCY81" s="2"/>
      <c r="OCZ81" s="2"/>
      <c r="ODA81" s="2"/>
      <c r="ODB81" s="2"/>
      <c r="ODC81" s="2"/>
      <c r="ODD81" s="2"/>
      <c r="ODE81" s="2"/>
      <c r="ODF81" s="2"/>
      <c r="ODG81" s="2"/>
      <c r="ODH81" s="2"/>
      <c r="ODI81" s="2"/>
      <c r="ODJ81" s="2"/>
      <c r="ODK81" s="2"/>
      <c r="ODL81" s="2"/>
      <c r="ODM81" s="2"/>
      <c r="ODN81" s="2"/>
      <c r="ODO81" s="2"/>
      <c r="ODP81" s="2"/>
      <c r="ODQ81" s="2"/>
      <c r="ODR81" s="2"/>
      <c r="ODS81" s="2"/>
      <c r="ODT81" s="2"/>
      <c r="ODU81" s="2"/>
      <c r="ODV81" s="2"/>
      <c r="ODW81" s="2"/>
      <c r="ODX81" s="2"/>
      <c r="ODY81" s="2"/>
      <c r="ODZ81" s="2"/>
      <c r="OEA81" s="2"/>
      <c r="OEB81" s="2"/>
      <c r="OEC81" s="2"/>
      <c r="OED81" s="2"/>
      <c r="OEE81" s="2"/>
      <c r="OEF81" s="2"/>
      <c r="OEG81" s="2"/>
      <c r="OEH81" s="2"/>
      <c r="OEI81" s="2"/>
      <c r="OEJ81" s="2"/>
      <c r="OEK81" s="2"/>
      <c r="OEL81" s="2"/>
      <c r="OEM81" s="2"/>
      <c r="OEN81" s="2"/>
      <c r="OEO81" s="2"/>
      <c r="OEP81" s="2"/>
      <c r="OEQ81" s="2"/>
      <c r="OER81" s="2"/>
      <c r="OES81" s="2"/>
      <c r="OET81" s="2"/>
      <c r="OEU81" s="2"/>
      <c r="OEV81" s="2"/>
      <c r="OEW81" s="2"/>
      <c r="OEX81" s="2"/>
      <c r="OEY81" s="2"/>
      <c r="OEZ81" s="2"/>
      <c r="OFA81" s="2"/>
      <c r="OFB81" s="2"/>
      <c r="OFC81" s="2"/>
      <c r="OFD81" s="2"/>
      <c r="OFE81" s="2"/>
      <c r="OFF81" s="2"/>
      <c r="OFG81" s="2"/>
      <c r="OFH81" s="2"/>
      <c r="OFI81" s="2"/>
      <c r="OFJ81" s="2"/>
      <c r="OFK81" s="2"/>
      <c r="OFL81" s="2"/>
      <c r="OFM81" s="2"/>
      <c r="OFN81" s="2"/>
      <c r="OFO81" s="2"/>
      <c r="OFP81" s="2"/>
      <c r="OFQ81" s="2"/>
      <c r="OFR81" s="2"/>
      <c r="OFS81" s="2"/>
      <c r="OFT81" s="2"/>
      <c r="OFU81" s="2"/>
      <c r="OFV81" s="2"/>
      <c r="OFW81" s="2"/>
      <c r="OFX81" s="2"/>
      <c r="OFY81" s="2"/>
      <c r="OFZ81" s="2"/>
      <c r="OGA81" s="2"/>
      <c r="OGB81" s="2"/>
      <c r="OGC81" s="2"/>
      <c r="OGD81" s="2"/>
      <c r="OGE81" s="2"/>
      <c r="OGF81" s="2"/>
      <c r="OGG81" s="2"/>
      <c r="OGH81" s="2"/>
      <c r="OGI81" s="2"/>
      <c r="OGJ81" s="2"/>
      <c r="OGK81" s="2"/>
      <c r="OGL81" s="2"/>
      <c r="OGM81" s="2"/>
      <c r="OGN81" s="2"/>
      <c r="OGO81" s="2"/>
      <c r="OGP81" s="2"/>
      <c r="OGQ81" s="2"/>
      <c r="OGR81" s="2"/>
      <c r="OGS81" s="2"/>
      <c r="OGT81" s="2"/>
      <c r="OGU81" s="2"/>
      <c r="OGV81" s="2"/>
      <c r="OGW81" s="2"/>
      <c r="OGX81" s="2"/>
      <c r="OGY81" s="2"/>
      <c r="OGZ81" s="2"/>
      <c r="OHA81" s="2"/>
      <c r="OHB81" s="2"/>
      <c r="OHC81" s="2"/>
      <c r="OHD81" s="2"/>
      <c r="OHE81" s="2"/>
      <c r="OHF81" s="2"/>
      <c r="OHG81" s="2"/>
      <c r="OHH81" s="2"/>
      <c r="OHI81" s="2"/>
      <c r="OHJ81" s="2"/>
      <c r="OHK81" s="2"/>
      <c r="OHL81" s="2"/>
      <c r="OHM81" s="2"/>
      <c r="OHN81" s="2"/>
      <c r="OHO81" s="2"/>
      <c r="OHP81" s="2"/>
      <c r="OHQ81" s="2"/>
      <c r="OHR81" s="2"/>
      <c r="OHS81" s="2"/>
      <c r="OHT81" s="2"/>
      <c r="OHU81" s="2"/>
      <c r="OHV81" s="2"/>
      <c r="OHW81" s="2"/>
      <c r="OHX81" s="2"/>
      <c r="OHY81" s="2"/>
      <c r="OHZ81" s="2"/>
      <c r="OIA81" s="2"/>
      <c r="OIB81" s="2"/>
      <c r="OIC81" s="2"/>
      <c r="OID81" s="2"/>
      <c r="OIE81" s="2"/>
      <c r="OIF81" s="2"/>
      <c r="OIG81" s="2"/>
      <c r="OIH81" s="2"/>
      <c r="OII81" s="2"/>
      <c r="OIJ81" s="2"/>
      <c r="OIK81" s="2"/>
      <c r="OIL81" s="2"/>
      <c r="OIM81" s="2"/>
      <c r="OIN81" s="2"/>
      <c r="OIO81" s="2"/>
      <c r="OIP81" s="2"/>
      <c r="OIQ81" s="2"/>
      <c r="OIR81" s="2"/>
      <c r="OIS81" s="2"/>
      <c r="OIT81" s="2"/>
      <c r="OIU81" s="2"/>
      <c r="OIV81" s="2"/>
      <c r="OIW81" s="2"/>
      <c r="OIX81" s="2"/>
      <c r="OIY81" s="2"/>
      <c r="OIZ81" s="2"/>
      <c r="OJA81" s="2"/>
      <c r="OJB81" s="2"/>
      <c r="OJC81" s="2"/>
      <c r="OJD81" s="2"/>
      <c r="OJE81" s="2"/>
      <c r="OJF81" s="2"/>
      <c r="OJG81" s="2"/>
      <c r="OJH81" s="2"/>
      <c r="OJI81" s="2"/>
      <c r="OJJ81" s="2"/>
      <c r="OJK81" s="2"/>
      <c r="OJL81" s="2"/>
      <c r="OJM81" s="2"/>
      <c r="OJN81" s="2"/>
      <c r="OJO81" s="2"/>
      <c r="OJP81" s="2"/>
      <c r="OJQ81" s="2"/>
      <c r="OJR81" s="2"/>
      <c r="OJS81" s="2"/>
      <c r="OJT81" s="2"/>
      <c r="OJU81" s="2"/>
      <c r="OJV81" s="2"/>
      <c r="OJW81" s="2"/>
      <c r="OJX81" s="2"/>
      <c r="OJY81" s="2"/>
      <c r="OJZ81" s="2"/>
      <c r="OKA81" s="2"/>
      <c r="OKB81" s="2"/>
      <c r="OKC81" s="2"/>
      <c r="OKD81" s="2"/>
      <c r="OKE81" s="2"/>
      <c r="OKF81" s="2"/>
      <c r="OKG81" s="2"/>
      <c r="OKH81" s="2"/>
      <c r="OKI81" s="2"/>
      <c r="OKJ81" s="2"/>
      <c r="OKK81" s="2"/>
      <c r="OKL81" s="2"/>
      <c r="OKM81" s="2"/>
      <c r="OKN81" s="2"/>
      <c r="OKO81" s="2"/>
      <c r="OKP81" s="2"/>
      <c r="OKQ81" s="2"/>
      <c r="OKR81" s="2"/>
      <c r="OKS81" s="2"/>
      <c r="OKT81" s="2"/>
      <c r="OKU81" s="2"/>
      <c r="OKV81" s="2"/>
      <c r="OKW81" s="2"/>
      <c r="OKX81" s="2"/>
      <c r="OKY81" s="2"/>
      <c r="OKZ81" s="2"/>
      <c r="OLA81" s="2"/>
      <c r="OLB81" s="2"/>
      <c r="OLC81" s="2"/>
      <c r="OLD81" s="2"/>
      <c r="OLE81" s="2"/>
      <c r="OLF81" s="2"/>
      <c r="OLG81" s="2"/>
      <c r="OLH81" s="2"/>
      <c r="OLI81" s="2"/>
      <c r="OLJ81" s="2"/>
      <c r="OLK81" s="2"/>
      <c r="OLL81" s="2"/>
      <c r="OLM81" s="2"/>
      <c r="OLN81" s="2"/>
      <c r="OLO81" s="2"/>
      <c r="OLP81" s="2"/>
      <c r="OLQ81" s="2"/>
      <c r="OLR81" s="2"/>
      <c r="OLS81" s="2"/>
      <c r="OLT81" s="2"/>
      <c r="OLU81" s="2"/>
      <c r="OLV81" s="2"/>
      <c r="OLW81" s="2"/>
      <c r="OLX81" s="2"/>
      <c r="OLY81" s="2"/>
      <c r="OLZ81" s="2"/>
      <c r="OMA81" s="2"/>
      <c r="OMB81" s="2"/>
      <c r="OMC81" s="2"/>
      <c r="OMD81" s="2"/>
      <c r="OME81" s="2"/>
      <c r="OMF81" s="2"/>
      <c r="OMG81" s="2"/>
      <c r="OMH81" s="2"/>
      <c r="OMI81" s="2"/>
      <c r="OMJ81" s="2"/>
      <c r="OMK81" s="2"/>
      <c r="OML81" s="2"/>
      <c r="OMM81" s="2"/>
      <c r="OMN81" s="2"/>
      <c r="OMO81" s="2"/>
      <c r="OMP81" s="2"/>
      <c r="OMQ81" s="2"/>
      <c r="OMR81" s="2"/>
      <c r="OMS81" s="2"/>
      <c r="OMT81" s="2"/>
      <c r="OMU81" s="2"/>
      <c r="OMV81" s="2"/>
      <c r="OMW81" s="2"/>
      <c r="OMX81" s="2"/>
      <c r="OMY81" s="2"/>
      <c r="OMZ81" s="2"/>
      <c r="ONA81" s="2"/>
      <c r="ONB81" s="2"/>
      <c r="ONC81" s="2"/>
      <c r="OND81" s="2"/>
      <c r="ONE81" s="2"/>
      <c r="ONF81" s="2"/>
      <c r="ONG81" s="2"/>
      <c r="ONH81" s="2"/>
      <c r="ONI81" s="2"/>
      <c r="ONJ81" s="2"/>
      <c r="ONK81" s="2"/>
      <c r="ONL81" s="2"/>
      <c r="ONM81" s="2"/>
      <c r="ONN81" s="2"/>
      <c r="ONO81" s="2"/>
      <c r="ONP81" s="2"/>
      <c r="ONQ81" s="2"/>
      <c r="ONR81" s="2"/>
      <c r="ONS81" s="2"/>
      <c r="ONT81" s="2"/>
      <c r="ONU81" s="2"/>
      <c r="ONV81" s="2"/>
      <c r="ONW81" s="2"/>
      <c r="ONX81" s="2"/>
      <c r="ONY81" s="2"/>
      <c r="ONZ81" s="2"/>
      <c r="OOA81" s="2"/>
      <c r="OOB81" s="2"/>
      <c r="OOC81" s="2"/>
      <c r="OOD81" s="2"/>
      <c r="OOE81" s="2"/>
      <c r="OOF81" s="2"/>
      <c r="OOG81" s="2"/>
      <c r="OOH81" s="2"/>
      <c r="OOI81" s="2"/>
      <c r="OOJ81" s="2"/>
      <c r="OOK81" s="2"/>
      <c r="OOL81" s="2"/>
      <c r="OOM81" s="2"/>
      <c r="OON81" s="2"/>
      <c r="OOO81" s="2"/>
      <c r="OOP81" s="2"/>
      <c r="OOQ81" s="2"/>
      <c r="OOR81" s="2"/>
      <c r="OOS81" s="2"/>
      <c r="OOT81" s="2"/>
      <c r="OOU81" s="2"/>
      <c r="OOV81" s="2"/>
      <c r="OOW81" s="2"/>
      <c r="OOX81" s="2"/>
      <c r="OOY81" s="2"/>
      <c r="OOZ81" s="2"/>
      <c r="OPA81" s="2"/>
      <c r="OPB81" s="2"/>
      <c r="OPC81" s="2"/>
      <c r="OPD81" s="2"/>
      <c r="OPE81" s="2"/>
      <c r="OPF81" s="2"/>
      <c r="OPG81" s="2"/>
      <c r="OPH81" s="2"/>
      <c r="OPI81" s="2"/>
      <c r="OPJ81" s="2"/>
      <c r="OPK81" s="2"/>
      <c r="OPL81" s="2"/>
      <c r="OPM81" s="2"/>
      <c r="OPN81" s="2"/>
      <c r="OPO81" s="2"/>
      <c r="OPP81" s="2"/>
      <c r="OPQ81" s="2"/>
      <c r="OPR81" s="2"/>
      <c r="OPS81" s="2"/>
      <c r="OPT81" s="2"/>
      <c r="OPU81" s="2"/>
      <c r="OPV81" s="2"/>
      <c r="OPW81" s="2"/>
      <c r="OPX81" s="2"/>
      <c r="OPY81" s="2"/>
      <c r="OPZ81" s="2"/>
      <c r="OQA81" s="2"/>
      <c r="OQB81" s="2"/>
      <c r="OQC81" s="2"/>
      <c r="OQD81" s="2"/>
      <c r="OQE81" s="2"/>
      <c r="OQF81" s="2"/>
      <c r="OQG81" s="2"/>
      <c r="OQH81" s="2"/>
      <c r="OQI81" s="2"/>
      <c r="OQJ81" s="2"/>
      <c r="OQK81" s="2"/>
      <c r="OQL81" s="2"/>
      <c r="OQM81" s="2"/>
      <c r="OQN81" s="2"/>
      <c r="OQO81" s="2"/>
      <c r="OQP81" s="2"/>
      <c r="OQQ81" s="2"/>
      <c r="OQR81" s="2"/>
      <c r="OQS81" s="2"/>
      <c r="OQT81" s="2"/>
      <c r="OQU81" s="2"/>
      <c r="OQV81" s="2"/>
      <c r="OQW81" s="2"/>
      <c r="OQX81" s="2"/>
      <c r="OQY81" s="2"/>
      <c r="OQZ81" s="2"/>
      <c r="ORA81" s="2"/>
      <c r="ORB81" s="2"/>
      <c r="ORC81" s="2"/>
      <c r="ORD81" s="2"/>
      <c r="ORE81" s="2"/>
      <c r="ORF81" s="2"/>
      <c r="ORG81" s="2"/>
      <c r="ORH81" s="2"/>
      <c r="ORI81" s="2"/>
      <c r="ORJ81" s="2"/>
      <c r="ORK81" s="2"/>
      <c r="ORL81" s="2"/>
      <c r="ORM81" s="2"/>
      <c r="ORN81" s="2"/>
      <c r="ORO81" s="2"/>
      <c r="ORP81" s="2"/>
      <c r="ORQ81" s="2"/>
      <c r="ORR81" s="2"/>
      <c r="ORS81" s="2"/>
      <c r="ORT81" s="2"/>
      <c r="ORU81" s="2"/>
      <c r="ORV81" s="2"/>
      <c r="ORW81" s="2"/>
      <c r="ORX81" s="2"/>
      <c r="ORY81" s="2"/>
      <c r="ORZ81" s="2"/>
      <c r="OSA81" s="2"/>
      <c r="OSB81" s="2"/>
      <c r="OSC81" s="2"/>
      <c r="OSD81" s="2"/>
      <c r="OSE81" s="2"/>
      <c r="OSF81" s="2"/>
      <c r="OSG81" s="2"/>
      <c r="OSH81" s="2"/>
      <c r="OSI81" s="2"/>
      <c r="OSJ81" s="2"/>
      <c r="OSK81" s="2"/>
      <c r="OSL81" s="2"/>
      <c r="OSM81" s="2"/>
      <c r="OSN81" s="2"/>
      <c r="OSO81" s="2"/>
      <c r="OSP81" s="2"/>
      <c r="OSQ81" s="2"/>
      <c r="OSR81" s="2"/>
      <c r="OSS81" s="2"/>
      <c r="OST81" s="2"/>
      <c r="OSU81" s="2"/>
      <c r="OSV81" s="2"/>
      <c r="OSW81" s="2"/>
      <c r="OSX81" s="2"/>
      <c r="OSY81" s="2"/>
      <c r="OSZ81" s="2"/>
      <c r="OTA81" s="2"/>
      <c r="OTB81" s="2"/>
      <c r="OTC81" s="2"/>
      <c r="OTD81" s="2"/>
      <c r="OTE81" s="2"/>
      <c r="OTF81" s="2"/>
      <c r="OTG81" s="2"/>
      <c r="OTH81" s="2"/>
      <c r="OTI81" s="2"/>
      <c r="OTJ81" s="2"/>
      <c r="OTK81" s="2"/>
      <c r="OTL81" s="2"/>
      <c r="OTM81" s="2"/>
      <c r="OTN81" s="2"/>
      <c r="OTO81" s="2"/>
      <c r="OTP81" s="2"/>
      <c r="OTQ81" s="2"/>
      <c r="OTR81" s="2"/>
      <c r="OTS81" s="2"/>
      <c r="OTT81" s="2"/>
      <c r="OTU81" s="2"/>
      <c r="OTV81" s="2"/>
      <c r="OTW81" s="2"/>
      <c r="OTX81" s="2"/>
      <c r="OTY81" s="2"/>
      <c r="OTZ81" s="2"/>
      <c r="OUA81" s="2"/>
      <c r="OUB81" s="2"/>
      <c r="OUC81" s="2"/>
      <c r="OUD81" s="2"/>
      <c r="OUE81" s="2"/>
      <c r="OUF81" s="2"/>
      <c r="OUG81" s="2"/>
      <c r="OUH81" s="2"/>
      <c r="OUI81" s="2"/>
      <c r="OUJ81" s="2"/>
      <c r="OUK81" s="2"/>
      <c r="OUL81" s="2"/>
      <c r="OUM81" s="2"/>
      <c r="OUN81" s="2"/>
      <c r="OUO81" s="2"/>
      <c r="OUP81" s="2"/>
      <c r="OUQ81" s="2"/>
      <c r="OUR81" s="2"/>
      <c r="OUS81" s="2"/>
      <c r="OUT81" s="2"/>
      <c r="OUU81" s="2"/>
      <c r="OUV81" s="2"/>
      <c r="OUW81" s="2"/>
      <c r="OUX81" s="2"/>
      <c r="OUY81" s="2"/>
      <c r="OUZ81" s="2"/>
      <c r="OVA81" s="2"/>
      <c r="OVB81" s="2"/>
      <c r="OVC81" s="2"/>
      <c r="OVD81" s="2"/>
      <c r="OVE81" s="2"/>
      <c r="OVF81" s="2"/>
      <c r="OVG81" s="2"/>
      <c r="OVH81" s="2"/>
      <c r="OVI81" s="2"/>
      <c r="OVJ81" s="2"/>
      <c r="OVK81" s="2"/>
      <c r="OVL81" s="2"/>
      <c r="OVM81" s="2"/>
      <c r="OVN81" s="2"/>
      <c r="OVO81" s="2"/>
      <c r="OVP81" s="2"/>
      <c r="OVQ81" s="2"/>
      <c r="OVR81" s="2"/>
      <c r="OVS81" s="2"/>
      <c r="OVT81" s="2"/>
      <c r="OVU81" s="2"/>
      <c r="OVV81" s="2"/>
      <c r="OVW81" s="2"/>
      <c r="OVX81" s="2"/>
      <c r="OVY81" s="2"/>
      <c r="OVZ81" s="2"/>
      <c r="OWA81" s="2"/>
      <c r="OWB81" s="2"/>
      <c r="OWC81" s="2"/>
      <c r="OWD81" s="2"/>
      <c r="OWE81" s="2"/>
      <c r="OWF81" s="2"/>
      <c r="OWG81" s="2"/>
      <c r="OWH81" s="2"/>
      <c r="OWI81" s="2"/>
      <c r="OWJ81" s="2"/>
      <c r="OWK81" s="2"/>
      <c r="OWL81" s="2"/>
      <c r="OWM81" s="2"/>
      <c r="OWN81" s="2"/>
      <c r="OWO81" s="2"/>
      <c r="OWP81" s="2"/>
      <c r="OWQ81" s="2"/>
      <c r="OWR81" s="2"/>
      <c r="OWS81" s="2"/>
      <c r="OWT81" s="2"/>
      <c r="OWU81" s="2"/>
      <c r="OWV81" s="2"/>
      <c r="OWW81" s="2"/>
      <c r="OWX81" s="2"/>
      <c r="OWY81" s="2"/>
      <c r="OWZ81" s="2"/>
      <c r="OXA81" s="2"/>
      <c r="OXB81" s="2"/>
      <c r="OXC81" s="2"/>
      <c r="OXD81" s="2"/>
      <c r="OXE81" s="2"/>
      <c r="OXF81" s="2"/>
      <c r="OXG81" s="2"/>
      <c r="OXH81" s="2"/>
      <c r="OXI81" s="2"/>
      <c r="OXJ81" s="2"/>
      <c r="OXK81" s="2"/>
      <c r="OXL81" s="2"/>
      <c r="OXM81" s="2"/>
      <c r="OXN81" s="2"/>
      <c r="OXO81" s="2"/>
      <c r="OXP81" s="2"/>
      <c r="OXQ81" s="2"/>
      <c r="OXR81" s="2"/>
      <c r="OXS81" s="2"/>
      <c r="OXT81" s="2"/>
      <c r="OXU81" s="2"/>
      <c r="OXV81" s="2"/>
      <c r="OXW81" s="2"/>
      <c r="OXX81" s="2"/>
      <c r="OXY81" s="2"/>
      <c r="OXZ81" s="2"/>
      <c r="OYA81" s="2"/>
      <c r="OYB81" s="2"/>
      <c r="OYC81" s="2"/>
      <c r="OYD81" s="2"/>
      <c r="OYE81" s="2"/>
      <c r="OYF81" s="2"/>
      <c r="OYG81" s="2"/>
      <c r="OYH81" s="2"/>
      <c r="OYI81" s="2"/>
      <c r="OYJ81" s="2"/>
      <c r="OYK81" s="2"/>
      <c r="OYL81" s="2"/>
      <c r="OYM81" s="2"/>
      <c r="OYN81" s="2"/>
      <c r="OYO81" s="2"/>
      <c r="OYP81" s="2"/>
      <c r="OYQ81" s="2"/>
      <c r="OYR81" s="2"/>
      <c r="OYS81" s="2"/>
      <c r="OYT81" s="2"/>
      <c r="OYU81" s="2"/>
      <c r="OYV81" s="2"/>
      <c r="OYW81" s="2"/>
      <c r="OYX81" s="2"/>
      <c r="OYY81" s="2"/>
      <c r="OYZ81" s="2"/>
      <c r="OZA81" s="2"/>
      <c r="OZB81" s="2"/>
      <c r="OZC81" s="2"/>
      <c r="OZD81" s="2"/>
      <c r="OZE81" s="2"/>
      <c r="OZF81" s="2"/>
      <c r="OZG81" s="2"/>
      <c r="OZH81" s="2"/>
      <c r="OZI81" s="2"/>
      <c r="OZJ81" s="2"/>
      <c r="OZK81" s="2"/>
      <c r="OZL81" s="2"/>
      <c r="OZM81" s="2"/>
      <c r="OZN81" s="2"/>
      <c r="OZO81" s="2"/>
      <c r="OZP81" s="2"/>
      <c r="OZQ81" s="2"/>
      <c r="OZR81" s="2"/>
      <c r="OZS81" s="2"/>
      <c r="OZT81" s="2"/>
      <c r="OZU81" s="2"/>
      <c r="OZV81" s="2"/>
      <c r="OZW81" s="2"/>
      <c r="OZX81" s="2"/>
      <c r="OZY81" s="2"/>
      <c r="OZZ81" s="2"/>
      <c r="PAA81" s="2"/>
      <c r="PAB81" s="2"/>
      <c r="PAC81" s="2"/>
      <c r="PAD81" s="2"/>
      <c r="PAE81" s="2"/>
      <c r="PAF81" s="2"/>
      <c r="PAG81" s="2"/>
      <c r="PAH81" s="2"/>
      <c r="PAI81" s="2"/>
      <c r="PAJ81" s="2"/>
      <c r="PAK81" s="2"/>
      <c r="PAL81" s="2"/>
      <c r="PAM81" s="2"/>
      <c r="PAN81" s="2"/>
      <c r="PAO81" s="2"/>
      <c r="PAP81" s="2"/>
      <c r="PAQ81" s="2"/>
      <c r="PAR81" s="2"/>
      <c r="PAS81" s="2"/>
      <c r="PAT81" s="2"/>
      <c r="PAU81" s="2"/>
      <c r="PAV81" s="2"/>
      <c r="PAW81" s="2"/>
      <c r="PAX81" s="2"/>
      <c r="PAY81" s="2"/>
      <c r="PAZ81" s="2"/>
      <c r="PBA81" s="2"/>
      <c r="PBB81" s="2"/>
      <c r="PBC81" s="2"/>
      <c r="PBD81" s="2"/>
      <c r="PBE81" s="2"/>
      <c r="PBF81" s="2"/>
      <c r="PBG81" s="2"/>
      <c r="PBH81" s="2"/>
      <c r="PBI81" s="2"/>
      <c r="PBJ81" s="2"/>
      <c r="PBK81" s="2"/>
      <c r="PBL81" s="2"/>
      <c r="PBM81" s="2"/>
      <c r="PBN81" s="2"/>
      <c r="PBO81" s="2"/>
      <c r="PBP81" s="2"/>
      <c r="PBQ81" s="2"/>
      <c r="PBR81" s="2"/>
      <c r="PBS81" s="2"/>
      <c r="PBT81" s="2"/>
      <c r="PBU81" s="2"/>
      <c r="PBV81" s="2"/>
      <c r="PBW81" s="2"/>
      <c r="PBX81" s="2"/>
      <c r="PBY81" s="2"/>
      <c r="PBZ81" s="2"/>
      <c r="PCA81" s="2"/>
      <c r="PCB81" s="2"/>
      <c r="PCC81" s="2"/>
      <c r="PCD81" s="2"/>
      <c r="PCE81" s="2"/>
      <c r="PCF81" s="2"/>
      <c r="PCG81" s="2"/>
      <c r="PCH81" s="2"/>
      <c r="PCI81" s="2"/>
      <c r="PCJ81" s="2"/>
      <c r="PCK81" s="2"/>
      <c r="PCL81" s="2"/>
      <c r="PCM81" s="2"/>
      <c r="PCN81" s="2"/>
      <c r="PCO81" s="2"/>
      <c r="PCP81" s="2"/>
      <c r="PCQ81" s="2"/>
      <c r="PCR81" s="2"/>
      <c r="PCS81" s="2"/>
      <c r="PCT81" s="2"/>
      <c r="PCU81" s="2"/>
      <c r="PCV81" s="2"/>
      <c r="PCW81" s="2"/>
      <c r="PCX81" s="2"/>
      <c r="PCY81" s="2"/>
      <c r="PCZ81" s="2"/>
      <c r="PDA81" s="2"/>
      <c r="PDB81" s="2"/>
      <c r="PDC81" s="2"/>
      <c r="PDD81" s="2"/>
      <c r="PDE81" s="2"/>
      <c r="PDF81" s="2"/>
      <c r="PDG81" s="2"/>
      <c r="PDH81" s="2"/>
      <c r="PDI81" s="2"/>
      <c r="PDJ81" s="2"/>
      <c r="PDK81" s="2"/>
      <c r="PDL81" s="2"/>
      <c r="PDM81" s="2"/>
      <c r="PDN81" s="2"/>
      <c r="PDO81" s="2"/>
      <c r="PDP81" s="2"/>
      <c r="PDQ81" s="2"/>
      <c r="PDR81" s="2"/>
      <c r="PDS81" s="2"/>
      <c r="PDT81" s="2"/>
      <c r="PDU81" s="2"/>
      <c r="PDV81" s="2"/>
      <c r="PDW81" s="2"/>
      <c r="PDX81" s="2"/>
      <c r="PDY81" s="2"/>
      <c r="PDZ81" s="2"/>
      <c r="PEA81" s="2"/>
      <c r="PEB81" s="2"/>
      <c r="PEC81" s="2"/>
      <c r="PED81" s="2"/>
      <c r="PEE81" s="2"/>
      <c r="PEF81" s="2"/>
      <c r="PEG81" s="2"/>
      <c r="PEH81" s="2"/>
      <c r="PEI81" s="2"/>
      <c r="PEJ81" s="2"/>
      <c r="PEK81" s="2"/>
      <c r="PEL81" s="2"/>
      <c r="PEM81" s="2"/>
      <c r="PEN81" s="2"/>
      <c r="PEO81" s="2"/>
      <c r="PEP81" s="2"/>
      <c r="PEQ81" s="2"/>
      <c r="PER81" s="2"/>
      <c r="PES81" s="2"/>
      <c r="PET81" s="2"/>
      <c r="PEU81" s="2"/>
      <c r="PEV81" s="2"/>
      <c r="PEW81" s="2"/>
      <c r="PEX81" s="2"/>
      <c r="PEY81" s="2"/>
      <c r="PEZ81" s="2"/>
      <c r="PFA81" s="2"/>
      <c r="PFB81" s="2"/>
      <c r="PFC81" s="2"/>
      <c r="PFD81" s="2"/>
      <c r="PFE81" s="2"/>
      <c r="PFF81" s="2"/>
      <c r="PFG81" s="2"/>
      <c r="PFH81" s="2"/>
      <c r="PFI81" s="2"/>
      <c r="PFJ81" s="2"/>
      <c r="PFK81" s="2"/>
      <c r="PFL81" s="2"/>
      <c r="PFM81" s="2"/>
      <c r="PFN81" s="2"/>
      <c r="PFO81" s="2"/>
      <c r="PFP81" s="2"/>
      <c r="PFQ81" s="2"/>
      <c r="PFR81" s="2"/>
      <c r="PFS81" s="2"/>
      <c r="PFT81" s="2"/>
      <c r="PFU81" s="2"/>
      <c r="PFV81" s="2"/>
      <c r="PFW81" s="2"/>
      <c r="PFX81" s="2"/>
      <c r="PFY81" s="2"/>
      <c r="PFZ81" s="2"/>
      <c r="PGA81" s="2"/>
      <c r="PGB81" s="2"/>
      <c r="PGC81" s="2"/>
      <c r="PGD81" s="2"/>
      <c r="PGE81" s="2"/>
      <c r="PGF81" s="2"/>
      <c r="PGG81" s="2"/>
      <c r="PGH81" s="2"/>
      <c r="PGI81" s="2"/>
      <c r="PGJ81" s="2"/>
      <c r="PGK81" s="2"/>
      <c r="PGL81" s="2"/>
      <c r="PGM81" s="2"/>
      <c r="PGN81" s="2"/>
      <c r="PGO81" s="2"/>
      <c r="PGP81" s="2"/>
      <c r="PGQ81" s="2"/>
      <c r="PGR81" s="2"/>
      <c r="PGS81" s="2"/>
      <c r="PGT81" s="2"/>
      <c r="PGU81" s="2"/>
      <c r="PGV81" s="2"/>
      <c r="PGW81" s="2"/>
      <c r="PGX81" s="2"/>
      <c r="PGY81" s="2"/>
      <c r="PGZ81" s="2"/>
      <c r="PHA81" s="2"/>
      <c r="PHB81" s="2"/>
      <c r="PHC81" s="2"/>
      <c r="PHD81" s="2"/>
      <c r="PHE81" s="2"/>
      <c r="PHF81" s="2"/>
      <c r="PHG81" s="2"/>
      <c r="PHH81" s="2"/>
      <c r="PHI81" s="2"/>
      <c r="PHJ81" s="2"/>
      <c r="PHK81" s="2"/>
      <c r="PHL81" s="2"/>
      <c r="PHM81" s="2"/>
      <c r="PHN81" s="2"/>
      <c r="PHO81" s="2"/>
      <c r="PHP81" s="2"/>
      <c r="PHQ81" s="2"/>
      <c r="PHR81" s="2"/>
      <c r="PHS81" s="2"/>
      <c r="PHT81" s="2"/>
      <c r="PHU81" s="2"/>
      <c r="PHV81" s="2"/>
      <c r="PHW81" s="2"/>
      <c r="PHX81" s="2"/>
      <c r="PHY81" s="2"/>
      <c r="PHZ81" s="2"/>
      <c r="PIA81" s="2"/>
      <c r="PIB81" s="2"/>
      <c r="PIC81" s="2"/>
      <c r="PID81" s="2"/>
      <c r="PIE81" s="2"/>
      <c r="PIF81" s="2"/>
      <c r="PIG81" s="2"/>
      <c r="PIH81" s="2"/>
      <c r="PII81" s="2"/>
      <c r="PIJ81" s="2"/>
      <c r="PIK81" s="2"/>
      <c r="PIL81" s="2"/>
      <c r="PIM81" s="2"/>
      <c r="PIN81" s="2"/>
      <c r="PIO81" s="2"/>
      <c r="PIP81" s="2"/>
      <c r="PIQ81" s="2"/>
      <c r="PIR81" s="2"/>
      <c r="PIS81" s="2"/>
      <c r="PIT81" s="2"/>
      <c r="PIU81" s="2"/>
      <c r="PIV81" s="2"/>
      <c r="PIW81" s="2"/>
      <c r="PIX81" s="2"/>
      <c r="PIY81" s="2"/>
      <c r="PIZ81" s="2"/>
      <c r="PJA81" s="2"/>
      <c r="PJB81" s="2"/>
      <c r="PJC81" s="2"/>
      <c r="PJD81" s="2"/>
      <c r="PJE81" s="2"/>
      <c r="PJF81" s="2"/>
      <c r="PJG81" s="2"/>
      <c r="PJH81" s="2"/>
      <c r="PJI81" s="2"/>
      <c r="PJJ81" s="2"/>
      <c r="PJK81" s="2"/>
      <c r="PJL81" s="2"/>
      <c r="PJM81" s="2"/>
      <c r="PJN81" s="2"/>
      <c r="PJO81" s="2"/>
      <c r="PJP81" s="2"/>
      <c r="PJQ81" s="2"/>
      <c r="PJR81" s="2"/>
      <c r="PJS81" s="2"/>
      <c r="PJT81" s="2"/>
      <c r="PJU81" s="2"/>
      <c r="PJV81" s="2"/>
      <c r="PJW81" s="2"/>
      <c r="PJX81" s="2"/>
      <c r="PJY81" s="2"/>
      <c r="PJZ81" s="2"/>
      <c r="PKA81" s="2"/>
      <c r="PKB81" s="2"/>
      <c r="PKC81" s="2"/>
      <c r="PKD81" s="2"/>
      <c r="PKE81" s="2"/>
      <c r="PKF81" s="2"/>
      <c r="PKG81" s="2"/>
      <c r="PKH81" s="2"/>
      <c r="PKI81" s="2"/>
      <c r="PKJ81" s="2"/>
      <c r="PKK81" s="2"/>
      <c r="PKL81" s="2"/>
      <c r="PKM81" s="2"/>
      <c r="PKN81" s="2"/>
      <c r="PKO81" s="2"/>
      <c r="PKP81" s="2"/>
      <c r="PKQ81" s="2"/>
      <c r="PKR81" s="2"/>
      <c r="PKS81" s="2"/>
      <c r="PKT81" s="2"/>
      <c r="PKU81" s="2"/>
      <c r="PKV81" s="2"/>
      <c r="PKW81" s="2"/>
      <c r="PKX81" s="2"/>
      <c r="PKY81" s="2"/>
      <c r="PKZ81" s="2"/>
      <c r="PLA81" s="2"/>
      <c r="PLB81" s="2"/>
      <c r="PLC81" s="2"/>
      <c r="PLD81" s="2"/>
      <c r="PLE81" s="2"/>
      <c r="PLF81" s="2"/>
      <c r="PLG81" s="2"/>
      <c r="PLH81" s="2"/>
      <c r="PLI81" s="2"/>
      <c r="PLJ81" s="2"/>
      <c r="PLK81" s="2"/>
      <c r="PLL81" s="2"/>
      <c r="PLM81" s="2"/>
      <c r="PLN81" s="2"/>
      <c r="PLO81" s="2"/>
      <c r="PLP81" s="2"/>
      <c r="PLQ81" s="2"/>
      <c r="PLR81" s="2"/>
      <c r="PLS81" s="2"/>
      <c r="PLT81" s="2"/>
      <c r="PLU81" s="2"/>
      <c r="PLV81" s="2"/>
      <c r="PLW81" s="2"/>
      <c r="PLX81" s="2"/>
      <c r="PLY81" s="2"/>
      <c r="PLZ81" s="2"/>
      <c r="PMA81" s="2"/>
      <c r="PMB81" s="2"/>
      <c r="PMC81" s="2"/>
      <c r="PMD81" s="2"/>
      <c r="PME81" s="2"/>
      <c r="PMF81" s="2"/>
      <c r="PMG81" s="2"/>
      <c r="PMH81" s="2"/>
      <c r="PMI81" s="2"/>
      <c r="PMJ81" s="2"/>
      <c r="PMK81" s="2"/>
      <c r="PML81" s="2"/>
      <c r="PMM81" s="2"/>
      <c r="PMN81" s="2"/>
      <c r="PMO81" s="2"/>
      <c r="PMP81" s="2"/>
      <c r="PMQ81" s="2"/>
      <c r="PMR81" s="2"/>
      <c r="PMS81" s="2"/>
      <c r="PMT81" s="2"/>
      <c r="PMU81" s="2"/>
      <c r="PMV81" s="2"/>
      <c r="PMW81" s="2"/>
      <c r="PMX81" s="2"/>
      <c r="PMY81" s="2"/>
      <c r="PMZ81" s="2"/>
      <c r="PNA81" s="2"/>
      <c r="PNB81" s="2"/>
      <c r="PNC81" s="2"/>
      <c r="PND81" s="2"/>
      <c r="PNE81" s="2"/>
      <c r="PNF81" s="2"/>
      <c r="PNG81" s="2"/>
      <c r="PNH81" s="2"/>
      <c r="PNI81" s="2"/>
      <c r="PNJ81" s="2"/>
      <c r="PNK81" s="2"/>
      <c r="PNL81" s="2"/>
      <c r="PNM81" s="2"/>
      <c r="PNN81" s="2"/>
      <c r="PNO81" s="2"/>
      <c r="PNP81" s="2"/>
      <c r="PNQ81" s="2"/>
      <c r="PNR81" s="2"/>
      <c r="PNS81" s="2"/>
      <c r="PNT81" s="2"/>
      <c r="PNU81" s="2"/>
      <c r="PNV81" s="2"/>
      <c r="PNW81" s="2"/>
      <c r="PNX81" s="2"/>
      <c r="PNY81" s="2"/>
      <c r="PNZ81" s="2"/>
      <c r="POA81" s="2"/>
      <c r="POB81" s="2"/>
      <c r="POC81" s="2"/>
      <c r="POD81" s="2"/>
      <c r="POE81" s="2"/>
      <c r="POF81" s="2"/>
      <c r="POG81" s="2"/>
      <c r="POH81" s="2"/>
      <c r="POI81" s="2"/>
      <c r="POJ81" s="2"/>
      <c r="POK81" s="2"/>
      <c r="POL81" s="2"/>
      <c r="POM81" s="2"/>
      <c r="PON81" s="2"/>
      <c r="POO81" s="2"/>
      <c r="POP81" s="2"/>
      <c r="POQ81" s="2"/>
      <c r="POR81" s="2"/>
      <c r="POS81" s="2"/>
      <c r="POT81" s="2"/>
      <c r="POU81" s="2"/>
      <c r="POV81" s="2"/>
      <c r="POW81" s="2"/>
      <c r="POX81" s="2"/>
      <c r="POY81" s="2"/>
      <c r="POZ81" s="2"/>
      <c r="PPA81" s="2"/>
      <c r="PPB81" s="2"/>
      <c r="PPC81" s="2"/>
      <c r="PPD81" s="2"/>
      <c r="PPE81" s="2"/>
      <c r="PPF81" s="2"/>
      <c r="PPG81" s="2"/>
      <c r="PPH81" s="2"/>
      <c r="PPI81" s="2"/>
      <c r="PPJ81" s="2"/>
      <c r="PPK81" s="2"/>
      <c r="PPL81" s="2"/>
      <c r="PPM81" s="2"/>
      <c r="PPN81" s="2"/>
      <c r="PPO81" s="2"/>
      <c r="PPP81" s="2"/>
      <c r="PPQ81" s="2"/>
      <c r="PPR81" s="2"/>
      <c r="PPS81" s="2"/>
      <c r="PPT81" s="2"/>
      <c r="PPU81" s="2"/>
      <c r="PPV81" s="2"/>
      <c r="PPW81" s="2"/>
      <c r="PPX81" s="2"/>
      <c r="PPY81" s="2"/>
      <c r="PPZ81" s="2"/>
      <c r="PQA81" s="2"/>
      <c r="PQB81" s="2"/>
      <c r="PQC81" s="2"/>
      <c r="PQD81" s="2"/>
      <c r="PQE81" s="2"/>
      <c r="PQF81" s="2"/>
      <c r="PQG81" s="2"/>
      <c r="PQH81" s="2"/>
      <c r="PQI81" s="2"/>
      <c r="PQJ81" s="2"/>
      <c r="PQK81" s="2"/>
      <c r="PQL81" s="2"/>
      <c r="PQM81" s="2"/>
      <c r="PQN81" s="2"/>
      <c r="PQO81" s="2"/>
      <c r="PQP81" s="2"/>
      <c r="PQQ81" s="2"/>
      <c r="PQR81" s="2"/>
      <c r="PQS81" s="2"/>
      <c r="PQT81" s="2"/>
      <c r="PQU81" s="2"/>
      <c r="PQV81" s="2"/>
      <c r="PQW81" s="2"/>
      <c r="PQX81" s="2"/>
      <c r="PQY81" s="2"/>
      <c r="PQZ81" s="2"/>
      <c r="PRA81" s="2"/>
      <c r="PRB81" s="2"/>
      <c r="PRC81" s="2"/>
      <c r="PRD81" s="2"/>
      <c r="PRE81" s="2"/>
      <c r="PRF81" s="2"/>
      <c r="PRG81" s="2"/>
      <c r="PRH81" s="2"/>
      <c r="PRI81" s="2"/>
      <c r="PRJ81" s="2"/>
      <c r="PRK81" s="2"/>
      <c r="PRL81" s="2"/>
      <c r="PRM81" s="2"/>
      <c r="PRN81" s="2"/>
      <c r="PRO81" s="2"/>
      <c r="PRP81" s="2"/>
      <c r="PRQ81" s="2"/>
      <c r="PRR81" s="2"/>
      <c r="PRS81" s="2"/>
      <c r="PRT81" s="2"/>
      <c r="PRU81" s="2"/>
      <c r="PRV81" s="2"/>
      <c r="PRW81" s="2"/>
      <c r="PRX81" s="2"/>
      <c r="PRY81" s="2"/>
      <c r="PRZ81" s="2"/>
      <c r="PSA81" s="2"/>
      <c r="PSB81" s="2"/>
      <c r="PSC81" s="2"/>
      <c r="PSD81" s="2"/>
      <c r="PSE81" s="2"/>
      <c r="PSF81" s="2"/>
      <c r="PSG81" s="2"/>
      <c r="PSH81" s="2"/>
      <c r="PSI81" s="2"/>
      <c r="PSJ81" s="2"/>
      <c r="PSK81" s="2"/>
      <c r="PSL81" s="2"/>
      <c r="PSM81" s="2"/>
      <c r="PSN81" s="2"/>
      <c r="PSO81" s="2"/>
      <c r="PSP81" s="2"/>
      <c r="PSQ81" s="2"/>
      <c r="PSR81" s="2"/>
      <c r="PSS81" s="2"/>
      <c r="PST81" s="2"/>
      <c r="PSU81" s="2"/>
      <c r="PSV81" s="2"/>
      <c r="PSW81" s="2"/>
      <c r="PSX81" s="2"/>
      <c r="PSY81" s="2"/>
      <c r="PSZ81" s="2"/>
      <c r="PTA81" s="2"/>
      <c r="PTB81" s="2"/>
      <c r="PTC81" s="2"/>
      <c r="PTD81" s="2"/>
      <c r="PTE81" s="2"/>
      <c r="PTF81" s="2"/>
      <c r="PTG81" s="2"/>
      <c r="PTH81" s="2"/>
      <c r="PTI81" s="2"/>
      <c r="PTJ81" s="2"/>
      <c r="PTK81" s="2"/>
      <c r="PTL81" s="2"/>
      <c r="PTM81" s="2"/>
      <c r="PTN81" s="2"/>
      <c r="PTO81" s="2"/>
      <c r="PTP81" s="2"/>
      <c r="PTQ81" s="2"/>
      <c r="PTR81" s="2"/>
      <c r="PTS81" s="2"/>
      <c r="PTT81" s="2"/>
      <c r="PTU81" s="2"/>
      <c r="PTV81" s="2"/>
      <c r="PTW81" s="2"/>
      <c r="PTX81" s="2"/>
      <c r="PTY81" s="2"/>
      <c r="PTZ81" s="2"/>
      <c r="PUA81" s="2"/>
      <c r="PUB81" s="2"/>
      <c r="PUC81" s="2"/>
      <c r="PUD81" s="2"/>
      <c r="PUE81" s="2"/>
      <c r="PUF81" s="2"/>
      <c r="PUG81" s="2"/>
      <c r="PUH81" s="2"/>
      <c r="PUI81" s="2"/>
      <c r="PUJ81" s="2"/>
      <c r="PUK81" s="2"/>
      <c r="PUL81" s="2"/>
      <c r="PUM81" s="2"/>
      <c r="PUN81" s="2"/>
      <c r="PUO81" s="2"/>
      <c r="PUP81" s="2"/>
      <c r="PUQ81" s="2"/>
      <c r="PUR81" s="2"/>
      <c r="PUS81" s="2"/>
      <c r="PUT81" s="2"/>
      <c r="PUU81" s="2"/>
      <c r="PUV81" s="2"/>
      <c r="PUW81" s="2"/>
      <c r="PUX81" s="2"/>
      <c r="PUY81" s="2"/>
      <c r="PUZ81" s="2"/>
      <c r="PVA81" s="2"/>
      <c r="PVB81" s="2"/>
      <c r="PVC81" s="2"/>
      <c r="PVD81" s="2"/>
      <c r="PVE81" s="2"/>
      <c r="PVF81" s="2"/>
      <c r="PVG81" s="2"/>
      <c r="PVH81" s="2"/>
      <c r="PVI81" s="2"/>
      <c r="PVJ81" s="2"/>
      <c r="PVK81" s="2"/>
      <c r="PVL81" s="2"/>
      <c r="PVM81" s="2"/>
      <c r="PVN81" s="2"/>
      <c r="PVO81" s="2"/>
      <c r="PVP81" s="2"/>
      <c r="PVQ81" s="2"/>
      <c r="PVR81" s="2"/>
      <c r="PVS81" s="2"/>
      <c r="PVT81" s="2"/>
      <c r="PVU81" s="2"/>
      <c r="PVV81" s="2"/>
      <c r="PVW81" s="2"/>
      <c r="PVX81" s="2"/>
      <c r="PVY81" s="2"/>
      <c r="PVZ81" s="2"/>
      <c r="PWA81" s="2"/>
      <c r="PWB81" s="2"/>
      <c r="PWC81" s="2"/>
      <c r="PWD81" s="2"/>
      <c r="PWE81" s="2"/>
      <c r="PWF81" s="2"/>
      <c r="PWG81" s="2"/>
      <c r="PWH81" s="2"/>
      <c r="PWI81" s="2"/>
      <c r="PWJ81" s="2"/>
      <c r="PWK81" s="2"/>
      <c r="PWL81" s="2"/>
      <c r="PWM81" s="2"/>
      <c r="PWN81" s="2"/>
      <c r="PWO81" s="2"/>
      <c r="PWP81" s="2"/>
      <c r="PWQ81" s="2"/>
      <c r="PWR81" s="2"/>
      <c r="PWS81" s="2"/>
      <c r="PWT81" s="2"/>
      <c r="PWU81" s="2"/>
      <c r="PWV81" s="2"/>
      <c r="PWW81" s="2"/>
      <c r="PWX81" s="2"/>
      <c r="PWY81" s="2"/>
      <c r="PWZ81" s="2"/>
      <c r="PXA81" s="2"/>
      <c r="PXB81" s="2"/>
      <c r="PXC81" s="2"/>
      <c r="PXD81" s="2"/>
      <c r="PXE81" s="2"/>
      <c r="PXF81" s="2"/>
      <c r="PXG81" s="2"/>
      <c r="PXH81" s="2"/>
      <c r="PXI81" s="2"/>
      <c r="PXJ81" s="2"/>
      <c r="PXK81" s="2"/>
      <c r="PXL81" s="2"/>
      <c r="PXM81" s="2"/>
      <c r="PXN81" s="2"/>
      <c r="PXO81" s="2"/>
      <c r="PXP81" s="2"/>
      <c r="PXQ81" s="2"/>
      <c r="PXR81" s="2"/>
      <c r="PXS81" s="2"/>
      <c r="PXT81" s="2"/>
      <c r="PXU81" s="2"/>
      <c r="PXV81" s="2"/>
      <c r="PXW81" s="2"/>
      <c r="PXX81" s="2"/>
      <c r="PXY81" s="2"/>
      <c r="PXZ81" s="2"/>
      <c r="PYA81" s="2"/>
      <c r="PYB81" s="2"/>
      <c r="PYC81" s="2"/>
      <c r="PYD81" s="2"/>
      <c r="PYE81" s="2"/>
      <c r="PYF81" s="2"/>
      <c r="PYG81" s="2"/>
      <c r="PYH81" s="2"/>
      <c r="PYI81" s="2"/>
      <c r="PYJ81" s="2"/>
      <c r="PYK81" s="2"/>
      <c r="PYL81" s="2"/>
      <c r="PYM81" s="2"/>
      <c r="PYN81" s="2"/>
      <c r="PYO81" s="2"/>
      <c r="PYP81" s="2"/>
      <c r="PYQ81" s="2"/>
      <c r="PYR81" s="2"/>
      <c r="PYS81" s="2"/>
      <c r="PYT81" s="2"/>
      <c r="PYU81" s="2"/>
      <c r="PYV81" s="2"/>
      <c r="PYW81" s="2"/>
      <c r="PYX81" s="2"/>
      <c r="PYY81" s="2"/>
      <c r="PYZ81" s="2"/>
      <c r="PZA81" s="2"/>
      <c r="PZB81" s="2"/>
      <c r="PZC81" s="2"/>
      <c r="PZD81" s="2"/>
      <c r="PZE81" s="2"/>
      <c r="PZF81" s="2"/>
      <c r="PZG81" s="2"/>
      <c r="PZH81" s="2"/>
      <c r="PZI81" s="2"/>
      <c r="PZJ81" s="2"/>
      <c r="PZK81" s="2"/>
      <c r="PZL81" s="2"/>
      <c r="PZM81" s="2"/>
      <c r="PZN81" s="2"/>
      <c r="PZO81" s="2"/>
      <c r="PZP81" s="2"/>
      <c r="PZQ81" s="2"/>
      <c r="PZR81" s="2"/>
      <c r="PZS81" s="2"/>
      <c r="PZT81" s="2"/>
      <c r="PZU81" s="2"/>
      <c r="PZV81" s="2"/>
      <c r="PZW81" s="2"/>
      <c r="PZX81" s="2"/>
      <c r="PZY81" s="2"/>
      <c r="PZZ81" s="2"/>
      <c r="QAA81" s="2"/>
      <c r="QAB81" s="2"/>
      <c r="QAC81" s="2"/>
      <c r="QAD81" s="2"/>
      <c r="QAE81" s="2"/>
      <c r="QAF81" s="2"/>
      <c r="QAG81" s="2"/>
      <c r="QAH81" s="2"/>
      <c r="QAI81" s="2"/>
      <c r="QAJ81" s="2"/>
      <c r="QAK81" s="2"/>
      <c r="QAL81" s="2"/>
      <c r="QAM81" s="2"/>
      <c r="QAN81" s="2"/>
      <c r="QAO81" s="2"/>
      <c r="QAP81" s="2"/>
      <c r="QAQ81" s="2"/>
      <c r="QAR81" s="2"/>
      <c r="QAS81" s="2"/>
      <c r="QAT81" s="2"/>
      <c r="QAU81" s="2"/>
      <c r="QAV81" s="2"/>
      <c r="QAW81" s="2"/>
      <c r="QAX81" s="2"/>
      <c r="QAY81" s="2"/>
      <c r="QAZ81" s="2"/>
      <c r="QBA81" s="2"/>
      <c r="QBB81" s="2"/>
      <c r="QBC81" s="2"/>
      <c r="QBD81" s="2"/>
      <c r="QBE81" s="2"/>
      <c r="QBF81" s="2"/>
      <c r="QBG81" s="2"/>
      <c r="QBH81" s="2"/>
      <c r="QBI81" s="2"/>
      <c r="QBJ81" s="2"/>
      <c r="QBK81" s="2"/>
      <c r="QBL81" s="2"/>
      <c r="QBM81" s="2"/>
      <c r="QBN81" s="2"/>
      <c r="QBO81" s="2"/>
      <c r="QBP81" s="2"/>
      <c r="QBQ81" s="2"/>
      <c r="QBR81" s="2"/>
      <c r="QBS81" s="2"/>
      <c r="QBT81" s="2"/>
      <c r="QBU81" s="2"/>
      <c r="QBV81" s="2"/>
      <c r="QBW81" s="2"/>
      <c r="QBX81" s="2"/>
      <c r="QBY81" s="2"/>
      <c r="QBZ81" s="2"/>
      <c r="QCA81" s="2"/>
      <c r="QCB81" s="2"/>
      <c r="QCC81" s="2"/>
      <c r="QCD81" s="2"/>
      <c r="QCE81" s="2"/>
      <c r="QCF81" s="2"/>
      <c r="QCG81" s="2"/>
      <c r="QCH81" s="2"/>
      <c r="QCI81" s="2"/>
      <c r="QCJ81" s="2"/>
      <c r="QCK81" s="2"/>
      <c r="QCL81" s="2"/>
      <c r="QCM81" s="2"/>
      <c r="QCN81" s="2"/>
      <c r="QCO81" s="2"/>
      <c r="QCP81" s="2"/>
      <c r="QCQ81" s="2"/>
      <c r="QCR81" s="2"/>
      <c r="QCS81" s="2"/>
      <c r="QCT81" s="2"/>
      <c r="QCU81" s="2"/>
      <c r="QCV81" s="2"/>
      <c r="QCW81" s="2"/>
      <c r="QCX81" s="2"/>
      <c r="QCY81" s="2"/>
      <c r="QCZ81" s="2"/>
      <c r="QDA81" s="2"/>
      <c r="QDB81" s="2"/>
      <c r="QDC81" s="2"/>
      <c r="QDD81" s="2"/>
      <c r="QDE81" s="2"/>
      <c r="QDF81" s="2"/>
      <c r="QDG81" s="2"/>
      <c r="QDH81" s="2"/>
      <c r="QDI81" s="2"/>
      <c r="QDJ81" s="2"/>
      <c r="QDK81" s="2"/>
      <c r="QDL81" s="2"/>
      <c r="QDM81" s="2"/>
      <c r="QDN81" s="2"/>
      <c r="QDO81" s="2"/>
      <c r="QDP81" s="2"/>
      <c r="QDQ81" s="2"/>
      <c r="QDR81" s="2"/>
      <c r="QDS81" s="2"/>
      <c r="QDT81" s="2"/>
      <c r="QDU81" s="2"/>
      <c r="QDV81" s="2"/>
      <c r="QDW81" s="2"/>
      <c r="QDX81" s="2"/>
      <c r="QDY81" s="2"/>
      <c r="QDZ81" s="2"/>
      <c r="QEA81" s="2"/>
      <c r="QEB81" s="2"/>
      <c r="QEC81" s="2"/>
      <c r="QED81" s="2"/>
      <c r="QEE81" s="2"/>
      <c r="QEF81" s="2"/>
      <c r="QEG81" s="2"/>
      <c r="QEH81" s="2"/>
      <c r="QEI81" s="2"/>
      <c r="QEJ81" s="2"/>
      <c r="QEK81" s="2"/>
      <c r="QEL81" s="2"/>
      <c r="QEM81" s="2"/>
      <c r="QEN81" s="2"/>
      <c r="QEO81" s="2"/>
      <c r="QEP81" s="2"/>
      <c r="QEQ81" s="2"/>
      <c r="QER81" s="2"/>
      <c r="QES81" s="2"/>
      <c r="QET81" s="2"/>
      <c r="QEU81" s="2"/>
      <c r="QEV81" s="2"/>
      <c r="QEW81" s="2"/>
      <c r="QEX81" s="2"/>
      <c r="QEY81" s="2"/>
      <c r="QEZ81" s="2"/>
      <c r="QFA81" s="2"/>
      <c r="QFB81" s="2"/>
      <c r="QFC81" s="2"/>
      <c r="QFD81" s="2"/>
      <c r="QFE81" s="2"/>
      <c r="QFF81" s="2"/>
      <c r="QFG81" s="2"/>
      <c r="QFH81" s="2"/>
      <c r="QFI81" s="2"/>
      <c r="QFJ81" s="2"/>
      <c r="QFK81" s="2"/>
      <c r="QFL81" s="2"/>
      <c r="QFM81" s="2"/>
      <c r="QFN81" s="2"/>
      <c r="QFO81" s="2"/>
      <c r="QFP81" s="2"/>
      <c r="QFQ81" s="2"/>
      <c r="QFR81" s="2"/>
      <c r="QFS81" s="2"/>
      <c r="QFT81" s="2"/>
      <c r="QFU81" s="2"/>
      <c r="QFV81" s="2"/>
      <c r="QFW81" s="2"/>
      <c r="QFX81" s="2"/>
      <c r="QFY81" s="2"/>
      <c r="QFZ81" s="2"/>
      <c r="QGA81" s="2"/>
      <c r="QGB81" s="2"/>
      <c r="QGC81" s="2"/>
      <c r="QGD81" s="2"/>
      <c r="QGE81" s="2"/>
      <c r="QGF81" s="2"/>
      <c r="QGG81" s="2"/>
      <c r="QGH81" s="2"/>
      <c r="QGI81" s="2"/>
      <c r="QGJ81" s="2"/>
      <c r="QGK81" s="2"/>
      <c r="QGL81" s="2"/>
      <c r="QGM81" s="2"/>
      <c r="QGN81" s="2"/>
      <c r="QGO81" s="2"/>
      <c r="QGP81" s="2"/>
      <c r="QGQ81" s="2"/>
      <c r="QGR81" s="2"/>
      <c r="QGS81" s="2"/>
      <c r="QGT81" s="2"/>
      <c r="QGU81" s="2"/>
      <c r="QGV81" s="2"/>
      <c r="QGW81" s="2"/>
      <c r="QGX81" s="2"/>
      <c r="QGY81" s="2"/>
      <c r="QGZ81" s="2"/>
      <c r="QHA81" s="2"/>
      <c r="QHB81" s="2"/>
      <c r="QHC81" s="2"/>
      <c r="QHD81" s="2"/>
      <c r="QHE81" s="2"/>
      <c r="QHF81" s="2"/>
      <c r="QHG81" s="2"/>
      <c r="QHH81" s="2"/>
      <c r="QHI81" s="2"/>
      <c r="QHJ81" s="2"/>
      <c r="QHK81" s="2"/>
      <c r="QHL81" s="2"/>
      <c r="QHM81" s="2"/>
      <c r="QHN81" s="2"/>
      <c r="QHO81" s="2"/>
      <c r="QHP81" s="2"/>
      <c r="QHQ81" s="2"/>
      <c r="QHR81" s="2"/>
      <c r="QHS81" s="2"/>
      <c r="QHT81" s="2"/>
      <c r="QHU81" s="2"/>
      <c r="QHV81" s="2"/>
      <c r="QHW81" s="2"/>
      <c r="QHX81" s="2"/>
      <c r="QHY81" s="2"/>
      <c r="QHZ81" s="2"/>
      <c r="QIA81" s="2"/>
      <c r="QIB81" s="2"/>
      <c r="QIC81" s="2"/>
      <c r="QID81" s="2"/>
      <c r="QIE81" s="2"/>
      <c r="QIF81" s="2"/>
      <c r="QIG81" s="2"/>
      <c r="QIH81" s="2"/>
      <c r="QII81" s="2"/>
      <c r="QIJ81" s="2"/>
      <c r="QIK81" s="2"/>
      <c r="QIL81" s="2"/>
      <c r="QIM81" s="2"/>
      <c r="QIN81" s="2"/>
      <c r="QIO81" s="2"/>
      <c r="QIP81" s="2"/>
      <c r="QIQ81" s="2"/>
      <c r="QIR81" s="2"/>
      <c r="QIS81" s="2"/>
      <c r="QIT81" s="2"/>
      <c r="QIU81" s="2"/>
      <c r="QIV81" s="2"/>
      <c r="QIW81" s="2"/>
      <c r="QIX81" s="2"/>
      <c r="QIY81" s="2"/>
      <c r="QIZ81" s="2"/>
      <c r="QJA81" s="2"/>
      <c r="QJB81" s="2"/>
      <c r="QJC81" s="2"/>
      <c r="QJD81" s="2"/>
      <c r="QJE81" s="2"/>
      <c r="QJF81" s="2"/>
      <c r="QJG81" s="2"/>
      <c r="QJH81" s="2"/>
      <c r="QJI81" s="2"/>
      <c r="QJJ81" s="2"/>
      <c r="QJK81" s="2"/>
      <c r="QJL81" s="2"/>
      <c r="QJM81" s="2"/>
      <c r="QJN81" s="2"/>
      <c r="QJO81" s="2"/>
      <c r="QJP81" s="2"/>
      <c r="QJQ81" s="2"/>
      <c r="QJR81" s="2"/>
      <c r="QJS81" s="2"/>
      <c r="QJT81" s="2"/>
      <c r="QJU81" s="2"/>
      <c r="QJV81" s="2"/>
      <c r="QJW81" s="2"/>
      <c r="QJX81" s="2"/>
      <c r="QJY81" s="2"/>
      <c r="QJZ81" s="2"/>
      <c r="QKA81" s="2"/>
      <c r="QKB81" s="2"/>
      <c r="QKC81" s="2"/>
      <c r="QKD81" s="2"/>
      <c r="QKE81" s="2"/>
      <c r="QKF81" s="2"/>
      <c r="QKG81" s="2"/>
      <c r="QKH81" s="2"/>
      <c r="QKI81" s="2"/>
      <c r="QKJ81" s="2"/>
      <c r="QKK81" s="2"/>
      <c r="QKL81" s="2"/>
      <c r="QKM81" s="2"/>
      <c r="QKN81" s="2"/>
      <c r="QKO81" s="2"/>
      <c r="QKP81" s="2"/>
      <c r="QKQ81" s="2"/>
      <c r="QKR81" s="2"/>
      <c r="QKS81" s="2"/>
      <c r="QKT81" s="2"/>
      <c r="QKU81" s="2"/>
      <c r="QKV81" s="2"/>
      <c r="QKW81" s="2"/>
      <c r="QKX81" s="2"/>
      <c r="QKY81" s="2"/>
      <c r="QKZ81" s="2"/>
      <c r="QLA81" s="2"/>
      <c r="QLB81" s="2"/>
      <c r="QLC81" s="2"/>
      <c r="QLD81" s="2"/>
      <c r="QLE81" s="2"/>
      <c r="QLF81" s="2"/>
      <c r="QLG81" s="2"/>
      <c r="QLH81" s="2"/>
      <c r="QLI81" s="2"/>
      <c r="QLJ81" s="2"/>
      <c r="QLK81" s="2"/>
      <c r="QLL81" s="2"/>
      <c r="QLM81" s="2"/>
      <c r="QLN81" s="2"/>
      <c r="QLO81" s="2"/>
      <c r="QLP81" s="2"/>
      <c r="QLQ81" s="2"/>
      <c r="QLR81" s="2"/>
      <c r="QLS81" s="2"/>
      <c r="QLT81" s="2"/>
      <c r="QLU81" s="2"/>
      <c r="QLV81" s="2"/>
      <c r="QLW81" s="2"/>
      <c r="QLX81" s="2"/>
      <c r="QLY81" s="2"/>
      <c r="QLZ81" s="2"/>
      <c r="QMA81" s="2"/>
      <c r="QMB81" s="2"/>
      <c r="QMC81" s="2"/>
      <c r="QMD81" s="2"/>
      <c r="QME81" s="2"/>
      <c r="QMF81" s="2"/>
      <c r="QMG81" s="2"/>
      <c r="QMH81" s="2"/>
      <c r="QMI81" s="2"/>
      <c r="QMJ81" s="2"/>
      <c r="QMK81" s="2"/>
      <c r="QML81" s="2"/>
      <c r="QMM81" s="2"/>
      <c r="QMN81" s="2"/>
      <c r="QMO81" s="2"/>
      <c r="QMP81" s="2"/>
      <c r="QMQ81" s="2"/>
      <c r="QMR81" s="2"/>
      <c r="QMS81" s="2"/>
      <c r="QMT81" s="2"/>
      <c r="QMU81" s="2"/>
      <c r="QMV81" s="2"/>
      <c r="QMW81" s="2"/>
      <c r="QMX81" s="2"/>
      <c r="QMY81" s="2"/>
      <c r="QMZ81" s="2"/>
      <c r="QNA81" s="2"/>
      <c r="QNB81" s="2"/>
      <c r="QNC81" s="2"/>
      <c r="QND81" s="2"/>
      <c r="QNE81" s="2"/>
      <c r="QNF81" s="2"/>
      <c r="QNG81" s="2"/>
      <c r="QNH81" s="2"/>
      <c r="QNI81" s="2"/>
      <c r="QNJ81" s="2"/>
      <c r="QNK81" s="2"/>
      <c r="QNL81" s="2"/>
      <c r="QNM81" s="2"/>
      <c r="QNN81" s="2"/>
      <c r="QNO81" s="2"/>
      <c r="QNP81" s="2"/>
      <c r="QNQ81" s="2"/>
      <c r="QNR81" s="2"/>
      <c r="QNS81" s="2"/>
      <c r="QNT81" s="2"/>
      <c r="QNU81" s="2"/>
      <c r="QNV81" s="2"/>
      <c r="QNW81" s="2"/>
      <c r="QNX81" s="2"/>
      <c r="QNY81" s="2"/>
      <c r="QNZ81" s="2"/>
      <c r="QOA81" s="2"/>
      <c r="QOB81" s="2"/>
      <c r="QOC81" s="2"/>
      <c r="QOD81" s="2"/>
      <c r="QOE81" s="2"/>
      <c r="QOF81" s="2"/>
      <c r="QOG81" s="2"/>
      <c r="QOH81" s="2"/>
      <c r="QOI81" s="2"/>
      <c r="QOJ81" s="2"/>
      <c r="QOK81" s="2"/>
      <c r="QOL81" s="2"/>
      <c r="QOM81" s="2"/>
      <c r="QON81" s="2"/>
      <c r="QOO81" s="2"/>
      <c r="QOP81" s="2"/>
      <c r="QOQ81" s="2"/>
      <c r="QOR81" s="2"/>
      <c r="QOS81" s="2"/>
      <c r="QOT81" s="2"/>
      <c r="QOU81" s="2"/>
      <c r="QOV81" s="2"/>
      <c r="QOW81" s="2"/>
      <c r="QOX81" s="2"/>
      <c r="QOY81" s="2"/>
      <c r="QOZ81" s="2"/>
      <c r="QPA81" s="2"/>
      <c r="QPB81" s="2"/>
      <c r="QPC81" s="2"/>
      <c r="QPD81" s="2"/>
      <c r="QPE81" s="2"/>
      <c r="QPF81" s="2"/>
      <c r="QPG81" s="2"/>
      <c r="QPH81" s="2"/>
      <c r="QPI81" s="2"/>
      <c r="QPJ81" s="2"/>
      <c r="QPK81" s="2"/>
      <c r="QPL81" s="2"/>
      <c r="QPM81" s="2"/>
      <c r="QPN81" s="2"/>
      <c r="QPO81" s="2"/>
      <c r="QPP81" s="2"/>
      <c r="QPQ81" s="2"/>
      <c r="QPR81" s="2"/>
      <c r="QPS81" s="2"/>
      <c r="QPT81" s="2"/>
      <c r="QPU81" s="2"/>
      <c r="QPV81" s="2"/>
      <c r="QPW81" s="2"/>
      <c r="QPX81" s="2"/>
      <c r="QPY81" s="2"/>
      <c r="QPZ81" s="2"/>
      <c r="QQA81" s="2"/>
      <c r="QQB81" s="2"/>
      <c r="QQC81" s="2"/>
      <c r="QQD81" s="2"/>
      <c r="QQE81" s="2"/>
      <c r="QQF81" s="2"/>
      <c r="QQG81" s="2"/>
      <c r="QQH81" s="2"/>
      <c r="QQI81" s="2"/>
      <c r="QQJ81" s="2"/>
      <c r="QQK81" s="2"/>
      <c r="QQL81" s="2"/>
      <c r="QQM81" s="2"/>
      <c r="QQN81" s="2"/>
      <c r="QQO81" s="2"/>
      <c r="QQP81" s="2"/>
      <c r="QQQ81" s="2"/>
      <c r="QQR81" s="2"/>
      <c r="QQS81" s="2"/>
      <c r="QQT81" s="2"/>
      <c r="QQU81" s="2"/>
      <c r="QQV81" s="2"/>
      <c r="QQW81" s="2"/>
      <c r="QQX81" s="2"/>
      <c r="QQY81" s="2"/>
      <c r="QQZ81" s="2"/>
      <c r="QRA81" s="2"/>
      <c r="QRB81" s="2"/>
      <c r="QRC81" s="2"/>
      <c r="QRD81" s="2"/>
      <c r="QRE81" s="2"/>
      <c r="QRF81" s="2"/>
      <c r="QRG81" s="2"/>
      <c r="QRH81" s="2"/>
      <c r="QRI81" s="2"/>
      <c r="QRJ81" s="2"/>
      <c r="QRK81" s="2"/>
      <c r="QRL81" s="2"/>
      <c r="QRM81" s="2"/>
      <c r="QRN81" s="2"/>
      <c r="QRO81" s="2"/>
      <c r="QRP81" s="2"/>
      <c r="QRQ81" s="2"/>
      <c r="QRR81" s="2"/>
      <c r="QRS81" s="2"/>
      <c r="QRT81" s="2"/>
      <c r="QRU81" s="2"/>
      <c r="QRV81" s="2"/>
      <c r="QRW81" s="2"/>
      <c r="QRX81" s="2"/>
      <c r="QRY81" s="2"/>
      <c r="QRZ81" s="2"/>
      <c r="QSA81" s="2"/>
      <c r="QSB81" s="2"/>
      <c r="QSC81" s="2"/>
      <c r="QSD81" s="2"/>
      <c r="QSE81" s="2"/>
      <c r="QSF81" s="2"/>
      <c r="QSG81" s="2"/>
      <c r="QSH81" s="2"/>
      <c r="QSI81" s="2"/>
      <c r="QSJ81" s="2"/>
      <c r="QSK81" s="2"/>
      <c r="QSL81" s="2"/>
      <c r="QSM81" s="2"/>
      <c r="QSN81" s="2"/>
      <c r="QSO81" s="2"/>
      <c r="QSP81" s="2"/>
      <c r="QSQ81" s="2"/>
      <c r="QSR81" s="2"/>
      <c r="QSS81" s="2"/>
      <c r="QST81" s="2"/>
      <c r="QSU81" s="2"/>
      <c r="QSV81" s="2"/>
      <c r="QSW81" s="2"/>
      <c r="QSX81" s="2"/>
      <c r="QSY81" s="2"/>
      <c r="QSZ81" s="2"/>
      <c r="QTA81" s="2"/>
      <c r="QTB81" s="2"/>
      <c r="QTC81" s="2"/>
      <c r="QTD81" s="2"/>
      <c r="QTE81" s="2"/>
      <c r="QTF81" s="2"/>
      <c r="QTG81" s="2"/>
      <c r="QTH81" s="2"/>
      <c r="QTI81" s="2"/>
      <c r="QTJ81" s="2"/>
      <c r="QTK81" s="2"/>
      <c r="QTL81" s="2"/>
      <c r="QTM81" s="2"/>
      <c r="QTN81" s="2"/>
      <c r="QTO81" s="2"/>
      <c r="QTP81" s="2"/>
      <c r="QTQ81" s="2"/>
      <c r="QTR81" s="2"/>
      <c r="QTS81" s="2"/>
      <c r="QTT81" s="2"/>
      <c r="QTU81" s="2"/>
      <c r="QTV81" s="2"/>
      <c r="QTW81" s="2"/>
      <c r="QTX81" s="2"/>
      <c r="QTY81" s="2"/>
      <c r="QTZ81" s="2"/>
      <c r="QUA81" s="2"/>
      <c r="QUB81" s="2"/>
      <c r="QUC81" s="2"/>
      <c r="QUD81" s="2"/>
      <c r="QUE81" s="2"/>
      <c r="QUF81" s="2"/>
      <c r="QUG81" s="2"/>
      <c r="QUH81" s="2"/>
      <c r="QUI81" s="2"/>
      <c r="QUJ81" s="2"/>
      <c r="QUK81" s="2"/>
      <c r="QUL81" s="2"/>
      <c r="QUM81" s="2"/>
      <c r="QUN81" s="2"/>
      <c r="QUO81" s="2"/>
      <c r="QUP81" s="2"/>
      <c r="QUQ81" s="2"/>
      <c r="QUR81" s="2"/>
      <c r="QUS81" s="2"/>
      <c r="QUT81" s="2"/>
      <c r="QUU81" s="2"/>
      <c r="QUV81" s="2"/>
      <c r="QUW81" s="2"/>
      <c r="QUX81" s="2"/>
      <c r="QUY81" s="2"/>
      <c r="QUZ81" s="2"/>
      <c r="QVA81" s="2"/>
      <c r="QVB81" s="2"/>
      <c r="QVC81" s="2"/>
      <c r="QVD81" s="2"/>
      <c r="QVE81" s="2"/>
      <c r="QVF81" s="2"/>
      <c r="QVG81" s="2"/>
      <c r="QVH81" s="2"/>
      <c r="QVI81" s="2"/>
      <c r="QVJ81" s="2"/>
      <c r="QVK81" s="2"/>
      <c r="QVL81" s="2"/>
      <c r="QVM81" s="2"/>
      <c r="QVN81" s="2"/>
      <c r="QVO81" s="2"/>
      <c r="QVP81" s="2"/>
      <c r="QVQ81" s="2"/>
      <c r="QVR81" s="2"/>
      <c r="QVS81" s="2"/>
      <c r="QVT81" s="2"/>
      <c r="QVU81" s="2"/>
      <c r="QVV81" s="2"/>
      <c r="QVW81" s="2"/>
      <c r="QVX81" s="2"/>
      <c r="QVY81" s="2"/>
      <c r="QVZ81" s="2"/>
      <c r="QWA81" s="2"/>
      <c r="QWB81" s="2"/>
      <c r="QWC81" s="2"/>
      <c r="QWD81" s="2"/>
      <c r="QWE81" s="2"/>
      <c r="QWF81" s="2"/>
      <c r="QWG81" s="2"/>
      <c r="QWH81" s="2"/>
      <c r="QWI81" s="2"/>
      <c r="QWJ81" s="2"/>
      <c r="QWK81" s="2"/>
      <c r="QWL81" s="2"/>
      <c r="QWM81" s="2"/>
      <c r="QWN81" s="2"/>
      <c r="QWO81" s="2"/>
      <c r="QWP81" s="2"/>
      <c r="QWQ81" s="2"/>
      <c r="QWR81" s="2"/>
      <c r="QWS81" s="2"/>
      <c r="QWT81" s="2"/>
      <c r="QWU81" s="2"/>
      <c r="QWV81" s="2"/>
      <c r="QWW81" s="2"/>
      <c r="QWX81" s="2"/>
      <c r="QWY81" s="2"/>
      <c r="QWZ81" s="2"/>
      <c r="QXA81" s="2"/>
      <c r="QXB81" s="2"/>
      <c r="QXC81" s="2"/>
      <c r="QXD81" s="2"/>
      <c r="QXE81" s="2"/>
      <c r="QXF81" s="2"/>
      <c r="QXG81" s="2"/>
      <c r="QXH81" s="2"/>
      <c r="QXI81" s="2"/>
      <c r="QXJ81" s="2"/>
      <c r="QXK81" s="2"/>
      <c r="QXL81" s="2"/>
      <c r="QXM81" s="2"/>
      <c r="QXN81" s="2"/>
      <c r="QXO81" s="2"/>
      <c r="QXP81" s="2"/>
      <c r="QXQ81" s="2"/>
      <c r="QXR81" s="2"/>
      <c r="QXS81" s="2"/>
      <c r="QXT81" s="2"/>
      <c r="QXU81" s="2"/>
      <c r="QXV81" s="2"/>
      <c r="QXW81" s="2"/>
      <c r="QXX81" s="2"/>
      <c r="QXY81" s="2"/>
      <c r="QXZ81" s="2"/>
      <c r="QYA81" s="2"/>
      <c r="QYB81" s="2"/>
      <c r="QYC81" s="2"/>
      <c r="QYD81" s="2"/>
      <c r="QYE81" s="2"/>
      <c r="QYF81" s="2"/>
      <c r="QYG81" s="2"/>
      <c r="QYH81" s="2"/>
      <c r="QYI81" s="2"/>
      <c r="QYJ81" s="2"/>
      <c r="QYK81" s="2"/>
      <c r="QYL81" s="2"/>
      <c r="QYM81" s="2"/>
      <c r="QYN81" s="2"/>
      <c r="QYO81" s="2"/>
      <c r="QYP81" s="2"/>
      <c r="QYQ81" s="2"/>
      <c r="QYR81" s="2"/>
      <c r="QYS81" s="2"/>
      <c r="QYT81" s="2"/>
      <c r="QYU81" s="2"/>
      <c r="QYV81" s="2"/>
      <c r="QYW81" s="2"/>
      <c r="QYX81" s="2"/>
      <c r="QYY81" s="2"/>
      <c r="QYZ81" s="2"/>
      <c r="QZA81" s="2"/>
      <c r="QZB81" s="2"/>
      <c r="QZC81" s="2"/>
      <c r="QZD81" s="2"/>
      <c r="QZE81" s="2"/>
      <c r="QZF81" s="2"/>
      <c r="QZG81" s="2"/>
      <c r="QZH81" s="2"/>
      <c r="QZI81" s="2"/>
      <c r="QZJ81" s="2"/>
      <c r="QZK81" s="2"/>
      <c r="QZL81" s="2"/>
      <c r="QZM81" s="2"/>
      <c r="QZN81" s="2"/>
      <c r="QZO81" s="2"/>
      <c r="QZP81" s="2"/>
      <c r="QZQ81" s="2"/>
      <c r="QZR81" s="2"/>
      <c r="QZS81" s="2"/>
      <c r="QZT81" s="2"/>
      <c r="QZU81" s="2"/>
      <c r="QZV81" s="2"/>
      <c r="QZW81" s="2"/>
      <c r="QZX81" s="2"/>
      <c r="QZY81" s="2"/>
      <c r="QZZ81" s="2"/>
      <c r="RAA81" s="2"/>
      <c r="RAB81" s="2"/>
      <c r="RAC81" s="2"/>
      <c r="RAD81" s="2"/>
      <c r="RAE81" s="2"/>
      <c r="RAF81" s="2"/>
      <c r="RAG81" s="2"/>
      <c r="RAH81" s="2"/>
      <c r="RAI81" s="2"/>
      <c r="RAJ81" s="2"/>
      <c r="RAK81" s="2"/>
      <c r="RAL81" s="2"/>
      <c r="RAM81" s="2"/>
      <c r="RAN81" s="2"/>
      <c r="RAO81" s="2"/>
      <c r="RAP81" s="2"/>
      <c r="RAQ81" s="2"/>
      <c r="RAR81" s="2"/>
      <c r="RAS81" s="2"/>
      <c r="RAT81" s="2"/>
      <c r="RAU81" s="2"/>
      <c r="RAV81" s="2"/>
      <c r="RAW81" s="2"/>
      <c r="RAX81" s="2"/>
      <c r="RAY81" s="2"/>
      <c r="RAZ81" s="2"/>
      <c r="RBA81" s="2"/>
      <c r="RBB81" s="2"/>
      <c r="RBC81" s="2"/>
      <c r="RBD81" s="2"/>
      <c r="RBE81" s="2"/>
      <c r="RBF81" s="2"/>
      <c r="RBG81" s="2"/>
      <c r="RBH81" s="2"/>
      <c r="RBI81" s="2"/>
      <c r="RBJ81" s="2"/>
      <c r="RBK81" s="2"/>
      <c r="RBL81" s="2"/>
      <c r="RBM81" s="2"/>
      <c r="RBN81" s="2"/>
      <c r="RBO81" s="2"/>
      <c r="RBP81" s="2"/>
      <c r="RBQ81" s="2"/>
      <c r="RBR81" s="2"/>
      <c r="RBS81" s="2"/>
      <c r="RBT81" s="2"/>
      <c r="RBU81" s="2"/>
      <c r="RBV81" s="2"/>
      <c r="RBW81" s="2"/>
      <c r="RBX81" s="2"/>
      <c r="RBY81" s="2"/>
      <c r="RBZ81" s="2"/>
      <c r="RCA81" s="2"/>
      <c r="RCB81" s="2"/>
      <c r="RCC81" s="2"/>
      <c r="RCD81" s="2"/>
      <c r="RCE81" s="2"/>
      <c r="RCF81" s="2"/>
      <c r="RCG81" s="2"/>
      <c r="RCH81" s="2"/>
      <c r="RCI81" s="2"/>
      <c r="RCJ81" s="2"/>
      <c r="RCK81" s="2"/>
      <c r="RCL81" s="2"/>
      <c r="RCM81" s="2"/>
      <c r="RCN81" s="2"/>
      <c r="RCO81" s="2"/>
      <c r="RCP81" s="2"/>
      <c r="RCQ81" s="2"/>
      <c r="RCR81" s="2"/>
      <c r="RCS81" s="2"/>
      <c r="RCT81" s="2"/>
      <c r="RCU81" s="2"/>
      <c r="RCV81" s="2"/>
      <c r="RCW81" s="2"/>
      <c r="RCX81" s="2"/>
      <c r="RCY81" s="2"/>
      <c r="RCZ81" s="2"/>
      <c r="RDA81" s="2"/>
      <c r="RDB81" s="2"/>
      <c r="RDC81" s="2"/>
      <c r="RDD81" s="2"/>
      <c r="RDE81" s="2"/>
      <c r="RDF81" s="2"/>
      <c r="RDG81" s="2"/>
      <c r="RDH81" s="2"/>
      <c r="RDI81" s="2"/>
      <c r="RDJ81" s="2"/>
      <c r="RDK81" s="2"/>
      <c r="RDL81" s="2"/>
      <c r="RDM81" s="2"/>
      <c r="RDN81" s="2"/>
      <c r="RDO81" s="2"/>
      <c r="RDP81" s="2"/>
      <c r="RDQ81" s="2"/>
      <c r="RDR81" s="2"/>
      <c r="RDS81" s="2"/>
      <c r="RDT81" s="2"/>
      <c r="RDU81" s="2"/>
      <c r="RDV81" s="2"/>
      <c r="RDW81" s="2"/>
      <c r="RDX81" s="2"/>
      <c r="RDY81" s="2"/>
      <c r="RDZ81" s="2"/>
      <c r="REA81" s="2"/>
      <c r="REB81" s="2"/>
      <c r="REC81" s="2"/>
      <c r="RED81" s="2"/>
      <c r="REE81" s="2"/>
      <c r="REF81" s="2"/>
      <c r="REG81" s="2"/>
      <c r="REH81" s="2"/>
      <c r="REI81" s="2"/>
      <c r="REJ81" s="2"/>
      <c r="REK81" s="2"/>
      <c r="REL81" s="2"/>
      <c r="REM81" s="2"/>
      <c r="REN81" s="2"/>
      <c r="REO81" s="2"/>
      <c r="REP81" s="2"/>
      <c r="REQ81" s="2"/>
      <c r="RER81" s="2"/>
      <c r="RES81" s="2"/>
      <c r="RET81" s="2"/>
      <c r="REU81" s="2"/>
      <c r="REV81" s="2"/>
      <c r="REW81" s="2"/>
      <c r="REX81" s="2"/>
      <c r="REY81" s="2"/>
      <c r="REZ81" s="2"/>
      <c r="RFA81" s="2"/>
      <c r="RFB81" s="2"/>
      <c r="RFC81" s="2"/>
      <c r="RFD81" s="2"/>
      <c r="RFE81" s="2"/>
      <c r="RFF81" s="2"/>
      <c r="RFG81" s="2"/>
      <c r="RFH81" s="2"/>
      <c r="RFI81" s="2"/>
      <c r="RFJ81" s="2"/>
      <c r="RFK81" s="2"/>
      <c r="RFL81" s="2"/>
      <c r="RFM81" s="2"/>
      <c r="RFN81" s="2"/>
      <c r="RFO81" s="2"/>
      <c r="RFP81" s="2"/>
      <c r="RFQ81" s="2"/>
      <c r="RFR81" s="2"/>
      <c r="RFS81" s="2"/>
      <c r="RFT81" s="2"/>
      <c r="RFU81" s="2"/>
      <c r="RFV81" s="2"/>
      <c r="RFW81" s="2"/>
      <c r="RFX81" s="2"/>
      <c r="RFY81" s="2"/>
      <c r="RFZ81" s="2"/>
      <c r="RGA81" s="2"/>
      <c r="RGB81" s="2"/>
      <c r="RGC81" s="2"/>
      <c r="RGD81" s="2"/>
      <c r="RGE81" s="2"/>
      <c r="RGF81" s="2"/>
      <c r="RGG81" s="2"/>
      <c r="RGH81" s="2"/>
      <c r="RGI81" s="2"/>
      <c r="RGJ81" s="2"/>
      <c r="RGK81" s="2"/>
      <c r="RGL81" s="2"/>
      <c r="RGM81" s="2"/>
      <c r="RGN81" s="2"/>
      <c r="RGO81" s="2"/>
      <c r="RGP81" s="2"/>
      <c r="RGQ81" s="2"/>
      <c r="RGR81" s="2"/>
      <c r="RGS81" s="2"/>
      <c r="RGT81" s="2"/>
      <c r="RGU81" s="2"/>
      <c r="RGV81" s="2"/>
      <c r="RGW81" s="2"/>
      <c r="RGX81" s="2"/>
      <c r="RGY81" s="2"/>
      <c r="RGZ81" s="2"/>
      <c r="RHA81" s="2"/>
      <c r="RHB81" s="2"/>
      <c r="RHC81" s="2"/>
      <c r="RHD81" s="2"/>
      <c r="RHE81" s="2"/>
      <c r="RHF81" s="2"/>
      <c r="RHG81" s="2"/>
      <c r="RHH81" s="2"/>
      <c r="RHI81" s="2"/>
      <c r="RHJ81" s="2"/>
      <c r="RHK81" s="2"/>
      <c r="RHL81" s="2"/>
      <c r="RHM81" s="2"/>
      <c r="RHN81" s="2"/>
      <c r="RHO81" s="2"/>
      <c r="RHP81" s="2"/>
      <c r="RHQ81" s="2"/>
      <c r="RHR81" s="2"/>
      <c r="RHS81" s="2"/>
      <c r="RHT81" s="2"/>
      <c r="RHU81" s="2"/>
      <c r="RHV81" s="2"/>
      <c r="RHW81" s="2"/>
      <c r="RHX81" s="2"/>
      <c r="RHY81" s="2"/>
      <c r="RHZ81" s="2"/>
      <c r="RIA81" s="2"/>
      <c r="RIB81" s="2"/>
      <c r="RIC81" s="2"/>
      <c r="RID81" s="2"/>
      <c r="RIE81" s="2"/>
      <c r="RIF81" s="2"/>
      <c r="RIG81" s="2"/>
      <c r="RIH81" s="2"/>
      <c r="RII81" s="2"/>
      <c r="RIJ81" s="2"/>
      <c r="RIK81" s="2"/>
      <c r="RIL81" s="2"/>
      <c r="RIM81" s="2"/>
      <c r="RIN81" s="2"/>
      <c r="RIO81" s="2"/>
      <c r="RIP81" s="2"/>
      <c r="RIQ81" s="2"/>
      <c r="RIR81" s="2"/>
      <c r="RIS81" s="2"/>
      <c r="RIT81" s="2"/>
      <c r="RIU81" s="2"/>
      <c r="RIV81" s="2"/>
      <c r="RIW81" s="2"/>
      <c r="RIX81" s="2"/>
      <c r="RIY81" s="2"/>
      <c r="RIZ81" s="2"/>
      <c r="RJA81" s="2"/>
      <c r="RJB81" s="2"/>
      <c r="RJC81" s="2"/>
      <c r="RJD81" s="2"/>
      <c r="RJE81" s="2"/>
      <c r="RJF81" s="2"/>
      <c r="RJG81" s="2"/>
      <c r="RJH81" s="2"/>
      <c r="RJI81" s="2"/>
      <c r="RJJ81" s="2"/>
      <c r="RJK81" s="2"/>
      <c r="RJL81" s="2"/>
      <c r="RJM81" s="2"/>
      <c r="RJN81" s="2"/>
      <c r="RJO81" s="2"/>
      <c r="RJP81" s="2"/>
      <c r="RJQ81" s="2"/>
      <c r="RJR81" s="2"/>
      <c r="RJS81" s="2"/>
      <c r="RJT81" s="2"/>
      <c r="RJU81" s="2"/>
      <c r="RJV81" s="2"/>
      <c r="RJW81" s="2"/>
      <c r="RJX81" s="2"/>
      <c r="RJY81" s="2"/>
      <c r="RJZ81" s="2"/>
      <c r="RKA81" s="2"/>
      <c r="RKB81" s="2"/>
      <c r="RKC81" s="2"/>
      <c r="RKD81" s="2"/>
      <c r="RKE81" s="2"/>
      <c r="RKF81" s="2"/>
      <c r="RKG81" s="2"/>
      <c r="RKH81" s="2"/>
      <c r="RKI81" s="2"/>
      <c r="RKJ81" s="2"/>
      <c r="RKK81" s="2"/>
      <c r="RKL81" s="2"/>
      <c r="RKM81" s="2"/>
      <c r="RKN81" s="2"/>
      <c r="RKO81" s="2"/>
      <c r="RKP81" s="2"/>
      <c r="RKQ81" s="2"/>
      <c r="RKR81" s="2"/>
      <c r="RKS81" s="2"/>
      <c r="RKT81" s="2"/>
      <c r="RKU81" s="2"/>
      <c r="RKV81" s="2"/>
      <c r="RKW81" s="2"/>
      <c r="RKX81" s="2"/>
      <c r="RKY81" s="2"/>
      <c r="RKZ81" s="2"/>
      <c r="RLA81" s="2"/>
      <c r="RLB81" s="2"/>
      <c r="RLC81" s="2"/>
      <c r="RLD81" s="2"/>
      <c r="RLE81" s="2"/>
      <c r="RLF81" s="2"/>
      <c r="RLG81" s="2"/>
      <c r="RLH81" s="2"/>
      <c r="RLI81" s="2"/>
      <c r="RLJ81" s="2"/>
      <c r="RLK81" s="2"/>
      <c r="RLL81" s="2"/>
      <c r="RLM81" s="2"/>
      <c r="RLN81" s="2"/>
      <c r="RLO81" s="2"/>
      <c r="RLP81" s="2"/>
      <c r="RLQ81" s="2"/>
      <c r="RLR81" s="2"/>
      <c r="RLS81" s="2"/>
      <c r="RLT81" s="2"/>
      <c r="RLU81" s="2"/>
      <c r="RLV81" s="2"/>
      <c r="RLW81" s="2"/>
      <c r="RLX81" s="2"/>
      <c r="RLY81" s="2"/>
      <c r="RLZ81" s="2"/>
      <c r="RMA81" s="2"/>
      <c r="RMB81" s="2"/>
      <c r="RMC81" s="2"/>
      <c r="RMD81" s="2"/>
      <c r="RME81" s="2"/>
      <c r="RMF81" s="2"/>
      <c r="RMG81" s="2"/>
      <c r="RMH81" s="2"/>
      <c r="RMI81" s="2"/>
      <c r="RMJ81" s="2"/>
      <c r="RMK81" s="2"/>
      <c r="RML81" s="2"/>
      <c r="RMM81" s="2"/>
      <c r="RMN81" s="2"/>
      <c r="RMO81" s="2"/>
      <c r="RMP81" s="2"/>
      <c r="RMQ81" s="2"/>
      <c r="RMR81" s="2"/>
      <c r="RMS81" s="2"/>
      <c r="RMT81" s="2"/>
      <c r="RMU81" s="2"/>
      <c r="RMV81" s="2"/>
      <c r="RMW81" s="2"/>
      <c r="RMX81" s="2"/>
      <c r="RMY81" s="2"/>
      <c r="RMZ81" s="2"/>
      <c r="RNA81" s="2"/>
      <c r="RNB81" s="2"/>
      <c r="RNC81" s="2"/>
      <c r="RND81" s="2"/>
      <c r="RNE81" s="2"/>
      <c r="RNF81" s="2"/>
      <c r="RNG81" s="2"/>
      <c r="RNH81" s="2"/>
      <c r="RNI81" s="2"/>
      <c r="RNJ81" s="2"/>
      <c r="RNK81" s="2"/>
      <c r="RNL81" s="2"/>
      <c r="RNM81" s="2"/>
      <c r="RNN81" s="2"/>
      <c r="RNO81" s="2"/>
      <c r="RNP81" s="2"/>
      <c r="RNQ81" s="2"/>
      <c r="RNR81" s="2"/>
      <c r="RNS81" s="2"/>
      <c r="RNT81" s="2"/>
      <c r="RNU81" s="2"/>
      <c r="RNV81" s="2"/>
      <c r="RNW81" s="2"/>
      <c r="RNX81" s="2"/>
      <c r="RNY81" s="2"/>
      <c r="RNZ81" s="2"/>
      <c r="ROA81" s="2"/>
      <c r="ROB81" s="2"/>
      <c r="ROC81" s="2"/>
      <c r="ROD81" s="2"/>
      <c r="ROE81" s="2"/>
      <c r="ROF81" s="2"/>
      <c r="ROG81" s="2"/>
      <c r="ROH81" s="2"/>
      <c r="ROI81" s="2"/>
      <c r="ROJ81" s="2"/>
      <c r="ROK81" s="2"/>
      <c r="ROL81" s="2"/>
      <c r="ROM81" s="2"/>
      <c r="RON81" s="2"/>
      <c r="ROO81" s="2"/>
      <c r="ROP81" s="2"/>
      <c r="ROQ81" s="2"/>
      <c r="ROR81" s="2"/>
      <c r="ROS81" s="2"/>
      <c r="ROT81" s="2"/>
      <c r="ROU81" s="2"/>
      <c r="ROV81" s="2"/>
      <c r="ROW81" s="2"/>
      <c r="ROX81" s="2"/>
      <c r="ROY81" s="2"/>
      <c r="ROZ81" s="2"/>
      <c r="RPA81" s="2"/>
      <c r="RPB81" s="2"/>
      <c r="RPC81" s="2"/>
      <c r="RPD81" s="2"/>
      <c r="RPE81" s="2"/>
      <c r="RPF81" s="2"/>
      <c r="RPG81" s="2"/>
      <c r="RPH81" s="2"/>
      <c r="RPI81" s="2"/>
      <c r="RPJ81" s="2"/>
      <c r="RPK81" s="2"/>
      <c r="RPL81" s="2"/>
      <c r="RPM81" s="2"/>
      <c r="RPN81" s="2"/>
      <c r="RPO81" s="2"/>
      <c r="RPP81" s="2"/>
      <c r="RPQ81" s="2"/>
      <c r="RPR81" s="2"/>
      <c r="RPS81" s="2"/>
      <c r="RPT81" s="2"/>
      <c r="RPU81" s="2"/>
      <c r="RPV81" s="2"/>
      <c r="RPW81" s="2"/>
      <c r="RPX81" s="2"/>
      <c r="RPY81" s="2"/>
      <c r="RPZ81" s="2"/>
      <c r="RQA81" s="2"/>
      <c r="RQB81" s="2"/>
      <c r="RQC81" s="2"/>
      <c r="RQD81" s="2"/>
      <c r="RQE81" s="2"/>
      <c r="RQF81" s="2"/>
      <c r="RQG81" s="2"/>
      <c r="RQH81" s="2"/>
      <c r="RQI81" s="2"/>
      <c r="RQJ81" s="2"/>
      <c r="RQK81" s="2"/>
      <c r="RQL81" s="2"/>
      <c r="RQM81" s="2"/>
      <c r="RQN81" s="2"/>
      <c r="RQO81" s="2"/>
      <c r="RQP81" s="2"/>
      <c r="RQQ81" s="2"/>
      <c r="RQR81" s="2"/>
      <c r="RQS81" s="2"/>
      <c r="RQT81" s="2"/>
      <c r="RQU81" s="2"/>
      <c r="RQV81" s="2"/>
      <c r="RQW81" s="2"/>
      <c r="RQX81" s="2"/>
      <c r="RQY81" s="2"/>
      <c r="RQZ81" s="2"/>
      <c r="RRA81" s="2"/>
      <c r="RRB81" s="2"/>
      <c r="RRC81" s="2"/>
      <c r="RRD81" s="2"/>
      <c r="RRE81" s="2"/>
      <c r="RRF81" s="2"/>
      <c r="RRG81" s="2"/>
      <c r="RRH81" s="2"/>
      <c r="RRI81" s="2"/>
      <c r="RRJ81" s="2"/>
      <c r="RRK81" s="2"/>
      <c r="RRL81" s="2"/>
      <c r="RRM81" s="2"/>
      <c r="RRN81" s="2"/>
      <c r="RRO81" s="2"/>
      <c r="RRP81" s="2"/>
      <c r="RRQ81" s="2"/>
      <c r="RRR81" s="2"/>
      <c r="RRS81" s="2"/>
      <c r="RRT81" s="2"/>
      <c r="RRU81" s="2"/>
      <c r="RRV81" s="2"/>
      <c r="RRW81" s="2"/>
      <c r="RRX81" s="2"/>
      <c r="RRY81" s="2"/>
      <c r="RRZ81" s="2"/>
      <c r="RSA81" s="2"/>
      <c r="RSB81" s="2"/>
      <c r="RSC81" s="2"/>
      <c r="RSD81" s="2"/>
      <c r="RSE81" s="2"/>
      <c r="RSF81" s="2"/>
      <c r="RSG81" s="2"/>
      <c r="RSH81" s="2"/>
      <c r="RSI81" s="2"/>
      <c r="RSJ81" s="2"/>
      <c r="RSK81" s="2"/>
      <c r="RSL81" s="2"/>
      <c r="RSM81" s="2"/>
      <c r="RSN81" s="2"/>
      <c r="RSO81" s="2"/>
      <c r="RSP81" s="2"/>
      <c r="RSQ81" s="2"/>
      <c r="RSR81" s="2"/>
      <c r="RSS81" s="2"/>
      <c r="RST81" s="2"/>
      <c r="RSU81" s="2"/>
      <c r="RSV81" s="2"/>
      <c r="RSW81" s="2"/>
      <c r="RSX81" s="2"/>
      <c r="RSY81" s="2"/>
      <c r="RSZ81" s="2"/>
      <c r="RTA81" s="2"/>
      <c r="RTB81" s="2"/>
      <c r="RTC81" s="2"/>
      <c r="RTD81" s="2"/>
      <c r="RTE81" s="2"/>
      <c r="RTF81" s="2"/>
      <c r="RTG81" s="2"/>
      <c r="RTH81" s="2"/>
      <c r="RTI81" s="2"/>
      <c r="RTJ81" s="2"/>
      <c r="RTK81" s="2"/>
      <c r="RTL81" s="2"/>
      <c r="RTM81" s="2"/>
      <c r="RTN81" s="2"/>
      <c r="RTO81" s="2"/>
      <c r="RTP81" s="2"/>
      <c r="RTQ81" s="2"/>
      <c r="RTR81" s="2"/>
      <c r="RTS81" s="2"/>
      <c r="RTT81" s="2"/>
      <c r="RTU81" s="2"/>
      <c r="RTV81" s="2"/>
      <c r="RTW81" s="2"/>
      <c r="RTX81" s="2"/>
      <c r="RTY81" s="2"/>
      <c r="RTZ81" s="2"/>
      <c r="RUA81" s="2"/>
      <c r="RUB81" s="2"/>
      <c r="RUC81" s="2"/>
      <c r="RUD81" s="2"/>
      <c r="RUE81" s="2"/>
      <c r="RUF81" s="2"/>
      <c r="RUG81" s="2"/>
      <c r="RUH81" s="2"/>
      <c r="RUI81" s="2"/>
      <c r="RUJ81" s="2"/>
      <c r="RUK81" s="2"/>
      <c r="RUL81" s="2"/>
      <c r="RUM81" s="2"/>
      <c r="RUN81" s="2"/>
      <c r="RUO81" s="2"/>
      <c r="RUP81" s="2"/>
      <c r="RUQ81" s="2"/>
      <c r="RUR81" s="2"/>
      <c r="RUS81" s="2"/>
      <c r="RUT81" s="2"/>
      <c r="RUU81" s="2"/>
      <c r="RUV81" s="2"/>
      <c r="RUW81" s="2"/>
      <c r="RUX81" s="2"/>
      <c r="RUY81" s="2"/>
      <c r="RUZ81" s="2"/>
      <c r="RVA81" s="2"/>
      <c r="RVB81" s="2"/>
      <c r="RVC81" s="2"/>
      <c r="RVD81" s="2"/>
      <c r="RVE81" s="2"/>
      <c r="RVF81" s="2"/>
      <c r="RVG81" s="2"/>
      <c r="RVH81" s="2"/>
      <c r="RVI81" s="2"/>
      <c r="RVJ81" s="2"/>
      <c r="RVK81" s="2"/>
      <c r="RVL81" s="2"/>
      <c r="RVM81" s="2"/>
      <c r="RVN81" s="2"/>
      <c r="RVO81" s="2"/>
      <c r="RVP81" s="2"/>
      <c r="RVQ81" s="2"/>
      <c r="RVR81" s="2"/>
      <c r="RVS81" s="2"/>
      <c r="RVT81" s="2"/>
      <c r="RVU81" s="2"/>
      <c r="RVV81" s="2"/>
      <c r="RVW81" s="2"/>
      <c r="RVX81" s="2"/>
      <c r="RVY81" s="2"/>
      <c r="RVZ81" s="2"/>
      <c r="RWA81" s="2"/>
      <c r="RWB81" s="2"/>
      <c r="RWC81" s="2"/>
      <c r="RWD81" s="2"/>
      <c r="RWE81" s="2"/>
      <c r="RWF81" s="2"/>
      <c r="RWG81" s="2"/>
      <c r="RWH81" s="2"/>
      <c r="RWI81" s="2"/>
      <c r="RWJ81" s="2"/>
      <c r="RWK81" s="2"/>
      <c r="RWL81" s="2"/>
      <c r="RWM81" s="2"/>
      <c r="RWN81" s="2"/>
      <c r="RWO81" s="2"/>
      <c r="RWP81" s="2"/>
      <c r="RWQ81" s="2"/>
      <c r="RWR81" s="2"/>
      <c r="RWS81" s="2"/>
      <c r="RWT81" s="2"/>
      <c r="RWU81" s="2"/>
      <c r="RWV81" s="2"/>
      <c r="RWW81" s="2"/>
      <c r="RWX81" s="2"/>
      <c r="RWY81" s="2"/>
      <c r="RWZ81" s="2"/>
      <c r="RXA81" s="2"/>
      <c r="RXB81" s="2"/>
      <c r="RXC81" s="2"/>
      <c r="RXD81" s="2"/>
      <c r="RXE81" s="2"/>
      <c r="RXF81" s="2"/>
      <c r="RXG81" s="2"/>
      <c r="RXH81" s="2"/>
      <c r="RXI81" s="2"/>
      <c r="RXJ81" s="2"/>
      <c r="RXK81" s="2"/>
      <c r="RXL81" s="2"/>
      <c r="RXM81" s="2"/>
      <c r="RXN81" s="2"/>
      <c r="RXO81" s="2"/>
      <c r="RXP81" s="2"/>
      <c r="RXQ81" s="2"/>
      <c r="RXR81" s="2"/>
      <c r="RXS81" s="2"/>
      <c r="RXT81" s="2"/>
      <c r="RXU81" s="2"/>
      <c r="RXV81" s="2"/>
      <c r="RXW81" s="2"/>
      <c r="RXX81" s="2"/>
      <c r="RXY81" s="2"/>
      <c r="RXZ81" s="2"/>
      <c r="RYA81" s="2"/>
      <c r="RYB81" s="2"/>
      <c r="RYC81" s="2"/>
      <c r="RYD81" s="2"/>
      <c r="RYE81" s="2"/>
      <c r="RYF81" s="2"/>
      <c r="RYG81" s="2"/>
      <c r="RYH81" s="2"/>
      <c r="RYI81" s="2"/>
      <c r="RYJ81" s="2"/>
      <c r="RYK81" s="2"/>
      <c r="RYL81" s="2"/>
      <c r="RYM81" s="2"/>
      <c r="RYN81" s="2"/>
      <c r="RYO81" s="2"/>
      <c r="RYP81" s="2"/>
      <c r="RYQ81" s="2"/>
      <c r="RYR81" s="2"/>
      <c r="RYS81" s="2"/>
      <c r="RYT81" s="2"/>
      <c r="RYU81" s="2"/>
      <c r="RYV81" s="2"/>
      <c r="RYW81" s="2"/>
      <c r="RYX81" s="2"/>
      <c r="RYY81" s="2"/>
      <c r="RYZ81" s="2"/>
      <c r="RZA81" s="2"/>
      <c r="RZB81" s="2"/>
      <c r="RZC81" s="2"/>
      <c r="RZD81" s="2"/>
      <c r="RZE81" s="2"/>
      <c r="RZF81" s="2"/>
      <c r="RZG81" s="2"/>
      <c r="RZH81" s="2"/>
      <c r="RZI81" s="2"/>
      <c r="RZJ81" s="2"/>
      <c r="RZK81" s="2"/>
      <c r="RZL81" s="2"/>
      <c r="RZM81" s="2"/>
      <c r="RZN81" s="2"/>
      <c r="RZO81" s="2"/>
      <c r="RZP81" s="2"/>
      <c r="RZQ81" s="2"/>
      <c r="RZR81" s="2"/>
      <c r="RZS81" s="2"/>
      <c r="RZT81" s="2"/>
      <c r="RZU81" s="2"/>
      <c r="RZV81" s="2"/>
      <c r="RZW81" s="2"/>
      <c r="RZX81" s="2"/>
      <c r="RZY81" s="2"/>
      <c r="RZZ81" s="2"/>
      <c r="SAA81" s="2"/>
      <c r="SAB81" s="2"/>
      <c r="SAC81" s="2"/>
      <c r="SAD81" s="2"/>
      <c r="SAE81" s="2"/>
      <c r="SAF81" s="2"/>
      <c r="SAG81" s="2"/>
      <c r="SAH81" s="2"/>
      <c r="SAI81" s="2"/>
      <c r="SAJ81" s="2"/>
      <c r="SAK81" s="2"/>
      <c r="SAL81" s="2"/>
      <c r="SAM81" s="2"/>
      <c r="SAN81" s="2"/>
      <c r="SAO81" s="2"/>
      <c r="SAP81" s="2"/>
      <c r="SAQ81" s="2"/>
      <c r="SAR81" s="2"/>
      <c r="SAS81" s="2"/>
      <c r="SAT81" s="2"/>
      <c r="SAU81" s="2"/>
      <c r="SAV81" s="2"/>
      <c r="SAW81" s="2"/>
      <c r="SAX81" s="2"/>
      <c r="SAY81" s="2"/>
      <c r="SAZ81" s="2"/>
      <c r="SBA81" s="2"/>
      <c r="SBB81" s="2"/>
      <c r="SBC81" s="2"/>
      <c r="SBD81" s="2"/>
      <c r="SBE81" s="2"/>
      <c r="SBF81" s="2"/>
      <c r="SBG81" s="2"/>
      <c r="SBH81" s="2"/>
      <c r="SBI81" s="2"/>
      <c r="SBJ81" s="2"/>
      <c r="SBK81" s="2"/>
      <c r="SBL81" s="2"/>
      <c r="SBM81" s="2"/>
      <c r="SBN81" s="2"/>
      <c r="SBO81" s="2"/>
      <c r="SBP81" s="2"/>
      <c r="SBQ81" s="2"/>
      <c r="SBR81" s="2"/>
      <c r="SBS81" s="2"/>
      <c r="SBT81" s="2"/>
      <c r="SBU81" s="2"/>
      <c r="SBV81" s="2"/>
      <c r="SBW81" s="2"/>
      <c r="SBX81" s="2"/>
      <c r="SBY81" s="2"/>
      <c r="SBZ81" s="2"/>
      <c r="SCA81" s="2"/>
      <c r="SCB81" s="2"/>
      <c r="SCC81" s="2"/>
      <c r="SCD81" s="2"/>
      <c r="SCE81" s="2"/>
      <c r="SCF81" s="2"/>
      <c r="SCG81" s="2"/>
      <c r="SCH81" s="2"/>
      <c r="SCI81" s="2"/>
      <c r="SCJ81" s="2"/>
      <c r="SCK81" s="2"/>
      <c r="SCL81" s="2"/>
      <c r="SCM81" s="2"/>
      <c r="SCN81" s="2"/>
      <c r="SCO81" s="2"/>
      <c r="SCP81" s="2"/>
      <c r="SCQ81" s="2"/>
      <c r="SCR81" s="2"/>
      <c r="SCS81" s="2"/>
      <c r="SCT81" s="2"/>
      <c r="SCU81" s="2"/>
      <c r="SCV81" s="2"/>
      <c r="SCW81" s="2"/>
      <c r="SCX81" s="2"/>
      <c r="SCY81" s="2"/>
      <c r="SCZ81" s="2"/>
      <c r="SDA81" s="2"/>
      <c r="SDB81" s="2"/>
      <c r="SDC81" s="2"/>
      <c r="SDD81" s="2"/>
      <c r="SDE81" s="2"/>
      <c r="SDF81" s="2"/>
      <c r="SDG81" s="2"/>
      <c r="SDH81" s="2"/>
      <c r="SDI81" s="2"/>
      <c r="SDJ81" s="2"/>
      <c r="SDK81" s="2"/>
      <c r="SDL81" s="2"/>
      <c r="SDM81" s="2"/>
      <c r="SDN81" s="2"/>
      <c r="SDO81" s="2"/>
      <c r="SDP81" s="2"/>
      <c r="SDQ81" s="2"/>
      <c r="SDR81" s="2"/>
      <c r="SDS81" s="2"/>
      <c r="SDT81" s="2"/>
      <c r="SDU81" s="2"/>
      <c r="SDV81" s="2"/>
      <c r="SDW81" s="2"/>
      <c r="SDX81" s="2"/>
      <c r="SDY81" s="2"/>
      <c r="SDZ81" s="2"/>
      <c r="SEA81" s="2"/>
      <c r="SEB81" s="2"/>
      <c r="SEC81" s="2"/>
      <c r="SED81" s="2"/>
      <c r="SEE81" s="2"/>
      <c r="SEF81" s="2"/>
      <c r="SEG81" s="2"/>
      <c r="SEH81" s="2"/>
      <c r="SEI81" s="2"/>
      <c r="SEJ81" s="2"/>
      <c r="SEK81" s="2"/>
      <c r="SEL81" s="2"/>
      <c r="SEM81" s="2"/>
      <c r="SEN81" s="2"/>
      <c r="SEO81" s="2"/>
      <c r="SEP81" s="2"/>
      <c r="SEQ81" s="2"/>
      <c r="SER81" s="2"/>
      <c r="SES81" s="2"/>
      <c r="SET81" s="2"/>
      <c r="SEU81" s="2"/>
      <c r="SEV81" s="2"/>
      <c r="SEW81" s="2"/>
      <c r="SEX81" s="2"/>
      <c r="SEY81" s="2"/>
      <c r="SEZ81" s="2"/>
      <c r="SFA81" s="2"/>
      <c r="SFB81" s="2"/>
      <c r="SFC81" s="2"/>
      <c r="SFD81" s="2"/>
      <c r="SFE81" s="2"/>
      <c r="SFF81" s="2"/>
      <c r="SFG81" s="2"/>
      <c r="SFH81" s="2"/>
      <c r="SFI81" s="2"/>
      <c r="SFJ81" s="2"/>
      <c r="SFK81" s="2"/>
      <c r="SFL81" s="2"/>
      <c r="SFM81" s="2"/>
      <c r="SFN81" s="2"/>
      <c r="SFO81" s="2"/>
      <c r="SFP81" s="2"/>
      <c r="SFQ81" s="2"/>
      <c r="SFR81" s="2"/>
      <c r="SFS81" s="2"/>
      <c r="SFT81" s="2"/>
      <c r="SFU81" s="2"/>
      <c r="SFV81" s="2"/>
      <c r="SFW81" s="2"/>
      <c r="SFX81" s="2"/>
      <c r="SFY81" s="2"/>
      <c r="SFZ81" s="2"/>
      <c r="SGA81" s="2"/>
      <c r="SGB81" s="2"/>
      <c r="SGC81" s="2"/>
      <c r="SGD81" s="2"/>
      <c r="SGE81" s="2"/>
      <c r="SGF81" s="2"/>
      <c r="SGG81" s="2"/>
      <c r="SGH81" s="2"/>
      <c r="SGI81" s="2"/>
      <c r="SGJ81" s="2"/>
      <c r="SGK81" s="2"/>
      <c r="SGL81" s="2"/>
      <c r="SGM81" s="2"/>
      <c r="SGN81" s="2"/>
      <c r="SGO81" s="2"/>
      <c r="SGP81" s="2"/>
      <c r="SGQ81" s="2"/>
      <c r="SGR81" s="2"/>
      <c r="SGS81" s="2"/>
      <c r="SGT81" s="2"/>
      <c r="SGU81" s="2"/>
      <c r="SGV81" s="2"/>
      <c r="SGW81" s="2"/>
      <c r="SGX81" s="2"/>
      <c r="SGY81" s="2"/>
      <c r="SGZ81" s="2"/>
      <c r="SHA81" s="2"/>
      <c r="SHB81" s="2"/>
      <c r="SHC81" s="2"/>
      <c r="SHD81" s="2"/>
      <c r="SHE81" s="2"/>
      <c r="SHF81" s="2"/>
      <c r="SHG81" s="2"/>
      <c r="SHH81" s="2"/>
      <c r="SHI81" s="2"/>
      <c r="SHJ81" s="2"/>
      <c r="SHK81" s="2"/>
      <c r="SHL81" s="2"/>
      <c r="SHM81" s="2"/>
      <c r="SHN81" s="2"/>
      <c r="SHO81" s="2"/>
      <c r="SHP81" s="2"/>
      <c r="SHQ81" s="2"/>
      <c r="SHR81" s="2"/>
      <c r="SHS81" s="2"/>
      <c r="SHT81" s="2"/>
      <c r="SHU81" s="2"/>
      <c r="SHV81" s="2"/>
      <c r="SHW81" s="2"/>
      <c r="SHX81" s="2"/>
      <c r="SHY81" s="2"/>
      <c r="SHZ81" s="2"/>
      <c r="SIA81" s="2"/>
      <c r="SIB81" s="2"/>
      <c r="SIC81" s="2"/>
      <c r="SID81" s="2"/>
      <c r="SIE81" s="2"/>
      <c r="SIF81" s="2"/>
      <c r="SIG81" s="2"/>
      <c r="SIH81" s="2"/>
      <c r="SII81" s="2"/>
      <c r="SIJ81" s="2"/>
      <c r="SIK81" s="2"/>
      <c r="SIL81" s="2"/>
      <c r="SIM81" s="2"/>
      <c r="SIN81" s="2"/>
      <c r="SIO81" s="2"/>
      <c r="SIP81" s="2"/>
      <c r="SIQ81" s="2"/>
      <c r="SIR81" s="2"/>
      <c r="SIS81" s="2"/>
      <c r="SIT81" s="2"/>
      <c r="SIU81" s="2"/>
      <c r="SIV81" s="2"/>
      <c r="SIW81" s="2"/>
      <c r="SIX81" s="2"/>
      <c r="SIY81" s="2"/>
      <c r="SIZ81" s="2"/>
      <c r="SJA81" s="2"/>
      <c r="SJB81" s="2"/>
      <c r="SJC81" s="2"/>
      <c r="SJD81" s="2"/>
      <c r="SJE81" s="2"/>
      <c r="SJF81" s="2"/>
      <c r="SJG81" s="2"/>
      <c r="SJH81" s="2"/>
      <c r="SJI81" s="2"/>
      <c r="SJJ81" s="2"/>
      <c r="SJK81" s="2"/>
      <c r="SJL81" s="2"/>
      <c r="SJM81" s="2"/>
      <c r="SJN81" s="2"/>
      <c r="SJO81" s="2"/>
      <c r="SJP81" s="2"/>
      <c r="SJQ81" s="2"/>
      <c r="SJR81" s="2"/>
      <c r="SJS81" s="2"/>
      <c r="SJT81" s="2"/>
      <c r="SJU81" s="2"/>
      <c r="SJV81" s="2"/>
      <c r="SJW81" s="2"/>
      <c r="SJX81" s="2"/>
      <c r="SJY81" s="2"/>
      <c r="SJZ81" s="2"/>
      <c r="SKA81" s="2"/>
      <c r="SKB81" s="2"/>
      <c r="SKC81" s="2"/>
      <c r="SKD81" s="2"/>
      <c r="SKE81" s="2"/>
      <c r="SKF81" s="2"/>
      <c r="SKG81" s="2"/>
      <c r="SKH81" s="2"/>
      <c r="SKI81" s="2"/>
      <c r="SKJ81" s="2"/>
      <c r="SKK81" s="2"/>
      <c r="SKL81" s="2"/>
      <c r="SKM81" s="2"/>
      <c r="SKN81" s="2"/>
      <c r="SKO81" s="2"/>
      <c r="SKP81" s="2"/>
      <c r="SKQ81" s="2"/>
      <c r="SKR81" s="2"/>
      <c r="SKS81" s="2"/>
      <c r="SKT81" s="2"/>
      <c r="SKU81" s="2"/>
      <c r="SKV81" s="2"/>
      <c r="SKW81" s="2"/>
      <c r="SKX81" s="2"/>
      <c r="SKY81" s="2"/>
      <c r="SKZ81" s="2"/>
      <c r="SLA81" s="2"/>
      <c r="SLB81" s="2"/>
      <c r="SLC81" s="2"/>
      <c r="SLD81" s="2"/>
      <c r="SLE81" s="2"/>
      <c r="SLF81" s="2"/>
      <c r="SLG81" s="2"/>
      <c r="SLH81" s="2"/>
      <c r="SLI81" s="2"/>
      <c r="SLJ81" s="2"/>
      <c r="SLK81" s="2"/>
      <c r="SLL81" s="2"/>
      <c r="SLM81" s="2"/>
      <c r="SLN81" s="2"/>
      <c r="SLO81" s="2"/>
      <c r="SLP81" s="2"/>
      <c r="SLQ81" s="2"/>
      <c r="SLR81" s="2"/>
      <c r="SLS81" s="2"/>
      <c r="SLT81" s="2"/>
      <c r="SLU81" s="2"/>
      <c r="SLV81" s="2"/>
      <c r="SLW81" s="2"/>
      <c r="SLX81" s="2"/>
      <c r="SLY81" s="2"/>
      <c r="SLZ81" s="2"/>
      <c r="SMA81" s="2"/>
      <c r="SMB81" s="2"/>
      <c r="SMC81" s="2"/>
      <c r="SMD81" s="2"/>
      <c r="SME81" s="2"/>
      <c r="SMF81" s="2"/>
      <c r="SMG81" s="2"/>
      <c r="SMH81" s="2"/>
      <c r="SMI81" s="2"/>
      <c r="SMJ81" s="2"/>
      <c r="SMK81" s="2"/>
      <c r="SML81" s="2"/>
      <c r="SMM81" s="2"/>
      <c r="SMN81" s="2"/>
      <c r="SMO81" s="2"/>
      <c r="SMP81" s="2"/>
      <c r="SMQ81" s="2"/>
      <c r="SMR81" s="2"/>
      <c r="SMS81" s="2"/>
      <c r="SMT81" s="2"/>
      <c r="SMU81" s="2"/>
      <c r="SMV81" s="2"/>
      <c r="SMW81" s="2"/>
      <c r="SMX81" s="2"/>
      <c r="SMY81" s="2"/>
      <c r="SMZ81" s="2"/>
      <c r="SNA81" s="2"/>
      <c r="SNB81" s="2"/>
      <c r="SNC81" s="2"/>
      <c r="SND81" s="2"/>
      <c r="SNE81" s="2"/>
      <c r="SNF81" s="2"/>
      <c r="SNG81" s="2"/>
      <c r="SNH81" s="2"/>
      <c r="SNI81" s="2"/>
      <c r="SNJ81" s="2"/>
      <c r="SNK81" s="2"/>
      <c r="SNL81" s="2"/>
      <c r="SNM81" s="2"/>
      <c r="SNN81" s="2"/>
      <c r="SNO81" s="2"/>
      <c r="SNP81" s="2"/>
      <c r="SNQ81" s="2"/>
      <c r="SNR81" s="2"/>
      <c r="SNS81" s="2"/>
      <c r="SNT81" s="2"/>
      <c r="SNU81" s="2"/>
      <c r="SNV81" s="2"/>
      <c r="SNW81" s="2"/>
      <c r="SNX81" s="2"/>
      <c r="SNY81" s="2"/>
      <c r="SNZ81" s="2"/>
      <c r="SOA81" s="2"/>
      <c r="SOB81" s="2"/>
      <c r="SOC81" s="2"/>
      <c r="SOD81" s="2"/>
      <c r="SOE81" s="2"/>
      <c r="SOF81" s="2"/>
      <c r="SOG81" s="2"/>
      <c r="SOH81" s="2"/>
      <c r="SOI81" s="2"/>
      <c r="SOJ81" s="2"/>
      <c r="SOK81" s="2"/>
      <c r="SOL81" s="2"/>
      <c r="SOM81" s="2"/>
      <c r="SON81" s="2"/>
      <c r="SOO81" s="2"/>
      <c r="SOP81" s="2"/>
      <c r="SOQ81" s="2"/>
      <c r="SOR81" s="2"/>
      <c r="SOS81" s="2"/>
      <c r="SOT81" s="2"/>
      <c r="SOU81" s="2"/>
      <c r="SOV81" s="2"/>
      <c r="SOW81" s="2"/>
      <c r="SOX81" s="2"/>
      <c r="SOY81" s="2"/>
      <c r="SOZ81" s="2"/>
      <c r="SPA81" s="2"/>
      <c r="SPB81" s="2"/>
      <c r="SPC81" s="2"/>
      <c r="SPD81" s="2"/>
      <c r="SPE81" s="2"/>
      <c r="SPF81" s="2"/>
      <c r="SPG81" s="2"/>
      <c r="SPH81" s="2"/>
      <c r="SPI81" s="2"/>
      <c r="SPJ81" s="2"/>
      <c r="SPK81" s="2"/>
      <c r="SPL81" s="2"/>
      <c r="SPM81" s="2"/>
      <c r="SPN81" s="2"/>
      <c r="SPO81" s="2"/>
      <c r="SPP81" s="2"/>
      <c r="SPQ81" s="2"/>
      <c r="SPR81" s="2"/>
      <c r="SPS81" s="2"/>
      <c r="SPT81" s="2"/>
      <c r="SPU81" s="2"/>
      <c r="SPV81" s="2"/>
      <c r="SPW81" s="2"/>
      <c r="SPX81" s="2"/>
      <c r="SPY81" s="2"/>
      <c r="SPZ81" s="2"/>
      <c r="SQA81" s="2"/>
      <c r="SQB81" s="2"/>
      <c r="SQC81" s="2"/>
      <c r="SQD81" s="2"/>
      <c r="SQE81" s="2"/>
      <c r="SQF81" s="2"/>
      <c r="SQG81" s="2"/>
      <c r="SQH81" s="2"/>
      <c r="SQI81" s="2"/>
      <c r="SQJ81" s="2"/>
      <c r="SQK81" s="2"/>
      <c r="SQL81" s="2"/>
      <c r="SQM81" s="2"/>
      <c r="SQN81" s="2"/>
      <c r="SQO81" s="2"/>
      <c r="SQP81" s="2"/>
      <c r="SQQ81" s="2"/>
      <c r="SQR81" s="2"/>
      <c r="SQS81" s="2"/>
      <c r="SQT81" s="2"/>
      <c r="SQU81" s="2"/>
      <c r="SQV81" s="2"/>
      <c r="SQW81" s="2"/>
      <c r="SQX81" s="2"/>
      <c r="SQY81" s="2"/>
      <c r="SQZ81" s="2"/>
      <c r="SRA81" s="2"/>
      <c r="SRB81" s="2"/>
      <c r="SRC81" s="2"/>
      <c r="SRD81" s="2"/>
      <c r="SRE81" s="2"/>
      <c r="SRF81" s="2"/>
      <c r="SRG81" s="2"/>
      <c r="SRH81" s="2"/>
      <c r="SRI81" s="2"/>
      <c r="SRJ81" s="2"/>
      <c r="SRK81" s="2"/>
      <c r="SRL81" s="2"/>
      <c r="SRM81" s="2"/>
      <c r="SRN81" s="2"/>
      <c r="SRO81" s="2"/>
      <c r="SRP81" s="2"/>
      <c r="SRQ81" s="2"/>
      <c r="SRR81" s="2"/>
      <c r="SRS81" s="2"/>
      <c r="SRT81" s="2"/>
      <c r="SRU81" s="2"/>
      <c r="SRV81" s="2"/>
      <c r="SRW81" s="2"/>
      <c r="SRX81" s="2"/>
      <c r="SRY81" s="2"/>
      <c r="SRZ81" s="2"/>
      <c r="SSA81" s="2"/>
      <c r="SSB81" s="2"/>
      <c r="SSC81" s="2"/>
      <c r="SSD81" s="2"/>
      <c r="SSE81" s="2"/>
      <c r="SSF81" s="2"/>
      <c r="SSG81" s="2"/>
      <c r="SSH81" s="2"/>
      <c r="SSI81" s="2"/>
      <c r="SSJ81" s="2"/>
      <c r="SSK81" s="2"/>
      <c r="SSL81" s="2"/>
      <c r="SSM81" s="2"/>
      <c r="SSN81" s="2"/>
      <c r="SSO81" s="2"/>
      <c r="SSP81" s="2"/>
      <c r="SSQ81" s="2"/>
      <c r="SSR81" s="2"/>
      <c r="SSS81" s="2"/>
      <c r="SST81" s="2"/>
      <c r="SSU81" s="2"/>
      <c r="SSV81" s="2"/>
      <c r="SSW81" s="2"/>
      <c r="SSX81" s="2"/>
      <c r="SSY81" s="2"/>
      <c r="SSZ81" s="2"/>
      <c r="STA81" s="2"/>
      <c r="STB81" s="2"/>
      <c r="STC81" s="2"/>
      <c r="STD81" s="2"/>
      <c r="STE81" s="2"/>
      <c r="STF81" s="2"/>
      <c r="STG81" s="2"/>
      <c r="STH81" s="2"/>
      <c r="STI81" s="2"/>
      <c r="STJ81" s="2"/>
      <c r="STK81" s="2"/>
      <c r="STL81" s="2"/>
      <c r="STM81" s="2"/>
      <c r="STN81" s="2"/>
      <c r="STO81" s="2"/>
      <c r="STP81" s="2"/>
      <c r="STQ81" s="2"/>
      <c r="STR81" s="2"/>
      <c r="STS81" s="2"/>
      <c r="STT81" s="2"/>
      <c r="STU81" s="2"/>
      <c r="STV81" s="2"/>
      <c r="STW81" s="2"/>
      <c r="STX81" s="2"/>
      <c r="STY81" s="2"/>
      <c r="STZ81" s="2"/>
      <c r="SUA81" s="2"/>
      <c r="SUB81" s="2"/>
      <c r="SUC81" s="2"/>
      <c r="SUD81" s="2"/>
      <c r="SUE81" s="2"/>
      <c r="SUF81" s="2"/>
      <c r="SUG81" s="2"/>
      <c r="SUH81" s="2"/>
      <c r="SUI81" s="2"/>
      <c r="SUJ81" s="2"/>
      <c r="SUK81" s="2"/>
      <c r="SUL81" s="2"/>
      <c r="SUM81" s="2"/>
      <c r="SUN81" s="2"/>
      <c r="SUO81" s="2"/>
      <c r="SUP81" s="2"/>
      <c r="SUQ81" s="2"/>
      <c r="SUR81" s="2"/>
      <c r="SUS81" s="2"/>
      <c r="SUT81" s="2"/>
      <c r="SUU81" s="2"/>
      <c r="SUV81" s="2"/>
      <c r="SUW81" s="2"/>
      <c r="SUX81" s="2"/>
      <c r="SUY81" s="2"/>
      <c r="SUZ81" s="2"/>
      <c r="SVA81" s="2"/>
      <c r="SVB81" s="2"/>
      <c r="SVC81" s="2"/>
      <c r="SVD81" s="2"/>
      <c r="SVE81" s="2"/>
      <c r="SVF81" s="2"/>
      <c r="SVG81" s="2"/>
      <c r="SVH81" s="2"/>
      <c r="SVI81" s="2"/>
      <c r="SVJ81" s="2"/>
      <c r="SVK81" s="2"/>
      <c r="SVL81" s="2"/>
      <c r="SVM81" s="2"/>
      <c r="SVN81" s="2"/>
      <c r="SVO81" s="2"/>
      <c r="SVP81" s="2"/>
      <c r="SVQ81" s="2"/>
      <c r="SVR81" s="2"/>
      <c r="SVS81" s="2"/>
      <c r="SVT81" s="2"/>
      <c r="SVU81" s="2"/>
      <c r="SVV81" s="2"/>
      <c r="SVW81" s="2"/>
      <c r="SVX81" s="2"/>
      <c r="SVY81" s="2"/>
      <c r="SVZ81" s="2"/>
      <c r="SWA81" s="2"/>
      <c r="SWB81" s="2"/>
      <c r="SWC81" s="2"/>
      <c r="SWD81" s="2"/>
      <c r="SWE81" s="2"/>
      <c r="SWF81" s="2"/>
      <c r="SWG81" s="2"/>
      <c r="SWH81" s="2"/>
      <c r="SWI81" s="2"/>
      <c r="SWJ81" s="2"/>
      <c r="SWK81" s="2"/>
      <c r="SWL81" s="2"/>
      <c r="SWM81" s="2"/>
      <c r="SWN81" s="2"/>
      <c r="SWO81" s="2"/>
      <c r="SWP81" s="2"/>
      <c r="SWQ81" s="2"/>
      <c r="SWR81" s="2"/>
      <c r="SWS81" s="2"/>
      <c r="SWT81" s="2"/>
      <c r="SWU81" s="2"/>
      <c r="SWV81" s="2"/>
      <c r="SWW81" s="2"/>
      <c r="SWX81" s="2"/>
      <c r="SWY81" s="2"/>
      <c r="SWZ81" s="2"/>
      <c r="SXA81" s="2"/>
      <c r="SXB81" s="2"/>
      <c r="SXC81" s="2"/>
      <c r="SXD81" s="2"/>
      <c r="SXE81" s="2"/>
      <c r="SXF81" s="2"/>
      <c r="SXG81" s="2"/>
      <c r="SXH81" s="2"/>
      <c r="SXI81" s="2"/>
      <c r="SXJ81" s="2"/>
      <c r="SXK81" s="2"/>
      <c r="SXL81" s="2"/>
      <c r="SXM81" s="2"/>
      <c r="SXN81" s="2"/>
      <c r="SXO81" s="2"/>
      <c r="SXP81" s="2"/>
      <c r="SXQ81" s="2"/>
      <c r="SXR81" s="2"/>
      <c r="SXS81" s="2"/>
      <c r="SXT81" s="2"/>
      <c r="SXU81" s="2"/>
      <c r="SXV81" s="2"/>
      <c r="SXW81" s="2"/>
      <c r="SXX81" s="2"/>
      <c r="SXY81" s="2"/>
      <c r="SXZ81" s="2"/>
      <c r="SYA81" s="2"/>
      <c r="SYB81" s="2"/>
      <c r="SYC81" s="2"/>
      <c r="SYD81" s="2"/>
      <c r="SYE81" s="2"/>
      <c r="SYF81" s="2"/>
      <c r="SYG81" s="2"/>
      <c r="SYH81" s="2"/>
      <c r="SYI81" s="2"/>
      <c r="SYJ81" s="2"/>
      <c r="SYK81" s="2"/>
      <c r="SYL81" s="2"/>
      <c r="SYM81" s="2"/>
      <c r="SYN81" s="2"/>
      <c r="SYO81" s="2"/>
      <c r="SYP81" s="2"/>
      <c r="SYQ81" s="2"/>
      <c r="SYR81" s="2"/>
      <c r="SYS81" s="2"/>
      <c r="SYT81" s="2"/>
      <c r="SYU81" s="2"/>
      <c r="SYV81" s="2"/>
      <c r="SYW81" s="2"/>
      <c r="SYX81" s="2"/>
      <c r="SYY81" s="2"/>
      <c r="SYZ81" s="2"/>
      <c r="SZA81" s="2"/>
      <c r="SZB81" s="2"/>
      <c r="SZC81" s="2"/>
      <c r="SZD81" s="2"/>
      <c r="SZE81" s="2"/>
      <c r="SZF81" s="2"/>
      <c r="SZG81" s="2"/>
      <c r="SZH81" s="2"/>
      <c r="SZI81" s="2"/>
      <c r="SZJ81" s="2"/>
      <c r="SZK81" s="2"/>
      <c r="SZL81" s="2"/>
      <c r="SZM81" s="2"/>
      <c r="SZN81" s="2"/>
      <c r="SZO81" s="2"/>
      <c r="SZP81" s="2"/>
      <c r="SZQ81" s="2"/>
      <c r="SZR81" s="2"/>
      <c r="SZS81" s="2"/>
      <c r="SZT81" s="2"/>
      <c r="SZU81" s="2"/>
      <c r="SZV81" s="2"/>
      <c r="SZW81" s="2"/>
      <c r="SZX81" s="2"/>
      <c r="SZY81" s="2"/>
      <c r="SZZ81" s="2"/>
      <c r="TAA81" s="2"/>
      <c r="TAB81" s="2"/>
      <c r="TAC81" s="2"/>
      <c r="TAD81" s="2"/>
      <c r="TAE81" s="2"/>
      <c r="TAF81" s="2"/>
      <c r="TAG81" s="2"/>
      <c r="TAH81" s="2"/>
      <c r="TAI81" s="2"/>
      <c r="TAJ81" s="2"/>
      <c r="TAK81" s="2"/>
      <c r="TAL81" s="2"/>
      <c r="TAM81" s="2"/>
      <c r="TAN81" s="2"/>
      <c r="TAO81" s="2"/>
      <c r="TAP81" s="2"/>
      <c r="TAQ81" s="2"/>
      <c r="TAR81" s="2"/>
      <c r="TAS81" s="2"/>
      <c r="TAT81" s="2"/>
      <c r="TAU81" s="2"/>
      <c r="TAV81" s="2"/>
      <c r="TAW81" s="2"/>
      <c r="TAX81" s="2"/>
      <c r="TAY81" s="2"/>
      <c r="TAZ81" s="2"/>
      <c r="TBA81" s="2"/>
      <c r="TBB81" s="2"/>
      <c r="TBC81" s="2"/>
      <c r="TBD81" s="2"/>
      <c r="TBE81" s="2"/>
      <c r="TBF81" s="2"/>
      <c r="TBG81" s="2"/>
      <c r="TBH81" s="2"/>
      <c r="TBI81" s="2"/>
      <c r="TBJ81" s="2"/>
      <c r="TBK81" s="2"/>
      <c r="TBL81" s="2"/>
      <c r="TBM81" s="2"/>
      <c r="TBN81" s="2"/>
      <c r="TBO81" s="2"/>
      <c r="TBP81" s="2"/>
      <c r="TBQ81" s="2"/>
      <c r="TBR81" s="2"/>
      <c r="TBS81" s="2"/>
      <c r="TBT81" s="2"/>
      <c r="TBU81" s="2"/>
      <c r="TBV81" s="2"/>
      <c r="TBW81" s="2"/>
      <c r="TBX81" s="2"/>
      <c r="TBY81" s="2"/>
      <c r="TBZ81" s="2"/>
      <c r="TCA81" s="2"/>
      <c r="TCB81" s="2"/>
      <c r="TCC81" s="2"/>
      <c r="TCD81" s="2"/>
      <c r="TCE81" s="2"/>
      <c r="TCF81" s="2"/>
      <c r="TCG81" s="2"/>
      <c r="TCH81" s="2"/>
      <c r="TCI81" s="2"/>
      <c r="TCJ81" s="2"/>
      <c r="TCK81" s="2"/>
      <c r="TCL81" s="2"/>
      <c r="TCM81" s="2"/>
      <c r="TCN81" s="2"/>
      <c r="TCO81" s="2"/>
      <c r="TCP81" s="2"/>
      <c r="TCQ81" s="2"/>
      <c r="TCR81" s="2"/>
      <c r="TCS81" s="2"/>
      <c r="TCT81" s="2"/>
      <c r="TCU81" s="2"/>
      <c r="TCV81" s="2"/>
      <c r="TCW81" s="2"/>
      <c r="TCX81" s="2"/>
      <c r="TCY81" s="2"/>
      <c r="TCZ81" s="2"/>
      <c r="TDA81" s="2"/>
      <c r="TDB81" s="2"/>
      <c r="TDC81" s="2"/>
      <c r="TDD81" s="2"/>
      <c r="TDE81" s="2"/>
      <c r="TDF81" s="2"/>
      <c r="TDG81" s="2"/>
      <c r="TDH81" s="2"/>
      <c r="TDI81" s="2"/>
      <c r="TDJ81" s="2"/>
      <c r="TDK81" s="2"/>
      <c r="TDL81" s="2"/>
      <c r="TDM81" s="2"/>
      <c r="TDN81" s="2"/>
      <c r="TDO81" s="2"/>
      <c r="TDP81" s="2"/>
      <c r="TDQ81" s="2"/>
      <c r="TDR81" s="2"/>
      <c r="TDS81" s="2"/>
      <c r="TDT81" s="2"/>
      <c r="TDU81" s="2"/>
      <c r="TDV81" s="2"/>
      <c r="TDW81" s="2"/>
      <c r="TDX81" s="2"/>
      <c r="TDY81" s="2"/>
      <c r="TDZ81" s="2"/>
      <c r="TEA81" s="2"/>
      <c r="TEB81" s="2"/>
      <c r="TEC81" s="2"/>
      <c r="TED81" s="2"/>
      <c r="TEE81" s="2"/>
      <c r="TEF81" s="2"/>
      <c r="TEG81" s="2"/>
      <c r="TEH81" s="2"/>
      <c r="TEI81" s="2"/>
      <c r="TEJ81" s="2"/>
      <c r="TEK81" s="2"/>
      <c r="TEL81" s="2"/>
      <c r="TEM81" s="2"/>
      <c r="TEN81" s="2"/>
      <c r="TEO81" s="2"/>
      <c r="TEP81" s="2"/>
      <c r="TEQ81" s="2"/>
      <c r="TER81" s="2"/>
      <c r="TES81" s="2"/>
      <c r="TET81" s="2"/>
      <c r="TEU81" s="2"/>
      <c r="TEV81" s="2"/>
      <c r="TEW81" s="2"/>
      <c r="TEX81" s="2"/>
      <c r="TEY81" s="2"/>
      <c r="TEZ81" s="2"/>
      <c r="TFA81" s="2"/>
      <c r="TFB81" s="2"/>
      <c r="TFC81" s="2"/>
      <c r="TFD81" s="2"/>
      <c r="TFE81" s="2"/>
      <c r="TFF81" s="2"/>
      <c r="TFG81" s="2"/>
      <c r="TFH81" s="2"/>
      <c r="TFI81" s="2"/>
      <c r="TFJ81" s="2"/>
      <c r="TFK81" s="2"/>
      <c r="TFL81" s="2"/>
      <c r="TFM81" s="2"/>
      <c r="TFN81" s="2"/>
      <c r="TFO81" s="2"/>
      <c r="TFP81" s="2"/>
      <c r="TFQ81" s="2"/>
      <c r="TFR81" s="2"/>
      <c r="TFS81" s="2"/>
      <c r="TFT81" s="2"/>
      <c r="TFU81" s="2"/>
      <c r="TFV81" s="2"/>
      <c r="TFW81" s="2"/>
      <c r="TFX81" s="2"/>
      <c r="TFY81" s="2"/>
      <c r="TFZ81" s="2"/>
      <c r="TGA81" s="2"/>
      <c r="TGB81" s="2"/>
      <c r="TGC81" s="2"/>
      <c r="TGD81" s="2"/>
      <c r="TGE81" s="2"/>
      <c r="TGF81" s="2"/>
      <c r="TGG81" s="2"/>
      <c r="TGH81" s="2"/>
      <c r="TGI81" s="2"/>
      <c r="TGJ81" s="2"/>
      <c r="TGK81" s="2"/>
      <c r="TGL81" s="2"/>
      <c r="TGM81" s="2"/>
      <c r="TGN81" s="2"/>
      <c r="TGO81" s="2"/>
      <c r="TGP81" s="2"/>
      <c r="TGQ81" s="2"/>
      <c r="TGR81" s="2"/>
      <c r="TGS81" s="2"/>
      <c r="TGT81" s="2"/>
      <c r="TGU81" s="2"/>
      <c r="TGV81" s="2"/>
      <c r="TGW81" s="2"/>
      <c r="TGX81" s="2"/>
      <c r="TGY81" s="2"/>
      <c r="TGZ81" s="2"/>
      <c r="THA81" s="2"/>
      <c r="THB81" s="2"/>
      <c r="THC81" s="2"/>
      <c r="THD81" s="2"/>
      <c r="THE81" s="2"/>
      <c r="THF81" s="2"/>
      <c r="THG81" s="2"/>
      <c r="THH81" s="2"/>
      <c r="THI81" s="2"/>
      <c r="THJ81" s="2"/>
      <c r="THK81" s="2"/>
      <c r="THL81" s="2"/>
      <c r="THM81" s="2"/>
      <c r="THN81" s="2"/>
      <c r="THO81" s="2"/>
      <c r="THP81" s="2"/>
      <c r="THQ81" s="2"/>
      <c r="THR81" s="2"/>
      <c r="THS81" s="2"/>
      <c r="THT81" s="2"/>
      <c r="THU81" s="2"/>
      <c r="THV81" s="2"/>
      <c r="THW81" s="2"/>
      <c r="THX81" s="2"/>
      <c r="THY81" s="2"/>
      <c r="THZ81" s="2"/>
      <c r="TIA81" s="2"/>
      <c r="TIB81" s="2"/>
      <c r="TIC81" s="2"/>
      <c r="TID81" s="2"/>
      <c r="TIE81" s="2"/>
      <c r="TIF81" s="2"/>
      <c r="TIG81" s="2"/>
      <c r="TIH81" s="2"/>
      <c r="TII81" s="2"/>
      <c r="TIJ81" s="2"/>
      <c r="TIK81" s="2"/>
      <c r="TIL81" s="2"/>
      <c r="TIM81" s="2"/>
      <c r="TIN81" s="2"/>
      <c r="TIO81" s="2"/>
      <c r="TIP81" s="2"/>
      <c r="TIQ81" s="2"/>
      <c r="TIR81" s="2"/>
      <c r="TIS81" s="2"/>
      <c r="TIT81" s="2"/>
      <c r="TIU81" s="2"/>
      <c r="TIV81" s="2"/>
      <c r="TIW81" s="2"/>
      <c r="TIX81" s="2"/>
      <c r="TIY81" s="2"/>
      <c r="TIZ81" s="2"/>
      <c r="TJA81" s="2"/>
      <c r="TJB81" s="2"/>
      <c r="TJC81" s="2"/>
      <c r="TJD81" s="2"/>
      <c r="TJE81" s="2"/>
      <c r="TJF81" s="2"/>
      <c r="TJG81" s="2"/>
      <c r="TJH81" s="2"/>
      <c r="TJI81" s="2"/>
      <c r="TJJ81" s="2"/>
      <c r="TJK81" s="2"/>
      <c r="TJL81" s="2"/>
      <c r="TJM81" s="2"/>
      <c r="TJN81" s="2"/>
      <c r="TJO81" s="2"/>
      <c r="TJP81" s="2"/>
      <c r="TJQ81" s="2"/>
      <c r="TJR81" s="2"/>
      <c r="TJS81" s="2"/>
      <c r="TJT81" s="2"/>
      <c r="TJU81" s="2"/>
      <c r="TJV81" s="2"/>
      <c r="TJW81" s="2"/>
      <c r="TJX81" s="2"/>
      <c r="TJY81" s="2"/>
      <c r="TJZ81" s="2"/>
      <c r="TKA81" s="2"/>
      <c r="TKB81" s="2"/>
      <c r="TKC81" s="2"/>
      <c r="TKD81" s="2"/>
      <c r="TKE81" s="2"/>
      <c r="TKF81" s="2"/>
      <c r="TKG81" s="2"/>
      <c r="TKH81" s="2"/>
      <c r="TKI81" s="2"/>
      <c r="TKJ81" s="2"/>
      <c r="TKK81" s="2"/>
      <c r="TKL81" s="2"/>
      <c r="TKM81" s="2"/>
      <c r="TKN81" s="2"/>
      <c r="TKO81" s="2"/>
      <c r="TKP81" s="2"/>
      <c r="TKQ81" s="2"/>
      <c r="TKR81" s="2"/>
      <c r="TKS81" s="2"/>
      <c r="TKT81" s="2"/>
      <c r="TKU81" s="2"/>
      <c r="TKV81" s="2"/>
      <c r="TKW81" s="2"/>
      <c r="TKX81" s="2"/>
      <c r="TKY81" s="2"/>
      <c r="TKZ81" s="2"/>
      <c r="TLA81" s="2"/>
      <c r="TLB81" s="2"/>
      <c r="TLC81" s="2"/>
      <c r="TLD81" s="2"/>
      <c r="TLE81" s="2"/>
      <c r="TLF81" s="2"/>
      <c r="TLG81" s="2"/>
      <c r="TLH81" s="2"/>
      <c r="TLI81" s="2"/>
      <c r="TLJ81" s="2"/>
      <c r="TLK81" s="2"/>
      <c r="TLL81" s="2"/>
      <c r="TLM81" s="2"/>
      <c r="TLN81" s="2"/>
      <c r="TLO81" s="2"/>
      <c r="TLP81" s="2"/>
      <c r="TLQ81" s="2"/>
      <c r="TLR81" s="2"/>
      <c r="TLS81" s="2"/>
      <c r="TLT81" s="2"/>
      <c r="TLU81" s="2"/>
      <c r="TLV81" s="2"/>
      <c r="TLW81" s="2"/>
      <c r="TLX81" s="2"/>
      <c r="TLY81" s="2"/>
      <c r="TLZ81" s="2"/>
      <c r="TMA81" s="2"/>
      <c r="TMB81" s="2"/>
      <c r="TMC81" s="2"/>
      <c r="TMD81" s="2"/>
      <c r="TME81" s="2"/>
      <c r="TMF81" s="2"/>
      <c r="TMG81" s="2"/>
      <c r="TMH81" s="2"/>
      <c r="TMI81" s="2"/>
      <c r="TMJ81" s="2"/>
      <c r="TMK81" s="2"/>
      <c r="TML81" s="2"/>
      <c r="TMM81" s="2"/>
      <c r="TMN81" s="2"/>
      <c r="TMO81" s="2"/>
      <c r="TMP81" s="2"/>
      <c r="TMQ81" s="2"/>
      <c r="TMR81" s="2"/>
      <c r="TMS81" s="2"/>
      <c r="TMT81" s="2"/>
      <c r="TMU81" s="2"/>
      <c r="TMV81" s="2"/>
      <c r="TMW81" s="2"/>
      <c r="TMX81" s="2"/>
      <c r="TMY81" s="2"/>
      <c r="TMZ81" s="2"/>
      <c r="TNA81" s="2"/>
      <c r="TNB81" s="2"/>
      <c r="TNC81" s="2"/>
      <c r="TND81" s="2"/>
      <c r="TNE81" s="2"/>
      <c r="TNF81" s="2"/>
      <c r="TNG81" s="2"/>
      <c r="TNH81" s="2"/>
      <c r="TNI81" s="2"/>
      <c r="TNJ81" s="2"/>
      <c r="TNK81" s="2"/>
      <c r="TNL81" s="2"/>
      <c r="TNM81" s="2"/>
      <c r="TNN81" s="2"/>
      <c r="TNO81" s="2"/>
      <c r="TNP81" s="2"/>
      <c r="TNQ81" s="2"/>
      <c r="TNR81" s="2"/>
      <c r="TNS81" s="2"/>
      <c r="TNT81" s="2"/>
      <c r="TNU81" s="2"/>
      <c r="TNV81" s="2"/>
      <c r="TNW81" s="2"/>
      <c r="TNX81" s="2"/>
      <c r="TNY81" s="2"/>
      <c r="TNZ81" s="2"/>
      <c r="TOA81" s="2"/>
      <c r="TOB81" s="2"/>
      <c r="TOC81" s="2"/>
      <c r="TOD81" s="2"/>
      <c r="TOE81" s="2"/>
      <c r="TOF81" s="2"/>
      <c r="TOG81" s="2"/>
      <c r="TOH81" s="2"/>
      <c r="TOI81" s="2"/>
      <c r="TOJ81" s="2"/>
      <c r="TOK81" s="2"/>
      <c r="TOL81" s="2"/>
      <c r="TOM81" s="2"/>
      <c r="TON81" s="2"/>
      <c r="TOO81" s="2"/>
      <c r="TOP81" s="2"/>
      <c r="TOQ81" s="2"/>
      <c r="TOR81" s="2"/>
      <c r="TOS81" s="2"/>
      <c r="TOT81" s="2"/>
      <c r="TOU81" s="2"/>
      <c r="TOV81" s="2"/>
      <c r="TOW81" s="2"/>
      <c r="TOX81" s="2"/>
      <c r="TOY81" s="2"/>
      <c r="TOZ81" s="2"/>
      <c r="TPA81" s="2"/>
      <c r="TPB81" s="2"/>
      <c r="TPC81" s="2"/>
      <c r="TPD81" s="2"/>
      <c r="TPE81" s="2"/>
      <c r="TPF81" s="2"/>
      <c r="TPG81" s="2"/>
      <c r="TPH81" s="2"/>
      <c r="TPI81" s="2"/>
      <c r="TPJ81" s="2"/>
      <c r="TPK81" s="2"/>
      <c r="TPL81" s="2"/>
      <c r="TPM81" s="2"/>
      <c r="TPN81" s="2"/>
      <c r="TPO81" s="2"/>
      <c r="TPP81" s="2"/>
      <c r="TPQ81" s="2"/>
      <c r="TPR81" s="2"/>
      <c r="TPS81" s="2"/>
      <c r="TPT81" s="2"/>
      <c r="TPU81" s="2"/>
      <c r="TPV81" s="2"/>
      <c r="TPW81" s="2"/>
      <c r="TPX81" s="2"/>
      <c r="TPY81" s="2"/>
      <c r="TPZ81" s="2"/>
      <c r="TQA81" s="2"/>
      <c r="TQB81" s="2"/>
      <c r="TQC81" s="2"/>
      <c r="TQD81" s="2"/>
      <c r="TQE81" s="2"/>
      <c r="TQF81" s="2"/>
      <c r="TQG81" s="2"/>
      <c r="TQH81" s="2"/>
      <c r="TQI81" s="2"/>
      <c r="TQJ81" s="2"/>
      <c r="TQK81" s="2"/>
      <c r="TQL81" s="2"/>
      <c r="TQM81" s="2"/>
      <c r="TQN81" s="2"/>
      <c r="TQO81" s="2"/>
      <c r="TQP81" s="2"/>
      <c r="TQQ81" s="2"/>
      <c r="TQR81" s="2"/>
      <c r="TQS81" s="2"/>
      <c r="TQT81" s="2"/>
      <c r="TQU81" s="2"/>
      <c r="TQV81" s="2"/>
      <c r="TQW81" s="2"/>
      <c r="TQX81" s="2"/>
      <c r="TQY81" s="2"/>
      <c r="TQZ81" s="2"/>
      <c r="TRA81" s="2"/>
      <c r="TRB81" s="2"/>
      <c r="TRC81" s="2"/>
      <c r="TRD81" s="2"/>
      <c r="TRE81" s="2"/>
      <c r="TRF81" s="2"/>
      <c r="TRG81" s="2"/>
      <c r="TRH81" s="2"/>
      <c r="TRI81" s="2"/>
      <c r="TRJ81" s="2"/>
      <c r="TRK81" s="2"/>
      <c r="TRL81" s="2"/>
      <c r="TRM81" s="2"/>
      <c r="TRN81" s="2"/>
      <c r="TRO81" s="2"/>
      <c r="TRP81" s="2"/>
      <c r="TRQ81" s="2"/>
      <c r="TRR81" s="2"/>
      <c r="TRS81" s="2"/>
      <c r="TRT81" s="2"/>
      <c r="TRU81" s="2"/>
      <c r="TRV81" s="2"/>
      <c r="TRW81" s="2"/>
      <c r="TRX81" s="2"/>
      <c r="TRY81" s="2"/>
      <c r="TRZ81" s="2"/>
      <c r="TSA81" s="2"/>
      <c r="TSB81" s="2"/>
      <c r="TSC81" s="2"/>
      <c r="TSD81" s="2"/>
      <c r="TSE81" s="2"/>
      <c r="TSF81" s="2"/>
      <c r="TSG81" s="2"/>
      <c r="TSH81" s="2"/>
      <c r="TSI81" s="2"/>
      <c r="TSJ81" s="2"/>
      <c r="TSK81" s="2"/>
      <c r="TSL81" s="2"/>
      <c r="TSM81" s="2"/>
      <c r="TSN81" s="2"/>
      <c r="TSO81" s="2"/>
      <c r="TSP81" s="2"/>
      <c r="TSQ81" s="2"/>
      <c r="TSR81" s="2"/>
      <c r="TSS81" s="2"/>
      <c r="TST81" s="2"/>
      <c r="TSU81" s="2"/>
      <c r="TSV81" s="2"/>
      <c r="TSW81" s="2"/>
      <c r="TSX81" s="2"/>
      <c r="TSY81" s="2"/>
      <c r="TSZ81" s="2"/>
      <c r="TTA81" s="2"/>
      <c r="TTB81" s="2"/>
      <c r="TTC81" s="2"/>
      <c r="TTD81" s="2"/>
      <c r="TTE81" s="2"/>
      <c r="TTF81" s="2"/>
      <c r="TTG81" s="2"/>
      <c r="TTH81" s="2"/>
      <c r="TTI81" s="2"/>
      <c r="TTJ81" s="2"/>
      <c r="TTK81" s="2"/>
      <c r="TTL81" s="2"/>
      <c r="TTM81" s="2"/>
      <c r="TTN81" s="2"/>
      <c r="TTO81" s="2"/>
      <c r="TTP81" s="2"/>
      <c r="TTQ81" s="2"/>
      <c r="TTR81" s="2"/>
      <c r="TTS81" s="2"/>
      <c r="TTT81" s="2"/>
      <c r="TTU81" s="2"/>
      <c r="TTV81" s="2"/>
      <c r="TTW81" s="2"/>
      <c r="TTX81" s="2"/>
      <c r="TTY81" s="2"/>
      <c r="TTZ81" s="2"/>
      <c r="TUA81" s="2"/>
      <c r="TUB81" s="2"/>
      <c r="TUC81" s="2"/>
      <c r="TUD81" s="2"/>
      <c r="TUE81" s="2"/>
      <c r="TUF81" s="2"/>
      <c r="TUG81" s="2"/>
      <c r="TUH81" s="2"/>
      <c r="TUI81" s="2"/>
      <c r="TUJ81" s="2"/>
      <c r="TUK81" s="2"/>
      <c r="TUL81" s="2"/>
      <c r="TUM81" s="2"/>
      <c r="TUN81" s="2"/>
      <c r="TUO81" s="2"/>
      <c r="TUP81" s="2"/>
      <c r="TUQ81" s="2"/>
      <c r="TUR81" s="2"/>
      <c r="TUS81" s="2"/>
      <c r="TUT81" s="2"/>
      <c r="TUU81" s="2"/>
      <c r="TUV81" s="2"/>
      <c r="TUW81" s="2"/>
      <c r="TUX81" s="2"/>
      <c r="TUY81" s="2"/>
      <c r="TUZ81" s="2"/>
      <c r="TVA81" s="2"/>
      <c r="TVB81" s="2"/>
      <c r="TVC81" s="2"/>
      <c r="TVD81" s="2"/>
      <c r="TVE81" s="2"/>
      <c r="TVF81" s="2"/>
      <c r="TVG81" s="2"/>
      <c r="TVH81" s="2"/>
      <c r="TVI81" s="2"/>
      <c r="TVJ81" s="2"/>
      <c r="TVK81" s="2"/>
      <c r="TVL81" s="2"/>
      <c r="TVM81" s="2"/>
      <c r="TVN81" s="2"/>
      <c r="TVO81" s="2"/>
      <c r="TVP81" s="2"/>
      <c r="TVQ81" s="2"/>
      <c r="TVR81" s="2"/>
      <c r="TVS81" s="2"/>
      <c r="TVT81" s="2"/>
      <c r="TVU81" s="2"/>
      <c r="TVV81" s="2"/>
      <c r="TVW81" s="2"/>
      <c r="TVX81" s="2"/>
      <c r="TVY81" s="2"/>
      <c r="TVZ81" s="2"/>
      <c r="TWA81" s="2"/>
      <c r="TWB81" s="2"/>
      <c r="TWC81" s="2"/>
      <c r="TWD81" s="2"/>
      <c r="TWE81" s="2"/>
      <c r="TWF81" s="2"/>
      <c r="TWG81" s="2"/>
      <c r="TWH81" s="2"/>
      <c r="TWI81" s="2"/>
      <c r="TWJ81" s="2"/>
      <c r="TWK81" s="2"/>
      <c r="TWL81" s="2"/>
      <c r="TWM81" s="2"/>
      <c r="TWN81" s="2"/>
      <c r="TWO81" s="2"/>
      <c r="TWP81" s="2"/>
      <c r="TWQ81" s="2"/>
      <c r="TWR81" s="2"/>
      <c r="TWS81" s="2"/>
      <c r="TWT81" s="2"/>
      <c r="TWU81" s="2"/>
      <c r="TWV81" s="2"/>
      <c r="TWW81" s="2"/>
      <c r="TWX81" s="2"/>
      <c r="TWY81" s="2"/>
      <c r="TWZ81" s="2"/>
      <c r="TXA81" s="2"/>
      <c r="TXB81" s="2"/>
      <c r="TXC81" s="2"/>
      <c r="TXD81" s="2"/>
      <c r="TXE81" s="2"/>
      <c r="TXF81" s="2"/>
      <c r="TXG81" s="2"/>
      <c r="TXH81" s="2"/>
      <c r="TXI81" s="2"/>
      <c r="TXJ81" s="2"/>
      <c r="TXK81" s="2"/>
      <c r="TXL81" s="2"/>
      <c r="TXM81" s="2"/>
      <c r="TXN81" s="2"/>
      <c r="TXO81" s="2"/>
      <c r="TXP81" s="2"/>
      <c r="TXQ81" s="2"/>
      <c r="TXR81" s="2"/>
      <c r="TXS81" s="2"/>
      <c r="TXT81" s="2"/>
      <c r="TXU81" s="2"/>
      <c r="TXV81" s="2"/>
      <c r="TXW81" s="2"/>
      <c r="TXX81" s="2"/>
      <c r="TXY81" s="2"/>
      <c r="TXZ81" s="2"/>
      <c r="TYA81" s="2"/>
      <c r="TYB81" s="2"/>
      <c r="TYC81" s="2"/>
      <c r="TYD81" s="2"/>
      <c r="TYE81" s="2"/>
      <c r="TYF81" s="2"/>
      <c r="TYG81" s="2"/>
      <c r="TYH81" s="2"/>
      <c r="TYI81" s="2"/>
      <c r="TYJ81" s="2"/>
      <c r="TYK81" s="2"/>
      <c r="TYL81" s="2"/>
      <c r="TYM81" s="2"/>
      <c r="TYN81" s="2"/>
      <c r="TYO81" s="2"/>
      <c r="TYP81" s="2"/>
      <c r="TYQ81" s="2"/>
      <c r="TYR81" s="2"/>
      <c r="TYS81" s="2"/>
      <c r="TYT81" s="2"/>
      <c r="TYU81" s="2"/>
      <c r="TYV81" s="2"/>
      <c r="TYW81" s="2"/>
      <c r="TYX81" s="2"/>
      <c r="TYY81" s="2"/>
      <c r="TYZ81" s="2"/>
      <c r="TZA81" s="2"/>
      <c r="TZB81" s="2"/>
      <c r="TZC81" s="2"/>
      <c r="TZD81" s="2"/>
      <c r="TZE81" s="2"/>
      <c r="TZF81" s="2"/>
      <c r="TZG81" s="2"/>
      <c r="TZH81" s="2"/>
      <c r="TZI81" s="2"/>
      <c r="TZJ81" s="2"/>
      <c r="TZK81" s="2"/>
      <c r="TZL81" s="2"/>
      <c r="TZM81" s="2"/>
      <c r="TZN81" s="2"/>
      <c r="TZO81" s="2"/>
      <c r="TZP81" s="2"/>
      <c r="TZQ81" s="2"/>
      <c r="TZR81" s="2"/>
      <c r="TZS81" s="2"/>
      <c r="TZT81" s="2"/>
      <c r="TZU81" s="2"/>
      <c r="TZV81" s="2"/>
      <c r="TZW81" s="2"/>
      <c r="TZX81" s="2"/>
      <c r="TZY81" s="2"/>
      <c r="TZZ81" s="2"/>
      <c r="UAA81" s="2"/>
      <c r="UAB81" s="2"/>
      <c r="UAC81" s="2"/>
      <c r="UAD81" s="2"/>
      <c r="UAE81" s="2"/>
      <c r="UAF81" s="2"/>
      <c r="UAG81" s="2"/>
      <c r="UAH81" s="2"/>
      <c r="UAI81" s="2"/>
      <c r="UAJ81" s="2"/>
      <c r="UAK81" s="2"/>
      <c r="UAL81" s="2"/>
      <c r="UAM81" s="2"/>
      <c r="UAN81" s="2"/>
      <c r="UAO81" s="2"/>
      <c r="UAP81" s="2"/>
      <c r="UAQ81" s="2"/>
      <c r="UAR81" s="2"/>
      <c r="UAS81" s="2"/>
      <c r="UAT81" s="2"/>
      <c r="UAU81" s="2"/>
      <c r="UAV81" s="2"/>
      <c r="UAW81" s="2"/>
      <c r="UAX81" s="2"/>
      <c r="UAY81" s="2"/>
      <c r="UAZ81" s="2"/>
      <c r="UBA81" s="2"/>
      <c r="UBB81" s="2"/>
      <c r="UBC81" s="2"/>
      <c r="UBD81" s="2"/>
      <c r="UBE81" s="2"/>
      <c r="UBF81" s="2"/>
      <c r="UBG81" s="2"/>
      <c r="UBH81" s="2"/>
      <c r="UBI81" s="2"/>
      <c r="UBJ81" s="2"/>
      <c r="UBK81" s="2"/>
      <c r="UBL81" s="2"/>
      <c r="UBM81" s="2"/>
      <c r="UBN81" s="2"/>
      <c r="UBO81" s="2"/>
      <c r="UBP81" s="2"/>
      <c r="UBQ81" s="2"/>
      <c r="UBR81" s="2"/>
      <c r="UBS81" s="2"/>
      <c r="UBT81" s="2"/>
      <c r="UBU81" s="2"/>
      <c r="UBV81" s="2"/>
      <c r="UBW81" s="2"/>
      <c r="UBX81" s="2"/>
      <c r="UBY81" s="2"/>
      <c r="UBZ81" s="2"/>
      <c r="UCA81" s="2"/>
      <c r="UCB81" s="2"/>
      <c r="UCC81" s="2"/>
      <c r="UCD81" s="2"/>
      <c r="UCE81" s="2"/>
      <c r="UCF81" s="2"/>
      <c r="UCG81" s="2"/>
      <c r="UCH81" s="2"/>
      <c r="UCI81" s="2"/>
      <c r="UCJ81" s="2"/>
      <c r="UCK81" s="2"/>
      <c r="UCL81" s="2"/>
      <c r="UCM81" s="2"/>
      <c r="UCN81" s="2"/>
      <c r="UCO81" s="2"/>
      <c r="UCP81" s="2"/>
      <c r="UCQ81" s="2"/>
      <c r="UCR81" s="2"/>
      <c r="UCS81" s="2"/>
      <c r="UCT81" s="2"/>
      <c r="UCU81" s="2"/>
      <c r="UCV81" s="2"/>
      <c r="UCW81" s="2"/>
      <c r="UCX81" s="2"/>
      <c r="UCY81" s="2"/>
      <c r="UCZ81" s="2"/>
      <c r="UDA81" s="2"/>
      <c r="UDB81" s="2"/>
      <c r="UDC81" s="2"/>
      <c r="UDD81" s="2"/>
      <c r="UDE81" s="2"/>
      <c r="UDF81" s="2"/>
      <c r="UDG81" s="2"/>
      <c r="UDH81" s="2"/>
      <c r="UDI81" s="2"/>
      <c r="UDJ81" s="2"/>
      <c r="UDK81" s="2"/>
      <c r="UDL81" s="2"/>
      <c r="UDM81" s="2"/>
      <c r="UDN81" s="2"/>
      <c r="UDO81" s="2"/>
      <c r="UDP81" s="2"/>
      <c r="UDQ81" s="2"/>
      <c r="UDR81" s="2"/>
      <c r="UDS81" s="2"/>
      <c r="UDT81" s="2"/>
      <c r="UDU81" s="2"/>
      <c r="UDV81" s="2"/>
      <c r="UDW81" s="2"/>
      <c r="UDX81" s="2"/>
      <c r="UDY81" s="2"/>
      <c r="UDZ81" s="2"/>
      <c r="UEA81" s="2"/>
      <c r="UEB81" s="2"/>
      <c r="UEC81" s="2"/>
      <c r="UED81" s="2"/>
      <c r="UEE81" s="2"/>
      <c r="UEF81" s="2"/>
      <c r="UEG81" s="2"/>
      <c r="UEH81" s="2"/>
      <c r="UEI81" s="2"/>
      <c r="UEJ81" s="2"/>
      <c r="UEK81" s="2"/>
      <c r="UEL81" s="2"/>
      <c r="UEM81" s="2"/>
      <c r="UEN81" s="2"/>
      <c r="UEO81" s="2"/>
      <c r="UEP81" s="2"/>
      <c r="UEQ81" s="2"/>
      <c r="UER81" s="2"/>
      <c r="UES81" s="2"/>
      <c r="UET81" s="2"/>
      <c r="UEU81" s="2"/>
      <c r="UEV81" s="2"/>
      <c r="UEW81" s="2"/>
      <c r="UEX81" s="2"/>
      <c r="UEY81" s="2"/>
      <c r="UEZ81" s="2"/>
      <c r="UFA81" s="2"/>
      <c r="UFB81" s="2"/>
      <c r="UFC81" s="2"/>
      <c r="UFD81" s="2"/>
      <c r="UFE81" s="2"/>
      <c r="UFF81" s="2"/>
      <c r="UFG81" s="2"/>
      <c r="UFH81" s="2"/>
      <c r="UFI81" s="2"/>
      <c r="UFJ81" s="2"/>
      <c r="UFK81" s="2"/>
      <c r="UFL81" s="2"/>
      <c r="UFM81" s="2"/>
      <c r="UFN81" s="2"/>
      <c r="UFO81" s="2"/>
      <c r="UFP81" s="2"/>
      <c r="UFQ81" s="2"/>
      <c r="UFR81" s="2"/>
      <c r="UFS81" s="2"/>
      <c r="UFT81" s="2"/>
      <c r="UFU81" s="2"/>
      <c r="UFV81" s="2"/>
      <c r="UFW81" s="2"/>
      <c r="UFX81" s="2"/>
      <c r="UFY81" s="2"/>
      <c r="UFZ81" s="2"/>
      <c r="UGA81" s="2"/>
      <c r="UGB81" s="2"/>
      <c r="UGC81" s="2"/>
      <c r="UGD81" s="2"/>
      <c r="UGE81" s="2"/>
      <c r="UGF81" s="2"/>
      <c r="UGG81" s="2"/>
      <c r="UGH81" s="2"/>
      <c r="UGI81" s="2"/>
      <c r="UGJ81" s="2"/>
      <c r="UGK81" s="2"/>
      <c r="UGL81" s="2"/>
      <c r="UGM81" s="2"/>
      <c r="UGN81" s="2"/>
      <c r="UGO81" s="2"/>
      <c r="UGP81" s="2"/>
      <c r="UGQ81" s="2"/>
      <c r="UGR81" s="2"/>
      <c r="UGS81" s="2"/>
      <c r="UGT81" s="2"/>
      <c r="UGU81" s="2"/>
      <c r="UGV81" s="2"/>
      <c r="UGW81" s="2"/>
      <c r="UGX81" s="2"/>
      <c r="UGY81" s="2"/>
      <c r="UGZ81" s="2"/>
      <c r="UHA81" s="2"/>
      <c r="UHB81" s="2"/>
      <c r="UHC81" s="2"/>
      <c r="UHD81" s="2"/>
      <c r="UHE81" s="2"/>
      <c r="UHF81" s="2"/>
      <c r="UHG81" s="2"/>
      <c r="UHH81" s="2"/>
      <c r="UHI81" s="2"/>
      <c r="UHJ81" s="2"/>
      <c r="UHK81" s="2"/>
      <c r="UHL81" s="2"/>
      <c r="UHM81" s="2"/>
      <c r="UHN81" s="2"/>
      <c r="UHO81" s="2"/>
      <c r="UHP81" s="2"/>
      <c r="UHQ81" s="2"/>
      <c r="UHR81" s="2"/>
      <c r="UHS81" s="2"/>
      <c r="UHT81" s="2"/>
      <c r="UHU81" s="2"/>
      <c r="UHV81" s="2"/>
      <c r="UHW81" s="2"/>
      <c r="UHX81" s="2"/>
      <c r="UHY81" s="2"/>
      <c r="UHZ81" s="2"/>
      <c r="UIA81" s="2"/>
      <c r="UIB81" s="2"/>
      <c r="UIC81" s="2"/>
      <c r="UID81" s="2"/>
      <c r="UIE81" s="2"/>
      <c r="UIF81" s="2"/>
      <c r="UIG81" s="2"/>
      <c r="UIH81" s="2"/>
      <c r="UII81" s="2"/>
      <c r="UIJ81" s="2"/>
      <c r="UIK81" s="2"/>
      <c r="UIL81" s="2"/>
      <c r="UIM81" s="2"/>
      <c r="UIN81" s="2"/>
      <c r="UIO81" s="2"/>
      <c r="UIP81" s="2"/>
      <c r="UIQ81" s="2"/>
      <c r="UIR81" s="2"/>
      <c r="UIS81" s="2"/>
      <c r="UIT81" s="2"/>
      <c r="UIU81" s="2"/>
      <c r="UIV81" s="2"/>
      <c r="UIW81" s="2"/>
      <c r="UIX81" s="2"/>
      <c r="UIY81" s="2"/>
      <c r="UIZ81" s="2"/>
      <c r="UJA81" s="2"/>
      <c r="UJB81" s="2"/>
      <c r="UJC81" s="2"/>
      <c r="UJD81" s="2"/>
      <c r="UJE81" s="2"/>
      <c r="UJF81" s="2"/>
      <c r="UJG81" s="2"/>
      <c r="UJH81" s="2"/>
      <c r="UJI81" s="2"/>
      <c r="UJJ81" s="2"/>
      <c r="UJK81" s="2"/>
      <c r="UJL81" s="2"/>
      <c r="UJM81" s="2"/>
      <c r="UJN81" s="2"/>
      <c r="UJO81" s="2"/>
      <c r="UJP81" s="2"/>
      <c r="UJQ81" s="2"/>
      <c r="UJR81" s="2"/>
      <c r="UJS81" s="2"/>
      <c r="UJT81" s="2"/>
      <c r="UJU81" s="2"/>
      <c r="UJV81" s="2"/>
      <c r="UJW81" s="2"/>
      <c r="UJX81" s="2"/>
      <c r="UJY81" s="2"/>
      <c r="UJZ81" s="2"/>
      <c r="UKA81" s="2"/>
      <c r="UKB81" s="2"/>
      <c r="UKC81" s="2"/>
      <c r="UKD81" s="2"/>
      <c r="UKE81" s="2"/>
      <c r="UKF81" s="2"/>
      <c r="UKG81" s="2"/>
      <c r="UKH81" s="2"/>
      <c r="UKI81" s="2"/>
      <c r="UKJ81" s="2"/>
      <c r="UKK81" s="2"/>
      <c r="UKL81" s="2"/>
      <c r="UKM81" s="2"/>
      <c r="UKN81" s="2"/>
      <c r="UKO81" s="2"/>
      <c r="UKP81" s="2"/>
      <c r="UKQ81" s="2"/>
      <c r="UKR81" s="2"/>
      <c r="UKS81" s="2"/>
      <c r="UKT81" s="2"/>
      <c r="UKU81" s="2"/>
      <c r="UKV81" s="2"/>
      <c r="UKW81" s="2"/>
      <c r="UKX81" s="2"/>
      <c r="UKY81" s="2"/>
      <c r="UKZ81" s="2"/>
      <c r="ULA81" s="2"/>
      <c r="ULB81" s="2"/>
      <c r="ULC81" s="2"/>
      <c r="ULD81" s="2"/>
      <c r="ULE81" s="2"/>
      <c r="ULF81" s="2"/>
      <c r="ULG81" s="2"/>
      <c r="ULH81" s="2"/>
      <c r="ULI81" s="2"/>
      <c r="ULJ81" s="2"/>
      <c r="ULK81" s="2"/>
      <c r="ULL81" s="2"/>
      <c r="ULM81" s="2"/>
      <c r="ULN81" s="2"/>
      <c r="ULO81" s="2"/>
      <c r="ULP81" s="2"/>
      <c r="ULQ81" s="2"/>
      <c r="ULR81" s="2"/>
      <c r="ULS81" s="2"/>
      <c r="ULT81" s="2"/>
      <c r="ULU81" s="2"/>
      <c r="ULV81" s="2"/>
      <c r="ULW81" s="2"/>
      <c r="ULX81" s="2"/>
      <c r="ULY81" s="2"/>
      <c r="ULZ81" s="2"/>
      <c r="UMA81" s="2"/>
      <c r="UMB81" s="2"/>
      <c r="UMC81" s="2"/>
      <c r="UMD81" s="2"/>
      <c r="UME81" s="2"/>
      <c r="UMF81" s="2"/>
      <c r="UMG81" s="2"/>
      <c r="UMH81" s="2"/>
      <c r="UMI81" s="2"/>
      <c r="UMJ81" s="2"/>
      <c r="UMK81" s="2"/>
      <c r="UML81" s="2"/>
      <c r="UMM81" s="2"/>
      <c r="UMN81" s="2"/>
      <c r="UMO81" s="2"/>
      <c r="UMP81" s="2"/>
      <c r="UMQ81" s="2"/>
      <c r="UMR81" s="2"/>
      <c r="UMS81" s="2"/>
      <c r="UMT81" s="2"/>
      <c r="UMU81" s="2"/>
      <c r="UMV81" s="2"/>
      <c r="UMW81" s="2"/>
      <c r="UMX81" s="2"/>
      <c r="UMY81" s="2"/>
      <c r="UMZ81" s="2"/>
      <c r="UNA81" s="2"/>
      <c r="UNB81" s="2"/>
      <c r="UNC81" s="2"/>
      <c r="UND81" s="2"/>
      <c r="UNE81" s="2"/>
      <c r="UNF81" s="2"/>
      <c r="UNG81" s="2"/>
      <c r="UNH81" s="2"/>
      <c r="UNI81" s="2"/>
      <c r="UNJ81" s="2"/>
      <c r="UNK81" s="2"/>
      <c r="UNL81" s="2"/>
      <c r="UNM81" s="2"/>
      <c r="UNN81" s="2"/>
      <c r="UNO81" s="2"/>
      <c r="UNP81" s="2"/>
      <c r="UNQ81" s="2"/>
      <c r="UNR81" s="2"/>
      <c r="UNS81" s="2"/>
      <c r="UNT81" s="2"/>
      <c r="UNU81" s="2"/>
      <c r="UNV81" s="2"/>
      <c r="UNW81" s="2"/>
      <c r="UNX81" s="2"/>
      <c r="UNY81" s="2"/>
      <c r="UNZ81" s="2"/>
      <c r="UOA81" s="2"/>
      <c r="UOB81" s="2"/>
      <c r="UOC81" s="2"/>
      <c r="UOD81" s="2"/>
      <c r="UOE81" s="2"/>
      <c r="UOF81" s="2"/>
      <c r="UOG81" s="2"/>
      <c r="UOH81" s="2"/>
      <c r="UOI81" s="2"/>
      <c r="UOJ81" s="2"/>
      <c r="UOK81" s="2"/>
      <c r="UOL81" s="2"/>
      <c r="UOM81" s="2"/>
      <c r="UON81" s="2"/>
      <c r="UOO81" s="2"/>
      <c r="UOP81" s="2"/>
      <c r="UOQ81" s="2"/>
      <c r="UOR81" s="2"/>
      <c r="UOS81" s="2"/>
      <c r="UOT81" s="2"/>
      <c r="UOU81" s="2"/>
      <c r="UOV81" s="2"/>
      <c r="UOW81" s="2"/>
      <c r="UOX81" s="2"/>
      <c r="UOY81" s="2"/>
      <c r="UOZ81" s="2"/>
      <c r="UPA81" s="2"/>
      <c r="UPB81" s="2"/>
      <c r="UPC81" s="2"/>
      <c r="UPD81" s="2"/>
      <c r="UPE81" s="2"/>
      <c r="UPF81" s="2"/>
      <c r="UPG81" s="2"/>
      <c r="UPH81" s="2"/>
      <c r="UPI81" s="2"/>
      <c r="UPJ81" s="2"/>
      <c r="UPK81" s="2"/>
      <c r="UPL81" s="2"/>
      <c r="UPM81" s="2"/>
      <c r="UPN81" s="2"/>
      <c r="UPO81" s="2"/>
      <c r="UPP81" s="2"/>
      <c r="UPQ81" s="2"/>
      <c r="UPR81" s="2"/>
      <c r="UPS81" s="2"/>
      <c r="UPT81" s="2"/>
      <c r="UPU81" s="2"/>
      <c r="UPV81" s="2"/>
      <c r="UPW81" s="2"/>
      <c r="UPX81" s="2"/>
      <c r="UPY81" s="2"/>
      <c r="UPZ81" s="2"/>
      <c r="UQA81" s="2"/>
      <c r="UQB81" s="2"/>
      <c r="UQC81" s="2"/>
      <c r="UQD81" s="2"/>
      <c r="UQE81" s="2"/>
      <c r="UQF81" s="2"/>
      <c r="UQG81" s="2"/>
      <c r="UQH81" s="2"/>
      <c r="UQI81" s="2"/>
      <c r="UQJ81" s="2"/>
      <c r="UQK81" s="2"/>
      <c r="UQL81" s="2"/>
      <c r="UQM81" s="2"/>
      <c r="UQN81" s="2"/>
      <c r="UQO81" s="2"/>
      <c r="UQP81" s="2"/>
      <c r="UQQ81" s="2"/>
      <c r="UQR81" s="2"/>
      <c r="UQS81" s="2"/>
      <c r="UQT81" s="2"/>
      <c r="UQU81" s="2"/>
      <c r="UQV81" s="2"/>
      <c r="UQW81" s="2"/>
      <c r="UQX81" s="2"/>
      <c r="UQY81" s="2"/>
      <c r="UQZ81" s="2"/>
      <c r="URA81" s="2"/>
      <c r="URB81" s="2"/>
      <c r="URC81" s="2"/>
      <c r="URD81" s="2"/>
      <c r="URE81" s="2"/>
      <c r="URF81" s="2"/>
      <c r="URG81" s="2"/>
      <c r="URH81" s="2"/>
      <c r="URI81" s="2"/>
      <c r="URJ81" s="2"/>
      <c r="URK81" s="2"/>
      <c r="URL81" s="2"/>
      <c r="URM81" s="2"/>
      <c r="URN81" s="2"/>
      <c r="URO81" s="2"/>
      <c r="URP81" s="2"/>
      <c r="URQ81" s="2"/>
      <c r="URR81" s="2"/>
      <c r="URS81" s="2"/>
      <c r="URT81" s="2"/>
      <c r="URU81" s="2"/>
      <c r="URV81" s="2"/>
      <c r="URW81" s="2"/>
      <c r="URX81" s="2"/>
      <c r="URY81" s="2"/>
      <c r="URZ81" s="2"/>
      <c r="USA81" s="2"/>
      <c r="USB81" s="2"/>
      <c r="USC81" s="2"/>
      <c r="USD81" s="2"/>
      <c r="USE81" s="2"/>
      <c r="USF81" s="2"/>
      <c r="USG81" s="2"/>
      <c r="USH81" s="2"/>
      <c r="USI81" s="2"/>
      <c r="USJ81" s="2"/>
      <c r="USK81" s="2"/>
      <c r="USL81" s="2"/>
      <c r="USM81" s="2"/>
      <c r="USN81" s="2"/>
      <c r="USO81" s="2"/>
      <c r="USP81" s="2"/>
      <c r="USQ81" s="2"/>
      <c r="USR81" s="2"/>
      <c r="USS81" s="2"/>
      <c r="UST81" s="2"/>
      <c r="USU81" s="2"/>
      <c r="USV81" s="2"/>
      <c r="USW81" s="2"/>
      <c r="USX81" s="2"/>
      <c r="USY81" s="2"/>
      <c r="USZ81" s="2"/>
      <c r="UTA81" s="2"/>
      <c r="UTB81" s="2"/>
      <c r="UTC81" s="2"/>
      <c r="UTD81" s="2"/>
      <c r="UTE81" s="2"/>
      <c r="UTF81" s="2"/>
      <c r="UTG81" s="2"/>
      <c r="UTH81" s="2"/>
      <c r="UTI81" s="2"/>
      <c r="UTJ81" s="2"/>
      <c r="UTK81" s="2"/>
      <c r="UTL81" s="2"/>
      <c r="UTM81" s="2"/>
      <c r="UTN81" s="2"/>
      <c r="UTO81" s="2"/>
      <c r="UTP81" s="2"/>
      <c r="UTQ81" s="2"/>
      <c r="UTR81" s="2"/>
      <c r="UTS81" s="2"/>
      <c r="UTT81" s="2"/>
      <c r="UTU81" s="2"/>
      <c r="UTV81" s="2"/>
      <c r="UTW81" s="2"/>
      <c r="UTX81" s="2"/>
      <c r="UTY81" s="2"/>
      <c r="UTZ81" s="2"/>
      <c r="UUA81" s="2"/>
      <c r="UUB81" s="2"/>
      <c r="UUC81" s="2"/>
      <c r="UUD81" s="2"/>
      <c r="UUE81" s="2"/>
      <c r="UUF81" s="2"/>
      <c r="UUG81" s="2"/>
      <c r="UUH81" s="2"/>
      <c r="UUI81" s="2"/>
      <c r="UUJ81" s="2"/>
      <c r="UUK81" s="2"/>
      <c r="UUL81" s="2"/>
      <c r="UUM81" s="2"/>
      <c r="UUN81" s="2"/>
      <c r="UUO81" s="2"/>
      <c r="UUP81" s="2"/>
      <c r="UUQ81" s="2"/>
      <c r="UUR81" s="2"/>
      <c r="UUS81" s="2"/>
      <c r="UUT81" s="2"/>
      <c r="UUU81" s="2"/>
      <c r="UUV81" s="2"/>
      <c r="UUW81" s="2"/>
      <c r="UUX81" s="2"/>
      <c r="UUY81" s="2"/>
      <c r="UUZ81" s="2"/>
      <c r="UVA81" s="2"/>
      <c r="UVB81" s="2"/>
      <c r="UVC81" s="2"/>
      <c r="UVD81" s="2"/>
      <c r="UVE81" s="2"/>
      <c r="UVF81" s="2"/>
      <c r="UVG81" s="2"/>
      <c r="UVH81" s="2"/>
      <c r="UVI81" s="2"/>
      <c r="UVJ81" s="2"/>
      <c r="UVK81" s="2"/>
      <c r="UVL81" s="2"/>
      <c r="UVM81" s="2"/>
      <c r="UVN81" s="2"/>
      <c r="UVO81" s="2"/>
      <c r="UVP81" s="2"/>
      <c r="UVQ81" s="2"/>
      <c r="UVR81" s="2"/>
      <c r="UVS81" s="2"/>
      <c r="UVT81" s="2"/>
      <c r="UVU81" s="2"/>
      <c r="UVV81" s="2"/>
      <c r="UVW81" s="2"/>
      <c r="UVX81" s="2"/>
      <c r="UVY81" s="2"/>
      <c r="UVZ81" s="2"/>
      <c r="UWA81" s="2"/>
      <c r="UWB81" s="2"/>
      <c r="UWC81" s="2"/>
      <c r="UWD81" s="2"/>
      <c r="UWE81" s="2"/>
      <c r="UWF81" s="2"/>
      <c r="UWG81" s="2"/>
      <c r="UWH81" s="2"/>
      <c r="UWI81" s="2"/>
      <c r="UWJ81" s="2"/>
      <c r="UWK81" s="2"/>
      <c r="UWL81" s="2"/>
      <c r="UWM81" s="2"/>
      <c r="UWN81" s="2"/>
      <c r="UWO81" s="2"/>
      <c r="UWP81" s="2"/>
      <c r="UWQ81" s="2"/>
      <c r="UWR81" s="2"/>
      <c r="UWS81" s="2"/>
      <c r="UWT81" s="2"/>
      <c r="UWU81" s="2"/>
      <c r="UWV81" s="2"/>
      <c r="UWW81" s="2"/>
      <c r="UWX81" s="2"/>
      <c r="UWY81" s="2"/>
      <c r="UWZ81" s="2"/>
      <c r="UXA81" s="2"/>
      <c r="UXB81" s="2"/>
      <c r="UXC81" s="2"/>
      <c r="UXD81" s="2"/>
      <c r="UXE81" s="2"/>
      <c r="UXF81" s="2"/>
      <c r="UXG81" s="2"/>
      <c r="UXH81" s="2"/>
      <c r="UXI81" s="2"/>
      <c r="UXJ81" s="2"/>
      <c r="UXK81" s="2"/>
      <c r="UXL81" s="2"/>
      <c r="UXM81" s="2"/>
      <c r="UXN81" s="2"/>
      <c r="UXO81" s="2"/>
      <c r="UXP81" s="2"/>
      <c r="UXQ81" s="2"/>
      <c r="UXR81" s="2"/>
      <c r="UXS81" s="2"/>
      <c r="UXT81" s="2"/>
      <c r="UXU81" s="2"/>
      <c r="UXV81" s="2"/>
      <c r="UXW81" s="2"/>
      <c r="UXX81" s="2"/>
      <c r="UXY81" s="2"/>
      <c r="UXZ81" s="2"/>
      <c r="UYA81" s="2"/>
      <c r="UYB81" s="2"/>
      <c r="UYC81" s="2"/>
      <c r="UYD81" s="2"/>
      <c r="UYE81" s="2"/>
      <c r="UYF81" s="2"/>
      <c r="UYG81" s="2"/>
      <c r="UYH81" s="2"/>
      <c r="UYI81" s="2"/>
      <c r="UYJ81" s="2"/>
      <c r="UYK81" s="2"/>
      <c r="UYL81" s="2"/>
      <c r="UYM81" s="2"/>
      <c r="UYN81" s="2"/>
      <c r="UYO81" s="2"/>
      <c r="UYP81" s="2"/>
      <c r="UYQ81" s="2"/>
      <c r="UYR81" s="2"/>
      <c r="UYS81" s="2"/>
      <c r="UYT81" s="2"/>
      <c r="UYU81" s="2"/>
      <c r="UYV81" s="2"/>
      <c r="UYW81" s="2"/>
      <c r="UYX81" s="2"/>
      <c r="UYY81" s="2"/>
      <c r="UYZ81" s="2"/>
      <c r="UZA81" s="2"/>
      <c r="UZB81" s="2"/>
      <c r="UZC81" s="2"/>
      <c r="UZD81" s="2"/>
      <c r="UZE81" s="2"/>
      <c r="UZF81" s="2"/>
      <c r="UZG81" s="2"/>
      <c r="UZH81" s="2"/>
      <c r="UZI81" s="2"/>
      <c r="UZJ81" s="2"/>
      <c r="UZK81" s="2"/>
      <c r="UZL81" s="2"/>
      <c r="UZM81" s="2"/>
      <c r="UZN81" s="2"/>
      <c r="UZO81" s="2"/>
      <c r="UZP81" s="2"/>
      <c r="UZQ81" s="2"/>
      <c r="UZR81" s="2"/>
      <c r="UZS81" s="2"/>
      <c r="UZT81" s="2"/>
      <c r="UZU81" s="2"/>
      <c r="UZV81" s="2"/>
      <c r="UZW81" s="2"/>
      <c r="UZX81" s="2"/>
      <c r="UZY81" s="2"/>
      <c r="UZZ81" s="2"/>
      <c r="VAA81" s="2"/>
      <c r="VAB81" s="2"/>
      <c r="VAC81" s="2"/>
      <c r="VAD81" s="2"/>
      <c r="VAE81" s="2"/>
      <c r="VAF81" s="2"/>
      <c r="VAG81" s="2"/>
      <c r="VAH81" s="2"/>
      <c r="VAI81" s="2"/>
      <c r="VAJ81" s="2"/>
      <c r="VAK81" s="2"/>
      <c r="VAL81" s="2"/>
      <c r="VAM81" s="2"/>
      <c r="VAN81" s="2"/>
      <c r="VAO81" s="2"/>
      <c r="VAP81" s="2"/>
      <c r="VAQ81" s="2"/>
      <c r="VAR81" s="2"/>
      <c r="VAS81" s="2"/>
      <c r="VAT81" s="2"/>
      <c r="VAU81" s="2"/>
      <c r="VAV81" s="2"/>
      <c r="VAW81" s="2"/>
      <c r="VAX81" s="2"/>
      <c r="VAY81" s="2"/>
      <c r="VAZ81" s="2"/>
      <c r="VBA81" s="2"/>
      <c r="VBB81" s="2"/>
      <c r="VBC81" s="2"/>
      <c r="VBD81" s="2"/>
      <c r="VBE81" s="2"/>
      <c r="VBF81" s="2"/>
      <c r="VBG81" s="2"/>
      <c r="VBH81" s="2"/>
      <c r="VBI81" s="2"/>
      <c r="VBJ81" s="2"/>
      <c r="VBK81" s="2"/>
      <c r="VBL81" s="2"/>
      <c r="VBM81" s="2"/>
      <c r="VBN81" s="2"/>
      <c r="VBO81" s="2"/>
      <c r="VBP81" s="2"/>
      <c r="VBQ81" s="2"/>
      <c r="VBR81" s="2"/>
      <c r="VBS81" s="2"/>
      <c r="VBT81" s="2"/>
      <c r="VBU81" s="2"/>
      <c r="VBV81" s="2"/>
      <c r="VBW81" s="2"/>
      <c r="VBX81" s="2"/>
      <c r="VBY81" s="2"/>
      <c r="VBZ81" s="2"/>
      <c r="VCA81" s="2"/>
      <c r="VCB81" s="2"/>
      <c r="VCC81" s="2"/>
      <c r="VCD81" s="2"/>
      <c r="VCE81" s="2"/>
      <c r="VCF81" s="2"/>
      <c r="VCG81" s="2"/>
      <c r="VCH81" s="2"/>
      <c r="VCI81" s="2"/>
      <c r="VCJ81" s="2"/>
      <c r="VCK81" s="2"/>
      <c r="VCL81" s="2"/>
      <c r="VCM81" s="2"/>
      <c r="VCN81" s="2"/>
      <c r="VCO81" s="2"/>
      <c r="VCP81" s="2"/>
      <c r="VCQ81" s="2"/>
      <c r="VCR81" s="2"/>
      <c r="VCS81" s="2"/>
      <c r="VCT81" s="2"/>
      <c r="VCU81" s="2"/>
      <c r="VCV81" s="2"/>
      <c r="VCW81" s="2"/>
      <c r="VCX81" s="2"/>
      <c r="VCY81" s="2"/>
      <c r="VCZ81" s="2"/>
      <c r="VDA81" s="2"/>
      <c r="VDB81" s="2"/>
      <c r="VDC81" s="2"/>
      <c r="VDD81" s="2"/>
      <c r="VDE81" s="2"/>
      <c r="VDF81" s="2"/>
      <c r="VDG81" s="2"/>
      <c r="VDH81" s="2"/>
      <c r="VDI81" s="2"/>
      <c r="VDJ81" s="2"/>
      <c r="VDK81" s="2"/>
      <c r="VDL81" s="2"/>
      <c r="VDM81" s="2"/>
      <c r="VDN81" s="2"/>
      <c r="VDO81" s="2"/>
      <c r="VDP81" s="2"/>
      <c r="VDQ81" s="2"/>
      <c r="VDR81" s="2"/>
      <c r="VDS81" s="2"/>
      <c r="VDT81" s="2"/>
      <c r="VDU81" s="2"/>
      <c r="VDV81" s="2"/>
      <c r="VDW81" s="2"/>
      <c r="VDX81" s="2"/>
      <c r="VDY81" s="2"/>
      <c r="VDZ81" s="2"/>
      <c r="VEA81" s="2"/>
      <c r="VEB81" s="2"/>
      <c r="VEC81" s="2"/>
      <c r="VED81" s="2"/>
      <c r="VEE81" s="2"/>
      <c r="VEF81" s="2"/>
      <c r="VEG81" s="2"/>
      <c r="VEH81" s="2"/>
      <c r="VEI81" s="2"/>
      <c r="VEJ81" s="2"/>
      <c r="VEK81" s="2"/>
      <c r="VEL81" s="2"/>
      <c r="VEM81" s="2"/>
      <c r="VEN81" s="2"/>
      <c r="VEO81" s="2"/>
      <c r="VEP81" s="2"/>
      <c r="VEQ81" s="2"/>
      <c r="VER81" s="2"/>
      <c r="VES81" s="2"/>
      <c r="VET81" s="2"/>
      <c r="VEU81" s="2"/>
      <c r="VEV81" s="2"/>
      <c r="VEW81" s="2"/>
      <c r="VEX81" s="2"/>
      <c r="VEY81" s="2"/>
      <c r="VEZ81" s="2"/>
      <c r="VFA81" s="2"/>
      <c r="VFB81" s="2"/>
      <c r="VFC81" s="2"/>
      <c r="VFD81" s="2"/>
      <c r="VFE81" s="2"/>
      <c r="VFF81" s="2"/>
      <c r="VFG81" s="2"/>
      <c r="VFH81" s="2"/>
      <c r="VFI81" s="2"/>
      <c r="VFJ81" s="2"/>
      <c r="VFK81" s="2"/>
      <c r="VFL81" s="2"/>
      <c r="VFM81" s="2"/>
      <c r="VFN81" s="2"/>
      <c r="VFO81" s="2"/>
      <c r="VFP81" s="2"/>
      <c r="VFQ81" s="2"/>
      <c r="VFR81" s="2"/>
      <c r="VFS81" s="2"/>
      <c r="VFT81" s="2"/>
      <c r="VFU81" s="2"/>
      <c r="VFV81" s="2"/>
      <c r="VFW81" s="2"/>
      <c r="VFX81" s="2"/>
      <c r="VFY81" s="2"/>
      <c r="VFZ81" s="2"/>
      <c r="VGA81" s="2"/>
      <c r="VGB81" s="2"/>
      <c r="VGC81" s="2"/>
      <c r="VGD81" s="2"/>
      <c r="VGE81" s="2"/>
      <c r="VGF81" s="2"/>
      <c r="VGG81" s="2"/>
      <c r="VGH81" s="2"/>
      <c r="VGI81" s="2"/>
      <c r="VGJ81" s="2"/>
      <c r="VGK81" s="2"/>
      <c r="VGL81" s="2"/>
      <c r="VGM81" s="2"/>
      <c r="VGN81" s="2"/>
      <c r="VGO81" s="2"/>
      <c r="VGP81" s="2"/>
      <c r="VGQ81" s="2"/>
      <c r="VGR81" s="2"/>
      <c r="VGS81" s="2"/>
      <c r="VGT81" s="2"/>
      <c r="VGU81" s="2"/>
      <c r="VGV81" s="2"/>
      <c r="VGW81" s="2"/>
      <c r="VGX81" s="2"/>
      <c r="VGY81" s="2"/>
      <c r="VGZ81" s="2"/>
      <c r="VHA81" s="2"/>
      <c r="VHB81" s="2"/>
      <c r="VHC81" s="2"/>
      <c r="VHD81" s="2"/>
      <c r="VHE81" s="2"/>
      <c r="VHF81" s="2"/>
      <c r="VHG81" s="2"/>
      <c r="VHH81" s="2"/>
      <c r="VHI81" s="2"/>
      <c r="VHJ81" s="2"/>
      <c r="VHK81" s="2"/>
      <c r="VHL81" s="2"/>
      <c r="VHM81" s="2"/>
      <c r="VHN81" s="2"/>
      <c r="VHO81" s="2"/>
      <c r="VHP81" s="2"/>
      <c r="VHQ81" s="2"/>
      <c r="VHR81" s="2"/>
      <c r="VHS81" s="2"/>
      <c r="VHT81" s="2"/>
      <c r="VHU81" s="2"/>
      <c r="VHV81" s="2"/>
      <c r="VHW81" s="2"/>
      <c r="VHX81" s="2"/>
      <c r="VHY81" s="2"/>
      <c r="VHZ81" s="2"/>
      <c r="VIA81" s="2"/>
      <c r="VIB81" s="2"/>
      <c r="VIC81" s="2"/>
      <c r="VID81" s="2"/>
      <c r="VIE81" s="2"/>
      <c r="VIF81" s="2"/>
      <c r="VIG81" s="2"/>
      <c r="VIH81" s="2"/>
      <c r="VII81" s="2"/>
      <c r="VIJ81" s="2"/>
      <c r="VIK81" s="2"/>
      <c r="VIL81" s="2"/>
      <c r="VIM81" s="2"/>
      <c r="VIN81" s="2"/>
      <c r="VIO81" s="2"/>
      <c r="VIP81" s="2"/>
      <c r="VIQ81" s="2"/>
      <c r="VIR81" s="2"/>
      <c r="VIS81" s="2"/>
      <c r="VIT81" s="2"/>
      <c r="VIU81" s="2"/>
      <c r="VIV81" s="2"/>
      <c r="VIW81" s="2"/>
      <c r="VIX81" s="2"/>
      <c r="VIY81" s="2"/>
      <c r="VIZ81" s="2"/>
      <c r="VJA81" s="2"/>
      <c r="VJB81" s="2"/>
      <c r="VJC81" s="2"/>
      <c r="VJD81" s="2"/>
      <c r="VJE81" s="2"/>
      <c r="VJF81" s="2"/>
      <c r="VJG81" s="2"/>
      <c r="VJH81" s="2"/>
      <c r="VJI81" s="2"/>
      <c r="VJJ81" s="2"/>
      <c r="VJK81" s="2"/>
      <c r="VJL81" s="2"/>
      <c r="VJM81" s="2"/>
      <c r="VJN81" s="2"/>
      <c r="VJO81" s="2"/>
      <c r="VJP81" s="2"/>
      <c r="VJQ81" s="2"/>
      <c r="VJR81" s="2"/>
      <c r="VJS81" s="2"/>
      <c r="VJT81" s="2"/>
      <c r="VJU81" s="2"/>
      <c r="VJV81" s="2"/>
      <c r="VJW81" s="2"/>
      <c r="VJX81" s="2"/>
      <c r="VJY81" s="2"/>
      <c r="VJZ81" s="2"/>
      <c r="VKA81" s="2"/>
      <c r="VKB81" s="2"/>
      <c r="VKC81" s="2"/>
      <c r="VKD81" s="2"/>
      <c r="VKE81" s="2"/>
      <c r="VKF81" s="2"/>
      <c r="VKG81" s="2"/>
      <c r="VKH81" s="2"/>
      <c r="VKI81" s="2"/>
      <c r="VKJ81" s="2"/>
      <c r="VKK81" s="2"/>
      <c r="VKL81" s="2"/>
      <c r="VKM81" s="2"/>
      <c r="VKN81" s="2"/>
      <c r="VKO81" s="2"/>
      <c r="VKP81" s="2"/>
      <c r="VKQ81" s="2"/>
      <c r="VKR81" s="2"/>
      <c r="VKS81" s="2"/>
      <c r="VKT81" s="2"/>
      <c r="VKU81" s="2"/>
      <c r="VKV81" s="2"/>
      <c r="VKW81" s="2"/>
      <c r="VKX81" s="2"/>
      <c r="VKY81" s="2"/>
      <c r="VKZ81" s="2"/>
      <c r="VLA81" s="2"/>
      <c r="VLB81" s="2"/>
      <c r="VLC81" s="2"/>
      <c r="VLD81" s="2"/>
      <c r="VLE81" s="2"/>
      <c r="VLF81" s="2"/>
      <c r="VLG81" s="2"/>
      <c r="VLH81" s="2"/>
      <c r="VLI81" s="2"/>
      <c r="VLJ81" s="2"/>
      <c r="VLK81" s="2"/>
      <c r="VLL81" s="2"/>
      <c r="VLM81" s="2"/>
      <c r="VLN81" s="2"/>
      <c r="VLO81" s="2"/>
      <c r="VLP81" s="2"/>
      <c r="VLQ81" s="2"/>
      <c r="VLR81" s="2"/>
      <c r="VLS81" s="2"/>
      <c r="VLT81" s="2"/>
      <c r="VLU81" s="2"/>
      <c r="VLV81" s="2"/>
      <c r="VLW81" s="2"/>
      <c r="VLX81" s="2"/>
      <c r="VLY81" s="2"/>
      <c r="VLZ81" s="2"/>
      <c r="VMA81" s="2"/>
      <c r="VMB81" s="2"/>
      <c r="VMC81" s="2"/>
      <c r="VMD81" s="2"/>
      <c r="VME81" s="2"/>
      <c r="VMF81" s="2"/>
      <c r="VMG81" s="2"/>
      <c r="VMH81" s="2"/>
      <c r="VMI81" s="2"/>
      <c r="VMJ81" s="2"/>
      <c r="VMK81" s="2"/>
      <c r="VML81" s="2"/>
      <c r="VMM81" s="2"/>
      <c r="VMN81" s="2"/>
      <c r="VMO81" s="2"/>
      <c r="VMP81" s="2"/>
      <c r="VMQ81" s="2"/>
      <c r="VMR81" s="2"/>
      <c r="VMS81" s="2"/>
      <c r="VMT81" s="2"/>
      <c r="VMU81" s="2"/>
      <c r="VMV81" s="2"/>
      <c r="VMW81" s="2"/>
      <c r="VMX81" s="2"/>
      <c r="VMY81" s="2"/>
      <c r="VMZ81" s="2"/>
      <c r="VNA81" s="2"/>
      <c r="VNB81" s="2"/>
      <c r="VNC81" s="2"/>
      <c r="VND81" s="2"/>
      <c r="VNE81" s="2"/>
      <c r="VNF81" s="2"/>
      <c r="VNG81" s="2"/>
      <c r="VNH81" s="2"/>
      <c r="VNI81" s="2"/>
      <c r="VNJ81" s="2"/>
      <c r="VNK81" s="2"/>
      <c r="VNL81" s="2"/>
      <c r="VNM81" s="2"/>
      <c r="VNN81" s="2"/>
      <c r="VNO81" s="2"/>
      <c r="VNP81" s="2"/>
      <c r="VNQ81" s="2"/>
      <c r="VNR81" s="2"/>
      <c r="VNS81" s="2"/>
      <c r="VNT81" s="2"/>
      <c r="VNU81" s="2"/>
      <c r="VNV81" s="2"/>
      <c r="VNW81" s="2"/>
      <c r="VNX81" s="2"/>
      <c r="VNY81" s="2"/>
      <c r="VNZ81" s="2"/>
      <c r="VOA81" s="2"/>
      <c r="VOB81" s="2"/>
      <c r="VOC81" s="2"/>
      <c r="VOD81" s="2"/>
      <c r="VOE81" s="2"/>
      <c r="VOF81" s="2"/>
      <c r="VOG81" s="2"/>
      <c r="VOH81" s="2"/>
      <c r="VOI81" s="2"/>
      <c r="VOJ81" s="2"/>
      <c r="VOK81" s="2"/>
      <c r="VOL81" s="2"/>
      <c r="VOM81" s="2"/>
      <c r="VON81" s="2"/>
      <c r="VOO81" s="2"/>
      <c r="VOP81" s="2"/>
      <c r="VOQ81" s="2"/>
      <c r="VOR81" s="2"/>
      <c r="VOS81" s="2"/>
      <c r="VOT81" s="2"/>
      <c r="VOU81" s="2"/>
      <c r="VOV81" s="2"/>
      <c r="VOW81" s="2"/>
      <c r="VOX81" s="2"/>
      <c r="VOY81" s="2"/>
      <c r="VOZ81" s="2"/>
      <c r="VPA81" s="2"/>
      <c r="VPB81" s="2"/>
      <c r="VPC81" s="2"/>
      <c r="VPD81" s="2"/>
      <c r="VPE81" s="2"/>
      <c r="VPF81" s="2"/>
      <c r="VPG81" s="2"/>
      <c r="VPH81" s="2"/>
      <c r="VPI81" s="2"/>
      <c r="VPJ81" s="2"/>
      <c r="VPK81" s="2"/>
      <c r="VPL81" s="2"/>
      <c r="VPM81" s="2"/>
      <c r="VPN81" s="2"/>
      <c r="VPO81" s="2"/>
      <c r="VPP81" s="2"/>
      <c r="VPQ81" s="2"/>
      <c r="VPR81" s="2"/>
      <c r="VPS81" s="2"/>
      <c r="VPT81" s="2"/>
      <c r="VPU81" s="2"/>
      <c r="VPV81" s="2"/>
      <c r="VPW81" s="2"/>
      <c r="VPX81" s="2"/>
      <c r="VPY81" s="2"/>
      <c r="VPZ81" s="2"/>
      <c r="VQA81" s="2"/>
      <c r="VQB81" s="2"/>
      <c r="VQC81" s="2"/>
      <c r="VQD81" s="2"/>
      <c r="VQE81" s="2"/>
      <c r="VQF81" s="2"/>
      <c r="VQG81" s="2"/>
      <c r="VQH81" s="2"/>
      <c r="VQI81" s="2"/>
      <c r="VQJ81" s="2"/>
      <c r="VQK81" s="2"/>
      <c r="VQL81" s="2"/>
      <c r="VQM81" s="2"/>
      <c r="VQN81" s="2"/>
      <c r="VQO81" s="2"/>
      <c r="VQP81" s="2"/>
      <c r="VQQ81" s="2"/>
      <c r="VQR81" s="2"/>
      <c r="VQS81" s="2"/>
      <c r="VQT81" s="2"/>
      <c r="VQU81" s="2"/>
      <c r="VQV81" s="2"/>
      <c r="VQW81" s="2"/>
      <c r="VQX81" s="2"/>
      <c r="VQY81" s="2"/>
      <c r="VQZ81" s="2"/>
      <c r="VRA81" s="2"/>
      <c r="VRB81" s="2"/>
      <c r="VRC81" s="2"/>
      <c r="VRD81" s="2"/>
      <c r="VRE81" s="2"/>
      <c r="VRF81" s="2"/>
      <c r="VRG81" s="2"/>
      <c r="VRH81" s="2"/>
      <c r="VRI81" s="2"/>
      <c r="VRJ81" s="2"/>
      <c r="VRK81" s="2"/>
      <c r="VRL81" s="2"/>
      <c r="VRM81" s="2"/>
      <c r="VRN81" s="2"/>
      <c r="VRO81" s="2"/>
      <c r="VRP81" s="2"/>
      <c r="VRQ81" s="2"/>
      <c r="VRR81" s="2"/>
      <c r="VRS81" s="2"/>
      <c r="VRT81" s="2"/>
      <c r="VRU81" s="2"/>
      <c r="VRV81" s="2"/>
      <c r="VRW81" s="2"/>
      <c r="VRX81" s="2"/>
      <c r="VRY81" s="2"/>
      <c r="VRZ81" s="2"/>
      <c r="VSA81" s="2"/>
      <c r="VSB81" s="2"/>
      <c r="VSC81" s="2"/>
      <c r="VSD81" s="2"/>
      <c r="VSE81" s="2"/>
      <c r="VSF81" s="2"/>
      <c r="VSG81" s="2"/>
      <c r="VSH81" s="2"/>
      <c r="VSI81" s="2"/>
      <c r="VSJ81" s="2"/>
      <c r="VSK81" s="2"/>
      <c r="VSL81" s="2"/>
      <c r="VSM81" s="2"/>
      <c r="VSN81" s="2"/>
      <c r="VSO81" s="2"/>
      <c r="VSP81" s="2"/>
      <c r="VSQ81" s="2"/>
      <c r="VSR81" s="2"/>
      <c r="VSS81" s="2"/>
      <c r="VST81" s="2"/>
      <c r="VSU81" s="2"/>
      <c r="VSV81" s="2"/>
      <c r="VSW81" s="2"/>
      <c r="VSX81" s="2"/>
      <c r="VSY81" s="2"/>
      <c r="VSZ81" s="2"/>
      <c r="VTA81" s="2"/>
      <c r="VTB81" s="2"/>
      <c r="VTC81" s="2"/>
      <c r="VTD81" s="2"/>
      <c r="VTE81" s="2"/>
      <c r="VTF81" s="2"/>
      <c r="VTG81" s="2"/>
      <c r="VTH81" s="2"/>
      <c r="VTI81" s="2"/>
      <c r="VTJ81" s="2"/>
      <c r="VTK81" s="2"/>
      <c r="VTL81" s="2"/>
      <c r="VTM81" s="2"/>
      <c r="VTN81" s="2"/>
      <c r="VTO81" s="2"/>
      <c r="VTP81" s="2"/>
      <c r="VTQ81" s="2"/>
      <c r="VTR81" s="2"/>
      <c r="VTS81" s="2"/>
      <c r="VTT81" s="2"/>
      <c r="VTU81" s="2"/>
      <c r="VTV81" s="2"/>
      <c r="VTW81" s="2"/>
      <c r="VTX81" s="2"/>
      <c r="VTY81" s="2"/>
      <c r="VTZ81" s="2"/>
      <c r="VUA81" s="2"/>
      <c r="VUB81" s="2"/>
      <c r="VUC81" s="2"/>
      <c r="VUD81" s="2"/>
      <c r="VUE81" s="2"/>
      <c r="VUF81" s="2"/>
      <c r="VUG81" s="2"/>
      <c r="VUH81" s="2"/>
      <c r="VUI81" s="2"/>
      <c r="VUJ81" s="2"/>
      <c r="VUK81" s="2"/>
      <c r="VUL81" s="2"/>
      <c r="VUM81" s="2"/>
      <c r="VUN81" s="2"/>
      <c r="VUO81" s="2"/>
      <c r="VUP81" s="2"/>
      <c r="VUQ81" s="2"/>
      <c r="VUR81" s="2"/>
      <c r="VUS81" s="2"/>
      <c r="VUT81" s="2"/>
      <c r="VUU81" s="2"/>
      <c r="VUV81" s="2"/>
      <c r="VUW81" s="2"/>
      <c r="VUX81" s="2"/>
      <c r="VUY81" s="2"/>
      <c r="VUZ81" s="2"/>
      <c r="VVA81" s="2"/>
      <c r="VVB81" s="2"/>
      <c r="VVC81" s="2"/>
      <c r="VVD81" s="2"/>
      <c r="VVE81" s="2"/>
      <c r="VVF81" s="2"/>
      <c r="VVG81" s="2"/>
      <c r="VVH81" s="2"/>
      <c r="VVI81" s="2"/>
      <c r="VVJ81" s="2"/>
      <c r="VVK81" s="2"/>
      <c r="VVL81" s="2"/>
      <c r="VVM81" s="2"/>
      <c r="VVN81" s="2"/>
      <c r="VVO81" s="2"/>
      <c r="VVP81" s="2"/>
      <c r="VVQ81" s="2"/>
      <c r="VVR81" s="2"/>
      <c r="VVS81" s="2"/>
      <c r="VVT81" s="2"/>
      <c r="VVU81" s="2"/>
      <c r="VVV81" s="2"/>
      <c r="VVW81" s="2"/>
      <c r="VVX81" s="2"/>
      <c r="VVY81" s="2"/>
      <c r="VVZ81" s="2"/>
      <c r="VWA81" s="2"/>
      <c r="VWB81" s="2"/>
      <c r="VWC81" s="2"/>
      <c r="VWD81" s="2"/>
      <c r="VWE81" s="2"/>
      <c r="VWF81" s="2"/>
      <c r="VWG81" s="2"/>
      <c r="VWH81" s="2"/>
      <c r="VWI81" s="2"/>
      <c r="VWJ81" s="2"/>
      <c r="VWK81" s="2"/>
      <c r="VWL81" s="2"/>
      <c r="VWM81" s="2"/>
      <c r="VWN81" s="2"/>
      <c r="VWO81" s="2"/>
      <c r="VWP81" s="2"/>
      <c r="VWQ81" s="2"/>
      <c r="VWR81" s="2"/>
      <c r="VWS81" s="2"/>
      <c r="VWT81" s="2"/>
      <c r="VWU81" s="2"/>
      <c r="VWV81" s="2"/>
      <c r="VWW81" s="2"/>
      <c r="VWX81" s="2"/>
      <c r="VWY81" s="2"/>
      <c r="VWZ81" s="2"/>
      <c r="VXA81" s="2"/>
      <c r="VXB81" s="2"/>
      <c r="VXC81" s="2"/>
      <c r="VXD81" s="2"/>
      <c r="VXE81" s="2"/>
      <c r="VXF81" s="2"/>
      <c r="VXG81" s="2"/>
      <c r="VXH81" s="2"/>
      <c r="VXI81" s="2"/>
      <c r="VXJ81" s="2"/>
      <c r="VXK81" s="2"/>
      <c r="VXL81" s="2"/>
      <c r="VXM81" s="2"/>
      <c r="VXN81" s="2"/>
      <c r="VXO81" s="2"/>
      <c r="VXP81" s="2"/>
      <c r="VXQ81" s="2"/>
      <c r="VXR81" s="2"/>
      <c r="VXS81" s="2"/>
      <c r="VXT81" s="2"/>
      <c r="VXU81" s="2"/>
      <c r="VXV81" s="2"/>
      <c r="VXW81" s="2"/>
      <c r="VXX81" s="2"/>
      <c r="VXY81" s="2"/>
      <c r="VXZ81" s="2"/>
      <c r="VYA81" s="2"/>
      <c r="VYB81" s="2"/>
      <c r="VYC81" s="2"/>
      <c r="VYD81" s="2"/>
      <c r="VYE81" s="2"/>
      <c r="VYF81" s="2"/>
      <c r="VYG81" s="2"/>
      <c r="VYH81" s="2"/>
      <c r="VYI81" s="2"/>
      <c r="VYJ81" s="2"/>
      <c r="VYK81" s="2"/>
      <c r="VYL81" s="2"/>
      <c r="VYM81" s="2"/>
      <c r="VYN81" s="2"/>
      <c r="VYO81" s="2"/>
      <c r="VYP81" s="2"/>
      <c r="VYQ81" s="2"/>
      <c r="VYR81" s="2"/>
      <c r="VYS81" s="2"/>
      <c r="VYT81" s="2"/>
      <c r="VYU81" s="2"/>
      <c r="VYV81" s="2"/>
      <c r="VYW81" s="2"/>
      <c r="VYX81" s="2"/>
      <c r="VYY81" s="2"/>
      <c r="VYZ81" s="2"/>
      <c r="VZA81" s="2"/>
      <c r="VZB81" s="2"/>
      <c r="VZC81" s="2"/>
      <c r="VZD81" s="2"/>
      <c r="VZE81" s="2"/>
      <c r="VZF81" s="2"/>
      <c r="VZG81" s="2"/>
      <c r="VZH81" s="2"/>
      <c r="VZI81" s="2"/>
      <c r="VZJ81" s="2"/>
      <c r="VZK81" s="2"/>
      <c r="VZL81" s="2"/>
      <c r="VZM81" s="2"/>
      <c r="VZN81" s="2"/>
      <c r="VZO81" s="2"/>
      <c r="VZP81" s="2"/>
      <c r="VZQ81" s="2"/>
      <c r="VZR81" s="2"/>
      <c r="VZS81" s="2"/>
      <c r="VZT81" s="2"/>
      <c r="VZU81" s="2"/>
      <c r="VZV81" s="2"/>
      <c r="VZW81" s="2"/>
      <c r="VZX81" s="2"/>
      <c r="VZY81" s="2"/>
      <c r="VZZ81" s="2"/>
      <c r="WAA81" s="2"/>
      <c r="WAB81" s="2"/>
      <c r="WAC81" s="2"/>
      <c r="WAD81" s="2"/>
      <c r="WAE81" s="2"/>
      <c r="WAF81" s="2"/>
      <c r="WAG81" s="2"/>
      <c r="WAH81" s="2"/>
      <c r="WAI81" s="2"/>
      <c r="WAJ81" s="2"/>
      <c r="WAK81" s="2"/>
      <c r="WAL81" s="2"/>
      <c r="WAM81" s="2"/>
      <c r="WAN81" s="2"/>
      <c r="WAO81" s="2"/>
      <c r="WAP81" s="2"/>
      <c r="WAQ81" s="2"/>
      <c r="WAR81" s="2"/>
      <c r="WAS81" s="2"/>
      <c r="WAT81" s="2"/>
      <c r="WAU81" s="2"/>
      <c r="WAV81" s="2"/>
      <c r="WAW81" s="2"/>
      <c r="WAX81" s="2"/>
      <c r="WAY81" s="2"/>
      <c r="WAZ81" s="2"/>
      <c r="WBA81" s="2"/>
      <c r="WBB81" s="2"/>
      <c r="WBC81" s="2"/>
      <c r="WBD81" s="2"/>
      <c r="WBE81" s="2"/>
      <c r="WBF81" s="2"/>
      <c r="WBG81" s="2"/>
      <c r="WBH81" s="2"/>
      <c r="WBI81" s="2"/>
      <c r="WBJ81" s="2"/>
      <c r="WBK81" s="2"/>
      <c r="WBL81" s="2"/>
      <c r="WBM81" s="2"/>
      <c r="WBN81" s="2"/>
      <c r="WBO81" s="2"/>
      <c r="WBP81" s="2"/>
      <c r="WBQ81" s="2"/>
      <c r="WBR81" s="2"/>
      <c r="WBS81" s="2"/>
      <c r="WBT81" s="2"/>
      <c r="WBU81" s="2"/>
      <c r="WBV81" s="2"/>
      <c r="WBW81" s="2"/>
      <c r="WBX81" s="2"/>
      <c r="WBY81" s="2"/>
      <c r="WBZ81" s="2"/>
      <c r="WCA81" s="2"/>
      <c r="WCB81" s="2"/>
      <c r="WCC81" s="2"/>
      <c r="WCD81" s="2"/>
      <c r="WCE81" s="2"/>
      <c r="WCF81" s="2"/>
      <c r="WCG81" s="2"/>
      <c r="WCH81" s="2"/>
      <c r="WCI81" s="2"/>
      <c r="WCJ81" s="2"/>
      <c r="WCK81" s="2"/>
      <c r="WCL81" s="2"/>
      <c r="WCM81" s="2"/>
      <c r="WCN81" s="2"/>
      <c r="WCO81" s="2"/>
      <c r="WCP81" s="2"/>
      <c r="WCQ81" s="2"/>
      <c r="WCR81" s="2"/>
      <c r="WCS81" s="2"/>
      <c r="WCT81" s="2"/>
      <c r="WCU81" s="2"/>
      <c r="WCV81" s="2"/>
      <c r="WCW81" s="2"/>
      <c r="WCX81" s="2"/>
      <c r="WCY81" s="2"/>
      <c r="WCZ81" s="2"/>
      <c r="WDA81" s="2"/>
      <c r="WDB81" s="2"/>
      <c r="WDC81" s="2"/>
      <c r="WDD81" s="2"/>
      <c r="WDE81" s="2"/>
      <c r="WDF81" s="2"/>
      <c r="WDG81" s="2"/>
      <c r="WDH81" s="2"/>
      <c r="WDI81" s="2"/>
      <c r="WDJ81" s="2"/>
      <c r="WDK81" s="2"/>
      <c r="WDL81" s="2"/>
      <c r="WDM81" s="2"/>
      <c r="WDN81" s="2"/>
      <c r="WDO81" s="2"/>
      <c r="WDP81" s="2"/>
      <c r="WDQ81" s="2"/>
      <c r="WDR81" s="2"/>
      <c r="WDS81" s="2"/>
      <c r="WDT81" s="2"/>
      <c r="WDU81" s="2"/>
      <c r="WDV81" s="2"/>
      <c r="WDW81" s="2"/>
      <c r="WDX81" s="2"/>
      <c r="WDY81" s="2"/>
      <c r="WDZ81" s="2"/>
      <c r="WEA81" s="2"/>
      <c r="WEB81" s="2"/>
      <c r="WEC81" s="2"/>
      <c r="WED81" s="2"/>
      <c r="WEE81" s="2"/>
      <c r="WEF81" s="2"/>
      <c r="WEG81" s="2"/>
      <c r="WEH81" s="2"/>
      <c r="WEI81" s="2"/>
      <c r="WEJ81" s="2"/>
      <c r="WEK81" s="2"/>
      <c r="WEL81" s="2"/>
      <c r="WEM81" s="2"/>
      <c r="WEN81" s="2"/>
      <c r="WEO81" s="2"/>
      <c r="WEP81" s="2"/>
      <c r="WEQ81" s="2"/>
      <c r="WER81" s="2"/>
      <c r="WES81" s="2"/>
      <c r="WET81" s="2"/>
      <c r="WEU81" s="2"/>
      <c r="WEV81" s="2"/>
      <c r="WEW81" s="2"/>
      <c r="WEX81" s="2"/>
      <c r="WEY81" s="2"/>
      <c r="WEZ81" s="2"/>
      <c r="WFA81" s="2"/>
      <c r="WFB81" s="2"/>
      <c r="WFC81" s="2"/>
      <c r="WFD81" s="2"/>
      <c r="WFE81" s="2"/>
      <c r="WFF81" s="2"/>
      <c r="WFG81" s="2"/>
      <c r="WFH81" s="2"/>
      <c r="WFI81" s="2"/>
      <c r="WFJ81" s="2"/>
      <c r="WFK81" s="2"/>
      <c r="WFL81" s="2"/>
      <c r="WFM81" s="2"/>
      <c r="WFN81" s="2"/>
      <c r="WFO81" s="2"/>
      <c r="WFP81" s="2"/>
      <c r="WFQ81" s="2"/>
      <c r="WFR81" s="2"/>
      <c r="WFS81" s="2"/>
      <c r="WFT81" s="2"/>
      <c r="WFU81" s="2"/>
      <c r="WFV81" s="2"/>
      <c r="WFW81" s="2"/>
      <c r="WFX81" s="2"/>
      <c r="WFY81" s="2"/>
      <c r="WFZ81" s="2"/>
      <c r="WGA81" s="2"/>
      <c r="WGB81" s="2"/>
      <c r="WGC81" s="2"/>
      <c r="WGD81" s="2"/>
      <c r="WGE81" s="2"/>
      <c r="WGF81" s="2"/>
      <c r="WGG81" s="2"/>
      <c r="WGH81" s="2"/>
      <c r="WGI81" s="2"/>
      <c r="WGJ81" s="2"/>
      <c r="WGK81" s="2"/>
      <c r="WGL81" s="2"/>
      <c r="WGM81" s="2"/>
      <c r="WGN81" s="2"/>
      <c r="WGO81" s="2"/>
      <c r="WGP81" s="2"/>
      <c r="WGQ81" s="2"/>
      <c r="WGR81" s="2"/>
      <c r="WGS81" s="2"/>
      <c r="WGT81" s="2"/>
      <c r="WGU81" s="2"/>
      <c r="WGV81" s="2"/>
      <c r="WGW81" s="2"/>
      <c r="WGX81" s="2"/>
      <c r="WGY81" s="2"/>
      <c r="WGZ81" s="2"/>
      <c r="WHA81" s="2"/>
      <c r="WHB81" s="2"/>
      <c r="WHC81" s="2"/>
      <c r="WHD81" s="2"/>
      <c r="WHE81" s="2"/>
      <c r="WHF81" s="2"/>
      <c r="WHG81" s="2"/>
      <c r="WHH81" s="2"/>
      <c r="WHI81" s="2"/>
      <c r="WHJ81" s="2"/>
      <c r="WHK81" s="2"/>
      <c r="WHL81" s="2"/>
      <c r="WHM81" s="2"/>
      <c r="WHN81" s="2"/>
      <c r="WHO81" s="2"/>
      <c r="WHP81" s="2"/>
      <c r="WHQ81" s="2"/>
      <c r="WHR81" s="2"/>
      <c r="WHS81" s="2"/>
      <c r="WHT81" s="2"/>
      <c r="WHU81" s="2"/>
      <c r="WHV81" s="2"/>
      <c r="WHW81" s="2"/>
      <c r="WHX81" s="2"/>
      <c r="WHY81" s="2"/>
      <c r="WHZ81" s="2"/>
      <c r="WIA81" s="2"/>
      <c r="WIB81" s="2"/>
      <c r="WIC81" s="2"/>
      <c r="WID81" s="2"/>
      <c r="WIE81" s="2"/>
      <c r="WIF81" s="2"/>
      <c r="WIG81" s="2"/>
      <c r="WIH81" s="2"/>
      <c r="WII81" s="2"/>
      <c r="WIJ81" s="2"/>
      <c r="WIK81" s="2"/>
      <c r="WIL81" s="2"/>
      <c r="WIM81" s="2"/>
      <c r="WIN81" s="2"/>
      <c r="WIO81" s="2"/>
      <c r="WIP81" s="2"/>
      <c r="WIQ81" s="2"/>
      <c r="WIR81" s="2"/>
      <c r="WIS81" s="2"/>
      <c r="WIT81" s="2"/>
      <c r="WIU81" s="2"/>
      <c r="WIV81" s="2"/>
      <c r="WIW81" s="2"/>
      <c r="WIX81" s="2"/>
      <c r="WIY81" s="2"/>
      <c r="WIZ81" s="2"/>
      <c r="WJA81" s="2"/>
      <c r="WJB81" s="2"/>
      <c r="WJC81" s="2"/>
      <c r="WJD81" s="2"/>
      <c r="WJE81" s="2"/>
      <c r="WJF81" s="2"/>
      <c r="WJG81" s="2"/>
      <c r="WJH81" s="2"/>
      <c r="WJI81" s="2"/>
      <c r="WJJ81" s="2"/>
      <c r="WJK81" s="2"/>
      <c r="WJL81" s="2"/>
      <c r="WJM81" s="2"/>
      <c r="WJN81" s="2"/>
      <c r="WJO81" s="2"/>
      <c r="WJP81" s="2"/>
      <c r="WJQ81" s="2"/>
      <c r="WJR81" s="2"/>
      <c r="WJS81" s="2"/>
      <c r="WJT81" s="2"/>
      <c r="WJU81" s="2"/>
      <c r="WJV81" s="2"/>
      <c r="WJW81" s="2"/>
      <c r="WJX81" s="2"/>
      <c r="WJY81" s="2"/>
      <c r="WJZ81" s="2"/>
      <c r="WKA81" s="2"/>
      <c r="WKB81" s="2"/>
      <c r="WKC81" s="2"/>
      <c r="WKD81" s="2"/>
      <c r="WKE81" s="2"/>
      <c r="WKF81" s="2"/>
      <c r="WKG81" s="2"/>
      <c r="WKH81" s="2"/>
      <c r="WKI81" s="2"/>
      <c r="WKJ81" s="2"/>
      <c r="WKK81" s="2"/>
      <c r="WKL81" s="2"/>
      <c r="WKM81" s="2"/>
      <c r="WKN81" s="2"/>
      <c r="WKO81" s="2"/>
      <c r="WKP81" s="2"/>
      <c r="WKQ81" s="2"/>
      <c r="WKR81" s="2"/>
      <c r="WKS81" s="2"/>
      <c r="WKT81" s="2"/>
      <c r="WKU81" s="2"/>
      <c r="WKV81" s="2"/>
      <c r="WKW81" s="2"/>
      <c r="WKX81" s="2"/>
      <c r="WKY81" s="2"/>
      <c r="WKZ81" s="2"/>
      <c r="WLA81" s="2"/>
      <c r="WLB81" s="2"/>
      <c r="WLC81" s="2"/>
      <c r="WLD81" s="2"/>
      <c r="WLE81" s="2"/>
      <c r="WLF81" s="2"/>
      <c r="WLG81" s="2"/>
      <c r="WLH81" s="2"/>
      <c r="WLI81" s="2"/>
      <c r="WLJ81" s="2"/>
      <c r="WLK81" s="2"/>
      <c r="WLL81" s="2"/>
      <c r="WLM81" s="2"/>
      <c r="WLN81" s="2"/>
      <c r="WLO81" s="2"/>
      <c r="WLP81" s="2"/>
      <c r="WLQ81" s="2"/>
      <c r="WLR81" s="2"/>
      <c r="WLS81" s="2"/>
      <c r="WLT81" s="2"/>
      <c r="WLU81" s="2"/>
      <c r="WLV81" s="2"/>
      <c r="WLW81" s="2"/>
      <c r="WLX81" s="2"/>
      <c r="WLY81" s="2"/>
      <c r="WLZ81" s="2"/>
      <c r="WMA81" s="2"/>
      <c r="WMB81" s="2"/>
      <c r="WMC81" s="2"/>
      <c r="WMD81" s="2"/>
      <c r="WME81" s="2"/>
      <c r="WMF81" s="2"/>
      <c r="WMG81" s="2"/>
      <c r="WMH81" s="2"/>
      <c r="WMI81" s="2"/>
      <c r="WMJ81" s="2"/>
      <c r="WMK81" s="2"/>
      <c r="WML81" s="2"/>
      <c r="WMM81" s="2"/>
      <c r="WMN81" s="2"/>
      <c r="WMO81" s="2"/>
      <c r="WMP81" s="2"/>
      <c r="WMQ81" s="2"/>
      <c r="WMR81" s="2"/>
      <c r="WMS81" s="2"/>
      <c r="WMT81" s="2"/>
      <c r="WMU81" s="2"/>
      <c r="WMV81" s="2"/>
      <c r="WMW81" s="2"/>
      <c r="WMX81" s="2"/>
      <c r="WMY81" s="2"/>
      <c r="WMZ81" s="2"/>
      <c r="WNA81" s="2"/>
      <c r="WNB81" s="2"/>
      <c r="WNC81" s="2"/>
      <c r="WND81" s="2"/>
      <c r="WNE81" s="2"/>
      <c r="WNF81" s="2"/>
      <c r="WNG81" s="2"/>
      <c r="WNH81" s="2"/>
      <c r="WNI81" s="2"/>
      <c r="WNJ81" s="2"/>
      <c r="WNK81" s="2"/>
      <c r="WNL81" s="2"/>
      <c r="WNM81" s="2"/>
      <c r="WNN81" s="2"/>
      <c r="WNO81" s="2"/>
      <c r="WNP81" s="2"/>
      <c r="WNQ81" s="2"/>
      <c r="WNR81" s="2"/>
      <c r="WNS81" s="2"/>
      <c r="WNT81" s="2"/>
      <c r="WNU81" s="2"/>
      <c r="WNV81" s="2"/>
      <c r="WNW81" s="2"/>
      <c r="WNX81" s="2"/>
      <c r="WNY81" s="2"/>
      <c r="WNZ81" s="2"/>
      <c r="WOA81" s="2"/>
      <c r="WOB81" s="2"/>
      <c r="WOC81" s="2"/>
      <c r="WOD81" s="2"/>
      <c r="WOE81" s="2"/>
      <c r="WOF81" s="2"/>
      <c r="WOG81" s="2"/>
      <c r="WOH81" s="2"/>
      <c r="WOI81" s="2"/>
      <c r="WOJ81" s="2"/>
      <c r="WOK81" s="2"/>
      <c r="WOL81" s="2"/>
      <c r="WOM81" s="2"/>
      <c r="WON81" s="2"/>
      <c r="WOO81" s="2"/>
      <c r="WOP81" s="2"/>
      <c r="WOQ81" s="2"/>
      <c r="WOR81" s="2"/>
      <c r="WOS81" s="2"/>
      <c r="WOT81" s="2"/>
      <c r="WOU81" s="2"/>
      <c r="WOV81" s="2"/>
      <c r="WOW81" s="2"/>
      <c r="WOX81" s="2"/>
      <c r="WOY81" s="2"/>
      <c r="WOZ81" s="2"/>
      <c r="WPA81" s="2"/>
      <c r="WPB81" s="2"/>
      <c r="WPC81" s="2"/>
      <c r="WPD81" s="2"/>
      <c r="WPE81" s="2"/>
      <c r="WPF81" s="2"/>
      <c r="WPG81" s="2"/>
      <c r="WPH81" s="2"/>
      <c r="WPI81" s="2"/>
      <c r="WPJ81" s="2"/>
      <c r="WPK81" s="2"/>
      <c r="WPL81" s="2"/>
      <c r="WPM81" s="2"/>
      <c r="WPN81" s="2"/>
      <c r="WPO81" s="2"/>
      <c r="WPP81" s="2"/>
      <c r="WPQ81" s="2"/>
      <c r="WPR81" s="2"/>
      <c r="WPS81" s="2"/>
      <c r="WPT81" s="2"/>
      <c r="WPU81" s="2"/>
      <c r="WPV81" s="2"/>
      <c r="WPW81" s="2"/>
      <c r="WPX81" s="2"/>
      <c r="WPY81" s="2"/>
      <c r="WPZ81" s="2"/>
      <c r="WQA81" s="2"/>
      <c r="WQB81" s="2"/>
      <c r="WQC81" s="2"/>
      <c r="WQD81" s="2"/>
      <c r="WQE81" s="2"/>
      <c r="WQF81" s="2"/>
      <c r="WQG81" s="2"/>
      <c r="WQH81" s="2"/>
      <c r="WQI81" s="2"/>
      <c r="WQJ81" s="2"/>
      <c r="WQK81" s="2"/>
      <c r="WQL81" s="2"/>
      <c r="WQM81" s="2"/>
      <c r="WQN81" s="2"/>
      <c r="WQO81" s="2"/>
      <c r="WQP81" s="2"/>
      <c r="WQQ81" s="2"/>
      <c r="WQR81" s="2"/>
      <c r="WQS81" s="2"/>
      <c r="WQT81" s="2"/>
      <c r="WQU81" s="2"/>
      <c r="WQV81" s="2"/>
      <c r="WQW81" s="2"/>
      <c r="WQX81" s="2"/>
      <c r="WQY81" s="2"/>
      <c r="WQZ81" s="2"/>
      <c r="WRA81" s="2"/>
      <c r="WRB81" s="2"/>
      <c r="WRC81" s="2"/>
      <c r="WRD81" s="2"/>
      <c r="WRE81" s="2"/>
      <c r="WRF81" s="2"/>
      <c r="WRG81" s="2"/>
      <c r="WRH81" s="2"/>
      <c r="WRI81" s="2"/>
      <c r="WRJ81" s="2"/>
      <c r="WRK81" s="2"/>
      <c r="WRL81" s="2"/>
      <c r="WRM81" s="2"/>
      <c r="WRN81" s="2"/>
      <c r="WRO81" s="2"/>
      <c r="WRP81" s="2"/>
      <c r="WRQ81" s="2"/>
      <c r="WRR81" s="2"/>
      <c r="WRS81" s="2"/>
      <c r="WRT81" s="2"/>
      <c r="WRU81" s="2"/>
      <c r="WRV81" s="2"/>
      <c r="WRW81" s="2"/>
      <c r="WRX81" s="2"/>
      <c r="WRY81" s="2"/>
      <c r="WRZ81" s="2"/>
      <c r="WSA81" s="2"/>
      <c r="WSB81" s="2"/>
      <c r="WSC81" s="2"/>
      <c r="WSD81" s="2"/>
      <c r="WSE81" s="2"/>
      <c r="WSF81" s="2"/>
      <c r="WSG81" s="2"/>
      <c r="WSH81" s="2"/>
      <c r="WSI81" s="2"/>
      <c r="WSJ81" s="2"/>
      <c r="WSK81" s="2"/>
      <c r="WSL81" s="2"/>
      <c r="WSM81" s="2"/>
      <c r="WSN81" s="2"/>
      <c r="WSO81" s="2"/>
      <c r="WSP81" s="2"/>
      <c r="WSQ81" s="2"/>
      <c r="WSR81" s="2"/>
      <c r="WSS81" s="2"/>
      <c r="WST81" s="2"/>
      <c r="WSU81" s="2"/>
      <c r="WSV81" s="2"/>
      <c r="WSW81" s="2"/>
      <c r="WSX81" s="2"/>
      <c r="WSY81" s="2"/>
      <c r="WSZ81" s="2"/>
      <c r="WTA81" s="2"/>
      <c r="WTB81" s="2"/>
      <c r="WTC81" s="2"/>
      <c r="WTD81" s="2"/>
      <c r="WTE81" s="2"/>
      <c r="WTF81" s="2"/>
      <c r="WTG81" s="2"/>
      <c r="WTH81" s="2"/>
      <c r="WTI81" s="2"/>
      <c r="WTJ81" s="2"/>
      <c r="WTK81" s="2"/>
      <c r="WTL81" s="2"/>
      <c r="WTM81" s="2"/>
      <c r="WTN81" s="2"/>
      <c r="WTO81" s="2"/>
      <c r="WTP81" s="2"/>
      <c r="WTQ81" s="2"/>
      <c r="WTR81" s="2"/>
      <c r="WTS81" s="2"/>
      <c r="WTT81" s="2"/>
      <c r="WTU81" s="2"/>
      <c r="WTV81" s="2"/>
      <c r="WTW81" s="2"/>
      <c r="WTX81" s="2"/>
      <c r="WTY81" s="2"/>
      <c r="WTZ81" s="2"/>
      <c r="WUA81" s="2"/>
      <c r="WUB81" s="2"/>
      <c r="WUC81" s="2"/>
      <c r="WUD81" s="2"/>
      <c r="WUE81" s="2"/>
      <c r="WUF81" s="2"/>
      <c r="WUG81" s="2"/>
      <c r="WUH81" s="2"/>
      <c r="WUI81" s="2"/>
      <c r="WUJ81" s="2"/>
      <c r="WUK81" s="2"/>
      <c r="WUL81" s="2"/>
      <c r="WUM81" s="2"/>
      <c r="WUN81" s="2"/>
      <c r="WUO81" s="2"/>
      <c r="WUP81" s="2"/>
      <c r="WUQ81" s="2"/>
      <c r="WUR81" s="2"/>
      <c r="WUS81" s="2"/>
      <c r="WUT81" s="2"/>
      <c r="WUU81" s="2"/>
      <c r="WUV81" s="2"/>
      <c r="WUW81" s="2"/>
      <c r="WUX81" s="2"/>
      <c r="WUY81" s="2"/>
      <c r="WUZ81" s="2"/>
      <c r="WVA81" s="2"/>
      <c r="WVB81" s="2"/>
      <c r="WVC81" s="2"/>
      <c r="WVD81" s="2"/>
      <c r="WVE81" s="2"/>
      <c r="WVF81" s="2"/>
      <c r="WVG81" s="2"/>
      <c r="WVH81" s="2"/>
      <c r="WVI81" s="2"/>
      <c r="WVJ81" s="2"/>
      <c r="WVK81" s="2"/>
      <c r="WVL81" s="2"/>
      <c r="WVM81" s="2"/>
      <c r="WVN81" s="2"/>
      <c r="WVO81" s="2"/>
      <c r="WVP81" s="2"/>
      <c r="WVQ81" s="2"/>
      <c r="WVR81" s="2"/>
      <c r="WVS81" s="2"/>
      <c r="WVT81" s="2"/>
      <c r="WVU81" s="2"/>
      <c r="WVV81" s="2"/>
      <c r="WVW81" s="2"/>
      <c r="WVX81" s="2"/>
      <c r="WVY81" s="2"/>
      <c r="WVZ81" s="2"/>
      <c r="WWA81" s="2"/>
      <c r="WWB81" s="2"/>
      <c r="WWC81" s="2"/>
      <c r="WWD81" s="2"/>
      <c r="WWE81" s="2"/>
      <c r="WWF81" s="2"/>
      <c r="WWG81" s="2"/>
      <c r="WWH81" s="2"/>
      <c r="WWI81" s="2"/>
      <c r="WWJ81" s="2"/>
      <c r="WWK81" s="2"/>
      <c r="WWL81" s="2"/>
      <c r="WWM81" s="2"/>
      <c r="WWN81" s="2"/>
      <c r="WWO81" s="2"/>
      <c r="WWP81" s="2"/>
      <c r="WWQ81" s="2"/>
      <c r="WWR81" s="2"/>
      <c r="WWS81" s="2"/>
      <c r="WWT81" s="2"/>
      <c r="WWU81" s="2"/>
      <c r="WWV81" s="2"/>
      <c r="WWW81" s="2"/>
      <c r="WWX81" s="2"/>
      <c r="WWY81" s="2"/>
      <c r="WWZ81" s="2"/>
      <c r="WXA81" s="2"/>
      <c r="WXB81" s="2"/>
      <c r="WXC81" s="2"/>
      <c r="WXD81" s="2"/>
      <c r="WXE81" s="2"/>
      <c r="WXF81" s="2"/>
      <c r="WXG81" s="2"/>
      <c r="WXH81" s="2"/>
      <c r="WXI81" s="2"/>
      <c r="WXJ81" s="2"/>
      <c r="WXK81" s="2"/>
      <c r="WXL81" s="2"/>
      <c r="WXM81" s="2"/>
      <c r="WXN81" s="2"/>
      <c r="WXO81" s="2"/>
      <c r="WXP81" s="2"/>
      <c r="WXQ81" s="2"/>
      <c r="WXR81" s="2"/>
      <c r="WXS81" s="2"/>
      <c r="WXT81" s="2"/>
      <c r="WXU81" s="2"/>
      <c r="WXV81" s="2"/>
      <c r="WXW81" s="2"/>
      <c r="WXX81" s="2"/>
      <c r="WXY81" s="2"/>
      <c r="WXZ81" s="2"/>
      <c r="WYA81" s="2"/>
      <c r="WYB81" s="2"/>
      <c r="WYC81" s="2"/>
      <c r="WYD81" s="2"/>
      <c r="WYE81" s="2"/>
      <c r="WYF81" s="2"/>
      <c r="WYG81" s="2"/>
      <c r="WYH81" s="2"/>
      <c r="WYI81" s="2"/>
      <c r="WYJ81" s="2"/>
      <c r="WYK81" s="2"/>
      <c r="WYL81" s="2"/>
      <c r="WYM81" s="2"/>
      <c r="WYN81" s="2"/>
      <c r="WYO81" s="2"/>
      <c r="WYP81" s="2"/>
      <c r="WYQ81" s="2"/>
      <c r="WYR81" s="2"/>
      <c r="WYS81" s="2"/>
      <c r="WYT81" s="2"/>
      <c r="WYU81" s="2"/>
      <c r="WYV81" s="2"/>
      <c r="WYW81" s="2"/>
      <c r="WYX81" s="2"/>
      <c r="WYY81" s="2"/>
      <c r="WYZ81" s="2"/>
      <c r="WZA81" s="2"/>
      <c r="WZB81" s="2"/>
      <c r="WZC81" s="2"/>
      <c r="WZD81" s="2"/>
      <c r="WZE81" s="2"/>
      <c r="WZF81" s="2"/>
      <c r="WZG81" s="2"/>
      <c r="WZH81" s="2"/>
      <c r="WZI81" s="2"/>
      <c r="WZJ81" s="2"/>
      <c r="WZK81" s="2"/>
      <c r="WZL81" s="2"/>
      <c r="WZM81" s="2"/>
      <c r="WZN81" s="2"/>
      <c r="WZO81" s="2"/>
      <c r="WZP81" s="2"/>
      <c r="WZQ81" s="2"/>
      <c r="WZR81" s="2"/>
      <c r="WZS81" s="2"/>
      <c r="WZT81" s="2"/>
      <c r="WZU81" s="2"/>
      <c r="WZV81" s="2"/>
      <c r="WZW81" s="2"/>
      <c r="WZX81" s="2"/>
      <c r="WZY81" s="2"/>
      <c r="WZZ81" s="2"/>
      <c r="XAA81" s="2"/>
      <c r="XAB81" s="2"/>
      <c r="XAC81" s="2"/>
      <c r="XAD81" s="2"/>
      <c r="XAE81" s="2"/>
      <c r="XAF81" s="2"/>
      <c r="XAG81" s="2"/>
      <c r="XAH81" s="2"/>
      <c r="XAI81" s="2"/>
      <c r="XAJ81" s="2"/>
      <c r="XAK81" s="2"/>
      <c r="XAL81" s="2"/>
      <c r="XAM81" s="2"/>
      <c r="XAN81" s="2"/>
      <c r="XAO81" s="2"/>
      <c r="XAP81" s="2"/>
      <c r="XAQ81" s="2"/>
      <c r="XAR81" s="2"/>
      <c r="XAS81" s="2"/>
      <c r="XAT81" s="2"/>
      <c r="XAU81" s="2"/>
      <c r="XAV81" s="2"/>
      <c r="XAW81" s="2"/>
      <c r="XAX81" s="2"/>
      <c r="XAY81" s="2"/>
      <c r="XAZ81" s="2"/>
      <c r="XBA81" s="2"/>
      <c r="XBB81" s="2"/>
      <c r="XBC81" s="2"/>
      <c r="XBD81" s="2"/>
      <c r="XBE81" s="2"/>
      <c r="XBF81" s="2"/>
      <c r="XBG81" s="2"/>
      <c r="XBH81" s="2"/>
      <c r="XBI81" s="2"/>
      <c r="XBJ81" s="2"/>
      <c r="XBK81" s="2"/>
      <c r="XBL81" s="2"/>
      <c r="XBM81" s="2"/>
      <c r="XBN81" s="2"/>
      <c r="XBO81" s="2"/>
      <c r="XBP81" s="2"/>
      <c r="XBQ81" s="2"/>
      <c r="XBR81" s="2"/>
      <c r="XBS81" s="2"/>
      <c r="XBT81" s="2"/>
      <c r="XBU81" s="2"/>
      <c r="XBV81" s="2"/>
      <c r="XBW81" s="2"/>
      <c r="XBX81" s="2"/>
      <c r="XBY81" s="2"/>
      <c r="XBZ81" s="2"/>
      <c r="XCA81" s="2"/>
      <c r="XCB81" s="2"/>
      <c r="XCC81" s="2"/>
      <c r="XCD81" s="2"/>
      <c r="XCE81" s="2"/>
      <c r="XCF81" s="2"/>
      <c r="XCG81" s="2"/>
      <c r="XCH81" s="2"/>
      <c r="XCI81" s="2"/>
      <c r="XCJ81" s="2"/>
      <c r="XCK81" s="2"/>
      <c r="XCL81" s="2"/>
      <c r="XCM81" s="2"/>
      <c r="XCN81" s="2"/>
      <c r="XCO81" s="2"/>
      <c r="XCP81" s="2"/>
      <c r="XCQ81" s="2"/>
      <c r="XCR81" s="2"/>
      <c r="XCS81" s="2"/>
      <c r="XCT81" s="2"/>
      <c r="XCU81" s="2"/>
      <c r="XCV81" s="2"/>
      <c r="XCW81" s="2"/>
      <c r="XCX81" s="2"/>
      <c r="XCY81" s="2"/>
      <c r="XCZ81" s="2"/>
      <c r="XDA81" s="2"/>
      <c r="XDB81" s="2"/>
      <c r="XDC81" s="2"/>
      <c r="XDD81" s="2"/>
      <c r="XDE81" s="2"/>
      <c r="XDF81" s="2"/>
      <c r="XDG81" s="2"/>
      <c r="XDH81" s="2"/>
      <c r="XDI81" s="2"/>
      <c r="XDJ81" s="2"/>
      <c r="XDK81" s="2"/>
      <c r="XDL81" s="2"/>
      <c r="XDM81" s="2"/>
      <c r="XDN81" s="2"/>
      <c r="XDO81" s="2"/>
      <c r="XDP81" s="2"/>
      <c r="XDQ81" s="2"/>
      <c r="XDR81" s="2"/>
      <c r="XDS81" s="2"/>
      <c r="XDT81" s="2"/>
      <c r="XDU81" s="2"/>
      <c r="XDV81" s="2"/>
      <c r="XDW81" s="2"/>
      <c r="XDX81" s="2"/>
      <c r="XDY81" s="2"/>
      <c r="XDZ81" s="2"/>
      <c r="XEA81" s="2"/>
      <c r="XEB81" s="2"/>
      <c r="XEC81" s="2"/>
      <c r="XED81" s="2"/>
      <c r="XEE81" s="2"/>
      <c r="XEF81" s="2"/>
      <c r="XEG81" s="2"/>
      <c r="XEH81" s="2"/>
      <c r="XEI81" s="2"/>
      <c r="XEJ81" s="2"/>
      <c r="XEK81" s="2"/>
      <c r="XEL81" s="2"/>
      <c r="XEM81" s="2"/>
      <c r="XEN81" s="2"/>
      <c r="XEO81" s="2"/>
      <c r="XEP81" s="2"/>
      <c r="XEQ81" s="2"/>
      <c r="XER81" s="2"/>
      <c r="XES81" s="2"/>
      <c r="XET81" s="2"/>
      <c r="XEU81" s="2"/>
      <c r="XEV81" s="2"/>
      <c r="XEW81" s="2"/>
      <c r="XEX81" s="2"/>
      <c r="XEY81" s="2"/>
      <c r="XEZ81" s="2"/>
      <c r="XFA81" s="2"/>
      <c r="XFB81" s="2"/>
      <c r="XFC81" s="2"/>
      <c r="XFD81" s="2"/>
    </row>
    <row r="82" spans="1:16384">
      <c r="A82" s="2" t="s">
        <v>46</v>
      </c>
      <c r="B82" s="2" t="s">
        <v>500</v>
      </c>
      <c r="C82" s="60">
        <v>0.01</v>
      </c>
      <c r="D82" s="186">
        <v>0</v>
      </c>
      <c r="E82" s="186"/>
      <c r="F82" s="186"/>
      <c r="G82" s="186"/>
      <c r="H82" s="186"/>
      <c r="I82" s="186"/>
      <c r="J82" s="186"/>
      <c r="K82" s="186"/>
      <c r="L82" s="186"/>
      <c r="M82" s="186"/>
      <c r="N82" s="186"/>
      <c r="O82" s="186"/>
      <c r="P82" s="186"/>
      <c r="Q82" s="186"/>
      <c r="R82" s="186"/>
      <c r="S82" s="186"/>
      <c r="T82" s="186"/>
      <c r="U82" s="186"/>
      <c r="V82" s="186"/>
      <c r="W82" s="186"/>
      <c r="X82" s="186"/>
      <c r="Y82" s="186"/>
      <c r="Z82" s="186"/>
      <c r="AA82" s="186"/>
      <c r="AB82" s="186"/>
      <c r="AC82" s="186"/>
      <c r="AD82" s="186"/>
      <c r="AE82" s="186"/>
      <c r="AF82" s="186"/>
      <c r="AG82" s="186"/>
      <c r="AH82" s="186"/>
      <c r="AI82" s="186"/>
      <c r="AJ82" s="186"/>
      <c r="AK82" t="s">
        <v>4</v>
      </c>
      <c r="AL82" s="2" t="s">
        <v>572</v>
      </c>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W82" s="2"/>
      <c r="IX82" s="2"/>
      <c r="IY82" s="2"/>
      <c r="IZ82" s="2"/>
      <c r="JA82" s="2"/>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c r="PB82" s="2"/>
      <c r="PC82" s="2"/>
      <c r="PD82" s="2"/>
      <c r="PE82" s="2"/>
      <c r="PF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QK82" s="2"/>
      <c r="QL82" s="2"/>
      <c r="QM82" s="2"/>
      <c r="QN82" s="2"/>
      <c r="QO82" s="2"/>
      <c r="QP82" s="2"/>
      <c r="QQ82" s="2"/>
      <c r="QR82" s="2"/>
      <c r="QS82" s="2"/>
      <c r="QT82" s="2"/>
      <c r="QU82" s="2"/>
      <c r="QV82" s="2"/>
      <c r="QW82" s="2"/>
      <c r="QX82" s="2"/>
      <c r="QY82" s="2"/>
      <c r="QZ82" s="2"/>
      <c r="RA82" s="2"/>
      <c r="RB82" s="2"/>
      <c r="RC82" s="2"/>
      <c r="RD82" s="2"/>
      <c r="RE82" s="2"/>
      <c r="RF82" s="2"/>
      <c r="RG82" s="2"/>
      <c r="RH82" s="2"/>
      <c r="RI82" s="2"/>
      <c r="RJ82" s="2"/>
      <c r="RK82" s="2"/>
      <c r="RL82" s="2"/>
      <c r="RM82" s="2"/>
      <c r="RN82" s="2"/>
      <c r="RO82" s="2"/>
      <c r="RP82" s="2"/>
      <c r="RQ82" s="2"/>
      <c r="RR82" s="2"/>
      <c r="RS82" s="2"/>
      <c r="RT82" s="2"/>
      <c r="RU82" s="2"/>
      <c r="RV82" s="2"/>
      <c r="RW82" s="2"/>
      <c r="RX82" s="2"/>
      <c r="RY82" s="2"/>
      <c r="RZ82" s="2"/>
      <c r="SA82" s="2"/>
      <c r="SB82" s="2"/>
      <c r="SC82" s="2"/>
      <c r="SD82" s="2"/>
      <c r="SE82" s="2"/>
      <c r="SF82" s="2"/>
      <c r="SG82" s="2"/>
      <c r="SH82" s="2"/>
      <c r="SI82" s="2"/>
      <c r="SJ82" s="2"/>
      <c r="SK82" s="2"/>
      <c r="SL82" s="2"/>
      <c r="SM82" s="2"/>
      <c r="SN82" s="2"/>
      <c r="SO82" s="2"/>
      <c r="SP82" s="2"/>
      <c r="SQ82" s="2"/>
      <c r="SR82" s="2"/>
      <c r="SS82" s="2"/>
      <c r="ST82" s="2"/>
      <c r="SU82" s="2"/>
      <c r="SV82" s="2"/>
      <c r="SW82" s="2"/>
      <c r="SX82" s="2"/>
      <c r="SY82" s="2"/>
      <c r="SZ82" s="2"/>
      <c r="TA82" s="2"/>
      <c r="TB82" s="2"/>
      <c r="TC82" s="2"/>
      <c r="TD82" s="2"/>
      <c r="TE82" s="2"/>
      <c r="TF82" s="2"/>
      <c r="TG82" s="2"/>
      <c r="TH82" s="2"/>
      <c r="TI82" s="2"/>
      <c r="TJ82" s="2"/>
      <c r="TK82" s="2"/>
      <c r="TL82" s="2"/>
      <c r="TM82" s="2"/>
      <c r="TN82" s="2"/>
      <c r="TO82" s="2"/>
      <c r="TP82" s="2"/>
      <c r="TQ82" s="2"/>
      <c r="TR82" s="2"/>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c r="XA82" s="2"/>
      <c r="XB82" s="2"/>
      <c r="XC82" s="2"/>
      <c r="XD82" s="2"/>
      <c r="XE82" s="2"/>
      <c r="XF82" s="2"/>
      <c r="XG82" s="2"/>
      <c r="XH82" s="2"/>
      <c r="XI82" s="2"/>
      <c r="XJ82" s="2"/>
      <c r="XK82" s="2"/>
      <c r="XL82" s="2"/>
      <c r="XM82" s="2"/>
      <c r="XN82" s="2"/>
      <c r="XO82" s="2"/>
      <c r="XP82" s="2"/>
      <c r="XQ82" s="2"/>
      <c r="XR82" s="2"/>
      <c r="XS82" s="2"/>
      <c r="XT82" s="2"/>
      <c r="XU82" s="2"/>
      <c r="XV82" s="2"/>
      <c r="XW82" s="2"/>
      <c r="XX82" s="2"/>
      <c r="XY82" s="2"/>
      <c r="XZ82" s="2"/>
      <c r="YA82" s="2"/>
      <c r="YB82" s="2"/>
      <c r="YC82" s="2"/>
      <c r="YD82" s="2"/>
      <c r="YE82" s="2"/>
      <c r="YF82" s="2"/>
      <c r="YG82" s="2"/>
      <c r="YH82" s="2"/>
      <c r="YI82" s="2"/>
      <c r="YJ82" s="2"/>
      <c r="YK82" s="2"/>
      <c r="YL82" s="2"/>
      <c r="YM82" s="2"/>
      <c r="YN82" s="2"/>
      <c r="YO82" s="2"/>
      <c r="YP82" s="2"/>
      <c r="YQ82" s="2"/>
      <c r="YR82" s="2"/>
      <c r="YS82" s="2"/>
      <c r="YT82" s="2"/>
      <c r="YU82" s="2"/>
      <c r="YV82" s="2"/>
      <c r="YW82" s="2"/>
      <c r="YX82" s="2"/>
      <c r="YY82" s="2"/>
      <c r="YZ82" s="2"/>
      <c r="ZA82" s="2"/>
      <c r="ZB82" s="2"/>
      <c r="ZC82" s="2"/>
      <c r="ZD82" s="2"/>
      <c r="ZE82" s="2"/>
      <c r="ZF82" s="2"/>
      <c r="ZG82" s="2"/>
      <c r="ZH82" s="2"/>
      <c r="ZI82" s="2"/>
      <c r="ZJ82" s="2"/>
      <c r="ZK82" s="2"/>
      <c r="ZL82" s="2"/>
      <c r="ZM82" s="2"/>
      <c r="ZN82" s="2"/>
      <c r="ZO82" s="2"/>
      <c r="ZP82" s="2"/>
      <c r="ZQ82" s="2"/>
      <c r="ZR82" s="2"/>
      <c r="ZS82" s="2"/>
      <c r="ZT82" s="2"/>
      <c r="ZU82" s="2"/>
      <c r="ZV82" s="2"/>
      <c r="ZW82" s="2"/>
      <c r="ZX82" s="2"/>
      <c r="ZY82" s="2"/>
      <c r="ZZ82" s="2"/>
      <c r="AAA82" s="2"/>
      <c r="AAB82" s="2"/>
      <c r="AAC82" s="2"/>
      <c r="AAD82" s="2"/>
      <c r="AAE82" s="2"/>
      <c r="AAF82" s="2"/>
      <c r="AAG82" s="2"/>
      <c r="AAH82" s="2"/>
      <c r="AAI82" s="2"/>
      <c r="AAJ82" s="2"/>
      <c r="AAK82" s="2"/>
      <c r="AAL82" s="2"/>
      <c r="AAM82" s="2"/>
      <c r="AAN82" s="2"/>
      <c r="AAO82" s="2"/>
      <c r="AAP82" s="2"/>
      <c r="AAQ82" s="2"/>
      <c r="AAR82" s="2"/>
      <c r="AAS82" s="2"/>
      <c r="AAT82" s="2"/>
      <c r="AAU82" s="2"/>
      <c r="AAV82" s="2"/>
      <c r="AAW82" s="2"/>
      <c r="AAX82" s="2"/>
      <c r="AAY82" s="2"/>
      <c r="AAZ82" s="2"/>
      <c r="ABA82" s="2"/>
      <c r="ABB82" s="2"/>
      <c r="ABC82" s="2"/>
      <c r="ABD82" s="2"/>
      <c r="ABE82" s="2"/>
      <c r="ABF82" s="2"/>
      <c r="ABG82" s="2"/>
      <c r="ABH82" s="2"/>
      <c r="ABI82" s="2"/>
      <c r="ABJ82" s="2"/>
      <c r="ABK82" s="2"/>
      <c r="ABL82" s="2"/>
      <c r="ABM82" s="2"/>
      <c r="ABN82" s="2"/>
      <c r="ABO82" s="2"/>
      <c r="ABP82" s="2"/>
      <c r="ABQ82" s="2"/>
      <c r="ABR82" s="2"/>
      <c r="ABS82" s="2"/>
      <c r="ABT82" s="2"/>
      <c r="ABU82" s="2"/>
      <c r="ABV82" s="2"/>
      <c r="ABW82" s="2"/>
      <c r="ABX82" s="2"/>
      <c r="ABY82" s="2"/>
      <c r="ABZ82" s="2"/>
      <c r="ACA82" s="2"/>
      <c r="ACB82" s="2"/>
      <c r="ACC82" s="2"/>
      <c r="ACD82" s="2"/>
      <c r="ACE82" s="2"/>
      <c r="ACF82" s="2"/>
      <c r="ACG82" s="2"/>
      <c r="ACH82" s="2"/>
      <c r="ACI82" s="2"/>
      <c r="ACJ82" s="2"/>
      <c r="ACK82" s="2"/>
      <c r="ACL82" s="2"/>
      <c r="ACM82" s="2"/>
      <c r="ACN82" s="2"/>
      <c r="ACO82" s="2"/>
      <c r="ACP82" s="2"/>
      <c r="ACQ82" s="2"/>
      <c r="ACR82" s="2"/>
      <c r="ACS82" s="2"/>
      <c r="ACT82" s="2"/>
      <c r="ACU82" s="2"/>
      <c r="ACV82" s="2"/>
      <c r="ACW82" s="2"/>
      <c r="ACX82" s="2"/>
      <c r="ACY82" s="2"/>
      <c r="ACZ82" s="2"/>
      <c r="ADA82" s="2"/>
      <c r="ADB82" s="2"/>
      <c r="ADC82" s="2"/>
      <c r="ADD82" s="2"/>
      <c r="ADE82" s="2"/>
      <c r="ADF82" s="2"/>
      <c r="ADG82" s="2"/>
      <c r="ADH82" s="2"/>
      <c r="ADI82" s="2"/>
      <c r="ADJ82" s="2"/>
      <c r="ADK82" s="2"/>
      <c r="ADL82" s="2"/>
      <c r="ADM82" s="2"/>
      <c r="ADN82" s="2"/>
      <c r="ADO82" s="2"/>
      <c r="ADP82" s="2"/>
      <c r="ADQ82" s="2"/>
      <c r="ADR82" s="2"/>
      <c r="ADS82" s="2"/>
      <c r="ADT82" s="2"/>
      <c r="ADU82" s="2"/>
      <c r="ADV82" s="2"/>
      <c r="ADW82" s="2"/>
      <c r="ADX82" s="2"/>
      <c r="ADY82" s="2"/>
      <c r="ADZ82" s="2"/>
      <c r="AEA82" s="2"/>
      <c r="AEB82" s="2"/>
      <c r="AEC82" s="2"/>
      <c r="AED82" s="2"/>
      <c r="AEE82" s="2"/>
      <c r="AEF82" s="2"/>
      <c r="AEG82" s="2"/>
      <c r="AEH82" s="2"/>
      <c r="AEI82" s="2"/>
      <c r="AEJ82" s="2"/>
      <c r="AEK82" s="2"/>
      <c r="AEL82" s="2"/>
      <c r="AEM82" s="2"/>
      <c r="AEN82" s="2"/>
      <c r="AEO82" s="2"/>
      <c r="AEP82" s="2"/>
      <c r="AEQ82" s="2"/>
      <c r="AER82" s="2"/>
      <c r="AES82" s="2"/>
      <c r="AET82" s="2"/>
      <c r="AEU82" s="2"/>
      <c r="AEV82" s="2"/>
      <c r="AEW82" s="2"/>
      <c r="AEX82" s="2"/>
      <c r="AEY82" s="2"/>
      <c r="AEZ82" s="2"/>
      <c r="AFA82" s="2"/>
      <c r="AFB82" s="2"/>
      <c r="AFC82" s="2"/>
      <c r="AFD82" s="2"/>
      <c r="AFE82" s="2"/>
      <c r="AFF82" s="2"/>
      <c r="AFG82" s="2"/>
      <c r="AFH82" s="2"/>
      <c r="AFI82" s="2"/>
      <c r="AFJ82" s="2"/>
      <c r="AFK82" s="2"/>
      <c r="AFL82" s="2"/>
      <c r="AFM82" s="2"/>
      <c r="AFN82" s="2"/>
      <c r="AFO82" s="2"/>
      <c r="AFP82" s="2"/>
      <c r="AFQ82" s="2"/>
      <c r="AFR82" s="2"/>
      <c r="AFS82" s="2"/>
      <c r="AFT82" s="2"/>
      <c r="AFU82" s="2"/>
      <c r="AFV82" s="2"/>
      <c r="AFW82" s="2"/>
      <c r="AFX82" s="2"/>
      <c r="AFY82" s="2"/>
      <c r="AFZ82" s="2"/>
      <c r="AGA82" s="2"/>
      <c r="AGB82" s="2"/>
      <c r="AGC82" s="2"/>
      <c r="AGD82" s="2"/>
      <c r="AGE82" s="2"/>
      <c r="AGF82" s="2"/>
      <c r="AGG82" s="2"/>
      <c r="AGH82" s="2"/>
      <c r="AGI82" s="2"/>
      <c r="AGJ82" s="2"/>
      <c r="AGK82" s="2"/>
      <c r="AGL82" s="2"/>
      <c r="AGM82" s="2"/>
      <c r="AGN82" s="2"/>
      <c r="AGO82" s="2"/>
      <c r="AGP82" s="2"/>
      <c r="AGQ82" s="2"/>
      <c r="AGR82" s="2"/>
      <c r="AGS82" s="2"/>
      <c r="AGT82" s="2"/>
      <c r="AGU82" s="2"/>
      <c r="AGV82" s="2"/>
      <c r="AGW82" s="2"/>
      <c r="AGX82" s="2"/>
      <c r="AGY82" s="2"/>
      <c r="AGZ82" s="2"/>
      <c r="AHA82" s="2"/>
      <c r="AHB82" s="2"/>
      <c r="AHC82" s="2"/>
      <c r="AHD82" s="2"/>
      <c r="AHE82" s="2"/>
      <c r="AHF82" s="2"/>
      <c r="AHG82" s="2"/>
      <c r="AHH82" s="2"/>
      <c r="AHI82" s="2"/>
      <c r="AHJ82" s="2"/>
      <c r="AHK82" s="2"/>
      <c r="AHL82" s="2"/>
      <c r="AHM82" s="2"/>
      <c r="AHN82" s="2"/>
      <c r="AHO82" s="2"/>
      <c r="AHP82" s="2"/>
      <c r="AHQ82" s="2"/>
      <c r="AHR82" s="2"/>
      <c r="AHS82" s="2"/>
      <c r="AHT82" s="2"/>
      <c r="AHU82" s="2"/>
      <c r="AHV82" s="2"/>
      <c r="AHW82" s="2"/>
      <c r="AHX82" s="2"/>
      <c r="AHY82" s="2"/>
      <c r="AHZ82" s="2"/>
      <c r="AIA82" s="2"/>
      <c r="AIB82" s="2"/>
      <c r="AIC82" s="2"/>
      <c r="AID82" s="2"/>
      <c r="AIE82" s="2"/>
      <c r="AIF82" s="2"/>
      <c r="AIG82" s="2"/>
      <c r="AIH82" s="2"/>
      <c r="AII82" s="2"/>
      <c r="AIJ82" s="2"/>
      <c r="AIK82" s="2"/>
      <c r="AIL82" s="2"/>
      <c r="AIM82" s="2"/>
      <c r="AIN82" s="2"/>
      <c r="AIO82" s="2"/>
      <c r="AIP82" s="2"/>
      <c r="AIQ82" s="2"/>
      <c r="AIR82" s="2"/>
      <c r="AIS82" s="2"/>
      <c r="AIT82" s="2"/>
      <c r="AIU82" s="2"/>
      <c r="AIV82" s="2"/>
      <c r="AIW82" s="2"/>
      <c r="AIX82" s="2"/>
      <c r="AIY82" s="2"/>
      <c r="AIZ82" s="2"/>
      <c r="AJA82" s="2"/>
      <c r="AJB82" s="2"/>
      <c r="AJC82" s="2"/>
      <c r="AJD82" s="2"/>
      <c r="AJE82" s="2"/>
      <c r="AJF82" s="2"/>
      <c r="AJG82" s="2"/>
      <c r="AJH82" s="2"/>
      <c r="AJI82" s="2"/>
      <c r="AJJ82" s="2"/>
      <c r="AJK82" s="2"/>
      <c r="AJL82" s="2"/>
      <c r="AJM82" s="2"/>
      <c r="AJN82" s="2"/>
      <c r="AJO82" s="2"/>
      <c r="AJP82" s="2"/>
      <c r="AJQ82" s="2"/>
      <c r="AJR82" s="2"/>
      <c r="AJS82" s="2"/>
      <c r="AJT82" s="2"/>
      <c r="AJU82" s="2"/>
      <c r="AJV82" s="2"/>
      <c r="AJW82" s="2"/>
      <c r="AJX82" s="2"/>
      <c r="AJY82" s="2"/>
      <c r="AJZ82" s="2"/>
      <c r="AKA82" s="2"/>
      <c r="AKB82" s="2"/>
      <c r="AKC82" s="2"/>
      <c r="AKD82" s="2"/>
      <c r="AKE82" s="2"/>
      <c r="AKF82" s="2"/>
      <c r="AKG82" s="2"/>
      <c r="AKH82" s="2"/>
      <c r="AKI82" s="2"/>
      <c r="AKJ82" s="2"/>
      <c r="AKK82" s="2"/>
      <c r="AKL82" s="2"/>
      <c r="AKM82" s="2"/>
      <c r="AKN82" s="2"/>
      <c r="AKO82" s="2"/>
      <c r="AKP82" s="2"/>
      <c r="AKQ82" s="2"/>
      <c r="AKR82" s="2"/>
      <c r="AKS82" s="2"/>
      <c r="AKT82" s="2"/>
      <c r="AKU82" s="2"/>
      <c r="AKV82" s="2"/>
      <c r="AKW82" s="2"/>
      <c r="AKX82" s="2"/>
      <c r="AKY82" s="2"/>
      <c r="AKZ82" s="2"/>
      <c r="ALA82" s="2"/>
      <c r="ALB82" s="2"/>
      <c r="ALC82" s="2"/>
      <c r="ALD82" s="2"/>
      <c r="ALE82" s="2"/>
      <c r="ALF82" s="2"/>
      <c r="ALG82" s="2"/>
      <c r="ALH82" s="2"/>
      <c r="ALI82" s="2"/>
      <c r="ALJ82" s="2"/>
      <c r="ALK82" s="2"/>
      <c r="ALL82" s="2"/>
      <c r="ALM82" s="2"/>
      <c r="ALN82" s="2"/>
      <c r="ALO82" s="2"/>
      <c r="ALP82" s="2"/>
      <c r="ALQ82" s="2"/>
      <c r="ALR82" s="2"/>
      <c r="ALS82" s="2"/>
      <c r="ALT82" s="2"/>
      <c r="ALU82" s="2"/>
      <c r="ALV82" s="2"/>
      <c r="ALW82" s="2"/>
      <c r="ALX82" s="2"/>
      <c r="ALY82" s="2"/>
      <c r="ALZ82" s="2"/>
      <c r="AMA82" s="2"/>
      <c r="AMB82" s="2"/>
      <c r="AMC82" s="2"/>
      <c r="AMD82" s="2"/>
      <c r="AME82" s="2"/>
      <c r="AMF82" s="2"/>
      <c r="AMG82" s="2"/>
      <c r="AMH82" s="2"/>
      <c r="AMI82" s="2"/>
      <c r="AMJ82" s="2"/>
      <c r="AMK82" s="2"/>
      <c r="AML82" s="2"/>
      <c r="AMM82" s="2"/>
      <c r="AMN82" s="2"/>
      <c r="AMO82" s="2"/>
      <c r="AMP82" s="2"/>
      <c r="AMQ82" s="2"/>
      <c r="AMR82" s="2"/>
      <c r="AMS82" s="2"/>
      <c r="AMT82" s="2"/>
      <c r="AMU82" s="2"/>
      <c r="AMV82" s="2"/>
      <c r="AMW82" s="2"/>
      <c r="AMX82" s="2"/>
      <c r="AMY82" s="2"/>
      <c r="AMZ82" s="2"/>
      <c r="ANA82" s="2"/>
      <c r="ANB82" s="2"/>
      <c r="ANC82" s="2"/>
      <c r="AND82" s="2"/>
      <c r="ANE82" s="2"/>
      <c r="ANF82" s="2"/>
      <c r="ANG82" s="2"/>
      <c r="ANH82" s="2"/>
      <c r="ANI82" s="2"/>
      <c r="ANJ82" s="2"/>
      <c r="ANK82" s="2"/>
      <c r="ANL82" s="2"/>
      <c r="ANM82" s="2"/>
      <c r="ANN82" s="2"/>
      <c r="ANO82" s="2"/>
      <c r="ANP82" s="2"/>
      <c r="ANQ82" s="2"/>
      <c r="ANR82" s="2"/>
      <c r="ANS82" s="2"/>
      <c r="ANT82" s="2"/>
      <c r="ANU82" s="2"/>
      <c r="ANV82" s="2"/>
      <c r="ANW82" s="2"/>
      <c r="ANX82" s="2"/>
      <c r="ANY82" s="2"/>
      <c r="ANZ82" s="2"/>
      <c r="AOA82" s="2"/>
      <c r="AOB82" s="2"/>
      <c r="AOC82" s="2"/>
      <c r="AOD82" s="2"/>
      <c r="AOE82" s="2"/>
      <c r="AOF82" s="2"/>
      <c r="AOG82" s="2"/>
      <c r="AOH82" s="2"/>
      <c r="AOI82" s="2"/>
      <c r="AOJ82" s="2"/>
      <c r="AOK82" s="2"/>
      <c r="AOL82" s="2"/>
      <c r="AOM82" s="2"/>
      <c r="AON82" s="2"/>
      <c r="AOO82" s="2"/>
      <c r="AOP82" s="2"/>
      <c r="AOQ82" s="2"/>
      <c r="AOR82" s="2"/>
      <c r="AOS82" s="2"/>
      <c r="AOT82" s="2"/>
      <c r="AOU82" s="2"/>
      <c r="AOV82" s="2"/>
      <c r="AOW82" s="2"/>
      <c r="AOX82" s="2"/>
      <c r="AOY82" s="2"/>
      <c r="AOZ82" s="2"/>
      <c r="APA82" s="2"/>
      <c r="APB82" s="2"/>
      <c r="APC82" s="2"/>
      <c r="APD82" s="2"/>
      <c r="APE82" s="2"/>
      <c r="APF82" s="2"/>
      <c r="APG82" s="2"/>
      <c r="APH82" s="2"/>
      <c r="API82" s="2"/>
      <c r="APJ82" s="2"/>
      <c r="APK82" s="2"/>
      <c r="APL82" s="2"/>
      <c r="APM82" s="2"/>
      <c r="APN82" s="2"/>
      <c r="APO82" s="2"/>
      <c r="APP82" s="2"/>
      <c r="APQ82" s="2"/>
      <c r="APR82" s="2"/>
      <c r="APS82" s="2"/>
      <c r="APT82" s="2"/>
      <c r="APU82" s="2"/>
      <c r="APV82" s="2"/>
      <c r="APW82" s="2"/>
      <c r="APX82" s="2"/>
      <c r="APY82" s="2"/>
      <c r="APZ82" s="2"/>
      <c r="AQA82" s="2"/>
      <c r="AQB82" s="2"/>
      <c r="AQC82" s="2"/>
      <c r="AQD82" s="2"/>
      <c r="AQE82" s="2"/>
      <c r="AQF82" s="2"/>
      <c r="AQG82" s="2"/>
      <c r="AQH82" s="2"/>
      <c r="AQI82" s="2"/>
      <c r="AQJ82" s="2"/>
      <c r="AQK82" s="2"/>
      <c r="AQL82" s="2"/>
      <c r="AQM82" s="2"/>
      <c r="AQN82" s="2"/>
      <c r="AQO82" s="2"/>
      <c r="AQP82" s="2"/>
      <c r="AQQ82" s="2"/>
      <c r="AQR82" s="2"/>
      <c r="AQS82" s="2"/>
      <c r="AQT82" s="2"/>
      <c r="AQU82" s="2"/>
      <c r="AQV82" s="2"/>
      <c r="AQW82" s="2"/>
      <c r="AQX82" s="2"/>
      <c r="AQY82" s="2"/>
      <c r="AQZ82" s="2"/>
      <c r="ARA82" s="2"/>
      <c r="ARB82" s="2"/>
      <c r="ARC82" s="2"/>
      <c r="ARD82" s="2"/>
      <c r="ARE82" s="2"/>
      <c r="ARF82" s="2"/>
      <c r="ARG82" s="2"/>
      <c r="ARH82" s="2"/>
      <c r="ARI82" s="2"/>
      <c r="ARJ82" s="2"/>
      <c r="ARK82" s="2"/>
      <c r="ARL82" s="2"/>
      <c r="ARM82" s="2"/>
      <c r="ARN82" s="2"/>
      <c r="ARO82" s="2"/>
      <c r="ARP82" s="2"/>
      <c r="ARQ82" s="2"/>
      <c r="ARR82" s="2"/>
      <c r="ARS82" s="2"/>
      <c r="ART82" s="2"/>
      <c r="ARU82" s="2"/>
      <c r="ARV82" s="2"/>
      <c r="ARW82" s="2"/>
      <c r="ARX82" s="2"/>
      <c r="ARY82" s="2"/>
      <c r="ARZ82" s="2"/>
      <c r="ASA82" s="2"/>
      <c r="ASB82" s="2"/>
      <c r="ASC82" s="2"/>
      <c r="ASD82" s="2"/>
      <c r="ASE82" s="2"/>
      <c r="ASF82" s="2"/>
      <c r="ASG82" s="2"/>
      <c r="ASH82" s="2"/>
      <c r="ASI82" s="2"/>
      <c r="ASJ82" s="2"/>
      <c r="ASK82" s="2"/>
      <c r="ASL82" s="2"/>
      <c r="ASM82" s="2"/>
      <c r="ASN82" s="2"/>
      <c r="ASO82" s="2"/>
      <c r="ASP82" s="2"/>
      <c r="ASQ82" s="2"/>
      <c r="ASR82" s="2"/>
      <c r="ASS82" s="2"/>
      <c r="AST82" s="2"/>
      <c r="ASU82" s="2"/>
      <c r="ASV82" s="2"/>
      <c r="ASW82" s="2"/>
      <c r="ASX82" s="2"/>
      <c r="ASY82" s="2"/>
      <c r="ASZ82" s="2"/>
      <c r="ATA82" s="2"/>
      <c r="ATB82" s="2"/>
      <c r="ATC82" s="2"/>
      <c r="ATD82" s="2"/>
      <c r="ATE82" s="2"/>
      <c r="ATF82" s="2"/>
      <c r="ATG82" s="2"/>
      <c r="ATH82" s="2"/>
      <c r="ATI82" s="2"/>
      <c r="ATJ82" s="2"/>
      <c r="ATK82" s="2"/>
      <c r="ATL82" s="2"/>
      <c r="ATM82" s="2"/>
      <c r="ATN82" s="2"/>
      <c r="ATO82" s="2"/>
      <c r="ATP82" s="2"/>
      <c r="ATQ82" s="2"/>
      <c r="ATR82" s="2"/>
      <c r="ATS82" s="2"/>
      <c r="ATT82" s="2"/>
      <c r="ATU82" s="2"/>
      <c r="ATV82" s="2"/>
      <c r="ATW82" s="2"/>
      <c r="ATX82" s="2"/>
      <c r="ATY82" s="2"/>
      <c r="ATZ82" s="2"/>
      <c r="AUA82" s="2"/>
      <c r="AUB82" s="2"/>
      <c r="AUC82" s="2"/>
      <c r="AUD82" s="2"/>
      <c r="AUE82" s="2"/>
      <c r="AUF82" s="2"/>
      <c r="AUG82" s="2"/>
      <c r="AUH82" s="2"/>
      <c r="AUI82" s="2"/>
      <c r="AUJ82" s="2"/>
      <c r="AUK82" s="2"/>
      <c r="AUL82" s="2"/>
      <c r="AUM82" s="2"/>
      <c r="AUN82" s="2"/>
      <c r="AUO82" s="2"/>
      <c r="AUP82" s="2"/>
      <c r="AUQ82" s="2"/>
      <c r="AUR82" s="2"/>
      <c r="AUS82" s="2"/>
      <c r="AUT82" s="2"/>
      <c r="AUU82" s="2"/>
      <c r="AUV82" s="2"/>
      <c r="AUW82" s="2"/>
      <c r="AUX82" s="2"/>
      <c r="AUY82" s="2"/>
      <c r="AUZ82" s="2"/>
      <c r="AVA82" s="2"/>
      <c r="AVB82" s="2"/>
      <c r="AVC82" s="2"/>
      <c r="AVD82" s="2"/>
      <c r="AVE82" s="2"/>
      <c r="AVF82" s="2"/>
      <c r="AVG82" s="2"/>
      <c r="AVH82" s="2"/>
      <c r="AVI82" s="2"/>
      <c r="AVJ82" s="2"/>
      <c r="AVK82" s="2"/>
      <c r="AVL82" s="2"/>
      <c r="AVM82" s="2"/>
      <c r="AVN82" s="2"/>
      <c r="AVO82" s="2"/>
      <c r="AVP82" s="2"/>
      <c r="AVQ82" s="2"/>
      <c r="AVR82" s="2"/>
      <c r="AVS82" s="2"/>
      <c r="AVT82" s="2"/>
      <c r="AVU82" s="2"/>
      <c r="AVV82" s="2"/>
      <c r="AVW82" s="2"/>
      <c r="AVX82" s="2"/>
      <c r="AVY82" s="2"/>
      <c r="AVZ82" s="2"/>
      <c r="AWA82" s="2"/>
      <c r="AWB82" s="2"/>
      <c r="AWC82" s="2"/>
      <c r="AWD82" s="2"/>
      <c r="AWE82" s="2"/>
      <c r="AWF82" s="2"/>
      <c r="AWG82" s="2"/>
      <c r="AWH82" s="2"/>
      <c r="AWI82" s="2"/>
      <c r="AWJ82" s="2"/>
      <c r="AWK82" s="2"/>
      <c r="AWL82" s="2"/>
      <c r="AWM82" s="2"/>
      <c r="AWN82" s="2"/>
      <c r="AWO82" s="2"/>
      <c r="AWP82" s="2"/>
      <c r="AWQ82" s="2"/>
      <c r="AWR82" s="2"/>
      <c r="AWS82" s="2"/>
      <c r="AWT82" s="2"/>
      <c r="AWU82" s="2"/>
      <c r="AWV82" s="2"/>
      <c r="AWW82" s="2"/>
      <c r="AWX82" s="2"/>
      <c r="AWY82" s="2"/>
      <c r="AWZ82" s="2"/>
      <c r="AXA82" s="2"/>
      <c r="AXB82" s="2"/>
      <c r="AXC82" s="2"/>
      <c r="AXD82" s="2"/>
      <c r="AXE82" s="2"/>
      <c r="AXF82" s="2"/>
      <c r="AXG82" s="2"/>
      <c r="AXH82" s="2"/>
      <c r="AXI82" s="2"/>
      <c r="AXJ82" s="2"/>
      <c r="AXK82" s="2"/>
      <c r="AXL82" s="2"/>
      <c r="AXM82" s="2"/>
      <c r="AXN82" s="2"/>
      <c r="AXO82" s="2"/>
      <c r="AXP82" s="2"/>
      <c r="AXQ82" s="2"/>
      <c r="AXR82" s="2"/>
      <c r="AXS82" s="2"/>
      <c r="AXT82" s="2"/>
      <c r="AXU82" s="2"/>
      <c r="AXV82" s="2"/>
      <c r="AXW82" s="2"/>
      <c r="AXX82" s="2"/>
      <c r="AXY82" s="2"/>
      <c r="AXZ82" s="2"/>
      <c r="AYA82" s="2"/>
      <c r="AYB82" s="2"/>
      <c r="AYC82" s="2"/>
      <c r="AYD82" s="2"/>
      <c r="AYE82" s="2"/>
      <c r="AYF82" s="2"/>
      <c r="AYG82" s="2"/>
      <c r="AYH82" s="2"/>
      <c r="AYI82" s="2"/>
      <c r="AYJ82" s="2"/>
      <c r="AYK82" s="2"/>
      <c r="AYL82" s="2"/>
      <c r="AYM82" s="2"/>
      <c r="AYN82" s="2"/>
      <c r="AYO82" s="2"/>
      <c r="AYP82" s="2"/>
      <c r="AYQ82" s="2"/>
      <c r="AYR82" s="2"/>
      <c r="AYS82" s="2"/>
      <c r="AYT82" s="2"/>
      <c r="AYU82" s="2"/>
      <c r="AYV82" s="2"/>
      <c r="AYW82" s="2"/>
      <c r="AYX82" s="2"/>
      <c r="AYY82" s="2"/>
      <c r="AYZ82" s="2"/>
      <c r="AZA82" s="2"/>
      <c r="AZB82" s="2"/>
      <c r="AZC82" s="2"/>
      <c r="AZD82" s="2"/>
      <c r="AZE82" s="2"/>
      <c r="AZF82" s="2"/>
      <c r="AZG82" s="2"/>
      <c r="AZH82" s="2"/>
      <c r="AZI82" s="2"/>
      <c r="AZJ82" s="2"/>
      <c r="AZK82" s="2"/>
      <c r="AZL82" s="2"/>
      <c r="AZM82" s="2"/>
      <c r="AZN82" s="2"/>
      <c r="AZO82" s="2"/>
      <c r="AZP82" s="2"/>
      <c r="AZQ82" s="2"/>
      <c r="AZR82" s="2"/>
      <c r="AZS82" s="2"/>
      <c r="AZT82" s="2"/>
      <c r="AZU82" s="2"/>
      <c r="AZV82" s="2"/>
      <c r="AZW82" s="2"/>
      <c r="AZX82" s="2"/>
      <c r="AZY82" s="2"/>
      <c r="AZZ82" s="2"/>
      <c r="BAA82" s="2"/>
      <c r="BAB82" s="2"/>
      <c r="BAC82" s="2"/>
      <c r="BAD82" s="2"/>
      <c r="BAE82" s="2"/>
      <c r="BAF82" s="2"/>
      <c r="BAG82" s="2"/>
      <c r="BAH82" s="2"/>
      <c r="BAI82" s="2"/>
      <c r="BAJ82" s="2"/>
      <c r="BAK82" s="2"/>
      <c r="BAL82" s="2"/>
      <c r="BAM82" s="2"/>
      <c r="BAN82" s="2"/>
      <c r="BAO82" s="2"/>
      <c r="BAP82" s="2"/>
      <c r="BAQ82" s="2"/>
      <c r="BAR82" s="2"/>
      <c r="BAS82" s="2"/>
      <c r="BAT82" s="2"/>
      <c r="BAU82" s="2"/>
      <c r="BAV82" s="2"/>
      <c r="BAW82" s="2"/>
      <c r="BAX82" s="2"/>
      <c r="BAY82" s="2"/>
      <c r="BAZ82" s="2"/>
      <c r="BBA82" s="2"/>
      <c r="BBB82" s="2"/>
      <c r="BBC82" s="2"/>
      <c r="BBD82" s="2"/>
      <c r="BBE82" s="2"/>
      <c r="BBF82" s="2"/>
      <c r="BBG82" s="2"/>
      <c r="BBH82" s="2"/>
      <c r="BBI82" s="2"/>
      <c r="BBJ82" s="2"/>
      <c r="BBK82" s="2"/>
      <c r="BBL82" s="2"/>
      <c r="BBM82" s="2"/>
      <c r="BBN82" s="2"/>
      <c r="BBO82" s="2"/>
      <c r="BBP82" s="2"/>
      <c r="BBQ82" s="2"/>
      <c r="BBR82" s="2"/>
      <c r="BBS82" s="2"/>
      <c r="BBT82" s="2"/>
      <c r="BBU82" s="2"/>
      <c r="BBV82" s="2"/>
      <c r="BBW82" s="2"/>
      <c r="BBX82" s="2"/>
      <c r="BBY82" s="2"/>
      <c r="BBZ82" s="2"/>
      <c r="BCA82" s="2"/>
      <c r="BCB82" s="2"/>
      <c r="BCC82" s="2"/>
      <c r="BCD82" s="2"/>
      <c r="BCE82" s="2"/>
      <c r="BCF82" s="2"/>
      <c r="BCG82" s="2"/>
      <c r="BCH82" s="2"/>
      <c r="BCI82" s="2"/>
      <c r="BCJ82" s="2"/>
      <c r="BCK82" s="2"/>
      <c r="BCL82" s="2"/>
      <c r="BCM82" s="2"/>
      <c r="BCN82" s="2"/>
      <c r="BCO82" s="2"/>
      <c r="BCP82" s="2"/>
      <c r="BCQ82" s="2"/>
      <c r="BCR82" s="2"/>
      <c r="BCS82" s="2"/>
      <c r="BCT82" s="2"/>
      <c r="BCU82" s="2"/>
      <c r="BCV82" s="2"/>
      <c r="BCW82" s="2"/>
      <c r="BCX82" s="2"/>
      <c r="BCY82" s="2"/>
      <c r="BCZ82" s="2"/>
      <c r="BDA82" s="2"/>
      <c r="BDB82" s="2"/>
      <c r="BDC82" s="2"/>
      <c r="BDD82" s="2"/>
      <c r="BDE82" s="2"/>
      <c r="BDF82" s="2"/>
      <c r="BDG82" s="2"/>
      <c r="BDH82" s="2"/>
      <c r="BDI82" s="2"/>
      <c r="BDJ82" s="2"/>
      <c r="BDK82" s="2"/>
      <c r="BDL82" s="2"/>
      <c r="BDM82" s="2"/>
      <c r="BDN82" s="2"/>
      <c r="BDO82" s="2"/>
      <c r="BDP82" s="2"/>
      <c r="BDQ82" s="2"/>
      <c r="BDR82" s="2"/>
      <c r="BDS82" s="2"/>
      <c r="BDT82" s="2"/>
      <c r="BDU82" s="2"/>
      <c r="BDV82" s="2"/>
      <c r="BDW82" s="2"/>
      <c r="BDX82" s="2"/>
      <c r="BDY82" s="2"/>
      <c r="BDZ82" s="2"/>
      <c r="BEA82" s="2"/>
      <c r="BEB82" s="2"/>
      <c r="BEC82" s="2"/>
      <c r="BED82" s="2"/>
      <c r="BEE82" s="2"/>
      <c r="BEF82" s="2"/>
      <c r="BEG82" s="2"/>
      <c r="BEH82" s="2"/>
      <c r="BEI82" s="2"/>
      <c r="BEJ82" s="2"/>
      <c r="BEK82" s="2"/>
      <c r="BEL82" s="2"/>
      <c r="BEM82" s="2"/>
      <c r="BEN82" s="2"/>
      <c r="BEO82" s="2"/>
      <c r="BEP82" s="2"/>
      <c r="BEQ82" s="2"/>
      <c r="BER82" s="2"/>
      <c r="BES82" s="2"/>
      <c r="BET82" s="2"/>
      <c r="BEU82" s="2"/>
      <c r="BEV82" s="2"/>
      <c r="BEW82" s="2"/>
      <c r="BEX82" s="2"/>
      <c r="BEY82" s="2"/>
      <c r="BEZ82" s="2"/>
      <c r="BFA82" s="2"/>
      <c r="BFB82" s="2"/>
      <c r="BFC82" s="2"/>
      <c r="BFD82" s="2"/>
      <c r="BFE82" s="2"/>
      <c r="BFF82" s="2"/>
      <c r="BFG82" s="2"/>
      <c r="BFH82" s="2"/>
      <c r="BFI82" s="2"/>
      <c r="BFJ82" s="2"/>
      <c r="BFK82" s="2"/>
      <c r="BFL82" s="2"/>
      <c r="BFM82" s="2"/>
      <c r="BFN82" s="2"/>
      <c r="BFO82" s="2"/>
      <c r="BFP82" s="2"/>
      <c r="BFQ82" s="2"/>
      <c r="BFR82" s="2"/>
      <c r="BFS82" s="2"/>
      <c r="BFT82" s="2"/>
      <c r="BFU82" s="2"/>
      <c r="BFV82" s="2"/>
      <c r="BFW82" s="2"/>
      <c r="BFX82" s="2"/>
      <c r="BFY82" s="2"/>
      <c r="BFZ82" s="2"/>
      <c r="BGA82" s="2"/>
      <c r="BGB82" s="2"/>
      <c r="BGC82" s="2"/>
      <c r="BGD82" s="2"/>
      <c r="BGE82" s="2"/>
      <c r="BGF82" s="2"/>
      <c r="BGG82" s="2"/>
      <c r="BGH82" s="2"/>
      <c r="BGI82" s="2"/>
      <c r="BGJ82" s="2"/>
      <c r="BGK82" s="2"/>
      <c r="BGL82" s="2"/>
      <c r="BGM82" s="2"/>
      <c r="BGN82" s="2"/>
      <c r="BGO82" s="2"/>
      <c r="BGP82" s="2"/>
      <c r="BGQ82" s="2"/>
      <c r="BGR82" s="2"/>
      <c r="BGS82" s="2"/>
      <c r="BGT82" s="2"/>
      <c r="BGU82" s="2"/>
      <c r="BGV82" s="2"/>
      <c r="BGW82" s="2"/>
      <c r="BGX82" s="2"/>
      <c r="BGY82" s="2"/>
      <c r="BGZ82" s="2"/>
      <c r="BHA82" s="2"/>
      <c r="BHB82" s="2"/>
      <c r="BHC82" s="2"/>
      <c r="BHD82" s="2"/>
      <c r="BHE82" s="2"/>
      <c r="BHF82" s="2"/>
      <c r="BHG82" s="2"/>
      <c r="BHH82" s="2"/>
      <c r="BHI82" s="2"/>
      <c r="BHJ82" s="2"/>
      <c r="BHK82" s="2"/>
      <c r="BHL82" s="2"/>
      <c r="BHM82" s="2"/>
      <c r="BHN82" s="2"/>
      <c r="BHO82" s="2"/>
      <c r="BHP82" s="2"/>
      <c r="BHQ82" s="2"/>
      <c r="BHR82" s="2"/>
      <c r="BHS82" s="2"/>
      <c r="BHT82" s="2"/>
      <c r="BHU82" s="2"/>
      <c r="BHV82" s="2"/>
      <c r="BHW82" s="2"/>
      <c r="BHX82" s="2"/>
      <c r="BHY82" s="2"/>
      <c r="BHZ82" s="2"/>
      <c r="BIA82" s="2"/>
      <c r="BIB82" s="2"/>
      <c r="BIC82" s="2"/>
      <c r="BID82" s="2"/>
      <c r="BIE82" s="2"/>
      <c r="BIF82" s="2"/>
      <c r="BIG82" s="2"/>
      <c r="BIH82" s="2"/>
      <c r="BII82" s="2"/>
      <c r="BIJ82" s="2"/>
      <c r="BIK82" s="2"/>
      <c r="BIL82" s="2"/>
      <c r="BIM82" s="2"/>
      <c r="BIN82" s="2"/>
      <c r="BIO82" s="2"/>
      <c r="BIP82" s="2"/>
      <c r="BIQ82" s="2"/>
      <c r="BIR82" s="2"/>
      <c r="BIS82" s="2"/>
      <c r="BIT82" s="2"/>
      <c r="BIU82" s="2"/>
      <c r="BIV82" s="2"/>
      <c r="BIW82" s="2"/>
      <c r="BIX82" s="2"/>
      <c r="BIY82" s="2"/>
      <c r="BIZ82" s="2"/>
      <c r="BJA82" s="2"/>
      <c r="BJB82" s="2"/>
      <c r="BJC82" s="2"/>
      <c r="BJD82" s="2"/>
      <c r="BJE82" s="2"/>
      <c r="BJF82" s="2"/>
      <c r="BJG82" s="2"/>
      <c r="BJH82" s="2"/>
      <c r="BJI82" s="2"/>
      <c r="BJJ82" s="2"/>
      <c r="BJK82" s="2"/>
      <c r="BJL82" s="2"/>
      <c r="BJM82" s="2"/>
      <c r="BJN82" s="2"/>
      <c r="BJO82" s="2"/>
      <c r="BJP82" s="2"/>
      <c r="BJQ82" s="2"/>
      <c r="BJR82" s="2"/>
      <c r="BJS82" s="2"/>
      <c r="BJT82" s="2"/>
      <c r="BJU82" s="2"/>
      <c r="BJV82" s="2"/>
      <c r="BJW82" s="2"/>
      <c r="BJX82" s="2"/>
      <c r="BJY82" s="2"/>
      <c r="BJZ82" s="2"/>
      <c r="BKA82" s="2"/>
      <c r="BKB82" s="2"/>
      <c r="BKC82" s="2"/>
      <c r="BKD82" s="2"/>
      <c r="BKE82" s="2"/>
      <c r="BKF82" s="2"/>
      <c r="BKG82" s="2"/>
      <c r="BKH82" s="2"/>
      <c r="BKI82" s="2"/>
      <c r="BKJ82" s="2"/>
      <c r="BKK82" s="2"/>
      <c r="BKL82" s="2"/>
      <c r="BKM82" s="2"/>
      <c r="BKN82" s="2"/>
      <c r="BKO82" s="2"/>
      <c r="BKP82" s="2"/>
      <c r="BKQ82" s="2"/>
      <c r="BKR82" s="2"/>
      <c r="BKS82" s="2"/>
      <c r="BKT82" s="2"/>
      <c r="BKU82" s="2"/>
      <c r="BKV82" s="2"/>
      <c r="BKW82" s="2"/>
      <c r="BKX82" s="2"/>
      <c r="BKY82" s="2"/>
      <c r="BKZ82" s="2"/>
      <c r="BLA82" s="2"/>
      <c r="BLB82" s="2"/>
      <c r="BLC82" s="2"/>
      <c r="BLD82" s="2"/>
      <c r="BLE82" s="2"/>
      <c r="BLF82" s="2"/>
      <c r="BLG82" s="2"/>
      <c r="BLH82" s="2"/>
      <c r="BLI82" s="2"/>
      <c r="BLJ82" s="2"/>
      <c r="BLK82" s="2"/>
      <c r="BLL82" s="2"/>
      <c r="BLM82" s="2"/>
      <c r="BLN82" s="2"/>
      <c r="BLO82" s="2"/>
      <c r="BLP82" s="2"/>
      <c r="BLQ82" s="2"/>
      <c r="BLR82" s="2"/>
      <c r="BLS82" s="2"/>
      <c r="BLT82" s="2"/>
      <c r="BLU82" s="2"/>
      <c r="BLV82" s="2"/>
      <c r="BLW82" s="2"/>
      <c r="BLX82" s="2"/>
      <c r="BLY82" s="2"/>
      <c r="BLZ82" s="2"/>
      <c r="BMA82" s="2"/>
      <c r="BMB82" s="2"/>
      <c r="BMC82" s="2"/>
      <c r="BMD82" s="2"/>
      <c r="BME82" s="2"/>
      <c r="BMF82" s="2"/>
      <c r="BMG82" s="2"/>
      <c r="BMH82" s="2"/>
      <c r="BMI82" s="2"/>
      <c r="BMJ82" s="2"/>
      <c r="BMK82" s="2"/>
      <c r="BML82" s="2"/>
      <c r="BMM82" s="2"/>
      <c r="BMN82" s="2"/>
      <c r="BMO82" s="2"/>
      <c r="BMP82" s="2"/>
      <c r="BMQ82" s="2"/>
      <c r="BMR82" s="2"/>
      <c r="BMS82" s="2"/>
      <c r="BMT82" s="2"/>
      <c r="BMU82" s="2"/>
      <c r="BMV82" s="2"/>
      <c r="BMW82" s="2"/>
      <c r="BMX82" s="2"/>
      <c r="BMY82" s="2"/>
      <c r="BMZ82" s="2"/>
      <c r="BNA82" s="2"/>
      <c r="BNB82" s="2"/>
      <c r="BNC82" s="2"/>
      <c r="BND82" s="2"/>
      <c r="BNE82" s="2"/>
      <c r="BNF82" s="2"/>
      <c r="BNG82" s="2"/>
      <c r="BNH82" s="2"/>
      <c r="BNI82" s="2"/>
      <c r="BNJ82" s="2"/>
      <c r="BNK82" s="2"/>
      <c r="BNL82" s="2"/>
      <c r="BNM82" s="2"/>
      <c r="BNN82" s="2"/>
      <c r="BNO82" s="2"/>
      <c r="BNP82" s="2"/>
      <c r="BNQ82" s="2"/>
      <c r="BNR82" s="2"/>
      <c r="BNS82" s="2"/>
      <c r="BNT82" s="2"/>
      <c r="BNU82" s="2"/>
      <c r="BNV82" s="2"/>
      <c r="BNW82" s="2"/>
      <c r="BNX82" s="2"/>
      <c r="BNY82" s="2"/>
      <c r="BNZ82" s="2"/>
      <c r="BOA82" s="2"/>
      <c r="BOB82" s="2"/>
      <c r="BOC82" s="2"/>
      <c r="BOD82" s="2"/>
      <c r="BOE82" s="2"/>
      <c r="BOF82" s="2"/>
      <c r="BOG82" s="2"/>
      <c r="BOH82" s="2"/>
      <c r="BOI82" s="2"/>
      <c r="BOJ82" s="2"/>
      <c r="BOK82" s="2"/>
      <c r="BOL82" s="2"/>
      <c r="BOM82" s="2"/>
      <c r="BON82" s="2"/>
      <c r="BOO82" s="2"/>
      <c r="BOP82" s="2"/>
      <c r="BOQ82" s="2"/>
      <c r="BOR82" s="2"/>
      <c r="BOS82" s="2"/>
      <c r="BOT82" s="2"/>
      <c r="BOU82" s="2"/>
      <c r="BOV82" s="2"/>
      <c r="BOW82" s="2"/>
      <c r="BOX82" s="2"/>
      <c r="BOY82" s="2"/>
      <c r="BOZ82" s="2"/>
      <c r="BPA82" s="2"/>
      <c r="BPB82" s="2"/>
      <c r="BPC82" s="2"/>
      <c r="BPD82" s="2"/>
      <c r="BPE82" s="2"/>
      <c r="BPF82" s="2"/>
      <c r="BPG82" s="2"/>
      <c r="BPH82" s="2"/>
      <c r="BPI82" s="2"/>
      <c r="BPJ82" s="2"/>
      <c r="BPK82" s="2"/>
      <c r="BPL82" s="2"/>
      <c r="BPM82" s="2"/>
      <c r="BPN82" s="2"/>
      <c r="BPO82" s="2"/>
      <c r="BPP82" s="2"/>
      <c r="BPQ82" s="2"/>
      <c r="BPR82" s="2"/>
      <c r="BPS82" s="2"/>
      <c r="BPT82" s="2"/>
      <c r="BPU82" s="2"/>
      <c r="BPV82" s="2"/>
      <c r="BPW82" s="2"/>
      <c r="BPX82" s="2"/>
      <c r="BPY82" s="2"/>
      <c r="BPZ82" s="2"/>
      <c r="BQA82" s="2"/>
      <c r="BQB82" s="2"/>
      <c r="BQC82" s="2"/>
      <c r="BQD82" s="2"/>
      <c r="BQE82" s="2"/>
      <c r="BQF82" s="2"/>
      <c r="BQG82" s="2"/>
      <c r="BQH82" s="2"/>
      <c r="BQI82" s="2"/>
      <c r="BQJ82" s="2"/>
      <c r="BQK82" s="2"/>
      <c r="BQL82" s="2"/>
      <c r="BQM82" s="2"/>
      <c r="BQN82" s="2"/>
      <c r="BQO82" s="2"/>
      <c r="BQP82" s="2"/>
      <c r="BQQ82" s="2"/>
      <c r="BQR82" s="2"/>
      <c r="BQS82" s="2"/>
      <c r="BQT82" s="2"/>
      <c r="BQU82" s="2"/>
      <c r="BQV82" s="2"/>
      <c r="BQW82" s="2"/>
      <c r="BQX82" s="2"/>
      <c r="BQY82" s="2"/>
      <c r="BQZ82" s="2"/>
      <c r="BRA82" s="2"/>
      <c r="BRB82" s="2"/>
      <c r="BRC82" s="2"/>
      <c r="BRD82" s="2"/>
      <c r="BRE82" s="2"/>
      <c r="BRF82" s="2"/>
      <c r="BRG82" s="2"/>
      <c r="BRH82" s="2"/>
      <c r="BRI82" s="2"/>
      <c r="BRJ82" s="2"/>
      <c r="BRK82" s="2"/>
      <c r="BRL82" s="2"/>
      <c r="BRM82" s="2"/>
      <c r="BRN82" s="2"/>
      <c r="BRO82" s="2"/>
      <c r="BRP82" s="2"/>
      <c r="BRQ82" s="2"/>
      <c r="BRR82" s="2"/>
      <c r="BRS82" s="2"/>
      <c r="BRT82" s="2"/>
      <c r="BRU82" s="2"/>
      <c r="BRV82" s="2"/>
      <c r="BRW82" s="2"/>
      <c r="BRX82" s="2"/>
      <c r="BRY82" s="2"/>
      <c r="BRZ82" s="2"/>
      <c r="BSA82" s="2"/>
      <c r="BSB82" s="2"/>
      <c r="BSC82" s="2"/>
      <c r="BSD82" s="2"/>
      <c r="BSE82" s="2"/>
      <c r="BSF82" s="2"/>
      <c r="BSG82" s="2"/>
      <c r="BSH82" s="2"/>
      <c r="BSI82" s="2"/>
      <c r="BSJ82" s="2"/>
      <c r="BSK82" s="2"/>
      <c r="BSL82" s="2"/>
      <c r="BSM82" s="2"/>
      <c r="BSN82" s="2"/>
      <c r="BSO82" s="2"/>
      <c r="BSP82" s="2"/>
      <c r="BSQ82" s="2"/>
      <c r="BSR82" s="2"/>
      <c r="BSS82" s="2"/>
      <c r="BST82" s="2"/>
      <c r="BSU82" s="2"/>
      <c r="BSV82" s="2"/>
      <c r="BSW82" s="2"/>
      <c r="BSX82" s="2"/>
      <c r="BSY82" s="2"/>
      <c r="BSZ82" s="2"/>
      <c r="BTA82" s="2"/>
      <c r="BTB82" s="2"/>
      <c r="BTC82" s="2"/>
      <c r="BTD82" s="2"/>
      <c r="BTE82" s="2"/>
      <c r="BTF82" s="2"/>
      <c r="BTG82" s="2"/>
      <c r="BTH82" s="2"/>
      <c r="BTI82" s="2"/>
      <c r="BTJ82" s="2"/>
      <c r="BTK82" s="2"/>
      <c r="BTL82" s="2"/>
      <c r="BTM82" s="2"/>
      <c r="BTN82" s="2"/>
      <c r="BTO82" s="2"/>
      <c r="BTP82" s="2"/>
      <c r="BTQ82" s="2"/>
      <c r="BTR82" s="2"/>
      <c r="BTS82" s="2"/>
      <c r="BTT82" s="2"/>
      <c r="BTU82" s="2"/>
      <c r="BTV82" s="2"/>
      <c r="BTW82" s="2"/>
      <c r="BTX82" s="2"/>
      <c r="BTY82" s="2"/>
      <c r="BTZ82" s="2"/>
      <c r="BUA82" s="2"/>
      <c r="BUB82" s="2"/>
      <c r="BUC82" s="2"/>
      <c r="BUD82" s="2"/>
      <c r="BUE82" s="2"/>
      <c r="BUF82" s="2"/>
      <c r="BUG82" s="2"/>
      <c r="BUH82" s="2"/>
      <c r="BUI82" s="2"/>
      <c r="BUJ82" s="2"/>
      <c r="BUK82" s="2"/>
      <c r="BUL82" s="2"/>
      <c r="BUM82" s="2"/>
      <c r="BUN82" s="2"/>
      <c r="BUO82" s="2"/>
      <c r="BUP82" s="2"/>
      <c r="BUQ82" s="2"/>
      <c r="BUR82" s="2"/>
      <c r="BUS82" s="2"/>
      <c r="BUT82" s="2"/>
      <c r="BUU82" s="2"/>
      <c r="BUV82" s="2"/>
      <c r="BUW82" s="2"/>
      <c r="BUX82" s="2"/>
      <c r="BUY82" s="2"/>
      <c r="BUZ82" s="2"/>
      <c r="BVA82" s="2"/>
      <c r="BVB82" s="2"/>
      <c r="BVC82" s="2"/>
      <c r="BVD82" s="2"/>
      <c r="BVE82" s="2"/>
      <c r="BVF82" s="2"/>
      <c r="BVG82" s="2"/>
      <c r="BVH82" s="2"/>
      <c r="BVI82" s="2"/>
      <c r="BVJ82" s="2"/>
      <c r="BVK82" s="2"/>
      <c r="BVL82" s="2"/>
      <c r="BVM82" s="2"/>
      <c r="BVN82" s="2"/>
      <c r="BVO82" s="2"/>
      <c r="BVP82" s="2"/>
      <c r="BVQ82" s="2"/>
      <c r="BVR82" s="2"/>
      <c r="BVS82" s="2"/>
      <c r="BVT82" s="2"/>
      <c r="BVU82" s="2"/>
      <c r="BVV82" s="2"/>
      <c r="BVW82" s="2"/>
      <c r="BVX82" s="2"/>
      <c r="BVY82" s="2"/>
      <c r="BVZ82" s="2"/>
      <c r="BWA82" s="2"/>
      <c r="BWB82" s="2"/>
      <c r="BWC82" s="2"/>
      <c r="BWD82" s="2"/>
      <c r="BWE82" s="2"/>
      <c r="BWF82" s="2"/>
      <c r="BWG82" s="2"/>
      <c r="BWH82" s="2"/>
      <c r="BWI82" s="2"/>
      <c r="BWJ82" s="2"/>
      <c r="BWK82" s="2"/>
      <c r="BWL82" s="2"/>
      <c r="BWM82" s="2"/>
      <c r="BWN82" s="2"/>
      <c r="BWO82" s="2"/>
      <c r="BWP82" s="2"/>
      <c r="BWQ82" s="2"/>
      <c r="BWR82" s="2"/>
      <c r="BWS82" s="2"/>
      <c r="BWT82" s="2"/>
      <c r="BWU82" s="2"/>
      <c r="BWV82" s="2"/>
      <c r="BWW82" s="2"/>
      <c r="BWX82" s="2"/>
      <c r="BWY82" s="2"/>
      <c r="BWZ82" s="2"/>
      <c r="BXA82" s="2"/>
      <c r="BXB82" s="2"/>
      <c r="BXC82" s="2"/>
      <c r="BXD82" s="2"/>
      <c r="BXE82" s="2"/>
      <c r="BXF82" s="2"/>
      <c r="BXG82" s="2"/>
      <c r="BXH82" s="2"/>
      <c r="BXI82" s="2"/>
      <c r="BXJ82" s="2"/>
      <c r="BXK82" s="2"/>
      <c r="BXL82" s="2"/>
      <c r="BXM82" s="2"/>
      <c r="BXN82" s="2"/>
      <c r="BXO82" s="2"/>
      <c r="BXP82" s="2"/>
      <c r="BXQ82" s="2"/>
      <c r="BXR82" s="2"/>
      <c r="BXS82" s="2"/>
      <c r="BXT82" s="2"/>
      <c r="BXU82" s="2"/>
      <c r="BXV82" s="2"/>
      <c r="BXW82" s="2"/>
      <c r="BXX82" s="2"/>
      <c r="BXY82" s="2"/>
      <c r="BXZ82" s="2"/>
      <c r="BYA82" s="2"/>
      <c r="BYB82" s="2"/>
      <c r="BYC82" s="2"/>
      <c r="BYD82" s="2"/>
      <c r="BYE82" s="2"/>
      <c r="BYF82" s="2"/>
      <c r="BYG82" s="2"/>
      <c r="BYH82" s="2"/>
      <c r="BYI82" s="2"/>
      <c r="BYJ82" s="2"/>
      <c r="BYK82" s="2"/>
      <c r="BYL82" s="2"/>
      <c r="BYM82" s="2"/>
      <c r="BYN82" s="2"/>
      <c r="BYO82" s="2"/>
      <c r="BYP82" s="2"/>
      <c r="BYQ82" s="2"/>
      <c r="BYR82" s="2"/>
      <c r="BYS82" s="2"/>
      <c r="BYT82" s="2"/>
      <c r="BYU82" s="2"/>
      <c r="BYV82" s="2"/>
      <c r="BYW82" s="2"/>
      <c r="BYX82" s="2"/>
      <c r="BYY82" s="2"/>
      <c r="BYZ82" s="2"/>
      <c r="BZA82" s="2"/>
      <c r="BZB82" s="2"/>
      <c r="BZC82" s="2"/>
      <c r="BZD82" s="2"/>
      <c r="BZE82" s="2"/>
      <c r="BZF82" s="2"/>
      <c r="BZG82" s="2"/>
      <c r="BZH82" s="2"/>
      <c r="BZI82" s="2"/>
      <c r="BZJ82" s="2"/>
      <c r="BZK82" s="2"/>
      <c r="BZL82" s="2"/>
      <c r="BZM82" s="2"/>
      <c r="BZN82" s="2"/>
      <c r="BZO82" s="2"/>
      <c r="BZP82" s="2"/>
      <c r="BZQ82" s="2"/>
      <c r="BZR82" s="2"/>
      <c r="BZS82" s="2"/>
      <c r="BZT82" s="2"/>
      <c r="BZU82" s="2"/>
      <c r="BZV82" s="2"/>
      <c r="BZW82" s="2"/>
      <c r="BZX82" s="2"/>
      <c r="BZY82" s="2"/>
      <c r="BZZ82" s="2"/>
      <c r="CAA82" s="2"/>
      <c r="CAB82" s="2"/>
      <c r="CAC82" s="2"/>
      <c r="CAD82" s="2"/>
      <c r="CAE82" s="2"/>
      <c r="CAF82" s="2"/>
      <c r="CAG82" s="2"/>
      <c r="CAH82" s="2"/>
      <c r="CAI82" s="2"/>
      <c r="CAJ82" s="2"/>
      <c r="CAK82" s="2"/>
      <c r="CAL82" s="2"/>
      <c r="CAM82" s="2"/>
      <c r="CAN82" s="2"/>
      <c r="CAO82" s="2"/>
      <c r="CAP82" s="2"/>
      <c r="CAQ82" s="2"/>
      <c r="CAR82" s="2"/>
      <c r="CAS82" s="2"/>
      <c r="CAT82" s="2"/>
      <c r="CAU82" s="2"/>
      <c r="CAV82" s="2"/>
      <c r="CAW82" s="2"/>
      <c r="CAX82" s="2"/>
      <c r="CAY82" s="2"/>
      <c r="CAZ82" s="2"/>
      <c r="CBA82" s="2"/>
      <c r="CBB82" s="2"/>
      <c r="CBC82" s="2"/>
      <c r="CBD82" s="2"/>
      <c r="CBE82" s="2"/>
      <c r="CBF82" s="2"/>
      <c r="CBG82" s="2"/>
      <c r="CBH82" s="2"/>
      <c r="CBI82" s="2"/>
      <c r="CBJ82" s="2"/>
      <c r="CBK82" s="2"/>
      <c r="CBL82" s="2"/>
      <c r="CBM82" s="2"/>
      <c r="CBN82" s="2"/>
      <c r="CBO82" s="2"/>
      <c r="CBP82" s="2"/>
      <c r="CBQ82" s="2"/>
      <c r="CBR82" s="2"/>
      <c r="CBS82" s="2"/>
      <c r="CBT82" s="2"/>
      <c r="CBU82" s="2"/>
      <c r="CBV82" s="2"/>
      <c r="CBW82" s="2"/>
      <c r="CBX82" s="2"/>
      <c r="CBY82" s="2"/>
      <c r="CBZ82" s="2"/>
      <c r="CCA82" s="2"/>
      <c r="CCB82" s="2"/>
      <c r="CCC82" s="2"/>
      <c r="CCD82" s="2"/>
      <c r="CCE82" s="2"/>
      <c r="CCF82" s="2"/>
      <c r="CCG82" s="2"/>
      <c r="CCH82" s="2"/>
      <c r="CCI82" s="2"/>
      <c r="CCJ82" s="2"/>
      <c r="CCK82" s="2"/>
      <c r="CCL82" s="2"/>
      <c r="CCM82" s="2"/>
      <c r="CCN82" s="2"/>
      <c r="CCO82" s="2"/>
      <c r="CCP82" s="2"/>
      <c r="CCQ82" s="2"/>
      <c r="CCR82" s="2"/>
      <c r="CCS82" s="2"/>
      <c r="CCT82" s="2"/>
      <c r="CCU82" s="2"/>
      <c r="CCV82" s="2"/>
      <c r="CCW82" s="2"/>
      <c r="CCX82" s="2"/>
      <c r="CCY82" s="2"/>
      <c r="CCZ82" s="2"/>
      <c r="CDA82" s="2"/>
      <c r="CDB82" s="2"/>
      <c r="CDC82" s="2"/>
      <c r="CDD82" s="2"/>
      <c r="CDE82" s="2"/>
      <c r="CDF82" s="2"/>
      <c r="CDG82" s="2"/>
      <c r="CDH82" s="2"/>
      <c r="CDI82" s="2"/>
      <c r="CDJ82" s="2"/>
      <c r="CDK82" s="2"/>
      <c r="CDL82" s="2"/>
      <c r="CDM82" s="2"/>
      <c r="CDN82" s="2"/>
      <c r="CDO82" s="2"/>
      <c r="CDP82" s="2"/>
      <c r="CDQ82" s="2"/>
      <c r="CDR82" s="2"/>
      <c r="CDS82" s="2"/>
      <c r="CDT82" s="2"/>
      <c r="CDU82" s="2"/>
      <c r="CDV82" s="2"/>
      <c r="CDW82" s="2"/>
      <c r="CDX82" s="2"/>
      <c r="CDY82" s="2"/>
      <c r="CDZ82" s="2"/>
      <c r="CEA82" s="2"/>
      <c r="CEB82" s="2"/>
      <c r="CEC82" s="2"/>
      <c r="CED82" s="2"/>
      <c r="CEE82" s="2"/>
      <c r="CEF82" s="2"/>
      <c r="CEG82" s="2"/>
      <c r="CEH82" s="2"/>
      <c r="CEI82" s="2"/>
      <c r="CEJ82" s="2"/>
      <c r="CEK82" s="2"/>
      <c r="CEL82" s="2"/>
      <c r="CEM82" s="2"/>
      <c r="CEN82" s="2"/>
      <c r="CEO82" s="2"/>
      <c r="CEP82" s="2"/>
      <c r="CEQ82" s="2"/>
      <c r="CER82" s="2"/>
      <c r="CES82" s="2"/>
      <c r="CET82" s="2"/>
      <c r="CEU82" s="2"/>
      <c r="CEV82" s="2"/>
      <c r="CEW82" s="2"/>
      <c r="CEX82" s="2"/>
      <c r="CEY82" s="2"/>
      <c r="CEZ82" s="2"/>
      <c r="CFA82" s="2"/>
      <c r="CFB82" s="2"/>
      <c r="CFC82" s="2"/>
      <c r="CFD82" s="2"/>
      <c r="CFE82" s="2"/>
      <c r="CFF82" s="2"/>
      <c r="CFG82" s="2"/>
      <c r="CFH82" s="2"/>
      <c r="CFI82" s="2"/>
      <c r="CFJ82" s="2"/>
      <c r="CFK82" s="2"/>
      <c r="CFL82" s="2"/>
      <c r="CFM82" s="2"/>
      <c r="CFN82" s="2"/>
      <c r="CFO82" s="2"/>
      <c r="CFP82" s="2"/>
      <c r="CFQ82" s="2"/>
      <c r="CFR82" s="2"/>
      <c r="CFS82" s="2"/>
      <c r="CFT82" s="2"/>
      <c r="CFU82" s="2"/>
      <c r="CFV82" s="2"/>
      <c r="CFW82" s="2"/>
      <c r="CFX82" s="2"/>
      <c r="CFY82" s="2"/>
      <c r="CFZ82" s="2"/>
      <c r="CGA82" s="2"/>
      <c r="CGB82" s="2"/>
      <c r="CGC82" s="2"/>
      <c r="CGD82" s="2"/>
      <c r="CGE82" s="2"/>
      <c r="CGF82" s="2"/>
      <c r="CGG82" s="2"/>
      <c r="CGH82" s="2"/>
      <c r="CGI82" s="2"/>
      <c r="CGJ82" s="2"/>
      <c r="CGK82" s="2"/>
      <c r="CGL82" s="2"/>
      <c r="CGM82" s="2"/>
      <c r="CGN82" s="2"/>
      <c r="CGO82" s="2"/>
      <c r="CGP82" s="2"/>
      <c r="CGQ82" s="2"/>
      <c r="CGR82" s="2"/>
      <c r="CGS82" s="2"/>
      <c r="CGT82" s="2"/>
      <c r="CGU82" s="2"/>
      <c r="CGV82" s="2"/>
      <c r="CGW82" s="2"/>
      <c r="CGX82" s="2"/>
      <c r="CGY82" s="2"/>
      <c r="CGZ82" s="2"/>
      <c r="CHA82" s="2"/>
      <c r="CHB82" s="2"/>
      <c r="CHC82" s="2"/>
      <c r="CHD82" s="2"/>
      <c r="CHE82" s="2"/>
      <c r="CHF82" s="2"/>
      <c r="CHG82" s="2"/>
      <c r="CHH82" s="2"/>
      <c r="CHI82" s="2"/>
      <c r="CHJ82" s="2"/>
      <c r="CHK82" s="2"/>
      <c r="CHL82" s="2"/>
      <c r="CHM82" s="2"/>
      <c r="CHN82" s="2"/>
      <c r="CHO82" s="2"/>
      <c r="CHP82" s="2"/>
      <c r="CHQ82" s="2"/>
      <c r="CHR82" s="2"/>
      <c r="CHS82" s="2"/>
      <c r="CHT82" s="2"/>
      <c r="CHU82" s="2"/>
      <c r="CHV82" s="2"/>
      <c r="CHW82" s="2"/>
      <c r="CHX82" s="2"/>
      <c r="CHY82" s="2"/>
      <c r="CHZ82" s="2"/>
      <c r="CIA82" s="2"/>
      <c r="CIB82" s="2"/>
      <c r="CIC82" s="2"/>
      <c r="CID82" s="2"/>
      <c r="CIE82" s="2"/>
      <c r="CIF82" s="2"/>
      <c r="CIG82" s="2"/>
      <c r="CIH82" s="2"/>
      <c r="CII82" s="2"/>
      <c r="CIJ82" s="2"/>
      <c r="CIK82" s="2"/>
      <c r="CIL82" s="2"/>
      <c r="CIM82" s="2"/>
      <c r="CIN82" s="2"/>
      <c r="CIO82" s="2"/>
      <c r="CIP82" s="2"/>
      <c r="CIQ82" s="2"/>
      <c r="CIR82" s="2"/>
      <c r="CIS82" s="2"/>
      <c r="CIT82" s="2"/>
      <c r="CIU82" s="2"/>
      <c r="CIV82" s="2"/>
      <c r="CIW82" s="2"/>
      <c r="CIX82" s="2"/>
      <c r="CIY82" s="2"/>
      <c r="CIZ82" s="2"/>
      <c r="CJA82" s="2"/>
      <c r="CJB82" s="2"/>
      <c r="CJC82" s="2"/>
      <c r="CJD82" s="2"/>
      <c r="CJE82" s="2"/>
      <c r="CJF82" s="2"/>
      <c r="CJG82" s="2"/>
      <c r="CJH82" s="2"/>
      <c r="CJI82" s="2"/>
      <c r="CJJ82" s="2"/>
      <c r="CJK82" s="2"/>
      <c r="CJL82" s="2"/>
      <c r="CJM82" s="2"/>
      <c r="CJN82" s="2"/>
      <c r="CJO82" s="2"/>
      <c r="CJP82" s="2"/>
      <c r="CJQ82" s="2"/>
      <c r="CJR82" s="2"/>
      <c r="CJS82" s="2"/>
      <c r="CJT82" s="2"/>
      <c r="CJU82" s="2"/>
      <c r="CJV82" s="2"/>
      <c r="CJW82" s="2"/>
      <c r="CJX82" s="2"/>
      <c r="CJY82" s="2"/>
      <c r="CJZ82" s="2"/>
      <c r="CKA82" s="2"/>
      <c r="CKB82" s="2"/>
      <c r="CKC82" s="2"/>
      <c r="CKD82" s="2"/>
      <c r="CKE82" s="2"/>
      <c r="CKF82" s="2"/>
      <c r="CKG82" s="2"/>
      <c r="CKH82" s="2"/>
      <c r="CKI82" s="2"/>
      <c r="CKJ82" s="2"/>
      <c r="CKK82" s="2"/>
      <c r="CKL82" s="2"/>
      <c r="CKM82" s="2"/>
      <c r="CKN82" s="2"/>
      <c r="CKO82" s="2"/>
      <c r="CKP82" s="2"/>
      <c r="CKQ82" s="2"/>
      <c r="CKR82" s="2"/>
      <c r="CKS82" s="2"/>
      <c r="CKT82" s="2"/>
      <c r="CKU82" s="2"/>
      <c r="CKV82" s="2"/>
      <c r="CKW82" s="2"/>
      <c r="CKX82" s="2"/>
      <c r="CKY82" s="2"/>
      <c r="CKZ82" s="2"/>
      <c r="CLA82" s="2"/>
      <c r="CLB82" s="2"/>
      <c r="CLC82" s="2"/>
      <c r="CLD82" s="2"/>
      <c r="CLE82" s="2"/>
      <c r="CLF82" s="2"/>
      <c r="CLG82" s="2"/>
      <c r="CLH82" s="2"/>
      <c r="CLI82" s="2"/>
      <c r="CLJ82" s="2"/>
      <c r="CLK82" s="2"/>
      <c r="CLL82" s="2"/>
      <c r="CLM82" s="2"/>
      <c r="CLN82" s="2"/>
      <c r="CLO82" s="2"/>
      <c r="CLP82" s="2"/>
      <c r="CLQ82" s="2"/>
      <c r="CLR82" s="2"/>
      <c r="CLS82" s="2"/>
      <c r="CLT82" s="2"/>
      <c r="CLU82" s="2"/>
      <c r="CLV82" s="2"/>
      <c r="CLW82" s="2"/>
      <c r="CLX82" s="2"/>
      <c r="CLY82" s="2"/>
      <c r="CLZ82" s="2"/>
      <c r="CMA82" s="2"/>
      <c r="CMB82" s="2"/>
      <c r="CMC82" s="2"/>
      <c r="CMD82" s="2"/>
      <c r="CME82" s="2"/>
      <c r="CMF82" s="2"/>
      <c r="CMG82" s="2"/>
      <c r="CMH82" s="2"/>
      <c r="CMI82" s="2"/>
      <c r="CMJ82" s="2"/>
      <c r="CMK82" s="2"/>
      <c r="CML82" s="2"/>
      <c r="CMM82" s="2"/>
      <c r="CMN82" s="2"/>
      <c r="CMO82" s="2"/>
      <c r="CMP82" s="2"/>
      <c r="CMQ82" s="2"/>
      <c r="CMR82" s="2"/>
      <c r="CMS82" s="2"/>
      <c r="CMT82" s="2"/>
      <c r="CMU82" s="2"/>
      <c r="CMV82" s="2"/>
      <c r="CMW82" s="2"/>
      <c r="CMX82" s="2"/>
      <c r="CMY82" s="2"/>
      <c r="CMZ82" s="2"/>
      <c r="CNA82" s="2"/>
      <c r="CNB82" s="2"/>
      <c r="CNC82" s="2"/>
      <c r="CND82" s="2"/>
      <c r="CNE82" s="2"/>
      <c r="CNF82" s="2"/>
      <c r="CNG82" s="2"/>
      <c r="CNH82" s="2"/>
      <c r="CNI82" s="2"/>
      <c r="CNJ82" s="2"/>
      <c r="CNK82" s="2"/>
      <c r="CNL82" s="2"/>
      <c r="CNM82" s="2"/>
      <c r="CNN82" s="2"/>
      <c r="CNO82" s="2"/>
      <c r="CNP82" s="2"/>
      <c r="CNQ82" s="2"/>
      <c r="CNR82" s="2"/>
      <c r="CNS82" s="2"/>
      <c r="CNT82" s="2"/>
      <c r="CNU82" s="2"/>
      <c r="CNV82" s="2"/>
      <c r="CNW82" s="2"/>
      <c r="CNX82" s="2"/>
      <c r="CNY82" s="2"/>
      <c r="CNZ82" s="2"/>
      <c r="COA82" s="2"/>
      <c r="COB82" s="2"/>
      <c r="COC82" s="2"/>
      <c r="COD82" s="2"/>
      <c r="COE82" s="2"/>
      <c r="COF82" s="2"/>
      <c r="COG82" s="2"/>
      <c r="COH82" s="2"/>
      <c r="COI82" s="2"/>
      <c r="COJ82" s="2"/>
      <c r="COK82" s="2"/>
      <c r="COL82" s="2"/>
      <c r="COM82" s="2"/>
      <c r="CON82" s="2"/>
      <c r="COO82" s="2"/>
      <c r="COP82" s="2"/>
      <c r="COQ82" s="2"/>
      <c r="COR82" s="2"/>
      <c r="COS82" s="2"/>
      <c r="COT82" s="2"/>
      <c r="COU82" s="2"/>
      <c r="COV82" s="2"/>
      <c r="COW82" s="2"/>
      <c r="COX82" s="2"/>
      <c r="COY82" s="2"/>
      <c r="COZ82" s="2"/>
      <c r="CPA82" s="2"/>
      <c r="CPB82" s="2"/>
      <c r="CPC82" s="2"/>
      <c r="CPD82" s="2"/>
      <c r="CPE82" s="2"/>
      <c r="CPF82" s="2"/>
      <c r="CPG82" s="2"/>
      <c r="CPH82" s="2"/>
      <c r="CPI82" s="2"/>
      <c r="CPJ82" s="2"/>
      <c r="CPK82" s="2"/>
      <c r="CPL82" s="2"/>
      <c r="CPM82" s="2"/>
      <c r="CPN82" s="2"/>
      <c r="CPO82" s="2"/>
      <c r="CPP82" s="2"/>
      <c r="CPQ82" s="2"/>
      <c r="CPR82" s="2"/>
      <c r="CPS82" s="2"/>
      <c r="CPT82" s="2"/>
      <c r="CPU82" s="2"/>
      <c r="CPV82" s="2"/>
      <c r="CPW82" s="2"/>
      <c r="CPX82" s="2"/>
      <c r="CPY82" s="2"/>
      <c r="CPZ82" s="2"/>
      <c r="CQA82" s="2"/>
      <c r="CQB82" s="2"/>
      <c r="CQC82" s="2"/>
      <c r="CQD82" s="2"/>
      <c r="CQE82" s="2"/>
      <c r="CQF82" s="2"/>
      <c r="CQG82" s="2"/>
      <c r="CQH82" s="2"/>
      <c r="CQI82" s="2"/>
      <c r="CQJ82" s="2"/>
      <c r="CQK82" s="2"/>
      <c r="CQL82" s="2"/>
      <c r="CQM82" s="2"/>
      <c r="CQN82" s="2"/>
      <c r="CQO82" s="2"/>
      <c r="CQP82" s="2"/>
      <c r="CQQ82" s="2"/>
      <c r="CQR82" s="2"/>
      <c r="CQS82" s="2"/>
      <c r="CQT82" s="2"/>
      <c r="CQU82" s="2"/>
      <c r="CQV82" s="2"/>
      <c r="CQW82" s="2"/>
      <c r="CQX82" s="2"/>
      <c r="CQY82" s="2"/>
      <c r="CQZ82" s="2"/>
      <c r="CRA82" s="2"/>
      <c r="CRB82" s="2"/>
      <c r="CRC82" s="2"/>
      <c r="CRD82" s="2"/>
      <c r="CRE82" s="2"/>
      <c r="CRF82" s="2"/>
      <c r="CRG82" s="2"/>
      <c r="CRH82" s="2"/>
      <c r="CRI82" s="2"/>
      <c r="CRJ82" s="2"/>
      <c r="CRK82" s="2"/>
      <c r="CRL82" s="2"/>
      <c r="CRM82" s="2"/>
      <c r="CRN82" s="2"/>
      <c r="CRO82" s="2"/>
      <c r="CRP82" s="2"/>
      <c r="CRQ82" s="2"/>
      <c r="CRR82" s="2"/>
      <c r="CRS82" s="2"/>
      <c r="CRT82" s="2"/>
      <c r="CRU82" s="2"/>
      <c r="CRV82" s="2"/>
      <c r="CRW82" s="2"/>
      <c r="CRX82" s="2"/>
      <c r="CRY82" s="2"/>
      <c r="CRZ82" s="2"/>
      <c r="CSA82" s="2"/>
      <c r="CSB82" s="2"/>
      <c r="CSC82" s="2"/>
      <c r="CSD82" s="2"/>
      <c r="CSE82" s="2"/>
      <c r="CSF82" s="2"/>
      <c r="CSG82" s="2"/>
      <c r="CSH82" s="2"/>
      <c r="CSI82" s="2"/>
      <c r="CSJ82" s="2"/>
      <c r="CSK82" s="2"/>
      <c r="CSL82" s="2"/>
      <c r="CSM82" s="2"/>
      <c r="CSN82" s="2"/>
      <c r="CSO82" s="2"/>
      <c r="CSP82" s="2"/>
      <c r="CSQ82" s="2"/>
      <c r="CSR82" s="2"/>
      <c r="CSS82" s="2"/>
      <c r="CST82" s="2"/>
      <c r="CSU82" s="2"/>
      <c r="CSV82" s="2"/>
      <c r="CSW82" s="2"/>
      <c r="CSX82" s="2"/>
      <c r="CSY82" s="2"/>
      <c r="CSZ82" s="2"/>
      <c r="CTA82" s="2"/>
      <c r="CTB82" s="2"/>
      <c r="CTC82" s="2"/>
      <c r="CTD82" s="2"/>
      <c r="CTE82" s="2"/>
      <c r="CTF82" s="2"/>
      <c r="CTG82" s="2"/>
      <c r="CTH82" s="2"/>
      <c r="CTI82" s="2"/>
      <c r="CTJ82" s="2"/>
      <c r="CTK82" s="2"/>
      <c r="CTL82" s="2"/>
      <c r="CTM82" s="2"/>
      <c r="CTN82" s="2"/>
      <c r="CTO82" s="2"/>
      <c r="CTP82" s="2"/>
      <c r="CTQ82" s="2"/>
      <c r="CTR82" s="2"/>
      <c r="CTS82" s="2"/>
      <c r="CTT82" s="2"/>
      <c r="CTU82" s="2"/>
      <c r="CTV82" s="2"/>
      <c r="CTW82" s="2"/>
      <c r="CTX82" s="2"/>
      <c r="CTY82" s="2"/>
      <c r="CTZ82" s="2"/>
      <c r="CUA82" s="2"/>
      <c r="CUB82" s="2"/>
      <c r="CUC82" s="2"/>
      <c r="CUD82" s="2"/>
      <c r="CUE82" s="2"/>
      <c r="CUF82" s="2"/>
      <c r="CUG82" s="2"/>
      <c r="CUH82" s="2"/>
      <c r="CUI82" s="2"/>
      <c r="CUJ82" s="2"/>
      <c r="CUK82" s="2"/>
      <c r="CUL82" s="2"/>
      <c r="CUM82" s="2"/>
      <c r="CUN82" s="2"/>
      <c r="CUO82" s="2"/>
      <c r="CUP82" s="2"/>
      <c r="CUQ82" s="2"/>
      <c r="CUR82" s="2"/>
      <c r="CUS82" s="2"/>
      <c r="CUT82" s="2"/>
      <c r="CUU82" s="2"/>
      <c r="CUV82" s="2"/>
      <c r="CUW82" s="2"/>
      <c r="CUX82" s="2"/>
      <c r="CUY82" s="2"/>
      <c r="CUZ82" s="2"/>
      <c r="CVA82" s="2"/>
      <c r="CVB82" s="2"/>
      <c r="CVC82" s="2"/>
      <c r="CVD82" s="2"/>
      <c r="CVE82" s="2"/>
      <c r="CVF82" s="2"/>
      <c r="CVG82" s="2"/>
      <c r="CVH82" s="2"/>
      <c r="CVI82" s="2"/>
      <c r="CVJ82" s="2"/>
      <c r="CVK82" s="2"/>
      <c r="CVL82" s="2"/>
      <c r="CVM82" s="2"/>
      <c r="CVN82" s="2"/>
      <c r="CVO82" s="2"/>
      <c r="CVP82" s="2"/>
      <c r="CVQ82" s="2"/>
      <c r="CVR82" s="2"/>
      <c r="CVS82" s="2"/>
      <c r="CVT82" s="2"/>
      <c r="CVU82" s="2"/>
      <c r="CVV82" s="2"/>
      <c r="CVW82" s="2"/>
      <c r="CVX82" s="2"/>
      <c r="CVY82" s="2"/>
      <c r="CVZ82" s="2"/>
      <c r="CWA82" s="2"/>
      <c r="CWB82" s="2"/>
      <c r="CWC82" s="2"/>
      <c r="CWD82" s="2"/>
      <c r="CWE82" s="2"/>
      <c r="CWF82" s="2"/>
      <c r="CWG82" s="2"/>
      <c r="CWH82" s="2"/>
      <c r="CWI82" s="2"/>
      <c r="CWJ82" s="2"/>
      <c r="CWK82" s="2"/>
      <c r="CWL82" s="2"/>
      <c r="CWM82" s="2"/>
      <c r="CWN82" s="2"/>
      <c r="CWO82" s="2"/>
      <c r="CWP82" s="2"/>
      <c r="CWQ82" s="2"/>
      <c r="CWR82" s="2"/>
      <c r="CWS82" s="2"/>
      <c r="CWT82" s="2"/>
      <c r="CWU82" s="2"/>
      <c r="CWV82" s="2"/>
      <c r="CWW82" s="2"/>
      <c r="CWX82" s="2"/>
      <c r="CWY82" s="2"/>
      <c r="CWZ82" s="2"/>
      <c r="CXA82" s="2"/>
      <c r="CXB82" s="2"/>
      <c r="CXC82" s="2"/>
      <c r="CXD82" s="2"/>
      <c r="CXE82" s="2"/>
      <c r="CXF82" s="2"/>
      <c r="CXG82" s="2"/>
      <c r="CXH82" s="2"/>
      <c r="CXI82" s="2"/>
      <c r="CXJ82" s="2"/>
      <c r="CXK82" s="2"/>
      <c r="CXL82" s="2"/>
      <c r="CXM82" s="2"/>
      <c r="CXN82" s="2"/>
      <c r="CXO82" s="2"/>
      <c r="CXP82" s="2"/>
      <c r="CXQ82" s="2"/>
      <c r="CXR82" s="2"/>
      <c r="CXS82" s="2"/>
      <c r="CXT82" s="2"/>
      <c r="CXU82" s="2"/>
      <c r="CXV82" s="2"/>
      <c r="CXW82" s="2"/>
      <c r="CXX82" s="2"/>
      <c r="CXY82" s="2"/>
      <c r="CXZ82" s="2"/>
      <c r="CYA82" s="2"/>
      <c r="CYB82" s="2"/>
      <c r="CYC82" s="2"/>
      <c r="CYD82" s="2"/>
      <c r="CYE82" s="2"/>
      <c r="CYF82" s="2"/>
      <c r="CYG82" s="2"/>
      <c r="CYH82" s="2"/>
      <c r="CYI82" s="2"/>
      <c r="CYJ82" s="2"/>
      <c r="CYK82" s="2"/>
      <c r="CYL82" s="2"/>
      <c r="CYM82" s="2"/>
      <c r="CYN82" s="2"/>
      <c r="CYO82" s="2"/>
      <c r="CYP82" s="2"/>
      <c r="CYQ82" s="2"/>
      <c r="CYR82" s="2"/>
      <c r="CYS82" s="2"/>
      <c r="CYT82" s="2"/>
      <c r="CYU82" s="2"/>
      <c r="CYV82" s="2"/>
      <c r="CYW82" s="2"/>
      <c r="CYX82" s="2"/>
      <c r="CYY82" s="2"/>
      <c r="CYZ82" s="2"/>
      <c r="CZA82" s="2"/>
      <c r="CZB82" s="2"/>
      <c r="CZC82" s="2"/>
      <c r="CZD82" s="2"/>
      <c r="CZE82" s="2"/>
      <c r="CZF82" s="2"/>
      <c r="CZG82" s="2"/>
      <c r="CZH82" s="2"/>
      <c r="CZI82" s="2"/>
      <c r="CZJ82" s="2"/>
      <c r="CZK82" s="2"/>
      <c r="CZL82" s="2"/>
      <c r="CZM82" s="2"/>
      <c r="CZN82" s="2"/>
      <c r="CZO82" s="2"/>
      <c r="CZP82" s="2"/>
      <c r="CZQ82" s="2"/>
      <c r="CZR82" s="2"/>
      <c r="CZS82" s="2"/>
      <c r="CZT82" s="2"/>
      <c r="CZU82" s="2"/>
      <c r="CZV82" s="2"/>
      <c r="CZW82" s="2"/>
      <c r="CZX82" s="2"/>
      <c r="CZY82" s="2"/>
      <c r="CZZ82" s="2"/>
      <c r="DAA82" s="2"/>
      <c r="DAB82" s="2"/>
      <c r="DAC82" s="2"/>
      <c r="DAD82" s="2"/>
      <c r="DAE82" s="2"/>
      <c r="DAF82" s="2"/>
      <c r="DAG82" s="2"/>
      <c r="DAH82" s="2"/>
      <c r="DAI82" s="2"/>
      <c r="DAJ82" s="2"/>
      <c r="DAK82" s="2"/>
      <c r="DAL82" s="2"/>
      <c r="DAM82" s="2"/>
      <c r="DAN82" s="2"/>
      <c r="DAO82" s="2"/>
      <c r="DAP82" s="2"/>
      <c r="DAQ82" s="2"/>
      <c r="DAR82" s="2"/>
      <c r="DAS82" s="2"/>
      <c r="DAT82" s="2"/>
      <c r="DAU82" s="2"/>
      <c r="DAV82" s="2"/>
      <c r="DAW82" s="2"/>
      <c r="DAX82" s="2"/>
      <c r="DAY82" s="2"/>
      <c r="DAZ82" s="2"/>
      <c r="DBA82" s="2"/>
      <c r="DBB82" s="2"/>
      <c r="DBC82" s="2"/>
      <c r="DBD82" s="2"/>
      <c r="DBE82" s="2"/>
      <c r="DBF82" s="2"/>
      <c r="DBG82" s="2"/>
      <c r="DBH82" s="2"/>
      <c r="DBI82" s="2"/>
      <c r="DBJ82" s="2"/>
      <c r="DBK82" s="2"/>
      <c r="DBL82" s="2"/>
      <c r="DBM82" s="2"/>
      <c r="DBN82" s="2"/>
      <c r="DBO82" s="2"/>
      <c r="DBP82" s="2"/>
      <c r="DBQ82" s="2"/>
      <c r="DBR82" s="2"/>
      <c r="DBS82" s="2"/>
      <c r="DBT82" s="2"/>
      <c r="DBU82" s="2"/>
      <c r="DBV82" s="2"/>
      <c r="DBW82" s="2"/>
      <c r="DBX82" s="2"/>
      <c r="DBY82" s="2"/>
      <c r="DBZ82" s="2"/>
      <c r="DCA82" s="2"/>
      <c r="DCB82" s="2"/>
      <c r="DCC82" s="2"/>
      <c r="DCD82" s="2"/>
      <c r="DCE82" s="2"/>
      <c r="DCF82" s="2"/>
      <c r="DCG82" s="2"/>
      <c r="DCH82" s="2"/>
      <c r="DCI82" s="2"/>
      <c r="DCJ82" s="2"/>
      <c r="DCK82" s="2"/>
      <c r="DCL82" s="2"/>
      <c r="DCM82" s="2"/>
      <c r="DCN82" s="2"/>
      <c r="DCO82" s="2"/>
      <c r="DCP82" s="2"/>
      <c r="DCQ82" s="2"/>
      <c r="DCR82" s="2"/>
      <c r="DCS82" s="2"/>
      <c r="DCT82" s="2"/>
      <c r="DCU82" s="2"/>
      <c r="DCV82" s="2"/>
      <c r="DCW82" s="2"/>
      <c r="DCX82" s="2"/>
      <c r="DCY82" s="2"/>
      <c r="DCZ82" s="2"/>
      <c r="DDA82" s="2"/>
      <c r="DDB82" s="2"/>
      <c r="DDC82" s="2"/>
      <c r="DDD82" s="2"/>
      <c r="DDE82" s="2"/>
      <c r="DDF82" s="2"/>
      <c r="DDG82" s="2"/>
      <c r="DDH82" s="2"/>
      <c r="DDI82" s="2"/>
      <c r="DDJ82" s="2"/>
      <c r="DDK82" s="2"/>
      <c r="DDL82" s="2"/>
      <c r="DDM82" s="2"/>
      <c r="DDN82" s="2"/>
      <c r="DDO82" s="2"/>
      <c r="DDP82" s="2"/>
      <c r="DDQ82" s="2"/>
      <c r="DDR82" s="2"/>
      <c r="DDS82" s="2"/>
      <c r="DDT82" s="2"/>
      <c r="DDU82" s="2"/>
      <c r="DDV82" s="2"/>
      <c r="DDW82" s="2"/>
      <c r="DDX82" s="2"/>
      <c r="DDY82" s="2"/>
      <c r="DDZ82" s="2"/>
      <c r="DEA82" s="2"/>
      <c r="DEB82" s="2"/>
      <c r="DEC82" s="2"/>
      <c r="DED82" s="2"/>
      <c r="DEE82" s="2"/>
      <c r="DEF82" s="2"/>
      <c r="DEG82" s="2"/>
      <c r="DEH82" s="2"/>
      <c r="DEI82" s="2"/>
      <c r="DEJ82" s="2"/>
      <c r="DEK82" s="2"/>
      <c r="DEL82" s="2"/>
      <c r="DEM82" s="2"/>
      <c r="DEN82" s="2"/>
      <c r="DEO82" s="2"/>
      <c r="DEP82" s="2"/>
      <c r="DEQ82" s="2"/>
      <c r="DER82" s="2"/>
      <c r="DES82" s="2"/>
      <c r="DET82" s="2"/>
      <c r="DEU82" s="2"/>
      <c r="DEV82" s="2"/>
      <c r="DEW82" s="2"/>
      <c r="DEX82" s="2"/>
      <c r="DEY82" s="2"/>
      <c r="DEZ82" s="2"/>
      <c r="DFA82" s="2"/>
      <c r="DFB82" s="2"/>
      <c r="DFC82" s="2"/>
      <c r="DFD82" s="2"/>
      <c r="DFE82" s="2"/>
      <c r="DFF82" s="2"/>
      <c r="DFG82" s="2"/>
      <c r="DFH82" s="2"/>
      <c r="DFI82" s="2"/>
      <c r="DFJ82" s="2"/>
      <c r="DFK82" s="2"/>
      <c r="DFL82" s="2"/>
      <c r="DFM82" s="2"/>
      <c r="DFN82" s="2"/>
      <c r="DFO82" s="2"/>
      <c r="DFP82" s="2"/>
      <c r="DFQ82" s="2"/>
      <c r="DFR82" s="2"/>
      <c r="DFS82" s="2"/>
      <c r="DFT82" s="2"/>
      <c r="DFU82" s="2"/>
      <c r="DFV82" s="2"/>
      <c r="DFW82" s="2"/>
      <c r="DFX82" s="2"/>
      <c r="DFY82" s="2"/>
      <c r="DFZ82" s="2"/>
      <c r="DGA82" s="2"/>
      <c r="DGB82" s="2"/>
      <c r="DGC82" s="2"/>
      <c r="DGD82" s="2"/>
      <c r="DGE82" s="2"/>
      <c r="DGF82" s="2"/>
      <c r="DGG82" s="2"/>
      <c r="DGH82" s="2"/>
      <c r="DGI82" s="2"/>
      <c r="DGJ82" s="2"/>
      <c r="DGK82" s="2"/>
      <c r="DGL82" s="2"/>
      <c r="DGM82" s="2"/>
      <c r="DGN82" s="2"/>
      <c r="DGO82" s="2"/>
      <c r="DGP82" s="2"/>
      <c r="DGQ82" s="2"/>
      <c r="DGR82" s="2"/>
      <c r="DGS82" s="2"/>
      <c r="DGT82" s="2"/>
      <c r="DGU82" s="2"/>
      <c r="DGV82" s="2"/>
      <c r="DGW82" s="2"/>
      <c r="DGX82" s="2"/>
      <c r="DGY82" s="2"/>
      <c r="DGZ82" s="2"/>
      <c r="DHA82" s="2"/>
      <c r="DHB82" s="2"/>
      <c r="DHC82" s="2"/>
      <c r="DHD82" s="2"/>
      <c r="DHE82" s="2"/>
      <c r="DHF82" s="2"/>
      <c r="DHG82" s="2"/>
      <c r="DHH82" s="2"/>
      <c r="DHI82" s="2"/>
      <c r="DHJ82" s="2"/>
      <c r="DHK82" s="2"/>
      <c r="DHL82" s="2"/>
      <c r="DHM82" s="2"/>
      <c r="DHN82" s="2"/>
      <c r="DHO82" s="2"/>
      <c r="DHP82" s="2"/>
      <c r="DHQ82" s="2"/>
      <c r="DHR82" s="2"/>
      <c r="DHS82" s="2"/>
      <c r="DHT82" s="2"/>
      <c r="DHU82" s="2"/>
      <c r="DHV82" s="2"/>
      <c r="DHW82" s="2"/>
      <c r="DHX82" s="2"/>
      <c r="DHY82" s="2"/>
      <c r="DHZ82" s="2"/>
      <c r="DIA82" s="2"/>
      <c r="DIB82" s="2"/>
      <c r="DIC82" s="2"/>
      <c r="DID82" s="2"/>
      <c r="DIE82" s="2"/>
      <c r="DIF82" s="2"/>
      <c r="DIG82" s="2"/>
      <c r="DIH82" s="2"/>
      <c r="DII82" s="2"/>
      <c r="DIJ82" s="2"/>
      <c r="DIK82" s="2"/>
      <c r="DIL82" s="2"/>
      <c r="DIM82" s="2"/>
      <c r="DIN82" s="2"/>
      <c r="DIO82" s="2"/>
      <c r="DIP82" s="2"/>
      <c r="DIQ82" s="2"/>
      <c r="DIR82" s="2"/>
      <c r="DIS82" s="2"/>
      <c r="DIT82" s="2"/>
      <c r="DIU82" s="2"/>
      <c r="DIV82" s="2"/>
      <c r="DIW82" s="2"/>
      <c r="DIX82" s="2"/>
      <c r="DIY82" s="2"/>
      <c r="DIZ82" s="2"/>
      <c r="DJA82" s="2"/>
      <c r="DJB82" s="2"/>
      <c r="DJC82" s="2"/>
      <c r="DJD82" s="2"/>
      <c r="DJE82" s="2"/>
      <c r="DJF82" s="2"/>
      <c r="DJG82" s="2"/>
      <c r="DJH82" s="2"/>
      <c r="DJI82" s="2"/>
      <c r="DJJ82" s="2"/>
      <c r="DJK82" s="2"/>
      <c r="DJL82" s="2"/>
      <c r="DJM82" s="2"/>
      <c r="DJN82" s="2"/>
      <c r="DJO82" s="2"/>
      <c r="DJP82" s="2"/>
      <c r="DJQ82" s="2"/>
      <c r="DJR82" s="2"/>
      <c r="DJS82" s="2"/>
      <c r="DJT82" s="2"/>
      <c r="DJU82" s="2"/>
      <c r="DJV82" s="2"/>
      <c r="DJW82" s="2"/>
      <c r="DJX82" s="2"/>
      <c r="DJY82" s="2"/>
      <c r="DJZ82" s="2"/>
      <c r="DKA82" s="2"/>
      <c r="DKB82" s="2"/>
      <c r="DKC82" s="2"/>
      <c r="DKD82" s="2"/>
      <c r="DKE82" s="2"/>
      <c r="DKF82" s="2"/>
      <c r="DKG82" s="2"/>
      <c r="DKH82" s="2"/>
      <c r="DKI82" s="2"/>
      <c r="DKJ82" s="2"/>
      <c r="DKK82" s="2"/>
      <c r="DKL82" s="2"/>
      <c r="DKM82" s="2"/>
      <c r="DKN82" s="2"/>
      <c r="DKO82" s="2"/>
      <c r="DKP82" s="2"/>
      <c r="DKQ82" s="2"/>
      <c r="DKR82" s="2"/>
      <c r="DKS82" s="2"/>
      <c r="DKT82" s="2"/>
      <c r="DKU82" s="2"/>
      <c r="DKV82" s="2"/>
      <c r="DKW82" s="2"/>
      <c r="DKX82" s="2"/>
      <c r="DKY82" s="2"/>
      <c r="DKZ82" s="2"/>
      <c r="DLA82" s="2"/>
      <c r="DLB82" s="2"/>
      <c r="DLC82" s="2"/>
      <c r="DLD82" s="2"/>
      <c r="DLE82" s="2"/>
      <c r="DLF82" s="2"/>
      <c r="DLG82" s="2"/>
      <c r="DLH82" s="2"/>
      <c r="DLI82" s="2"/>
      <c r="DLJ82" s="2"/>
      <c r="DLK82" s="2"/>
      <c r="DLL82" s="2"/>
      <c r="DLM82" s="2"/>
      <c r="DLN82" s="2"/>
      <c r="DLO82" s="2"/>
      <c r="DLP82" s="2"/>
      <c r="DLQ82" s="2"/>
      <c r="DLR82" s="2"/>
      <c r="DLS82" s="2"/>
      <c r="DLT82" s="2"/>
      <c r="DLU82" s="2"/>
      <c r="DLV82" s="2"/>
      <c r="DLW82" s="2"/>
      <c r="DLX82" s="2"/>
      <c r="DLY82" s="2"/>
      <c r="DLZ82" s="2"/>
      <c r="DMA82" s="2"/>
      <c r="DMB82" s="2"/>
      <c r="DMC82" s="2"/>
      <c r="DMD82" s="2"/>
      <c r="DME82" s="2"/>
      <c r="DMF82" s="2"/>
      <c r="DMG82" s="2"/>
      <c r="DMH82" s="2"/>
      <c r="DMI82" s="2"/>
      <c r="DMJ82" s="2"/>
      <c r="DMK82" s="2"/>
      <c r="DML82" s="2"/>
      <c r="DMM82" s="2"/>
      <c r="DMN82" s="2"/>
      <c r="DMO82" s="2"/>
      <c r="DMP82" s="2"/>
      <c r="DMQ82" s="2"/>
      <c r="DMR82" s="2"/>
      <c r="DMS82" s="2"/>
      <c r="DMT82" s="2"/>
      <c r="DMU82" s="2"/>
      <c r="DMV82" s="2"/>
      <c r="DMW82" s="2"/>
      <c r="DMX82" s="2"/>
      <c r="DMY82" s="2"/>
      <c r="DMZ82" s="2"/>
      <c r="DNA82" s="2"/>
      <c r="DNB82" s="2"/>
      <c r="DNC82" s="2"/>
      <c r="DND82" s="2"/>
      <c r="DNE82" s="2"/>
      <c r="DNF82" s="2"/>
      <c r="DNG82" s="2"/>
      <c r="DNH82" s="2"/>
      <c r="DNI82" s="2"/>
      <c r="DNJ82" s="2"/>
      <c r="DNK82" s="2"/>
      <c r="DNL82" s="2"/>
      <c r="DNM82" s="2"/>
      <c r="DNN82" s="2"/>
      <c r="DNO82" s="2"/>
      <c r="DNP82" s="2"/>
      <c r="DNQ82" s="2"/>
      <c r="DNR82" s="2"/>
      <c r="DNS82" s="2"/>
      <c r="DNT82" s="2"/>
      <c r="DNU82" s="2"/>
      <c r="DNV82" s="2"/>
      <c r="DNW82" s="2"/>
      <c r="DNX82" s="2"/>
      <c r="DNY82" s="2"/>
      <c r="DNZ82" s="2"/>
      <c r="DOA82" s="2"/>
      <c r="DOB82" s="2"/>
      <c r="DOC82" s="2"/>
      <c r="DOD82" s="2"/>
      <c r="DOE82" s="2"/>
      <c r="DOF82" s="2"/>
      <c r="DOG82" s="2"/>
      <c r="DOH82" s="2"/>
      <c r="DOI82" s="2"/>
      <c r="DOJ82" s="2"/>
      <c r="DOK82" s="2"/>
      <c r="DOL82" s="2"/>
      <c r="DOM82" s="2"/>
      <c r="DON82" s="2"/>
      <c r="DOO82" s="2"/>
      <c r="DOP82" s="2"/>
      <c r="DOQ82" s="2"/>
      <c r="DOR82" s="2"/>
      <c r="DOS82" s="2"/>
      <c r="DOT82" s="2"/>
      <c r="DOU82" s="2"/>
      <c r="DOV82" s="2"/>
      <c r="DOW82" s="2"/>
      <c r="DOX82" s="2"/>
      <c r="DOY82" s="2"/>
      <c r="DOZ82" s="2"/>
      <c r="DPA82" s="2"/>
      <c r="DPB82" s="2"/>
      <c r="DPC82" s="2"/>
      <c r="DPD82" s="2"/>
      <c r="DPE82" s="2"/>
      <c r="DPF82" s="2"/>
      <c r="DPG82" s="2"/>
      <c r="DPH82" s="2"/>
      <c r="DPI82" s="2"/>
      <c r="DPJ82" s="2"/>
      <c r="DPK82" s="2"/>
      <c r="DPL82" s="2"/>
      <c r="DPM82" s="2"/>
      <c r="DPN82" s="2"/>
      <c r="DPO82" s="2"/>
      <c r="DPP82" s="2"/>
      <c r="DPQ82" s="2"/>
      <c r="DPR82" s="2"/>
      <c r="DPS82" s="2"/>
      <c r="DPT82" s="2"/>
      <c r="DPU82" s="2"/>
      <c r="DPV82" s="2"/>
      <c r="DPW82" s="2"/>
      <c r="DPX82" s="2"/>
      <c r="DPY82" s="2"/>
      <c r="DPZ82" s="2"/>
      <c r="DQA82" s="2"/>
      <c r="DQB82" s="2"/>
      <c r="DQC82" s="2"/>
      <c r="DQD82" s="2"/>
      <c r="DQE82" s="2"/>
      <c r="DQF82" s="2"/>
      <c r="DQG82" s="2"/>
      <c r="DQH82" s="2"/>
      <c r="DQI82" s="2"/>
      <c r="DQJ82" s="2"/>
      <c r="DQK82" s="2"/>
      <c r="DQL82" s="2"/>
      <c r="DQM82" s="2"/>
      <c r="DQN82" s="2"/>
      <c r="DQO82" s="2"/>
      <c r="DQP82" s="2"/>
      <c r="DQQ82" s="2"/>
      <c r="DQR82" s="2"/>
      <c r="DQS82" s="2"/>
      <c r="DQT82" s="2"/>
      <c r="DQU82" s="2"/>
      <c r="DQV82" s="2"/>
      <c r="DQW82" s="2"/>
      <c r="DQX82" s="2"/>
      <c r="DQY82" s="2"/>
      <c r="DQZ82" s="2"/>
      <c r="DRA82" s="2"/>
      <c r="DRB82" s="2"/>
      <c r="DRC82" s="2"/>
      <c r="DRD82" s="2"/>
      <c r="DRE82" s="2"/>
      <c r="DRF82" s="2"/>
      <c r="DRG82" s="2"/>
      <c r="DRH82" s="2"/>
      <c r="DRI82" s="2"/>
      <c r="DRJ82" s="2"/>
      <c r="DRK82" s="2"/>
      <c r="DRL82" s="2"/>
      <c r="DRM82" s="2"/>
      <c r="DRN82" s="2"/>
      <c r="DRO82" s="2"/>
      <c r="DRP82" s="2"/>
      <c r="DRQ82" s="2"/>
      <c r="DRR82" s="2"/>
      <c r="DRS82" s="2"/>
      <c r="DRT82" s="2"/>
      <c r="DRU82" s="2"/>
      <c r="DRV82" s="2"/>
      <c r="DRW82" s="2"/>
      <c r="DRX82" s="2"/>
      <c r="DRY82" s="2"/>
      <c r="DRZ82" s="2"/>
      <c r="DSA82" s="2"/>
      <c r="DSB82" s="2"/>
      <c r="DSC82" s="2"/>
      <c r="DSD82" s="2"/>
      <c r="DSE82" s="2"/>
      <c r="DSF82" s="2"/>
      <c r="DSG82" s="2"/>
      <c r="DSH82" s="2"/>
      <c r="DSI82" s="2"/>
      <c r="DSJ82" s="2"/>
      <c r="DSK82" s="2"/>
      <c r="DSL82" s="2"/>
      <c r="DSM82" s="2"/>
      <c r="DSN82" s="2"/>
      <c r="DSO82" s="2"/>
      <c r="DSP82" s="2"/>
      <c r="DSQ82" s="2"/>
      <c r="DSR82" s="2"/>
      <c r="DSS82" s="2"/>
      <c r="DST82" s="2"/>
      <c r="DSU82" s="2"/>
      <c r="DSV82" s="2"/>
      <c r="DSW82" s="2"/>
      <c r="DSX82" s="2"/>
      <c r="DSY82" s="2"/>
      <c r="DSZ82" s="2"/>
      <c r="DTA82" s="2"/>
      <c r="DTB82" s="2"/>
      <c r="DTC82" s="2"/>
      <c r="DTD82" s="2"/>
      <c r="DTE82" s="2"/>
      <c r="DTF82" s="2"/>
      <c r="DTG82" s="2"/>
      <c r="DTH82" s="2"/>
      <c r="DTI82" s="2"/>
      <c r="DTJ82" s="2"/>
      <c r="DTK82" s="2"/>
      <c r="DTL82" s="2"/>
      <c r="DTM82" s="2"/>
      <c r="DTN82" s="2"/>
      <c r="DTO82" s="2"/>
      <c r="DTP82" s="2"/>
      <c r="DTQ82" s="2"/>
      <c r="DTR82" s="2"/>
      <c r="DTS82" s="2"/>
      <c r="DTT82" s="2"/>
      <c r="DTU82" s="2"/>
      <c r="DTV82" s="2"/>
      <c r="DTW82" s="2"/>
      <c r="DTX82" s="2"/>
      <c r="DTY82" s="2"/>
      <c r="DTZ82" s="2"/>
      <c r="DUA82" s="2"/>
      <c r="DUB82" s="2"/>
      <c r="DUC82" s="2"/>
      <c r="DUD82" s="2"/>
      <c r="DUE82" s="2"/>
      <c r="DUF82" s="2"/>
      <c r="DUG82" s="2"/>
      <c r="DUH82" s="2"/>
      <c r="DUI82" s="2"/>
      <c r="DUJ82" s="2"/>
      <c r="DUK82" s="2"/>
      <c r="DUL82" s="2"/>
      <c r="DUM82" s="2"/>
      <c r="DUN82" s="2"/>
      <c r="DUO82" s="2"/>
      <c r="DUP82" s="2"/>
      <c r="DUQ82" s="2"/>
      <c r="DUR82" s="2"/>
      <c r="DUS82" s="2"/>
      <c r="DUT82" s="2"/>
      <c r="DUU82" s="2"/>
      <c r="DUV82" s="2"/>
      <c r="DUW82" s="2"/>
      <c r="DUX82" s="2"/>
      <c r="DUY82" s="2"/>
      <c r="DUZ82" s="2"/>
      <c r="DVA82" s="2"/>
      <c r="DVB82" s="2"/>
      <c r="DVC82" s="2"/>
      <c r="DVD82" s="2"/>
      <c r="DVE82" s="2"/>
      <c r="DVF82" s="2"/>
      <c r="DVG82" s="2"/>
      <c r="DVH82" s="2"/>
      <c r="DVI82" s="2"/>
      <c r="DVJ82" s="2"/>
      <c r="DVK82" s="2"/>
      <c r="DVL82" s="2"/>
      <c r="DVM82" s="2"/>
      <c r="DVN82" s="2"/>
      <c r="DVO82" s="2"/>
      <c r="DVP82" s="2"/>
      <c r="DVQ82" s="2"/>
      <c r="DVR82" s="2"/>
      <c r="DVS82" s="2"/>
      <c r="DVT82" s="2"/>
      <c r="DVU82" s="2"/>
      <c r="DVV82" s="2"/>
      <c r="DVW82" s="2"/>
      <c r="DVX82" s="2"/>
      <c r="DVY82" s="2"/>
      <c r="DVZ82" s="2"/>
      <c r="DWA82" s="2"/>
      <c r="DWB82" s="2"/>
      <c r="DWC82" s="2"/>
      <c r="DWD82" s="2"/>
      <c r="DWE82" s="2"/>
      <c r="DWF82" s="2"/>
      <c r="DWG82" s="2"/>
      <c r="DWH82" s="2"/>
      <c r="DWI82" s="2"/>
      <c r="DWJ82" s="2"/>
      <c r="DWK82" s="2"/>
      <c r="DWL82" s="2"/>
      <c r="DWM82" s="2"/>
      <c r="DWN82" s="2"/>
      <c r="DWO82" s="2"/>
      <c r="DWP82" s="2"/>
      <c r="DWQ82" s="2"/>
      <c r="DWR82" s="2"/>
      <c r="DWS82" s="2"/>
      <c r="DWT82" s="2"/>
      <c r="DWU82" s="2"/>
      <c r="DWV82" s="2"/>
      <c r="DWW82" s="2"/>
      <c r="DWX82" s="2"/>
      <c r="DWY82" s="2"/>
      <c r="DWZ82" s="2"/>
      <c r="DXA82" s="2"/>
      <c r="DXB82" s="2"/>
      <c r="DXC82" s="2"/>
      <c r="DXD82" s="2"/>
      <c r="DXE82" s="2"/>
      <c r="DXF82" s="2"/>
      <c r="DXG82" s="2"/>
      <c r="DXH82" s="2"/>
      <c r="DXI82" s="2"/>
      <c r="DXJ82" s="2"/>
      <c r="DXK82" s="2"/>
      <c r="DXL82" s="2"/>
      <c r="DXM82" s="2"/>
      <c r="DXN82" s="2"/>
      <c r="DXO82" s="2"/>
      <c r="DXP82" s="2"/>
      <c r="DXQ82" s="2"/>
      <c r="DXR82" s="2"/>
      <c r="DXS82" s="2"/>
      <c r="DXT82" s="2"/>
      <c r="DXU82" s="2"/>
      <c r="DXV82" s="2"/>
      <c r="DXW82" s="2"/>
      <c r="DXX82" s="2"/>
      <c r="DXY82" s="2"/>
      <c r="DXZ82" s="2"/>
      <c r="DYA82" s="2"/>
      <c r="DYB82" s="2"/>
      <c r="DYC82" s="2"/>
      <c r="DYD82" s="2"/>
      <c r="DYE82" s="2"/>
      <c r="DYF82" s="2"/>
      <c r="DYG82" s="2"/>
      <c r="DYH82" s="2"/>
      <c r="DYI82" s="2"/>
      <c r="DYJ82" s="2"/>
      <c r="DYK82" s="2"/>
      <c r="DYL82" s="2"/>
      <c r="DYM82" s="2"/>
      <c r="DYN82" s="2"/>
      <c r="DYO82" s="2"/>
      <c r="DYP82" s="2"/>
      <c r="DYQ82" s="2"/>
      <c r="DYR82" s="2"/>
      <c r="DYS82" s="2"/>
      <c r="DYT82" s="2"/>
      <c r="DYU82" s="2"/>
      <c r="DYV82" s="2"/>
      <c r="DYW82" s="2"/>
      <c r="DYX82" s="2"/>
      <c r="DYY82" s="2"/>
      <c r="DYZ82" s="2"/>
      <c r="DZA82" s="2"/>
      <c r="DZB82" s="2"/>
      <c r="DZC82" s="2"/>
      <c r="DZD82" s="2"/>
      <c r="DZE82" s="2"/>
      <c r="DZF82" s="2"/>
      <c r="DZG82" s="2"/>
      <c r="DZH82" s="2"/>
      <c r="DZI82" s="2"/>
      <c r="DZJ82" s="2"/>
      <c r="DZK82" s="2"/>
      <c r="DZL82" s="2"/>
      <c r="DZM82" s="2"/>
      <c r="DZN82" s="2"/>
      <c r="DZO82" s="2"/>
      <c r="DZP82" s="2"/>
      <c r="DZQ82" s="2"/>
      <c r="DZR82" s="2"/>
      <c r="DZS82" s="2"/>
      <c r="DZT82" s="2"/>
      <c r="DZU82" s="2"/>
      <c r="DZV82" s="2"/>
      <c r="DZW82" s="2"/>
      <c r="DZX82" s="2"/>
      <c r="DZY82" s="2"/>
      <c r="DZZ82" s="2"/>
      <c r="EAA82" s="2"/>
      <c r="EAB82" s="2"/>
      <c r="EAC82" s="2"/>
      <c r="EAD82" s="2"/>
      <c r="EAE82" s="2"/>
      <c r="EAF82" s="2"/>
      <c r="EAG82" s="2"/>
      <c r="EAH82" s="2"/>
      <c r="EAI82" s="2"/>
      <c r="EAJ82" s="2"/>
      <c r="EAK82" s="2"/>
      <c r="EAL82" s="2"/>
      <c r="EAM82" s="2"/>
      <c r="EAN82" s="2"/>
      <c r="EAO82" s="2"/>
      <c r="EAP82" s="2"/>
      <c r="EAQ82" s="2"/>
      <c r="EAR82" s="2"/>
      <c r="EAS82" s="2"/>
      <c r="EAT82" s="2"/>
      <c r="EAU82" s="2"/>
      <c r="EAV82" s="2"/>
      <c r="EAW82" s="2"/>
      <c r="EAX82" s="2"/>
      <c r="EAY82" s="2"/>
      <c r="EAZ82" s="2"/>
      <c r="EBA82" s="2"/>
      <c r="EBB82" s="2"/>
      <c r="EBC82" s="2"/>
      <c r="EBD82" s="2"/>
      <c r="EBE82" s="2"/>
      <c r="EBF82" s="2"/>
      <c r="EBG82" s="2"/>
      <c r="EBH82" s="2"/>
      <c r="EBI82" s="2"/>
      <c r="EBJ82" s="2"/>
      <c r="EBK82" s="2"/>
      <c r="EBL82" s="2"/>
      <c r="EBM82" s="2"/>
      <c r="EBN82" s="2"/>
      <c r="EBO82" s="2"/>
      <c r="EBP82" s="2"/>
      <c r="EBQ82" s="2"/>
      <c r="EBR82" s="2"/>
      <c r="EBS82" s="2"/>
      <c r="EBT82" s="2"/>
      <c r="EBU82" s="2"/>
      <c r="EBV82" s="2"/>
      <c r="EBW82" s="2"/>
      <c r="EBX82" s="2"/>
      <c r="EBY82" s="2"/>
      <c r="EBZ82" s="2"/>
      <c r="ECA82" s="2"/>
      <c r="ECB82" s="2"/>
      <c r="ECC82" s="2"/>
      <c r="ECD82" s="2"/>
      <c r="ECE82" s="2"/>
      <c r="ECF82" s="2"/>
      <c r="ECG82" s="2"/>
      <c r="ECH82" s="2"/>
      <c r="ECI82" s="2"/>
      <c r="ECJ82" s="2"/>
      <c r="ECK82" s="2"/>
      <c r="ECL82" s="2"/>
      <c r="ECM82" s="2"/>
      <c r="ECN82" s="2"/>
      <c r="ECO82" s="2"/>
      <c r="ECP82" s="2"/>
      <c r="ECQ82" s="2"/>
      <c r="ECR82" s="2"/>
      <c r="ECS82" s="2"/>
      <c r="ECT82" s="2"/>
      <c r="ECU82" s="2"/>
      <c r="ECV82" s="2"/>
      <c r="ECW82" s="2"/>
      <c r="ECX82" s="2"/>
      <c r="ECY82" s="2"/>
      <c r="ECZ82" s="2"/>
      <c r="EDA82" s="2"/>
      <c r="EDB82" s="2"/>
      <c r="EDC82" s="2"/>
      <c r="EDD82" s="2"/>
      <c r="EDE82" s="2"/>
      <c r="EDF82" s="2"/>
      <c r="EDG82" s="2"/>
      <c r="EDH82" s="2"/>
      <c r="EDI82" s="2"/>
      <c r="EDJ82" s="2"/>
      <c r="EDK82" s="2"/>
      <c r="EDL82" s="2"/>
      <c r="EDM82" s="2"/>
      <c r="EDN82" s="2"/>
      <c r="EDO82" s="2"/>
      <c r="EDP82" s="2"/>
      <c r="EDQ82" s="2"/>
      <c r="EDR82" s="2"/>
      <c r="EDS82" s="2"/>
      <c r="EDT82" s="2"/>
      <c r="EDU82" s="2"/>
      <c r="EDV82" s="2"/>
      <c r="EDW82" s="2"/>
      <c r="EDX82" s="2"/>
      <c r="EDY82" s="2"/>
      <c r="EDZ82" s="2"/>
      <c r="EEA82" s="2"/>
      <c r="EEB82" s="2"/>
      <c r="EEC82" s="2"/>
      <c r="EED82" s="2"/>
      <c r="EEE82" s="2"/>
      <c r="EEF82" s="2"/>
      <c r="EEG82" s="2"/>
      <c r="EEH82" s="2"/>
      <c r="EEI82" s="2"/>
      <c r="EEJ82" s="2"/>
      <c r="EEK82" s="2"/>
      <c r="EEL82" s="2"/>
      <c r="EEM82" s="2"/>
      <c r="EEN82" s="2"/>
      <c r="EEO82" s="2"/>
      <c r="EEP82" s="2"/>
      <c r="EEQ82" s="2"/>
      <c r="EER82" s="2"/>
      <c r="EES82" s="2"/>
      <c r="EET82" s="2"/>
      <c r="EEU82" s="2"/>
      <c r="EEV82" s="2"/>
      <c r="EEW82" s="2"/>
      <c r="EEX82" s="2"/>
      <c r="EEY82" s="2"/>
      <c r="EEZ82" s="2"/>
      <c r="EFA82" s="2"/>
      <c r="EFB82" s="2"/>
      <c r="EFC82" s="2"/>
      <c r="EFD82" s="2"/>
      <c r="EFE82" s="2"/>
      <c r="EFF82" s="2"/>
      <c r="EFG82" s="2"/>
      <c r="EFH82" s="2"/>
      <c r="EFI82" s="2"/>
      <c r="EFJ82" s="2"/>
      <c r="EFK82" s="2"/>
      <c r="EFL82" s="2"/>
      <c r="EFM82" s="2"/>
      <c r="EFN82" s="2"/>
      <c r="EFO82" s="2"/>
      <c r="EFP82" s="2"/>
      <c r="EFQ82" s="2"/>
      <c r="EFR82" s="2"/>
      <c r="EFS82" s="2"/>
      <c r="EFT82" s="2"/>
      <c r="EFU82" s="2"/>
      <c r="EFV82" s="2"/>
      <c r="EFW82" s="2"/>
      <c r="EFX82" s="2"/>
      <c r="EFY82" s="2"/>
      <c r="EFZ82" s="2"/>
      <c r="EGA82" s="2"/>
      <c r="EGB82" s="2"/>
      <c r="EGC82" s="2"/>
      <c r="EGD82" s="2"/>
      <c r="EGE82" s="2"/>
      <c r="EGF82" s="2"/>
      <c r="EGG82" s="2"/>
      <c r="EGH82" s="2"/>
      <c r="EGI82" s="2"/>
      <c r="EGJ82" s="2"/>
      <c r="EGK82" s="2"/>
      <c r="EGL82" s="2"/>
      <c r="EGM82" s="2"/>
      <c r="EGN82" s="2"/>
      <c r="EGO82" s="2"/>
      <c r="EGP82" s="2"/>
      <c r="EGQ82" s="2"/>
      <c r="EGR82" s="2"/>
      <c r="EGS82" s="2"/>
      <c r="EGT82" s="2"/>
      <c r="EGU82" s="2"/>
      <c r="EGV82" s="2"/>
      <c r="EGW82" s="2"/>
      <c r="EGX82" s="2"/>
      <c r="EGY82" s="2"/>
      <c r="EGZ82" s="2"/>
      <c r="EHA82" s="2"/>
      <c r="EHB82" s="2"/>
      <c r="EHC82" s="2"/>
      <c r="EHD82" s="2"/>
      <c r="EHE82" s="2"/>
      <c r="EHF82" s="2"/>
      <c r="EHG82" s="2"/>
      <c r="EHH82" s="2"/>
      <c r="EHI82" s="2"/>
      <c r="EHJ82" s="2"/>
      <c r="EHK82" s="2"/>
      <c r="EHL82" s="2"/>
      <c r="EHM82" s="2"/>
      <c r="EHN82" s="2"/>
      <c r="EHO82" s="2"/>
      <c r="EHP82" s="2"/>
      <c r="EHQ82" s="2"/>
      <c r="EHR82" s="2"/>
      <c r="EHS82" s="2"/>
      <c r="EHT82" s="2"/>
      <c r="EHU82" s="2"/>
      <c r="EHV82" s="2"/>
      <c r="EHW82" s="2"/>
      <c r="EHX82" s="2"/>
      <c r="EHY82" s="2"/>
      <c r="EHZ82" s="2"/>
      <c r="EIA82" s="2"/>
      <c r="EIB82" s="2"/>
      <c r="EIC82" s="2"/>
      <c r="EID82" s="2"/>
      <c r="EIE82" s="2"/>
      <c r="EIF82" s="2"/>
      <c r="EIG82" s="2"/>
      <c r="EIH82" s="2"/>
      <c r="EII82" s="2"/>
      <c r="EIJ82" s="2"/>
      <c r="EIK82" s="2"/>
      <c r="EIL82" s="2"/>
      <c r="EIM82" s="2"/>
      <c r="EIN82" s="2"/>
      <c r="EIO82" s="2"/>
      <c r="EIP82" s="2"/>
      <c r="EIQ82" s="2"/>
      <c r="EIR82" s="2"/>
      <c r="EIS82" s="2"/>
      <c r="EIT82" s="2"/>
      <c r="EIU82" s="2"/>
      <c r="EIV82" s="2"/>
      <c r="EIW82" s="2"/>
      <c r="EIX82" s="2"/>
      <c r="EIY82" s="2"/>
      <c r="EIZ82" s="2"/>
      <c r="EJA82" s="2"/>
      <c r="EJB82" s="2"/>
      <c r="EJC82" s="2"/>
      <c r="EJD82" s="2"/>
      <c r="EJE82" s="2"/>
      <c r="EJF82" s="2"/>
      <c r="EJG82" s="2"/>
      <c r="EJH82" s="2"/>
      <c r="EJI82" s="2"/>
      <c r="EJJ82" s="2"/>
      <c r="EJK82" s="2"/>
      <c r="EJL82" s="2"/>
      <c r="EJM82" s="2"/>
      <c r="EJN82" s="2"/>
      <c r="EJO82" s="2"/>
      <c r="EJP82" s="2"/>
      <c r="EJQ82" s="2"/>
      <c r="EJR82" s="2"/>
      <c r="EJS82" s="2"/>
      <c r="EJT82" s="2"/>
      <c r="EJU82" s="2"/>
      <c r="EJV82" s="2"/>
      <c r="EJW82" s="2"/>
      <c r="EJX82" s="2"/>
      <c r="EJY82" s="2"/>
      <c r="EJZ82" s="2"/>
      <c r="EKA82" s="2"/>
      <c r="EKB82" s="2"/>
      <c r="EKC82" s="2"/>
      <c r="EKD82" s="2"/>
      <c r="EKE82" s="2"/>
      <c r="EKF82" s="2"/>
      <c r="EKG82" s="2"/>
      <c r="EKH82" s="2"/>
      <c r="EKI82" s="2"/>
      <c r="EKJ82" s="2"/>
      <c r="EKK82" s="2"/>
      <c r="EKL82" s="2"/>
      <c r="EKM82" s="2"/>
      <c r="EKN82" s="2"/>
      <c r="EKO82" s="2"/>
      <c r="EKP82" s="2"/>
      <c r="EKQ82" s="2"/>
      <c r="EKR82" s="2"/>
      <c r="EKS82" s="2"/>
      <c r="EKT82" s="2"/>
      <c r="EKU82" s="2"/>
      <c r="EKV82" s="2"/>
      <c r="EKW82" s="2"/>
      <c r="EKX82" s="2"/>
      <c r="EKY82" s="2"/>
      <c r="EKZ82" s="2"/>
      <c r="ELA82" s="2"/>
      <c r="ELB82" s="2"/>
      <c r="ELC82" s="2"/>
      <c r="ELD82" s="2"/>
      <c r="ELE82" s="2"/>
      <c r="ELF82" s="2"/>
      <c r="ELG82" s="2"/>
      <c r="ELH82" s="2"/>
      <c r="ELI82" s="2"/>
      <c r="ELJ82" s="2"/>
      <c r="ELK82" s="2"/>
      <c r="ELL82" s="2"/>
      <c r="ELM82" s="2"/>
      <c r="ELN82" s="2"/>
      <c r="ELO82" s="2"/>
      <c r="ELP82" s="2"/>
      <c r="ELQ82" s="2"/>
      <c r="ELR82" s="2"/>
      <c r="ELS82" s="2"/>
      <c r="ELT82" s="2"/>
      <c r="ELU82" s="2"/>
      <c r="ELV82" s="2"/>
      <c r="ELW82" s="2"/>
      <c r="ELX82" s="2"/>
      <c r="ELY82" s="2"/>
      <c r="ELZ82" s="2"/>
      <c r="EMA82" s="2"/>
      <c r="EMB82" s="2"/>
      <c r="EMC82" s="2"/>
      <c r="EMD82" s="2"/>
      <c r="EME82" s="2"/>
      <c r="EMF82" s="2"/>
      <c r="EMG82" s="2"/>
      <c r="EMH82" s="2"/>
      <c r="EMI82" s="2"/>
      <c r="EMJ82" s="2"/>
      <c r="EMK82" s="2"/>
      <c r="EML82" s="2"/>
      <c r="EMM82" s="2"/>
      <c r="EMN82" s="2"/>
      <c r="EMO82" s="2"/>
      <c r="EMP82" s="2"/>
      <c r="EMQ82" s="2"/>
      <c r="EMR82" s="2"/>
      <c r="EMS82" s="2"/>
      <c r="EMT82" s="2"/>
      <c r="EMU82" s="2"/>
      <c r="EMV82" s="2"/>
      <c r="EMW82" s="2"/>
      <c r="EMX82" s="2"/>
      <c r="EMY82" s="2"/>
      <c r="EMZ82" s="2"/>
      <c r="ENA82" s="2"/>
      <c r="ENB82" s="2"/>
      <c r="ENC82" s="2"/>
      <c r="END82" s="2"/>
      <c r="ENE82" s="2"/>
      <c r="ENF82" s="2"/>
      <c r="ENG82" s="2"/>
      <c r="ENH82" s="2"/>
      <c r="ENI82" s="2"/>
      <c r="ENJ82" s="2"/>
      <c r="ENK82" s="2"/>
      <c r="ENL82" s="2"/>
      <c r="ENM82" s="2"/>
      <c r="ENN82" s="2"/>
      <c r="ENO82" s="2"/>
      <c r="ENP82" s="2"/>
      <c r="ENQ82" s="2"/>
      <c r="ENR82" s="2"/>
      <c r="ENS82" s="2"/>
      <c r="ENT82" s="2"/>
      <c r="ENU82" s="2"/>
      <c r="ENV82" s="2"/>
      <c r="ENW82" s="2"/>
      <c r="ENX82" s="2"/>
      <c r="ENY82" s="2"/>
      <c r="ENZ82" s="2"/>
      <c r="EOA82" s="2"/>
      <c r="EOB82" s="2"/>
      <c r="EOC82" s="2"/>
      <c r="EOD82" s="2"/>
      <c r="EOE82" s="2"/>
      <c r="EOF82" s="2"/>
      <c r="EOG82" s="2"/>
      <c r="EOH82" s="2"/>
      <c r="EOI82" s="2"/>
      <c r="EOJ82" s="2"/>
      <c r="EOK82" s="2"/>
      <c r="EOL82" s="2"/>
      <c r="EOM82" s="2"/>
      <c r="EON82" s="2"/>
      <c r="EOO82" s="2"/>
      <c r="EOP82" s="2"/>
      <c r="EOQ82" s="2"/>
      <c r="EOR82" s="2"/>
      <c r="EOS82" s="2"/>
      <c r="EOT82" s="2"/>
      <c r="EOU82" s="2"/>
      <c r="EOV82" s="2"/>
      <c r="EOW82" s="2"/>
      <c r="EOX82" s="2"/>
      <c r="EOY82" s="2"/>
      <c r="EOZ82" s="2"/>
      <c r="EPA82" s="2"/>
      <c r="EPB82" s="2"/>
      <c r="EPC82" s="2"/>
      <c r="EPD82" s="2"/>
      <c r="EPE82" s="2"/>
      <c r="EPF82" s="2"/>
      <c r="EPG82" s="2"/>
      <c r="EPH82" s="2"/>
      <c r="EPI82" s="2"/>
      <c r="EPJ82" s="2"/>
      <c r="EPK82" s="2"/>
      <c r="EPL82" s="2"/>
      <c r="EPM82" s="2"/>
      <c r="EPN82" s="2"/>
      <c r="EPO82" s="2"/>
      <c r="EPP82" s="2"/>
      <c r="EPQ82" s="2"/>
      <c r="EPR82" s="2"/>
      <c r="EPS82" s="2"/>
      <c r="EPT82" s="2"/>
      <c r="EPU82" s="2"/>
      <c r="EPV82" s="2"/>
      <c r="EPW82" s="2"/>
      <c r="EPX82" s="2"/>
      <c r="EPY82" s="2"/>
      <c r="EPZ82" s="2"/>
      <c r="EQA82" s="2"/>
      <c r="EQB82" s="2"/>
      <c r="EQC82" s="2"/>
      <c r="EQD82" s="2"/>
      <c r="EQE82" s="2"/>
      <c r="EQF82" s="2"/>
      <c r="EQG82" s="2"/>
      <c r="EQH82" s="2"/>
      <c r="EQI82" s="2"/>
      <c r="EQJ82" s="2"/>
      <c r="EQK82" s="2"/>
      <c r="EQL82" s="2"/>
      <c r="EQM82" s="2"/>
      <c r="EQN82" s="2"/>
      <c r="EQO82" s="2"/>
      <c r="EQP82" s="2"/>
      <c r="EQQ82" s="2"/>
      <c r="EQR82" s="2"/>
      <c r="EQS82" s="2"/>
      <c r="EQT82" s="2"/>
      <c r="EQU82" s="2"/>
      <c r="EQV82" s="2"/>
      <c r="EQW82" s="2"/>
      <c r="EQX82" s="2"/>
      <c r="EQY82" s="2"/>
      <c r="EQZ82" s="2"/>
      <c r="ERA82" s="2"/>
      <c r="ERB82" s="2"/>
      <c r="ERC82" s="2"/>
      <c r="ERD82" s="2"/>
      <c r="ERE82" s="2"/>
      <c r="ERF82" s="2"/>
      <c r="ERG82" s="2"/>
      <c r="ERH82" s="2"/>
      <c r="ERI82" s="2"/>
      <c r="ERJ82" s="2"/>
      <c r="ERK82" s="2"/>
      <c r="ERL82" s="2"/>
      <c r="ERM82" s="2"/>
      <c r="ERN82" s="2"/>
      <c r="ERO82" s="2"/>
      <c r="ERP82" s="2"/>
      <c r="ERQ82" s="2"/>
      <c r="ERR82" s="2"/>
      <c r="ERS82" s="2"/>
      <c r="ERT82" s="2"/>
      <c r="ERU82" s="2"/>
      <c r="ERV82" s="2"/>
      <c r="ERW82" s="2"/>
      <c r="ERX82" s="2"/>
      <c r="ERY82" s="2"/>
      <c r="ERZ82" s="2"/>
      <c r="ESA82" s="2"/>
      <c r="ESB82" s="2"/>
      <c r="ESC82" s="2"/>
      <c r="ESD82" s="2"/>
      <c r="ESE82" s="2"/>
      <c r="ESF82" s="2"/>
      <c r="ESG82" s="2"/>
      <c r="ESH82" s="2"/>
      <c r="ESI82" s="2"/>
      <c r="ESJ82" s="2"/>
      <c r="ESK82" s="2"/>
      <c r="ESL82" s="2"/>
      <c r="ESM82" s="2"/>
      <c r="ESN82" s="2"/>
      <c r="ESO82" s="2"/>
      <c r="ESP82" s="2"/>
      <c r="ESQ82" s="2"/>
      <c r="ESR82" s="2"/>
      <c r="ESS82" s="2"/>
      <c r="EST82" s="2"/>
      <c r="ESU82" s="2"/>
      <c r="ESV82" s="2"/>
      <c r="ESW82" s="2"/>
      <c r="ESX82" s="2"/>
      <c r="ESY82" s="2"/>
      <c r="ESZ82" s="2"/>
      <c r="ETA82" s="2"/>
      <c r="ETB82" s="2"/>
      <c r="ETC82" s="2"/>
      <c r="ETD82" s="2"/>
      <c r="ETE82" s="2"/>
      <c r="ETF82" s="2"/>
      <c r="ETG82" s="2"/>
      <c r="ETH82" s="2"/>
      <c r="ETI82" s="2"/>
      <c r="ETJ82" s="2"/>
      <c r="ETK82" s="2"/>
      <c r="ETL82" s="2"/>
      <c r="ETM82" s="2"/>
      <c r="ETN82" s="2"/>
      <c r="ETO82" s="2"/>
      <c r="ETP82" s="2"/>
      <c r="ETQ82" s="2"/>
      <c r="ETR82" s="2"/>
      <c r="ETS82" s="2"/>
      <c r="ETT82" s="2"/>
      <c r="ETU82" s="2"/>
      <c r="ETV82" s="2"/>
      <c r="ETW82" s="2"/>
      <c r="ETX82" s="2"/>
      <c r="ETY82" s="2"/>
      <c r="ETZ82" s="2"/>
      <c r="EUA82" s="2"/>
      <c r="EUB82" s="2"/>
      <c r="EUC82" s="2"/>
      <c r="EUD82" s="2"/>
      <c r="EUE82" s="2"/>
      <c r="EUF82" s="2"/>
      <c r="EUG82" s="2"/>
      <c r="EUH82" s="2"/>
      <c r="EUI82" s="2"/>
      <c r="EUJ82" s="2"/>
      <c r="EUK82" s="2"/>
      <c r="EUL82" s="2"/>
      <c r="EUM82" s="2"/>
      <c r="EUN82" s="2"/>
      <c r="EUO82" s="2"/>
      <c r="EUP82" s="2"/>
      <c r="EUQ82" s="2"/>
      <c r="EUR82" s="2"/>
      <c r="EUS82" s="2"/>
      <c r="EUT82" s="2"/>
      <c r="EUU82" s="2"/>
      <c r="EUV82" s="2"/>
      <c r="EUW82" s="2"/>
      <c r="EUX82" s="2"/>
      <c r="EUY82" s="2"/>
      <c r="EUZ82" s="2"/>
      <c r="EVA82" s="2"/>
      <c r="EVB82" s="2"/>
      <c r="EVC82" s="2"/>
      <c r="EVD82" s="2"/>
      <c r="EVE82" s="2"/>
      <c r="EVF82" s="2"/>
      <c r="EVG82" s="2"/>
      <c r="EVH82" s="2"/>
      <c r="EVI82" s="2"/>
      <c r="EVJ82" s="2"/>
      <c r="EVK82" s="2"/>
      <c r="EVL82" s="2"/>
      <c r="EVM82" s="2"/>
      <c r="EVN82" s="2"/>
      <c r="EVO82" s="2"/>
      <c r="EVP82" s="2"/>
      <c r="EVQ82" s="2"/>
      <c r="EVR82" s="2"/>
      <c r="EVS82" s="2"/>
      <c r="EVT82" s="2"/>
      <c r="EVU82" s="2"/>
      <c r="EVV82" s="2"/>
      <c r="EVW82" s="2"/>
      <c r="EVX82" s="2"/>
      <c r="EVY82" s="2"/>
      <c r="EVZ82" s="2"/>
      <c r="EWA82" s="2"/>
      <c r="EWB82" s="2"/>
      <c r="EWC82" s="2"/>
      <c r="EWD82" s="2"/>
      <c r="EWE82" s="2"/>
      <c r="EWF82" s="2"/>
      <c r="EWG82" s="2"/>
      <c r="EWH82" s="2"/>
      <c r="EWI82" s="2"/>
      <c r="EWJ82" s="2"/>
      <c r="EWK82" s="2"/>
      <c r="EWL82" s="2"/>
      <c r="EWM82" s="2"/>
      <c r="EWN82" s="2"/>
      <c r="EWO82" s="2"/>
      <c r="EWP82" s="2"/>
      <c r="EWQ82" s="2"/>
      <c r="EWR82" s="2"/>
      <c r="EWS82" s="2"/>
      <c r="EWT82" s="2"/>
      <c r="EWU82" s="2"/>
      <c r="EWV82" s="2"/>
      <c r="EWW82" s="2"/>
      <c r="EWX82" s="2"/>
      <c r="EWY82" s="2"/>
      <c r="EWZ82" s="2"/>
      <c r="EXA82" s="2"/>
      <c r="EXB82" s="2"/>
      <c r="EXC82" s="2"/>
      <c r="EXD82" s="2"/>
      <c r="EXE82" s="2"/>
      <c r="EXF82" s="2"/>
      <c r="EXG82" s="2"/>
      <c r="EXH82" s="2"/>
      <c r="EXI82" s="2"/>
      <c r="EXJ82" s="2"/>
      <c r="EXK82" s="2"/>
      <c r="EXL82" s="2"/>
      <c r="EXM82" s="2"/>
      <c r="EXN82" s="2"/>
      <c r="EXO82" s="2"/>
      <c r="EXP82" s="2"/>
      <c r="EXQ82" s="2"/>
      <c r="EXR82" s="2"/>
      <c r="EXS82" s="2"/>
      <c r="EXT82" s="2"/>
      <c r="EXU82" s="2"/>
      <c r="EXV82" s="2"/>
      <c r="EXW82" s="2"/>
      <c r="EXX82" s="2"/>
      <c r="EXY82" s="2"/>
      <c r="EXZ82" s="2"/>
      <c r="EYA82" s="2"/>
      <c r="EYB82" s="2"/>
      <c r="EYC82" s="2"/>
      <c r="EYD82" s="2"/>
      <c r="EYE82" s="2"/>
      <c r="EYF82" s="2"/>
      <c r="EYG82" s="2"/>
      <c r="EYH82" s="2"/>
      <c r="EYI82" s="2"/>
      <c r="EYJ82" s="2"/>
      <c r="EYK82" s="2"/>
      <c r="EYL82" s="2"/>
      <c r="EYM82" s="2"/>
      <c r="EYN82" s="2"/>
      <c r="EYO82" s="2"/>
      <c r="EYP82" s="2"/>
      <c r="EYQ82" s="2"/>
      <c r="EYR82" s="2"/>
      <c r="EYS82" s="2"/>
      <c r="EYT82" s="2"/>
      <c r="EYU82" s="2"/>
      <c r="EYV82" s="2"/>
      <c r="EYW82" s="2"/>
      <c r="EYX82" s="2"/>
      <c r="EYY82" s="2"/>
      <c r="EYZ82" s="2"/>
      <c r="EZA82" s="2"/>
      <c r="EZB82" s="2"/>
      <c r="EZC82" s="2"/>
      <c r="EZD82" s="2"/>
      <c r="EZE82" s="2"/>
      <c r="EZF82" s="2"/>
      <c r="EZG82" s="2"/>
      <c r="EZH82" s="2"/>
      <c r="EZI82" s="2"/>
      <c r="EZJ82" s="2"/>
      <c r="EZK82" s="2"/>
      <c r="EZL82" s="2"/>
      <c r="EZM82" s="2"/>
      <c r="EZN82" s="2"/>
      <c r="EZO82" s="2"/>
      <c r="EZP82" s="2"/>
      <c r="EZQ82" s="2"/>
      <c r="EZR82" s="2"/>
      <c r="EZS82" s="2"/>
      <c r="EZT82" s="2"/>
      <c r="EZU82" s="2"/>
      <c r="EZV82" s="2"/>
      <c r="EZW82" s="2"/>
      <c r="EZX82" s="2"/>
      <c r="EZY82" s="2"/>
      <c r="EZZ82" s="2"/>
      <c r="FAA82" s="2"/>
      <c r="FAB82" s="2"/>
      <c r="FAC82" s="2"/>
      <c r="FAD82" s="2"/>
      <c r="FAE82" s="2"/>
      <c r="FAF82" s="2"/>
      <c r="FAG82" s="2"/>
      <c r="FAH82" s="2"/>
      <c r="FAI82" s="2"/>
      <c r="FAJ82" s="2"/>
      <c r="FAK82" s="2"/>
      <c r="FAL82" s="2"/>
      <c r="FAM82" s="2"/>
      <c r="FAN82" s="2"/>
      <c r="FAO82" s="2"/>
      <c r="FAP82" s="2"/>
      <c r="FAQ82" s="2"/>
      <c r="FAR82" s="2"/>
      <c r="FAS82" s="2"/>
      <c r="FAT82" s="2"/>
      <c r="FAU82" s="2"/>
      <c r="FAV82" s="2"/>
      <c r="FAW82" s="2"/>
      <c r="FAX82" s="2"/>
      <c r="FAY82" s="2"/>
      <c r="FAZ82" s="2"/>
      <c r="FBA82" s="2"/>
      <c r="FBB82" s="2"/>
      <c r="FBC82" s="2"/>
      <c r="FBD82" s="2"/>
      <c r="FBE82" s="2"/>
      <c r="FBF82" s="2"/>
      <c r="FBG82" s="2"/>
      <c r="FBH82" s="2"/>
      <c r="FBI82" s="2"/>
      <c r="FBJ82" s="2"/>
      <c r="FBK82" s="2"/>
      <c r="FBL82" s="2"/>
      <c r="FBM82" s="2"/>
      <c r="FBN82" s="2"/>
      <c r="FBO82" s="2"/>
      <c r="FBP82" s="2"/>
      <c r="FBQ82" s="2"/>
      <c r="FBR82" s="2"/>
      <c r="FBS82" s="2"/>
      <c r="FBT82" s="2"/>
      <c r="FBU82" s="2"/>
      <c r="FBV82" s="2"/>
      <c r="FBW82" s="2"/>
      <c r="FBX82" s="2"/>
      <c r="FBY82" s="2"/>
      <c r="FBZ82" s="2"/>
      <c r="FCA82" s="2"/>
      <c r="FCB82" s="2"/>
      <c r="FCC82" s="2"/>
      <c r="FCD82" s="2"/>
      <c r="FCE82" s="2"/>
      <c r="FCF82" s="2"/>
      <c r="FCG82" s="2"/>
      <c r="FCH82" s="2"/>
      <c r="FCI82" s="2"/>
      <c r="FCJ82" s="2"/>
      <c r="FCK82" s="2"/>
      <c r="FCL82" s="2"/>
      <c r="FCM82" s="2"/>
      <c r="FCN82" s="2"/>
      <c r="FCO82" s="2"/>
      <c r="FCP82" s="2"/>
      <c r="FCQ82" s="2"/>
      <c r="FCR82" s="2"/>
      <c r="FCS82" s="2"/>
      <c r="FCT82" s="2"/>
      <c r="FCU82" s="2"/>
      <c r="FCV82" s="2"/>
      <c r="FCW82" s="2"/>
      <c r="FCX82" s="2"/>
      <c r="FCY82" s="2"/>
      <c r="FCZ82" s="2"/>
      <c r="FDA82" s="2"/>
      <c r="FDB82" s="2"/>
      <c r="FDC82" s="2"/>
      <c r="FDD82" s="2"/>
      <c r="FDE82" s="2"/>
      <c r="FDF82" s="2"/>
      <c r="FDG82" s="2"/>
      <c r="FDH82" s="2"/>
      <c r="FDI82" s="2"/>
      <c r="FDJ82" s="2"/>
      <c r="FDK82" s="2"/>
      <c r="FDL82" s="2"/>
      <c r="FDM82" s="2"/>
      <c r="FDN82" s="2"/>
      <c r="FDO82" s="2"/>
      <c r="FDP82" s="2"/>
      <c r="FDQ82" s="2"/>
      <c r="FDR82" s="2"/>
      <c r="FDS82" s="2"/>
      <c r="FDT82" s="2"/>
      <c r="FDU82" s="2"/>
      <c r="FDV82" s="2"/>
      <c r="FDW82" s="2"/>
      <c r="FDX82" s="2"/>
      <c r="FDY82" s="2"/>
      <c r="FDZ82" s="2"/>
      <c r="FEA82" s="2"/>
      <c r="FEB82" s="2"/>
      <c r="FEC82" s="2"/>
      <c r="FED82" s="2"/>
      <c r="FEE82" s="2"/>
      <c r="FEF82" s="2"/>
      <c r="FEG82" s="2"/>
      <c r="FEH82" s="2"/>
      <c r="FEI82" s="2"/>
      <c r="FEJ82" s="2"/>
      <c r="FEK82" s="2"/>
      <c r="FEL82" s="2"/>
      <c r="FEM82" s="2"/>
      <c r="FEN82" s="2"/>
      <c r="FEO82" s="2"/>
      <c r="FEP82" s="2"/>
      <c r="FEQ82" s="2"/>
      <c r="FER82" s="2"/>
      <c r="FES82" s="2"/>
      <c r="FET82" s="2"/>
      <c r="FEU82" s="2"/>
      <c r="FEV82" s="2"/>
      <c r="FEW82" s="2"/>
      <c r="FEX82" s="2"/>
      <c r="FEY82" s="2"/>
      <c r="FEZ82" s="2"/>
      <c r="FFA82" s="2"/>
      <c r="FFB82" s="2"/>
      <c r="FFC82" s="2"/>
      <c r="FFD82" s="2"/>
      <c r="FFE82" s="2"/>
      <c r="FFF82" s="2"/>
      <c r="FFG82" s="2"/>
      <c r="FFH82" s="2"/>
      <c r="FFI82" s="2"/>
      <c r="FFJ82" s="2"/>
      <c r="FFK82" s="2"/>
      <c r="FFL82" s="2"/>
      <c r="FFM82" s="2"/>
      <c r="FFN82" s="2"/>
      <c r="FFO82" s="2"/>
      <c r="FFP82" s="2"/>
      <c r="FFQ82" s="2"/>
      <c r="FFR82" s="2"/>
      <c r="FFS82" s="2"/>
      <c r="FFT82" s="2"/>
      <c r="FFU82" s="2"/>
      <c r="FFV82" s="2"/>
      <c r="FFW82" s="2"/>
      <c r="FFX82" s="2"/>
      <c r="FFY82" s="2"/>
      <c r="FFZ82" s="2"/>
      <c r="FGA82" s="2"/>
      <c r="FGB82" s="2"/>
      <c r="FGC82" s="2"/>
      <c r="FGD82" s="2"/>
      <c r="FGE82" s="2"/>
      <c r="FGF82" s="2"/>
      <c r="FGG82" s="2"/>
      <c r="FGH82" s="2"/>
      <c r="FGI82" s="2"/>
      <c r="FGJ82" s="2"/>
      <c r="FGK82" s="2"/>
      <c r="FGL82" s="2"/>
      <c r="FGM82" s="2"/>
      <c r="FGN82" s="2"/>
      <c r="FGO82" s="2"/>
      <c r="FGP82" s="2"/>
      <c r="FGQ82" s="2"/>
      <c r="FGR82" s="2"/>
      <c r="FGS82" s="2"/>
      <c r="FGT82" s="2"/>
      <c r="FGU82" s="2"/>
      <c r="FGV82" s="2"/>
      <c r="FGW82" s="2"/>
      <c r="FGX82" s="2"/>
      <c r="FGY82" s="2"/>
      <c r="FGZ82" s="2"/>
      <c r="FHA82" s="2"/>
      <c r="FHB82" s="2"/>
      <c r="FHC82" s="2"/>
      <c r="FHD82" s="2"/>
      <c r="FHE82" s="2"/>
      <c r="FHF82" s="2"/>
      <c r="FHG82" s="2"/>
      <c r="FHH82" s="2"/>
      <c r="FHI82" s="2"/>
      <c r="FHJ82" s="2"/>
      <c r="FHK82" s="2"/>
      <c r="FHL82" s="2"/>
      <c r="FHM82" s="2"/>
      <c r="FHN82" s="2"/>
      <c r="FHO82" s="2"/>
      <c r="FHP82" s="2"/>
      <c r="FHQ82" s="2"/>
      <c r="FHR82" s="2"/>
      <c r="FHS82" s="2"/>
      <c r="FHT82" s="2"/>
      <c r="FHU82" s="2"/>
      <c r="FHV82" s="2"/>
      <c r="FHW82" s="2"/>
      <c r="FHX82" s="2"/>
      <c r="FHY82" s="2"/>
      <c r="FHZ82" s="2"/>
      <c r="FIA82" s="2"/>
      <c r="FIB82" s="2"/>
      <c r="FIC82" s="2"/>
      <c r="FID82" s="2"/>
      <c r="FIE82" s="2"/>
      <c r="FIF82" s="2"/>
      <c r="FIG82" s="2"/>
      <c r="FIH82" s="2"/>
      <c r="FII82" s="2"/>
      <c r="FIJ82" s="2"/>
      <c r="FIK82" s="2"/>
      <c r="FIL82" s="2"/>
      <c r="FIM82" s="2"/>
      <c r="FIN82" s="2"/>
      <c r="FIO82" s="2"/>
      <c r="FIP82" s="2"/>
      <c r="FIQ82" s="2"/>
      <c r="FIR82" s="2"/>
      <c r="FIS82" s="2"/>
      <c r="FIT82" s="2"/>
      <c r="FIU82" s="2"/>
      <c r="FIV82" s="2"/>
      <c r="FIW82" s="2"/>
      <c r="FIX82" s="2"/>
      <c r="FIY82" s="2"/>
      <c r="FIZ82" s="2"/>
      <c r="FJA82" s="2"/>
      <c r="FJB82" s="2"/>
      <c r="FJC82" s="2"/>
      <c r="FJD82" s="2"/>
      <c r="FJE82" s="2"/>
      <c r="FJF82" s="2"/>
      <c r="FJG82" s="2"/>
      <c r="FJH82" s="2"/>
      <c r="FJI82" s="2"/>
      <c r="FJJ82" s="2"/>
      <c r="FJK82" s="2"/>
      <c r="FJL82" s="2"/>
      <c r="FJM82" s="2"/>
      <c r="FJN82" s="2"/>
      <c r="FJO82" s="2"/>
      <c r="FJP82" s="2"/>
      <c r="FJQ82" s="2"/>
      <c r="FJR82" s="2"/>
      <c r="FJS82" s="2"/>
      <c r="FJT82" s="2"/>
      <c r="FJU82" s="2"/>
      <c r="FJV82" s="2"/>
      <c r="FJW82" s="2"/>
      <c r="FJX82" s="2"/>
      <c r="FJY82" s="2"/>
      <c r="FJZ82" s="2"/>
      <c r="FKA82" s="2"/>
      <c r="FKB82" s="2"/>
      <c r="FKC82" s="2"/>
      <c r="FKD82" s="2"/>
      <c r="FKE82" s="2"/>
      <c r="FKF82" s="2"/>
      <c r="FKG82" s="2"/>
      <c r="FKH82" s="2"/>
      <c r="FKI82" s="2"/>
      <c r="FKJ82" s="2"/>
      <c r="FKK82" s="2"/>
      <c r="FKL82" s="2"/>
      <c r="FKM82" s="2"/>
      <c r="FKN82" s="2"/>
      <c r="FKO82" s="2"/>
      <c r="FKP82" s="2"/>
      <c r="FKQ82" s="2"/>
      <c r="FKR82" s="2"/>
      <c r="FKS82" s="2"/>
      <c r="FKT82" s="2"/>
      <c r="FKU82" s="2"/>
      <c r="FKV82" s="2"/>
      <c r="FKW82" s="2"/>
      <c r="FKX82" s="2"/>
      <c r="FKY82" s="2"/>
      <c r="FKZ82" s="2"/>
      <c r="FLA82" s="2"/>
      <c r="FLB82" s="2"/>
      <c r="FLC82" s="2"/>
      <c r="FLD82" s="2"/>
      <c r="FLE82" s="2"/>
      <c r="FLF82" s="2"/>
      <c r="FLG82" s="2"/>
      <c r="FLH82" s="2"/>
      <c r="FLI82" s="2"/>
      <c r="FLJ82" s="2"/>
      <c r="FLK82" s="2"/>
      <c r="FLL82" s="2"/>
      <c r="FLM82" s="2"/>
      <c r="FLN82" s="2"/>
      <c r="FLO82" s="2"/>
      <c r="FLP82" s="2"/>
      <c r="FLQ82" s="2"/>
      <c r="FLR82" s="2"/>
      <c r="FLS82" s="2"/>
      <c r="FLT82" s="2"/>
      <c r="FLU82" s="2"/>
      <c r="FLV82" s="2"/>
      <c r="FLW82" s="2"/>
      <c r="FLX82" s="2"/>
      <c r="FLY82" s="2"/>
      <c r="FLZ82" s="2"/>
      <c r="FMA82" s="2"/>
      <c r="FMB82" s="2"/>
      <c r="FMC82" s="2"/>
      <c r="FMD82" s="2"/>
      <c r="FME82" s="2"/>
      <c r="FMF82" s="2"/>
      <c r="FMG82" s="2"/>
      <c r="FMH82" s="2"/>
      <c r="FMI82" s="2"/>
      <c r="FMJ82" s="2"/>
      <c r="FMK82" s="2"/>
      <c r="FML82" s="2"/>
      <c r="FMM82" s="2"/>
      <c r="FMN82" s="2"/>
      <c r="FMO82" s="2"/>
      <c r="FMP82" s="2"/>
      <c r="FMQ82" s="2"/>
      <c r="FMR82" s="2"/>
      <c r="FMS82" s="2"/>
      <c r="FMT82" s="2"/>
      <c r="FMU82" s="2"/>
      <c r="FMV82" s="2"/>
      <c r="FMW82" s="2"/>
      <c r="FMX82" s="2"/>
      <c r="FMY82" s="2"/>
      <c r="FMZ82" s="2"/>
      <c r="FNA82" s="2"/>
      <c r="FNB82" s="2"/>
      <c r="FNC82" s="2"/>
      <c r="FND82" s="2"/>
      <c r="FNE82" s="2"/>
      <c r="FNF82" s="2"/>
      <c r="FNG82" s="2"/>
      <c r="FNH82" s="2"/>
      <c r="FNI82" s="2"/>
      <c r="FNJ82" s="2"/>
      <c r="FNK82" s="2"/>
      <c r="FNL82" s="2"/>
      <c r="FNM82" s="2"/>
      <c r="FNN82" s="2"/>
      <c r="FNO82" s="2"/>
      <c r="FNP82" s="2"/>
      <c r="FNQ82" s="2"/>
      <c r="FNR82" s="2"/>
      <c r="FNS82" s="2"/>
      <c r="FNT82" s="2"/>
      <c r="FNU82" s="2"/>
      <c r="FNV82" s="2"/>
      <c r="FNW82" s="2"/>
      <c r="FNX82" s="2"/>
      <c r="FNY82" s="2"/>
      <c r="FNZ82" s="2"/>
      <c r="FOA82" s="2"/>
      <c r="FOB82" s="2"/>
      <c r="FOC82" s="2"/>
      <c r="FOD82" s="2"/>
      <c r="FOE82" s="2"/>
      <c r="FOF82" s="2"/>
      <c r="FOG82" s="2"/>
      <c r="FOH82" s="2"/>
      <c r="FOI82" s="2"/>
      <c r="FOJ82" s="2"/>
      <c r="FOK82" s="2"/>
      <c r="FOL82" s="2"/>
      <c r="FOM82" s="2"/>
      <c r="FON82" s="2"/>
      <c r="FOO82" s="2"/>
      <c r="FOP82" s="2"/>
      <c r="FOQ82" s="2"/>
      <c r="FOR82" s="2"/>
      <c r="FOS82" s="2"/>
      <c r="FOT82" s="2"/>
      <c r="FOU82" s="2"/>
      <c r="FOV82" s="2"/>
      <c r="FOW82" s="2"/>
      <c r="FOX82" s="2"/>
      <c r="FOY82" s="2"/>
      <c r="FOZ82" s="2"/>
      <c r="FPA82" s="2"/>
      <c r="FPB82" s="2"/>
      <c r="FPC82" s="2"/>
      <c r="FPD82" s="2"/>
      <c r="FPE82" s="2"/>
      <c r="FPF82" s="2"/>
      <c r="FPG82" s="2"/>
      <c r="FPH82" s="2"/>
      <c r="FPI82" s="2"/>
      <c r="FPJ82" s="2"/>
      <c r="FPK82" s="2"/>
      <c r="FPL82" s="2"/>
      <c r="FPM82" s="2"/>
      <c r="FPN82" s="2"/>
      <c r="FPO82" s="2"/>
      <c r="FPP82" s="2"/>
      <c r="FPQ82" s="2"/>
      <c r="FPR82" s="2"/>
      <c r="FPS82" s="2"/>
      <c r="FPT82" s="2"/>
      <c r="FPU82" s="2"/>
      <c r="FPV82" s="2"/>
      <c r="FPW82" s="2"/>
      <c r="FPX82" s="2"/>
      <c r="FPY82" s="2"/>
      <c r="FPZ82" s="2"/>
      <c r="FQA82" s="2"/>
      <c r="FQB82" s="2"/>
      <c r="FQC82" s="2"/>
      <c r="FQD82" s="2"/>
      <c r="FQE82" s="2"/>
      <c r="FQF82" s="2"/>
      <c r="FQG82" s="2"/>
      <c r="FQH82" s="2"/>
      <c r="FQI82" s="2"/>
      <c r="FQJ82" s="2"/>
      <c r="FQK82" s="2"/>
      <c r="FQL82" s="2"/>
      <c r="FQM82" s="2"/>
      <c r="FQN82" s="2"/>
      <c r="FQO82" s="2"/>
      <c r="FQP82" s="2"/>
      <c r="FQQ82" s="2"/>
      <c r="FQR82" s="2"/>
      <c r="FQS82" s="2"/>
      <c r="FQT82" s="2"/>
      <c r="FQU82" s="2"/>
      <c r="FQV82" s="2"/>
      <c r="FQW82" s="2"/>
      <c r="FQX82" s="2"/>
      <c r="FQY82" s="2"/>
      <c r="FQZ82" s="2"/>
      <c r="FRA82" s="2"/>
      <c r="FRB82" s="2"/>
      <c r="FRC82" s="2"/>
      <c r="FRD82" s="2"/>
      <c r="FRE82" s="2"/>
      <c r="FRF82" s="2"/>
      <c r="FRG82" s="2"/>
      <c r="FRH82" s="2"/>
      <c r="FRI82" s="2"/>
      <c r="FRJ82" s="2"/>
      <c r="FRK82" s="2"/>
      <c r="FRL82" s="2"/>
      <c r="FRM82" s="2"/>
      <c r="FRN82" s="2"/>
      <c r="FRO82" s="2"/>
      <c r="FRP82" s="2"/>
      <c r="FRQ82" s="2"/>
      <c r="FRR82" s="2"/>
      <c r="FRS82" s="2"/>
      <c r="FRT82" s="2"/>
      <c r="FRU82" s="2"/>
      <c r="FRV82" s="2"/>
      <c r="FRW82" s="2"/>
      <c r="FRX82" s="2"/>
      <c r="FRY82" s="2"/>
      <c r="FRZ82" s="2"/>
      <c r="FSA82" s="2"/>
      <c r="FSB82" s="2"/>
      <c r="FSC82" s="2"/>
      <c r="FSD82" s="2"/>
      <c r="FSE82" s="2"/>
      <c r="FSF82" s="2"/>
      <c r="FSG82" s="2"/>
      <c r="FSH82" s="2"/>
      <c r="FSI82" s="2"/>
      <c r="FSJ82" s="2"/>
      <c r="FSK82" s="2"/>
      <c r="FSL82" s="2"/>
      <c r="FSM82" s="2"/>
      <c r="FSN82" s="2"/>
      <c r="FSO82" s="2"/>
      <c r="FSP82" s="2"/>
      <c r="FSQ82" s="2"/>
      <c r="FSR82" s="2"/>
      <c r="FSS82" s="2"/>
      <c r="FST82" s="2"/>
      <c r="FSU82" s="2"/>
      <c r="FSV82" s="2"/>
      <c r="FSW82" s="2"/>
      <c r="FSX82" s="2"/>
      <c r="FSY82" s="2"/>
      <c r="FSZ82" s="2"/>
      <c r="FTA82" s="2"/>
      <c r="FTB82" s="2"/>
      <c r="FTC82" s="2"/>
      <c r="FTD82" s="2"/>
      <c r="FTE82" s="2"/>
      <c r="FTF82" s="2"/>
      <c r="FTG82" s="2"/>
      <c r="FTH82" s="2"/>
      <c r="FTI82" s="2"/>
      <c r="FTJ82" s="2"/>
      <c r="FTK82" s="2"/>
      <c r="FTL82" s="2"/>
      <c r="FTM82" s="2"/>
      <c r="FTN82" s="2"/>
      <c r="FTO82" s="2"/>
      <c r="FTP82" s="2"/>
      <c r="FTQ82" s="2"/>
      <c r="FTR82" s="2"/>
      <c r="FTS82" s="2"/>
      <c r="FTT82" s="2"/>
      <c r="FTU82" s="2"/>
      <c r="FTV82" s="2"/>
      <c r="FTW82" s="2"/>
      <c r="FTX82" s="2"/>
      <c r="FTY82" s="2"/>
      <c r="FTZ82" s="2"/>
      <c r="FUA82" s="2"/>
      <c r="FUB82" s="2"/>
      <c r="FUC82" s="2"/>
      <c r="FUD82" s="2"/>
      <c r="FUE82" s="2"/>
      <c r="FUF82" s="2"/>
      <c r="FUG82" s="2"/>
      <c r="FUH82" s="2"/>
      <c r="FUI82" s="2"/>
      <c r="FUJ82" s="2"/>
      <c r="FUK82" s="2"/>
      <c r="FUL82" s="2"/>
      <c r="FUM82" s="2"/>
      <c r="FUN82" s="2"/>
      <c r="FUO82" s="2"/>
      <c r="FUP82" s="2"/>
      <c r="FUQ82" s="2"/>
      <c r="FUR82" s="2"/>
      <c r="FUS82" s="2"/>
      <c r="FUT82" s="2"/>
      <c r="FUU82" s="2"/>
      <c r="FUV82" s="2"/>
      <c r="FUW82" s="2"/>
      <c r="FUX82" s="2"/>
      <c r="FUY82" s="2"/>
      <c r="FUZ82" s="2"/>
      <c r="FVA82" s="2"/>
      <c r="FVB82" s="2"/>
      <c r="FVC82" s="2"/>
      <c r="FVD82" s="2"/>
      <c r="FVE82" s="2"/>
      <c r="FVF82" s="2"/>
      <c r="FVG82" s="2"/>
      <c r="FVH82" s="2"/>
      <c r="FVI82" s="2"/>
      <c r="FVJ82" s="2"/>
      <c r="FVK82" s="2"/>
      <c r="FVL82" s="2"/>
      <c r="FVM82" s="2"/>
      <c r="FVN82" s="2"/>
      <c r="FVO82" s="2"/>
      <c r="FVP82" s="2"/>
      <c r="FVQ82" s="2"/>
      <c r="FVR82" s="2"/>
      <c r="FVS82" s="2"/>
      <c r="FVT82" s="2"/>
      <c r="FVU82" s="2"/>
      <c r="FVV82" s="2"/>
      <c r="FVW82" s="2"/>
      <c r="FVX82" s="2"/>
      <c r="FVY82" s="2"/>
      <c r="FVZ82" s="2"/>
      <c r="FWA82" s="2"/>
      <c r="FWB82" s="2"/>
      <c r="FWC82" s="2"/>
      <c r="FWD82" s="2"/>
      <c r="FWE82" s="2"/>
      <c r="FWF82" s="2"/>
      <c r="FWG82" s="2"/>
      <c r="FWH82" s="2"/>
      <c r="FWI82" s="2"/>
      <c r="FWJ82" s="2"/>
      <c r="FWK82" s="2"/>
      <c r="FWL82" s="2"/>
      <c r="FWM82" s="2"/>
      <c r="FWN82" s="2"/>
      <c r="FWO82" s="2"/>
      <c r="FWP82" s="2"/>
      <c r="FWQ82" s="2"/>
      <c r="FWR82" s="2"/>
      <c r="FWS82" s="2"/>
      <c r="FWT82" s="2"/>
      <c r="FWU82" s="2"/>
      <c r="FWV82" s="2"/>
      <c r="FWW82" s="2"/>
      <c r="FWX82" s="2"/>
      <c r="FWY82" s="2"/>
      <c r="FWZ82" s="2"/>
      <c r="FXA82" s="2"/>
      <c r="FXB82" s="2"/>
      <c r="FXC82" s="2"/>
      <c r="FXD82" s="2"/>
      <c r="FXE82" s="2"/>
      <c r="FXF82" s="2"/>
      <c r="FXG82" s="2"/>
      <c r="FXH82" s="2"/>
      <c r="FXI82" s="2"/>
      <c r="FXJ82" s="2"/>
      <c r="FXK82" s="2"/>
      <c r="FXL82" s="2"/>
      <c r="FXM82" s="2"/>
      <c r="FXN82" s="2"/>
      <c r="FXO82" s="2"/>
      <c r="FXP82" s="2"/>
      <c r="FXQ82" s="2"/>
      <c r="FXR82" s="2"/>
      <c r="FXS82" s="2"/>
      <c r="FXT82" s="2"/>
      <c r="FXU82" s="2"/>
      <c r="FXV82" s="2"/>
      <c r="FXW82" s="2"/>
      <c r="FXX82" s="2"/>
      <c r="FXY82" s="2"/>
      <c r="FXZ82" s="2"/>
      <c r="FYA82" s="2"/>
      <c r="FYB82" s="2"/>
      <c r="FYC82" s="2"/>
      <c r="FYD82" s="2"/>
      <c r="FYE82" s="2"/>
      <c r="FYF82" s="2"/>
      <c r="FYG82" s="2"/>
      <c r="FYH82" s="2"/>
      <c r="FYI82" s="2"/>
      <c r="FYJ82" s="2"/>
      <c r="FYK82" s="2"/>
      <c r="FYL82" s="2"/>
      <c r="FYM82" s="2"/>
      <c r="FYN82" s="2"/>
      <c r="FYO82" s="2"/>
      <c r="FYP82" s="2"/>
      <c r="FYQ82" s="2"/>
      <c r="FYR82" s="2"/>
      <c r="FYS82" s="2"/>
      <c r="FYT82" s="2"/>
      <c r="FYU82" s="2"/>
      <c r="FYV82" s="2"/>
      <c r="FYW82" s="2"/>
      <c r="FYX82" s="2"/>
      <c r="FYY82" s="2"/>
      <c r="FYZ82" s="2"/>
      <c r="FZA82" s="2"/>
      <c r="FZB82" s="2"/>
      <c r="FZC82" s="2"/>
      <c r="FZD82" s="2"/>
      <c r="FZE82" s="2"/>
      <c r="FZF82" s="2"/>
      <c r="FZG82" s="2"/>
      <c r="FZH82" s="2"/>
      <c r="FZI82" s="2"/>
      <c r="FZJ82" s="2"/>
      <c r="FZK82" s="2"/>
      <c r="FZL82" s="2"/>
      <c r="FZM82" s="2"/>
      <c r="FZN82" s="2"/>
      <c r="FZO82" s="2"/>
      <c r="FZP82" s="2"/>
      <c r="FZQ82" s="2"/>
      <c r="FZR82" s="2"/>
      <c r="FZS82" s="2"/>
      <c r="FZT82" s="2"/>
      <c r="FZU82" s="2"/>
      <c r="FZV82" s="2"/>
      <c r="FZW82" s="2"/>
      <c r="FZX82" s="2"/>
      <c r="FZY82" s="2"/>
      <c r="FZZ82" s="2"/>
      <c r="GAA82" s="2"/>
      <c r="GAB82" s="2"/>
      <c r="GAC82" s="2"/>
      <c r="GAD82" s="2"/>
      <c r="GAE82" s="2"/>
      <c r="GAF82" s="2"/>
      <c r="GAG82" s="2"/>
      <c r="GAH82" s="2"/>
      <c r="GAI82" s="2"/>
      <c r="GAJ82" s="2"/>
      <c r="GAK82" s="2"/>
      <c r="GAL82" s="2"/>
      <c r="GAM82" s="2"/>
      <c r="GAN82" s="2"/>
      <c r="GAO82" s="2"/>
      <c r="GAP82" s="2"/>
      <c r="GAQ82" s="2"/>
      <c r="GAR82" s="2"/>
      <c r="GAS82" s="2"/>
      <c r="GAT82" s="2"/>
      <c r="GAU82" s="2"/>
      <c r="GAV82" s="2"/>
      <c r="GAW82" s="2"/>
      <c r="GAX82" s="2"/>
      <c r="GAY82" s="2"/>
      <c r="GAZ82" s="2"/>
      <c r="GBA82" s="2"/>
      <c r="GBB82" s="2"/>
      <c r="GBC82" s="2"/>
      <c r="GBD82" s="2"/>
      <c r="GBE82" s="2"/>
      <c r="GBF82" s="2"/>
      <c r="GBG82" s="2"/>
      <c r="GBH82" s="2"/>
      <c r="GBI82" s="2"/>
      <c r="GBJ82" s="2"/>
      <c r="GBK82" s="2"/>
      <c r="GBL82" s="2"/>
      <c r="GBM82" s="2"/>
      <c r="GBN82" s="2"/>
      <c r="GBO82" s="2"/>
      <c r="GBP82" s="2"/>
      <c r="GBQ82" s="2"/>
      <c r="GBR82" s="2"/>
      <c r="GBS82" s="2"/>
      <c r="GBT82" s="2"/>
      <c r="GBU82" s="2"/>
      <c r="GBV82" s="2"/>
      <c r="GBW82" s="2"/>
      <c r="GBX82" s="2"/>
      <c r="GBY82" s="2"/>
      <c r="GBZ82" s="2"/>
      <c r="GCA82" s="2"/>
      <c r="GCB82" s="2"/>
      <c r="GCC82" s="2"/>
      <c r="GCD82" s="2"/>
      <c r="GCE82" s="2"/>
      <c r="GCF82" s="2"/>
      <c r="GCG82" s="2"/>
      <c r="GCH82" s="2"/>
      <c r="GCI82" s="2"/>
      <c r="GCJ82" s="2"/>
      <c r="GCK82" s="2"/>
      <c r="GCL82" s="2"/>
      <c r="GCM82" s="2"/>
      <c r="GCN82" s="2"/>
      <c r="GCO82" s="2"/>
      <c r="GCP82" s="2"/>
      <c r="GCQ82" s="2"/>
      <c r="GCR82" s="2"/>
      <c r="GCS82" s="2"/>
      <c r="GCT82" s="2"/>
      <c r="GCU82" s="2"/>
      <c r="GCV82" s="2"/>
      <c r="GCW82" s="2"/>
      <c r="GCX82" s="2"/>
      <c r="GCY82" s="2"/>
      <c r="GCZ82" s="2"/>
      <c r="GDA82" s="2"/>
      <c r="GDB82" s="2"/>
      <c r="GDC82" s="2"/>
      <c r="GDD82" s="2"/>
      <c r="GDE82" s="2"/>
      <c r="GDF82" s="2"/>
      <c r="GDG82" s="2"/>
      <c r="GDH82" s="2"/>
      <c r="GDI82" s="2"/>
      <c r="GDJ82" s="2"/>
      <c r="GDK82" s="2"/>
      <c r="GDL82" s="2"/>
      <c r="GDM82" s="2"/>
      <c r="GDN82" s="2"/>
      <c r="GDO82" s="2"/>
      <c r="GDP82" s="2"/>
      <c r="GDQ82" s="2"/>
      <c r="GDR82" s="2"/>
      <c r="GDS82" s="2"/>
      <c r="GDT82" s="2"/>
      <c r="GDU82" s="2"/>
      <c r="GDV82" s="2"/>
      <c r="GDW82" s="2"/>
      <c r="GDX82" s="2"/>
      <c r="GDY82" s="2"/>
      <c r="GDZ82" s="2"/>
      <c r="GEA82" s="2"/>
      <c r="GEB82" s="2"/>
      <c r="GEC82" s="2"/>
      <c r="GED82" s="2"/>
      <c r="GEE82" s="2"/>
      <c r="GEF82" s="2"/>
      <c r="GEG82" s="2"/>
      <c r="GEH82" s="2"/>
      <c r="GEI82" s="2"/>
      <c r="GEJ82" s="2"/>
      <c r="GEK82" s="2"/>
      <c r="GEL82" s="2"/>
      <c r="GEM82" s="2"/>
      <c r="GEN82" s="2"/>
      <c r="GEO82" s="2"/>
      <c r="GEP82" s="2"/>
      <c r="GEQ82" s="2"/>
      <c r="GER82" s="2"/>
      <c r="GES82" s="2"/>
      <c r="GET82" s="2"/>
      <c r="GEU82" s="2"/>
      <c r="GEV82" s="2"/>
      <c r="GEW82" s="2"/>
      <c r="GEX82" s="2"/>
      <c r="GEY82" s="2"/>
      <c r="GEZ82" s="2"/>
      <c r="GFA82" s="2"/>
      <c r="GFB82" s="2"/>
      <c r="GFC82" s="2"/>
      <c r="GFD82" s="2"/>
      <c r="GFE82" s="2"/>
      <c r="GFF82" s="2"/>
      <c r="GFG82" s="2"/>
      <c r="GFH82" s="2"/>
      <c r="GFI82" s="2"/>
      <c r="GFJ82" s="2"/>
      <c r="GFK82" s="2"/>
      <c r="GFL82" s="2"/>
      <c r="GFM82" s="2"/>
      <c r="GFN82" s="2"/>
      <c r="GFO82" s="2"/>
      <c r="GFP82" s="2"/>
      <c r="GFQ82" s="2"/>
      <c r="GFR82" s="2"/>
      <c r="GFS82" s="2"/>
      <c r="GFT82" s="2"/>
      <c r="GFU82" s="2"/>
      <c r="GFV82" s="2"/>
      <c r="GFW82" s="2"/>
      <c r="GFX82" s="2"/>
      <c r="GFY82" s="2"/>
      <c r="GFZ82" s="2"/>
      <c r="GGA82" s="2"/>
      <c r="GGB82" s="2"/>
      <c r="GGC82" s="2"/>
      <c r="GGD82" s="2"/>
      <c r="GGE82" s="2"/>
      <c r="GGF82" s="2"/>
      <c r="GGG82" s="2"/>
      <c r="GGH82" s="2"/>
      <c r="GGI82" s="2"/>
      <c r="GGJ82" s="2"/>
      <c r="GGK82" s="2"/>
      <c r="GGL82" s="2"/>
      <c r="GGM82" s="2"/>
      <c r="GGN82" s="2"/>
      <c r="GGO82" s="2"/>
      <c r="GGP82" s="2"/>
      <c r="GGQ82" s="2"/>
      <c r="GGR82" s="2"/>
      <c r="GGS82" s="2"/>
      <c r="GGT82" s="2"/>
      <c r="GGU82" s="2"/>
      <c r="GGV82" s="2"/>
      <c r="GGW82" s="2"/>
      <c r="GGX82" s="2"/>
      <c r="GGY82" s="2"/>
      <c r="GGZ82" s="2"/>
      <c r="GHA82" s="2"/>
      <c r="GHB82" s="2"/>
      <c r="GHC82" s="2"/>
      <c r="GHD82" s="2"/>
      <c r="GHE82" s="2"/>
      <c r="GHF82" s="2"/>
      <c r="GHG82" s="2"/>
      <c r="GHH82" s="2"/>
      <c r="GHI82" s="2"/>
      <c r="GHJ82" s="2"/>
      <c r="GHK82" s="2"/>
      <c r="GHL82" s="2"/>
      <c r="GHM82" s="2"/>
      <c r="GHN82" s="2"/>
      <c r="GHO82" s="2"/>
      <c r="GHP82" s="2"/>
      <c r="GHQ82" s="2"/>
      <c r="GHR82" s="2"/>
      <c r="GHS82" s="2"/>
      <c r="GHT82" s="2"/>
      <c r="GHU82" s="2"/>
      <c r="GHV82" s="2"/>
      <c r="GHW82" s="2"/>
      <c r="GHX82" s="2"/>
      <c r="GHY82" s="2"/>
      <c r="GHZ82" s="2"/>
      <c r="GIA82" s="2"/>
      <c r="GIB82" s="2"/>
      <c r="GIC82" s="2"/>
      <c r="GID82" s="2"/>
      <c r="GIE82" s="2"/>
      <c r="GIF82" s="2"/>
      <c r="GIG82" s="2"/>
      <c r="GIH82" s="2"/>
      <c r="GII82" s="2"/>
      <c r="GIJ82" s="2"/>
      <c r="GIK82" s="2"/>
      <c r="GIL82" s="2"/>
      <c r="GIM82" s="2"/>
      <c r="GIN82" s="2"/>
      <c r="GIO82" s="2"/>
      <c r="GIP82" s="2"/>
      <c r="GIQ82" s="2"/>
      <c r="GIR82" s="2"/>
      <c r="GIS82" s="2"/>
      <c r="GIT82" s="2"/>
      <c r="GIU82" s="2"/>
      <c r="GIV82" s="2"/>
      <c r="GIW82" s="2"/>
      <c r="GIX82" s="2"/>
      <c r="GIY82" s="2"/>
      <c r="GIZ82" s="2"/>
      <c r="GJA82" s="2"/>
      <c r="GJB82" s="2"/>
      <c r="GJC82" s="2"/>
      <c r="GJD82" s="2"/>
      <c r="GJE82" s="2"/>
      <c r="GJF82" s="2"/>
      <c r="GJG82" s="2"/>
      <c r="GJH82" s="2"/>
      <c r="GJI82" s="2"/>
      <c r="GJJ82" s="2"/>
      <c r="GJK82" s="2"/>
      <c r="GJL82" s="2"/>
      <c r="GJM82" s="2"/>
      <c r="GJN82" s="2"/>
      <c r="GJO82" s="2"/>
      <c r="GJP82" s="2"/>
      <c r="GJQ82" s="2"/>
      <c r="GJR82" s="2"/>
      <c r="GJS82" s="2"/>
      <c r="GJT82" s="2"/>
      <c r="GJU82" s="2"/>
      <c r="GJV82" s="2"/>
      <c r="GJW82" s="2"/>
      <c r="GJX82" s="2"/>
      <c r="GJY82" s="2"/>
      <c r="GJZ82" s="2"/>
      <c r="GKA82" s="2"/>
      <c r="GKB82" s="2"/>
      <c r="GKC82" s="2"/>
      <c r="GKD82" s="2"/>
      <c r="GKE82" s="2"/>
      <c r="GKF82" s="2"/>
      <c r="GKG82" s="2"/>
      <c r="GKH82" s="2"/>
      <c r="GKI82" s="2"/>
      <c r="GKJ82" s="2"/>
      <c r="GKK82" s="2"/>
      <c r="GKL82" s="2"/>
      <c r="GKM82" s="2"/>
      <c r="GKN82" s="2"/>
      <c r="GKO82" s="2"/>
      <c r="GKP82" s="2"/>
      <c r="GKQ82" s="2"/>
      <c r="GKR82" s="2"/>
      <c r="GKS82" s="2"/>
      <c r="GKT82" s="2"/>
      <c r="GKU82" s="2"/>
      <c r="GKV82" s="2"/>
      <c r="GKW82" s="2"/>
      <c r="GKX82" s="2"/>
      <c r="GKY82" s="2"/>
      <c r="GKZ82" s="2"/>
      <c r="GLA82" s="2"/>
      <c r="GLB82" s="2"/>
      <c r="GLC82" s="2"/>
      <c r="GLD82" s="2"/>
      <c r="GLE82" s="2"/>
      <c r="GLF82" s="2"/>
      <c r="GLG82" s="2"/>
      <c r="GLH82" s="2"/>
      <c r="GLI82" s="2"/>
      <c r="GLJ82" s="2"/>
      <c r="GLK82" s="2"/>
      <c r="GLL82" s="2"/>
      <c r="GLM82" s="2"/>
      <c r="GLN82" s="2"/>
      <c r="GLO82" s="2"/>
      <c r="GLP82" s="2"/>
      <c r="GLQ82" s="2"/>
      <c r="GLR82" s="2"/>
      <c r="GLS82" s="2"/>
      <c r="GLT82" s="2"/>
      <c r="GLU82" s="2"/>
      <c r="GLV82" s="2"/>
      <c r="GLW82" s="2"/>
      <c r="GLX82" s="2"/>
      <c r="GLY82" s="2"/>
      <c r="GLZ82" s="2"/>
      <c r="GMA82" s="2"/>
      <c r="GMB82" s="2"/>
      <c r="GMC82" s="2"/>
      <c r="GMD82" s="2"/>
      <c r="GME82" s="2"/>
      <c r="GMF82" s="2"/>
      <c r="GMG82" s="2"/>
      <c r="GMH82" s="2"/>
      <c r="GMI82" s="2"/>
      <c r="GMJ82" s="2"/>
      <c r="GMK82" s="2"/>
      <c r="GML82" s="2"/>
      <c r="GMM82" s="2"/>
      <c r="GMN82" s="2"/>
      <c r="GMO82" s="2"/>
      <c r="GMP82" s="2"/>
      <c r="GMQ82" s="2"/>
      <c r="GMR82" s="2"/>
      <c r="GMS82" s="2"/>
      <c r="GMT82" s="2"/>
      <c r="GMU82" s="2"/>
      <c r="GMV82" s="2"/>
      <c r="GMW82" s="2"/>
      <c r="GMX82" s="2"/>
      <c r="GMY82" s="2"/>
      <c r="GMZ82" s="2"/>
      <c r="GNA82" s="2"/>
      <c r="GNB82" s="2"/>
      <c r="GNC82" s="2"/>
      <c r="GND82" s="2"/>
      <c r="GNE82" s="2"/>
      <c r="GNF82" s="2"/>
      <c r="GNG82" s="2"/>
      <c r="GNH82" s="2"/>
      <c r="GNI82" s="2"/>
      <c r="GNJ82" s="2"/>
      <c r="GNK82" s="2"/>
      <c r="GNL82" s="2"/>
      <c r="GNM82" s="2"/>
      <c r="GNN82" s="2"/>
      <c r="GNO82" s="2"/>
      <c r="GNP82" s="2"/>
      <c r="GNQ82" s="2"/>
      <c r="GNR82" s="2"/>
      <c r="GNS82" s="2"/>
      <c r="GNT82" s="2"/>
      <c r="GNU82" s="2"/>
      <c r="GNV82" s="2"/>
      <c r="GNW82" s="2"/>
      <c r="GNX82" s="2"/>
      <c r="GNY82" s="2"/>
      <c r="GNZ82" s="2"/>
      <c r="GOA82" s="2"/>
      <c r="GOB82" s="2"/>
      <c r="GOC82" s="2"/>
      <c r="GOD82" s="2"/>
      <c r="GOE82" s="2"/>
      <c r="GOF82" s="2"/>
      <c r="GOG82" s="2"/>
      <c r="GOH82" s="2"/>
      <c r="GOI82" s="2"/>
      <c r="GOJ82" s="2"/>
      <c r="GOK82" s="2"/>
      <c r="GOL82" s="2"/>
      <c r="GOM82" s="2"/>
      <c r="GON82" s="2"/>
      <c r="GOO82" s="2"/>
      <c r="GOP82" s="2"/>
      <c r="GOQ82" s="2"/>
      <c r="GOR82" s="2"/>
      <c r="GOS82" s="2"/>
      <c r="GOT82" s="2"/>
      <c r="GOU82" s="2"/>
      <c r="GOV82" s="2"/>
      <c r="GOW82" s="2"/>
      <c r="GOX82" s="2"/>
      <c r="GOY82" s="2"/>
      <c r="GOZ82" s="2"/>
      <c r="GPA82" s="2"/>
      <c r="GPB82" s="2"/>
      <c r="GPC82" s="2"/>
      <c r="GPD82" s="2"/>
      <c r="GPE82" s="2"/>
      <c r="GPF82" s="2"/>
      <c r="GPG82" s="2"/>
      <c r="GPH82" s="2"/>
      <c r="GPI82" s="2"/>
      <c r="GPJ82" s="2"/>
      <c r="GPK82" s="2"/>
      <c r="GPL82" s="2"/>
      <c r="GPM82" s="2"/>
      <c r="GPN82" s="2"/>
      <c r="GPO82" s="2"/>
      <c r="GPP82" s="2"/>
      <c r="GPQ82" s="2"/>
      <c r="GPR82" s="2"/>
      <c r="GPS82" s="2"/>
      <c r="GPT82" s="2"/>
      <c r="GPU82" s="2"/>
      <c r="GPV82" s="2"/>
      <c r="GPW82" s="2"/>
      <c r="GPX82" s="2"/>
      <c r="GPY82" s="2"/>
      <c r="GPZ82" s="2"/>
      <c r="GQA82" s="2"/>
      <c r="GQB82" s="2"/>
      <c r="GQC82" s="2"/>
      <c r="GQD82" s="2"/>
      <c r="GQE82" s="2"/>
      <c r="GQF82" s="2"/>
      <c r="GQG82" s="2"/>
      <c r="GQH82" s="2"/>
      <c r="GQI82" s="2"/>
      <c r="GQJ82" s="2"/>
      <c r="GQK82" s="2"/>
      <c r="GQL82" s="2"/>
      <c r="GQM82" s="2"/>
      <c r="GQN82" s="2"/>
      <c r="GQO82" s="2"/>
      <c r="GQP82" s="2"/>
      <c r="GQQ82" s="2"/>
      <c r="GQR82" s="2"/>
      <c r="GQS82" s="2"/>
      <c r="GQT82" s="2"/>
      <c r="GQU82" s="2"/>
      <c r="GQV82" s="2"/>
      <c r="GQW82" s="2"/>
      <c r="GQX82" s="2"/>
      <c r="GQY82" s="2"/>
      <c r="GQZ82" s="2"/>
      <c r="GRA82" s="2"/>
      <c r="GRB82" s="2"/>
      <c r="GRC82" s="2"/>
      <c r="GRD82" s="2"/>
      <c r="GRE82" s="2"/>
      <c r="GRF82" s="2"/>
      <c r="GRG82" s="2"/>
      <c r="GRH82" s="2"/>
      <c r="GRI82" s="2"/>
      <c r="GRJ82" s="2"/>
      <c r="GRK82" s="2"/>
      <c r="GRL82" s="2"/>
      <c r="GRM82" s="2"/>
      <c r="GRN82" s="2"/>
      <c r="GRO82" s="2"/>
      <c r="GRP82" s="2"/>
      <c r="GRQ82" s="2"/>
      <c r="GRR82" s="2"/>
      <c r="GRS82" s="2"/>
      <c r="GRT82" s="2"/>
      <c r="GRU82" s="2"/>
      <c r="GRV82" s="2"/>
      <c r="GRW82" s="2"/>
      <c r="GRX82" s="2"/>
      <c r="GRY82" s="2"/>
      <c r="GRZ82" s="2"/>
      <c r="GSA82" s="2"/>
      <c r="GSB82" s="2"/>
      <c r="GSC82" s="2"/>
      <c r="GSD82" s="2"/>
      <c r="GSE82" s="2"/>
      <c r="GSF82" s="2"/>
      <c r="GSG82" s="2"/>
      <c r="GSH82" s="2"/>
      <c r="GSI82" s="2"/>
      <c r="GSJ82" s="2"/>
      <c r="GSK82" s="2"/>
      <c r="GSL82" s="2"/>
      <c r="GSM82" s="2"/>
      <c r="GSN82" s="2"/>
      <c r="GSO82" s="2"/>
      <c r="GSP82" s="2"/>
      <c r="GSQ82" s="2"/>
      <c r="GSR82" s="2"/>
      <c r="GSS82" s="2"/>
      <c r="GST82" s="2"/>
      <c r="GSU82" s="2"/>
      <c r="GSV82" s="2"/>
      <c r="GSW82" s="2"/>
      <c r="GSX82" s="2"/>
      <c r="GSY82" s="2"/>
      <c r="GSZ82" s="2"/>
      <c r="GTA82" s="2"/>
      <c r="GTB82" s="2"/>
      <c r="GTC82" s="2"/>
      <c r="GTD82" s="2"/>
      <c r="GTE82" s="2"/>
      <c r="GTF82" s="2"/>
      <c r="GTG82" s="2"/>
      <c r="GTH82" s="2"/>
      <c r="GTI82" s="2"/>
      <c r="GTJ82" s="2"/>
      <c r="GTK82" s="2"/>
      <c r="GTL82" s="2"/>
      <c r="GTM82" s="2"/>
      <c r="GTN82" s="2"/>
      <c r="GTO82" s="2"/>
      <c r="GTP82" s="2"/>
      <c r="GTQ82" s="2"/>
      <c r="GTR82" s="2"/>
      <c r="GTS82" s="2"/>
      <c r="GTT82" s="2"/>
      <c r="GTU82" s="2"/>
      <c r="GTV82" s="2"/>
      <c r="GTW82" s="2"/>
      <c r="GTX82" s="2"/>
      <c r="GTY82" s="2"/>
      <c r="GTZ82" s="2"/>
      <c r="GUA82" s="2"/>
      <c r="GUB82" s="2"/>
      <c r="GUC82" s="2"/>
      <c r="GUD82" s="2"/>
      <c r="GUE82" s="2"/>
      <c r="GUF82" s="2"/>
      <c r="GUG82" s="2"/>
      <c r="GUH82" s="2"/>
      <c r="GUI82" s="2"/>
      <c r="GUJ82" s="2"/>
      <c r="GUK82" s="2"/>
      <c r="GUL82" s="2"/>
      <c r="GUM82" s="2"/>
      <c r="GUN82" s="2"/>
      <c r="GUO82" s="2"/>
      <c r="GUP82" s="2"/>
      <c r="GUQ82" s="2"/>
      <c r="GUR82" s="2"/>
      <c r="GUS82" s="2"/>
      <c r="GUT82" s="2"/>
      <c r="GUU82" s="2"/>
      <c r="GUV82" s="2"/>
      <c r="GUW82" s="2"/>
      <c r="GUX82" s="2"/>
      <c r="GUY82" s="2"/>
      <c r="GUZ82" s="2"/>
      <c r="GVA82" s="2"/>
      <c r="GVB82" s="2"/>
      <c r="GVC82" s="2"/>
      <c r="GVD82" s="2"/>
      <c r="GVE82" s="2"/>
      <c r="GVF82" s="2"/>
      <c r="GVG82" s="2"/>
      <c r="GVH82" s="2"/>
      <c r="GVI82" s="2"/>
      <c r="GVJ82" s="2"/>
      <c r="GVK82" s="2"/>
      <c r="GVL82" s="2"/>
      <c r="GVM82" s="2"/>
      <c r="GVN82" s="2"/>
      <c r="GVO82" s="2"/>
      <c r="GVP82" s="2"/>
      <c r="GVQ82" s="2"/>
      <c r="GVR82" s="2"/>
      <c r="GVS82" s="2"/>
      <c r="GVT82" s="2"/>
      <c r="GVU82" s="2"/>
      <c r="GVV82" s="2"/>
      <c r="GVW82" s="2"/>
      <c r="GVX82" s="2"/>
      <c r="GVY82" s="2"/>
      <c r="GVZ82" s="2"/>
      <c r="GWA82" s="2"/>
      <c r="GWB82" s="2"/>
      <c r="GWC82" s="2"/>
      <c r="GWD82" s="2"/>
      <c r="GWE82" s="2"/>
      <c r="GWF82" s="2"/>
      <c r="GWG82" s="2"/>
      <c r="GWH82" s="2"/>
      <c r="GWI82" s="2"/>
      <c r="GWJ82" s="2"/>
      <c r="GWK82" s="2"/>
      <c r="GWL82" s="2"/>
      <c r="GWM82" s="2"/>
      <c r="GWN82" s="2"/>
      <c r="GWO82" s="2"/>
      <c r="GWP82" s="2"/>
      <c r="GWQ82" s="2"/>
      <c r="GWR82" s="2"/>
      <c r="GWS82" s="2"/>
      <c r="GWT82" s="2"/>
      <c r="GWU82" s="2"/>
      <c r="GWV82" s="2"/>
      <c r="GWW82" s="2"/>
      <c r="GWX82" s="2"/>
      <c r="GWY82" s="2"/>
      <c r="GWZ82" s="2"/>
      <c r="GXA82" s="2"/>
      <c r="GXB82" s="2"/>
      <c r="GXC82" s="2"/>
      <c r="GXD82" s="2"/>
      <c r="GXE82" s="2"/>
      <c r="GXF82" s="2"/>
      <c r="GXG82" s="2"/>
      <c r="GXH82" s="2"/>
      <c r="GXI82" s="2"/>
      <c r="GXJ82" s="2"/>
      <c r="GXK82" s="2"/>
      <c r="GXL82" s="2"/>
      <c r="GXM82" s="2"/>
      <c r="GXN82" s="2"/>
      <c r="GXO82" s="2"/>
      <c r="GXP82" s="2"/>
      <c r="GXQ82" s="2"/>
      <c r="GXR82" s="2"/>
      <c r="GXS82" s="2"/>
      <c r="GXT82" s="2"/>
      <c r="GXU82" s="2"/>
      <c r="GXV82" s="2"/>
      <c r="GXW82" s="2"/>
      <c r="GXX82" s="2"/>
      <c r="GXY82" s="2"/>
      <c r="GXZ82" s="2"/>
      <c r="GYA82" s="2"/>
      <c r="GYB82" s="2"/>
      <c r="GYC82" s="2"/>
      <c r="GYD82" s="2"/>
      <c r="GYE82" s="2"/>
      <c r="GYF82" s="2"/>
      <c r="GYG82" s="2"/>
      <c r="GYH82" s="2"/>
      <c r="GYI82" s="2"/>
      <c r="GYJ82" s="2"/>
      <c r="GYK82" s="2"/>
      <c r="GYL82" s="2"/>
      <c r="GYM82" s="2"/>
      <c r="GYN82" s="2"/>
      <c r="GYO82" s="2"/>
      <c r="GYP82" s="2"/>
      <c r="GYQ82" s="2"/>
      <c r="GYR82" s="2"/>
      <c r="GYS82" s="2"/>
      <c r="GYT82" s="2"/>
      <c r="GYU82" s="2"/>
      <c r="GYV82" s="2"/>
      <c r="GYW82" s="2"/>
      <c r="GYX82" s="2"/>
      <c r="GYY82" s="2"/>
      <c r="GYZ82" s="2"/>
      <c r="GZA82" s="2"/>
      <c r="GZB82" s="2"/>
      <c r="GZC82" s="2"/>
      <c r="GZD82" s="2"/>
      <c r="GZE82" s="2"/>
      <c r="GZF82" s="2"/>
      <c r="GZG82" s="2"/>
      <c r="GZH82" s="2"/>
      <c r="GZI82" s="2"/>
      <c r="GZJ82" s="2"/>
      <c r="GZK82" s="2"/>
      <c r="GZL82" s="2"/>
      <c r="GZM82" s="2"/>
      <c r="GZN82" s="2"/>
      <c r="GZO82" s="2"/>
      <c r="GZP82" s="2"/>
      <c r="GZQ82" s="2"/>
      <c r="GZR82" s="2"/>
      <c r="GZS82" s="2"/>
      <c r="GZT82" s="2"/>
      <c r="GZU82" s="2"/>
      <c r="GZV82" s="2"/>
      <c r="GZW82" s="2"/>
      <c r="GZX82" s="2"/>
      <c r="GZY82" s="2"/>
      <c r="GZZ82" s="2"/>
      <c r="HAA82" s="2"/>
      <c r="HAB82" s="2"/>
      <c r="HAC82" s="2"/>
      <c r="HAD82" s="2"/>
      <c r="HAE82" s="2"/>
      <c r="HAF82" s="2"/>
      <c r="HAG82" s="2"/>
      <c r="HAH82" s="2"/>
      <c r="HAI82" s="2"/>
      <c r="HAJ82" s="2"/>
      <c r="HAK82" s="2"/>
      <c r="HAL82" s="2"/>
      <c r="HAM82" s="2"/>
      <c r="HAN82" s="2"/>
      <c r="HAO82" s="2"/>
      <c r="HAP82" s="2"/>
      <c r="HAQ82" s="2"/>
      <c r="HAR82" s="2"/>
      <c r="HAS82" s="2"/>
      <c r="HAT82" s="2"/>
      <c r="HAU82" s="2"/>
      <c r="HAV82" s="2"/>
      <c r="HAW82" s="2"/>
      <c r="HAX82" s="2"/>
      <c r="HAY82" s="2"/>
      <c r="HAZ82" s="2"/>
      <c r="HBA82" s="2"/>
      <c r="HBB82" s="2"/>
      <c r="HBC82" s="2"/>
      <c r="HBD82" s="2"/>
      <c r="HBE82" s="2"/>
      <c r="HBF82" s="2"/>
      <c r="HBG82" s="2"/>
      <c r="HBH82" s="2"/>
      <c r="HBI82" s="2"/>
      <c r="HBJ82" s="2"/>
      <c r="HBK82" s="2"/>
      <c r="HBL82" s="2"/>
      <c r="HBM82" s="2"/>
      <c r="HBN82" s="2"/>
      <c r="HBO82" s="2"/>
      <c r="HBP82" s="2"/>
      <c r="HBQ82" s="2"/>
      <c r="HBR82" s="2"/>
      <c r="HBS82" s="2"/>
      <c r="HBT82" s="2"/>
      <c r="HBU82" s="2"/>
      <c r="HBV82" s="2"/>
      <c r="HBW82" s="2"/>
      <c r="HBX82" s="2"/>
      <c r="HBY82" s="2"/>
      <c r="HBZ82" s="2"/>
      <c r="HCA82" s="2"/>
      <c r="HCB82" s="2"/>
      <c r="HCC82" s="2"/>
      <c r="HCD82" s="2"/>
      <c r="HCE82" s="2"/>
      <c r="HCF82" s="2"/>
      <c r="HCG82" s="2"/>
      <c r="HCH82" s="2"/>
      <c r="HCI82" s="2"/>
      <c r="HCJ82" s="2"/>
      <c r="HCK82" s="2"/>
      <c r="HCL82" s="2"/>
      <c r="HCM82" s="2"/>
      <c r="HCN82" s="2"/>
      <c r="HCO82" s="2"/>
      <c r="HCP82" s="2"/>
      <c r="HCQ82" s="2"/>
      <c r="HCR82" s="2"/>
      <c r="HCS82" s="2"/>
      <c r="HCT82" s="2"/>
      <c r="HCU82" s="2"/>
      <c r="HCV82" s="2"/>
      <c r="HCW82" s="2"/>
      <c r="HCX82" s="2"/>
      <c r="HCY82" s="2"/>
      <c r="HCZ82" s="2"/>
      <c r="HDA82" s="2"/>
      <c r="HDB82" s="2"/>
      <c r="HDC82" s="2"/>
      <c r="HDD82" s="2"/>
      <c r="HDE82" s="2"/>
      <c r="HDF82" s="2"/>
      <c r="HDG82" s="2"/>
      <c r="HDH82" s="2"/>
      <c r="HDI82" s="2"/>
      <c r="HDJ82" s="2"/>
      <c r="HDK82" s="2"/>
      <c r="HDL82" s="2"/>
      <c r="HDM82" s="2"/>
      <c r="HDN82" s="2"/>
      <c r="HDO82" s="2"/>
      <c r="HDP82" s="2"/>
      <c r="HDQ82" s="2"/>
      <c r="HDR82" s="2"/>
      <c r="HDS82" s="2"/>
      <c r="HDT82" s="2"/>
      <c r="HDU82" s="2"/>
      <c r="HDV82" s="2"/>
      <c r="HDW82" s="2"/>
      <c r="HDX82" s="2"/>
      <c r="HDY82" s="2"/>
      <c r="HDZ82" s="2"/>
      <c r="HEA82" s="2"/>
      <c r="HEB82" s="2"/>
      <c r="HEC82" s="2"/>
      <c r="HED82" s="2"/>
      <c r="HEE82" s="2"/>
      <c r="HEF82" s="2"/>
      <c r="HEG82" s="2"/>
      <c r="HEH82" s="2"/>
      <c r="HEI82" s="2"/>
      <c r="HEJ82" s="2"/>
      <c r="HEK82" s="2"/>
      <c r="HEL82" s="2"/>
      <c r="HEM82" s="2"/>
      <c r="HEN82" s="2"/>
      <c r="HEO82" s="2"/>
      <c r="HEP82" s="2"/>
      <c r="HEQ82" s="2"/>
      <c r="HER82" s="2"/>
      <c r="HES82" s="2"/>
      <c r="HET82" s="2"/>
      <c r="HEU82" s="2"/>
      <c r="HEV82" s="2"/>
      <c r="HEW82" s="2"/>
      <c r="HEX82" s="2"/>
      <c r="HEY82" s="2"/>
      <c r="HEZ82" s="2"/>
      <c r="HFA82" s="2"/>
      <c r="HFB82" s="2"/>
      <c r="HFC82" s="2"/>
      <c r="HFD82" s="2"/>
      <c r="HFE82" s="2"/>
      <c r="HFF82" s="2"/>
      <c r="HFG82" s="2"/>
      <c r="HFH82" s="2"/>
      <c r="HFI82" s="2"/>
      <c r="HFJ82" s="2"/>
      <c r="HFK82" s="2"/>
      <c r="HFL82" s="2"/>
      <c r="HFM82" s="2"/>
      <c r="HFN82" s="2"/>
      <c r="HFO82" s="2"/>
      <c r="HFP82" s="2"/>
      <c r="HFQ82" s="2"/>
      <c r="HFR82" s="2"/>
      <c r="HFS82" s="2"/>
      <c r="HFT82" s="2"/>
      <c r="HFU82" s="2"/>
      <c r="HFV82" s="2"/>
      <c r="HFW82" s="2"/>
      <c r="HFX82" s="2"/>
      <c r="HFY82" s="2"/>
      <c r="HFZ82" s="2"/>
      <c r="HGA82" s="2"/>
      <c r="HGB82" s="2"/>
      <c r="HGC82" s="2"/>
      <c r="HGD82" s="2"/>
      <c r="HGE82" s="2"/>
      <c r="HGF82" s="2"/>
      <c r="HGG82" s="2"/>
      <c r="HGH82" s="2"/>
      <c r="HGI82" s="2"/>
      <c r="HGJ82" s="2"/>
      <c r="HGK82" s="2"/>
      <c r="HGL82" s="2"/>
      <c r="HGM82" s="2"/>
      <c r="HGN82" s="2"/>
      <c r="HGO82" s="2"/>
      <c r="HGP82" s="2"/>
      <c r="HGQ82" s="2"/>
      <c r="HGR82" s="2"/>
      <c r="HGS82" s="2"/>
      <c r="HGT82" s="2"/>
      <c r="HGU82" s="2"/>
      <c r="HGV82" s="2"/>
      <c r="HGW82" s="2"/>
      <c r="HGX82" s="2"/>
      <c r="HGY82" s="2"/>
      <c r="HGZ82" s="2"/>
      <c r="HHA82" s="2"/>
      <c r="HHB82" s="2"/>
      <c r="HHC82" s="2"/>
      <c r="HHD82" s="2"/>
      <c r="HHE82" s="2"/>
      <c r="HHF82" s="2"/>
      <c r="HHG82" s="2"/>
      <c r="HHH82" s="2"/>
      <c r="HHI82" s="2"/>
      <c r="HHJ82" s="2"/>
      <c r="HHK82" s="2"/>
      <c r="HHL82" s="2"/>
      <c r="HHM82" s="2"/>
      <c r="HHN82" s="2"/>
      <c r="HHO82" s="2"/>
      <c r="HHP82" s="2"/>
      <c r="HHQ82" s="2"/>
      <c r="HHR82" s="2"/>
      <c r="HHS82" s="2"/>
      <c r="HHT82" s="2"/>
      <c r="HHU82" s="2"/>
      <c r="HHV82" s="2"/>
      <c r="HHW82" s="2"/>
      <c r="HHX82" s="2"/>
      <c r="HHY82" s="2"/>
      <c r="HHZ82" s="2"/>
      <c r="HIA82" s="2"/>
      <c r="HIB82" s="2"/>
      <c r="HIC82" s="2"/>
      <c r="HID82" s="2"/>
      <c r="HIE82" s="2"/>
      <c r="HIF82" s="2"/>
      <c r="HIG82" s="2"/>
      <c r="HIH82" s="2"/>
      <c r="HII82" s="2"/>
      <c r="HIJ82" s="2"/>
      <c r="HIK82" s="2"/>
      <c r="HIL82" s="2"/>
      <c r="HIM82" s="2"/>
      <c r="HIN82" s="2"/>
      <c r="HIO82" s="2"/>
      <c r="HIP82" s="2"/>
      <c r="HIQ82" s="2"/>
      <c r="HIR82" s="2"/>
      <c r="HIS82" s="2"/>
      <c r="HIT82" s="2"/>
      <c r="HIU82" s="2"/>
      <c r="HIV82" s="2"/>
      <c r="HIW82" s="2"/>
      <c r="HIX82" s="2"/>
      <c r="HIY82" s="2"/>
      <c r="HIZ82" s="2"/>
      <c r="HJA82" s="2"/>
      <c r="HJB82" s="2"/>
      <c r="HJC82" s="2"/>
      <c r="HJD82" s="2"/>
      <c r="HJE82" s="2"/>
      <c r="HJF82" s="2"/>
      <c r="HJG82" s="2"/>
      <c r="HJH82" s="2"/>
      <c r="HJI82" s="2"/>
      <c r="HJJ82" s="2"/>
      <c r="HJK82" s="2"/>
      <c r="HJL82" s="2"/>
      <c r="HJM82" s="2"/>
      <c r="HJN82" s="2"/>
      <c r="HJO82" s="2"/>
      <c r="HJP82" s="2"/>
      <c r="HJQ82" s="2"/>
      <c r="HJR82" s="2"/>
      <c r="HJS82" s="2"/>
      <c r="HJT82" s="2"/>
      <c r="HJU82" s="2"/>
      <c r="HJV82" s="2"/>
      <c r="HJW82" s="2"/>
      <c r="HJX82" s="2"/>
      <c r="HJY82" s="2"/>
      <c r="HJZ82" s="2"/>
      <c r="HKA82" s="2"/>
      <c r="HKB82" s="2"/>
      <c r="HKC82" s="2"/>
      <c r="HKD82" s="2"/>
      <c r="HKE82" s="2"/>
      <c r="HKF82" s="2"/>
      <c r="HKG82" s="2"/>
      <c r="HKH82" s="2"/>
      <c r="HKI82" s="2"/>
      <c r="HKJ82" s="2"/>
      <c r="HKK82" s="2"/>
      <c r="HKL82" s="2"/>
      <c r="HKM82" s="2"/>
      <c r="HKN82" s="2"/>
      <c r="HKO82" s="2"/>
      <c r="HKP82" s="2"/>
      <c r="HKQ82" s="2"/>
      <c r="HKR82" s="2"/>
      <c r="HKS82" s="2"/>
      <c r="HKT82" s="2"/>
      <c r="HKU82" s="2"/>
      <c r="HKV82" s="2"/>
      <c r="HKW82" s="2"/>
      <c r="HKX82" s="2"/>
      <c r="HKY82" s="2"/>
      <c r="HKZ82" s="2"/>
      <c r="HLA82" s="2"/>
      <c r="HLB82" s="2"/>
      <c r="HLC82" s="2"/>
      <c r="HLD82" s="2"/>
      <c r="HLE82" s="2"/>
      <c r="HLF82" s="2"/>
      <c r="HLG82" s="2"/>
      <c r="HLH82" s="2"/>
      <c r="HLI82" s="2"/>
      <c r="HLJ82" s="2"/>
      <c r="HLK82" s="2"/>
      <c r="HLL82" s="2"/>
      <c r="HLM82" s="2"/>
      <c r="HLN82" s="2"/>
      <c r="HLO82" s="2"/>
      <c r="HLP82" s="2"/>
      <c r="HLQ82" s="2"/>
      <c r="HLR82" s="2"/>
      <c r="HLS82" s="2"/>
      <c r="HLT82" s="2"/>
      <c r="HLU82" s="2"/>
      <c r="HLV82" s="2"/>
      <c r="HLW82" s="2"/>
      <c r="HLX82" s="2"/>
      <c r="HLY82" s="2"/>
      <c r="HLZ82" s="2"/>
      <c r="HMA82" s="2"/>
      <c r="HMB82" s="2"/>
      <c r="HMC82" s="2"/>
      <c r="HMD82" s="2"/>
      <c r="HME82" s="2"/>
      <c r="HMF82" s="2"/>
      <c r="HMG82" s="2"/>
      <c r="HMH82" s="2"/>
      <c r="HMI82" s="2"/>
      <c r="HMJ82" s="2"/>
      <c r="HMK82" s="2"/>
      <c r="HML82" s="2"/>
      <c r="HMM82" s="2"/>
      <c r="HMN82" s="2"/>
      <c r="HMO82" s="2"/>
      <c r="HMP82" s="2"/>
      <c r="HMQ82" s="2"/>
      <c r="HMR82" s="2"/>
      <c r="HMS82" s="2"/>
      <c r="HMT82" s="2"/>
      <c r="HMU82" s="2"/>
      <c r="HMV82" s="2"/>
      <c r="HMW82" s="2"/>
      <c r="HMX82" s="2"/>
      <c r="HMY82" s="2"/>
      <c r="HMZ82" s="2"/>
      <c r="HNA82" s="2"/>
      <c r="HNB82" s="2"/>
      <c r="HNC82" s="2"/>
      <c r="HND82" s="2"/>
      <c r="HNE82" s="2"/>
      <c r="HNF82" s="2"/>
      <c r="HNG82" s="2"/>
      <c r="HNH82" s="2"/>
      <c r="HNI82" s="2"/>
      <c r="HNJ82" s="2"/>
      <c r="HNK82" s="2"/>
      <c r="HNL82" s="2"/>
      <c r="HNM82" s="2"/>
      <c r="HNN82" s="2"/>
      <c r="HNO82" s="2"/>
      <c r="HNP82" s="2"/>
      <c r="HNQ82" s="2"/>
      <c r="HNR82" s="2"/>
      <c r="HNS82" s="2"/>
      <c r="HNT82" s="2"/>
      <c r="HNU82" s="2"/>
      <c r="HNV82" s="2"/>
      <c r="HNW82" s="2"/>
      <c r="HNX82" s="2"/>
      <c r="HNY82" s="2"/>
      <c r="HNZ82" s="2"/>
      <c r="HOA82" s="2"/>
      <c r="HOB82" s="2"/>
      <c r="HOC82" s="2"/>
      <c r="HOD82" s="2"/>
      <c r="HOE82" s="2"/>
      <c r="HOF82" s="2"/>
      <c r="HOG82" s="2"/>
      <c r="HOH82" s="2"/>
      <c r="HOI82" s="2"/>
      <c r="HOJ82" s="2"/>
      <c r="HOK82" s="2"/>
      <c r="HOL82" s="2"/>
      <c r="HOM82" s="2"/>
      <c r="HON82" s="2"/>
      <c r="HOO82" s="2"/>
      <c r="HOP82" s="2"/>
      <c r="HOQ82" s="2"/>
      <c r="HOR82" s="2"/>
      <c r="HOS82" s="2"/>
      <c r="HOT82" s="2"/>
      <c r="HOU82" s="2"/>
      <c r="HOV82" s="2"/>
      <c r="HOW82" s="2"/>
      <c r="HOX82" s="2"/>
      <c r="HOY82" s="2"/>
      <c r="HOZ82" s="2"/>
      <c r="HPA82" s="2"/>
      <c r="HPB82" s="2"/>
      <c r="HPC82" s="2"/>
      <c r="HPD82" s="2"/>
      <c r="HPE82" s="2"/>
      <c r="HPF82" s="2"/>
      <c r="HPG82" s="2"/>
      <c r="HPH82" s="2"/>
      <c r="HPI82" s="2"/>
      <c r="HPJ82" s="2"/>
      <c r="HPK82" s="2"/>
      <c r="HPL82" s="2"/>
      <c r="HPM82" s="2"/>
      <c r="HPN82" s="2"/>
      <c r="HPO82" s="2"/>
      <c r="HPP82" s="2"/>
      <c r="HPQ82" s="2"/>
      <c r="HPR82" s="2"/>
      <c r="HPS82" s="2"/>
      <c r="HPT82" s="2"/>
      <c r="HPU82" s="2"/>
      <c r="HPV82" s="2"/>
      <c r="HPW82" s="2"/>
      <c r="HPX82" s="2"/>
      <c r="HPY82" s="2"/>
      <c r="HPZ82" s="2"/>
      <c r="HQA82" s="2"/>
      <c r="HQB82" s="2"/>
      <c r="HQC82" s="2"/>
      <c r="HQD82" s="2"/>
      <c r="HQE82" s="2"/>
      <c r="HQF82" s="2"/>
      <c r="HQG82" s="2"/>
      <c r="HQH82" s="2"/>
      <c r="HQI82" s="2"/>
      <c r="HQJ82" s="2"/>
      <c r="HQK82" s="2"/>
      <c r="HQL82" s="2"/>
      <c r="HQM82" s="2"/>
      <c r="HQN82" s="2"/>
      <c r="HQO82" s="2"/>
      <c r="HQP82" s="2"/>
      <c r="HQQ82" s="2"/>
      <c r="HQR82" s="2"/>
      <c r="HQS82" s="2"/>
      <c r="HQT82" s="2"/>
      <c r="HQU82" s="2"/>
      <c r="HQV82" s="2"/>
      <c r="HQW82" s="2"/>
      <c r="HQX82" s="2"/>
      <c r="HQY82" s="2"/>
      <c r="HQZ82" s="2"/>
      <c r="HRA82" s="2"/>
      <c r="HRB82" s="2"/>
      <c r="HRC82" s="2"/>
      <c r="HRD82" s="2"/>
      <c r="HRE82" s="2"/>
      <c r="HRF82" s="2"/>
      <c r="HRG82" s="2"/>
      <c r="HRH82" s="2"/>
      <c r="HRI82" s="2"/>
      <c r="HRJ82" s="2"/>
      <c r="HRK82" s="2"/>
      <c r="HRL82" s="2"/>
      <c r="HRM82" s="2"/>
      <c r="HRN82" s="2"/>
      <c r="HRO82" s="2"/>
      <c r="HRP82" s="2"/>
      <c r="HRQ82" s="2"/>
      <c r="HRR82" s="2"/>
      <c r="HRS82" s="2"/>
      <c r="HRT82" s="2"/>
      <c r="HRU82" s="2"/>
      <c r="HRV82" s="2"/>
      <c r="HRW82" s="2"/>
      <c r="HRX82" s="2"/>
      <c r="HRY82" s="2"/>
      <c r="HRZ82" s="2"/>
      <c r="HSA82" s="2"/>
      <c r="HSB82" s="2"/>
      <c r="HSC82" s="2"/>
      <c r="HSD82" s="2"/>
      <c r="HSE82" s="2"/>
      <c r="HSF82" s="2"/>
      <c r="HSG82" s="2"/>
      <c r="HSH82" s="2"/>
      <c r="HSI82" s="2"/>
      <c r="HSJ82" s="2"/>
      <c r="HSK82" s="2"/>
      <c r="HSL82" s="2"/>
      <c r="HSM82" s="2"/>
      <c r="HSN82" s="2"/>
      <c r="HSO82" s="2"/>
      <c r="HSP82" s="2"/>
      <c r="HSQ82" s="2"/>
      <c r="HSR82" s="2"/>
      <c r="HSS82" s="2"/>
      <c r="HST82" s="2"/>
      <c r="HSU82" s="2"/>
      <c r="HSV82" s="2"/>
      <c r="HSW82" s="2"/>
      <c r="HSX82" s="2"/>
      <c r="HSY82" s="2"/>
      <c r="HSZ82" s="2"/>
      <c r="HTA82" s="2"/>
      <c r="HTB82" s="2"/>
      <c r="HTC82" s="2"/>
      <c r="HTD82" s="2"/>
      <c r="HTE82" s="2"/>
      <c r="HTF82" s="2"/>
      <c r="HTG82" s="2"/>
      <c r="HTH82" s="2"/>
      <c r="HTI82" s="2"/>
      <c r="HTJ82" s="2"/>
      <c r="HTK82" s="2"/>
      <c r="HTL82" s="2"/>
      <c r="HTM82" s="2"/>
      <c r="HTN82" s="2"/>
      <c r="HTO82" s="2"/>
      <c r="HTP82" s="2"/>
      <c r="HTQ82" s="2"/>
      <c r="HTR82" s="2"/>
      <c r="HTS82" s="2"/>
      <c r="HTT82" s="2"/>
      <c r="HTU82" s="2"/>
      <c r="HTV82" s="2"/>
      <c r="HTW82" s="2"/>
      <c r="HTX82" s="2"/>
      <c r="HTY82" s="2"/>
      <c r="HTZ82" s="2"/>
      <c r="HUA82" s="2"/>
      <c r="HUB82" s="2"/>
      <c r="HUC82" s="2"/>
      <c r="HUD82" s="2"/>
      <c r="HUE82" s="2"/>
      <c r="HUF82" s="2"/>
      <c r="HUG82" s="2"/>
      <c r="HUH82" s="2"/>
      <c r="HUI82" s="2"/>
      <c r="HUJ82" s="2"/>
      <c r="HUK82" s="2"/>
      <c r="HUL82" s="2"/>
      <c r="HUM82" s="2"/>
      <c r="HUN82" s="2"/>
      <c r="HUO82" s="2"/>
      <c r="HUP82" s="2"/>
      <c r="HUQ82" s="2"/>
      <c r="HUR82" s="2"/>
      <c r="HUS82" s="2"/>
      <c r="HUT82" s="2"/>
      <c r="HUU82" s="2"/>
      <c r="HUV82" s="2"/>
      <c r="HUW82" s="2"/>
      <c r="HUX82" s="2"/>
      <c r="HUY82" s="2"/>
      <c r="HUZ82" s="2"/>
      <c r="HVA82" s="2"/>
      <c r="HVB82" s="2"/>
      <c r="HVC82" s="2"/>
      <c r="HVD82" s="2"/>
      <c r="HVE82" s="2"/>
      <c r="HVF82" s="2"/>
      <c r="HVG82" s="2"/>
      <c r="HVH82" s="2"/>
      <c r="HVI82" s="2"/>
      <c r="HVJ82" s="2"/>
      <c r="HVK82" s="2"/>
      <c r="HVL82" s="2"/>
      <c r="HVM82" s="2"/>
      <c r="HVN82" s="2"/>
      <c r="HVO82" s="2"/>
      <c r="HVP82" s="2"/>
      <c r="HVQ82" s="2"/>
      <c r="HVR82" s="2"/>
      <c r="HVS82" s="2"/>
      <c r="HVT82" s="2"/>
      <c r="HVU82" s="2"/>
      <c r="HVV82" s="2"/>
      <c r="HVW82" s="2"/>
      <c r="HVX82" s="2"/>
      <c r="HVY82" s="2"/>
      <c r="HVZ82" s="2"/>
      <c r="HWA82" s="2"/>
      <c r="HWB82" s="2"/>
      <c r="HWC82" s="2"/>
      <c r="HWD82" s="2"/>
      <c r="HWE82" s="2"/>
      <c r="HWF82" s="2"/>
      <c r="HWG82" s="2"/>
      <c r="HWH82" s="2"/>
      <c r="HWI82" s="2"/>
      <c r="HWJ82" s="2"/>
      <c r="HWK82" s="2"/>
      <c r="HWL82" s="2"/>
      <c r="HWM82" s="2"/>
      <c r="HWN82" s="2"/>
      <c r="HWO82" s="2"/>
      <c r="HWP82" s="2"/>
      <c r="HWQ82" s="2"/>
      <c r="HWR82" s="2"/>
      <c r="HWS82" s="2"/>
      <c r="HWT82" s="2"/>
      <c r="HWU82" s="2"/>
      <c r="HWV82" s="2"/>
      <c r="HWW82" s="2"/>
      <c r="HWX82" s="2"/>
      <c r="HWY82" s="2"/>
      <c r="HWZ82" s="2"/>
      <c r="HXA82" s="2"/>
      <c r="HXB82" s="2"/>
      <c r="HXC82" s="2"/>
      <c r="HXD82" s="2"/>
      <c r="HXE82" s="2"/>
      <c r="HXF82" s="2"/>
      <c r="HXG82" s="2"/>
      <c r="HXH82" s="2"/>
      <c r="HXI82" s="2"/>
      <c r="HXJ82" s="2"/>
      <c r="HXK82" s="2"/>
      <c r="HXL82" s="2"/>
      <c r="HXM82" s="2"/>
      <c r="HXN82" s="2"/>
      <c r="HXO82" s="2"/>
      <c r="HXP82" s="2"/>
      <c r="HXQ82" s="2"/>
      <c r="HXR82" s="2"/>
      <c r="HXS82" s="2"/>
      <c r="HXT82" s="2"/>
      <c r="HXU82" s="2"/>
      <c r="HXV82" s="2"/>
      <c r="HXW82" s="2"/>
      <c r="HXX82" s="2"/>
      <c r="HXY82" s="2"/>
      <c r="HXZ82" s="2"/>
      <c r="HYA82" s="2"/>
      <c r="HYB82" s="2"/>
      <c r="HYC82" s="2"/>
      <c r="HYD82" s="2"/>
      <c r="HYE82" s="2"/>
      <c r="HYF82" s="2"/>
      <c r="HYG82" s="2"/>
      <c r="HYH82" s="2"/>
      <c r="HYI82" s="2"/>
      <c r="HYJ82" s="2"/>
      <c r="HYK82" s="2"/>
      <c r="HYL82" s="2"/>
      <c r="HYM82" s="2"/>
      <c r="HYN82" s="2"/>
      <c r="HYO82" s="2"/>
      <c r="HYP82" s="2"/>
      <c r="HYQ82" s="2"/>
      <c r="HYR82" s="2"/>
      <c r="HYS82" s="2"/>
      <c r="HYT82" s="2"/>
      <c r="HYU82" s="2"/>
      <c r="HYV82" s="2"/>
      <c r="HYW82" s="2"/>
      <c r="HYX82" s="2"/>
      <c r="HYY82" s="2"/>
      <c r="HYZ82" s="2"/>
      <c r="HZA82" s="2"/>
      <c r="HZB82" s="2"/>
      <c r="HZC82" s="2"/>
      <c r="HZD82" s="2"/>
      <c r="HZE82" s="2"/>
      <c r="HZF82" s="2"/>
      <c r="HZG82" s="2"/>
      <c r="HZH82" s="2"/>
      <c r="HZI82" s="2"/>
      <c r="HZJ82" s="2"/>
      <c r="HZK82" s="2"/>
      <c r="HZL82" s="2"/>
      <c r="HZM82" s="2"/>
      <c r="HZN82" s="2"/>
      <c r="HZO82" s="2"/>
      <c r="HZP82" s="2"/>
      <c r="HZQ82" s="2"/>
      <c r="HZR82" s="2"/>
      <c r="HZS82" s="2"/>
      <c r="HZT82" s="2"/>
      <c r="HZU82" s="2"/>
      <c r="HZV82" s="2"/>
      <c r="HZW82" s="2"/>
      <c r="HZX82" s="2"/>
      <c r="HZY82" s="2"/>
      <c r="HZZ82" s="2"/>
      <c r="IAA82" s="2"/>
      <c r="IAB82" s="2"/>
      <c r="IAC82" s="2"/>
      <c r="IAD82" s="2"/>
      <c r="IAE82" s="2"/>
      <c r="IAF82" s="2"/>
      <c r="IAG82" s="2"/>
      <c r="IAH82" s="2"/>
      <c r="IAI82" s="2"/>
      <c r="IAJ82" s="2"/>
      <c r="IAK82" s="2"/>
      <c r="IAL82" s="2"/>
      <c r="IAM82" s="2"/>
      <c r="IAN82" s="2"/>
      <c r="IAO82" s="2"/>
      <c r="IAP82" s="2"/>
      <c r="IAQ82" s="2"/>
      <c r="IAR82" s="2"/>
      <c r="IAS82" s="2"/>
      <c r="IAT82" s="2"/>
      <c r="IAU82" s="2"/>
      <c r="IAV82" s="2"/>
      <c r="IAW82" s="2"/>
      <c r="IAX82" s="2"/>
      <c r="IAY82" s="2"/>
      <c r="IAZ82" s="2"/>
      <c r="IBA82" s="2"/>
      <c r="IBB82" s="2"/>
      <c r="IBC82" s="2"/>
      <c r="IBD82" s="2"/>
      <c r="IBE82" s="2"/>
      <c r="IBF82" s="2"/>
      <c r="IBG82" s="2"/>
      <c r="IBH82" s="2"/>
      <c r="IBI82" s="2"/>
      <c r="IBJ82" s="2"/>
      <c r="IBK82" s="2"/>
      <c r="IBL82" s="2"/>
      <c r="IBM82" s="2"/>
      <c r="IBN82" s="2"/>
      <c r="IBO82" s="2"/>
      <c r="IBP82" s="2"/>
      <c r="IBQ82" s="2"/>
      <c r="IBR82" s="2"/>
      <c r="IBS82" s="2"/>
      <c r="IBT82" s="2"/>
      <c r="IBU82" s="2"/>
      <c r="IBV82" s="2"/>
      <c r="IBW82" s="2"/>
      <c r="IBX82" s="2"/>
      <c r="IBY82" s="2"/>
      <c r="IBZ82" s="2"/>
      <c r="ICA82" s="2"/>
      <c r="ICB82" s="2"/>
      <c r="ICC82" s="2"/>
      <c r="ICD82" s="2"/>
      <c r="ICE82" s="2"/>
      <c r="ICF82" s="2"/>
      <c r="ICG82" s="2"/>
      <c r="ICH82" s="2"/>
      <c r="ICI82" s="2"/>
      <c r="ICJ82" s="2"/>
      <c r="ICK82" s="2"/>
      <c r="ICL82" s="2"/>
      <c r="ICM82" s="2"/>
      <c r="ICN82" s="2"/>
      <c r="ICO82" s="2"/>
      <c r="ICP82" s="2"/>
      <c r="ICQ82" s="2"/>
      <c r="ICR82" s="2"/>
      <c r="ICS82" s="2"/>
      <c r="ICT82" s="2"/>
      <c r="ICU82" s="2"/>
      <c r="ICV82" s="2"/>
      <c r="ICW82" s="2"/>
      <c r="ICX82" s="2"/>
      <c r="ICY82" s="2"/>
      <c r="ICZ82" s="2"/>
      <c r="IDA82" s="2"/>
      <c r="IDB82" s="2"/>
      <c r="IDC82" s="2"/>
      <c r="IDD82" s="2"/>
      <c r="IDE82" s="2"/>
      <c r="IDF82" s="2"/>
      <c r="IDG82" s="2"/>
      <c r="IDH82" s="2"/>
      <c r="IDI82" s="2"/>
      <c r="IDJ82" s="2"/>
      <c r="IDK82" s="2"/>
      <c r="IDL82" s="2"/>
      <c r="IDM82" s="2"/>
      <c r="IDN82" s="2"/>
      <c r="IDO82" s="2"/>
      <c r="IDP82" s="2"/>
      <c r="IDQ82" s="2"/>
      <c r="IDR82" s="2"/>
      <c r="IDS82" s="2"/>
      <c r="IDT82" s="2"/>
      <c r="IDU82" s="2"/>
      <c r="IDV82" s="2"/>
      <c r="IDW82" s="2"/>
      <c r="IDX82" s="2"/>
      <c r="IDY82" s="2"/>
      <c r="IDZ82" s="2"/>
      <c r="IEA82" s="2"/>
      <c r="IEB82" s="2"/>
      <c r="IEC82" s="2"/>
      <c r="IED82" s="2"/>
      <c r="IEE82" s="2"/>
      <c r="IEF82" s="2"/>
      <c r="IEG82" s="2"/>
      <c r="IEH82" s="2"/>
      <c r="IEI82" s="2"/>
      <c r="IEJ82" s="2"/>
      <c r="IEK82" s="2"/>
      <c r="IEL82" s="2"/>
      <c r="IEM82" s="2"/>
      <c r="IEN82" s="2"/>
      <c r="IEO82" s="2"/>
      <c r="IEP82" s="2"/>
      <c r="IEQ82" s="2"/>
      <c r="IER82" s="2"/>
      <c r="IES82" s="2"/>
      <c r="IET82" s="2"/>
      <c r="IEU82" s="2"/>
      <c r="IEV82" s="2"/>
      <c r="IEW82" s="2"/>
      <c r="IEX82" s="2"/>
      <c r="IEY82" s="2"/>
      <c r="IEZ82" s="2"/>
      <c r="IFA82" s="2"/>
      <c r="IFB82" s="2"/>
      <c r="IFC82" s="2"/>
      <c r="IFD82" s="2"/>
      <c r="IFE82" s="2"/>
      <c r="IFF82" s="2"/>
      <c r="IFG82" s="2"/>
      <c r="IFH82" s="2"/>
      <c r="IFI82" s="2"/>
      <c r="IFJ82" s="2"/>
      <c r="IFK82" s="2"/>
      <c r="IFL82" s="2"/>
      <c r="IFM82" s="2"/>
      <c r="IFN82" s="2"/>
      <c r="IFO82" s="2"/>
      <c r="IFP82" s="2"/>
      <c r="IFQ82" s="2"/>
      <c r="IFR82" s="2"/>
      <c r="IFS82" s="2"/>
      <c r="IFT82" s="2"/>
      <c r="IFU82" s="2"/>
      <c r="IFV82" s="2"/>
      <c r="IFW82" s="2"/>
      <c r="IFX82" s="2"/>
      <c r="IFY82" s="2"/>
      <c r="IFZ82" s="2"/>
      <c r="IGA82" s="2"/>
      <c r="IGB82" s="2"/>
      <c r="IGC82" s="2"/>
      <c r="IGD82" s="2"/>
      <c r="IGE82" s="2"/>
      <c r="IGF82" s="2"/>
      <c r="IGG82" s="2"/>
      <c r="IGH82" s="2"/>
      <c r="IGI82" s="2"/>
      <c r="IGJ82" s="2"/>
      <c r="IGK82" s="2"/>
      <c r="IGL82" s="2"/>
      <c r="IGM82" s="2"/>
      <c r="IGN82" s="2"/>
      <c r="IGO82" s="2"/>
      <c r="IGP82" s="2"/>
      <c r="IGQ82" s="2"/>
      <c r="IGR82" s="2"/>
      <c r="IGS82" s="2"/>
      <c r="IGT82" s="2"/>
      <c r="IGU82" s="2"/>
      <c r="IGV82" s="2"/>
      <c r="IGW82" s="2"/>
      <c r="IGX82" s="2"/>
      <c r="IGY82" s="2"/>
      <c r="IGZ82" s="2"/>
      <c r="IHA82" s="2"/>
      <c r="IHB82" s="2"/>
      <c r="IHC82" s="2"/>
      <c r="IHD82" s="2"/>
      <c r="IHE82" s="2"/>
      <c r="IHF82" s="2"/>
      <c r="IHG82" s="2"/>
      <c r="IHH82" s="2"/>
      <c r="IHI82" s="2"/>
      <c r="IHJ82" s="2"/>
      <c r="IHK82" s="2"/>
      <c r="IHL82" s="2"/>
      <c r="IHM82" s="2"/>
      <c r="IHN82" s="2"/>
      <c r="IHO82" s="2"/>
      <c r="IHP82" s="2"/>
      <c r="IHQ82" s="2"/>
      <c r="IHR82" s="2"/>
      <c r="IHS82" s="2"/>
      <c r="IHT82" s="2"/>
      <c r="IHU82" s="2"/>
      <c r="IHV82" s="2"/>
      <c r="IHW82" s="2"/>
      <c r="IHX82" s="2"/>
      <c r="IHY82" s="2"/>
      <c r="IHZ82" s="2"/>
      <c r="IIA82" s="2"/>
      <c r="IIB82" s="2"/>
      <c r="IIC82" s="2"/>
      <c r="IID82" s="2"/>
      <c r="IIE82" s="2"/>
      <c r="IIF82" s="2"/>
      <c r="IIG82" s="2"/>
      <c r="IIH82" s="2"/>
      <c r="III82" s="2"/>
      <c r="IIJ82" s="2"/>
      <c r="IIK82" s="2"/>
      <c r="IIL82" s="2"/>
      <c r="IIM82" s="2"/>
      <c r="IIN82" s="2"/>
      <c r="IIO82" s="2"/>
      <c r="IIP82" s="2"/>
      <c r="IIQ82" s="2"/>
      <c r="IIR82" s="2"/>
      <c r="IIS82" s="2"/>
      <c r="IIT82" s="2"/>
      <c r="IIU82" s="2"/>
      <c r="IIV82" s="2"/>
      <c r="IIW82" s="2"/>
      <c r="IIX82" s="2"/>
      <c r="IIY82" s="2"/>
      <c r="IIZ82" s="2"/>
      <c r="IJA82" s="2"/>
      <c r="IJB82" s="2"/>
      <c r="IJC82" s="2"/>
      <c r="IJD82" s="2"/>
      <c r="IJE82" s="2"/>
      <c r="IJF82" s="2"/>
      <c r="IJG82" s="2"/>
      <c r="IJH82" s="2"/>
      <c r="IJI82" s="2"/>
      <c r="IJJ82" s="2"/>
      <c r="IJK82" s="2"/>
      <c r="IJL82" s="2"/>
      <c r="IJM82" s="2"/>
      <c r="IJN82" s="2"/>
      <c r="IJO82" s="2"/>
      <c r="IJP82" s="2"/>
      <c r="IJQ82" s="2"/>
      <c r="IJR82" s="2"/>
      <c r="IJS82" s="2"/>
      <c r="IJT82" s="2"/>
      <c r="IJU82" s="2"/>
      <c r="IJV82" s="2"/>
      <c r="IJW82" s="2"/>
      <c r="IJX82" s="2"/>
      <c r="IJY82" s="2"/>
      <c r="IJZ82" s="2"/>
      <c r="IKA82" s="2"/>
      <c r="IKB82" s="2"/>
      <c r="IKC82" s="2"/>
      <c r="IKD82" s="2"/>
      <c r="IKE82" s="2"/>
      <c r="IKF82" s="2"/>
      <c r="IKG82" s="2"/>
      <c r="IKH82" s="2"/>
      <c r="IKI82" s="2"/>
      <c r="IKJ82" s="2"/>
      <c r="IKK82" s="2"/>
      <c r="IKL82" s="2"/>
      <c r="IKM82" s="2"/>
      <c r="IKN82" s="2"/>
      <c r="IKO82" s="2"/>
      <c r="IKP82" s="2"/>
      <c r="IKQ82" s="2"/>
      <c r="IKR82" s="2"/>
      <c r="IKS82" s="2"/>
      <c r="IKT82" s="2"/>
      <c r="IKU82" s="2"/>
      <c r="IKV82" s="2"/>
      <c r="IKW82" s="2"/>
      <c r="IKX82" s="2"/>
      <c r="IKY82" s="2"/>
      <c r="IKZ82" s="2"/>
      <c r="ILA82" s="2"/>
      <c r="ILB82" s="2"/>
      <c r="ILC82" s="2"/>
      <c r="ILD82" s="2"/>
      <c r="ILE82" s="2"/>
      <c r="ILF82" s="2"/>
      <c r="ILG82" s="2"/>
      <c r="ILH82" s="2"/>
      <c r="ILI82" s="2"/>
      <c r="ILJ82" s="2"/>
      <c r="ILK82" s="2"/>
      <c r="ILL82" s="2"/>
      <c r="ILM82" s="2"/>
      <c r="ILN82" s="2"/>
      <c r="ILO82" s="2"/>
      <c r="ILP82" s="2"/>
      <c r="ILQ82" s="2"/>
      <c r="ILR82" s="2"/>
      <c r="ILS82" s="2"/>
      <c r="ILT82" s="2"/>
      <c r="ILU82" s="2"/>
      <c r="ILV82" s="2"/>
      <c r="ILW82" s="2"/>
      <c r="ILX82" s="2"/>
      <c r="ILY82" s="2"/>
      <c r="ILZ82" s="2"/>
      <c r="IMA82" s="2"/>
      <c r="IMB82" s="2"/>
      <c r="IMC82" s="2"/>
      <c r="IMD82" s="2"/>
      <c r="IME82" s="2"/>
      <c r="IMF82" s="2"/>
      <c r="IMG82" s="2"/>
      <c r="IMH82" s="2"/>
      <c r="IMI82" s="2"/>
      <c r="IMJ82" s="2"/>
      <c r="IMK82" s="2"/>
      <c r="IML82" s="2"/>
      <c r="IMM82" s="2"/>
      <c r="IMN82" s="2"/>
      <c r="IMO82" s="2"/>
      <c r="IMP82" s="2"/>
      <c r="IMQ82" s="2"/>
      <c r="IMR82" s="2"/>
      <c r="IMS82" s="2"/>
      <c r="IMT82" s="2"/>
      <c r="IMU82" s="2"/>
      <c r="IMV82" s="2"/>
      <c r="IMW82" s="2"/>
      <c r="IMX82" s="2"/>
      <c r="IMY82" s="2"/>
      <c r="IMZ82" s="2"/>
      <c r="INA82" s="2"/>
      <c r="INB82" s="2"/>
      <c r="INC82" s="2"/>
      <c r="IND82" s="2"/>
      <c r="INE82" s="2"/>
      <c r="INF82" s="2"/>
      <c r="ING82" s="2"/>
      <c r="INH82" s="2"/>
      <c r="INI82" s="2"/>
      <c r="INJ82" s="2"/>
      <c r="INK82" s="2"/>
      <c r="INL82" s="2"/>
      <c r="INM82" s="2"/>
      <c r="INN82" s="2"/>
      <c r="INO82" s="2"/>
      <c r="INP82" s="2"/>
      <c r="INQ82" s="2"/>
      <c r="INR82" s="2"/>
      <c r="INS82" s="2"/>
      <c r="INT82" s="2"/>
      <c r="INU82" s="2"/>
      <c r="INV82" s="2"/>
      <c r="INW82" s="2"/>
      <c r="INX82" s="2"/>
      <c r="INY82" s="2"/>
      <c r="INZ82" s="2"/>
      <c r="IOA82" s="2"/>
      <c r="IOB82" s="2"/>
      <c r="IOC82" s="2"/>
      <c r="IOD82" s="2"/>
      <c r="IOE82" s="2"/>
      <c r="IOF82" s="2"/>
      <c r="IOG82" s="2"/>
      <c r="IOH82" s="2"/>
      <c r="IOI82" s="2"/>
      <c r="IOJ82" s="2"/>
      <c r="IOK82" s="2"/>
      <c r="IOL82" s="2"/>
      <c r="IOM82" s="2"/>
      <c r="ION82" s="2"/>
      <c r="IOO82" s="2"/>
      <c r="IOP82" s="2"/>
      <c r="IOQ82" s="2"/>
      <c r="IOR82" s="2"/>
      <c r="IOS82" s="2"/>
      <c r="IOT82" s="2"/>
      <c r="IOU82" s="2"/>
      <c r="IOV82" s="2"/>
      <c r="IOW82" s="2"/>
      <c r="IOX82" s="2"/>
      <c r="IOY82" s="2"/>
      <c r="IOZ82" s="2"/>
      <c r="IPA82" s="2"/>
      <c r="IPB82" s="2"/>
      <c r="IPC82" s="2"/>
      <c r="IPD82" s="2"/>
      <c r="IPE82" s="2"/>
      <c r="IPF82" s="2"/>
      <c r="IPG82" s="2"/>
      <c r="IPH82" s="2"/>
      <c r="IPI82" s="2"/>
      <c r="IPJ82" s="2"/>
      <c r="IPK82" s="2"/>
      <c r="IPL82" s="2"/>
      <c r="IPM82" s="2"/>
      <c r="IPN82" s="2"/>
      <c r="IPO82" s="2"/>
      <c r="IPP82" s="2"/>
      <c r="IPQ82" s="2"/>
      <c r="IPR82" s="2"/>
      <c r="IPS82" s="2"/>
      <c r="IPT82" s="2"/>
      <c r="IPU82" s="2"/>
      <c r="IPV82" s="2"/>
      <c r="IPW82" s="2"/>
      <c r="IPX82" s="2"/>
      <c r="IPY82" s="2"/>
      <c r="IPZ82" s="2"/>
      <c r="IQA82" s="2"/>
      <c r="IQB82" s="2"/>
      <c r="IQC82" s="2"/>
      <c r="IQD82" s="2"/>
      <c r="IQE82" s="2"/>
      <c r="IQF82" s="2"/>
      <c r="IQG82" s="2"/>
      <c r="IQH82" s="2"/>
      <c r="IQI82" s="2"/>
      <c r="IQJ82" s="2"/>
      <c r="IQK82" s="2"/>
      <c r="IQL82" s="2"/>
      <c r="IQM82" s="2"/>
      <c r="IQN82" s="2"/>
      <c r="IQO82" s="2"/>
      <c r="IQP82" s="2"/>
      <c r="IQQ82" s="2"/>
      <c r="IQR82" s="2"/>
      <c r="IQS82" s="2"/>
      <c r="IQT82" s="2"/>
      <c r="IQU82" s="2"/>
      <c r="IQV82" s="2"/>
      <c r="IQW82" s="2"/>
      <c r="IQX82" s="2"/>
      <c r="IQY82" s="2"/>
      <c r="IQZ82" s="2"/>
      <c r="IRA82" s="2"/>
      <c r="IRB82" s="2"/>
      <c r="IRC82" s="2"/>
      <c r="IRD82" s="2"/>
      <c r="IRE82" s="2"/>
      <c r="IRF82" s="2"/>
      <c r="IRG82" s="2"/>
      <c r="IRH82" s="2"/>
      <c r="IRI82" s="2"/>
      <c r="IRJ82" s="2"/>
      <c r="IRK82" s="2"/>
      <c r="IRL82" s="2"/>
      <c r="IRM82" s="2"/>
      <c r="IRN82" s="2"/>
      <c r="IRO82" s="2"/>
      <c r="IRP82" s="2"/>
      <c r="IRQ82" s="2"/>
      <c r="IRR82" s="2"/>
      <c r="IRS82" s="2"/>
      <c r="IRT82" s="2"/>
      <c r="IRU82" s="2"/>
      <c r="IRV82" s="2"/>
      <c r="IRW82" s="2"/>
      <c r="IRX82" s="2"/>
      <c r="IRY82" s="2"/>
      <c r="IRZ82" s="2"/>
      <c r="ISA82" s="2"/>
      <c r="ISB82" s="2"/>
      <c r="ISC82" s="2"/>
      <c r="ISD82" s="2"/>
      <c r="ISE82" s="2"/>
      <c r="ISF82" s="2"/>
      <c r="ISG82" s="2"/>
      <c r="ISH82" s="2"/>
      <c r="ISI82" s="2"/>
      <c r="ISJ82" s="2"/>
      <c r="ISK82" s="2"/>
      <c r="ISL82" s="2"/>
      <c r="ISM82" s="2"/>
      <c r="ISN82" s="2"/>
      <c r="ISO82" s="2"/>
      <c r="ISP82" s="2"/>
      <c r="ISQ82" s="2"/>
      <c r="ISR82" s="2"/>
      <c r="ISS82" s="2"/>
      <c r="IST82" s="2"/>
      <c r="ISU82" s="2"/>
      <c r="ISV82" s="2"/>
      <c r="ISW82" s="2"/>
      <c r="ISX82" s="2"/>
      <c r="ISY82" s="2"/>
      <c r="ISZ82" s="2"/>
      <c r="ITA82" s="2"/>
      <c r="ITB82" s="2"/>
      <c r="ITC82" s="2"/>
      <c r="ITD82" s="2"/>
      <c r="ITE82" s="2"/>
      <c r="ITF82" s="2"/>
      <c r="ITG82" s="2"/>
      <c r="ITH82" s="2"/>
      <c r="ITI82" s="2"/>
      <c r="ITJ82" s="2"/>
      <c r="ITK82" s="2"/>
      <c r="ITL82" s="2"/>
      <c r="ITM82" s="2"/>
      <c r="ITN82" s="2"/>
      <c r="ITO82" s="2"/>
      <c r="ITP82" s="2"/>
      <c r="ITQ82" s="2"/>
      <c r="ITR82" s="2"/>
      <c r="ITS82" s="2"/>
      <c r="ITT82" s="2"/>
      <c r="ITU82" s="2"/>
      <c r="ITV82" s="2"/>
      <c r="ITW82" s="2"/>
      <c r="ITX82" s="2"/>
      <c r="ITY82" s="2"/>
      <c r="ITZ82" s="2"/>
      <c r="IUA82" s="2"/>
      <c r="IUB82" s="2"/>
      <c r="IUC82" s="2"/>
      <c r="IUD82" s="2"/>
      <c r="IUE82" s="2"/>
      <c r="IUF82" s="2"/>
      <c r="IUG82" s="2"/>
      <c r="IUH82" s="2"/>
      <c r="IUI82" s="2"/>
      <c r="IUJ82" s="2"/>
      <c r="IUK82" s="2"/>
      <c r="IUL82" s="2"/>
      <c r="IUM82" s="2"/>
      <c r="IUN82" s="2"/>
      <c r="IUO82" s="2"/>
      <c r="IUP82" s="2"/>
      <c r="IUQ82" s="2"/>
      <c r="IUR82" s="2"/>
      <c r="IUS82" s="2"/>
      <c r="IUT82" s="2"/>
      <c r="IUU82" s="2"/>
      <c r="IUV82" s="2"/>
      <c r="IUW82" s="2"/>
      <c r="IUX82" s="2"/>
      <c r="IUY82" s="2"/>
      <c r="IUZ82" s="2"/>
      <c r="IVA82" s="2"/>
      <c r="IVB82" s="2"/>
      <c r="IVC82" s="2"/>
      <c r="IVD82" s="2"/>
      <c r="IVE82" s="2"/>
      <c r="IVF82" s="2"/>
      <c r="IVG82" s="2"/>
      <c r="IVH82" s="2"/>
      <c r="IVI82" s="2"/>
      <c r="IVJ82" s="2"/>
      <c r="IVK82" s="2"/>
      <c r="IVL82" s="2"/>
      <c r="IVM82" s="2"/>
      <c r="IVN82" s="2"/>
      <c r="IVO82" s="2"/>
      <c r="IVP82" s="2"/>
      <c r="IVQ82" s="2"/>
      <c r="IVR82" s="2"/>
      <c r="IVS82" s="2"/>
      <c r="IVT82" s="2"/>
      <c r="IVU82" s="2"/>
      <c r="IVV82" s="2"/>
      <c r="IVW82" s="2"/>
      <c r="IVX82" s="2"/>
      <c r="IVY82" s="2"/>
      <c r="IVZ82" s="2"/>
      <c r="IWA82" s="2"/>
      <c r="IWB82" s="2"/>
      <c r="IWC82" s="2"/>
      <c r="IWD82" s="2"/>
      <c r="IWE82" s="2"/>
      <c r="IWF82" s="2"/>
      <c r="IWG82" s="2"/>
      <c r="IWH82" s="2"/>
      <c r="IWI82" s="2"/>
      <c r="IWJ82" s="2"/>
      <c r="IWK82" s="2"/>
      <c r="IWL82" s="2"/>
      <c r="IWM82" s="2"/>
      <c r="IWN82" s="2"/>
      <c r="IWO82" s="2"/>
      <c r="IWP82" s="2"/>
      <c r="IWQ82" s="2"/>
      <c r="IWR82" s="2"/>
      <c r="IWS82" s="2"/>
      <c r="IWT82" s="2"/>
      <c r="IWU82" s="2"/>
      <c r="IWV82" s="2"/>
      <c r="IWW82" s="2"/>
      <c r="IWX82" s="2"/>
      <c r="IWY82" s="2"/>
      <c r="IWZ82" s="2"/>
      <c r="IXA82" s="2"/>
      <c r="IXB82" s="2"/>
      <c r="IXC82" s="2"/>
      <c r="IXD82" s="2"/>
      <c r="IXE82" s="2"/>
      <c r="IXF82" s="2"/>
      <c r="IXG82" s="2"/>
      <c r="IXH82" s="2"/>
      <c r="IXI82" s="2"/>
      <c r="IXJ82" s="2"/>
      <c r="IXK82" s="2"/>
      <c r="IXL82" s="2"/>
      <c r="IXM82" s="2"/>
      <c r="IXN82" s="2"/>
      <c r="IXO82" s="2"/>
      <c r="IXP82" s="2"/>
      <c r="IXQ82" s="2"/>
      <c r="IXR82" s="2"/>
      <c r="IXS82" s="2"/>
      <c r="IXT82" s="2"/>
      <c r="IXU82" s="2"/>
      <c r="IXV82" s="2"/>
      <c r="IXW82" s="2"/>
      <c r="IXX82" s="2"/>
      <c r="IXY82" s="2"/>
      <c r="IXZ82" s="2"/>
      <c r="IYA82" s="2"/>
      <c r="IYB82" s="2"/>
      <c r="IYC82" s="2"/>
      <c r="IYD82" s="2"/>
      <c r="IYE82" s="2"/>
      <c r="IYF82" s="2"/>
      <c r="IYG82" s="2"/>
      <c r="IYH82" s="2"/>
      <c r="IYI82" s="2"/>
      <c r="IYJ82" s="2"/>
      <c r="IYK82" s="2"/>
      <c r="IYL82" s="2"/>
      <c r="IYM82" s="2"/>
      <c r="IYN82" s="2"/>
      <c r="IYO82" s="2"/>
      <c r="IYP82" s="2"/>
      <c r="IYQ82" s="2"/>
      <c r="IYR82" s="2"/>
      <c r="IYS82" s="2"/>
      <c r="IYT82" s="2"/>
      <c r="IYU82" s="2"/>
      <c r="IYV82" s="2"/>
      <c r="IYW82" s="2"/>
      <c r="IYX82" s="2"/>
      <c r="IYY82" s="2"/>
      <c r="IYZ82" s="2"/>
      <c r="IZA82" s="2"/>
      <c r="IZB82" s="2"/>
      <c r="IZC82" s="2"/>
      <c r="IZD82" s="2"/>
      <c r="IZE82" s="2"/>
      <c r="IZF82" s="2"/>
      <c r="IZG82" s="2"/>
      <c r="IZH82" s="2"/>
      <c r="IZI82" s="2"/>
      <c r="IZJ82" s="2"/>
      <c r="IZK82" s="2"/>
      <c r="IZL82" s="2"/>
      <c r="IZM82" s="2"/>
      <c r="IZN82" s="2"/>
      <c r="IZO82" s="2"/>
      <c r="IZP82" s="2"/>
      <c r="IZQ82" s="2"/>
      <c r="IZR82" s="2"/>
      <c r="IZS82" s="2"/>
      <c r="IZT82" s="2"/>
      <c r="IZU82" s="2"/>
      <c r="IZV82" s="2"/>
      <c r="IZW82" s="2"/>
      <c r="IZX82" s="2"/>
      <c r="IZY82" s="2"/>
      <c r="IZZ82" s="2"/>
      <c r="JAA82" s="2"/>
      <c r="JAB82" s="2"/>
      <c r="JAC82" s="2"/>
      <c r="JAD82" s="2"/>
      <c r="JAE82" s="2"/>
      <c r="JAF82" s="2"/>
      <c r="JAG82" s="2"/>
      <c r="JAH82" s="2"/>
      <c r="JAI82" s="2"/>
      <c r="JAJ82" s="2"/>
      <c r="JAK82" s="2"/>
      <c r="JAL82" s="2"/>
      <c r="JAM82" s="2"/>
      <c r="JAN82" s="2"/>
      <c r="JAO82" s="2"/>
      <c r="JAP82" s="2"/>
      <c r="JAQ82" s="2"/>
      <c r="JAR82" s="2"/>
      <c r="JAS82" s="2"/>
      <c r="JAT82" s="2"/>
      <c r="JAU82" s="2"/>
      <c r="JAV82" s="2"/>
      <c r="JAW82" s="2"/>
      <c r="JAX82" s="2"/>
      <c r="JAY82" s="2"/>
      <c r="JAZ82" s="2"/>
      <c r="JBA82" s="2"/>
      <c r="JBB82" s="2"/>
      <c r="JBC82" s="2"/>
      <c r="JBD82" s="2"/>
      <c r="JBE82" s="2"/>
      <c r="JBF82" s="2"/>
      <c r="JBG82" s="2"/>
      <c r="JBH82" s="2"/>
      <c r="JBI82" s="2"/>
      <c r="JBJ82" s="2"/>
      <c r="JBK82" s="2"/>
      <c r="JBL82" s="2"/>
      <c r="JBM82" s="2"/>
      <c r="JBN82" s="2"/>
      <c r="JBO82" s="2"/>
      <c r="JBP82" s="2"/>
      <c r="JBQ82" s="2"/>
      <c r="JBR82" s="2"/>
      <c r="JBS82" s="2"/>
      <c r="JBT82" s="2"/>
      <c r="JBU82" s="2"/>
      <c r="JBV82" s="2"/>
      <c r="JBW82" s="2"/>
      <c r="JBX82" s="2"/>
      <c r="JBY82" s="2"/>
      <c r="JBZ82" s="2"/>
      <c r="JCA82" s="2"/>
      <c r="JCB82" s="2"/>
      <c r="JCC82" s="2"/>
      <c r="JCD82" s="2"/>
      <c r="JCE82" s="2"/>
      <c r="JCF82" s="2"/>
      <c r="JCG82" s="2"/>
      <c r="JCH82" s="2"/>
      <c r="JCI82" s="2"/>
      <c r="JCJ82" s="2"/>
      <c r="JCK82" s="2"/>
      <c r="JCL82" s="2"/>
      <c r="JCM82" s="2"/>
      <c r="JCN82" s="2"/>
      <c r="JCO82" s="2"/>
      <c r="JCP82" s="2"/>
      <c r="JCQ82" s="2"/>
      <c r="JCR82" s="2"/>
      <c r="JCS82" s="2"/>
      <c r="JCT82" s="2"/>
      <c r="JCU82" s="2"/>
      <c r="JCV82" s="2"/>
      <c r="JCW82" s="2"/>
      <c r="JCX82" s="2"/>
      <c r="JCY82" s="2"/>
      <c r="JCZ82" s="2"/>
      <c r="JDA82" s="2"/>
      <c r="JDB82" s="2"/>
      <c r="JDC82" s="2"/>
      <c r="JDD82" s="2"/>
      <c r="JDE82" s="2"/>
      <c r="JDF82" s="2"/>
      <c r="JDG82" s="2"/>
      <c r="JDH82" s="2"/>
      <c r="JDI82" s="2"/>
      <c r="JDJ82" s="2"/>
      <c r="JDK82" s="2"/>
      <c r="JDL82" s="2"/>
      <c r="JDM82" s="2"/>
      <c r="JDN82" s="2"/>
      <c r="JDO82" s="2"/>
      <c r="JDP82" s="2"/>
      <c r="JDQ82" s="2"/>
      <c r="JDR82" s="2"/>
      <c r="JDS82" s="2"/>
      <c r="JDT82" s="2"/>
      <c r="JDU82" s="2"/>
      <c r="JDV82" s="2"/>
      <c r="JDW82" s="2"/>
      <c r="JDX82" s="2"/>
      <c r="JDY82" s="2"/>
      <c r="JDZ82" s="2"/>
      <c r="JEA82" s="2"/>
      <c r="JEB82" s="2"/>
      <c r="JEC82" s="2"/>
      <c r="JED82" s="2"/>
      <c r="JEE82" s="2"/>
      <c r="JEF82" s="2"/>
      <c r="JEG82" s="2"/>
      <c r="JEH82" s="2"/>
      <c r="JEI82" s="2"/>
      <c r="JEJ82" s="2"/>
      <c r="JEK82" s="2"/>
      <c r="JEL82" s="2"/>
      <c r="JEM82" s="2"/>
      <c r="JEN82" s="2"/>
      <c r="JEO82" s="2"/>
      <c r="JEP82" s="2"/>
      <c r="JEQ82" s="2"/>
      <c r="JER82" s="2"/>
      <c r="JES82" s="2"/>
      <c r="JET82" s="2"/>
      <c r="JEU82" s="2"/>
      <c r="JEV82" s="2"/>
      <c r="JEW82" s="2"/>
      <c r="JEX82" s="2"/>
      <c r="JEY82" s="2"/>
      <c r="JEZ82" s="2"/>
      <c r="JFA82" s="2"/>
      <c r="JFB82" s="2"/>
      <c r="JFC82" s="2"/>
      <c r="JFD82" s="2"/>
      <c r="JFE82" s="2"/>
      <c r="JFF82" s="2"/>
      <c r="JFG82" s="2"/>
      <c r="JFH82" s="2"/>
      <c r="JFI82" s="2"/>
      <c r="JFJ82" s="2"/>
      <c r="JFK82" s="2"/>
      <c r="JFL82" s="2"/>
      <c r="JFM82" s="2"/>
      <c r="JFN82" s="2"/>
      <c r="JFO82" s="2"/>
      <c r="JFP82" s="2"/>
      <c r="JFQ82" s="2"/>
      <c r="JFR82" s="2"/>
      <c r="JFS82" s="2"/>
      <c r="JFT82" s="2"/>
      <c r="JFU82" s="2"/>
      <c r="JFV82" s="2"/>
      <c r="JFW82" s="2"/>
      <c r="JFX82" s="2"/>
      <c r="JFY82" s="2"/>
      <c r="JFZ82" s="2"/>
      <c r="JGA82" s="2"/>
      <c r="JGB82" s="2"/>
      <c r="JGC82" s="2"/>
      <c r="JGD82" s="2"/>
      <c r="JGE82" s="2"/>
      <c r="JGF82" s="2"/>
      <c r="JGG82" s="2"/>
      <c r="JGH82" s="2"/>
      <c r="JGI82" s="2"/>
      <c r="JGJ82" s="2"/>
      <c r="JGK82" s="2"/>
      <c r="JGL82" s="2"/>
      <c r="JGM82" s="2"/>
      <c r="JGN82" s="2"/>
      <c r="JGO82" s="2"/>
      <c r="JGP82" s="2"/>
      <c r="JGQ82" s="2"/>
      <c r="JGR82" s="2"/>
      <c r="JGS82" s="2"/>
      <c r="JGT82" s="2"/>
      <c r="JGU82" s="2"/>
      <c r="JGV82" s="2"/>
      <c r="JGW82" s="2"/>
      <c r="JGX82" s="2"/>
      <c r="JGY82" s="2"/>
      <c r="JGZ82" s="2"/>
      <c r="JHA82" s="2"/>
      <c r="JHB82" s="2"/>
      <c r="JHC82" s="2"/>
      <c r="JHD82" s="2"/>
      <c r="JHE82" s="2"/>
      <c r="JHF82" s="2"/>
      <c r="JHG82" s="2"/>
      <c r="JHH82" s="2"/>
      <c r="JHI82" s="2"/>
      <c r="JHJ82" s="2"/>
      <c r="JHK82" s="2"/>
      <c r="JHL82" s="2"/>
      <c r="JHM82" s="2"/>
      <c r="JHN82" s="2"/>
      <c r="JHO82" s="2"/>
      <c r="JHP82" s="2"/>
      <c r="JHQ82" s="2"/>
      <c r="JHR82" s="2"/>
      <c r="JHS82" s="2"/>
      <c r="JHT82" s="2"/>
      <c r="JHU82" s="2"/>
      <c r="JHV82" s="2"/>
      <c r="JHW82" s="2"/>
      <c r="JHX82" s="2"/>
      <c r="JHY82" s="2"/>
      <c r="JHZ82" s="2"/>
      <c r="JIA82" s="2"/>
      <c r="JIB82" s="2"/>
      <c r="JIC82" s="2"/>
      <c r="JID82" s="2"/>
      <c r="JIE82" s="2"/>
      <c r="JIF82" s="2"/>
      <c r="JIG82" s="2"/>
      <c r="JIH82" s="2"/>
      <c r="JII82" s="2"/>
      <c r="JIJ82" s="2"/>
      <c r="JIK82" s="2"/>
      <c r="JIL82" s="2"/>
      <c r="JIM82" s="2"/>
      <c r="JIN82" s="2"/>
      <c r="JIO82" s="2"/>
      <c r="JIP82" s="2"/>
      <c r="JIQ82" s="2"/>
      <c r="JIR82" s="2"/>
      <c r="JIS82" s="2"/>
      <c r="JIT82" s="2"/>
      <c r="JIU82" s="2"/>
      <c r="JIV82" s="2"/>
      <c r="JIW82" s="2"/>
      <c r="JIX82" s="2"/>
      <c r="JIY82" s="2"/>
      <c r="JIZ82" s="2"/>
      <c r="JJA82" s="2"/>
      <c r="JJB82" s="2"/>
      <c r="JJC82" s="2"/>
      <c r="JJD82" s="2"/>
      <c r="JJE82" s="2"/>
      <c r="JJF82" s="2"/>
      <c r="JJG82" s="2"/>
      <c r="JJH82" s="2"/>
      <c r="JJI82" s="2"/>
      <c r="JJJ82" s="2"/>
      <c r="JJK82" s="2"/>
      <c r="JJL82" s="2"/>
      <c r="JJM82" s="2"/>
      <c r="JJN82" s="2"/>
      <c r="JJO82" s="2"/>
      <c r="JJP82" s="2"/>
      <c r="JJQ82" s="2"/>
      <c r="JJR82" s="2"/>
      <c r="JJS82" s="2"/>
      <c r="JJT82" s="2"/>
      <c r="JJU82" s="2"/>
      <c r="JJV82" s="2"/>
      <c r="JJW82" s="2"/>
      <c r="JJX82" s="2"/>
      <c r="JJY82" s="2"/>
      <c r="JJZ82" s="2"/>
      <c r="JKA82" s="2"/>
      <c r="JKB82" s="2"/>
      <c r="JKC82" s="2"/>
      <c r="JKD82" s="2"/>
      <c r="JKE82" s="2"/>
      <c r="JKF82" s="2"/>
      <c r="JKG82" s="2"/>
      <c r="JKH82" s="2"/>
      <c r="JKI82" s="2"/>
      <c r="JKJ82" s="2"/>
      <c r="JKK82" s="2"/>
      <c r="JKL82" s="2"/>
      <c r="JKM82" s="2"/>
      <c r="JKN82" s="2"/>
      <c r="JKO82" s="2"/>
      <c r="JKP82" s="2"/>
      <c r="JKQ82" s="2"/>
      <c r="JKR82" s="2"/>
      <c r="JKS82" s="2"/>
      <c r="JKT82" s="2"/>
      <c r="JKU82" s="2"/>
      <c r="JKV82" s="2"/>
      <c r="JKW82" s="2"/>
      <c r="JKX82" s="2"/>
      <c r="JKY82" s="2"/>
      <c r="JKZ82" s="2"/>
      <c r="JLA82" s="2"/>
      <c r="JLB82" s="2"/>
      <c r="JLC82" s="2"/>
      <c r="JLD82" s="2"/>
      <c r="JLE82" s="2"/>
      <c r="JLF82" s="2"/>
      <c r="JLG82" s="2"/>
      <c r="JLH82" s="2"/>
      <c r="JLI82" s="2"/>
      <c r="JLJ82" s="2"/>
      <c r="JLK82" s="2"/>
      <c r="JLL82" s="2"/>
      <c r="JLM82" s="2"/>
      <c r="JLN82" s="2"/>
      <c r="JLO82" s="2"/>
      <c r="JLP82" s="2"/>
      <c r="JLQ82" s="2"/>
      <c r="JLR82" s="2"/>
      <c r="JLS82" s="2"/>
      <c r="JLT82" s="2"/>
      <c r="JLU82" s="2"/>
      <c r="JLV82" s="2"/>
      <c r="JLW82" s="2"/>
      <c r="JLX82" s="2"/>
      <c r="JLY82" s="2"/>
      <c r="JLZ82" s="2"/>
      <c r="JMA82" s="2"/>
      <c r="JMB82" s="2"/>
      <c r="JMC82" s="2"/>
      <c r="JMD82" s="2"/>
      <c r="JME82" s="2"/>
      <c r="JMF82" s="2"/>
      <c r="JMG82" s="2"/>
      <c r="JMH82" s="2"/>
      <c r="JMI82" s="2"/>
      <c r="JMJ82" s="2"/>
      <c r="JMK82" s="2"/>
      <c r="JML82" s="2"/>
      <c r="JMM82" s="2"/>
      <c r="JMN82" s="2"/>
      <c r="JMO82" s="2"/>
      <c r="JMP82" s="2"/>
      <c r="JMQ82" s="2"/>
      <c r="JMR82" s="2"/>
      <c r="JMS82" s="2"/>
      <c r="JMT82" s="2"/>
      <c r="JMU82" s="2"/>
      <c r="JMV82" s="2"/>
      <c r="JMW82" s="2"/>
      <c r="JMX82" s="2"/>
      <c r="JMY82" s="2"/>
      <c r="JMZ82" s="2"/>
      <c r="JNA82" s="2"/>
      <c r="JNB82" s="2"/>
      <c r="JNC82" s="2"/>
      <c r="JND82" s="2"/>
      <c r="JNE82" s="2"/>
      <c r="JNF82" s="2"/>
      <c r="JNG82" s="2"/>
      <c r="JNH82" s="2"/>
      <c r="JNI82" s="2"/>
      <c r="JNJ82" s="2"/>
      <c r="JNK82" s="2"/>
      <c r="JNL82" s="2"/>
      <c r="JNM82" s="2"/>
      <c r="JNN82" s="2"/>
      <c r="JNO82" s="2"/>
      <c r="JNP82" s="2"/>
      <c r="JNQ82" s="2"/>
      <c r="JNR82" s="2"/>
      <c r="JNS82" s="2"/>
      <c r="JNT82" s="2"/>
      <c r="JNU82" s="2"/>
      <c r="JNV82" s="2"/>
      <c r="JNW82" s="2"/>
      <c r="JNX82" s="2"/>
      <c r="JNY82" s="2"/>
      <c r="JNZ82" s="2"/>
      <c r="JOA82" s="2"/>
      <c r="JOB82" s="2"/>
      <c r="JOC82" s="2"/>
      <c r="JOD82" s="2"/>
      <c r="JOE82" s="2"/>
      <c r="JOF82" s="2"/>
      <c r="JOG82" s="2"/>
      <c r="JOH82" s="2"/>
      <c r="JOI82" s="2"/>
      <c r="JOJ82" s="2"/>
      <c r="JOK82" s="2"/>
      <c r="JOL82" s="2"/>
      <c r="JOM82" s="2"/>
      <c r="JON82" s="2"/>
      <c r="JOO82" s="2"/>
      <c r="JOP82" s="2"/>
      <c r="JOQ82" s="2"/>
      <c r="JOR82" s="2"/>
      <c r="JOS82" s="2"/>
      <c r="JOT82" s="2"/>
      <c r="JOU82" s="2"/>
      <c r="JOV82" s="2"/>
      <c r="JOW82" s="2"/>
      <c r="JOX82" s="2"/>
      <c r="JOY82" s="2"/>
      <c r="JOZ82" s="2"/>
      <c r="JPA82" s="2"/>
      <c r="JPB82" s="2"/>
      <c r="JPC82" s="2"/>
      <c r="JPD82" s="2"/>
      <c r="JPE82" s="2"/>
      <c r="JPF82" s="2"/>
      <c r="JPG82" s="2"/>
      <c r="JPH82" s="2"/>
      <c r="JPI82" s="2"/>
      <c r="JPJ82" s="2"/>
      <c r="JPK82" s="2"/>
      <c r="JPL82" s="2"/>
      <c r="JPM82" s="2"/>
      <c r="JPN82" s="2"/>
      <c r="JPO82" s="2"/>
      <c r="JPP82" s="2"/>
      <c r="JPQ82" s="2"/>
      <c r="JPR82" s="2"/>
      <c r="JPS82" s="2"/>
      <c r="JPT82" s="2"/>
      <c r="JPU82" s="2"/>
      <c r="JPV82" s="2"/>
      <c r="JPW82" s="2"/>
      <c r="JPX82" s="2"/>
      <c r="JPY82" s="2"/>
      <c r="JPZ82" s="2"/>
      <c r="JQA82" s="2"/>
      <c r="JQB82" s="2"/>
      <c r="JQC82" s="2"/>
      <c r="JQD82" s="2"/>
      <c r="JQE82" s="2"/>
      <c r="JQF82" s="2"/>
      <c r="JQG82" s="2"/>
      <c r="JQH82" s="2"/>
      <c r="JQI82" s="2"/>
      <c r="JQJ82" s="2"/>
      <c r="JQK82" s="2"/>
      <c r="JQL82" s="2"/>
      <c r="JQM82" s="2"/>
      <c r="JQN82" s="2"/>
      <c r="JQO82" s="2"/>
      <c r="JQP82" s="2"/>
      <c r="JQQ82" s="2"/>
      <c r="JQR82" s="2"/>
      <c r="JQS82" s="2"/>
      <c r="JQT82" s="2"/>
      <c r="JQU82" s="2"/>
      <c r="JQV82" s="2"/>
      <c r="JQW82" s="2"/>
      <c r="JQX82" s="2"/>
      <c r="JQY82" s="2"/>
      <c r="JQZ82" s="2"/>
      <c r="JRA82" s="2"/>
      <c r="JRB82" s="2"/>
      <c r="JRC82" s="2"/>
      <c r="JRD82" s="2"/>
      <c r="JRE82" s="2"/>
      <c r="JRF82" s="2"/>
      <c r="JRG82" s="2"/>
      <c r="JRH82" s="2"/>
      <c r="JRI82" s="2"/>
      <c r="JRJ82" s="2"/>
      <c r="JRK82" s="2"/>
      <c r="JRL82" s="2"/>
      <c r="JRM82" s="2"/>
      <c r="JRN82" s="2"/>
      <c r="JRO82" s="2"/>
      <c r="JRP82" s="2"/>
      <c r="JRQ82" s="2"/>
      <c r="JRR82" s="2"/>
      <c r="JRS82" s="2"/>
      <c r="JRT82" s="2"/>
      <c r="JRU82" s="2"/>
      <c r="JRV82" s="2"/>
      <c r="JRW82" s="2"/>
      <c r="JRX82" s="2"/>
      <c r="JRY82" s="2"/>
      <c r="JRZ82" s="2"/>
      <c r="JSA82" s="2"/>
      <c r="JSB82" s="2"/>
      <c r="JSC82" s="2"/>
      <c r="JSD82" s="2"/>
      <c r="JSE82" s="2"/>
      <c r="JSF82" s="2"/>
      <c r="JSG82" s="2"/>
      <c r="JSH82" s="2"/>
      <c r="JSI82" s="2"/>
      <c r="JSJ82" s="2"/>
      <c r="JSK82" s="2"/>
      <c r="JSL82" s="2"/>
      <c r="JSM82" s="2"/>
      <c r="JSN82" s="2"/>
      <c r="JSO82" s="2"/>
      <c r="JSP82" s="2"/>
      <c r="JSQ82" s="2"/>
      <c r="JSR82" s="2"/>
      <c r="JSS82" s="2"/>
      <c r="JST82" s="2"/>
      <c r="JSU82" s="2"/>
      <c r="JSV82" s="2"/>
      <c r="JSW82" s="2"/>
      <c r="JSX82" s="2"/>
      <c r="JSY82" s="2"/>
      <c r="JSZ82" s="2"/>
      <c r="JTA82" s="2"/>
      <c r="JTB82" s="2"/>
      <c r="JTC82" s="2"/>
      <c r="JTD82" s="2"/>
      <c r="JTE82" s="2"/>
      <c r="JTF82" s="2"/>
      <c r="JTG82" s="2"/>
      <c r="JTH82" s="2"/>
      <c r="JTI82" s="2"/>
      <c r="JTJ82" s="2"/>
      <c r="JTK82" s="2"/>
      <c r="JTL82" s="2"/>
      <c r="JTM82" s="2"/>
      <c r="JTN82" s="2"/>
      <c r="JTO82" s="2"/>
      <c r="JTP82" s="2"/>
      <c r="JTQ82" s="2"/>
      <c r="JTR82" s="2"/>
      <c r="JTS82" s="2"/>
      <c r="JTT82" s="2"/>
      <c r="JTU82" s="2"/>
      <c r="JTV82" s="2"/>
      <c r="JTW82" s="2"/>
      <c r="JTX82" s="2"/>
      <c r="JTY82" s="2"/>
      <c r="JTZ82" s="2"/>
      <c r="JUA82" s="2"/>
      <c r="JUB82" s="2"/>
      <c r="JUC82" s="2"/>
      <c r="JUD82" s="2"/>
      <c r="JUE82" s="2"/>
      <c r="JUF82" s="2"/>
      <c r="JUG82" s="2"/>
      <c r="JUH82" s="2"/>
      <c r="JUI82" s="2"/>
      <c r="JUJ82" s="2"/>
      <c r="JUK82" s="2"/>
      <c r="JUL82" s="2"/>
      <c r="JUM82" s="2"/>
      <c r="JUN82" s="2"/>
      <c r="JUO82" s="2"/>
      <c r="JUP82" s="2"/>
      <c r="JUQ82" s="2"/>
      <c r="JUR82" s="2"/>
      <c r="JUS82" s="2"/>
      <c r="JUT82" s="2"/>
      <c r="JUU82" s="2"/>
      <c r="JUV82" s="2"/>
      <c r="JUW82" s="2"/>
      <c r="JUX82" s="2"/>
      <c r="JUY82" s="2"/>
      <c r="JUZ82" s="2"/>
      <c r="JVA82" s="2"/>
      <c r="JVB82" s="2"/>
      <c r="JVC82" s="2"/>
      <c r="JVD82" s="2"/>
      <c r="JVE82" s="2"/>
      <c r="JVF82" s="2"/>
      <c r="JVG82" s="2"/>
      <c r="JVH82" s="2"/>
      <c r="JVI82" s="2"/>
      <c r="JVJ82" s="2"/>
      <c r="JVK82" s="2"/>
      <c r="JVL82" s="2"/>
      <c r="JVM82" s="2"/>
      <c r="JVN82" s="2"/>
      <c r="JVO82" s="2"/>
      <c r="JVP82" s="2"/>
      <c r="JVQ82" s="2"/>
      <c r="JVR82" s="2"/>
      <c r="JVS82" s="2"/>
      <c r="JVT82" s="2"/>
      <c r="JVU82" s="2"/>
      <c r="JVV82" s="2"/>
      <c r="JVW82" s="2"/>
      <c r="JVX82" s="2"/>
      <c r="JVY82" s="2"/>
      <c r="JVZ82" s="2"/>
      <c r="JWA82" s="2"/>
      <c r="JWB82" s="2"/>
      <c r="JWC82" s="2"/>
      <c r="JWD82" s="2"/>
      <c r="JWE82" s="2"/>
      <c r="JWF82" s="2"/>
      <c r="JWG82" s="2"/>
      <c r="JWH82" s="2"/>
      <c r="JWI82" s="2"/>
      <c r="JWJ82" s="2"/>
      <c r="JWK82" s="2"/>
      <c r="JWL82" s="2"/>
      <c r="JWM82" s="2"/>
      <c r="JWN82" s="2"/>
      <c r="JWO82" s="2"/>
      <c r="JWP82" s="2"/>
      <c r="JWQ82" s="2"/>
      <c r="JWR82" s="2"/>
      <c r="JWS82" s="2"/>
      <c r="JWT82" s="2"/>
      <c r="JWU82" s="2"/>
      <c r="JWV82" s="2"/>
      <c r="JWW82" s="2"/>
      <c r="JWX82" s="2"/>
      <c r="JWY82" s="2"/>
      <c r="JWZ82" s="2"/>
      <c r="JXA82" s="2"/>
      <c r="JXB82" s="2"/>
      <c r="JXC82" s="2"/>
      <c r="JXD82" s="2"/>
      <c r="JXE82" s="2"/>
      <c r="JXF82" s="2"/>
      <c r="JXG82" s="2"/>
      <c r="JXH82" s="2"/>
      <c r="JXI82" s="2"/>
      <c r="JXJ82" s="2"/>
      <c r="JXK82" s="2"/>
      <c r="JXL82" s="2"/>
      <c r="JXM82" s="2"/>
      <c r="JXN82" s="2"/>
      <c r="JXO82" s="2"/>
      <c r="JXP82" s="2"/>
      <c r="JXQ82" s="2"/>
      <c r="JXR82" s="2"/>
      <c r="JXS82" s="2"/>
      <c r="JXT82" s="2"/>
      <c r="JXU82" s="2"/>
      <c r="JXV82" s="2"/>
      <c r="JXW82" s="2"/>
      <c r="JXX82" s="2"/>
      <c r="JXY82" s="2"/>
      <c r="JXZ82" s="2"/>
      <c r="JYA82" s="2"/>
      <c r="JYB82" s="2"/>
      <c r="JYC82" s="2"/>
      <c r="JYD82" s="2"/>
      <c r="JYE82" s="2"/>
      <c r="JYF82" s="2"/>
      <c r="JYG82" s="2"/>
      <c r="JYH82" s="2"/>
      <c r="JYI82" s="2"/>
      <c r="JYJ82" s="2"/>
      <c r="JYK82" s="2"/>
      <c r="JYL82" s="2"/>
      <c r="JYM82" s="2"/>
      <c r="JYN82" s="2"/>
      <c r="JYO82" s="2"/>
      <c r="JYP82" s="2"/>
      <c r="JYQ82" s="2"/>
      <c r="JYR82" s="2"/>
      <c r="JYS82" s="2"/>
      <c r="JYT82" s="2"/>
      <c r="JYU82" s="2"/>
      <c r="JYV82" s="2"/>
      <c r="JYW82" s="2"/>
      <c r="JYX82" s="2"/>
      <c r="JYY82" s="2"/>
      <c r="JYZ82" s="2"/>
      <c r="JZA82" s="2"/>
      <c r="JZB82" s="2"/>
      <c r="JZC82" s="2"/>
      <c r="JZD82" s="2"/>
      <c r="JZE82" s="2"/>
      <c r="JZF82" s="2"/>
      <c r="JZG82" s="2"/>
      <c r="JZH82" s="2"/>
      <c r="JZI82" s="2"/>
      <c r="JZJ82" s="2"/>
      <c r="JZK82" s="2"/>
      <c r="JZL82" s="2"/>
      <c r="JZM82" s="2"/>
      <c r="JZN82" s="2"/>
      <c r="JZO82" s="2"/>
      <c r="JZP82" s="2"/>
      <c r="JZQ82" s="2"/>
      <c r="JZR82" s="2"/>
      <c r="JZS82" s="2"/>
      <c r="JZT82" s="2"/>
      <c r="JZU82" s="2"/>
      <c r="JZV82" s="2"/>
      <c r="JZW82" s="2"/>
      <c r="JZX82" s="2"/>
      <c r="JZY82" s="2"/>
      <c r="JZZ82" s="2"/>
      <c r="KAA82" s="2"/>
      <c r="KAB82" s="2"/>
      <c r="KAC82" s="2"/>
      <c r="KAD82" s="2"/>
      <c r="KAE82" s="2"/>
      <c r="KAF82" s="2"/>
      <c r="KAG82" s="2"/>
      <c r="KAH82" s="2"/>
      <c r="KAI82" s="2"/>
      <c r="KAJ82" s="2"/>
      <c r="KAK82" s="2"/>
      <c r="KAL82" s="2"/>
      <c r="KAM82" s="2"/>
      <c r="KAN82" s="2"/>
      <c r="KAO82" s="2"/>
      <c r="KAP82" s="2"/>
      <c r="KAQ82" s="2"/>
      <c r="KAR82" s="2"/>
      <c r="KAS82" s="2"/>
      <c r="KAT82" s="2"/>
      <c r="KAU82" s="2"/>
      <c r="KAV82" s="2"/>
      <c r="KAW82" s="2"/>
      <c r="KAX82" s="2"/>
      <c r="KAY82" s="2"/>
      <c r="KAZ82" s="2"/>
      <c r="KBA82" s="2"/>
      <c r="KBB82" s="2"/>
      <c r="KBC82" s="2"/>
      <c r="KBD82" s="2"/>
      <c r="KBE82" s="2"/>
      <c r="KBF82" s="2"/>
      <c r="KBG82" s="2"/>
      <c r="KBH82" s="2"/>
      <c r="KBI82" s="2"/>
      <c r="KBJ82" s="2"/>
      <c r="KBK82" s="2"/>
      <c r="KBL82" s="2"/>
      <c r="KBM82" s="2"/>
      <c r="KBN82" s="2"/>
      <c r="KBO82" s="2"/>
      <c r="KBP82" s="2"/>
      <c r="KBQ82" s="2"/>
      <c r="KBR82" s="2"/>
      <c r="KBS82" s="2"/>
      <c r="KBT82" s="2"/>
      <c r="KBU82" s="2"/>
      <c r="KBV82" s="2"/>
      <c r="KBW82" s="2"/>
      <c r="KBX82" s="2"/>
      <c r="KBY82" s="2"/>
      <c r="KBZ82" s="2"/>
      <c r="KCA82" s="2"/>
      <c r="KCB82" s="2"/>
      <c r="KCC82" s="2"/>
      <c r="KCD82" s="2"/>
      <c r="KCE82" s="2"/>
      <c r="KCF82" s="2"/>
      <c r="KCG82" s="2"/>
      <c r="KCH82" s="2"/>
      <c r="KCI82" s="2"/>
      <c r="KCJ82" s="2"/>
      <c r="KCK82" s="2"/>
      <c r="KCL82" s="2"/>
      <c r="KCM82" s="2"/>
      <c r="KCN82" s="2"/>
      <c r="KCO82" s="2"/>
      <c r="KCP82" s="2"/>
      <c r="KCQ82" s="2"/>
      <c r="KCR82" s="2"/>
      <c r="KCS82" s="2"/>
      <c r="KCT82" s="2"/>
      <c r="KCU82" s="2"/>
      <c r="KCV82" s="2"/>
      <c r="KCW82" s="2"/>
      <c r="KCX82" s="2"/>
      <c r="KCY82" s="2"/>
      <c r="KCZ82" s="2"/>
      <c r="KDA82" s="2"/>
      <c r="KDB82" s="2"/>
      <c r="KDC82" s="2"/>
      <c r="KDD82" s="2"/>
      <c r="KDE82" s="2"/>
      <c r="KDF82" s="2"/>
      <c r="KDG82" s="2"/>
      <c r="KDH82" s="2"/>
      <c r="KDI82" s="2"/>
      <c r="KDJ82" s="2"/>
      <c r="KDK82" s="2"/>
      <c r="KDL82" s="2"/>
      <c r="KDM82" s="2"/>
      <c r="KDN82" s="2"/>
      <c r="KDO82" s="2"/>
      <c r="KDP82" s="2"/>
      <c r="KDQ82" s="2"/>
      <c r="KDR82" s="2"/>
      <c r="KDS82" s="2"/>
      <c r="KDT82" s="2"/>
      <c r="KDU82" s="2"/>
      <c r="KDV82" s="2"/>
      <c r="KDW82" s="2"/>
      <c r="KDX82" s="2"/>
      <c r="KDY82" s="2"/>
      <c r="KDZ82" s="2"/>
      <c r="KEA82" s="2"/>
      <c r="KEB82" s="2"/>
      <c r="KEC82" s="2"/>
      <c r="KED82" s="2"/>
      <c r="KEE82" s="2"/>
      <c r="KEF82" s="2"/>
      <c r="KEG82" s="2"/>
      <c r="KEH82" s="2"/>
      <c r="KEI82" s="2"/>
      <c r="KEJ82" s="2"/>
      <c r="KEK82" s="2"/>
      <c r="KEL82" s="2"/>
      <c r="KEM82" s="2"/>
      <c r="KEN82" s="2"/>
      <c r="KEO82" s="2"/>
      <c r="KEP82" s="2"/>
      <c r="KEQ82" s="2"/>
      <c r="KER82" s="2"/>
      <c r="KES82" s="2"/>
      <c r="KET82" s="2"/>
      <c r="KEU82" s="2"/>
      <c r="KEV82" s="2"/>
      <c r="KEW82" s="2"/>
      <c r="KEX82" s="2"/>
      <c r="KEY82" s="2"/>
      <c r="KEZ82" s="2"/>
      <c r="KFA82" s="2"/>
      <c r="KFB82" s="2"/>
      <c r="KFC82" s="2"/>
      <c r="KFD82" s="2"/>
      <c r="KFE82" s="2"/>
      <c r="KFF82" s="2"/>
      <c r="KFG82" s="2"/>
      <c r="KFH82" s="2"/>
      <c r="KFI82" s="2"/>
      <c r="KFJ82" s="2"/>
      <c r="KFK82" s="2"/>
      <c r="KFL82" s="2"/>
      <c r="KFM82" s="2"/>
      <c r="KFN82" s="2"/>
      <c r="KFO82" s="2"/>
      <c r="KFP82" s="2"/>
      <c r="KFQ82" s="2"/>
      <c r="KFR82" s="2"/>
      <c r="KFS82" s="2"/>
      <c r="KFT82" s="2"/>
      <c r="KFU82" s="2"/>
      <c r="KFV82" s="2"/>
      <c r="KFW82" s="2"/>
      <c r="KFX82" s="2"/>
      <c r="KFY82" s="2"/>
      <c r="KFZ82" s="2"/>
      <c r="KGA82" s="2"/>
      <c r="KGB82" s="2"/>
      <c r="KGC82" s="2"/>
      <c r="KGD82" s="2"/>
      <c r="KGE82" s="2"/>
      <c r="KGF82" s="2"/>
      <c r="KGG82" s="2"/>
      <c r="KGH82" s="2"/>
      <c r="KGI82" s="2"/>
      <c r="KGJ82" s="2"/>
      <c r="KGK82" s="2"/>
      <c r="KGL82" s="2"/>
      <c r="KGM82" s="2"/>
      <c r="KGN82" s="2"/>
      <c r="KGO82" s="2"/>
      <c r="KGP82" s="2"/>
      <c r="KGQ82" s="2"/>
      <c r="KGR82" s="2"/>
      <c r="KGS82" s="2"/>
      <c r="KGT82" s="2"/>
      <c r="KGU82" s="2"/>
      <c r="KGV82" s="2"/>
      <c r="KGW82" s="2"/>
      <c r="KGX82" s="2"/>
      <c r="KGY82" s="2"/>
      <c r="KGZ82" s="2"/>
      <c r="KHA82" s="2"/>
      <c r="KHB82" s="2"/>
      <c r="KHC82" s="2"/>
      <c r="KHD82" s="2"/>
      <c r="KHE82" s="2"/>
      <c r="KHF82" s="2"/>
      <c r="KHG82" s="2"/>
      <c r="KHH82" s="2"/>
      <c r="KHI82" s="2"/>
      <c r="KHJ82" s="2"/>
      <c r="KHK82" s="2"/>
      <c r="KHL82" s="2"/>
      <c r="KHM82" s="2"/>
      <c r="KHN82" s="2"/>
      <c r="KHO82" s="2"/>
      <c r="KHP82" s="2"/>
      <c r="KHQ82" s="2"/>
      <c r="KHR82" s="2"/>
      <c r="KHS82" s="2"/>
      <c r="KHT82" s="2"/>
      <c r="KHU82" s="2"/>
      <c r="KHV82" s="2"/>
      <c r="KHW82" s="2"/>
      <c r="KHX82" s="2"/>
      <c r="KHY82" s="2"/>
      <c r="KHZ82" s="2"/>
      <c r="KIA82" s="2"/>
      <c r="KIB82" s="2"/>
      <c r="KIC82" s="2"/>
      <c r="KID82" s="2"/>
      <c r="KIE82" s="2"/>
      <c r="KIF82" s="2"/>
      <c r="KIG82" s="2"/>
      <c r="KIH82" s="2"/>
      <c r="KII82" s="2"/>
      <c r="KIJ82" s="2"/>
      <c r="KIK82" s="2"/>
      <c r="KIL82" s="2"/>
      <c r="KIM82" s="2"/>
      <c r="KIN82" s="2"/>
      <c r="KIO82" s="2"/>
      <c r="KIP82" s="2"/>
      <c r="KIQ82" s="2"/>
      <c r="KIR82" s="2"/>
      <c r="KIS82" s="2"/>
      <c r="KIT82" s="2"/>
      <c r="KIU82" s="2"/>
      <c r="KIV82" s="2"/>
      <c r="KIW82" s="2"/>
      <c r="KIX82" s="2"/>
      <c r="KIY82" s="2"/>
      <c r="KIZ82" s="2"/>
      <c r="KJA82" s="2"/>
      <c r="KJB82" s="2"/>
      <c r="KJC82" s="2"/>
      <c r="KJD82" s="2"/>
      <c r="KJE82" s="2"/>
      <c r="KJF82" s="2"/>
      <c r="KJG82" s="2"/>
      <c r="KJH82" s="2"/>
      <c r="KJI82" s="2"/>
      <c r="KJJ82" s="2"/>
      <c r="KJK82" s="2"/>
      <c r="KJL82" s="2"/>
      <c r="KJM82" s="2"/>
      <c r="KJN82" s="2"/>
      <c r="KJO82" s="2"/>
      <c r="KJP82" s="2"/>
      <c r="KJQ82" s="2"/>
      <c r="KJR82" s="2"/>
      <c r="KJS82" s="2"/>
      <c r="KJT82" s="2"/>
      <c r="KJU82" s="2"/>
      <c r="KJV82" s="2"/>
      <c r="KJW82" s="2"/>
      <c r="KJX82" s="2"/>
      <c r="KJY82" s="2"/>
      <c r="KJZ82" s="2"/>
      <c r="KKA82" s="2"/>
      <c r="KKB82" s="2"/>
      <c r="KKC82" s="2"/>
      <c r="KKD82" s="2"/>
      <c r="KKE82" s="2"/>
      <c r="KKF82" s="2"/>
      <c r="KKG82" s="2"/>
      <c r="KKH82" s="2"/>
      <c r="KKI82" s="2"/>
      <c r="KKJ82" s="2"/>
      <c r="KKK82" s="2"/>
      <c r="KKL82" s="2"/>
      <c r="KKM82" s="2"/>
      <c r="KKN82" s="2"/>
      <c r="KKO82" s="2"/>
      <c r="KKP82" s="2"/>
      <c r="KKQ82" s="2"/>
      <c r="KKR82" s="2"/>
      <c r="KKS82" s="2"/>
      <c r="KKT82" s="2"/>
      <c r="KKU82" s="2"/>
      <c r="KKV82" s="2"/>
      <c r="KKW82" s="2"/>
      <c r="KKX82" s="2"/>
      <c r="KKY82" s="2"/>
      <c r="KKZ82" s="2"/>
      <c r="KLA82" s="2"/>
      <c r="KLB82" s="2"/>
      <c r="KLC82" s="2"/>
      <c r="KLD82" s="2"/>
      <c r="KLE82" s="2"/>
      <c r="KLF82" s="2"/>
      <c r="KLG82" s="2"/>
      <c r="KLH82" s="2"/>
      <c r="KLI82" s="2"/>
      <c r="KLJ82" s="2"/>
      <c r="KLK82" s="2"/>
      <c r="KLL82" s="2"/>
      <c r="KLM82" s="2"/>
      <c r="KLN82" s="2"/>
      <c r="KLO82" s="2"/>
      <c r="KLP82" s="2"/>
      <c r="KLQ82" s="2"/>
      <c r="KLR82" s="2"/>
      <c r="KLS82" s="2"/>
      <c r="KLT82" s="2"/>
      <c r="KLU82" s="2"/>
      <c r="KLV82" s="2"/>
      <c r="KLW82" s="2"/>
      <c r="KLX82" s="2"/>
      <c r="KLY82" s="2"/>
      <c r="KLZ82" s="2"/>
      <c r="KMA82" s="2"/>
      <c r="KMB82" s="2"/>
      <c r="KMC82" s="2"/>
      <c r="KMD82" s="2"/>
      <c r="KME82" s="2"/>
      <c r="KMF82" s="2"/>
      <c r="KMG82" s="2"/>
      <c r="KMH82" s="2"/>
      <c r="KMI82" s="2"/>
      <c r="KMJ82" s="2"/>
      <c r="KMK82" s="2"/>
      <c r="KML82" s="2"/>
      <c r="KMM82" s="2"/>
      <c r="KMN82" s="2"/>
      <c r="KMO82" s="2"/>
      <c r="KMP82" s="2"/>
      <c r="KMQ82" s="2"/>
      <c r="KMR82" s="2"/>
      <c r="KMS82" s="2"/>
      <c r="KMT82" s="2"/>
      <c r="KMU82" s="2"/>
      <c r="KMV82" s="2"/>
      <c r="KMW82" s="2"/>
      <c r="KMX82" s="2"/>
      <c r="KMY82" s="2"/>
      <c r="KMZ82" s="2"/>
      <c r="KNA82" s="2"/>
      <c r="KNB82" s="2"/>
      <c r="KNC82" s="2"/>
      <c r="KND82" s="2"/>
      <c r="KNE82" s="2"/>
      <c r="KNF82" s="2"/>
      <c r="KNG82" s="2"/>
      <c r="KNH82" s="2"/>
      <c r="KNI82" s="2"/>
      <c r="KNJ82" s="2"/>
      <c r="KNK82" s="2"/>
      <c r="KNL82" s="2"/>
      <c r="KNM82" s="2"/>
      <c r="KNN82" s="2"/>
      <c r="KNO82" s="2"/>
      <c r="KNP82" s="2"/>
      <c r="KNQ82" s="2"/>
      <c r="KNR82" s="2"/>
      <c r="KNS82" s="2"/>
      <c r="KNT82" s="2"/>
      <c r="KNU82" s="2"/>
      <c r="KNV82" s="2"/>
      <c r="KNW82" s="2"/>
      <c r="KNX82" s="2"/>
      <c r="KNY82" s="2"/>
      <c r="KNZ82" s="2"/>
      <c r="KOA82" s="2"/>
      <c r="KOB82" s="2"/>
      <c r="KOC82" s="2"/>
      <c r="KOD82" s="2"/>
      <c r="KOE82" s="2"/>
      <c r="KOF82" s="2"/>
      <c r="KOG82" s="2"/>
      <c r="KOH82" s="2"/>
      <c r="KOI82" s="2"/>
      <c r="KOJ82" s="2"/>
      <c r="KOK82" s="2"/>
      <c r="KOL82" s="2"/>
      <c r="KOM82" s="2"/>
      <c r="KON82" s="2"/>
      <c r="KOO82" s="2"/>
      <c r="KOP82" s="2"/>
      <c r="KOQ82" s="2"/>
      <c r="KOR82" s="2"/>
      <c r="KOS82" s="2"/>
      <c r="KOT82" s="2"/>
      <c r="KOU82" s="2"/>
      <c r="KOV82" s="2"/>
      <c r="KOW82" s="2"/>
      <c r="KOX82" s="2"/>
      <c r="KOY82" s="2"/>
      <c r="KOZ82" s="2"/>
      <c r="KPA82" s="2"/>
      <c r="KPB82" s="2"/>
      <c r="KPC82" s="2"/>
      <c r="KPD82" s="2"/>
      <c r="KPE82" s="2"/>
      <c r="KPF82" s="2"/>
      <c r="KPG82" s="2"/>
      <c r="KPH82" s="2"/>
      <c r="KPI82" s="2"/>
      <c r="KPJ82" s="2"/>
      <c r="KPK82" s="2"/>
      <c r="KPL82" s="2"/>
      <c r="KPM82" s="2"/>
      <c r="KPN82" s="2"/>
      <c r="KPO82" s="2"/>
      <c r="KPP82" s="2"/>
      <c r="KPQ82" s="2"/>
      <c r="KPR82" s="2"/>
      <c r="KPS82" s="2"/>
      <c r="KPT82" s="2"/>
      <c r="KPU82" s="2"/>
      <c r="KPV82" s="2"/>
      <c r="KPW82" s="2"/>
      <c r="KPX82" s="2"/>
      <c r="KPY82" s="2"/>
      <c r="KPZ82" s="2"/>
      <c r="KQA82" s="2"/>
      <c r="KQB82" s="2"/>
      <c r="KQC82" s="2"/>
      <c r="KQD82" s="2"/>
      <c r="KQE82" s="2"/>
      <c r="KQF82" s="2"/>
      <c r="KQG82" s="2"/>
      <c r="KQH82" s="2"/>
      <c r="KQI82" s="2"/>
      <c r="KQJ82" s="2"/>
      <c r="KQK82" s="2"/>
      <c r="KQL82" s="2"/>
      <c r="KQM82" s="2"/>
      <c r="KQN82" s="2"/>
      <c r="KQO82" s="2"/>
      <c r="KQP82" s="2"/>
      <c r="KQQ82" s="2"/>
      <c r="KQR82" s="2"/>
      <c r="KQS82" s="2"/>
      <c r="KQT82" s="2"/>
      <c r="KQU82" s="2"/>
      <c r="KQV82" s="2"/>
      <c r="KQW82" s="2"/>
      <c r="KQX82" s="2"/>
      <c r="KQY82" s="2"/>
      <c r="KQZ82" s="2"/>
      <c r="KRA82" s="2"/>
      <c r="KRB82" s="2"/>
      <c r="KRC82" s="2"/>
      <c r="KRD82" s="2"/>
      <c r="KRE82" s="2"/>
      <c r="KRF82" s="2"/>
      <c r="KRG82" s="2"/>
      <c r="KRH82" s="2"/>
      <c r="KRI82" s="2"/>
      <c r="KRJ82" s="2"/>
      <c r="KRK82" s="2"/>
      <c r="KRL82" s="2"/>
      <c r="KRM82" s="2"/>
      <c r="KRN82" s="2"/>
      <c r="KRO82" s="2"/>
      <c r="KRP82" s="2"/>
      <c r="KRQ82" s="2"/>
      <c r="KRR82" s="2"/>
      <c r="KRS82" s="2"/>
      <c r="KRT82" s="2"/>
      <c r="KRU82" s="2"/>
      <c r="KRV82" s="2"/>
      <c r="KRW82" s="2"/>
      <c r="KRX82" s="2"/>
      <c r="KRY82" s="2"/>
      <c r="KRZ82" s="2"/>
      <c r="KSA82" s="2"/>
      <c r="KSB82" s="2"/>
      <c r="KSC82" s="2"/>
      <c r="KSD82" s="2"/>
      <c r="KSE82" s="2"/>
      <c r="KSF82" s="2"/>
      <c r="KSG82" s="2"/>
      <c r="KSH82" s="2"/>
      <c r="KSI82" s="2"/>
      <c r="KSJ82" s="2"/>
      <c r="KSK82" s="2"/>
      <c r="KSL82" s="2"/>
      <c r="KSM82" s="2"/>
      <c r="KSN82" s="2"/>
      <c r="KSO82" s="2"/>
      <c r="KSP82" s="2"/>
      <c r="KSQ82" s="2"/>
      <c r="KSR82" s="2"/>
      <c r="KSS82" s="2"/>
      <c r="KST82" s="2"/>
      <c r="KSU82" s="2"/>
      <c r="KSV82" s="2"/>
      <c r="KSW82" s="2"/>
      <c r="KSX82" s="2"/>
      <c r="KSY82" s="2"/>
      <c r="KSZ82" s="2"/>
      <c r="KTA82" s="2"/>
      <c r="KTB82" s="2"/>
      <c r="KTC82" s="2"/>
      <c r="KTD82" s="2"/>
      <c r="KTE82" s="2"/>
      <c r="KTF82" s="2"/>
      <c r="KTG82" s="2"/>
      <c r="KTH82" s="2"/>
      <c r="KTI82" s="2"/>
      <c r="KTJ82" s="2"/>
      <c r="KTK82" s="2"/>
      <c r="KTL82" s="2"/>
      <c r="KTM82" s="2"/>
      <c r="KTN82" s="2"/>
      <c r="KTO82" s="2"/>
      <c r="KTP82" s="2"/>
      <c r="KTQ82" s="2"/>
      <c r="KTR82" s="2"/>
      <c r="KTS82" s="2"/>
      <c r="KTT82" s="2"/>
      <c r="KTU82" s="2"/>
      <c r="KTV82" s="2"/>
      <c r="KTW82" s="2"/>
      <c r="KTX82" s="2"/>
      <c r="KTY82" s="2"/>
      <c r="KTZ82" s="2"/>
      <c r="KUA82" s="2"/>
      <c r="KUB82" s="2"/>
      <c r="KUC82" s="2"/>
      <c r="KUD82" s="2"/>
      <c r="KUE82" s="2"/>
      <c r="KUF82" s="2"/>
      <c r="KUG82" s="2"/>
      <c r="KUH82" s="2"/>
      <c r="KUI82" s="2"/>
      <c r="KUJ82" s="2"/>
      <c r="KUK82" s="2"/>
      <c r="KUL82" s="2"/>
      <c r="KUM82" s="2"/>
      <c r="KUN82" s="2"/>
      <c r="KUO82" s="2"/>
      <c r="KUP82" s="2"/>
      <c r="KUQ82" s="2"/>
      <c r="KUR82" s="2"/>
      <c r="KUS82" s="2"/>
      <c r="KUT82" s="2"/>
      <c r="KUU82" s="2"/>
      <c r="KUV82" s="2"/>
      <c r="KUW82" s="2"/>
      <c r="KUX82" s="2"/>
      <c r="KUY82" s="2"/>
      <c r="KUZ82" s="2"/>
      <c r="KVA82" s="2"/>
      <c r="KVB82" s="2"/>
      <c r="KVC82" s="2"/>
      <c r="KVD82" s="2"/>
      <c r="KVE82" s="2"/>
      <c r="KVF82" s="2"/>
      <c r="KVG82" s="2"/>
      <c r="KVH82" s="2"/>
      <c r="KVI82" s="2"/>
      <c r="KVJ82" s="2"/>
      <c r="KVK82" s="2"/>
      <c r="KVL82" s="2"/>
      <c r="KVM82" s="2"/>
      <c r="KVN82" s="2"/>
      <c r="KVO82" s="2"/>
      <c r="KVP82" s="2"/>
      <c r="KVQ82" s="2"/>
      <c r="KVR82" s="2"/>
      <c r="KVS82" s="2"/>
      <c r="KVT82" s="2"/>
      <c r="KVU82" s="2"/>
      <c r="KVV82" s="2"/>
      <c r="KVW82" s="2"/>
      <c r="KVX82" s="2"/>
      <c r="KVY82" s="2"/>
      <c r="KVZ82" s="2"/>
      <c r="KWA82" s="2"/>
      <c r="KWB82" s="2"/>
      <c r="KWC82" s="2"/>
      <c r="KWD82" s="2"/>
      <c r="KWE82" s="2"/>
      <c r="KWF82" s="2"/>
      <c r="KWG82" s="2"/>
      <c r="KWH82" s="2"/>
      <c r="KWI82" s="2"/>
      <c r="KWJ82" s="2"/>
      <c r="KWK82" s="2"/>
      <c r="KWL82" s="2"/>
      <c r="KWM82" s="2"/>
      <c r="KWN82" s="2"/>
      <c r="KWO82" s="2"/>
      <c r="KWP82" s="2"/>
      <c r="KWQ82" s="2"/>
      <c r="KWR82" s="2"/>
      <c r="KWS82" s="2"/>
      <c r="KWT82" s="2"/>
      <c r="KWU82" s="2"/>
      <c r="KWV82" s="2"/>
      <c r="KWW82" s="2"/>
      <c r="KWX82" s="2"/>
      <c r="KWY82" s="2"/>
      <c r="KWZ82" s="2"/>
      <c r="KXA82" s="2"/>
      <c r="KXB82" s="2"/>
      <c r="KXC82" s="2"/>
      <c r="KXD82" s="2"/>
      <c r="KXE82" s="2"/>
      <c r="KXF82" s="2"/>
      <c r="KXG82" s="2"/>
      <c r="KXH82" s="2"/>
      <c r="KXI82" s="2"/>
      <c r="KXJ82" s="2"/>
      <c r="KXK82" s="2"/>
      <c r="KXL82" s="2"/>
      <c r="KXM82" s="2"/>
      <c r="KXN82" s="2"/>
      <c r="KXO82" s="2"/>
      <c r="KXP82" s="2"/>
      <c r="KXQ82" s="2"/>
      <c r="KXR82" s="2"/>
      <c r="KXS82" s="2"/>
      <c r="KXT82" s="2"/>
      <c r="KXU82" s="2"/>
      <c r="KXV82" s="2"/>
      <c r="KXW82" s="2"/>
      <c r="KXX82" s="2"/>
      <c r="KXY82" s="2"/>
      <c r="KXZ82" s="2"/>
      <c r="KYA82" s="2"/>
      <c r="KYB82" s="2"/>
      <c r="KYC82" s="2"/>
      <c r="KYD82" s="2"/>
      <c r="KYE82" s="2"/>
      <c r="KYF82" s="2"/>
      <c r="KYG82" s="2"/>
      <c r="KYH82" s="2"/>
      <c r="KYI82" s="2"/>
      <c r="KYJ82" s="2"/>
      <c r="KYK82" s="2"/>
      <c r="KYL82" s="2"/>
      <c r="KYM82" s="2"/>
      <c r="KYN82" s="2"/>
      <c r="KYO82" s="2"/>
      <c r="KYP82" s="2"/>
      <c r="KYQ82" s="2"/>
      <c r="KYR82" s="2"/>
      <c r="KYS82" s="2"/>
      <c r="KYT82" s="2"/>
      <c r="KYU82" s="2"/>
      <c r="KYV82" s="2"/>
      <c r="KYW82" s="2"/>
      <c r="KYX82" s="2"/>
      <c r="KYY82" s="2"/>
      <c r="KYZ82" s="2"/>
      <c r="KZA82" s="2"/>
      <c r="KZB82" s="2"/>
      <c r="KZC82" s="2"/>
      <c r="KZD82" s="2"/>
      <c r="KZE82" s="2"/>
      <c r="KZF82" s="2"/>
      <c r="KZG82" s="2"/>
      <c r="KZH82" s="2"/>
      <c r="KZI82" s="2"/>
      <c r="KZJ82" s="2"/>
      <c r="KZK82" s="2"/>
      <c r="KZL82" s="2"/>
      <c r="KZM82" s="2"/>
      <c r="KZN82" s="2"/>
      <c r="KZO82" s="2"/>
      <c r="KZP82" s="2"/>
      <c r="KZQ82" s="2"/>
      <c r="KZR82" s="2"/>
      <c r="KZS82" s="2"/>
      <c r="KZT82" s="2"/>
      <c r="KZU82" s="2"/>
      <c r="KZV82" s="2"/>
      <c r="KZW82" s="2"/>
      <c r="KZX82" s="2"/>
      <c r="KZY82" s="2"/>
      <c r="KZZ82" s="2"/>
      <c r="LAA82" s="2"/>
      <c r="LAB82" s="2"/>
      <c r="LAC82" s="2"/>
      <c r="LAD82" s="2"/>
      <c r="LAE82" s="2"/>
      <c r="LAF82" s="2"/>
      <c r="LAG82" s="2"/>
      <c r="LAH82" s="2"/>
      <c r="LAI82" s="2"/>
      <c r="LAJ82" s="2"/>
      <c r="LAK82" s="2"/>
      <c r="LAL82" s="2"/>
      <c r="LAM82" s="2"/>
      <c r="LAN82" s="2"/>
      <c r="LAO82" s="2"/>
      <c r="LAP82" s="2"/>
      <c r="LAQ82" s="2"/>
      <c r="LAR82" s="2"/>
      <c r="LAS82" s="2"/>
      <c r="LAT82" s="2"/>
      <c r="LAU82" s="2"/>
      <c r="LAV82" s="2"/>
      <c r="LAW82" s="2"/>
      <c r="LAX82" s="2"/>
      <c r="LAY82" s="2"/>
      <c r="LAZ82" s="2"/>
      <c r="LBA82" s="2"/>
      <c r="LBB82" s="2"/>
      <c r="LBC82" s="2"/>
      <c r="LBD82" s="2"/>
      <c r="LBE82" s="2"/>
      <c r="LBF82" s="2"/>
      <c r="LBG82" s="2"/>
      <c r="LBH82" s="2"/>
      <c r="LBI82" s="2"/>
      <c r="LBJ82" s="2"/>
      <c r="LBK82" s="2"/>
      <c r="LBL82" s="2"/>
      <c r="LBM82" s="2"/>
      <c r="LBN82" s="2"/>
      <c r="LBO82" s="2"/>
      <c r="LBP82" s="2"/>
      <c r="LBQ82" s="2"/>
      <c r="LBR82" s="2"/>
      <c r="LBS82" s="2"/>
      <c r="LBT82" s="2"/>
      <c r="LBU82" s="2"/>
      <c r="LBV82" s="2"/>
      <c r="LBW82" s="2"/>
      <c r="LBX82" s="2"/>
      <c r="LBY82" s="2"/>
      <c r="LBZ82" s="2"/>
      <c r="LCA82" s="2"/>
      <c r="LCB82" s="2"/>
      <c r="LCC82" s="2"/>
      <c r="LCD82" s="2"/>
      <c r="LCE82" s="2"/>
      <c r="LCF82" s="2"/>
      <c r="LCG82" s="2"/>
      <c r="LCH82" s="2"/>
      <c r="LCI82" s="2"/>
      <c r="LCJ82" s="2"/>
      <c r="LCK82" s="2"/>
      <c r="LCL82" s="2"/>
      <c r="LCM82" s="2"/>
      <c r="LCN82" s="2"/>
      <c r="LCO82" s="2"/>
      <c r="LCP82" s="2"/>
      <c r="LCQ82" s="2"/>
      <c r="LCR82" s="2"/>
      <c r="LCS82" s="2"/>
      <c r="LCT82" s="2"/>
      <c r="LCU82" s="2"/>
      <c r="LCV82" s="2"/>
      <c r="LCW82" s="2"/>
      <c r="LCX82" s="2"/>
      <c r="LCY82" s="2"/>
      <c r="LCZ82" s="2"/>
      <c r="LDA82" s="2"/>
      <c r="LDB82" s="2"/>
      <c r="LDC82" s="2"/>
      <c r="LDD82" s="2"/>
      <c r="LDE82" s="2"/>
      <c r="LDF82" s="2"/>
      <c r="LDG82" s="2"/>
      <c r="LDH82" s="2"/>
      <c r="LDI82" s="2"/>
      <c r="LDJ82" s="2"/>
      <c r="LDK82" s="2"/>
      <c r="LDL82" s="2"/>
      <c r="LDM82" s="2"/>
      <c r="LDN82" s="2"/>
      <c r="LDO82" s="2"/>
      <c r="LDP82" s="2"/>
      <c r="LDQ82" s="2"/>
      <c r="LDR82" s="2"/>
      <c r="LDS82" s="2"/>
      <c r="LDT82" s="2"/>
      <c r="LDU82" s="2"/>
      <c r="LDV82" s="2"/>
      <c r="LDW82" s="2"/>
      <c r="LDX82" s="2"/>
      <c r="LDY82" s="2"/>
      <c r="LDZ82" s="2"/>
      <c r="LEA82" s="2"/>
      <c r="LEB82" s="2"/>
      <c r="LEC82" s="2"/>
      <c r="LED82" s="2"/>
      <c r="LEE82" s="2"/>
      <c r="LEF82" s="2"/>
      <c r="LEG82" s="2"/>
      <c r="LEH82" s="2"/>
      <c r="LEI82" s="2"/>
      <c r="LEJ82" s="2"/>
      <c r="LEK82" s="2"/>
      <c r="LEL82" s="2"/>
      <c r="LEM82" s="2"/>
      <c r="LEN82" s="2"/>
      <c r="LEO82" s="2"/>
      <c r="LEP82" s="2"/>
      <c r="LEQ82" s="2"/>
      <c r="LER82" s="2"/>
      <c r="LES82" s="2"/>
      <c r="LET82" s="2"/>
      <c r="LEU82" s="2"/>
      <c r="LEV82" s="2"/>
      <c r="LEW82" s="2"/>
      <c r="LEX82" s="2"/>
      <c r="LEY82" s="2"/>
      <c r="LEZ82" s="2"/>
      <c r="LFA82" s="2"/>
      <c r="LFB82" s="2"/>
      <c r="LFC82" s="2"/>
      <c r="LFD82" s="2"/>
      <c r="LFE82" s="2"/>
      <c r="LFF82" s="2"/>
      <c r="LFG82" s="2"/>
      <c r="LFH82" s="2"/>
      <c r="LFI82" s="2"/>
      <c r="LFJ82" s="2"/>
      <c r="LFK82" s="2"/>
      <c r="LFL82" s="2"/>
      <c r="LFM82" s="2"/>
      <c r="LFN82" s="2"/>
      <c r="LFO82" s="2"/>
      <c r="LFP82" s="2"/>
      <c r="LFQ82" s="2"/>
      <c r="LFR82" s="2"/>
      <c r="LFS82" s="2"/>
      <c r="LFT82" s="2"/>
      <c r="LFU82" s="2"/>
      <c r="LFV82" s="2"/>
      <c r="LFW82" s="2"/>
      <c r="LFX82" s="2"/>
      <c r="LFY82" s="2"/>
      <c r="LFZ82" s="2"/>
      <c r="LGA82" s="2"/>
      <c r="LGB82" s="2"/>
      <c r="LGC82" s="2"/>
      <c r="LGD82" s="2"/>
      <c r="LGE82" s="2"/>
      <c r="LGF82" s="2"/>
      <c r="LGG82" s="2"/>
      <c r="LGH82" s="2"/>
      <c r="LGI82" s="2"/>
      <c r="LGJ82" s="2"/>
      <c r="LGK82" s="2"/>
      <c r="LGL82" s="2"/>
      <c r="LGM82" s="2"/>
      <c r="LGN82" s="2"/>
      <c r="LGO82" s="2"/>
      <c r="LGP82" s="2"/>
      <c r="LGQ82" s="2"/>
      <c r="LGR82" s="2"/>
      <c r="LGS82" s="2"/>
      <c r="LGT82" s="2"/>
      <c r="LGU82" s="2"/>
      <c r="LGV82" s="2"/>
      <c r="LGW82" s="2"/>
      <c r="LGX82" s="2"/>
      <c r="LGY82" s="2"/>
      <c r="LGZ82" s="2"/>
      <c r="LHA82" s="2"/>
      <c r="LHB82" s="2"/>
      <c r="LHC82" s="2"/>
      <c r="LHD82" s="2"/>
      <c r="LHE82" s="2"/>
      <c r="LHF82" s="2"/>
      <c r="LHG82" s="2"/>
      <c r="LHH82" s="2"/>
      <c r="LHI82" s="2"/>
      <c r="LHJ82" s="2"/>
      <c r="LHK82" s="2"/>
      <c r="LHL82" s="2"/>
      <c r="LHM82" s="2"/>
      <c r="LHN82" s="2"/>
      <c r="LHO82" s="2"/>
      <c r="LHP82" s="2"/>
      <c r="LHQ82" s="2"/>
      <c r="LHR82" s="2"/>
      <c r="LHS82" s="2"/>
      <c r="LHT82" s="2"/>
      <c r="LHU82" s="2"/>
      <c r="LHV82" s="2"/>
      <c r="LHW82" s="2"/>
      <c r="LHX82" s="2"/>
      <c r="LHY82" s="2"/>
      <c r="LHZ82" s="2"/>
      <c r="LIA82" s="2"/>
      <c r="LIB82" s="2"/>
      <c r="LIC82" s="2"/>
      <c r="LID82" s="2"/>
      <c r="LIE82" s="2"/>
      <c r="LIF82" s="2"/>
      <c r="LIG82" s="2"/>
      <c r="LIH82" s="2"/>
      <c r="LII82" s="2"/>
      <c r="LIJ82" s="2"/>
      <c r="LIK82" s="2"/>
      <c r="LIL82" s="2"/>
      <c r="LIM82" s="2"/>
      <c r="LIN82" s="2"/>
      <c r="LIO82" s="2"/>
      <c r="LIP82" s="2"/>
      <c r="LIQ82" s="2"/>
      <c r="LIR82" s="2"/>
      <c r="LIS82" s="2"/>
      <c r="LIT82" s="2"/>
      <c r="LIU82" s="2"/>
      <c r="LIV82" s="2"/>
      <c r="LIW82" s="2"/>
      <c r="LIX82" s="2"/>
      <c r="LIY82" s="2"/>
      <c r="LIZ82" s="2"/>
      <c r="LJA82" s="2"/>
      <c r="LJB82" s="2"/>
      <c r="LJC82" s="2"/>
      <c r="LJD82" s="2"/>
      <c r="LJE82" s="2"/>
      <c r="LJF82" s="2"/>
      <c r="LJG82" s="2"/>
      <c r="LJH82" s="2"/>
      <c r="LJI82" s="2"/>
      <c r="LJJ82" s="2"/>
      <c r="LJK82" s="2"/>
      <c r="LJL82" s="2"/>
      <c r="LJM82" s="2"/>
      <c r="LJN82" s="2"/>
      <c r="LJO82" s="2"/>
      <c r="LJP82" s="2"/>
      <c r="LJQ82" s="2"/>
      <c r="LJR82" s="2"/>
      <c r="LJS82" s="2"/>
      <c r="LJT82" s="2"/>
      <c r="LJU82" s="2"/>
      <c r="LJV82" s="2"/>
      <c r="LJW82" s="2"/>
      <c r="LJX82" s="2"/>
      <c r="LJY82" s="2"/>
      <c r="LJZ82" s="2"/>
      <c r="LKA82" s="2"/>
      <c r="LKB82" s="2"/>
      <c r="LKC82" s="2"/>
      <c r="LKD82" s="2"/>
      <c r="LKE82" s="2"/>
      <c r="LKF82" s="2"/>
      <c r="LKG82" s="2"/>
      <c r="LKH82" s="2"/>
      <c r="LKI82" s="2"/>
      <c r="LKJ82" s="2"/>
      <c r="LKK82" s="2"/>
      <c r="LKL82" s="2"/>
      <c r="LKM82" s="2"/>
      <c r="LKN82" s="2"/>
      <c r="LKO82" s="2"/>
      <c r="LKP82" s="2"/>
      <c r="LKQ82" s="2"/>
      <c r="LKR82" s="2"/>
      <c r="LKS82" s="2"/>
      <c r="LKT82" s="2"/>
      <c r="LKU82" s="2"/>
      <c r="LKV82" s="2"/>
      <c r="LKW82" s="2"/>
      <c r="LKX82" s="2"/>
      <c r="LKY82" s="2"/>
      <c r="LKZ82" s="2"/>
      <c r="LLA82" s="2"/>
      <c r="LLB82" s="2"/>
      <c r="LLC82" s="2"/>
      <c r="LLD82" s="2"/>
      <c r="LLE82" s="2"/>
      <c r="LLF82" s="2"/>
      <c r="LLG82" s="2"/>
      <c r="LLH82" s="2"/>
      <c r="LLI82" s="2"/>
      <c r="LLJ82" s="2"/>
      <c r="LLK82" s="2"/>
      <c r="LLL82" s="2"/>
      <c r="LLM82" s="2"/>
      <c r="LLN82" s="2"/>
      <c r="LLO82" s="2"/>
      <c r="LLP82" s="2"/>
      <c r="LLQ82" s="2"/>
      <c r="LLR82" s="2"/>
      <c r="LLS82" s="2"/>
      <c r="LLT82" s="2"/>
      <c r="LLU82" s="2"/>
      <c r="LLV82" s="2"/>
      <c r="LLW82" s="2"/>
      <c r="LLX82" s="2"/>
      <c r="LLY82" s="2"/>
      <c r="LLZ82" s="2"/>
      <c r="LMA82" s="2"/>
      <c r="LMB82" s="2"/>
      <c r="LMC82" s="2"/>
      <c r="LMD82" s="2"/>
      <c r="LME82" s="2"/>
      <c r="LMF82" s="2"/>
      <c r="LMG82" s="2"/>
      <c r="LMH82" s="2"/>
      <c r="LMI82" s="2"/>
      <c r="LMJ82" s="2"/>
      <c r="LMK82" s="2"/>
      <c r="LML82" s="2"/>
      <c r="LMM82" s="2"/>
      <c r="LMN82" s="2"/>
      <c r="LMO82" s="2"/>
      <c r="LMP82" s="2"/>
      <c r="LMQ82" s="2"/>
      <c r="LMR82" s="2"/>
      <c r="LMS82" s="2"/>
      <c r="LMT82" s="2"/>
      <c r="LMU82" s="2"/>
      <c r="LMV82" s="2"/>
      <c r="LMW82" s="2"/>
      <c r="LMX82" s="2"/>
      <c r="LMY82" s="2"/>
      <c r="LMZ82" s="2"/>
      <c r="LNA82" s="2"/>
      <c r="LNB82" s="2"/>
      <c r="LNC82" s="2"/>
      <c r="LND82" s="2"/>
      <c r="LNE82" s="2"/>
      <c r="LNF82" s="2"/>
      <c r="LNG82" s="2"/>
      <c r="LNH82" s="2"/>
      <c r="LNI82" s="2"/>
      <c r="LNJ82" s="2"/>
      <c r="LNK82" s="2"/>
      <c r="LNL82" s="2"/>
      <c r="LNM82" s="2"/>
      <c r="LNN82" s="2"/>
      <c r="LNO82" s="2"/>
      <c r="LNP82" s="2"/>
      <c r="LNQ82" s="2"/>
      <c r="LNR82" s="2"/>
      <c r="LNS82" s="2"/>
      <c r="LNT82" s="2"/>
      <c r="LNU82" s="2"/>
      <c r="LNV82" s="2"/>
      <c r="LNW82" s="2"/>
      <c r="LNX82" s="2"/>
      <c r="LNY82" s="2"/>
      <c r="LNZ82" s="2"/>
      <c r="LOA82" s="2"/>
      <c r="LOB82" s="2"/>
      <c r="LOC82" s="2"/>
      <c r="LOD82" s="2"/>
      <c r="LOE82" s="2"/>
      <c r="LOF82" s="2"/>
      <c r="LOG82" s="2"/>
      <c r="LOH82" s="2"/>
      <c r="LOI82" s="2"/>
      <c r="LOJ82" s="2"/>
      <c r="LOK82" s="2"/>
      <c r="LOL82" s="2"/>
      <c r="LOM82" s="2"/>
      <c r="LON82" s="2"/>
      <c r="LOO82" s="2"/>
      <c r="LOP82" s="2"/>
      <c r="LOQ82" s="2"/>
      <c r="LOR82" s="2"/>
      <c r="LOS82" s="2"/>
      <c r="LOT82" s="2"/>
      <c r="LOU82" s="2"/>
      <c r="LOV82" s="2"/>
      <c r="LOW82" s="2"/>
      <c r="LOX82" s="2"/>
      <c r="LOY82" s="2"/>
      <c r="LOZ82" s="2"/>
      <c r="LPA82" s="2"/>
      <c r="LPB82" s="2"/>
      <c r="LPC82" s="2"/>
      <c r="LPD82" s="2"/>
      <c r="LPE82" s="2"/>
      <c r="LPF82" s="2"/>
      <c r="LPG82" s="2"/>
      <c r="LPH82" s="2"/>
      <c r="LPI82" s="2"/>
      <c r="LPJ82" s="2"/>
      <c r="LPK82" s="2"/>
      <c r="LPL82" s="2"/>
      <c r="LPM82" s="2"/>
      <c r="LPN82" s="2"/>
      <c r="LPO82" s="2"/>
      <c r="LPP82" s="2"/>
      <c r="LPQ82" s="2"/>
      <c r="LPR82" s="2"/>
      <c r="LPS82" s="2"/>
      <c r="LPT82" s="2"/>
      <c r="LPU82" s="2"/>
      <c r="LPV82" s="2"/>
      <c r="LPW82" s="2"/>
      <c r="LPX82" s="2"/>
      <c r="LPY82" s="2"/>
      <c r="LPZ82" s="2"/>
      <c r="LQA82" s="2"/>
      <c r="LQB82" s="2"/>
      <c r="LQC82" s="2"/>
      <c r="LQD82" s="2"/>
      <c r="LQE82" s="2"/>
      <c r="LQF82" s="2"/>
      <c r="LQG82" s="2"/>
      <c r="LQH82" s="2"/>
      <c r="LQI82" s="2"/>
      <c r="LQJ82" s="2"/>
      <c r="LQK82" s="2"/>
      <c r="LQL82" s="2"/>
      <c r="LQM82" s="2"/>
      <c r="LQN82" s="2"/>
      <c r="LQO82" s="2"/>
      <c r="LQP82" s="2"/>
      <c r="LQQ82" s="2"/>
      <c r="LQR82" s="2"/>
      <c r="LQS82" s="2"/>
      <c r="LQT82" s="2"/>
      <c r="LQU82" s="2"/>
      <c r="LQV82" s="2"/>
      <c r="LQW82" s="2"/>
      <c r="LQX82" s="2"/>
      <c r="LQY82" s="2"/>
      <c r="LQZ82" s="2"/>
      <c r="LRA82" s="2"/>
      <c r="LRB82" s="2"/>
      <c r="LRC82" s="2"/>
      <c r="LRD82" s="2"/>
      <c r="LRE82" s="2"/>
      <c r="LRF82" s="2"/>
      <c r="LRG82" s="2"/>
      <c r="LRH82" s="2"/>
      <c r="LRI82" s="2"/>
      <c r="LRJ82" s="2"/>
      <c r="LRK82" s="2"/>
      <c r="LRL82" s="2"/>
      <c r="LRM82" s="2"/>
      <c r="LRN82" s="2"/>
      <c r="LRO82" s="2"/>
      <c r="LRP82" s="2"/>
      <c r="LRQ82" s="2"/>
      <c r="LRR82" s="2"/>
      <c r="LRS82" s="2"/>
      <c r="LRT82" s="2"/>
      <c r="LRU82" s="2"/>
      <c r="LRV82" s="2"/>
      <c r="LRW82" s="2"/>
      <c r="LRX82" s="2"/>
      <c r="LRY82" s="2"/>
      <c r="LRZ82" s="2"/>
      <c r="LSA82" s="2"/>
      <c r="LSB82" s="2"/>
      <c r="LSC82" s="2"/>
      <c r="LSD82" s="2"/>
      <c r="LSE82" s="2"/>
      <c r="LSF82" s="2"/>
      <c r="LSG82" s="2"/>
      <c r="LSH82" s="2"/>
      <c r="LSI82" s="2"/>
      <c r="LSJ82" s="2"/>
      <c r="LSK82" s="2"/>
      <c r="LSL82" s="2"/>
      <c r="LSM82" s="2"/>
      <c r="LSN82" s="2"/>
      <c r="LSO82" s="2"/>
      <c r="LSP82" s="2"/>
      <c r="LSQ82" s="2"/>
      <c r="LSR82" s="2"/>
      <c r="LSS82" s="2"/>
      <c r="LST82" s="2"/>
      <c r="LSU82" s="2"/>
      <c r="LSV82" s="2"/>
      <c r="LSW82" s="2"/>
      <c r="LSX82" s="2"/>
      <c r="LSY82" s="2"/>
      <c r="LSZ82" s="2"/>
      <c r="LTA82" s="2"/>
      <c r="LTB82" s="2"/>
      <c r="LTC82" s="2"/>
      <c r="LTD82" s="2"/>
      <c r="LTE82" s="2"/>
      <c r="LTF82" s="2"/>
      <c r="LTG82" s="2"/>
      <c r="LTH82" s="2"/>
      <c r="LTI82" s="2"/>
      <c r="LTJ82" s="2"/>
      <c r="LTK82" s="2"/>
      <c r="LTL82" s="2"/>
      <c r="LTM82" s="2"/>
      <c r="LTN82" s="2"/>
      <c r="LTO82" s="2"/>
      <c r="LTP82" s="2"/>
      <c r="LTQ82" s="2"/>
      <c r="LTR82" s="2"/>
      <c r="LTS82" s="2"/>
      <c r="LTT82" s="2"/>
      <c r="LTU82" s="2"/>
      <c r="LTV82" s="2"/>
      <c r="LTW82" s="2"/>
      <c r="LTX82" s="2"/>
      <c r="LTY82" s="2"/>
      <c r="LTZ82" s="2"/>
      <c r="LUA82" s="2"/>
      <c r="LUB82" s="2"/>
      <c r="LUC82" s="2"/>
      <c r="LUD82" s="2"/>
      <c r="LUE82" s="2"/>
      <c r="LUF82" s="2"/>
      <c r="LUG82" s="2"/>
      <c r="LUH82" s="2"/>
      <c r="LUI82" s="2"/>
      <c r="LUJ82" s="2"/>
      <c r="LUK82" s="2"/>
      <c r="LUL82" s="2"/>
      <c r="LUM82" s="2"/>
      <c r="LUN82" s="2"/>
      <c r="LUO82" s="2"/>
      <c r="LUP82" s="2"/>
      <c r="LUQ82" s="2"/>
      <c r="LUR82" s="2"/>
      <c r="LUS82" s="2"/>
      <c r="LUT82" s="2"/>
      <c r="LUU82" s="2"/>
      <c r="LUV82" s="2"/>
      <c r="LUW82" s="2"/>
      <c r="LUX82" s="2"/>
      <c r="LUY82" s="2"/>
      <c r="LUZ82" s="2"/>
      <c r="LVA82" s="2"/>
      <c r="LVB82" s="2"/>
      <c r="LVC82" s="2"/>
      <c r="LVD82" s="2"/>
      <c r="LVE82" s="2"/>
      <c r="LVF82" s="2"/>
      <c r="LVG82" s="2"/>
      <c r="LVH82" s="2"/>
      <c r="LVI82" s="2"/>
      <c r="LVJ82" s="2"/>
      <c r="LVK82" s="2"/>
      <c r="LVL82" s="2"/>
      <c r="LVM82" s="2"/>
      <c r="LVN82" s="2"/>
      <c r="LVO82" s="2"/>
      <c r="LVP82" s="2"/>
      <c r="LVQ82" s="2"/>
      <c r="LVR82" s="2"/>
      <c r="LVS82" s="2"/>
      <c r="LVT82" s="2"/>
      <c r="LVU82" s="2"/>
      <c r="LVV82" s="2"/>
      <c r="LVW82" s="2"/>
      <c r="LVX82" s="2"/>
      <c r="LVY82" s="2"/>
      <c r="LVZ82" s="2"/>
      <c r="LWA82" s="2"/>
      <c r="LWB82" s="2"/>
      <c r="LWC82" s="2"/>
      <c r="LWD82" s="2"/>
      <c r="LWE82" s="2"/>
      <c r="LWF82" s="2"/>
      <c r="LWG82" s="2"/>
      <c r="LWH82" s="2"/>
      <c r="LWI82" s="2"/>
      <c r="LWJ82" s="2"/>
      <c r="LWK82" s="2"/>
      <c r="LWL82" s="2"/>
      <c r="LWM82" s="2"/>
      <c r="LWN82" s="2"/>
      <c r="LWO82" s="2"/>
      <c r="LWP82" s="2"/>
      <c r="LWQ82" s="2"/>
      <c r="LWR82" s="2"/>
      <c r="LWS82" s="2"/>
      <c r="LWT82" s="2"/>
      <c r="LWU82" s="2"/>
      <c r="LWV82" s="2"/>
      <c r="LWW82" s="2"/>
      <c r="LWX82" s="2"/>
      <c r="LWY82" s="2"/>
      <c r="LWZ82" s="2"/>
      <c r="LXA82" s="2"/>
      <c r="LXB82" s="2"/>
      <c r="LXC82" s="2"/>
      <c r="LXD82" s="2"/>
      <c r="LXE82" s="2"/>
      <c r="LXF82" s="2"/>
      <c r="LXG82" s="2"/>
      <c r="LXH82" s="2"/>
      <c r="LXI82" s="2"/>
      <c r="LXJ82" s="2"/>
      <c r="LXK82" s="2"/>
      <c r="LXL82" s="2"/>
      <c r="LXM82" s="2"/>
      <c r="LXN82" s="2"/>
      <c r="LXO82" s="2"/>
      <c r="LXP82" s="2"/>
      <c r="LXQ82" s="2"/>
      <c r="LXR82" s="2"/>
      <c r="LXS82" s="2"/>
      <c r="LXT82" s="2"/>
      <c r="LXU82" s="2"/>
      <c r="LXV82" s="2"/>
      <c r="LXW82" s="2"/>
      <c r="LXX82" s="2"/>
      <c r="LXY82" s="2"/>
      <c r="LXZ82" s="2"/>
      <c r="LYA82" s="2"/>
      <c r="LYB82" s="2"/>
      <c r="LYC82" s="2"/>
      <c r="LYD82" s="2"/>
      <c r="LYE82" s="2"/>
      <c r="LYF82" s="2"/>
      <c r="LYG82" s="2"/>
      <c r="LYH82" s="2"/>
      <c r="LYI82" s="2"/>
      <c r="LYJ82" s="2"/>
      <c r="LYK82" s="2"/>
      <c r="LYL82" s="2"/>
      <c r="LYM82" s="2"/>
      <c r="LYN82" s="2"/>
      <c r="LYO82" s="2"/>
      <c r="LYP82" s="2"/>
      <c r="LYQ82" s="2"/>
      <c r="LYR82" s="2"/>
      <c r="LYS82" s="2"/>
      <c r="LYT82" s="2"/>
      <c r="LYU82" s="2"/>
      <c r="LYV82" s="2"/>
      <c r="LYW82" s="2"/>
      <c r="LYX82" s="2"/>
      <c r="LYY82" s="2"/>
      <c r="LYZ82" s="2"/>
      <c r="LZA82" s="2"/>
      <c r="LZB82" s="2"/>
      <c r="LZC82" s="2"/>
      <c r="LZD82" s="2"/>
      <c r="LZE82" s="2"/>
      <c r="LZF82" s="2"/>
      <c r="LZG82" s="2"/>
      <c r="LZH82" s="2"/>
      <c r="LZI82" s="2"/>
      <c r="LZJ82" s="2"/>
      <c r="LZK82" s="2"/>
      <c r="LZL82" s="2"/>
      <c r="LZM82" s="2"/>
      <c r="LZN82" s="2"/>
      <c r="LZO82" s="2"/>
      <c r="LZP82" s="2"/>
      <c r="LZQ82" s="2"/>
      <c r="LZR82" s="2"/>
      <c r="LZS82" s="2"/>
      <c r="LZT82" s="2"/>
      <c r="LZU82" s="2"/>
      <c r="LZV82" s="2"/>
      <c r="LZW82" s="2"/>
      <c r="LZX82" s="2"/>
      <c r="LZY82" s="2"/>
      <c r="LZZ82" s="2"/>
      <c r="MAA82" s="2"/>
      <c r="MAB82" s="2"/>
      <c r="MAC82" s="2"/>
      <c r="MAD82" s="2"/>
      <c r="MAE82" s="2"/>
      <c r="MAF82" s="2"/>
      <c r="MAG82" s="2"/>
      <c r="MAH82" s="2"/>
      <c r="MAI82" s="2"/>
      <c r="MAJ82" s="2"/>
      <c r="MAK82" s="2"/>
      <c r="MAL82" s="2"/>
      <c r="MAM82" s="2"/>
      <c r="MAN82" s="2"/>
      <c r="MAO82" s="2"/>
      <c r="MAP82" s="2"/>
      <c r="MAQ82" s="2"/>
      <c r="MAR82" s="2"/>
      <c r="MAS82" s="2"/>
      <c r="MAT82" s="2"/>
      <c r="MAU82" s="2"/>
      <c r="MAV82" s="2"/>
      <c r="MAW82" s="2"/>
      <c r="MAX82" s="2"/>
      <c r="MAY82" s="2"/>
      <c r="MAZ82" s="2"/>
      <c r="MBA82" s="2"/>
      <c r="MBB82" s="2"/>
      <c r="MBC82" s="2"/>
      <c r="MBD82" s="2"/>
      <c r="MBE82" s="2"/>
      <c r="MBF82" s="2"/>
      <c r="MBG82" s="2"/>
      <c r="MBH82" s="2"/>
      <c r="MBI82" s="2"/>
      <c r="MBJ82" s="2"/>
      <c r="MBK82" s="2"/>
      <c r="MBL82" s="2"/>
      <c r="MBM82" s="2"/>
      <c r="MBN82" s="2"/>
      <c r="MBO82" s="2"/>
      <c r="MBP82" s="2"/>
      <c r="MBQ82" s="2"/>
      <c r="MBR82" s="2"/>
      <c r="MBS82" s="2"/>
      <c r="MBT82" s="2"/>
      <c r="MBU82" s="2"/>
      <c r="MBV82" s="2"/>
      <c r="MBW82" s="2"/>
      <c r="MBX82" s="2"/>
      <c r="MBY82" s="2"/>
      <c r="MBZ82" s="2"/>
      <c r="MCA82" s="2"/>
      <c r="MCB82" s="2"/>
      <c r="MCC82" s="2"/>
      <c r="MCD82" s="2"/>
      <c r="MCE82" s="2"/>
      <c r="MCF82" s="2"/>
      <c r="MCG82" s="2"/>
      <c r="MCH82" s="2"/>
      <c r="MCI82" s="2"/>
      <c r="MCJ82" s="2"/>
      <c r="MCK82" s="2"/>
      <c r="MCL82" s="2"/>
      <c r="MCM82" s="2"/>
      <c r="MCN82" s="2"/>
      <c r="MCO82" s="2"/>
      <c r="MCP82" s="2"/>
      <c r="MCQ82" s="2"/>
      <c r="MCR82" s="2"/>
      <c r="MCS82" s="2"/>
      <c r="MCT82" s="2"/>
      <c r="MCU82" s="2"/>
      <c r="MCV82" s="2"/>
      <c r="MCW82" s="2"/>
      <c r="MCX82" s="2"/>
      <c r="MCY82" s="2"/>
      <c r="MCZ82" s="2"/>
      <c r="MDA82" s="2"/>
      <c r="MDB82" s="2"/>
      <c r="MDC82" s="2"/>
      <c r="MDD82" s="2"/>
      <c r="MDE82" s="2"/>
      <c r="MDF82" s="2"/>
      <c r="MDG82" s="2"/>
      <c r="MDH82" s="2"/>
      <c r="MDI82" s="2"/>
      <c r="MDJ82" s="2"/>
      <c r="MDK82" s="2"/>
      <c r="MDL82" s="2"/>
      <c r="MDM82" s="2"/>
      <c r="MDN82" s="2"/>
      <c r="MDO82" s="2"/>
      <c r="MDP82" s="2"/>
      <c r="MDQ82" s="2"/>
      <c r="MDR82" s="2"/>
      <c r="MDS82" s="2"/>
      <c r="MDT82" s="2"/>
      <c r="MDU82" s="2"/>
      <c r="MDV82" s="2"/>
      <c r="MDW82" s="2"/>
      <c r="MDX82" s="2"/>
      <c r="MDY82" s="2"/>
      <c r="MDZ82" s="2"/>
      <c r="MEA82" s="2"/>
      <c r="MEB82" s="2"/>
      <c r="MEC82" s="2"/>
      <c r="MED82" s="2"/>
      <c r="MEE82" s="2"/>
      <c r="MEF82" s="2"/>
      <c r="MEG82" s="2"/>
      <c r="MEH82" s="2"/>
      <c r="MEI82" s="2"/>
      <c r="MEJ82" s="2"/>
      <c r="MEK82" s="2"/>
      <c r="MEL82" s="2"/>
      <c r="MEM82" s="2"/>
      <c r="MEN82" s="2"/>
      <c r="MEO82" s="2"/>
      <c r="MEP82" s="2"/>
      <c r="MEQ82" s="2"/>
      <c r="MER82" s="2"/>
      <c r="MES82" s="2"/>
      <c r="MET82" s="2"/>
      <c r="MEU82" s="2"/>
      <c r="MEV82" s="2"/>
      <c r="MEW82" s="2"/>
      <c r="MEX82" s="2"/>
      <c r="MEY82" s="2"/>
      <c r="MEZ82" s="2"/>
      <c r="MFA82" s="2"/>
      <c r="MFB82" s="2"/>
      <c r="MFC82" s="2"/>
      <c r="MFD82" s="2"/>
      <c r="MFE82" s="2"/>
      <c r="MFF82" s="2"/>
      <c r="MFG82" s="2"/>
      <c r="MFH82" s="2"/>
      <c r="MFI82" s="2"/>
      <c r="MFJ82" s="2"/>
      <c r="MFK82" s="2"/>
      <c r="MFL82" s="2"/>
      <c r="MFM82" s="2"/>
      <c r="MFN82" s="2"/>
      <c r="MFO82" s="2"/>
      <c r="MFP82" s="2"/>
      <c r="MFQ82" s="2"/>
      <c r="MFR82" s="2"/>
      <c r="MFS82" s="2"/>
      <c r="MFT82" s="2"/>
      <c r="MFU82" s="2"/>
      <c r="MFV82" s="2"/>
      <c r="MFW82" s="2"/>
      <c r="MFX82" s="2"/>
      <c r="MFY82" s="2"/>
      <c r="MFZ82" s="2"/>
      <c r="MGA82" s="2"/>
      <c r="MGB82" s="2"/>
      <c r="MGC82" s="2"/>
      <c r="MGD82" s="2"/>
      <c r="MGE82" s="2"/>
      <c r="MGF82" s="2"/>
      <c r="MGG82" s="2"/>
      <c r="MGH82" s="2"/>
      <c r="MGI82" s="2"/>
      <c r="MGJ82" s="2"/>
      <c r="MGK82" s="2"/>
      <c r="MGL82" s="2"/>
      <c r="MGM82" s="2"/>
      <c r="MGN82" s="2"/>
      <c r="MGO82" s="2"/>
      <c r="MGP82" s="2"/>
      <c r="MGQ82" s="2"/>
      <c r="MGR82" s="2"/>
      <c r="MGS82" s="2"/>
      <c r="MGT82" s="2"/>
      <c r="MGU82" s="2"/>
      <c r="MGV82" s="2"/>
      <c r="MGW82" s="2"/>
      <c r="MGX82" s="2"/>
      <c r="MGY82" s="2"/>
      <c r="MGZ82" s="2"/>
      <c r="MHA82" s="2"/>
      <c r="MHB82" s="2"/>
      <c r="MHC82" s="2"/>
      <c r="MHD82" s="2"/>
      <c r="MHE82" s="2"/>
      <c r="MHF82" s="2"/>
      <c r="MHG82" s="2"/>
      <c r="MHH82" s="2"/>
      <c r="MHI82" s="2"/>
      <c r="MHJ82" s="2"/>
      <c r="MHK82" s="2"/>
      <c r="MHL82" s="2"/>
      <c r="MHM82" s="2"/>
      <c r="MHN82" s="2"/>
      <c r="MHO82" s="2"/>
      <c r="MHP82" s="2"/>
      <c r="MHQ82" s="2"/>
      <c r="MHR82" s="2"/>
      <c r="MHS82" s="2"/>
      <c r="MHT82" s="2"/>
      <c r="MHU82" s="2"/>
      <c r="MHV82" s="2"/>
      <c r="MHW82" s="2"/>
      <c r="MHX82" s="2"/>
      <c r="MHY82" s="2"/>
      <c r="MHZ82" s="2"/>
      <c r="MIA82" s="2"/>
      <c r="MIB82" s="2"/>
      <c r="MIC82" s="2"/>
      <c r="MID82" s="2"/>
      <c r="MIE82" s="2"/>
      <c r="MIF82" s="2"/>
      <c r="MIG82" s="2"/>
      <c r="MIH82" s="2"/>
      <c r="MII82" s="2"/>
      <c r="MIJ82" s="2"/>
      <c r="MIK82" s="2"/>
      <c r="MIL82" s="2"/>
      <c r="MIM82" s="2"/>
      <c r="MIN82" s="2"/>
      <c r="MIO82" s="2"/>
      <c r="MIP82" s="2"/>
      <c r="MIQ82" s="2"/>
      <c r="MIR82" s="2"/>
      <c r="MIS82" s="2"/>
      <c r="MIT82" s="2"/>
      <c r="MIU82" s="2"/>
      <c r="MIV82" s="2"/>
      <c r="MIW82" s="2"/>
      <c r="MIX82" s="2"/>
      <c r="MIY82" s="2"/>
      <c r="MIZ82" s="2"/>
      <c r="MJA82" s="2"/>
      <c r="MJB82" s="2"/>
      <c r="MJC82" s="2"/>
      <c r="MJD82" s="2"/>
      <c r="MJE82" s="2"/>
      <c r="MJF82" s="2"/>
      <c r="MJG82" s="2"/>
      <c r="MJH82" s="2"/>
      <c r="MJI82" s="2"/>
      <c r="MJJ82" s="2"/>
      <c r="MJK82" s="2"/>
      <c r="MJL82" s="2"/>
      <c r="MJM82" s="2"/>
      <c r="MJN82" s="2"/>
      <c r="MJO82" s="2"/>
      <c r="MJP82" s="2"/>
      <c r="MJQ82" s="2"/>
      <c r="MJR82" s="2"/>
      <c r="MJS82" s="2"/>
      <c r="MJT82" s="2"/>
      <c r="MJU82" s="2"/>
      <c r="MJV82" s="2"/>
      <c r="MJW82" s="2"/>
      <c r="MJX82" s="2"/>
      <c r="MJY82" s="2"/>
      <c r="MJZ82" s="2"/>
      <c r="MKA82" s="2"/>
      <c r="MKB82" s="2"/>
      <c r="MKC82" s="2"/>
      <c r="MKD82" s="2"/>
      <c r="MKE82" s="2"/>
      <c r="MKF82" s="2"/>
      <c r="MKG82" s="2"/>
      <c r="MKH82" s="2"/>
      <c r="MKI82" s="2"/>
      <c r="MKJ82" s="2"/>
      <c r="MKK82" s="2"/>
      <c r="MKL82" s="2"/>
      <c r="MKM82" s="2"/>
      <c r="MKN82" s="2"/>
      <c r="MKO82" s="2"/>
      <c r="MKP82" s="2"/>
      <c r="MKQ82" s="2"/>
      <c r="MKR82" s="2"/>
      <c r="MKS82" s="2"/>
      <c r="MKT82" s="2"/>
      <c r="MKU82" s="2"/>
      <c r="MKV82" s="2"/>
      <c r="MKW82" s="2"/>
      <c r="MKX82" s="2"/>
      <c r="MKY82" s="2"/>
      <c r="MKZ82" s="2"/>
      <c r="MLA82" s="2"/>
      <c r="MLB82" s="2"/>
      <c r="MLC82" s="2"/>
      <c r="MLD82" s="2"/>
      <c r="MLE82" s="2"/>
      <c r="MLF82" s="2"/>
      <c r="MLG82" s="2"/>
      <c r="MLH82" s="2"/>
      <c r="MLI82" s="2"/>
      <c r="MLJ82" s="2"/>
      <c r="MLK82" s="2"/>
      <c r="MLL82" s="2"/>
      <c r="MLM82" s="2"/>
      <c r="MLN82" s="2"/>
      <c r="MLO82" s="2"/>
      <c r="MLP82" s="2"/>
      <c r="MLQ82" s="2"/>
      <c r="MLR82" s="2"/>
      <c r="MLS82" s="2"/>
      <c r="MLT82" s="2"/>
      <c r="MLU82" s="2"/>
      <c r="MLV82" s="2"/>
      <c r="MLW82" s="2"/>
      <c r="MLX82" s="2"/>
      <c r="MLY82" s="2"/>
      <c r="MLZ82" s="2"/>
      <c r="MMA82" s="2"/>
      <c r="MMB82" s="2"/>
      <c r="MMC82" s="2"/>
      <c r="MMD82" s="2"/>
      <c r="MME82" s="2"/>
      <c r="MMF82" s="2"/>
      <c r="MMG82" s="2"/>
      <c r="MMH82" s="2"/>
      <c r="MMI82" s="2"/>
      <c r="MMJ82" s="2"/>
      <c r="MMK82" s="2"/>
      <c r="MML82" s="2"/>
      <c r="MMM82" s="2"/>
      <c r="MMN82" s="2"/>
      <c r="MMO82" s="2"/>
      <c r="MMP82" s="2"/>
      <c r="MMQ82" s="2"/>
      <c r="MMR82" s="2"/>
      <c r="MMS82" s="2"/>
      <c r="MMT82" s="2"/>
      <c r="MMU82" s="2"/>
      <c r="MMV82" s="2"/>
      <c r="MMW82" s="2"/>
      <c r="MMX82" s="2"/>
      <c r="MMY82" s="2"/>
      <c r="MMZ82" s="2"/>
      <c r="MNA82" s="2"/>
      <c r="MNB82" s="2"/>
      <c r="MNC82" s="2"/>
      <c r="MND82" s="2"/>
      <c r="MNE82" s="2"/>
      <c r="MNF82" s="2"/>
      <c r="MNG82" s="2"/>
      <c r="MNH82" s="2"/>
      <c r="MNI82" s="2"/>
      <c r="MNJ82" s="2"/>
      <c r="MNK82" s="2"/>
      <c r="MNL82" s="2"/>
      <c r="MNM82" s="2"/>
      <c r="MNN82" s="2"/>
      <c r="MNO82" s="2"/>
      <c r="MNP82" s="2"/>
      <c r="MNQ82" s="2"/>
      <c r="MNR82" s="2"/>
      <c r="MNS82" s="2"/>
      <c r="MNT82" s="2"/>
      <c r="MNU82" s="2"/>
      <c r="MNV82" s="2"/>
      <c r="MNW82" s="2"/>
      <c r="MNX82" s="2"/>
      <c r="MNY82" s="2"/>
      <c r="MNZ82" s="2"/>
      <c r="MOA82" s="2"/>
      <c r="MOB82" s="2"/>
      <c r="MOC82" s="2"/>
      <c r="MOD82" s="2"/>
      <c r="MOE82" s="2"/>
      <c r="MOF82" s="2"/>
      <c r="MOG82" s="2"/>
      <c r="MOH82" s="2"/>
      <c r="MOI82" s="2"/>
      <c r="MOJ82" s="2"/>
      <c r="MOK82" s="2"/>
      <c r="MOL82" s="2"/>
      <c r="MOM82" s="2"/>
      <c r="MON82" s="2"/>
      <c r="MOO82" s="2"/>
      <c r="MOP82" s="2"/>
      <c r="MOQ82" s="2"/>
      <c r="MOR82" s="2"/>
      <c r="MOS82" s="2"/>
      <c r="MOT82" s="2"/>
      <c r="MOU82" s="2"/>
      <c r="MOV82" s="2"/>
      <c r="MOW82" s="2"/>
      <c r="MOX82" s="2"/>
      <c r="MOY82" s="2"/>
      <c r="MOZ82" s="2"/>
      <c r="MPA82" s="2"/>
      <c r="MPB82" s="2"/>
      <c r="MPC82" s="2"/>
      <c r="MPD82" s="2"/>
      <c r="MPE82" s="2"/>
      <c r="MPF82" s="2"/>
      <c r="MPG82" s="2"/>
      <c r="MPH82" s="2"/>
      <c r="MPI82" s="2"/>
      <c r="MPJ82" s="2"/>
      <c r="MPK82" s="2"/>
      <c r="MPL82" s="2"/>
      <c r="MPM82" s="2"/>
      <c r="MPN82" s="2"/>
      <c r="MPO82" s="2"/>
      <c r="MPP82" s="2"/>
      <c r="MPQ82" s="2"/>
      <c r="MPR82" s="2"/>
      <c r="MPS82" s="2"/>
      <c r="MPT82" s="2"/>
      <c r="MPU82" s="2"/>
      <c r="MPV82" s="2"/>
      <c r="MPW82" s="2"/>
      <c r="MPX82" s="2"/>
      <c r="MPY82" s="2"/>
      <c r="MPZ82" s="2"/>
      <c r="MQA82" s="2"/>
      <c r="MQB82" s="2"/>
      <c r="MQC82" s="2"/>
      <c r="MQD82" s="2"/>
      <c r="MQE82" s="2"/>
      <c r="MQF82" s="2"/>
      <c r="MQG82" s="2"/>
      <c r="MQH82" s="2"/>
      <c r="MQI82" s="2"/>
      <c r="MQJ82" s="2"/>
      <c r="MQK82" s="2"/>
      <c r="MQL82" s="2"/>
      <c r="MQM82" s="2"/>
      <c r="MQN82" s="2"/>
      <c r="MQO82" s="2"/>
      <c r="MQP82" s="2"/>
      <c r="MQQ82" s="2"/>
      <c r="MQR82" s="2"/>
      <c r="MQS82" s="2"/>
      <c r="MQT82" s="2"/>
      <c r="MQU82" s="2"/>
      <c r="MQV82" s="2"/>
      <c r="MQW82" s="2"/>
      <c r="MQX82" s="2"/>
      <c r="MQY82" s="2"/>
      <c r="MQZ82" s="2"/>
      <c r="MRA82" s="2"/>
      <c r="MRB82" s="2"/>
      <c r="MRC82" s="2"/>
      <c r="MRD82" s="2"/>
      <c r="MRE82" s="2"/>
      <c r="MRF82" s="2"/>
      <c r="MRG82" s="2"/>
      <c r="MRH82" s="2"/>
      <c r="MRI82" s="2"/>
      <c r="MRJ82" s="2"/>
      <c r="MRK82" s="2"/>
      <c r="MRL82" s="2"/>
      <c r="MRM82" s="2"/>
      <c r="MRN82" s="2"/>
      <c r="MRO82" s="2"/>
      <c r="MRP82" s="2"/>
      <c r="MRQ82" s="2"/>
      <c r="MRR82" s="2"/>
      <c r="MRS82" s="2"/>
      <c r="MRT82" s="2"/>
      <c r="MRU82" s="2"/>
      <c r="MRV82" s="2"/>
      <c r="MRW82" s="2"/>
      <c r="MRX82" s="2"/>
      <c r="MRY82" s="2"/>
      <c r="MRZ82" s="2"/>
      <c r="MSA82" s="2"/>
      <c r="MSB82" s="2"/>
      <c r="MSC82" s="2"/>
      <c r="MSD82" s="2"/>
      <c r="MSE82" s="2"/>
      <c r="MSF82" s="2"/>
      <c r="MSG82" s="2"/>
      <c r="MSH82" s="2"/>
      <c r="MSI82" s="2"/>
      <c r="MSJ82" s="2"/>
      <c r="MSK82" s="2"/>
      <c r="MSL82" s="2"/>
      <c r="MSM82" s="2"/>
      <c r="MSN82" s="2"/>
      <c r="MSO82" s="2"/>
      <c r="MSP82" s="2"/>
      <c r="MSQ82" s="2"/>
      <c r="MSR82" s="2"/>
      <c r="MSS82" s="2"/>
      <c r="MST82" s="2"/>
      <c r="MSU82" s="2"/>
      <c r="MSV82" s="2"/>
      <c r="MSW82" s="2"/>
      <c r="MSX82" s="2"/>
      <c r="MSY82" s="2"/>
      <c r="MSZ82" s="2"/>
      <c r="MTA82" s="2"/>
      <c r="MTB82" s="2"/>
      <c r="MTC82" s="2"/>
      <c r="MTD82" s="2"/>
      <c r="MTE82" s="2"/>
      <c r="MTF82" s="2"/>
      <c r="MTG82" s="2"/>
      <c r="MTH82" s="2"/>
      <c r="MTI82" s="2"/>
      <c r="MTJ82" s="2"/>
      <c r="MTK82" s="2"/>
      <c r="MTL82" s="2"/>
      <c r="MTM82" s="2"/>
      <c r="MTN82" s="2"/>
      <c r="MTO82" s="2"/>
      <c r="MTP82" s="2"/>
      <c r="MTQ82" s="2"/>
      <c r="MTR82" s="2"/>
      <c r="MTS82" s="2"/>
      <c r="MTT82" s="2"/>
      <c r="MTU82" s="2"/>
      <c r="MTV82" s="2"/>
      <c r="MTW82" s="2"/>
      <c r="MTX82" s="2"/>
      <c r="MTY82" s="2"/>
      <c r="MTZ82" s="2"/>
      <c r="MUA82" s="2"/>
      <c r="MUB82" s="2"/>
      <c r="MUC82" s="2"/>
      <c r="MUD82" s="2"/>
      <c r="MUE82" s="2"/>
      <c r="MUF82" s="2"/>
      <c r="MUG82" s="2"/>
      <c r="MUH82" s="2"/>
      <c r="MUI82" s="2"/>
      <c r="MUJ82" s="2"/>
      <c r="MUK82" s="2"/>
      <c r="MUL82" s="2"/>
      <c r="MUM82" s="2"/>
      <c r="MUN82" s="2"/>
      <c r="MUO82" s="2"/>
      <c r="MUP82" s="2"/>
      <c r="MUQ82" s="2"/>
      <c r="MUR82" s="2"/>
      <c r="MUS82" s="2"/>
      <c r="MUT82" s="2"/>
      <c r="MUU82" s="2"/>
      <c r="MUV82" s="2"/>
      <c r="MUW82" s="2"/>
      <c r="MUX82" s="2"/>
      <c r="MUY82" s="2"/>
      <c r="MUZ82" s="2"/>
      <c r="MVA82" s="2"/>
      <c r="MVB82" s="2"/>
      <c r="MVC82" s="2"/>
      <c r="MVD82" s="2"/>
      <c r="MVE82" s="2"/>
      <c r="MVF82" s="2"/>
      <c r="MVG82" s="2"/>
      <c r="MVH82" s="2"/>
      <c r="MVI82" s="2"/>
      <c r="MVJ82" s="2"/>
      <c r="MVK82" s="2"/>
      <c r="MVL82" s="2"/>
      <c r="MVM82" s="2"/>
      <c r="MVN82" s="2"/>
      <c r="MVO82" s="2"/>
      <c r="MVP82" s="2"/>
      <c r="MVQ82" s="2"/>
      <c r="MVR82" s="2"/>
      <c r="MVS82" s="2"/>
      <c r="MVT82" s="2"/>
      <c r="MVU82" s="2"/>
      <c r="MVV82" s="2"/>
      <c r="MVW82" s="2"/>
      <c r="MVX82" s="2"/>
      <c r="MVY82" s="2"/>
      <c r="MVZ82" s="2"/>
      <c r="MWA82" s="2"/>
      <c r="MWB82" s="2"/>
      <c r="MWC82" s="2"/>
      <c r="MWD82" s="2"/>
      <c r="MWE82" s="2"/>
      <c r="MWF82" s="2"/>
      <c r="MWG82" s="2"/>
      <c r="MWH82" s="2"/>
      <c r="MWI82" s="2"/>
      <c r="MWJ82" s="2"/>
      <c r="MWK82" s="2"/>
      <c r="MWL82" s="2"/>
      <c r="MWM82" s="2"/>
      <c r="MWN82" s="2"/>
      <c r="MWO82" s="2"/>
      <c r="MWP82" s="2"/>
      <c r="MWQ82" s="2"/>
      <c r="MWR82" s="2"/>
      <c r="MWS82" s="2"/>
      <c r="MWT82" s="2"/>
      <c r="MWU82" s="2"/>
      <c r="MWV82" s="2"/>
      <c r="MWW82" s="2"/>
      <c r="MWX82" s="2"/>
      <c r="MWY82" s="2"/>
      <c r="MWZ82" s="2"/>
      <c r="MXA82" s="2"/>
      <c r="MXB82" s="2"/>
      <c r="MXC82" s="2"/>
      <c r="MXD82" s="2"/>
      <c r="MXE82" s="2"/>
      <c r="MXF82" s="2"/>
      <c r="MXG82" s="2"/>
      <c r="MXH82" s="2"/>
      <c r="MXI82" s="2"/>
      <c r="MXJ82" s="2"/>
      <c r="MXK82" s="2"/>
      <c r="MXL82" s="2"/>
      <c r="MXM82" s="2"/>
      <c r="MXN82" s="2"/>
      <c r="MXO82" s="2"/>
      <c r="MXP82" s="2"/>
      <c r="MXQ82" s="2"/>
      <c r="MXR82" s="2"/>
      <c r="MXS82" s="2"/>
      <c r="MXT82" s="2"/>
      <c r="MXU82" s="2"/>
      <c r="MXV82" s="2"/>
      <c r="MXW82" s="2"/>
      <c r="MXX82" s="2"/>
      <c r="MXY82" s="2"/>
      <c r="MXZ82" s="2"/>
      <c r="MYA82" s="2"/>
      <c r="MYB82" s="2"/>
      <c r="MYC82" s="2"/>
      <c r="MYD82" s="2"/>
      <c r="MYE82" s="2"/>
      <c r="MYF82" s="2"/>
      <c r="MYG82" s="2"/>
      <c r="MYH82" s="2"/>
      <c r="MYI82" s="2"/>
      <c r="MYJ82" s="2"/>
      <c r="MYK82" s="2"/>
      <c r="MYL82" s="2"/>
      <c r="MYM82" s="2"/>
      <c r="MYN82" s="2"/>
      <c r="MYO82" s="2"/>
      <c r="MYP82" s="2"/>
      <c r="MYQ82" s="2"/>
      <c r="MYR82" s="2"/>
      <c r="MYS82" s="2"/>
      <c r="MYT82" s="2"/>
      <c r="MYU82" s="2"/>
      <c r="MYV82" s="2"/>
      <c r="MYW82" s="2"/>
      <c r="MYX82" s="2"/>
      <c r="MYY82" s="2"/>
      <c r="MYZ82" s="2"/>
      <c r="MZA82" s="2"/>
      <c r="MZB82" s="2"/>
      <c r="MZC82" s="2"/>
      <c r="MZD82" s="2"/>
      <c r="MZE82" s="2"/>
      <c r="MZF82" s="2"/>
      <c r="MZG82" s="2"/>
      <c r="MZH82" s="2"/>
      <c r="MZI82" s="2"/>
      <c r="MZJ82" s="2"/>
      <c r="MZK82" s="2"/>
      <c r="MZL82" s="2"/>
      <c r="MZM82" s="2"/>
      <c r="MZN82" s="2"/>
      <c r="MZO82" s="2"/>
      <c r="MZP82" s="2"/>
      <c r="MZQ82" s="2"/>
      <c r="MZR82" s="2"/>
      <c r="MZS82" s="2"/>
      <c r="MZT82" s="2"/>
      <c r="MZU82" s="2"/>
      <c r="MZV82" s="2"/>
      <c r="MZW82" s="2"/>
      <c r="MZX82" s="2"/>
      <c r="MZY82" s="2"/>
      <c r="MZZ82" s="2"/>
      <c r="NAA82" s="2"/>
      <c r="NAB82" s="2"/>
      <c r="NAC82" s="2"/>
      <c r="NAD82" s="2"/>
      <c r="NAE82" s="2"/>
      <c r="NAF82" s="2"/>
      <c r="NAG82" s="2"/>
      <c r="NAH82" s="2"/>
      <c r="NAI82" s="2"/>
      <c r="NAJ82" s="2"/>
      <c r="NAK82" s="2"/>
      <c r="NAL82" s="2"/>
      <c r="NAM82" s="2"/>
      <c r="NAN82" s="2"/>
      <c r="NAO82" s="2"/>
      <c r="NAP82" s="2"/>
      <c r="NAQ82" s="2"/>
      <c r="NAR82" s="2"/>
      <c r="NAS82" s="2"/>
      <c r="NAT82" s="2"/>
      <c r="NAU82" s="2"/>
      <c r="NAV82" s="2"/>
      <c r="NAW82" s="2"/>
      <c r="NAX82" s="2"/>
      <c r="NAY82" s="2"/>
      <c r="NAZ82" s="2"/>
      <c r="NBA82" s="2"/>
      <c r="NBB82" s="2"/>
      <c r="NBC82" s="2"/>
      <c r="NBD82" s="2"/>
      <c r="NBE82" s="2"/>
      <c r="NBF82" s="2"/>
      <c r="NBG82" s="2"/>
      <c r="NBH82" s="2"/>
      <c r="NBI82" s="2"/>
      <c r="NBJ82" s="2"/>
      <c r="NBK82" s="2"/>
      <c r="NBL82" s="2"/>
      <c r="NBM82" s="2"/>
      <c r="NBN82" s="2"/>
      <c r="NBO82" s="2"/>
      <c r="NBP82" s="2"/>
      <c r="NBQ82" s="2"/>
      <c r="NBR82" s="2"/>
      <c r="NBS82" s="2"/>
      <c r="NBT82" s="2"/>
      <c r="NBU82" s="2"/>
      <c r="NBV82" s="2"/>
      <c r="NBW82" s="2"/>
      <c r="NBX82" s="2"/>
      <c r="NBY82" s="2"/>
      <c r="NBZ82" s="2"/>
      <c r="NCA82" s="2"/>
      <c r="NCB82" s="2"/>
      <c r="NCC82" s="2"/>
      <c r="NCD82" s="2"/>
      <c r="NCE82" s="2"/>
      <c r="NCF82" s="2"/>
      <c r="NCG82" s="2"/>
      <c r="NCH82" s="2"/>
      <c r="NCI82" s="2"/>
      <c r="NCJ82" s="2"/>
      <c r="NCK82" s="2"/>
      <c r="NCL82" s="2"/>
      <c r="NCM82" s="2"/>
      <c r="NCN82" s="2"/>
      <c r="NCO82" s="2"/>
      <c r="NCP82" s="2"/>
      <c r="NCQ82" s="2"/>
      <c r="NCR82" s="2"/>
      <c r="NCS82" s="2"/>
      <c r="NCT82" s="2"/>
      <c r="NCU82" s="2"/>
      <c r="NCV82" s="2"/>
      <c r="NCW82" s="2"/>
      <c r="NCX82" s="2"/>
      <c r="NCY82" s="2"/>
      <c r="NCZ82" s="2"/>
      <c r="NDA82" s="2"/>
      <c r="NDB82" s="2"/>
      <c r="NDC82" s="2"/>
      <c r="NDD82" s="2"/>
      <c r="NDE82" s="2"/>
      <c r="NDF82" s="2"/>
      <c r="NDG82" s="2"/>
      <c r="NDH82" s="2"/>
      <c r="NDI82" s="2"/>
      <c r="NDJ82" s="2"/>
      <c r="NDK82" s="2"/>
      <c r="NDL82" s="2"/>
      <c r="NDM82" s="2"/>
      <c r="NDN82" s="2"/>
      <c r="NDO82" s="2"/>
      <c r="NDP82" s="2"/>
      <c r="NDQ82" s="2"/>
      <c r="NDR82" s="2"/>
      <c r="NDS82" s="2"/>
      <c r="NDT82" s="2"/>
      <c r="NDU82" s="2"/>
      <c r="NDV82" s="2"/>
      <c r="NDW82" s="2"/>
      <c r="NDX82" s="2"/>
      <c r="NDY82" s="2"/>
      <c r="NDZ82" s="2"/>
      <c r="NEA82" s="2"/>
      <c r="NEB82" s="2"/>
      <c r="NEC82" s="2"/>
      <c r="NED82" s="2"/>
      <c r="NEE82" s="2"/>
      <c r="NEF82" s="2"/>
      <c r="NEG82" s="2"/>
      <c r="NEH82" s="2"/>
      <c r="NEI82" s="2"/>
      <c r="NEJ82" s="2"/>
      <c r="NEK82" s="2"/>
      <c r="NEL82" s="2"/>
      <c r="NEM82" s="2"/>
      <c r="NEN82" s="2"/>
      <c r="NEO82" s="2"/>
      <c r="NEP82" s="2"/>
      <c r="NEQ82" s="2"/>
      <c r="NER82" s="2"/>
      <c r="NES82" s="2"/>
      <c r="NET82" s="2"/>
      <c r="NEU82" s="2"/>
      <c r="NEV82" s="2"/>
      <c r="NEW82" s="2"/>
      <c r="NEX82" s="2"/>
      <c r="NEY82" s="2"/>
      <c r="NEZ82" s="2"/>
      <c r="NFA82" s="2"/>
      <c r="NFB82" s="2"/>
      <c r="NFC82" s="2"/>
      <c r="NFD82" s="2"/>
      <c r="NFE82" s="2"/>
      <c r="NFF82" s="2"/>
      <c r="NFG82" s="2"/>
      <c r="NFH82" s="2"/>
      <c r="NFI82" s="2"/>
      <c r="NFJ82" s="2"/>
      <c r="NFK82" s="2"/>
      <c r="NFL82" s="2"/>
      <c r="NFM82" s="2"/>
      <c r="NFN82" s="2"/>
      <c r="NFO82" s="2"/>
      <c r="NFP82" s="2"/>
      <c r="NFQ82" s="2"/>
      <c r="NFR82" s="2"/>
      <c r="NFS82" s="2"/>
      <c r="NFT82" s="2"/>
      <c r="NFU82" s="2"/>
      <c r="NFV82" s="2"/>
      <c r="NFW82" s="2"/>
      <c r="NFX82" s="2"/>
      <c r="NFY82" s="2"/>
      <c r="NFZ82" s="2"/>
      <c r="NGA82" s="2"/>
      <c r="NGB82" s="2"/>
      <c r="NGC82" s="2"/>
      <c r="NGD82" s="2"/>
      <c r="NGE82" s="2"/>
      <c r="NGF82" s="2"/>
      <c r="NGG82" s="2"/>
      <c r="NGH82" s="2"/>
      <c r="NGI82" s="2"/>
      <c r="NGJ82" s="2"/>
      <c r="NGK82" s="2"/>
      <c r="NGL82" s="2"/>
      <c r="NGM82" s="2"/>
      <c r="NGN82" s="2"/>
      <c r="NGO82" s="2"/>
      <c r="NGP82" s="2"/>
      <c r="NGQ82" s="2"/>
      <c r="NGR82" s="2"/>
      <c r="NGS82" s="2"/>
      <c r="NGT82" s="2"/>
      <c r="NGU82" s="2"/>
      <c r="NGV82" s="2"/>
      <c r="NGW82" s="2"/>
      <c r="NGX82" s="2"/>
      <c r="NGY82" s="2"/>
      <c r="NGZ82" s="2"/>
      <c r="NHA82" s="2"/>
      <c r="NHB82" s="2"/>
      <c r="NHC82" s="2"/>
      <c r="NHD82" s="2"/>
      <c r="NHE82" s="2"/>
      <c r="NHF82" s="2"/>
      <c r="NHG82" s="2"/>
      <c r="NHH82" s="2"/>
      <c r="NHI82" s="2"/>
      <c r="NHJ82" s="2"/>
      <c r="NHK82" s="2"/>
      <c r="NHL82" s="2"/>
      <c r="NHM82" s="2"/>
      <c r="NHN82" s="2"/>
      <c r="NHO82" s="2"/>
      <c r="NHP82" s="2"/>
      <c r="NHQ82" s="2"/>
      <c r="NHR82" s="2"/>
      <c r="NHS82" s="2"/>
      <c r="NHT82" s="2"/>
      <c r="NHU82" s="2"/>
      <c r="NHV82" s="2"/>
      <c r="NHW82" s="2"/>
      <c r="NHX82" s="2"/>
      <c r="NHY82" s="2"/>
      <c r="NHZ82" s="2"/>
      <c r="NIA82" s="2"/>
      <c r="NIB82" s="2"/>
      <c r="NIC82" s="2"/>
      <c r="NID82" s="2"/>
      <c r="NIE82" s="2"/>
      <c r="NIF82" s="2"/>
      <c r="NIG82" s="2"/>
      <c r="NIH82" s="2"/>
      <c r="NII82" s="2"/>
      <c r="NIJ82" s="2"/>
      <c r="NIK82" s="2"/>
      <c r="NIL82" s="2"/>
      <c r="NIM82" s="2"/>
      <c r="NIN82" s="2"/>
      <c r="NIO82" s="2"/>
      <c r="NIP82" s="2"/>
      <c r="NIQ82" s="2"/>
      <c r="NIR82" s="2"/>
      <c r="NIS82" s="2"/>
      <c r="NIT82" s="2"/>
      <c r="NIU82" s="2"/>
      <c r="NIV82" s="2"/>
      <c r="NIW82" s="2"/>
      <c r="NIX82" s="2"/>
      <c r="NIY82" s="2"/>
      <c r="NIZ82" s="2"/>
      <c r="NJA82" s="2"/>
      <c r="NJB82" s="2"/>
      <c r="NJC82" s="2"/>
      <c r="NJD82" s="2"/>
      <c r="NJE82" s="2"/>
      <c r="NJF82" s="2"/>
      <c r="NJG82" s="2"/>
      <c r="NJH82" s="2"/>
      <c r="NJI82" s="2"/>
      <c r="NJJ82" s="2"/>
      <c r="NJK82" s="2"/>
      <c r="NJL82" s="2"/>
      <c r="NJM82" s="2"/>
      <c r="NJN82" s="2"/>
      <c r="NJO82" s="2"/>
      <c r="NJP82" s="2"/>
      <c r="NJQ82" s="2"/>
      <c r="NJR82" s="2"/>
      <c r="NJS82" s="2"/>
      <c r="NJT82" s="2"/>
      <c r="NJU82" s="2"/>
      <c r="NJV82" s="2"/>
      <c r="NJW82" s="2"/>
      <c r="NJX82" s="2"/>
      <c r="NJY82" s="2"/>
      <c r="NJZ82" s="2"/>
      <c r="NKA82" s="2"/>
      <c r="NKB82" s="2"/>
      <c r="NKC82" s="2"/>
      <c r="NKD82" s="2"/>
      <c r="NKE82" s="2"/>
      <c r="NKF82" s="2"/>
      <c r="NKG82" s="2"/>
      <c r="NKH82" s="2"/>
      <c r="NKI82" s="2"/>
      <c r="NKJ82" s="2"/>
      <c r="NKK82" s="2"/>
      <c r="NKL82" s="2"/>
      <c r="NKM82" s="2"/>
      <c r="NKN82" s="2"/>
      <c r="NKO82" s="2"/>
      <c r="NKP82" s="2"/>
      <c r="NKQ82" s="2"/>
      <c r="NKR82" s="2"/>
      <c r="NKS82" s="2"/>
      <c r="NKT82" s="2"/>
      <c r="NKU82" s="2"/>
      <c r="NKV82" s="2"/>
      <c r="NKW82" s="2"/>
      <c r="NKX82" s="2"/>
      <c r="NKY82" s="2"/>
      <c r="NKZ82" s="2"/>
      <c r="NLA82" s="2"/>
      <c r="NLB82" s="2"/>
      <c r="NLC82" s="2"/>
      <c r="NLD82" s="2"/>
      <c r="NLE82" s="2"/>
      <c r="NLF82" s="2"/>
      <c r="NLG82" s="2"/>
      <c r="NLH82" s="2"/>
      <c r="NLI82" s="2"/>
      <c r="NLJ82" s="2"/>
      <c r="NLK82" s="2"/>
      <c r="NLL82" s="2"/>
      <c r="NLM82" s="2"/>
      <c r="NLN82" s="2"/>
      <c r="NLO82" s="2"/>
      <c r="NLP82" s="2"/>
      <c r="NLQ82" s="2"/>
      <c r="NLR82" s="2"/>
      <c r="NLS82" s="2"/>
      <c r="NLT82" s="2"/>
      <c r="NLU82" s="2"/>
      <c r="NLV82" s="2"/>
      <c r="NLW82" s="2"/>
      <c r="NLX82" s="2"/>
      <c r="NLY82" s="2"/>
      <c r="NLZ82" s="2"/>
      <c r="NMA82" s="2"/>
      <c r="NMB82" s="2"/>
      <c r="NMC82" s="2"/>
      <c r="NMD82" s="2"/>
      <c r="NME82" s="2"/>
      <c r="NMF82" s="2"/>
      <c r="NMG82" s="2"/>
      <c r="NMH82" s="2"/>
      <c r="NMI82" s="2"/>
      <c r="NMJ82" s="2"/>
      <c r="NMK82" s="2"/>
      <c r="NML82" s="2"/>
      <c r="NMM82" s="2"/>
      <c r="NMN82" s="2"/>
      <c r="NMO82" s="2"/>
      <c r="NMP82" s="2"/>
      <c r="NMQ82" s="2"/>
      <c r="NMR82" s="2"/>
      <c r="NMS82" s="2"/>
      <c r="NMT82" s="2"/>
      <c r="NMU82" s="2"/>
      <c r="NMV82" s="2"/>
      <c r="NMW82" s="2"/>
      <c r="NMX82" s="2"/>
      <c r="NMY82" s="2"/>
      <c r="NMZ82" s="2"/>
      <c r="NNA82" s="2"/>
      <c r="NNB82" s="2"/>
      <c r="NNC82" s="2"/>
      <c r="NND82" s="2"/>
      <c r="NNE82" s="2"/>
      <c r="NNF82" s="2"/>
      <c r="NNG82" s="2"/>
      <c r="NNH82" s="2"/>
      <c r="NNI82" s="2"/>
      <c r="NNJ82" s="2"/>
      <c r="NNK82" s="2"/>
      <c r="NNL82" s="2"/>
      <c r="NNM82" s="2"/>
      <c r="NNN82" s="2"/>
      <c r="NNO82" s="2"/>
      <c r="NNP82" s="2"/>
      <c r="NNQ82" s="2"/>
      <c r="NNR82" s="2"/>
      <c r="NNS82" s="2"/>
      <c r="NNT82" s="2"/>
      <c r="NNU82" s="2"/>
      <c r="NNV82" s="2"/>
      <c r="NNW82" s="2"/>
      <c r="NNX82" s="2"/>
      <c r="NNY82" s="2"/>
      <c r="NNZ82" s="2"/>
      <c r="NOA82" s="2"/>
      <c r="NOB82" s="2"/>
      <c r="NOC82" s="2"/>
      <c r="NOD82" s="2"/>
      <c r="NOE82" s="2"/>
      <c r="NOF82" s="2"/>
      <c r="NOG82" s="2"/>
      <c r="NOH82" s="2"/>
      <c r="NOI82" s="2"/>
      <c r="NOJ82" s="2"/>
      <c r="NOK82" s="2"/>
      <c r="NOL82" s="2"/>
      <c r="NOM82" s="2"/>
      <c r="NON82" s="2"/>
      <c r="NOO82" s="2"/>
      <c r="NOP82" s="2"/>
      <c r="NOQ82" s="2"/>
      <c r="NOR82" s="2"/>
      <c r="NOS82" s="2"/>
      <c r="NOT82" s="2"/>
      <c r="NOU82" s="2"/>
      <c r="NOV82" s="2"/>
      <c r="NOW82" s="2"/>
      <c r="NOX82" s="2"/>
      <c r="NOY82" s="2"/>
      <c r="NOZ82" s="2"/>
      <c r="NPA82" s="2"/>
      <c r="NPB82" s="2"/>
      <c r="NPC82" s="2"/>
      <c r="NPD82" s="2"/>
      <c r="NPE82" s="2"/>
      <c r="NPF82" s="2"/>
      <c r="NPG82" s="2"/>
      <c r="NPH82" s="2"/>
      <c r="NPI82" s="2"/>
      <c r="NPJ82" s="2"/>
      <c r="NPK82" s="2"/>
      <c r="NPL82" s="2"/>
      <c r="NPM82" s="2"/>
      <c r="NPN82" s="2"/>
      <c r="NPO82" s="2"/>
      <c r="NPP82" s="2"/>
      <c r="NPQ82" s="2"/>
      <c r="NPR82" s="2"/>
      <c r="NPS82" s="2"/>
      <c r="NPT82" s="2"/>
      <c r="NPU82" s="2"/>
      <c r="NPV82" s="2"/>
      <c r="NPW82" s="2"/>
      <c r="NPX82" s="2"/>
      <c r="NPY82" s="2"/>
      <c r="NPZ82" s="2"/>
      <c r="NQA82" s="2"/>
      <c r="NQB82" s="2"/>
      <c r="NQC82" s="2"/>
      <c r="NQD82" s="2"/>
      <c r="NQE82" s="2"/>
      <c r="NQF82" s="2"/>
      <c r="NQG82" s="2"/>
      <c r="NQH82" s="2"/>
      <c r="NQI82" s="2"/>
      <c r="NQJ82" s="2"/>
      <c r="NQK82" s="2"/>
      <c r="NQL82" s="2"/>
      <c r="NQM82" s="2"/>
      <c r="NQN82" s="2"/>
      <c r="NQO82" s="2"/>
      <c r="NQP82" s="2"/>
      <c r="NQQ82" s="2"/>
      <c r="NQR82" s="2"/>
      <c r="NQS82" s="2"/>
      <c r="NQT82" s="2"/>
      <c r="NQU82" s="2"/>
      <c r="NQV82" s="2"/>
      <c r="NQW82" s="2"/>
      <c r="NQX82" s="2"/>
      <c r="NQY82" s="2"/>
      <c r="NQZ82" s="2"/>
      <c r="NRA82" s="2"/>
      <c r="NRB82" s="2"/>
      <c r="NRC82" s="2"/>
      <c r="NRD82" s="2"/>
      <c r="NRE82" s="2"/>
      <c r="NRF82" s="2"/>
      <c r="NRG82" s="2"/>
      <c r="NRH82" s="2"/>
      <c r="NRI82" s="2"/>
      <c r="NRJ82" s="2"/>
      <c r="NRK82" s="2"/>
      <c r="NRL82" s="2"/>
      <c r="NRM82" s="2"/>
      <c r="NRN82" s="2"/>
      <c r="NRO82" s="2"/>
      <c r="NRP82" s="2"/>
      <c r="NRQ82" s="2"/>
      <c r="NRR82" s="2"/>
      <c r="NRS82" s="2"/>
      <c r="NRT82" s="2"/>
      <c r="NRU82" s="2"/>
      <c r="NRV82" s="2"/>
      <c r="NRW82" s="2"/>
      <c r="NRX82" s="2"/>
      <c r="NRY82" s="2"/>
      <c r="NRZ82" s="2"/>
      <c r="NSA82" s="2"/>
      <c r="NSB82" s="2"/>
      <c r="NSC82" s="2"/>
      <c r="NSD82" s="2"/>
      <c r="NSE82" s="2"/>
      <c r="NSF82" s="2"/>
      <c r="NSG82" s="2"/>
      <c r="NSH82" s="2"/>
      <c r="NSI82" s="2"/>
      <c r="NSJ82" s="2"/>
      <c r="NSK82" s="2"/>
      <c r="NSL82" s="2"/>
      <c r="NSM82" s="2"/>
      <c r="NSN82" s="2"/>
      <c r="NSO82" s="2"/>
      <c r="NSP82" s="2"/>
      <c r="NSQ82" s="2"/>
      <c r="NSR82" s="2"/>
      <c r="NSS82" s="2"/>
      <c r="NST82" s="2"/>
      <c r="NSU82" s="2"/>
      <c r="NSV82" s="2"/>
      <c r="NSW82" s="2"/>
      <c r="NSX82" s="2"/>
      <c r="NSY82" s="2"/>
      <c r="NSZ82" s="2"/>
      <c r="NTA82" s="2"/>
      <c r="NTB82" s="2"/>
      <c r="NTC82" s="2"/>
      <c r="NTD82" s="2"/>
      <c r="NTE82" s="2"/>
      <c r="NTF82" s="2"/>
      <c r="NTG82" s="2"/>
      <c r="NTH82" s="2"/>
      <c r="NTI82" s="2"/>
      <c r="NTJ82" s="2"/>
      <c r="NTK82" s="2"/>
      <c r="NTL82" s="2"/>
      <c r="NTM82" s="2"/>
      <c r="NTN82" s="2"/>
      <c r="NTO82" s="2"/>
      <c r="NTP82" s="2"/>
      <c r="NTQ82" s="2"/>
      <c r="NTR82" s="2"/>
      <c r="NTS82" s="2"/>
      <c r="NTT82" s="2"/>
      <c r="NTU82" s="2"/>
      <c r="NTV82" s="2"/>
      <c r="NTW82" s="2"/>
      <c r="NTX82" s="2"/>
      <c r="NTY82" s="2"/>
      <c r="NTZ82" s="2"/>
      <c r="NUA82" s="2"/>
      <c r="NUB82" s="2"/>
      <c r="NUC82" s="2"/>
      <c r="NUD82" s="2"/>
      <c r="NUE82" s="2"/>
      <c r="NUF82" s="2"/>
      <c r="NUG82" s="2"/>
      <c r="NUH82" s="2"/>
      <c r="NUI82" s="2"/>
      <c r="NUJ82" s="2"/>
      <c r="NUK82" s="2"/>
      <c r="NUL82" s="2"/>
      <c r="NUM82" s="2"/>
      <c r="NUN82" s="2"/>
      <c r="NUO82" s="2"/>
      <c r="NUP82" s="2"/>
      <c r="NUQ82" s="2"/>
      <c r="NUR82" s="2"/>
      <c r="NUS82" s="2"/>
      <c r="NUT82" s="2"/>
      <c r="NUU82" s="2"/>
      <c r="NUV82" s="2"/>
      <c r="NUW82" s="2"/>
      <c r="NUX82" s="2"/>
      <c r="NUY82" s="2"/>
      <c r="NUZ82" s="2"/>
      <c r="NVA82" s="2"/>
      <c r="NVB82" s="2"/>
      <c r="NVC82" s="2"/>
      <c r="NVD82" s="2"/>
      <c r="NVE82" s="2"/>
      <c r="NVF82" s="2"/>
      <c r="NVG82" s="2"/>
      <c r="NVH82" s="2"/>
      <c r="NVI82" s="2"/>
      <c r="NVJ82" s="2"/>
      <c r="NVK82" s="2"/>
      <c r="NVL82" s="2"/>
      <c r="NVM82" s="2"/>
      <c r="NVN82" s="2"/>
      <c r="NVO82" s="2"/>
      <c r="NVP82" s="2"/>
      <c r="NVQ82" s="2"/>
      <c r="NVR82" s="2"/>
      <c r="NVS82" s="2"/>
      <c r="NVT82" s="2"/>
      <c r="NVU82" s="2"/>
      <c r="NVV82" s="2"/>
      <c r="NVW82" s="2"/>
      <c r="NVX82" s="2"/>
      <c r="NVY82" s="2"/>
      <c r="NVZ82" s="2"/>
      <c r="NWA82" s="2"/>
      <c r="NWB82" s="2"/>
      <c r="NWC82" s="2"/>
      <c r="NWD82" s="2"/>
      <c r="NWE82" s="2"/>
      <c r="NWF82" s="2"/>
      <c r="NWG82" s="2"/>
      <c r="NWH82" s="2"/>
      <c r="NWI82" s="2"/>
      <c r="NWJ82" s="2"/>
      <c r="NWK82" s="2"/>
      <c r="NWL82" s="2"/>
      <c r="NWM82" s="2"/>
      <c r="NWN82" s="2"/>
      <c r="NWO82" s="2"/>
      <c r="NWP82" s="2"/>
      <c r="NWQ82" s="2"/>
      <c r="NWR82" s="2"/>
      <c r="NWS82" s="2"/>
      <c r="NWT82" s="2"/>
      <c r="NWU82" s="2"/>
      <c r="NWV82" s="2"/>
      <c r="NWW82" s="2"/>
      <c r="NWX82" s="2"/>
      <c r="NWY82" s="2"/>
      <c r="NWZ82" s="2"/>
      <c r="NXA82" s="2"/>
      <c r="NXB82" s="2"/>
      <c r="NXC82" s="2"/>
      <c r="NXD82" s="2"/>
      <c r="NXE82" s="2"/>
      <c r="NXF82" s="2"/>
      <c r="NXG82" s="2"/>
      <c r="NXH82" s="2"/>
      <c r="NXI82" s="2"/>
      <c r="NXJ82" s="2"/>
      <c r="NXK82" s="2"/>
      <c r="NXL82" s="2"/>
      <c r="NXM82" s="2"/>
      <c r="NXN82" s="2"/>
      <c r="NXO82" s="2"/>
      <c r="NXP82" s="2"/>
      <c r="NXQ82" s="2"/>
      <c r="NXR82" s="2"/>
      <c r="NXS82" s="2"/>
      <c r="NXT82" s="2"/>
      <c r="NXU82" s="2"/>
      <c r="NXV82" s="2"/>
      <c r="NXW82" s="2"/>
      <c r="NXX82" s="2"/>
      <c r="NXY82" s="2"/>
      <c r="NXZ82" s="2"/>
      <c r="NYA82" s="2"/>
      <c r="NYB82" s="2"/>
      <c r="NYC82" s="2"/>
      <c r="NYD82" s="2"/>
      <c r="NYE82" s="2"/>
      <c r="NYF82" s="2"/>
      <c r="NYG82" s="2"/>
      <c r="NYH82" s="2"/>
      <c r="NYI82" s="2"/>
      <c r="NYJ82" s="2"/>
      <c r="NYK82" s="2"/>
      <c r="NYL82" s="2"/>
      <c r="NYM82" s="2"/>
      <c r="NYN82" s="2"/>
      <c r="NYO82" s="2"/>
      <c r="NYP82" s="2"/>
      <c r="NYQ82" s="2"/>
      <c r="NYR82" s="2"/>
      <c r="NYS82" s="2"/>
      <c r="NYT82" s="2"/>
      <c r="NYU82" s="2"/>
      <c r="NYV82" s="2"/>
      <c r="NYW82" s="2"/>
      <c r="NYX82" s="2"/>
      <c r="NYY82" s="2"/>
      <c r="NYZ82" s="2"/>
      <c r="NZA82" s="2"/>
      <c r="NZB82" s="2"/>
      <c r="NZC82" s="2"/>
      <c r="NZD82" s="2"/>
      <c r="NZE82" s="2"/>
      <c r="NZF82" s="2"/>
      <c r="NZG82" s="2"/>
      <c r="NZH82" s="2"/>
      <c r="NZI82" s="2"/>
      <c r="NZJ82" s="2"/>
      <c r="NZK82" s="2"/>
      <c r="NZL82" s="2"/>
      <c r="NZM82" s="2"/>
      <c r="NZN82" s="2"/>
      <c r="NZO82" s="2"/>
      <c r="NZP82" s="2"/>
      <c r="NZQ82" s="2"/>
      <c r="NZR82" s="2"/>
      <c r="NZS82" s="2"/>
      <c r="NZT82" s="2"/>
      <c r="NZU82" s="2"/>
      <c r="NZV82" s="2"/>
      <c r="NZW82" s="2"/>
      <c r="NZX82" s="2"/>
      <c r="NZY82" s="2"/>
      <c r="NZZ82" s="2"/>
      <c r="OAA82" s="2"/>
      <c r="OAB82" s="2"/>
      <c r="OAC82" s="2"/>
      <c r="OAD82" s="2"/>
      <c r="OAE82" s="2"/>
      <c r="OAF82" s="2"/>
      <c r="OAG82" s="2"/>
      <c r="OAH82" s="2"/>
      <c r="OAI82" s="2"/>
      <c r="OAJ82" s="2"/>
      <c r="OAK82" s="2"/>
      <c r="OAL82" s="2"/>
      <c r="OAM82" s="2"/>
      <c r="OAN82" s="2"/>
      <c r="OAO82" s="2"/>
      <c r="OAP82" s="2"/>
      <c r="OAQ82" s="2"/>
      <c r="OAR82" s="2"/>
      <c r="OAS82" s="2"/>
      <c r="OAT82" s="2"/>
      <c r="OAU82" s="2"/>
      <c r="OAV82" s="2"/>
      <c r="OAW82" s="2"/>
      <c r="OAX82" s="2"/>
      <c r="OAY82" s="2"/>
      <c r="OAZ82" s="2"/>
      <c r="OBA82" s="2"/>
      <c r="OBB82" s="2"/>
      <c r="OBC82" s="2"/>
      <c r="OBD82" s="2"/>
      <c r="OBE82" s="2"/>
      <c r="OBF82" s="2"/>
      <c r="OBG82" s="2"/>
      <c r="OBH82" s="2"/>
      <c r="OBI82" s="2"/>
      <c r="OBJ82" s="2"/>
      <c r="OBK82" s="2"/>
      <c r="OBL82" s="2"/>
      <c r="OBM82" s="2"/>
      <c r="OBN82" s="2"/>
      <c r="OBO82" s="2"/>
      <c r="OBP82" s="2"/>
      <c r="OBQ82" s="2"/>
      <c r="OBR82" s="2"/>
      <c r="OBS82" s="2"/>
      <c r="OBT82" s="2"/>
      <c r="OBU82" s="2"/>
      <c r="OBV82" s="2"/>
      <c r="OBW82" s="2"/>
      <c r="OBX82" s="2"/>
      <c r="OBY82" s="2"/>
      <c r="OBZ82" s="2"/>
      <c r="OCA82" s="2"/>
      <c r="OCB82" s="2"/>
      <c r="OCC82" s="2"/>
      <c r="OCD82" s="2"/>
      <c r="OCE82" s="2"/>
      <c r="OCF82" s="2"/>
      <c r="OCG82" s="2"/>
      <c r="OCH82" s="2"/>
      <c r="OCI82" s="2"/>
      <c r="OCJ82" s="2"/>
      <c r="OCK82" s="2"/>
      <c r="OCL82" s="2"/>
      <c r="OCM82" s="2"/>
      <c r="OCN82" s="2"/>
      <c r="OCO82" s="2"/>
      <c r="OCP82" s="2"/>
      <c r="OCQ82" s="2"/>
      <c r="OCR82" s="2"/>
      <c r="OCS82" s="2"/>
      <c r="OCT82" s="2"/>
      <c r="OCU82" s="2"/>
      <c r="OCV82" s="2"/>
      <c r="OCW82" s="2"/>
      <c r="OCX82" s="2"/>
      <c r="OCY82" s="2"/>
      <c r="OCZ82" s="2"/>
      <c r="ODA82" s="2"/>
      <c r="ODB82" s="2"/>
      <c r="ODC82" s="2"/>
      <c r="ODD82" s="2"/>
      <c r="ODE82" s="2"/>
      <c r="ODF82" s="2"/>
      <c r="ODG82" s="2"/>
      <c r="ODH82" s="2"/>
      <c r="ODI82" s="2"/>
      <c r="ODJ82" s="2"/>
      <c r="ODK82" s="2"/>
      <c r="ODL82" s="2"/>
      <c r="ODM82" s="2"/>
      <c r="ODN82" s="2"/>
      <c r="ODO82" s="2"/>
      <c r="ODP82" s="2"/>
      <c r="ODQ82" s="2"/>
      <c r="ODR82" s="2"/>
      <c r="ODS82" s="2"/>
      <c r="ODT82" s="2"/>
      <c r="ODU82" s="2"/>
      <c r="ODV82" s="2"/>
      <c r="ODW82" s="2"/>
      <c r="ODX82" s="2"/>
      <c r="ODY82" s="2"/>
      <c r="ODZ82" s="2"/>
      <c r="OEA82" s="2"/>
      <c r="OEB82" s="2"/>
      <c r="OEC82" s="2"/>
      <c r="OED82" s="2"/>
      <c r="OEE82" s="2"/>
      <c r="OEF82" s="2"/>
      <c r="OEG82" s="2"/>
      <c r="OEH82" s="2"/>
      <c r="OEI82" s="2"/>
      <c r="OEJ82" s="2"/>
      <c r="OEK82" s="2"/>
      <c r="OEL82" s="2"/>
      <c r="OEM82" s="2"/>
      <c r="OEN82" s="2"/>
      <c r="OEO82" s="2"/>
      <c r="OEP82" s="2"/>
      <c r="OEQ82" s="2"/>
      <c r="OER82" s="2"/>
      <c r="OES82" s="2"/>
      <c r="OET82" s="2"/>
      <c r="OEU82" s="2"/>
      <c r="OEV82" s="2"/>
      <c r="OEW82" s="2"/>
      <c r="OEX82" s="2"/>
      <c r="OEY82" s="2"/>
      <c r="OEZ82" s="2"/>
      <c r="OFA82" s="2"/>
      <c r="OFB82" s="2"/>
      <c r="OFC82" s="2"/>
      <c r="OFD82" s="2"/>
      <c r="OFE82" s="2"/>
      <c r="OFF82" s="2"/>
      <c r="OFG82" s="2"/>
      <c r="OFH82" s="2"/>
      <c r="OFI82" s="2"/>
      <c r="OFJ82" s="2"/>
      <c r="OFK82" s="2"/>
      <c r="OFL82" s="2"/>
      <c r="OFM82" s="2"/>
      <c r="OFN82" s="2"/>
      <c r="OFO82" s="2"/>
      <c r="OFP82" s="2"/>
      <c r="OFQ82" s="2"/>
      <c r="OFR82" s="2"/>
      <c r="OFS82" s="2"/>
      <c r="OFT82" s="2"/>
      <c r="OFU82" s="2"/>
      <c r="OFV82" s="2"/>
      <c r="OFW82" s="2"/>
      <c r="OFX82" s="2"/>
      <c r="OFY82" s="2"/>
      <c r="OFZ82" s="2"/>
      <c r="OGA82" s="2"/>
      <c r="OGB82" s="2"/>
      <c r="OGC82" s="2"/>
      <c r="OGD82" s="2"/>
      <c r="OGE82" s="2"/>
      <c r="OGF82" s="2"/>
      <c r="OGG82" s="2"/>
      <c r="OGH82" s="2"/>
      <c r="OGI82" s="2"/>
      <c r="OGJ82" s="2"/>
      <c r="OGK82" s="2"/>
      <c r="OGL82" s="2"/>
      <c r="OGM82" s="2"/>
      <c r="OGN82" s="2"/>
      <c r="OGO82" s="2"/>
      <c r="OGP82" s="2"/>
      <c r="OGQ82" s="2"/>
      <c r="OGR82" s="2"/>
      <c r="OGS82" s="2"/>
      <c r="OGT82" s="2"/>
      <c r="OGU82" s="2"/>
      <c r="OGV82" s="2"/>
      <c r="OGW82" s="2"/>
      <c r="OGX82" s="2"/>
      <c r="OGY82" s="2"/>
      <c r="OGZ82" s="2"/>
      <c r="OHA82" s="2"/>
      <c r="OHB82" s="2"/>
      <c r="OHC82" s="2"/>
      <c r="OHD82" s="2"/>
      <c r="OHE82" s="2"/>
      <c r="OHF82" s="2"/>
      <c r="OHG82" s="2"/>
      <c r="OHH82" s="2"/>
      <c r="OHI82" s="2"/>
      <c r="OHJ82" s="2"/>
      <c r="OHK82" s="2"/>
      <c r="OHL82" s="2"/>
      <c r="OHM82" s="2"/>
      <c r="OHN82" s="2"/>
      <c r="OHO82" s="2"/>
      <c r="OHP82" s="2"/>
      <c r="OHQ82" s="2"/>
      <c r="OHR82" s="2"/>
      <c r="OHS82" s="2"/>
      <c r="OHT82" s="2"/>
      <c r="OHU82" s="2"/>
      <c r="OHV82" s="2"/>
      <c r="OHW82" s="2"/>
      <c r="OHX82" s="2"/>
      <c r="OHY82" s="2"/>
      <c r="OHZ82" s="2"/>
      <c r="OIA82" s="2"/>
      <c r="OIB82" s="2"/>
      <c r="OIC82" s="2"/>
      <c r="OID82" s="2"/>
      <c r="OIE82" s="2"/>
      <c r="OIF82" s="2"/>
      <c r="OIG82" s="2"/>
      <c r="OIH82" s="2"/>
      <c r="OII82" s="2"/>
      <c r="OIJ82" s="2"/>
      <c r="OIK82" s="2"/>
      <c r="OIL82" s="2"/>
      <c r="OIM82" s="2"/>
      <c r="OIN82" s="2"/>
      <c r="OIO82" s="2"/>
      <c r="OIP82" s="2"/>
      <c r="OIQ82" s="2"/>
      <c r="OIR82" s="2"/>
      <c r="OIS82" s="2"/>
      <c r="OIT82" s="2"/>
      <c r="OIU82" s="2"/>
      <c r="OIV82" s="2"/>
      <c r="OIW82" s="2"/>
      <c r="OIX82" s="2"/>
      <c r="OIY82" s="2"/>
      <c r="OIZ82" s="2"/>
      <c r="OJA82" s="2"/>
      <c r="OJB82" s="2"/>
      <c r="OJC82" s="2"/>
      <c r="OJD82" s="2"/>
      <c r="OJE82" s="2"/>
      <c r="OJF82" s="2"/>
      <c r="OJG82" s="2"/>
      <c r="OJH82" s="2"/>
      <c r="OJI82" s="2"/>
      <c r="OJJ82" s="2"/>
      <c r="OJK82" s="2"/>
      <c r="OJL82" s="2"/>
      <c r="OJM82" s="2"/>
      <c r="OJN82" s="2"/>
      <c r="OJO82" s="2"/>
      <c r="OJP82" s="2"/>
      <c r="OJQ82" s="2"/>
      <c r="OJR82" s="2"/>
      <c r="OJS82" s="2"/>
      <c r="OJT82" s="2"/>
      <c r="OJU82" s="2"/>
      <c r="OJV82" s="2"/>
      <c r="OJW82" s="2"/>
      <c r="OJX82" s="2"/>
      <c r="OJY82" s="2"/>
      <c r="OJZ82" s="2"/>
      <c r="OKA82" s="2"/>
      <c r="OKB82" s="2"/>
      <c r="OKC82" s="2"/>
      <c r="OKD82" s="2"/>
      <c r="OKE82" s="2"/>
      <c r="OKF82" s="2"/>
      <c r="OKG82" s="2"/>
      <c r="OKH82" s="2"/>
      <c r="OKI82" s="2"/>
      <c r="OKJ82" s="2"/>
      <c r="OKK82" s="2"/>
      <c r="OKL82" s="2"/>
      <c r="OKM82" s="2"/>
      <c r="OKN82" s="2"/>
      <c r="OKO82" s="2"/>
      <c r="OKP82" s="2"/>
      <c r="OKQ82" s="2"/>
      <c r="OKR82" s="2"/>
      <c r="OKS82" s="2"/>
      <c r="OKT82" s="2"/>
      <c r="OKU82" s="2"/>
      <c r="OKV82" s="2"/>
      <c r="OKW82" s="2"/>
      <c r="OKX82" s="2"/>
      <c r="OKY82" s="2"/>
      <c r="OKZ82" s="2"/>
      <c r="OLA82" s="2"/>
      <c r="OLB82" s="2"/>
      <c r="OLC82" s="2"/>
      <c r="OLD82" s="2"/>
      <c r="OLE82" s="2"/>
      <c r="OLF82" s="2"/>
      <c r="OLG82" s="2"/>
      <c r="OLH82" s="2"/>
      <c r="OLI82" s="2"/>
      <c r="OLJ82" s="2"/>
      <c r="OLK82" s="2"/>
      <c r="OLL82" s="2"/>
      <c r="OLM82" s="2"/>
      <c r="OLN82" s="2"/>
      <c r="OLO82" s="2"/>
      <c r="OLP82" s="2"/>
      <c r="OLQ82" s="2"/>
      <c r="OLR82" s="2"/>
      <c r="OLS82" s="2"/>
      <c r="OLT82" s="2"/>
      <c r="OLU82" s="2"/>
      <c r="OLV82" s="2"/>
      <c r="OLW82" s="2"/>
      <c r="OLX82" s="2"/>
      <c r="OLY82" s="2"/>
      <c r="OLZ82" s="2"/>
      <c r="OMA82" s="2"/>
      <c r="OMB82" s="2"/>
      <c r="OMC82" s="2"/>
      <c r="OMD82" s="2"/>
      <c r="OME82" s="2"/>
      <c r="OMF82" s="2"/>
      <c r="OMG82" s="2"/>
      <c r="OMH82" s="2"/>
      <c r="OMI82" s="2"/>
      <c r="OMJ82" s="2"/>
      <c r="OMK82" s="2"/>
      <c r="OML82" s="2"/>
      <c r="OMM82" s="2"/>
      <c r="OMN82" s="2"/>
      <c r="OMO82" s="2"/>
      <c r="OMP82" s="2"/>
      <c r="OMQ82" s="2"/>
      <c r="OMR82" s="2"/>
      <c r="OMS82" s="2"/>
      <c r="OMT82" s="2"/>
      <c r="OMU82" s="2"/>
      <c r="OMV82" s="2"/>
      <c r="OMW82" s="2"/>
      <c r="OMX82" s="2"/>
      <c r="OMY82" s="2"/>
      <c r="OMZ82" s="2"/>
      <c r="ONA82" s="2"/>
      <c r="ONB82" s="2"/>
      <c r="ONC82" s="2"/>
      <c r="OND82" s="2"/>
      <c r="ONE82" s="2"/>
      <c r="ONF82" s="2"/>
      <c r="ONG82" s="2"/>
      <c r="ONH82" s="2"/>
      <c r="ONI82" s="2"/>
      <c r="ONJ82" s="2"/>
      <c r="ONK82" s="2"/>
      <c r="ONL82" s="2"/>
      <c r="ONM82" s="2"/>
      <c r="ONN82" s="2"/>
      <c r="ONO82" s="2"/>
      <c r="ONP82" s="2"/>
      <c r="ONQ82" s="2"/>
      <c r="ONR82" s="2"/>
      <c r="ONS82" s="2"/>
      <c r="ONT82" s="2"/>
      <c r="ONU82" s="2"/>
      <c r="ONV82" s="2"/>
      <c r="ONW82" s="2"/>
      <c r="ONX82" s="2"/>
      <c r="ONY82" s="2"/>
      <c r="ONZ82" s="2"/>
      <c r="OOA82" s="2"/>
      <c r="OOB82" s="2"/>
      <c r="OOC82" s="2"/>
      <c r="OOD82" s="2"/>
      <c r="OOE82" s="2"/>
      <c r="OOF82" s="2"/>
      <c r="OOG82" s="2"/>
      <c r="OOH82" s="2"/>
      <c r="OOI82" s="2"/>
      <c r="OOJ82" s="2"/>
      <c r="OOK82" s="2"/>
      <c r="OOL82" s="2"/>
      <c r="OOM82" s="2"/>
      <c r="OON82" s="2"/>
      <c r="OOO82" s="2"/>
      <c r="OOP82" s="2"/>
      <c r="OOQ82" s="2"/>
      <c r="OOR82" s="2"/>
      <c r="OOS82" s="2"/>
      <c r="OOT82" s="2"/>
      <c r="OOU82" s="2"/>
      <c r="OOV82" s="2"/>
      <c r="OOW82" s="2"/>
      <c r="OOX82" s="2"/>
      <c r="OOY82" s="2"/>
      <c r="OOZ82" s="2"/>
      <c r="OPA82" s="2"/>
      <c r="OPB82" s="2"/>
      <c r="OPC82" s="2"/>
      <c r="OPD82" s="2"/>
      <c r="OPE82" s="2"/>
      <c r="OPF82" s="2"/>
      <c r="OPG82" s="2"/>
      <c r="OPH82" s="2"/>
      <c r="OPI82" s="2"/>
      <c r="OPJ82" s="2"/>
      <c r="OPK82" s="2"/>
      <c r="OPL82" s="2"/>
      <c r="OPM82" s="2"/>
      <c r="OPN82" s="2"/>
      <c r="OPO82" s="2"/>
      <c r="OPP82" s="2"/>
      <c r="OPQ82" s="2"/>
      <c r="OPR82" s="2"/>
      <c r="OPS82" s="2"/>
      <c r="OPT82" s="2"/>
      <c r="OPU82" s="2"/>
      <c r="OPV82" s="2"/>
      <c r="OPW82" s="2"/>
      <c r="OPX82" s="2"/>
      <c r="OPY82" s="2"/>
      <c r="OPZ82" s="2"/>
      <c r="OQA82" s="2"/>
      <c r="OQB82" s="2"/>
      <c r="OQC82" s="2"/>
      <c r="OQD82" s="2"/>
      <c r="OQE82" s="2"/>
      <c r="OQF82" s="2"/>
      <c r="OQG82" s="2"/>
      <c r="OQH82" s="2"/>
      <c r="OQI82" s="2"/>
      <c r="OQJ82" s="2"/>
      <c r="OQK82" s="2"/>
      <c r="OQL82" s="2"/>
      <c r="OQM82" s="2"/>
      <c r="OQN82" s="2"/>
      <c r="OQO82" s="2"/>
      <c r="OQP82" s="2"/>
      <c r="OQQ82" s="2"/>
      <c r="OQR82" s="2"/>
      <c r="OQS82" s="2"/>
      <c r="OQT82" s="2"/>
      <c r="OQU82" s="2"/>
      <c r="OQV82" s="2"/>
      <c r="OQW82" s="2"/>
      <c r="OQX82" s="2"/>
      <c r="OQY82" s="2"/>
      <c r="OQZ82" s="2"/>
      <c r="ORA82" s="2"/>
      <c r="ORB82" s="2"/>
      <c r="ORC82" s="2"/>
      <c r="ORD82" s="2"/>
      <c r="ORE82" s="2"/>
      <c r="ORF82" s="2"/>
      <c r="ORG82" s="2"/>
      <c r="ORH82" s="2"/>
      <c r="ORI82" s="2"/>
      <c r="ORJ82" s="2"/>
      <c r="ORK82" s="2"/>
      <c r="ORL82" s="2"/>
      <c r="ORM82" s="2"/>
      <c r="ORN82" s="2"/>
      <c r="ORO82" s="2"/>
      <c r="ORP82" s="2"/>
      <c r="ORQ82" s="2"/>
      <c r="ORR82" s="2"/>
      <c r="ORS82" s="2"/>
      <c r="ORT82" s="2"/>
      <c r="ORU82" s="2"/>
      <c r="ORV82" s="2"/>
      <c r="ORW82" s="2"/>
      <c r="ORX82" s="2"/>
      <c r="ORY82" s="2"/>
      <c r="ORZ82" s="2"/>
      <c r="OSA82" s="2"/>
      <c r="OSB82" s="2"/>
      <c r="OSC82" s="2"/>
      <c r="OSD82" s="2"/>
      <c r="OSE82" s="2"/>
      <c r="OSF82" s="2"/>
      <c r="OSG82" s="2"/>
      <c r="OSH82" s="2"/>
      <c r="OSI82" s="2"/>
      <c r="OSJ82" s="2"/>
      <c r="OSK82" s="2"/>
      <c r="OSL82" s="2"/>
      <c r="OSM82" s="2"/>
      <c r="OSN82" s="2"/>
      <c r="OSO82" s="2"/>
      <c r="OSP82" s="2"/>
      <c r="OSQ82" s="2"/>
      <c r="OSR82" s="2"/>
      <c r="OSS82" s="2"/>
      <c r="OST82" s="2"/>
      <c r="OSU82" s="2"/>
      <c r="OSV82" s="2"/>
      <c r="OSW82" s="2"/>
      <c r="OSX82" s="2"/>
      <c r="OSY82" s="2"/>
      <c r="OSZ82" s="2"/>
      <c r="OTA82" s="2"/>
      <c r="OTB82" s="2"/>
      <c r="OTC82" s="2"/>
      <c r="OTD82" s="2"/>
      <c r="OTE82" s="2"/>
      <c r="OTF82" s="2"/>
      <c r="OTG82" s="2"/>
      <c r="OTH82" s="2"/>
      <c r="OTI82" s="2"/>
      <c r="OTJ82" s="2"/>
      <c r="OTK82" s="2"/>
      <c r="OTL82" s="2"/>
      <c r="OTM82" s="2"/>
      <c r="OTN82" s="2"/>
      <c r="OTO82" s="2"/>
      <c r="OTP82" s="2"/>
      <c r="OTQ82" s="2"/>
      <c r="OTR82" s="2"/>
      <c r="OTS82" s="2"/>
      <c r="OTT82" s="2"/>
      <c r="OTU82" s="2"/>
      <c r="OTV82" s="2"/>
      <c r="OTW82" s="2"/>
      <c r="OTX82" s="2"/>
      <c r="OTY82" s="2"/>
      <c r="OTZ82" s="2"/>
      <c r="OUA82" s="2"/>
      <c r="OUB82" s="2"/>
      <c r="OUC82" s="2"/>
      <c r="OUD82" s="2"/>
      <c r="OUE82" s="2"/>
      <c r="OUF82" s="2"/>
      <c r="OUG82" s="2"/>
      <c r="OUH82" s="2"/>
      <c r="OUI82" s="2"/>
      <c r="OUJ82" s="2"/>
      <c r="OUK82" s="2"/>
      <c r="OUL82" s="2"/>
      <c r="OUM82" s="2"/>
      <c r="OUN82" s="2"/>
      <c r="OUO82" s="2"/>
      <c r="OUP82" s="2"/>
      <c r="OUQ82" s="2"/>
      <c r="OUR82" s="2"/>
      <c r="OUS82" s="2"/>
      <c r="OUT82" s="2"/>
      <c r="OUU82" s="2"/>
      <c r="OUV82" s="2"/>
      <c r="OUW82" s="2"/>
      <c r="OUX82" s="2"/>
      <c r="OUY82" s="2"/>
      <c r="OUZ82" s="2"/>
      <c r="OVA82" s="2"/>
      <c r="OVB82" s="2"/>
      <c r="OVC82" s="2"/>
      <c r="OVD82" s="2"/>
      <c r="OVE82" s="2"/>
      <c r="OVF82" s="2"/>
      <c r="OVG82" s="2"/>
      <c r="OVH82" s="2"/>
      <c r="OVI82" s="2"/>
      <c r="OVJ82" s="2"/>
      <c r="OVK82" s="2"/>
      <c r="OVL82" s="2"/>
      <c r="OVM82" s="2"/>
      <c r="OVN82" s="2"/>
      <c r="OVO82" s="2"/>
      <c r="OVP82" s="2"/>
      <c r="OVQ82" s="2"/>
      <c r="OVR82" s="2"/>
      <c r="OVS82" s="2"/>
      <c r="OVT82" s="2"/>
      <c r="OVU82" s="2"/>
      <c r="OVV82" s="2"/>
      <c r="OVW82" s="2"/>
      <c r="OVX82" s="2"/>
      <c r="OVY82" s="2"/>
      <c r="OVZ82" s="2"/>
      <c r="OWA82" s="2"/>
      <c r="OWB82" s="2"/>
      <c r="OWC82" s="2"/>
      <c r="OWD82" s="2"/>
      <c r="OWE82" s="2"/>
      <c r="OWF82" s="2"/>
      <c r="OWG82" s="2"/>
      <c r="OWH82" s="2"/>
      <c r="OWI82" s="2"/>
      <c r="OWJ82" s="2"/>
      <c r="OWK82" s="2"/>
      <c r="OWL82" s="2"/>
      <c r="OWM82" s="2"/>
      <c r="OWN82" s="2"/>
      <c r="OWO82" s="2"/>
      <c r="OWP82" s="2"/>
      <c r="OWQ82" s="2"/>
      <c r="OWR82" s="2"/>
      <c r="OWS82" s="2"/>
      <c r="OWT82" s="2"/>
      <c r="OWU82" s="2"/>
      <c r="OWV82" s="2"/>
      <c r="OWW82" s="2"/>
      <c r="OWX82" s="2"/>
      <c r="OWY82" s="2"/>
      <c r="OWZ82" s="2"/>
      <c r="OXA82" s="2"/>
      <c r="OXB82" s="2"/>
      <c r="OXC82" s="2"/>
      <c r="OXD82" s="2"/>
      <c r="OXE82" s="2"/>
      <c r="OXF82" s="2"/>
      <c r="OXG82" s="2"/>
      <c r="OXH82" s="2"/>
      <c r="OXI82" s="2"/>
      <c r="OXJ82" s="2"/>
      <c r="OXK82" s="2"/>
      <c r="OXL82" s="2"/>
      <c r="OXM82" s="2"/>
      <c r="OXN82" s="2"/>
      <c r="OXO82" s="2"/>
      <c r="OXP82" s="2"/>
      <c r="OXQ82" s="2"/>
      <c r="OXR82" s="2"/>
      <c r="OXS82" s="2"/>
      <c r="OXT82" s="2"/>
      <c r="OXU82" s="2"/>
      <c r="OXV82" s="2"/>
      <c r="OXW82" s="2"/>
      <c r="OXX82" s="2"/>
      <c r="OXY82" s="2"/>
      <c r="OXZ82" s="2"/>
      <c r="OYA82" s="2"/>
      <c r="OYB82" s="2"/>
      <c r="OYC82" s="2"/>
      <c r="OYD82" s="2"/>
      <c r="OYE82" s="2"/>
      <c r="OYF82" s="2"/>
      <c r="OYG82" s="2"/>
      <c r="OYH82" s="2"/>
      <c r="OYI82" s="2"/>
      <c r="OYJ82" s="2"/>
      <c r="OYK82" s="2"/>
      <c r="OYL82" s="2"/>
      <c r="OYM82" s="2"/>
      <c r="OYN82" s="2"/>
      <c r="OYO82" s="2"/>
      <c r="OYP82" s="2"/>
      <c r="OYQ82" s="2"/>
      <c r="OYR82" s="2"/>
      <c r="OYS82" s="2"/>
      <c r="OYT82" s="2"/>
      <c r="OYU82" s="2"/>
      <c r="OYV82" s="2"/>
      <c r="OYW82" s="2"/>
      <c r="OYX82" s="2"/>
      <c r="OYY82" s="2"/>
      <c r="OYZ82" s="2"/>
      <c r="OZA82" s="2"/>
      <c r="OZB82" s="2"/>
      <c r="OZC82" s="2"/>
      <c r="OZD82" s="2"/>
      <c r="OZE82" s="2"/>
      <c r="OZF82" s="2"/>
      <c r="OZG82" s="2"/>
      <c r="OZH82" s="2"/>
      <c r="OZI82" s="2"/>
      <c r="OZJ82" s="2"/>
      <c r="OZK82" s="2"/>
      <c r="OZL82" s="2"/>
      <c r="OZM82" s="2"/>
      <c r="OZN82" s="2"/>
      <c r="OZO82" s="2"/>
      <c r="OZP82" s="2"/>
      <c r="OZQ82" s="2"/>
      <c r="OZR82" s="2"/>
      <c r="OZS82" s="2"/>
      <c r="OZT82" s="2"/>
      <c r="OZU82" s="2"/>
      <c r="OZV82" s="2"/>
      <c r="OZW82" s="2"/>
      <c r="OZX82" s="2"/>
      <c r="OZY82" s="2"/>
      <c r="OZZ82" s="2"/>
      <c r="PAA82" s="2"/>
      <c r="PAB82" s="2"/>
      <c r="PAC82" s="2"/>
      <c r="PAD82" s="2"/>
      <c r="PAE82" s="2"/>
      <c r="PAF82" s="2"/>
      <c r="PAG82" s="2"/>
      <c r="PAH82" s="2"/>
      <c r="PAI82" s="2"/>
      <c r="PAJ82" s="2"/>
      <c r="PAK82" s="2"/>
      <c r="PAL82" s="2"/>
      <c r="PAM82" s="2"/>
      <c r="PAN82" s="2"/>
      <c r="PAO82" s="2"/>
      <c r="PAP82" s="2"/>
      <c r="PAQ82" s="2"/>
      <c r="PAR82" s="2"/>
      <c r="PAS82" s="2"/>
      <c r="PAT82" s="2"/>
      <c r="PAU82" s="2"/>
      <c r="PAV82" s="2"/>
      <c r="PAW82" s="2"/>
      <c r="PAX82" s="2"/>
      <c r="PAY82" s="2"/>
      <c r="PAZ82" s="2"/>
      <c r="PBA82" s="2"/>
      <c r="PBB82" s="2"/>
      <c r="PBC82" s="2"/>
      <c r="PBD82" s="2"/>
      <c r="PBE82" s="2"/>
      <c r="PBF82" s="2"/>
      <c r="PBG82" s="2"/>
      <c r="PBH82" s="2"/>
      <c r="PBI82" s="2"/>
      <c r="PBJ82" s="2"/>
      <c r="PBK82" s="2"/>
      <c r="PBL82" s="2"/>
      <c r="PBM82" s="2"/>
      <c r="PBN82" s="2"/>
      <c r="PBO82" s="2"/>
      <c r="PBP82" s="2"/>
      <c r="PBQ82" s="2"/>
      <c r="PBR82" s="2"/>
      <c r="PBS82" s="2"/>
      <c r="PBT82" s="2"/>
      <c r="PBU82" s="2"/>
      <c r="PBV82" s="2"/>
      <c r="PBW82" s="2"/>
      <c r="PBX82" s="2"/>
      <c r="PBY82" s="2"/>
      <c r="PBZ82" s="2"/>
      <c r="PCA82" s="2"/>
      <c r="PCB82" s="2"/>
      <c r="PCC82" s="2"/>
      <c r="PCD82" s="2"/>
      <c r="PCE82" s="2"/>
      <c r="PCF82" s="2"/>
      <c r="PCG82" s="2"/>
      <c r="PCH82" s="2"/>
      <c r="PCI82" s="2"/>
      <c r="PCJ82" s="2"/>
      <c r="PCK82" s="2"/>
      <c r="PCL82" s="2"/>
      <c r="PCM82" s="2"/>
      <c r="PCN82" s="2"/>
      <c r="PCO82" s="2"/>
      <c r="PCP82" s="2"/>
      <c r="PCQ82" s="2"/>
      <c r="PCR82" s="2"/>
      <c r="PCS82" s="2"/>
      <c r="PCT82" s="2"/>
      <c r="PCU82" s="2"/>
      <c r="PCV82" s="2"/>
      <c r="PCW82" s="2"/>
      <c r="PCX82" s="2"/>
      <c r="PCY82" s="2"/>
      <c r="PCZ82" s="2"/>
      <c r="PDA82" s="2"/>
      <c r="PDB82" s="2"/>
      <c r="PDC82" s="2"/>
      <c r="PDD82" s="2"/>
      <c r="PDE82" s="2"/>
      <c r="PDF82" s="2"/>
      <c r="PDG82" s="2"/>
      <c r="PDH82" s="2"/>
      <c r="PDI82" s="2"/>
      <c r="PDJ82" s="2"/>
      <c r="PDK82" s="2"/>
      <c r="PDL82" s="2"/>
      <c r="PDM82" s="2"/>
      <c r="PDN82" s="2"/>
      <c r="PDO82" s="2"/>
      <c r="PDP82" s="2"/>
      <c r="PDQ82" s="2"/>
      <c r="PDR82" s="2"/>
      <c r="PDS82" s="2"/>
      <c r="PDT82" s="2"/>
      <c r="PDU82" s="2"/>
      <c r="PDV82" s="2"/>
      <c r="PDW82" s="2"/>
      <c r="PDX82" s="2"/>
      <c r="PDY82" s="2"/>
      <c r="PDZ82" s="2"/>
      <c r="PEA82" s="2"/>
      <c r="PEB82" s="2"/>
      <c r="PEC82" s="2"/>
      <c r="PED82" s="2"/>
      <c r="PEE82" s="2"/>
      <c r="PEF82" s="2"/>
      <c r="PEG82" s="2"/>
      <c r="PEH82" s="2"/>
      <c r="PEI82" s="2"/>
      <c r="PEJ82" s="2"/>
      <c r="PEK82" s="2"/>
      <c r="PEL82" s="2"/>
      <c r="PEM82" s="2"/>
      <c r="PEN82" s="2"/>
      <c r="PEO82" s="2"/>
      <c r="PEP82" s="2"/>
      <c r="PEQ82" s="2"/>
      <c r="PER82" s="2"/>
      <c r="PES82" s="2"/>
      <c r="PET82" s="2"/>
      <c r="PEU82" s="2"/>
      <c r="PEV82" s="2"/>
      <c r="PEW82" s="2"/>
      <c r="PEX82" s="2"/>
      <c r="PEY82" s="2"/>
      <c r="PEZ82" s="2"/>
      <c r="PFA82" s="2"/>
      <c r="PFB82" s="2"/>
      <c r="PFC82" s="2"/>
      <c r="PFD82" s="2"/>
      <c r="PFE82" s="2"/>
      <c r="PFF82" s="2"/>
      <c r="PFG82" s="2"/>
      <c r="PFH82" s="2"/>
      <c r="PFI82" s="2"/>
      <c r="PFJ82" s="2"/>
      <c r="PFK82" s="2"/>
      <c r="PFL82" s="2"/>
      <c r="PFM82" s="2"/>
      <c r="PFN82" s="2"/>
      <c r="PFO82" s="2"/>
      <c r="PFP82" s="2"/>
      <c r="PFQ82" s="2"/>
      <c r="PFR82" s="2"/>
      <c r="PFS82" s="2"/>
      <c r="PFT82" s="2"/>
      <c r="PFU82" s="2"/>
      <c r="PFV82" s="2"/>
      <c r="PFW82" s="2"/>
      <c r="PFX82" s="2"/>
      <c r="PFY82" s="2"/>
      <c r="PFZ82" s="2"/>
      <c r="PGA82" s="2"/>
      <c r="PGB82" s="2"/>
      <c r="PGC82" s="2"/>
      <c r="PGD82" s="2"/>
      <c r="PGE82" s="2"/>
      <c r="PGF82" s="2"/>
      <c r="PGG82" s="2"/>
      <c r="PGH82" s="2"/>
      <c r="PGI82" s="2"/>
      <c r="PGJ82" s="2"/>
      <c r="PGK82" s="2"/>
      <c r="PGL82" s="2"/>
      <c r="PGM82" s="2"/>
      <c r="PGN82" s="2"/>
      <c r="PGO82" s="2"/>
      <c r="PGP82" s="2"/>
      <c r="PGQ82" s="2"/>
      <c r="PGR82" s="2"/>
      <c r="PGS82" s="2"/>
      <c r="PGT82" s="2"/>
      <c r="PGU82" s="2"/>
      <c r="PGV82" s="2"/>
      <c r="PGW82" s="2"/>
      <c r="PGX82" s="2"/>
      <c r="PGY82" s="2"/>
      <c r="PGZ82" s="2"/>
      <c r="PHA82" s="2"/>
      <c r="PHB82" s="2"/>
      <c r="PHC82" s="2"/>
      <c r="PHD82" s="2"/>
      <c r="PHE82" s="2"/>
      <c r="PHF82" s="2"/>
      <c r="PHG82" s="2"/>
      <c r="PHH82" s="2"/>
      <c r="PHI82" s="2"/>
      <c r="PHJ82" s="2"/>
      <c r="PHK82" s="2"/>
      <c r="PHL82" s="2"/>
      <c r="PHM82" s="2"/>
      <c r="PHN82" s="2"/>
      <c r="PHO82" s="2"/>
      <c r="PHP82" s="2"/>
      <c r="PHQ82" s="2"/>
      <c r="PHR82" s="2"/>
      <c r="PHS82" s="2"/>
      <c r="PHT82" s="2"/>
      <c r="PHU82" s="2"/>
      <c r="PHV82" s="2"/>
      <c r="PHW82" s="2"/>
      <c r="PHX82" s="2"/>
      <c r="PHY82" s="2"/>
      <c r="PHZ82" s="2"/>
      <c r="PIA82" s="2"/>
      <c r="PIB82" s="2"/>
      <c r="PIC82" s="2"/>
      <c r="PID82" s="2"/>
      <c r="PIE82" s="2"/>
      <c r="PIF82" s="2"/>
      <c r="PIG82" s="2"/>
      <c r="PIH82" s="2"/>
      <c r="PII82" s="2"/>
      <c r="PIJ82" s="2"/>
      <c r="PIK82" s="2"/>
      <c r="PIL82" s="2"/>
      <c r="PIM82" s="2"/>
      <c r="PIN82" s="2"/>
      <c r="PIO82" s="2"/>
      <c r="PIP82" s="2"/>
      <c r="PIQ82" s="2"/>
      <c r="PIR82" s="2"/>
      <c r="PIS82" s="2"/>
      <c r="PIT82" s="2"/>
      <c r="PIU82" s="2"/>
      <c r="PIV82" s="2"/>
      <c r="PIW82" s="2"/>
      <c r="PIX82" s="2"/>
      <c r="PIY82" s="2"/>
      <c r="PIZ82" s="2"/>
      <c r="PJA82" s="2"/>
      <c r="PJB82" s="2"/>
      <c r="PJC82" s="2"/>
      <c r="PJD82" s="2"/>
      <c r="PJE82" s="2"/>
      <c r="PJF82" s="2"/>
      <c r="PJG82" s="2"/>
      <c r="PJH82" s="2"/>
      <c r="PJI82" s="2"/>
      <c r="PJJ82" s="2"/>
      <c r="PJK82" s="2"/>
      <c r="PJL82" s="2"/>
      <c r="PJM82" s="2"/>
      <c r="PJN82" s="2"/>
      <c r="PJO82" s="2"/>
      <c r="PJP82" s="2"/>
      <c r="PJQ82" s="2"/>
      <c r="PJR82" s="2"/>
      <c r="PJS82" s="2"/>
      <c r="PJT82" s="2"/>
      <c r="PJU82" s="2"/>
      <c r="PJV82" s="2"/>
      <c r="PJW82" s="2"/>
      <c r="PJX82" s="2"/>
      <c r="PJY82" s="2"/>
      <c r="PJZ82" s="2"/>
      <c r="PKA82" s="2"/>
      <c r="PKB82" s="2"/>
      <c r="PKC82" s="2"/>
      <c r="PKD82" s="2"/>
      <c r="PKE82" s="2"/>
      <c r="PKF82" s="2"/>
      <c r="PKG82" s="2"/>
      <c r="PKH82" s="2"/>
      <c r="PKI82" s="2"/>
      <c r="PKJ82" s="2"/>
      <c r="PKK82" s="2"/>
      <c r="PKL82" s="2"/>
      <c r="PKM82" s="2"/>
      <c r="PKN82" s="2"/>
      <c r="PKO82" s="2"/>
      <c r="PKP82" s="2"/>
      <c r="PKQ82" s="2"/>
      <c r="PKR82" s="2"/>
      <c r="PKS82" s="2"/>
      <c r="PKT82" s="2"/>
      <c r="PKU82" s="2"/>
      <c r="PKV82" s="2"/>
      <c r="PKW82" s="2"/>
      <c r="PKX82" s="2"/>
      <c r="PKY82" s="2"/>
      <c r="PKZ82" s="2"/>
      <c r="PLA82" s="2"/>
      <c r="PLB82" s="2"/>
      <c r="PLC82" s="2"/>
      <c r="PLD82" s="2"/>
      <c r="PLE82" s="2"/>
      <c r="PLF82" s="2"/>
      <c r="PLG82" s="2"/>
      <c r="PLH82" s="2"/>
      <c r="PLI82" s="2"/>
      <c r="PLJ82" s="2"/>
      <c r="PLK82" s="2"/>
      <c r="PLL82" s="2"/>
      <c r="PLM82" s="2"/>
      <c r="PLN82" s="2"/>
      <c r="PLO82" s="2"/>
      <c r="PLP82" s="2"/>
      <c r="PLQ82" s="2"/>
      <c r="PLR82" s="2"/>
      <c r="PLS82" s="2"/>
      <c r="PLT82" s="2"/>
      <c r="PLU82" s="2"/>
      <c r="PLV82" s="2"/>
      <c r="PLW82" s="2"/>
      <c r="PLX82" s="2"/>
      <c r="PLY82" s="2"/>
      <c r="PLZ82" s="2"/>
      <c r="PMA82" s="2"/>
      <c r="PMB82" s="2"/>
      <c r="PMC82" s="2"/>
      <c r="PMD82" s="2"/>
      <c r="PME82" s="2"/>
      <c r="PMF82" s="2"/>
      <c r="PMG82" s="2"/>
      <c r="PMH82" s="2"/>
      <c r="PMI82" s="2"/>
      <c r="PMJ82" s="2"/>
      <c r="PMK82" s="2"/>
      <c r="PML82" s="2"/>
      <c r="PMM82" s="2"/>
      <c r="PMN82" s="2"/>
      <c r="PMO82" s="2"/>
      <c r="PMP82" s="2"/>
      <c r="PMQ82" s="2"/>
      <c r="PMR82" s="2"/>
      <c r="PMS82" s="2"/>
      <c r="PMT82" s="2"/>
      <c r="PMU82" s="2"/>
      <c r="PMV82" s="2"/>
      <c r="PMW82" s="2"/>
      <c r="PMX82" s="2"/>
      <c r="PMY82" s="2"/>
      <c r="PMZ82" s="2"/>
      <c r="PNA82" s="2"/>
      <c r="PNB82" s="2"/>
      <c r="PNC82" s="2"/>
      <c r="PND82" s="2"/>
      <c r="PNE82" s="2"/>
      <c r="PNF82" s="2"/>
      <c r="PNG82" s="2"/>
      <c r="PNH82" s="2"/>
      <c r="PNI82" s="2"/>
      <c r="PNJ82" s="2"/>
      <c r="PNK82" s="2"/>
      <c r="PNL82" s="2"/>
      <c r="PNM82" s="2"/>
      <c r="PNN82" s="2"/>
      <c r="PNO82" s="2"/>
      <c r="PNP82" s="2"/>
      <c r="PNQ82" s="2"/>
      <c r="PNR82" s="2"/>
      <c r="PNS82" s="2"/>
      <c r="PNT82" s="2"/>
      <c r="PNU82" s="2"/>
      <c r="PNV82" s="2"/>
      <c r="PNW82" s="2"/>
      <c r="PNX82" s="2"/>
      <c r="PNY82" s="2"/>
      <c r="PNZ82" s="2"/>
      <c r="POA82" s="2"/>
      <c r="POB82" s="2"/>
      <c r="POC82" s="2"/>
      <c r="POD82" s="2"/>
      <c r="POE82" s="2"/>
      <c r="POF82" s="2"/>
      <c r="POG82" s="2"/>
      <c r="POH82" s="2"/>
      <c r="POI82" s="2"/>
      <c r="POJ82" s="2"/>
      <c r="POK82" s="2"/>
      <c r="POL82" s="2"/>
      <c r="POM82" s="2"/>
      <c r="PON82" s="2"/>
      <c r="POO82" s="2"/>
      <c r="POP82" s="2"/>
      <c r="POQ82" s="2"/>
      <c r="POR82" s="2"/>
      <c r="POS82" s="2"/>
      <c r="POT82" s="2"/>
      <c r="POU82" s="2"/>
      <c r="POV82" s="2"/>
      <c r="POW82" s="2"/>
      <c r="POX82" s="2"/>
      <c r="POY82" s="2"/>
      <c r="POZ82" s="2"/>
      <c r="PPA82" s="2"/>
      <c r="PPB82" s="2"/>
      <c r="PPC82" s="2"/>
      <c r="PPD82" s="2"/>
      <c r="PPE82" s="2"/>
      <c r="PPF82" s="2"/>
      <c r="PPG82" s="2"/>
      <c r="PPH82" s="2"/>
      <c r="PPI82" s="2"/>
      <c r="PPJ82" s="2"/>
      <c r="PPK82" s="2"/>
      <c r="PPL82" s="2"/>
      <c r="PPM82" s="2"/>
      <c r="PPN82" s="2"/>
      <c r="PPO82" s="2"/>
      <c r="PPP82" s="2"/>
      <c r="PPQ82" s="2"/>
      <c r="PPR82" s="2"/>
      <c r="PPS82" s="2"/>
      <c r="PPT82" s="2"/>
      <c r="PPU82" s="2"/>
      <c r="PPV82" s="2"/>
      <c r="PPW82" s="2"/>
      <c r="PPX82" s="2"/>
      <c r="PPY82" s="2"/>
      <c r="PPZ82" s="2"/>
      <c r="PQA82" s="2"/>
      <c r="PQB82" s="2"/>
      <c r="PQC82" s="2"/>
      <c r="PQD82" s="2"/>
      <c r="PQE82" s="2"/>
      <c r="PQF82" s="2"/>
      <c r="PQG82" s="2"/>
      <c r="PQH82" s="2"/>
      <c r="PQI82" s="2"/>
      <c r="PQJ82" s="2"/>
      <c r="PQK82" s="2"/>
      <c r="PQL82" s="2"/>
      <c r="PQM82" s="2"/>
      <c r="PQN82" s="2"/>
      <c r="PQO82" s="2"/>
      <c r="PQP82" s="2"/>
      <c r="PQQ82" s="2"/>
      <c r="PQR82" s="2"/>
      <c r="PQS82" s="2"/>
      <c r="PQT82" s="2"/>
      <c r="PQU82" s="2"/>
      <c r="PQV82" s="2"/>
      <c r="PQW82" s="2"/>
      <c r="PQX82" s="2"/>
      <c r="PQY82" s="2"/>
      <c r="PQZ82" s="2"/>
      <c r="PRA82" s="2"/>
      <c r="PRB82" s="2"/>
      <c r="PRC82" s="2"/>
      <c r="PRD82" s="2"/>
      <c r="PRE82" s="2"/>
      <c r="PRF82" s="2"/>
      <c r="PRG82" s="2"/>
      <c r="PRH82" s="2"/>
      <c r="PRI82" s="2"/>
      <c r="PRJ82" s="2"/>
      <c r="PRK82" s="2"/>
      <c r="PRL82" s="2"/>
      <c r="PRM82" s="2"/>
      <c r="PRN82" s="2"/>
      <c r="PRO82" s="2"/>
      <c r="PRP82" s="2"/>
      <c r="PRQ82" s="2"/>
      <c r="PRR82" s="2"/>
      <c r="PRS82" s="2"/>
      <c r="PRT82" s="2"/>
      <c r="PRU82" s="2"/>
      <c r="PRV82" s="2"/>
      <c r="PRW82" s="2"/>
      <c r="PRX82" s="2"/>
      <c r="PRY82" s="2"/>
      <c r="PRZ82" s="2"/>
      <c r="PSA82" s="2"/>
      <c r="PSB82" s="2"/>
      <c r="PSC82" s="2"/>
      <c r="PSD82" s="2"/>
      <c r="PSE82" s="2"/>
      <c r="PSF82" s="2"/>
      <c r="PSG82" s="2"/>
      <c r="PSH82" s="2"/>
      <c r="PSI82" s="2"/>
      <c r="PSJ82" s="2"/>
      <c r="PSK82" s="2"/>
      <c r="PSL82" s="2"/>
      <c r="PSM82" s="2"/>
      <c r="PSN82" s="2"/>
      <c r="PSO82" s="2"/>
      <c r="PSP82" s="2"/>
      <c r="PSQ82" s="2"/>
      <c r="PSR82" s="2"/>
      <c r="PSS82" s="2"/>
      <c r="PST82" s="2"/>
      <c r="PSU82" s="2"/>
      <c r="PSV82" s="2"/>
      <c r="PSW82" s="2"/>
      <c r="PSX82" s="2"/>
      <c r="PSY82" s="2"/>
      <c r="PSZ82" s="2"/>
      <c r="PTA82" s="2"/>
      <c r="PTB82" s="2"/>
      <c r="PTC82" s="2"/>
      <c r="PTD82" s="2"/>
      <c r="PTE82" s="2"/>
      <c r="PTF82" s="2"/>
      <c r="PTG82" s="2"/>
      <c r="PTH82" s="2"/>
      <c r="PTI82" s="2"/>
      <c r="PTJ82" s="2"/>
      <c r="PTK82" s="2"/>
      <c r="PTL82" s="2"/>
      <c r="PTM82" s="2"/>
      <c r="PTN82" s="2"/>
      <c r="PTO82" s="2"/>
      <c r="PTP82" s="2"/>
      <c r="PTQ82" s="2"/>
      <c r="PTR82" s="2"/>
      <c r="PTS82" s="2"/>
      <c r="PTT82" s="2"/>
      <c r="PTU82" s="2"/>
      <c r="PTV82" s="2"/>
      <c r="PTW82" s="2"/>
      <c r="PTX82" s="2"/>
      <c r="PTY82" s="2"/>
      <c r="PTZ82" s="2"/>
      <c r="PUA82" s="2"/>
      <c r="PUB82" s="2"/>
      <c r="PUC82" s="2"/>
      <c r="PUD82" s="2"/>
      <c r="PUE82" s="2"/>
      <c r="PUF82" s="2"/>
      <c r="PUG82" s="2"/>
      <c r="PUH82" s="2"/>
      <c r="PUI82" s="2"/>
      <c r="PUJ82" s="2"/>
      <c r="PUK82" s="2"/>
      <c r="PUL82" s="2"/>
      <c r="PUM82" s="2"/>
      <c r="PUN82" s="2"/>
      <c r="PUO82" s="2"/>
      <c r="PUP82" s="2"/>
      <c r="PUQ82" s="2"/>
      <c r="PUR82" s="2"/>
      <c r="PUS82" s="2"/>
      <c r="PUT82" s="2"/>
      <c r="PUU82" s="2"/>
      <c r="PUV82" s="2"/>
      <c r="PUW82" s="2"/>
      <c r="PUX82" s="2"/>
      <c r="PUY82" s="2"/>
      <c r="PUZ82" s="2"/>
      <c r="PVA82" s="2"/>
      <c r="PVB82" s="2"/>
      <c r="PVC82" s="2"/>
      <c r="PVD82" s="2"/>
      <c r="PVE82" s="2"/>
      <c r="PVF82" s="2"/>
      <c r="PVG82" s="2"/>
      <c r="PVH82" s="2"/>
      <c r="PVI82" s="2"/>
      <c r="PVJ82" s="2"/>
      <c r="PVK82" s="2"/>
      <c r="PVL82" s="2"/>
      <c r="PVM82" s="2"/>
      <c r="PVN82" s="2"/>
      <c r="PVO82" s="2"/>
      <c r="PVP82" s="2"/>
      <c r="PVQ82" s="2"/>
      <c r="PVR82" s="2"/>
      <c r="PVS82" s="2"/>
      <c r="PVT82" s="2"/>
      <c r="PVU82" s="2"/>
      <c r="PVV82" s="2"/>
      <c r="PVW82" s="2"/>
      <c r="PVX82" s="2"/>
      <c r="PVY82" s="2"/>
      <c r="PVZ82" s="2"/>
      <c r="PWA82" s="2"/>
      <c r="PWB82" s="2"/>
      <c r="PWC82" s="2"/>
      <c r="PWD82" s="2"/>
      <c r="PWE82" s="2"/>
      <c r="PWF82" s="2"/>
      <c r="PWG82" s="2"/>
      <c r="PWH82" s="2"/>
      <c r="PWI82" s="2"/>
      <c r="PWJ82" s="2"/>
      <c r="PWK82" s="2"/>
      <c r="PWL82" s="2"/>
      <c r="PWM82" s="2"/>
      <c r="PWN82" s="2"/>
      <c r="PWO82" s="2"/>
      <c r="PWP82" s="2"/>
      <c r="PWQ82" s="2"/>
      <c r="PWR82" s="2"/>
      <c r="PWS82" s="2"/>
      <c r="PWT82" s="2"/>
      <c r="PWU82" s="2"/>
      <c r="PWV82" s="2"/>
      <c r="PWW82" s="2"/>
      <c r="PWX82" s="2"/>
      <c r="PWY82" s="2"/>
      <c r="PWZ82" s="2"/>
      <c r="PXA82" s="2"/>
      <c r="PXB82" s="2"/>
      <c r="PXC82" s="2"/>
      <c r="PXD82" s="2"/>
      <c r="PXE82" s="2"/>
      <c r="PXF82" s="2"/>
      <c r="PXG82" s="2"/>
      <c r="PXH82" s="2"/>
      <c r="PXI82" s="2"/>
      <c r="PXJ82" s="2"/>
      <c r="PXK82" s="2"/>
      <c r="PXL82" s="2"/>
      <c r="PXM82" s="2"/>
      <c r="PXN82" s="2"/>
      <c r="PXO82" s="2"/>
      <c r="PXP82" s="2"/>
      <c r="PXQ82" s="2"/>
      <c r="PXR82" s="2"/>
      <c r="PXS82" s="2"/>
      <c r="PXT82" s="2"/>
      <c r="PXU82" s="2"/>
      <c r="PXV82" s="2"/>
      <c r="PXW82" s="2"/>
      <c r="PXX82" s="2"/>
      <c r="PXY82" s="2"/>
      <c r="PXZ82" s="2"/>
      <c r="PYA82" s="2"/>
      <c r="PYB82" s="2"/>
      <c r="PYC82" s="2"/>
      <c r="PYD82" s="2"/>
      <c r="PYE82" s="2"/>
      <c r="PYF82" s="2"/>
      <c r="PYG82" s="2"/>
      <c r="PYH82" s="2"/>
      <c r="PYI82" s="2"/>
      <c r="PYJ82" s="2"/>
      <c r="PYK82" s="2"/>
      <c r="PYL82" s="2"/>
      <c r="PYM82" s="2"/>
      <c r="PYN82" s="2"/>
      <c r="PYO82" s="2"/>
      <c r="PYP82" s="2"/>
      <c r="PYQ82" s="2"/>
      <c r="PYR82" s="2"/>
      <c r="PYS82" s="2"/>
      <c r="PYT82" s="2"/>
      <c r="PYU82" s="2"/>
      <c r="PYV82" s="2"/>
      <c r="PYW82" s="2"/>
      <c r="PYX82" s="2"/>
      <c r="PYY82" s="2"/>
      <c r="PYZ82" s="2"/>
      <c r="PZA82" s="2"/>
      <c r="PZB82" s="2"/>
      <c r="PZC82" s="2"/>
      <c r="PZD82" s="2"/>
      <c r="PZE82" s="2"/>
      <c r="PZF82" s="2"/>
      <c r="PZG82" s="2"/>
      <c r="PZH82" s="2"/>
      <c r="PZI82" s="2"/>
      <c r="PZJ82" s="2"/>
      <c r="PZK82" s="2"/>
      <c r="PZL82" s="2"/>
      <c r="PZM82" s="2"/>
      <c r="PZN82" s="2"/>
      <c r="PZO82" s="2"/>
      <c r="PZP82" s="2"/>
      <c r="PZQ82" s="2"/>
      <c r="PZR82" s="2"/>
      <c r="PZS82" s="2"/>
      <c r="PZT82" s="2"/>
      <c r="PZU82" s="2"/>
      <c r="PZV82" s="2"/>
      <c r="PZW82" s="2"/>
      <c r="PZX82" s="2"/>
      <c r="PZY82" s="2"/>
      <c r="PZZ82" s="2"/>
      <c r="QAA82" s="2"/>
      <c r="QAB82" s="2"/>
      <c r="QAC82" s="2"/>
      <c r="QAD82" s="2"/>
      <c r="QAE82" s="2"/>
      <c r="QAF82" s="2"/>
      <c r="QAG82" s="2"/>
      <c r="QAH82" s="2"/>
      <c r="QAI82" s="2"/>
      <c r="QAJ82" s="2"/>
      <c r="QAK82" s="2"/>
      <c r="QAL82" s="2"/>
      <c r="QAM82" s="2"/>
      <c r="QAN82" s="2"/>
      <c r="QAO82" s="2"/>
      <c r="QAP82" s="2"/>
      <c r="QAQ82" s="2"/>
      <c r="QAR82" s="2"/>
      <c r="QAS82" s="2"/>
      <c r="QAT82" s="2"/>
      <c r="QAU82" s="2"/>
      <c r="QAV82" s="2"/>
      <c r="QAW82" s="2"/>
      <c r="QAX82" s="2"/>
      <c r="QAY82" s="2"/>
      <c r="QAZ82" s="2"/>
      <c r="QBA82" s="2"/>
      <c r="QBB82" s="2"/>
      <c r="QBC82" s="2"/>
      <c r="QBD82" s="2"/>
      <c r="QBE82" s="2"/>
      <c r="QBF82" s="2"/>
      <c r="QBG82" s="2"/>
      <c r="QBH82" s="2"/>
      <c r="QBI82" s="2"/>
      <c r="QBJ82" s="2"/>
      <c r="QBK82" s="2"/>
      <c r="QBL82" s="2"/>
      <c r="QBM82" s="2"/>
      <c r="QBN82" s="2"/>
      <c r="QBO82" s="2"/>
      <c r="QBP82" s="2"/>
      <c r="QBQ82" s="2"/>
      <c r="QBR82" s="2"/>
      <c r="QBS82" s="2"/>
      <c r="QBT82" s="2"/>
      <c r="QBU82" s="2"/>
      <c r="QBV82" s="2"/>
      <c r="QBW82" s="2"/>
      <c r="QBX82" s="2"/>
      <c r="QBY82" s="2"/>
      <c r="QBZ82" s="2"/>
      <c r="QCA82" s="2"/>
      <c r="QCB82" s="2"/>
      <c r="QCC82" s="2"/>
      <c r="QCD82" s="2"/>
      <c r="QCE82" s="2"/>
      <c r="QCF82" s="2"/>
      <c r="QCG82" s="2"/>
      <c r="QCH82" s="2"/>
      <c r="QCI82" s="2"/>
      <c r="QCJ82" s="2"/>
      <c r="QCK82" s="2"/>
      <c r="QCL82" s="2"/>
      <c r="QCM82" s="2"/>
      <c r="QCN82" s="2"/>
      <c r="QCO82" s="2"/>
      <c r="QCP82" s="2"/>
      <c r="QCQ82" s="2"/>
      <c r="QCR82" s="2"/>
      <c r="QCS82" s="2"/>
      <c r="QCT82" s="2"/>
      <c r="QCU82" s="2"/>
      <c r="QCV82" s="2"/>
      <c r="QCW82" s="2"/>
      <c r="QCX82" s="2"/>
      <c r="QCY82" s="2"/>
      <c r="QCZ82" s="2"/>
      <c r="QDA82" s="2"/>
      <c r="QDB82" s="2"/>
      <c r="QDC82" s="2"/>
      <c r="QDD82" s="2"/>
      <c r="QDE82" s="2"/>
      <c r="QDF82" s="2"/>
      <c r="QDG82" s="2"/>
      <c r="QDH82" s="2"/>
      <c r="QDI82" s="2"/>
      <c r="QDJ82" s="2"/>
      <c r="QDK82" s="2"/>
      <c r="QDL82" s="2"/>
      <c r="QDM82" s="2"/>
      <c r="QDN82" s="2"/>
      <c r="QDO82" s="2"/>
      <c r="QDP82" s="2"/>
      <c r="QDQ82" s="2"/>
      <c r="QDR82" s="2"/>
      <c r="QDS82" s="2"/>
      <c r="QDT82" s="2"/>
      <c r="QDU82" s="2"/>
      <c r="QDV82" s="2"/>
      <c r="QDW82" s="2"/>
      <c r="QDX82" s="2"/>
      <c r="QDY82" s="2"/>
      <c r="QDZ82" s="2"/>
      <c r="QEA82" s="2"/>
      <c r="QEB82" s="2"/>
      <c r="QEC82" s="2"/>
      <c r="QED82" s="2"/>
      <c r="QEE82" s="2"/>
      <c r="QEF82" s="2"/>
      <c r="QEG82" s="2"/>
      <c r="QEH82" s="2"/>
      <c r="QEI82" s="2"/>
      <c r="QEJ82" s="2"/>
      <c r="QEK82" s="2"/>
      <c r="QEL82" s="2"/>
      <c r="QEM82" s="2"/>
      <c r="QEN82" s="2"/>
      <c r="QEO82" s="2"/>
      <c r="QEP82" s="2"/>
      <c r="QEQ82" s="2"/>
      <c r="QER82" s="2"/>
      <c r="QES82" s="2"/>
      <c r="QET82" s="2"/>
      <c r="QEU82" s="2"/>
      <c r="QEV82" s="2"/>
      <c r="QEW82" s="2"/>
      <c r="QEX82" s="2"/>
      <c r="QEY82" s="2"/>
      <c r="QEZ82" s="2"/>
      <c r="QFA82" s="2"/>
      <c r="QFB82" s="2"/>
      <c r="QFC82" s="2"/>
      <c r="QFD82" s="2"/>
      <c r="QFE82" s="2"/>
      <c r="QFF82" s="2"/>
      <c r="QFG82" s="2"/>
      <c r="QFH82" s="2"/>
      <c r="QFI82" s="2"/>
      <c r="QFJ82" s="2"/>
      <c r="QFK82" s="2"/>
      <c r="QFL82" s="2"/>
      <c r="QFM82" s="2"/>
      <c r="QFN82" s="2"/>
      <c r="QFO82" s="2"/>
      <c r="QFP82" s="2"/>
      <c r="QFQ82" s="2"/>
      <c r="QFR82" s="2"/>
      <c r="QFS82" s="2"/>
      <c r="QFT82" s="2"/>
      <c r="QFU82" s="2"/>
      <c r="QFV82" s="2"/>
      <c r="QFW82" s="2"/>
      <c r="QFX82" s="2"/>
      <c r="QFY82" s="2"/>
      <c r="QFZ82" s="2"/>
      <c r="QGA82" s="2"/>
      <c r="QGB82" s="2"/>
      <c r="QGC82" s="2"/>
      <c r="QGD82" s="2"/>
      <c r="QGE82" s="2"/>
      <c r="QGF82" s="2"/>
      <c r="QGG82" s="2"/>
      <c r="QGH82" s="2"/>
      <c r="QGI82" s="2"/>
      <c r="QGJ82" s="2"/>
      <c r="QGK82" s="2"/>
      <c r="QGL82" s="2"/>
      <c r="QGM82" s="2"/>
      <c r="QGN82" s="2"/>
      <c r="QGO82" s="2"/>
      <c r="QGP82" s="2"/>
      <c r="QGQ82" s="2"/>
      <c r="QGR82" s="2"/>
      <c r="QGS82" s="2"/>
      <c r="QGT82" s="2"/>
      <c r="QGU82" s="2"/>
      <c r="QGV82" s="2"/>
      <c r="QGW82" s="2"/>
      <c r="QGX82" s="2"/>
      <c r="QGY82" s="2"/>
      <c r="QGZ82" s="2"/>
      <c r="QHA82" s="2"/>
      <c r="QHB82" s="2"/>
      <c r="QHC82" s="2"/>
      <c r="QHD82" s="2"/>
      <c r="QHE82" s="2"/>
      <c r="QHF82" s="2"/>
      <c r="QHG82" s="2"/>
      <c r="QHH82" s="2"/>
      <c r="QHI82" s="2"/>
      <c r="QHJ82" s="2"/>
      <c r="QHK82" s="2"/>
      <c r="QHL82" s="2"/>
      <c r="QHM82" s="2"/>
      <c r="QHN82" s="2"/>
      <c r="QHO82" s="2"/>
      <c r="QHP82" s="2"/>
      <c r="QHQ82" s="2"/>
      <c r="QHR82" s="2"/>
      <c r="QHS82" s="2"/>
      <c r="QHT82" s="2"/>
      <c r="QHU82" s="2"/>
      <c r="QHV82" s="2"/>
      <c r="QHW82" s="2"/>
      <c r="QHX82" s="2"/>
      <c r="QHY82" s="2"/>
      <c r="QHZ82" s="2"/>
      <c r="QIA82" s="2"/>
      <c r="QIB82" s="2"/>
      <c r="QIC82" s="2"/>
      <c r="QID82" s="2"/>
      <c r="QIE82" s="2"/>
      <c r="QIF82" s="2"/>
      <c r="QIG82" s="2"/>
      <c r="QIH82" s="2"/>
      <c r="QII82" s="2"/>
      <c r="QIJ82" s="2"/>
      <c r="QIK82" s="2"/>
      <c r="QIL82" s="2"/>
      <c r="QIM82" s="2"/>
      <c r="QIN82" s="2"/>
      <c r="QIO82" s="2"/>
      <c r="QIP82" s="2"/>
      <c r="QIQ82" s="2"/>
      <c r="QIR82" s="2"/>
      <c r="QIS82" s="2"/>
      <c r="QIT82" s="2"/>
      <c r="QIU82" s="2"/>
      <c r="QIV82" s="2"/>
      <c r="QIW82" s="2"/>
      <c r="QIX82" s="2"/>
      <c r="QIY82" s="2"/>
      <c r="QIZ82" s="2"/>
      <c r="QJA82" s="2"/>
      <c r="QJB82" s="2"/>
      <c r="QJC82" s="2"/>
      <c r="QJD82" s="2"/>
      <c r="QJE82" s="2"/>
      <c r="QJF82" s="2"/>
      <c r="QJG82" s="2"/>
      <c r="QJH82" s="2"/>
      <c r="QJI82" s="2"/>
      <c r="QJJ82" s="2"/>
      <c r="QJK82" s="2"/>
      <c r="QJL82" s="2"/>
      <c r="QJM82" s="2"/>
      <c r="QJN82" s="2"/>
      <c r="QJO82" s="2"/>
      <c r="QJP82" s="2"/>
      <c r="QJQ82" s="2"/>
      <c r="QJR82" s="2"/>
      <c r="QJS82" s="2"/>
      <c r="QJT82" s="2"/>
      <c r="QJU82" s="2"/>
      <c r="QJV82" s="2"/>
      <c r="QJW82" s="2"/>
      <c r="QJX82" s="2"/>
      <c r="QJY82" s="2"/>
      <c r="QJZ82" s="2"/>
      <c r="QKA82" s="2"/>
      <c r="QKB82" s="2"/>
      <c r="QKC82" s="2"/>
      <c r="QKD82" s="2"/>
      <c r="QKE82" s="2"/>
      <c r="QKF82" s="2"/>
      <c r="QKG82" s="2"/>
      <c r="QKH82" s="2"/>
      <c r="QKI82" s="2"/>
      <c r="QKJ82" s="2"/>
      <c r="QKK82" s="2"/>
      <c r="QKL82" s="2"/>
      <c r="QKM82" s="2"/>
      <c r="QKN82" s="2"/>
      <c r="QKO82" s="2"/>
      <c r="QKP82" s="2"/>
      <c r="QKQ82" s="2"/>
      <c r="QKR82" s="2"/>
      <c r="QKS82" s="2"/>
      <c r="QKT82" s="2"/>
      <c r="QKU82" s="2"/>
      <c r="QKV82" s="2"/>
      <c r="QKW82" s="2"/>
      <c r="QKX82" s="2"/>
      <c r="QKY82" s="2"/>
      <c r="QKZ82" s="2"/>
      <c r="QLA82" s="2"/>
      <c r="QLB82" s="2"/>
      <c r="QLC82" s="2"/>
      <c r="QLD82" s="2"/>
      <c r="QLE82" s="2"/>
      <c r="QLF82" s="2"/>
      <c r="QLG82" s="2"/>
      <c r="QLH82" s="2"/>
      <c r="QLI82" s="2"/>
      <c r="QLJ82" s="2"/>
      <c r="QLK82" s="2"/>
      <c r="QLL82" s="2"/>
      <c r="QLM82" s="2"/>
      <c r="QLN82" s="2"/>
      <c r="QLO82" s="2"/>
      <c r="QLP82" s="2"/>
      <c r="QLQ82" s="2"/>
      <c r="QLR82" s="2"/>
      <c r="QLS82" s="2"/>
      <c r="QLT82" s="2"/>
      <c r="QLU82" s="2"/>
      <c r="QLV82" s="2"/>
      <c r="QLW82" s="2"/>
      <c r="QLX82" s="2"/>
      <c r="QLY82" s="2"/>
      <c r="QLZ82" s="2"/>
      <c r="QMA82" s="2"/>
      <c r="QMB82" s="2"/>
      <c r="QMC82" s="2"/>
      <c r="QMD82" s="2"/>
      <c r="QME82" s="2"/>
      <c r="QMF82" s="2"/>
      <c r="QMG82" s="2"/>
      <c r="QMH82" s="2"/>
      <c r="QMI82" s="2"/>
      <c r="QMJ82" s="2"/>
      <c r="QMK82" s="2"/>
      <c r="QML82" s="2"/>
      <c r="QMM82" s="2"/>
      <c r="QMN82" s="2"/>
      <c r="QMO82" s="2"/>
      <c r="QMP82" s="2"/>
      <c r="QMQ82" s="2"/>
      <c r="QMR82" s="2"/>
      <c r="QMS82" s="2"/>
      <c r="QMT82" s="2"/>
      <c r="QMU82" s="2"/>
      <c r="QMV82" s="2"/>
      <c r="QMW82" s="2"/>
      <c r="QMX82" s="2"/>
      <c r="QMY82" s="2"/>
      <c r="QMZ82" s="2"/>
      <c r="QNA82" s="2"/>
      <c r="QNB82" s="2"/>
      <c r="QNC82" s="2"/>
      <c r="QND82" s="2"/>
      <c r="QNE82" s="2"/>
      <c r="QNF82" s="2"/>
      <c r="QNG82" s="2"/>
      <c r="QNH82" s="2"/>
      <c r="QNI82" s="2"/>
      <c r="QNJ82" s="2"/>
      <c r="QNK82" s="2"/>
      <c r="QNL82" s="2"/>
      <c r="QNM82" s="2"/>
      <c r="QNN82" s="2"/>
      <c r="QNO82" s="2"/>
      <c r="QNP82" s="2"/>
      <c r="QNQ82" s="2"/>
      <c r="QNR82" s="2"/>
      <c r="QNS82" s="2"/>
      <c r="QNT82" s="2"/>
      <c r="QNU82" s="2"/>
      <c r="QNV82" s="2"/>
      <c r="QNW82" s="2"/>
      <c r="QNX82" s="2"/>
      <c r="QNY82" s="2"/>
      <c r="QNZ82" s="2"/>
      <c r="QOA82" s="2"/>
      <c r="QOB82" s="2"/>
      <c r="QOC82" s="2"/>
      <c r="QOD82" s="2"/>
      <c r="QOE82" s="2"/>
      <c r="QOF82" s="2"/>
      <c r="QOG82" s="2"/>
      <c r="QOH82" s="2"/>
      <c r="QOI82" s="2"/>
      <c r="QOJ82" s="2"/>
      <c r="QOK82" s="2"/>
      <c r="QOL82" s="2"/>
      <c r="QOM82" s="2"/>
      <c r="QON82" s="2"/>
      <c r="QOO82" s="2"/>
      <c r="QOP82" s="2"/>
      <c r="QOQ82" s="2"/>
      <c r="QOR82" s="2"/>
      <c r="QOS82" s="2"/>
      <c r="QOT82" s="2"/>
      <c r="QOU82" s="2"/>
      <c r="QOV82" s="2"/>
      <c r="QOW82" s="2"/>
      <c r="QOX82" s="2"/>
      <c r="QOY82" s="2"/>
      <c r="QOZ82" s="2"/>
      <c r="QPA82" s="2"/>
      <c r="QPB82" s="2"/>
      <c r="QPC82" s="2"/>
      <c r="QPD82" s="2"/>
      <c r="QPE82" s="2"/>
      <c r="QPF82" s="2"/>
      <c r="QPG82" s="2"/>
      <c r="QPH82" s="2"/>
      <c r="QPI82" s="2"/>
      <c r="QPJ82" s="2"/>
      <c r="QPK82" s="2"/>
      <c r="QPL82" s="2"/>
      <c r="QPM82" s="2"/>
      <c r="QPN82" s="2"/>
      <c r="QPO82" s="2"/>
      <c r="QPP82" s="2"/>
      <c r="QPQ82" s="2"/>
      <c r="QPR82" s="2"/>
      <c r="QPS82" s="2"/>
      <c r="QPT82" s="2"/>
      <c r="QPU82" s="2"/>
      <c r="QPV82" s="2"/>
      <c r="QPW82" s="2"/>
      <c r="QPX82" s="2"/>
      <c r="QPY82" s="2"/>
      <c r="QPZ82" s="2"/>
      <c r="QQA82" s="2"/>
      <c r="QQB82" s="2"/>
      <c r="QQC82" s="2"/>
      <c r="QQD82" s="2"/>
      <c r="QQE82" s="2"/>
      <c r="QQF82" s="2"/>
      <c r="QQG82" s="2"/>
      <c r="QQH82" s="2"/>
      <c r="QQI82" s="2"/>
      <c r="QQJ82" s="2"/>
      <c r="QQK82" s="2"/>
      <c r="QQL82" s="2"/>
      <c r="QQM82" s="2"/>
      <c r="QQN82" s="2"/>
      <c r="QQO82" s="2"/>
      <c r="QQP82" s="2"/>
      <c r="QQQ82" s="2"/>
      <c r="QQR82" s="2"/>
      <c r="QQS82" s="2"/>
      <c r="QQT82" s="2"/>
      <c r="QQU82" s="2"/>
      <c r="QQV82" s="2"/>
      <c r="QQW82" s="2"/>
      <c r="QQX82" s="2"/>
      <c r="QQY82" s="2"/>
      <c r="QQZ82" s="2"/>
      <c r="QRA82" s="2"/>
      <c r="QRB82" s="2"/>
      <c r="QRC82" s="2"/>
      <c r="QRD82" s="2"/>
      <c r="QRE82" s="2"/>
      <c r="QRF82" s="2"/>
      <c r="QRG82" s="2"/>
      <c r="QRH82" s="2"/>
      <c r="QRI82" s="2"/>
      <c r="QRJ82" s="2"/>
      <c r="QRK82" s="2"/>
      <c r="QRL82" s="2"/>
      <c r="QRM82" s="2"/>
      <c r="QRN82" s="2"/>
      <c r="QRO82" s="2"/>
      <c r="QRP82" s="2"/>
      <c r="QRQ82" s="2"/>
      <c r="QRR82" s="2"/>
      <c r="QRS82" s="2"/>
      <c r="QRT82" s="2"/>
      <c r="QRU82" s="2"/>
      <c r="QRV82" s="2"/>
      <c r="QRW82" s="2"/>
      <c r="QRX82" s="2"/>
      <c r="QRY82" s="2"/>
      <c r="QRZ82" s="2"/>
      <c r="QSA82" s="2"/>
      <c r="QSB82" s="2"/>
      <c r="QSC82" s="2"/>
      <c r="QSD82" s="2"/>
      <c r="QSE82" s="2"/>
      <c r="QSF82" s="2"/>
      <c r="QSG82" s="2"/>
      <c r="QSH82" s="2"/>
      <c r="QSI82" s="2"/>
      <c r="QSJ82" s="2"/>
      <c r="QSK82" s="2"/>
      <c r="QSL82" s="2"/>
      <c r="QSM82" s="2"/>
      <c r="QSN82" s="2"/>
      <c r="QSO82" s="2"/>
      <c r="QSP82" s="2"/>
      <c r="QSQ82" s="2"/>
      <c r="QSR82" s="2"/>
      <c r="QSS82" s="2"/>
      <c r="QST82" s="2"/>
      <c r="QSU82" s="2"/>
      <c r="QSV82" s="2"/>
      <c r="QSW82" s="2"/>
      <c r="QSX82" s="2"/>
      <c r="QSY82" s="2"/>
      <c r="QSZ82" s="2"/>
      <c r="QTA82" s="2"/>
      <c r="QTB82" s="2"/>
      <c r="QTC82" s="2"/>
      <c r="QTD82" s="2"/>
      <c r="QTE82" s="2"/>
      <c r="QTF82" s="2"/>
      <c r="QTG82" s="2"/>
      <c r="QTH82" s="2"/>
      <c r="QTI82" s="2"/>
      <c r="QTJ82" s="2"/>
      <c r="QTK82" s="2"/>
      <c r="QTL82" s="2"/>
      <c r="QTM82" s="2"/>
      <c r="QTN82" s="2"/>
      <c r="QTO82" s="2"/>
      <c r="QTP82" s="2"/>
      <c r="QTQ82" s="2"/>
      <c r="QTR82" s="2"/>
      <c r="QTS82" s="2"/>
      <c r="QTT82" s="2"/>
      <c r="QTU82" s="2"/>
      <c r="QTV82" s="2"/>
      <c r="QTW82" s="2"/>
      <c r="QTX82" s="2"/>
      <c r="QTY82" s="2"/>
      <c r="QTZ82" s="2"/>
      <c r="QUA82" s="2"/>
      <c r="QUB82" s="2"/>
      <c r="QUC82" s="2"/>
      <c r="QUD82" s="2"/>
      <c r="QUE82" s="2"/>
      <c r="QUF82" s="2"/>
      <c r="QUG82" s="2"/>
      <c r="QUH82" s="2"/>
      <c r="QUI82" s="2"/>
      <c r="QUJ82" s="2"/>
      <c r="QUK82" s="2"/>
      <c r="QUL82" s="2"/>
      <c r="QUM82" s="2"/>
      <c r="QUN82" s="2"/>
      <c r="QUO82" s="2"/>
      <c r="QUP82" s="2"/>
      <c r="QUQ82" s="2"/>
      <c r="QUR82" s="2"/>
      <c r="QUS82" s="2"/>
      <c r="QUT82" s="2"/>
      <c r="QUU82" s="2"/>
      <c r="QUV82" s="2"/>
      <c r="QUW82" s="2"/>
      <c r="QUX82" s="2"/>
      <c r="QUY82" s="2"/>
      <c r="QUZ82" s="2"/>
      <c r="QVA82" s="2"/>
      <c r="QVB82" s="2"/>
      <c r="QVC82" s="2"/>
      <c r="QVD82" s="2"/>
      <c r="QVE82" s="2"/>
      <c r="QVF82" s="2"/>
      <c r="QVG82" s="2"/>
      <c r="QVH82" s="2"/>
      <c r="QVI82" s="2"/>
      <c r="QVJ82" s="2"/>
      <c r="QVK82" s="2"/>
      <c r="QVL82" s="2"/>
      <c r="QVM82" s="2"/>
      <c r="QVN82" s="2"/>
      <c r="QVO82" s="2"/>
      <c r="QVP82" s="2"/>
      <c r="QVQ82" s="2"/>
      <c r="QVR82" s="2"/>
      <c r="QVS82" s="2"/>
      <c r="QVT82" s="2"/>
      <c r="QVU82" s="2"/>
      <c r="QVV82" s="2"/>
      <c r="QVW82" s="2"/>
      <c r="QVX82" s="2"/>
      <c r="QVY82" s="2"/>
      <c r="QVZ82" s="2"/>
      <c r="QWA82" s="2"/>
      <c r="QWB82" s="2"/>
      <c r="QWC82" s="2"/>
      <c r="QWD82" s="2"/>
      <c r="QWE82" s="2"/>
      <c r="QWF82" s="2"/>
      <c r="QWG82" s="2"/>
      <c r="QWH82" s="2"/>
      <c r="QWI82" s="2"/>
      <c r="QWJ82" s="2"/>
      <c r="QWK82" s="2"/>
      <c r="QWL82" s="2"/>
      <c r="QWM82" s="2"/>
      <c r="QWN82" s="2"/>
      <c r="QWO82" s="2"/>
      <c r="QWP82" s="2"/>
      <c r="QWQ82" s="2"/>
      <c r="QWR82" s="2"/>
      <c r="QWS82" s="2"/>
      <c r="QWT82" s="2"/>
      <c r="QWU82" s="2"/>
      <c r="QWV82" s="2"/>
      <c r="QWW82" s="2"/>
      <c r="QWX82" s="2"/>
      <c r="QWY82" s="2"/>
      <c r="QWZ82" s="2"/>
      <c r="QXA82" s="2"/>
      <c r="QXB82" s="2"/>
      <c r="QXC82" s="2"/>
      <c r="QXD82" s="2"/>
      <c r="QXE82" s="2"/>
      <c r="QXF82" s="2"/>
      <c r="QXG82" s="2"/>
      <c r="QXH82" s="2"/>
      <c r="QXI82" s="2"/>
      <c r="QXJ82" s="2"/>
      <c r="QXK82" s="2"/>
      <c r="QXL82" s="2"/>
      <c r="QXM82" s="2"/>
      <c r="QXN82" s="2"/>
      <c r="QXO82" s="2"/>
      <c r="QXP82" s="2"/>
      <c r="QXQ82" s="2"/>
      <c r="QXR82" s="2"/>
      <c r="QXS82" s="2"/>
      <c r="QXT82" s="2"/>
      <c r="QXU82" s="2"/>
      <c r="QXV82" s="2"/>
      <c r="QXW82" s="2"/>
      <c r="QXX82" s="2"/>
      <c r="QXY82" s="2"/>
      <c r="QXZ82" s="2"/>
      <c r="QYA82" s="2"/>
      <c r="QYB82" s="2"/>
      <c r="QYC82" s="2"/>
      <c r="QYD82" s="2"/>
      <c r="QYE82" s="2"/>
      <c r="QYF82" s="2"/>
      <c r="QYG82" s="2"/>
      <c r="QYH82" s="2"/>
      <c r="QYI82" s="2"/>
      <c r="QYJ82" s="2"/>
      <c r="QYK82" s="2"/>
      <c r="QYL82" s="2"/>
      <c r="QYM82" s="2"/>
      <c r="QYN82" s="2"/>
      <c r="QYO82" s="2"/>
      <c r="QYP82" s="2"/>
      <c r="QYQ82" s="2"/>
      <c r="QYR82" s="2"/>
      <c r="QYS82" s="2"/>
      <c r="QYT82" s="2"/>
      <c r="QYU82" s="2"/>
      <c r="QYV82" s="2"/>
      <c r="QYW82" s="2"/>
      <c r="QYX82" s="2"/>
      <c r="QYY82" s="2"/>
      <c r="QYZ82" s="2"/>
      <c r="QZA82" s="2"/>
      <c r="QZB82" s="2"/>
      <c r="QZC82" s="2"/>
      <c r="QZD82" s="2"/>
      <c r="QZE82" s="2"/>
      <c r="QZF82" s="2"/>
      <c r="QZG82" s="2"/>
      <c r="QZH82" s="2"/>
      <c r="QZI82" s="2"/>
      <c r="QZJ82" s="2"/>
      <c r="QZK82" s="2"/>
      <c r="QZL82" s="2"/>
      <c r="QZM82" s="2"/>
      <c r="QZN82" s="2"/>
      <c r="QZO82" s="2"/>
      <c r="QZP82" s="2"/>
      <c r="QZQ82" s="2"/>
      <c r="QZR82" s="2"/>
      <c r="QZS82" s="2"/>
      <c r="QZT82" s="2"/>
      <c r="QZU82" s="2"/>
      <c r="QZV82" s="2"/>
      <c r="QZW82" s="2"/>
      <c r="QZX82" s="2"/>
      <c r="QZY82" s="2"/>
      <c r="QZZ82" s="2"/>
      <c r="RAA82" s="2"/>
      <c r="RAB82" s="2"/>
      <c r="RAC82" s="2"/>
      <c r="RAD82" s="2"/>
      <c r="RAE82" s="2"/>
      <c r="RAF82" s="2"/>
      <c r="RAG82" s="2"/>
      <c r="RAH82" s="2"/>
      <c r="RAI82" s="2"/>
      <c r="RAJ82" s="2"/>
      <c r="RAK82" s="2"/>
      <c r="RAL82" s="2"/>
      <c r="RAM82" s="2"/>
      <c r="RAN82" s="2"/>
      <c r="RAO82" s="2"/>
      <c r="RAP82" s="2"/>
      <c r="RAQ82" s="2"/>
      <c r="RAR82" s="2"/>
      <c r="RAS82" s="2"/>
      <c r="RAT82" s="2"/>
      <c r="RAU82" s="2"/>
      <c r="RAV82" s="2"/>
      <c r="RAW82" s="2"/>
      <c r="RAX82" s="2"/>
      <c r="RAY82" s="2"/>
      <c r="RAZ82" s="2"/>
      <c r="RBA82" s="2"/>
      <c r="RBB82" s="2"/>
      <c r="RBC82" s="2"/>
      <c r="RBD82" s="2"/>
      <c r="RBE82" s="2"/>
      <c r="RBF82" s="2"/>
      <c r="RBG82" s="2"/>
      <c r="RBH82" s="2"/>
      <c r="RBI82" s="2"/>
      <c r="RBJ82" s="2"/>
      <c r="RBK82" s="2"/>
      <c r="RBL82" s="2"/>
      <c r="RBM82" s="2"/>
      <c r="RBN82" s="2"/>
      <c r="RBO82" s="2"/>
      <c r="RBP82" s="2"/>
      <c r="RBQ82" s="2"/>
      <c r="RBR82" s="2"/>
      <c r="RBS82" s="2"/>
      <c r="RBT82" s="2"/>
      <c r="RBU82" s="2"/>
      <c r="RBV82" s="2"/>
      <c r="RBW82" s="2"/>
      <c r="RBX82" s="2"/>
      <c r="RBY82" s="2"/>
      <c r="RBZ82" s="2"/>
      <c r="RCA82" s="2"/>
      <c r="RCB82" s="2"/>
      <c r="RCC82" s="2"/>
      <c r="RCD82" s="2"/>
      <c r="RCE82" s="2"/>
      <c r="RCF82" s="2"/>
      <c r="RCG82" s="2"/>
      <c r="RCH82" s="2"/>
      <c r="RCI82" s="2"/>
      <c r="RCJ82" s="2"/>
      <c r="RCK82" s="2"/>
      <c r="RCL82" s="2"/>
      <c r="RCM82" s="2"/>
      <c r="RCN82" s="2"/>
      <c r="RCO82" s="2"/>
      <c r="RCP82" s="2"/>
      <c r="RCQ82" s="2"/>
      <c r="RCR82" s="2"/>
      <c r="RCS82" s="2"/>
      <c r="RCT82" s="2"/>
      <c r="RCU82" s="2"/>
      <c r="RCV82" s="2"/>
      <c r="RCW82" s="2"/>
      <c r="RCX82" s="2"/>
      <c r="RCY82" s="2"/>
      <c r="RCZ82" s="2"/>
      <c r="RDA82" s="2"/>
      <c r="RDB82" s="2"/>
      <c r="RDC82" s="2"/>
      <c r="RDD82" s="2"/>
      <c r="RDE82" s="2"/>
      <c r="RDF82" s="2"/>
      <c r="RDG82" s="2"/>
      <c r="RDH82" s="2"/>
      <c r="RDI82" s="2"/>
      <c r="RDJ82" s="2"/>
      <c r="RDK82" s="2"/>
      <c r="RDL82" s="2"/>
      <c r="RDM82" s="2"/>
      <c r="RDN82" s="2"/>
      <c r="RDO82" s="2"/>
      <c r="RDP82" s="2"/>
      <c r="RDQ82" s="2"/>
      <c r="RDR82" s="2"/>
      <c r="RDS82" s="2"/>
      <c r="RDT82" s="2"/>
      <c r="RDU82" s="2"/>
      <c r="RDV82" s="2"/>
      <c r="RDW82" s="2"/>
      <c r="RDX82" s="2"/>
      <c r="RDY82" s="2"/>
      <c r="RDZ82" s="2"/>
      <c r="REA82" s="2"/>
      <c r="REB82" s="2"/>
      <c r="REC82" s="2"/>
      <c r="RED82" s="2"/>
      <c r="REE82" s="2"/>
      <c r="REF82" s="2"/>
      <c r="REG82" s="2"/>
      <c r="REH82" s="2"/>
      <c r="REI82" s="2"/>
      <c r="REJ82" s="2"/>
      <c r="REK82" s="2"/>
      <c r="REL82" s="2"/>
      <c r="REM82" s="2"/>
      <c r="REN82" s="2"/>
      <c r="REO82" s="2"/>
      <c r="REP82" s="2"/>
      <c r="REQ82" s="2"/>
      <c r="RER82" s="2"/>
      <c r="RES82" s="2"/>
      <c r="RET82" s="2"/>
      <c r="REU82" s="2"/>
      <c r="REV82" s="2"/>
      <c r="REW82" s="2"/>
      <c r="REX82" s="2"/>
      <c r="REY82" s="2"/>
      <c r="REZ82" s="2"/>
      <c r="RFA82" s="2"/>
      <c r="RFB82" s="2"/>
      <c r="RFC82" s="2"/>
      <c r="RFD82" s="2"/>
      <c r="RFE82" s="2"/>
      <c r="RFF82" s="2"/>
      <c r="RFG82" s="2"/>
      <c r="RFH82" s="2"/>
      <c r="RFI82" s="2"/>
      <c r="RFJ82" s="2"/>
      <c r="RFK82" s="2"/>
      <c r="RFL82" s="2"/>
      <c r="RFM82" s="2"/>
      <c r="RFN82" s="2"/>
      <c r="RFO82" s="2"/>
      <c r="RFP82" s="2"/>
      <c r="RFQ82" s="2"/>
      <c r="RFR82" s="2"/>
      <c r="RFS82" s="2"/>
      <c r="RFT82" s="2"/>
      <c r="RFU82" s="2"/>
      <c r="RFV82" s="2"/>
      <c r="RFW82" s="2"/>
      <c r="RFX82" s="2"/>
      <c r="RFY82" s="2"/>
      <c r="RFZ82" s="2"/>
      <c r="RGA82" s="2"/>
      <c r="RGB82" s="2"/>
      <c r="RGC82" s="2"/>
      <c r="RGD82" s="2"/>
      <c r="RGE82" s="2"/>
      <c r="RGF82" s="2"/>
      <c r="RGG82" s="2"/>
      <c r="RGH82" s="2"/>
      <c r="RGI82" s="2"/>
      <c r="RGJ82" s="2"/>
      <c r="RGK82" s="2"/>
      <c r="RGL82" s="2"/>
      <c r="RGM82" s="2"/>
      <c r="RGN82" s="2"/>
      <c r="RGO82" s="2"/>
      <c r="RGP82" s="2"/>
      <c r="RGQ82" s="2"/>
      <c r="RGR82" s="2"/>
      <c r="RGS82" s="2"/>
      <c r="RGT82" s="2"/>
      <c r="RGU82" s="2"/>
      <c r="RGV82" s="2"/>
      <c r="RGW82" s="2"/>
      <c r="RGX82" s="2"/>
      <c r="RGY82" s="2"/>
      <c r="RGZ82" s="2"/>
      <c r="RHA82" s="2"/>
      <c r="RHB82" s="2"/>
      <c r="RHC82" s="2"/>
      <c r="RHD82" s="2"/>
      <c r="RHE82" s="2"/>
      <c r="RHF82" s="2"/>
      <c r="RHG82" s="2"/>
      <c r="RHH82" s="2"/>
      <c r="RHI82" s="2"/>
      <c r="RHJ82" s="2"/>
      <c r="RHK82" s="2"/>
      <c r="RHL82" s="2"/>
      <c r="RHM82" s="2"/>
      <c r="RHN82" s="2"/>
      <c r="RHO82" s="2"/>
      <c r="RHP82" s="2"/>
      <c r="RHQ82" s="2"/>
      <c r="RHR82" s="2"/>
      <c r="RHS82" s="2"/>
      <c r="RHT82" s="2"/>
      <c r="RHU82" s="2"/>
      <c r="RHV82" s="2"/>
      <c r="RHW82" s="2"/>
      <c r="RHX82" s="2"/>
      <c r="RHY82" s="2"/>
      <c r="RHZ82" s="2"/>
      <c r="RIA82" s="2"/>
      <c r="RIB82" s="2"/>
      <c r="RIC82" s="2"/>
      <c r="RID82" s="2"/>
      <c r="RIE82" s="2"/>
      <c r="RIF82" s="2"/>
      <c r="RIG82" s="2"/>
      <c r="RIH82" s="2"/>
      <c r="RII82" s="2"/>
      <c r="RIJ82" s="2"/>
      <c r="RIK82" s="2"/>
      <c r="RIL82" s="2"/>
      <c r="RIM82" s="2"/>
      <c r="RIN82" s="2"/>
      <c r="RIO82" s="2"/>
      <c r="RIP82" s="2"/>
      <c r="RIQ82" s="2"/>
      <c r="RIR82" s="2"/>
      <c r="RIS82" s="2"/>
      <c r="RIT82" s="2"/>
      <c r="RIU82" s="2"/>
      <c r="RIV82" s="2"/>
      <c r="RIW82" s="2"/>
      <c r="RIX82" s="2"/>
      <c r="RIY82" s="2"/>
      <c r="RIZ82" s="2"/>
      <c r="RJA82" s="2"/>
      <c r="RJB82" s="2"/>
      <c r="RJC82" s="2"/>
      <c r="RJD82" s="2"/>
      <c r="RJE82" s="2"/>
      <c r="RJF82" s="2"/>
      <c r="RJG82" s="2"/>
      <c r="RJH82" s="2"/>
      <c r="RJI82" s="2"/>
      <c r="RJJ82" s="2"/>
      <c r="RJK82" s="2"/>
      <c r="RJL82" s="2"/>
      <c r="RJM82" s="2"/>
      <c r="RJN82" s="2"/>
      <c r="RJO82" s="2"/>
      <c r="RJP82" s="2"/>
      <c r="RJQ82" s="2"/>
      <c r="RJR82" s="2"/>
      <c r="RJS82" s="2"/>
      <c r="RJT82" s="2"/>
      <c r="RJU82" s="2"/>
      <c r="RJV82" s="2"/>
      <c r="RJW82" s="2"/>
      <c r="RJX82" s="2"/>
      <c r="RJY82" s="2"/>
      <c r="RJZ82" s="2"/>
      <c r="RKA82" s="2"/>
      <c r="RKB82" s="2"/>
      <c r="RKC82" s="2"/>
      <c r="RKD82" s="2"/>
      <c r="RKE82" s="2"/>
      <c r="RKF82" s="2"/>
      <c r="RKG82" s="2"/>
      <c r="RKH82" s="2"/>
      <c r="RKI82" s="2"/>
      <c r="RKJ82" s="2"/>
      <c r="RKK82" s="2"/>
      <c r="RKL82" s="2"/>
      <c r="RKM82" s="2"/>
      <c r="RKN82" s="2"/>
      <c r="RKO82" s="2"/>
      <c r="RKP82" s="2"/>
      <c r="RKQ82" s="2"/>
      <c r="RKR82" s="2"/>
      <c r="RKS82" s="2"/>
      <c r="RKT82" s="2"/>
      <c r="RKU82" s="2"/>
      <c r="RKV82" s="2"/>
      <c r="RKW82" s="2"/>
      <c r="RKX82" s="2"/>
      <c r="RKY82" s="2"/>
      <c r="RKZ82" s="2"/>
      <c r="RLA82" s="2"/>
      <c r="RLB82" s="2"/>
      <c r="RLC82" s="2"/>
      <c r="RLD82" s="2"/>
      <c r="RLE82" s="2"/>
      <c r="RLF82" s="2"/>
      <c r="RLG82" s="2"/>
      <c r="RLH82" s="2"/>
      <c r="RLI82" s="2"/>
      <c r="RLJ82" s="2"/>
      <c r="RLK82" s="2"/>
      <c r="RLL82" s="2"/>
      <c r="RLM82" s="2"/>
      <c r="RLN82" s="2"/>
      <c r="RLO82" s="2"/>
      <c r="RLP82" s="2"/>
      <c r="RLQ82" s="2"/>
      <c r="RLR82" s="2"/>
      <c r="RLS82" s="2"/>
      <c r="RLT82" s="2"/>
      <c r="RLU82" s="2"/>
      <c r="RLV82" s="2"/>
      <c r="RLW82" s="2"/>
      <c r="RLX82" s="2"/>
      <c r="RLY82" s="2"/>
      <c r="RLZ82" s="2"/>
      <c r="RMA82" s="2"/>
      <c r="RMB82" s="2"/>
      <c r="RMC82" s="2"/>
      <c r="RMD82" s="2"/>
      <c r="RME82" s="2"/>
      <c r="RMF82" s="2"/>
      <c r="RMG82" s="2"/>
      <c r="RMH82" s="2"/>
      <c r="RMI82" s="2"/>
      <c r="RMJ82" s="2"/>
      <c r="RMK82" s="2"/>
      <c r="RML82" s="2"/>
      <c r="RMM82" s="2"/>
      <c r="RMN82" s="2"/>
      <c r="RMO82" s="2"/>
      <c r="RMP82" s="2"/>
      <c r="RMQ82" s="2"/>
      <c r="RMR82" s="2"/>
      <c r="RMS82" s="2"/>
      <c r="RMT82" s="2"/>
      <c r="RMU82" s="2"/>
      <c r="RMV82" s="2"/>
      <c r="RMW82" s="2"/>
      <c r="RMX82" s="2"/>
      <c r="RMY82" s="2"/>
      <c r="RMZ82" s="2"/>
      <c r="RNA82" s="2"/>
      <c r="RNB82" s="2"/>
      <c r="RNC82" s="2"/>
      <c r="RND82" s="2"/>
      <c r="RNE82" s="2"/>
      <c r="RNF82" s="2"/>
      <c r="RNG82" s="2"/>
      <c r="RNH82" s="2"/>
      <c r="RNI82" s="2"/>
      <c r="RNJ82" s="2"/>
      <c r="RNK82" s="2"/>
      <c r="RNL82" s="2"/>
      <c r="RNM82" s="2"/>
      <c r="RNN82" s="2"/>
      <c r="RNO82" s="2"/>
      <c r="RNP82" s="2"/>
      <c r="RNQ82" s="2"/>
      <c r="RNR82" s="2"/>
      <c r="RNS82" s="2"/>
      <c r="RNT82" s="2"/>
      <c r="RNU82" s="2"/>
      <c r="RNV82" s="2"/>
      <c r="RNW82" s="2"/>
      <c r="RNX82" s="2"/>
      <c r="RNY82" s="2"/>
      <c r="RNZ82" s="2"/>
      <c r="ROA82" s="2"/>
      <c r="ROB82" s="2"/>
      <c r="ROC82" s="2"/>
      <c r="ROD82" s="2"/>
      <c r="ROE82" s="2"/>
      <c r="ROF82" s="2"/>
      <c r="ROG82" s="2"/>
      <c r="ROH82" s="2"/>
      <c r="ROI82" s="2"/>
      <c r="ROJ82" s="2"/>
      <c r="ROK82" s="2"/>
      <c r="ROL82" s="2"/>
      <c r="ROM82" s="2"/>
      <c r="RON82" s="2"/>
      <c r="ROO82" s="2"/>
      <c r="ROP82" s="2"/>
      <c r="ROQ82" s="2"/>
      <c r="ROR82" s="2"/>
      <c r="ROS82" s="2"/>
      <c r="ROT82" s="2"/>
      <c r="ROU82" s="2"/>
      <c r="ROV82" s="2"/>
      <c r="ROW82" s="2"/>
      <c r="ROX82" s="2"/>
      <c r="ROY82" s="2"/>
      <c r="ROZ82" s="2"/>
      <c r="RPA82" s="2"/>
      <c r="RPB82" s="2"/>
      <c r="RPC82" s="2"/>
      <c r="RPD82" s="2"/>
      <c r="RPE82" s="2"/>
      <c r="RPF82" s="2"/>
      <c r="RPG82" s="2"/>
      <c r="RPH82" s="2"/>
      <c r="RPI82" s="2"/>
      <c r="RPJ82" s="2"/>
      <c r="RPK82" s="2"/>
      <c r="RPL82" s="2"/>
      <c r="RPM82" s="2"/>
      <c r="RPN82" s="2"/>
      <c r="RPO82" s="2"/>
      <c r="RPP82" s="2"/>
      <c r="RPQ82" s="2"/>
      <c r="RPR82" s="2"/>
      <c r="RPS82" s="2"/>
      <c r="RPT82" s="2"/>
      <c r="RPU82" s="2"/>
      <c r="RPV82" s="2"/>
      <c r="RPW82" s="2"/>
      <c r="RPX82" s="2"/>
      <c r="RPY82" s="2"/>
      <c r="RPZ82" s="2"/>
      <c r="RQA82" s="2"/>
      <c r="RQB82" s="2"/>
      <c r="RQC82" s="2"/>
      <c r="RQD82" s="2"/>
      <c r="RQE82" s="2"/>
      <c r="RQF82" s="2"/>
      <c r="RQG82" s="2"/>
      <c r="RQH82" s="2"/>
      <c r="RQI82" s="2"/>
      <c r="RQJ82" s="2"/>
      <c r="RQK82" s="2"/>
      <c r="RQL82" s="2"/>
      <c r="RQM82" s="2"/>
      <c r="RQN82" s="2"/>
      <c r="RQO82" s="2"/>
      <c r="RQP82" s="2"/>
      <c r="RQQ82" s="2"/>
      <c r="RQR82" s="2"/>
      <c r="RQS82" s="2"/>
      <c r="RQT82" s="2"/>
      <c r="RQU82" s="2"/>
      <c r="RQV82" s="2"/>
      <c r="RQW82" s="2"/>
      <c r="RQX82" s="2"/>
      <c r="RQY82" s="2"/>
      <c r="RQZ82" s="2"/>
      <c r="RRA82" s="2"/>
      <c r="RRB82" s="2"/>
      <c r="RRC82" s="2"/>
      <c r="RRD82" s="2"/>
      <c r="RRE82" s="2"/>
      <c r="RRF82" s="2"/>
      <c r="RRG82" s="2"/>
      <c r="RRH82" s="2"/>
      <c r="RRI82" s="2"/>
      <c r="RRJ82" s="2"/>
      <c r="RRK82" s="2"/>
      <c r="RRL82" s="2"/>
      <c r="RRM82" s="2"/>
      <c r="RRN82" s="2"/>
      <c r="RRO82" s="2"/>
      <c r="RRP82" s="2"/>
      <c r="RRQ82" s="2"/>
      <c r="RRR82" s="2"/>
      <c r="RRS82" s="2"/>
      <c r="RRT82" s="2"/>
      <c r="RRU82" s="2"/>
      <c r="RRV82" s="2"/>
      <c r="RRW82" s="2"/>
      <c r="RRX82" s="2"/>
      <c r="RRY82" s="2"/>
      <c r="RRZ82" s="2"/>
      <c r="RSA82" s="2"/>
      <c r="RSB82" s="2"/>
      <c r="RSC82" s="2"/>
      <c r="RSD82" s="2"/>
      <c r="RSE82" s="2"/>
      <c r="RSF82" s="2"/>
      <c r="RSG82" s="2"/>
      <c r="RSH82" s="2"/>
      <c r="RSI82" s="2"/>
      <c r="RSJ82" s="2"/>
      <c r="RSK82" s="2"/>
      <c r="RSL82" s="2"/>
      <c r="RSM82" s="2"/>
      <c r="RSN82" s="2"/>
      <c r="RSO82" s="2"/>
      <c r="RSP82" s="2"/>
      <c r="RSQ82" s="2"/>
      <c r="RSR82" s="2"/>
      <c r="RSS82" s="2"/>
      <c r="RST82" s="2"/>
      <c r="RSU82" s="2"/>
      <c r="RSV82" s="2"/>
      <c r="RSW82" s="2"/>
      <c r="RSX82" s="2"/>
      <c r="RSY82" s="2"/>
      <c r="RSZ82" s="2"/>
      <c r="RTA82" s="2"/>
      <c r="RTB82" s="2"/>
      <c r="RTC82" s="2"/>
      <c r="RTD82" s="2"/>
      <c r="RTE82" s="2"/>
      <c r="RTF82" s="2"/>
      <c r="RTG82" s="2"/>
      <c r="RTH82" s="2"/>
      <c r="RTI82" s="2"/>
      <c r="RTJ82" s="2"/>
      <c r="RTK82" s="2"/>
      <c r="RTL82" s="2"/>
      <c r="RTM82" s="2"/>
      <c r="RTN82" s="2"/>
      <c r="RTO82" s="2"/>
      <c r="RTP82" s="2"/>
      <c r="RTQ82" s="2"/>
      <c r="RTR82" s="2"/>
      <c r="RTS82" s="2"/>
      <c r="RTT82" s="2"/>
      <c r="RTU82" s="2"/>
      <c r="RTV82" s="2"/>
      <c r="RTW82" s="2"/>
      <c r="RTX82" s="2"/>
      <c r="RTY82" s="2"/>
      <c r="RTZ82" s="2"/>
      <c r="RUA82" s="2"/>
      <c r="RUB82" s="2"/>
      <c r="RUC82" s="2"/>
      <c r="RUD82" s="2"/>
      <c r="RUE82" s="2"/>
      <c r="RUF82" s="2"/>
      <c r="RUG82" s="2"/>
      <c r="RUH82" s="2"/>
      <c r="RUI82" s="2"/>
      <c r="RUJ82" s="2"/>
      <c r="RUK82" s="2"/>
      <c r="RUL82" s="2"/>
      <c r="RUM82" s="2"/>
      <c r="RUN82" s="2"/>
      <c r="RUO82" s="2"/>
      <c r="RUP82" s="2"/>
      <c r="RUQ82" s="2"/>
      <c r="RUR82" s="2"/>
      <c r="RUS82" s="2"/>
      <c r="RUT82" s="2"/>
      <c r="RUU82" s="2"/>
      <c r="RUV82" s="2"/>
      <c r="RUW82" s="2"/>
      <c r="RUX82" s="2"/>
      <c r="RUY82" s="2"/>
      <c r="RUZ82" s="2"/>
      <c r="RVA82" s="2"/>
      <c r="RVB82" s="2"/>
      <c r="RVC82" s="2"/>
      <c r="RVD82" s="2"/>
      <c r="RVE82" s="2"/>
      <c r="RVF82" s="2"/>
      <c r="RVG82" s="2"/>
      <c r="RVH82" s="2"/>
      <c r="RVI82" s="2"/>
      <c r="RVJ82" s="2"/>
      <c r="RVK82" s="2"/>
      <c r="RVL82" s="2"/>
      <c r="RVM82" s="2"/>
      <c r="RVN82" s="2"/>
      <c r="RVO82" s="2"/>
      <c r="RVP82" s="2"/>
      <c r="RVQ82" s="2"/>
      <c r="RVR82" s="2"/>
      <c r="RVS82" s="2"/>
      <c r="RVT82" s="2"/>
      <c r="RVU82" s="2"/>
      <c r="RVV82" s="2"/>
      <c r="RVW82" s="2"/>
      <c r="RVX82" s="2"/>
      <c r="RVY82" s="2"/>
      <c r="RVZ82" s="2"/>
      <c r="RWA82" s="2"/>
      <c r="RWB82" s="2"/>
      <c r="RWC82" s="2"/>
      <c r="RWD82" s="2"/>
      <c r="RWE82" s="2"/>
      <c r="RWF82" s="2"/>
      <c r="RWG82" s="2"/>
      <c r="RWH82" s="2"/>
      <c r="RWI82" s="2"/>
      <c r="RWJ82" s="2"/>
      <c r="RWK82" s="2"/>
      <c r="RWL82" s="2"/>
      <c r="RWM82" s="2"/>
      <c r="RWN82" s="2"/>
      <c r="RWO82" s="2"/>
      <c r="RWP82" s="2"/>
      <c r="RWQ82" s="2"/>
      <c r="RWR82" s="2"/>
      <c r="RWS82" s="2"/>
      <c r="RWT82" s="2"/>
      <c r="RWU82" s="2"/>
      <c r="RWV82" s="2"/>
      <c r="RWW82" s="2"/>
      <c r="RWX82" s="2"/>
      <c r="RWY82" s="2"/>
      <c r="RWZ82" s="2"/>
      <c r="RXA82" s="2"/>
      <c r="RXB82" s="2"/>
      <c r="RXC82" s="2"/>
      <c r="RXD82" s="2"/>
      <c r="RXE82" s="2"/>
      <c r="RXF82" s="2"/>
      <c r="RXG82" s="2"/>
      <c r="RXH82" s="2"/>
      <c r="RXI82" s="2"/>
      <c r="RXJ82" s="2"/>
      <c r="RXK82" s="2"/>
      <c r="RXL82" s="2"/>
      <c r="RXM82" s="2"/>
      <c r="RXN82" s="2"/>
      <c r="RXO82" s="2"/>
      <c r="RXP82" s="2"/>
      <c r="RXQ82" s="2"/>
      <c r="RXR82" s="2"/>
      <c r="RXS82" s="2"/>
      <c r="RXT82" s="2"/>
      <c r="RXU82" s="2"/>
      <c r="RXV82" s="2"/>
      <c r="RXW82" s="2"/>
      <c r="RXX82" s="2"/>
      <c r="RXY82" s="2"/>
      <c r="RXZ82" s="2"/>
      <c r="RYA82" s="2"/>
      <c r="RYB82" s="2"/>
      <c r="RYC82" s="2"/>
      <c r="RYD82" s="2"/>
      <c r="RYE82" s="2"/>
      <c r="RYF82" s="2"/>
      <c r="RYG82" s="2"/>
      <c r="RYH82" s="2"/>
      <c r="RYI82" s="2"/>
      <c r="RYJ82" s="2"/>
      <c r="RYK82" s="2"/>
      <c r="RYL82" s="2"/>
      <c r="RYM82" s="2"/>
      <c r="RYN82" s="2"/>
      <c r="RYO82" s="2"/>
      <c r="RYP82" s="2"/>
      <c r="RYQ82" s="2"/>
      <c r="RYR82" s="2"/>
      <c r="RYS82" s="2"/>
      <c r="RYT82" s="2"/>
      <c r="RYU82" s="2"/>
      <c r="RYV82" s="2"/>
      <c r="RYW82" s="2"/>
      <c r="RYX82" s="2"/>
      <c r="RYY82" s="2"/>
      <c r="RYZ82" s="2"/>
      <c r="RZA82" s="2"/>
      <c r="RZB82" s="2"/>
      <c r="RZC82" s="2"/>
      <c r="RZD82" s="2"/>
      <c r="RZE82" s="2"/>
      <c r="RZF82" s="2"/>
      <c r="RZG82" s="2"/>
      <c r="RZH82" s="2"/>
      <c r="RZI82" s="2"/>
      <c r="RZJ82" s="2"/>
      <c r="RZK82" s="2"/>
      <c r="RZL82" s="2"/>
      <c r="RZM82" s="2"/>
      <c r="RZN82" s="2"/>
      <c r="RZO82" s="2"/>
      <c r="RZP82" s="2"/>
      <c r="RZQ82" s="2"/>
      <c r="RZR82" s="2"/>
      <c r="RZS82" s="2"/>
      <c r="RZT82" s="2"/>
      <c r="RZU82" s="2"/>
      <c r="RZV82" s="2"/>
      <c r="RZW82" s="2"/>
      <c r="RZX82" s="2"/>
      <c r="RZY82" s="2"/>
      <c r="RZZ82" s="2"/>
      <c r="SAA82" s="2"/>
      <c r="SAB82" s="2"/>
      <c r="SAC82" s="2"/>
      <c r="SAD82" s="2"/>
      <c r="SAE82" s="2"/>
      <c r="SAF82" s="2"/>
      <c r="SAG82" s="2"/>
      <c r="SAH82" s="2"/>
      <c r="SAI82" s="2"/>
      <c r="SAJ82" s="2"/>
      <c r="SAK82" s="2"/>
      <c r="SAL82" s="2"/>
      <c r="SAM82" s="2"/>
      <c r="SAN82" s="2"/>
      <c r="SAO82" s="2"/>
      <c r="SAP82" s="2"/>
      <c r="SAQ82" s="2"/>
      <c r="SAR82" s="2"/>
      <c r="SAS82" s="2"/>
      <c r="SAT82" s="2"/>
      <c r="SAU82" s="2"/>
      <c r="SAV82" s="2"/>
      <c r="SAW82" s="2"/>
      <c r="SAX82" s="2"/>
      <c r="SAY82" s="2"/>
      <c r="SAZ82" s="2"/>
      <c r="SBA82" s="2"/>
      <c r="SBB82" s="2"/>
      <c r="SBC82" s="2"/>
      <c r="SBD82" s="2"/>
      <c r="SBE82" s="2"/>
      <c r="SBF82" s="2"/>
      <c r="SBG82" s="2"/>
      <c r="SBH82" s="2"/>
      <c r="SBI82" s="2"/>
      <c r="SBJ82" s="2"/>
      <c r="SBK82" s="2"/>
      <c r="SBL82" s="2"/>
      <c r="SBM82" s="2"/>
      <c r="SBN82" s="2"/>
      <c r="SBO82" s="2"/>
      <c r="SBP82" s="2"/>
      <c r="SBQ82" s="2"/>
      <c r="SBR82" s="2"/>
      <c r="SBS82" s="2"/>
      <c r="SBT82" s="2"/>
      <c r="SBU82" s="2"/>
      <c r="SBV82" s="2"/>
      <c r="SBW82" s="2"/>
      <c r="SBX82" s="2"/>
      <c r="SBY82" s="2"/>
      <c r="SBZ82" s="2"/>
      <c r="SCA82" s="2"/>
      <c r="SCB82" s="2"/>
      <c r="SCC82" s="2"/>
      <c r="SCD82" s="2"/>
      <c r="SCE82" s="2"/>
      <c r="SCF82" s="2"/>
      <c r="SCG82" s="2"/>
      <c r="SCH82" s="2"/>
      <c r="SCI82" s="2"/>
      <c r="SCJ82" s="2"/>
      <c r="SCK82" s="2"/>
      <c r="SCL82" s="2"/>
      <c r="SCM82" s="2"/>
      <c r="SCN82" s="2"/>
      <c r="SCO82" s="2"/>
      <c r="SCP82" s="2"/>
      <c r="SCQ82" s="2"/>
      <c r="SCR82" s="2"/>
      <c r="SCS82" s="2"/>
      <c r="SCT82" s="2"/>
      <c r="SCU82" s="2"/>
      <c r="SCV82" s="2"/>
      <c r="SCW82" s="2"/>
      <c r="SCX82" s="2"/>
      <c r="SCY82" s="2"/>
      <c r="SCZ82" s="2"/>
      <c r="SDA82" s="2"/>
      <c r="SDB82" s="2"/>
      <c r="SDC82" s="2"/>
      <c r="SDD82" s="2"/>
      <c r="SDE82" s="2"/>
      <c r="SDF82" s="2"/>
      <c r="SDG82" s="2"/>
      <c r="SDH82" s="2"/>
      <c r="SDI82" s="2"/>
      <c r="SDJ82" s="2"/>
      <c r="SDK82" s="2"/>
      <c r="SDL82" s="2"/>
      <c r="SDM82" s="2"/>
      <c r="SDN82" s="2"/>
      <c r="SDO82" s="2"/>
      <c r="SDP82" s="2"/>
      <c r="SDQ82" s="2"/>
      <c r="SDR82" s="2"/>
      <c r="SDS82" s="2"/>
      <c r="SDT82" s="2"/>
      <c r="SDU82" s="2"/>
      <c r="SDV82" s="2"/>
      <c r="SDW82" s="2"/>
      <c r="SDX82" s="2"/>
      <c r="SDY82" s="2"/>
      <c r="SDZ82" s="2"/>
      <c r="SEA82" s="2"/>
      <c r="SEB82" s="2"/>
      <c r="SEC82" s="2"/>
      <c r="SED82" s="2"/>
      <c r="SEE82" s="2"/>
      <c r="SEF82" s="2"/>
      <c r="SEG82" s="2"/>
      <c r="SEH82" s="2"/>
      <c r="SEI82" s="2"/>
      <c r="SEJ82" s="2"/>
      <c r="SEK82" s="2"/>
      <c r="SEL82" s="2"/>
      <c r="SEM82" s="2"/>
      <c r="SEN82" s="2"/>
      <c r="SEO82" s="2"/>
      <c r="SEP82" s="2"/>
      <c r="SEQ82" s="2"/>
      <c r="SER82" s="2"/>
      <c r="SES82" s="2"/>
      <c r="SET82" s="2"/>
      <c r="SEU82" s="2"/>
      <c r="SEV82" s="2"/>
      <c r="SEW82" s="2"/>
      <c r="SEX82" s="2"/>
      <c r="SEY82" s="2"/>
      <c r="SEZ82" s="2"/>
      <c r="SFA82" s="2"/>
      <c r="SFB82" s="2"/>
      <c r="SFC82" s="2"/>
      <c r="SFD82" s="2"/>
      <c r="SFE82" s="2"/>
      <c r="SFF82" s="2"/>
      <c r="SFG82" s="2"/>
      <c r="SFH82" s="2"/>
      <c r="SFI82" s="2"/>
      <c r="SFJ82" s="2"/>
      <c r="SFK82" s="2"/>
      <c r="SFL82" s="2"/>
      <c r="SFM82" s="2"/>
      <c r="SFN82" s="2"/>
      <c r="SFO82" s="2"/>
      <c r="SFP82" s="2"/>
      <c r="SFQ82" s="2"/>
      <c r="SFR82" s="2"/>
      <c r="SFS82" s="2"/>
      <c r="SFT82" s="2"/>
      <c r="SFU82" s="2"/>
      <c r="SFV82" s="2"/>
      <c r="SFW82" s="2"/>
      <c r="SFX82" s="2"/>
      <c r="SFY82" s="2"/>
      <c r="SFZ82" s="2"/>
      <c r="SGA82" s="2"/>
      <c r="SGB82" s="2"/>
      <c r="SGC82" s="2"/>
      <c r="SGD82" s="2"/>
      <c r="SGE82" s="2"/>
      <c r="SGF82" s="2"/>
      <c r="SGG82" s="2"/>
      <c r="SGH82" s="2"/>
      <c r="SGI82" s="2"/>
      <c r="SGJ82" s="2"/>
      <c r="SGK82" s="2"/>
      <c r="SGL82" s="2"/>
      <c r="SGM82" s="2"/>
      <c r="SGN82" s="2"/>
      <c r="SGO82" s="2"/>
      <c r="SGP82" s="2"/>
      <c r="SGQ82" s="2"/>
      <c r="SGR82" s="2"/>
      <c r="SGS82" s="2"/>
      <c r="SGT82" s="2"/>
      <c r="SGU82" s="2"/>
      <c r="SGV82" s="2"/>
      <c r="SGW82" s="2"/>
      <c r="SGX82" s="2"/>
      <c r="SGY82" s="2"/>
      <c r="SGZ82" s="2"/>
      <c r="SHA82" s="2"/>
      <c r="SHB82" s="2"/>
      <c r="SHC82" s="2"/>
      <c r="SHD82" s="2"/>
      <c r="SHE82" s="2"/>
      <c r="SHF82" s="2"/>
      <c r="SHG82" s="2"/>
      <c r="SHH82" s="2"/>
      <c r="SHI82" s="2"/>
      <c r="SHJ82" s="2"/>
      <c r="SHK82" s="2"/>
      <c r="SHL82" s="2"/>
      <c r="SHM82" s="2"/>
      <c r="SHN82" s="2"/>
      <c r="SHO82" s="2"/>
      <c r="SHP82" s="2"/>
      <c r="SHQ82" s="2"/>
      <c r="SHR82" s="2"/>
      <c r="SHS82" s="2"/>
      <c r="SHT82" s="2"/>
      <c r="SHU82" s="2"/>
      <c r="SHV82" s="2"/>
      <c r="SHW82" s="2"/>
      <c r="SHX82" s="2"/>
      <c r="SHY82" s="2"/>
      <c r="SHZ82" s="2"/>
      <c r="SIA82" s="2"/>
      <c r="SIB82" s="2"/>
      <c r="SIC82" s="2"/>
      <c r="SID82" s="2"/>
      <c r="SIE82" s="2"/>
      <c r="SIF82" s="2"/>
      <c r="SIG82" s="2"/>
      <c r="SIH82" s="2"/>
      <c r="SII82" s="2"/>
      <c r="SIJ82" s="2"/>
      <c r="SIK82" s="2"/>
      <c r="SIL82" s="2"/>
      <c r="SIM82" s="2"/>
      <c r="SIN82" s="2"/>
      <c r="SIO82" s="2"/>
      <c r="SIP82" s="2"/>
      <c r="SIQ82" s="2"/>
      <c r="SIR82" s="2"/>
      <c r="SIS82" s="2"/>
      <c r="SIT82" s="2"/>
      <c r="SIU82" s="2"/>
      <c r="SIV82" s="2"/>
      <c r="SIW82" s="2"/>
      <c r="SIX82" s="2"/>
      <c r="SIY82" s="2"/>
      <c r="SIZ82" s="2"/>
      <c r="SJA82" s="2"/>
      <c r="SJB82" s="2"/>
      <c r="SJC82" s="2"/>
      <c r="SJD82" s="2"/>
      <c r="SJE82" s="2"/>
      <c r="SJF82" s="2"/>
      <c r="SJG82" s="2"/>
      <c r="SJH82" s="2"/>
      <c r="SJI82" s="2"/>
      <c r="SJJ82" s="2"/>
      <c r="SJK82" s="2"/>
      <c r="SJL82" s="2"/>
      <c r="SJM82" s="2"/>
      <c r="SJN82" s="2"/>
      <c r="SJO82" s="2"/>
      <c r="SJP82" s="2"/>
      <c r="SJQ82" s="2"/>
      <c r="SJR82" s="2"/>
      <c r="SJS82" s="2"/>
      <c r="SJT82" s="2"/>
      <c r="SJU82" s="2"/>
      <c r="SJV82" s="2"/>
      <c r="SJW82" s="2"/>
      <c r="SJX82" s="2"/>
      <c r="SJY82" s="2"/>
      <c r="SJZ82" s="2"/>
      <c r="SKA82" s="2"/>
      <c r="SKB82" s="2"/>
      <c r="SKC82" s="2"/>
      <c r="SKD82" s="2"/>
      <c r="SKE82" s="2"/>
      <c r="SKF82" s="2"/>
      <c r="SKG82" s="2"/>
      <c r="SKH82" s="2"/>
      <c r="SKI82" s="2"/>
      <c r="SKJ82" s="2"/>
      <c r="SKK82" s="2"/>
      <c r="SKL82" s="2"/>
      <c r="SKM82" s="2"/>
      <c r="SKN82" s="2"/>
      <c r="SKO82" s="2"/>
      <c r="SKP82" s="2"/>
      <c r="SKQ82" s="2"/>
      <c r="SKR82" s="2"/>
      <c r="SKS82" s="2"/>
      <c r="SKT82" s="2"/>
      <c r="SKU82" s="2"/>
      <c r="SKV82" s="2"/>
      <c r="SKW82" s="2"/>
      <c r="SKX82" s="2"/>
      <c r="SKY82" s="2"/>
      <c r="SKZ82" s="2"/>
      <c r="SLA82" s="2"/>
      <c r="SLB82" s="2"/>
      <c r="SLC82" s="2"/>
      <c r="SLD82" s="2"/>
      <c r="SLE82" s="2"/>
      <c r="SLF82" s="2"/>
      <c r="SLG82" s="2"/>
      <c r="SLH82" s="2"/>
      <c r="SLI82" s="2"/>
      <c r="SLJ82" s="2"/>
      <c r="SLK82" s="2"/>
      <c r="SLL82" s="2"/>
      <c r="SLM82" s="2"/>
      <c r="SLN82" s="2"/>
      <c r="SLO82" s="2"/>
      <c r="SLP82" s="2"/>
      <c r="SLQ82" s="2"/>
      <c r="SLR82" s="2"/>
      <c r="SLS82" s="2"/>
      <c r="SLT82" s="2"/>
      <c r="SLU82" s="2"/>
      <c r="SLV82" s="2"/>
      <c r="SLW82" s="2"/>
      <c r="SLX82" s="2"/>
      <c r="SLY82" s="2"/>
      <c r="SLZ82" s="2"/>
      <c r="SMA82" s="2"/>
      <c r="SMB82" s="2"/>
      <c r="SMC82" s="2"/>
      <c r="SMD82" s="2"/>
      <c r="SME82" s="2"/>
      <c r="SMF82" s="2"/>
      <c r="SMG82" s="2"/>
      <c r="SMH82" s="2"/>
      <c r="SMI82" s="2"/>
      <c r="SMJ82" s="2"/>
      <c r="SMK82" s="2"/>
      <c r="SML82" s="2"/>
      <c r="SMM82" s="2"/>
      <c r="SMN82" s="2"/>
      <c r="SMO82" s="2"/>
      <c r="SMP82" s="2"/>
      <c r="SMQ82" s="2"/>
      <c r="SMR82" s="2"/>
      <c r="SMS82" s="2"/>
      <c r="SMT82" s="2"/>
      <c r="SMU82" s="2"/>
      <c r="SMV82" s="2"/>
      <c r="SMW82" s="2"/>
      <c r="SMX82" s="2"/>
      <c r="SMY82" s="2"/>
      <c r="SMZ82" s="2"/>
      <c r="SNA82" s="2"/>
      <c r="SNB82" s="2"/>
      <c r="SNC82" s="2"/>
      <c r="SND82" s="2"/>
      <c r="SNE82" s="2"/>
      <c r="SNF82" s="2"/>
      <c r="SNG82" s="2"/>
      <c r="SNH82" s="2"/>
      <c r="SNI82" s="2"/>
      <c r="SNJ82" s="2"/>
      <c r="SNK82" s="2"/>
      <c r="SNL82" s="2"/>
      <c r="SNM82" s="2"/>
      <c r="SNN82" s="2"/>
      <c r="SNO82" s="2"/>
      <c r="SNP82" s="2"/>
      <c r="SNQ82" s="2"/>
      <c r="SNR82" s="2"/>
      <c r="SNS82" s="2"/>
      <c r="SNT82" s="2"/>
      <c r="SNU82" s="2"/>
      <c r="SNV82" s="2"/>
      <c r="SNW82" s="2"/>
      <c r="SNX82" s="2"/>
      <c r="SNY82" s="2"/>
      <c r="SNZ82" s="2"/>
      <c r="SOA82" s="2"/>
      <c r="SOB82" s="2"/>
      <c r="SOC82" s="2"/>
      <c r="SOD82" s="2"/>
      <c r="SOE82" s="2"/>
      <c r="SOF82" s="2"/>
      <c r="SOG82" s="2"/>
      <c r="SOH82" s="2"/>
      <c r="SOI82" s="2"/>
      <c r="SOJ82" s="2"/>
      <c r="SOK82" s="2"/>
      <c r="SOL82" s="2"/>
      <c r="SOM82" s="2"/>
      <c r="SON82" s="2"/>
      <c r="SOO82" s="2"/>
      <c r="SOP82" s="2"/>
      <c r="SOQ82" s="2"/>
      <c r="SOR82" s="2"/>
      <c r="SOS82" s="2"/>
      <c r="SOT82" s="2"/>
      <c r="SOU82" s="2"/>
      <c r="SOV82" s="2"/>
      <c r="SOW82" s="2"/>
      <c r="SOX82" s="2"/>
      <c r="SOY82" s="2"/>
      <c r="SOZ82" s="2"/>
      <c r="SPA82" s="2"/>
      <c r="SPB82" s="2"/>
      <c r="SPC82" s="2"/>
      <c r="SPD82" s="2"/>
      <c r="SPE82" s="2"/>
      <c r="SPF82" s="2"/>
      <c r="SPG82" s="2"/>
      <c r="SPH82" s="2"/>
      <c r="SPI82" s="2"/>
      <c r="SPJ82" s="2"/>
      <c r="SPK82" s="2"/>
      <c r="SPL82" s="2"/>
      <c r="SPM82" s="2"/>
      <c r="SPN82" s="2"/>
      <c r="SPO82" s="2"/>
      <c r="SPP82" s="2"/>
      <c r="SPQ82" s="2"/>
      <c r="SPR82" s="2"/>
      <c r="SPS82" s="2"/>
      <c r="SPT82" s="2"/>
      <c r="SPU82" s="2"/>
      <c r="SPV82" s="2"/>
      <c r="SPW82" s="2"/>
      <c r="SPX82" s="2"/>
      <c r="SPY82" s="2"/>
      <c r="SPZ82" s="2"/>
      <c r="SQA82" s="2"/>
      <c r="SQB82" s="2"/>
      <c r="SQC82" s="2"/>
      <c r="SQD82" s="2"/>
      <c r="SQE82" s="2"/>
      <c r="SQF82" s="2"/>
      <c r="SQG82" s="2"/>
      <c r="SQH82" s="2"/>
      <c r="SQI82" s="2"/>
      <c r="SQJ82" s="2"/>
      <c r="SQK82" s="2"/>
      <c r="SQL82" s="2"/>
      <c r="SQM82" s="2"/>
      <c r="SQN82" s="2"/>
      <c r="SQO82" s="2"/>
      <c r="SQP82" s="2"/>
      <c r="SQQ82" s="2"/>
      <c r="SQR82" s="2"/>
      <c r="SQS82" s="2"/>
      <c r="SQT82" s="2"/>
      <c r="SQU82" s="2"/>
      <c r="SQV82" s="2"/>
      <c r="SQW82" s="2"/>
      <c r="SQX82" s="2"/>
      <c r="SQY82" s="2"/>
      <c r="SQZ82" s="2"/>
      <c r="SRA82" s="2"/>
      <c r="SRB82" s="2"/>
      <c r="SRC82" s="2"/>
      <c r="SRD82" s="2"/>
      <c r="SRE82" s="2"/>
      <c r="SRF82" s="2"/>
      <c r="SRG82" s="2"/>
      <c r="SRH82" s="2"/>
      <c r="SRI82" s="2"/>
      <c r="SRJ82" s="2"/>
      <c r="SRK82" s="2"/>
      <c r="SRL82" s="2"/>
      <c r="SRM82" s="2"/>
      <c r="SRN82" s="2"/>
      <c r="SRO82" s="2"/>
      <c r="SRP82" s="2"/>
      <c r="SRQ82" s="2"/>
      <c r="SRR82" s="2"/>
      <c r="SRS82" s="2"/>
      <c r="SRT82" s="2"/>
      <c r="SRU82" s="2"/>
      <c r="SRV82" s="2"/>
      <c r="SRW82" s="2"/>
      <c r="SRX82" s="2"/>
      <c r="SRY82" s="2"/>
      <c r="SRZ82" s="2"/>
      <c r="SSA82" s="2"/>
      <c r="SSB82" s="2"/>
      <c r="SSC82" s="2"/>
      <c r="SSD82" s="2"/>
      <c r="SSE82" s="2"/>
      <c r="SSF82" s="2"/>
      <c r="SSG82" s="2"/>
      <c r="SSH82" s="2"/>
      <c r="SSI82" s="2"/>
      <c r="SSJ82" s="2"/>
      <c r="SSK82" s="2"/>
      <c r="SSL82" s="2"/>
      <c r="SSM82" s="2"/>
      <c r="SSN82" s="2"/>
      <c r="SSO82" s="2"/>
      <c r="SSP82" s="2"/>
      <c r="SSQ82" s="2"/>
      <c r="SSR82" s="2"/>
      <c r="SSS82" s="2"/>
      <c r="SST82" s="2"/>
      <c r="SSU82" s="2"/>
      <c r="SSV82" s="2"/>
      <c r="SSW82" s="2"/>
      <c r="SSX82" s="2"/>
      <c r="SSY82" s="2"/>
      <c r="SSZ82" s="2"/>
      <c r="STA82" s="2"/>
      <c r="STB82" s="2"/>
      <c r="STC82" s="2"/>
      <c r="STD82" s="2"/>
      <c r="STE82" s="2"/>
      <c r="STF82" s="2"/>
      <c r="STG82" s="2"/>
      <c r="STH82" s="2"/>
      <c r="STI82" s="2"/>
      <c r="STJ82" s="2"/>
      <c r="STK82" s="2"/>
      <c r="STL82" s="2"/>
      <c r="STM82" s="2"/>
      <c r="STN82" s="2"/>
      <c r="STO82" s="2"/>
      <c r="STP82" s="2"/>
      <c r="STQ82" s="2"/>
      <c r="STR82" s="2"/>
      <c r="STS82" s="2"/>
      <c r="STT82" s="2"/>
      <c r="STU82" s="2"/>
      <c r="STV82" s="2"/>
      <c r="STW82" s="2"/>
      <c r="STX82" s="2"/>
      <c r="STY82" s="2"/>
      <c r="STZ82" s="2"/>
      <c r="SUA82" s="2"/>
      <c r="SUB82" s="2"/>
      <c r="SUC82" s="2"/>
      <c r="SUD82" s="2"/>
      <c r="SUE82" s="2"/>
      <c r="SUF82" s="2"/>
      <c r="SUG82" s="2"/>
      <c r="SUH82" s="2"/>
      <c r="SUI82" s="2"/>
      <c r="SUJ82" s="2"/>
      <c r="SUK82" s="2"/>
      <c r="SUL82" s="2"/>
      <c r="SUM82" s="2"/>
      <c r="SUN82" s="2"/>
      <c r="SUO82" s="2"/>
      <c r="SUP82" s="2"/>
      <c r="SUQ82" s="2"/>
      <c r="SUR82" s="2"/>
      <c r="SUS82" s="2"/>
      <c r="SUT82" s="2"/>
      <c r="SUU82" s="2"/>
      <c r="SUV82" s="2"/>
      <c r="SUW82" s="2"/>
      <c r="SUX82" s="2"/>
      <c r="SUY82" s="2"/>
      <c r="SUZ82" s="2"/>
      <c r="SVA82" s="2"/>
      <c r="SVB82" s="2"/>
      <c r="SVC82" s="2"/>
      <c r="SVD82" s="2"/>
      <c r="SVE82" s="2"/>
      <c r="SVF82" s="2"/>
      <c r="SVG82" s="2"/>
      <c r="SVH82" s="2"/>
      <c r="SVI82" s="2"/>
      <c r="SVJ82" s="2"/>
      <c r="SVK82" s="2"/>
      <c r="SVL82" s="2"/>
      <c r="SVM82" s="2"/>
      <c r="SVN82" s="2"/>
      <c r="SVO82" s="2"/>
      <c r="SVP82" s="2"/>
      <c r="SVQ82" s="2"/>
      <c r="SVR82" s="2"/>
      <c r="SVS82" s="2"/>
      <c r="SVT82" s="2"/>
      <c r="SVU82" s="2"/>
      <c r="SVV82" s="2"/>
      <c r="SVW82" s="2"/>
      <c r="SVX82" s="2"/>
      <c r="SVY82" s="2"/>
      <c r="SVZ82" s="2"/>
      <c r="SWA82" s="2"/>
      <c r="SWB82" s="2"/>
      <c r="SWC82" s="2"/>
      <c r="SWD82" s="2"/>
      <c r="SWE82" s="2"/>
      <c r="SWF82" s="2"/>
      <c r="SWG82" s="2"/>
      <c r="SWH82" s="2"/>
      <c r="SWI82" s="2"/>
      <c r="SWJ82" s="2"/>
      <c r="SWK82" s="2"/>
      <c r="SWL82" s="2"/>
      <c r="SWM82" s="2"/>
      <c r="SWN82" s="2"/>
      <c r="SWO82" s="2"/>
      <c r="SWP82" s="2"/>
      <c r="SWQ82" s="2"/>
      <c r="SWR82" s="2"/>
      <c r="SWS82" s="2"/>
      <c r="SWT82" s="2"/>
      <c r="SWU82" s="2"/>
      <c r="SWV82" s="2"/>
      <c r="SWW82" s="2"/>
      <c r="SWX82" s="2"/>
      <c r="SWY82" s="2"/>
      <c r="SWZ82" s="2"/>
      <c r="SXA82" s="2"/>
      <c r="SXB82" s="2"/>
      <c r="SXC82" s="2"/>
      <c r="SXD82" s="2"/>
      <c r="SXE82" s="2"/>
      <c r="SXF82" s="2"/>
      <c r="SXG82" s="2"/>
      <c r="SXH82" s="2"/>
      <c r="SXI82" s="2"/>
      <c r="SXJ82" s="2"/>
      <c r="SXK82" s="2"/>
      <c r="SXL82" s="2"/>
      <c r="SXM82" s="2"/>
      <c r="SXN82" s="2"/>
      <c r="SXO82" s="2"/>
      <c r="SXP82" s="2"/>
      <c r="SXQ82" s="2"/>
      <c r="SXR82" s="2"/>
      <c r="SXS82" s="2"/>
      <c r="SXT82" s="2"/>
      <c r="SXU82" s="2"/>
      <c r="SXV82" s="2"/>
      <c r="SXW82" s="2"/>
      <c r="SXX82" s="2"/>
      <c r="SXY82" s="2"/>
      <c r="SXZ82" s="2"/>
      <c r="SYA82" s="2"/>
      <c r="SYB82" s="2"/>
      <c r="SYC82" s="2"/>
      <c r="SYD82" s="2"/>
      <c r="SYE82" s="2"/>
      <c r="SYF82" s="2"/>
      <c r="SYG82" s="2"/>
      <c r="SYH82" s="2"/>
      <c r="SYI82" s="2"/>
      <c r="SYJ82" s="2"/>
      <c r="SYK82" s="2"/>
      <c r="SYL82" s="2"/>
      <c r="SYM82" s="2"/>
      <c r="SYN82" s="2"/>
      <c r="SYO82" s="2"/>
      <c r="SYP82" s="2"/>
      <c r="SYQ82" s="2"/>
      <c r="SYR82" s="2"/>
      <c r="SYS82" s="2"/>
      <c r="SYT82" s="2"/>
      <c r="SYU82" s="2"/>
      <c r="SYV82" s="2"/>
      <c r="SYW82" s="2"/>
      <c r="SYX82" s="2"/>
      <c r="SYY82" s="2"/>
      <c r="SYZ82" s="2"/>
      <c r="SZA82" s="2"/>
      <c r="SZB82" s="2"/>
      <c r="SZC82" s="2"/>
      <c r="SZD82" s="2"/>
      <c r="SZE82" s="2"/>
      <c r="SZF82" s="2"/>
      <c r="SZG82" s="2"/>
      <c r="SZH82" s="2"/>
      <c r="SZI82" s="2"/>
      <c r="SZJ82" s="2"/>
      <c r="SZK82" s="2"/>
      <c r="SZL82" s="2"/>
      <c r="SZM82" s="2"/>
      <c r="SZN82" s="2"/>
      <c r="SZO82" s="2"/>
      <c r="SZP82" s="2"/>
      <c r="SZQ82" s="2"/>
      <c r="SZR82" s="2"/>
      <c r="SZS82" s="2"/>
      <c r="SZT82" s="2"/>
      <c r="SZU82" s="2"/>
      <c r="SZV82" s="2"/>
      <c r="SZW82" s="2"/>
      <c r="SZX82" s="2"/>
      <c r="SZY82" s="2"/>
      <c r="SZZ82" s="2"/>
      <c r="TAA82" s="2"/>
      <c r="TAB82" s="2"/>
      <c r="TAC82" s="2"/>
      <c r="TAD82" s="2"/>
      <c r="TAE82" s="2"/>
      <c r="TAF82" s="2"/>
      <c r="TAG82" s="2"/>
      <c r="TAH82" s="2"/>
      <c r="TAI82" s="2"/>
      <c r="TAJ82" s="2"/>
      <c r="TAK82" s="2"/>
      <c r="TAL82" s="2"/>
      <c r="TAM82" s="2"/>
      <c r="TAN82" s="2"/>
      <c r="TAO82" s="2"/>
      <c r="TAP82" s="2"/>
      <c r="TAQ82" s="2"/>
      <c r="TAR82" s="2"/>
      <c r="TAS82" s="2"/>
      <c r="TAT82" s="2"/>
      <c r="TAU82" s="2"/>
      <c r="TAV82" s="2"/>
      <c r="TAW82" s="2"/>
      <c r="TAX82" s="2"/>
      <c r="TAY82" s="2"/>
      <c r="TAZ82" s="2"/>
      <c r="TBA82" s="2"/>
      <c r="TBB82" s="2"/>
      <c r="TBC82" s="2"/>
      <c r="TBD82" s="2"/>
      <c r="TBE82" s="2"/>
      <c r="TBF82" s="2"/>
      <c r="TBG82" s="2"/>
      <c r="TBH82" s="2"/>
      <c r="TBI82" s="2"/>
      <c r="TBJ82" s="2"/>
      <c r="TBK82" s="2"/>
      <c r="TBL82" s="2"/>
      <c r="TBM82" s="2"/>
      <c r="TBN82" s="2"/>
      <c r="TBO82" s="2"/>
      <c r="TBP82" s="2"/>
      <c r="TBQ82" s="2"/>
      <c r="TBR82" s="2"/>
      <c r="TBS82" s="2"/>
      <c r="TBT82" s="2"/>
      <c r="TBU82" s="2"/>
      <c r="TBV82" s="2"/>
      <c r="TBW82" s="2"/>
      <c r="TBX82" s="2"/>
      <c r="TBY82" s="2"/>
      <c r="TBZ82" s="2"/>
      <c r="TCA82" s="2"/>
      <c r="TCB82" s="2"/>
      <c r="TCC82" s="2"/>
      <c r="TCD82" s="2"/>
      <c r="TCE82" s="2"/>
      <c r="TCF82" s="2"/>
      <c r="TCG82" s="2"/>
      <c r="TCH82" s="2"/>
      <c r="TCI82" s="2"/>
      <c r="TCJ82" s="2"/>
      <c r="TCK82" s="2"/>
      <c r="TCL82" s="2"/>
      <c r="TCM82" s="2"/>
      <c r="TCN82" s="2"/>
      <c r="TCO82" s="2"/>
      <c r="TCP82" s="2"/>
      <c r="TCQ82" s="2"/>
      <c r="TCR82" s="2"/>
      <c r="TCS82" s="2"/>
      <c r="TCT82" s="2"/>
      <c r="TCU82" s="2"/>
      <c r="TCV82" s="2"/>
      <c r="TCW82" s="2"/>
      <c r="TCX82" s="2"/>
      <c r="TCY82" s="2"/>
      <c r="TCZ82" s="2"/>
      <c r="TDA82" s="2"/>
      <c r="TDB82" s="2"/>
      <c r="TDC82" s="2"/>
      <c r="TDD82" s="2"/>
      <c r="TDE82" s="2"/>
      <c r="TDF82" s="2"/>
      <c r="TDG82" s="2"/>
      <c r="TDH82" s="2"/>
      <c r="TDI82" s="2"/>
      <c r="TDJ82" s="2"/>
      <c r="TDK82" s="2"/>
      <c r="TDL82" s="2"/>
      <c r="TDM82" s="2"/>
      <c r="TDN82" s="2"/>
      <c r="TDO82" s="2"/>
      <c r="TDP82" s="2"/>
      <c r="TDQ82" s="2"/>
      <c r="TDR82" s="2"/>
      <c r="TDS82" s="2"/>
      <c r="TDT82" s="2"/>
      <c r="TDU82" s="2"/>
      <c r="TDV82" s="2"/>
      <c r="TDW82" s="2"/>
      <c r="TDX82" s="2"/>
      <c r="TDY82" s="2"/>
      <c r="TDZ82" s="2"/>
      <c r="TEA82" s="2"/>
      <c r="TEB82" s="2"/>
      <c r="TEC82" s="2"/>
      <c r="TED82" s="2"/>
      <c r="TEE82" s="2"/>
      <c r="TEF82" s="2"/>
      <c r="TEG82" s="2"/>
      <c r="TEH82" s="2"/>
      <c r="TEI82" s="2"/>
      <c r="TEJ82" s="2"/>
      <c r="TEK82" s="2"/>
      <c r="TEL82" s="2"/>
      <c r="TEM82" s="2"/>
      <c r="TEN82" s="2"/>
      <c r="TEO82" s="2"/>
      <c r="TEP82" s="2"/>
      <c r="TEQ82" s="2"/>
      <c r="TER82" s="2"/>
      <c r="TES82" s="2"/>
      <c r="TET82" s="2"/>
      <c r="TEU82" s="2"/>
      <c r="TEV82" s="2"/>
      <c r="TEW82" s="2"/>
      <c r="TEX82" s="2"/>
      <c r="TEY82" s="2"/>
      <c r="TEZ82" s="2"/>
      <c r="TFA82" s="2"/>
      <c r="TFB82" s="2"/>
      <c r="TFC82" s="2"/>
      <c r="TFD82" s="2"/>
      <c r="TFE82" s="2"/>
      <c r="TFF82" s="2"/>
      <c r="TFG82" s="2"/>
      <c r="TFH82" s="2"/>
      <c r="TFI82" s="2"/>
      <c r="TFJ82" s="2"/>
      <c r="TFK82" s="2"/>
      <c r="TFL82" s="2"/>
      <c r="TFM82" s="2"/>
      <c r="TFN82" s="2"/>
      <c r="TFO82" s="2"/>
      <c r="TFP82" s="2"/>
      <c r="TFQ82" s="2"/>
      <c r="TFR82" s="2"/>
      <c r="TFS82" s="2"/>
      <c r="TFT82" s="2"/>
      <c r="TFU82" s="2"/>
      <c r="TFV82" s="2"/>
      <c r="TFW82" s="2"/>
      <c r="TFX82" s="2"/>
      <c r="TFY82" s="2"/>
      <c r="TFZ82" s="2"/>
      <c r="TGA82" s="2"/>
      <c r="TGB82" s="2"/>
      <c r="TGC82" s="2"/>
      <c r="TGD82" s="2"/>
      <c r="TGE82" s="2"/>
      <c r="TGF82" s="2"/>
      <c r="TGG82" s="2"/>
      <c r="TGH82" s="2"/>
      <c r="TGI82" s="2"/>
      <c r="TGJ82" s="2"/>
      <c r="TGK82" s="2"/>
      <c r="TGL82" s="2"/>
      <c r="TGM82" s="2"/>
      <c r="TGN82" s="2"/>
      <c r="TGO82" s="2"/>
      <c r="TGP82" s="2"/>
      <c r="TGQ82" s="2"/>
      <c r="TGR82" s="2"/>
      <c r="TGS82" s="2"/>
      <c r="TGT82" s="2"/>
      <c r="TGU82" s="2"/>
      <c r="TGV82" s="2"/>
      <c r="TGW82" s="2"/>
      <c r="TGX82" s="2"/>
      <c r="TGY82" s="2"/>
      <c r="TGZ82" s="2"/>
      <c r="THA82" s="2"/>
      <c r="THB82" s="2"/>
      <c r="THC82" s="2"/>
      <c r="THD82" s="2"/>
      <c r="THE82" s="2"/>
      <c r="THF82" s="2"/>
      <c r="THG82" s="2"/>
      <c r="THH82" s="2"/>
      <c r="THI82" s="2"/>
      <c r="THJ82" s="2"/>
      <c r="THK82" s="2"/>
      <c r="THL82" s="2"/>
      <c r="THM82" s="2"/>
      <c r="THN82" s="2"/>
      <c r="THO82" s="2"/>
      <c r="THP82" s="2"/>
      <c r="THQ82" s="2"/>
      <c r="THR82" s="2"/>
      <c r="THS82" s="2"/>
      <c r="THT82" s="2"/>
      <c r="THU82" s="2"/>
      <c r="THV82" s="2"/>
      <c r="THW82" s="2"/>
      <c r="THX82" s="2"/>
      <c r="THY82" s="2"/>
      <c r="THZ82" s="2"/>
      <c r="TIA82" s="2"/>
      <c r="TIB82" s="2"/>
      <c r="TIC82" s="2"/>
      <c r="TID82" s="2"/>
      <c r="TIE82" s="2"/>
      <c r="TIF82" s="2"/>
      <c r="TIG82" s="2"/>
      <c r="TIH82" s="2"/>
      <c r="TII82" s="2"/>
      <c r="TIJ82" s="2"/>
      <c r="TIK82" s="2"/>
      <c r="TIL82" s="2"/>
      <c r="TIM82" s="2"/>
      <c r="TIN82" s="2"/>
      <c r="TIO82" s="2"/>
      <c r="TIP82" s="2"/>
      <c r="TIQ82" s="2"/>
      <c r="TIR82" s="2"/>
      <c r="TIS82" s="2"/>
      <c r="TIT82" s="2"/>
      <c r="TIU82" s="2"/>
      <c r="TIV82" s="2"/>
      <c r="TIW82" s="2"/>
      <c r="TIX82" s="2"/>
      <c r="TIY82" s="2"/>
      <c r="TIZ82" s="2"/>
      <c r="TJA82" s="2"/>
      <c r="TJB82" s="2"/>
      <c r="TJC82" s="2"/>
      <c r="TJD82" s="2"/>
      <c r="TJE82" s="2"/>
      <c r="TJF82" s="2"/>
      <c r="TJG82" s="2"/>
      <c r="TJH82" s="2"/>
      <c r="TJI82" s="2"/>
      <c r="TJJ82" s="2"/>
      <c r="TJK82" s="2"/>
      <c r="TJL82" s="2"/>
      <c r="TJM82" s="2"/>
      <c r="TJN82" s="2"/>
      <c r="TJO82" s="2"/>
      <c r="TJP82" s="2"/>
      <c r="TJQ82" s="2"/>
      <c r="TJR82" s="2"/>
      <c r="TJS82" s="2"/>
      <c r="TJT82" s="2"/>
      <c r="TJU82" s="2"/>
      <c r="TJV82" s="2"/>
      <c r="TJW82" s="2"/>
      <c r="TJX82" s="2"/>
      <c r="TJY82" s="2"/>
      <c r="TJZ82" s="2"/>
      <c r="TKA82" s="2"/>
      <c r="TKB82" s="2"/>
      <c r="TKC82" s="2"/>
      <c r="TKD82" s="2"/>
      <c r="TKE82" s="2"/>
      <c r="TKF82" s="2"/>
      <c r="TKG82" s="2"/>
      <c r="TKH82" s="2"/>
      <c r="TKI82" s="2"/>
      <c r="TKJ82" s="2"/>
      <c r="TKK82" s="2"/>
      <c r="TKL82" s="2"/>
      <c r="TKM82" s="2"/>
      <c r="TKN82" s="2"/>
      <c r="TKO82" s="2"/>
      <c r="TKP82" s="2"/>
      <c r="TKQ82" s="2"/>
      <c r="TKR82" s="2"/>
      <c r="TKS82" s="2"/>
      <c r="TKT82" s="2"/>
      <c r="TKU82" s="2"/>
      <c r="TKV82" s="2"/>
      <c r="TKW82" s="2"/>
      <c r="TKX82" s="2"/>
      <c r="TKY82" s="2"/>
      <c r="TKZ82" s="2"/>
      <c r="TLA82" s="2"/>
      <c r="TLB82" s="2"/>
      <c r="TLC82" s="2"/>
      <c r="TLD82" s="2"/>
      <c r="TLE82" s="2"/>
      <c r="TLF82" s="2"/>
      <c r="TLG82" s="2"/>
      <c r="TLH82" s="2"/>
      <c r="TLI82" s="2"/>
      <c r="TLJ82" s="2"/>
      <c r="TLK82" s="2"/>
      <c r="TLL82" s="2"/>
      <c r="TLM82" s="2"/>
      <c r="TLN82" s="2"/>
      <c r="TLO82" s="2"/>
      <c r="TLP82" s="2"/>
      <c r="TLQ82" s="2"/>
      <c r="TLR82" s="2"/>
      <c r="TLS82" s="2"/>
      <c r="TLT82" s="2"/>
      <c r="TLU82" s="2"/>
      <c r="TLV82" s="2"/>
      <c r="TLW82" s="2"/>
      <c r="TLX82" s="2"/>
      <c r="TLY82" s="2"/>
      <c r="TLZ82" s="2"/>
      <c r="TMA82" s="2"/>
      <c r="TMB82" s="2"/>
      <c r="TMC82" s="2"/>
      <c r="TMD82" s="2"/>
      <c r="TME82" s="2"/>
      <c r="TMF82" s="2"/>
      <c r="TMG82" s="2"/>
      <c r="TMH82" s="2"/>
      <c r="TMI82" s="2"/>
      <c r="TMJ82" s="2"/>
      <c r="TMK82" s="2"/>
      <c r="TML82" s="2"/>
      <c r="TMM82" s="2"/>
      <c r="TMN82" s="2"/>
      <c r="TMO82" s="2"/>
      <c r="TMP82" s="2"/>
      <c r="TMQ82" s="2"/>
      <c r="TMR82" s="2"/>
      <c r="TMS82" s="2"/>
      <c r="TMT82" s="2"/>
      <c r="TMU82" s="2"/>
      <c r="TMV82" s="2"/>
      <c r="TMW82" s="2"/>
      <c r="TMX82" s="2"/>
      <c r="TMY82" s="2"/>
      <c r="TMZ82" s="2"/>
      <c r="TNA82" s="2"/>
      <c r="TNB82" s="2"/>
      <c r="TNC82" s="2"/>
      <c r="TND82" s="2"/>
      <c r="TNE82" s="2"/>
      <c r="TNF82" s="2"/>
      <c r="TNG82" s="2"/>
      <c r="TNH82" s="2"/>
      <c r="TNI82" s="2"/>
      <c r="TNJ82" s="2"/>
      <c r="TNK82" s="2"/>
      <c r="TNL82" s="2"/>
      <c r="TNM82" s="2"/>
      <c r="TNN82" s="2"/>
      <c r="TNO82" s="2"/>
      <c r="TNP82" s="2"/>
      <c r="TNQ82" s="2"/>
      <c r="TNR82" s="2"/>
      <c r="TNS82" s="2"/>
      <c r="TNT82" s="2"/>
      <c r="TNU82" s="2"/>
      <c r="TNV82" s="2"/>
      <c r="TNW82" s="2"/>
      <c r="TNX82" s="2"/>
      <c r="TNY82" s="2"/>
      <c r="TNZ82" s="2"/>
      <c r="TOA82" s="2"/>
      <c r="TOB82" s="2"/>
      <c r="TOC82" s="2"/>
      <c r="TOD82" s="2"/>
      <c r="TOE82" s="2"/>
      <c r="TOF82" s="2"/>
      <c r="TOG82" s="2"/>
      <c r="TOH82" s="2"/>
      <c r="TOI82" s="2"/>
      <c r="TOJ82" s="2"/>
      <c r="TOK82" s="2"/>
      <c r="TOL82" s="2"/>
      <c r="TOM82" s="2"/>
      <c r="TON82" s="2"/>
      <c r="TOO82" s="2"/>
      <c r="TOP82" s="2"/>
      <c r="TOQ82" s="2"/>
      <c r="TOR82" s="2"/>
      <c r="TOS82" s="2"/>
      <c r="TOT82" s="2"/>
      <c r="TOU82" s="2"/>
      <c r="TOV82" s="2"/>
      <c r="TOW82" s="2"/>
      <c r="TOX82" s="2"/>
      <c r="TOY82" s="2"/>
      <c r="TOZ82" s="2"/>
      <c r="TPA82" s="2"/>
      <c r="TPB82" s="2"/>
      <c r="TPC82" s="2"/>
      <c r="TPD82" s="2"/>
      <c r="TPE82" s="2"/>
      <c r="TPF82" s="2"/>
      <c r="TPG82" s="2"/>
      <c r="TPH82" s="2"/>
      <c r="TPI82" s="2"/>
      <c r="TPJ82" s="2"/>
      <c r="TPK82" s="2"/>
      <c r="TPL82" s="2"/>
      <c r="TPM82" s="2"/>
      <c r="TPN82" s="2"/>
      <c r="TPO82" s="2"/>
      <c r="TPP82" s="2"/>
      <c r="TPQ82" s="2"/>
      <c r="TPR82" s="2"/>
      <c r="TPS82" s="2"/>
      <c r="TPT82" s="2"/>
      <c r="TPU82" s="2"/>
      <c r="TPV82" s="2"/>
      <c r="TPW82" s="2"/>
      <c r="TPX82" s="2"/>
      <c r="TPY82" s="2"/>
      <c r="TPZ82" s="2"/>
      <c r="TQA82" s="2"/>
      <c r="TQB82" s="2"/>
      <c r="TQC82" s="2"/>
      <c r="TQD82" s="2"/>
      <c r="TQE82" s="2"/>
      <c r="TQF82" s="2"/>
      <c r="TQG82" s="2"/>
      <c r="TQH82" s="2"/>
      <c r="TQI82" s="2"/>
      <c r="TQJ82" s="2"/>
      <c r="TQK82" s="2"/>
      <c r="TQL82" s="2"/>
      <c r="TQM82" s="2"/>
      <c r="TQN82" s="2"/>
      <c r="TQO82" s="2"/>
      <c r="TQP82" s="2"/>
      <c r="TQQ82" s="2"/>
      <c r="TQR82" s="2"/>
      <c r="TQS82" s="2"/>
      <c r="TQT82" s="2"/>
      <c r="TQU82" s="2"/>
      <c r="TQV82" s="2"/>
      <c r="TQW82" s="2"/>
      <c r="TQX82" s="2"/>
      <c r="TQY82" s="2"/>
      <c r="TQZ82" s="2"/>
      <c r="TRA82" s="2"/>
      <c r="TRB82" s="2"/>
      <c r="TRC82" s="2"/>
      <c r="TRD82" s="2"/>
      <c r="TRE82" s="2"/>
      <c r="TRF82" s="2"/>
      <c r="TRG82" s="2"/>
      <c r="TRH82" s="2"/>
      <c r="TRI82" s="2"/>
      <c r="TRJ82" s="2"/>
      <c r="TRK82" s="2"/>
      <c r="TRL82" s="2"/>
      <c r="TRM82" s="2"/>
      <c r="TRN82" s="2"/>
      <c r="TRO82" s="2"/>
      <c r="TRP82" s="2"/>
      <c r="TRQ82" s="2"/>
      <c r="TRR82" s="2"/>
      <c r="TRS82" s="2"/>
      <c r="TRT82" s="2"/>
      <c r="TRU82" s="2"/>
      <c r="TRV82" s="2"/>
      <c r="TRW82" s="2"/>
      <c r="TRX82" s="2"/>
      <c r="TRY82" s="2"/>
      <c r="TRZ82" s="2"/>
      <c r="TSA82" s="2"/>
      <c r="TSB82" s="2"/>
      <c r="TSC82" s="2"/>
      <c r="TSD82" s="2"/>
      <c r="TSE82" s="2"/>
      <c r="TSF82" s="2"/>
      <c r="TSG82" s="2"/>
      <c r="TSH82" s="2"/>
      <c r="TSI82" s="2"/>
      <c r="TSJ82" s="2"/>
      <c r="TSK82" s="2"/>
      <c r="TSL82" s="2"/>
      <c r="TSM82" s="2"/>
      <c r="TSN82" s="2"/>
      <c r="TSO82" s="2"/>
      <c r="TSP82" s="2"/>
      <c r="TSQ82" s="2"/>
      <c r="TSR82" s="2"/>
      <c r="TSS82" s="2"/>
      <c r="TST82" s="2"/>
      <c r="TSU82" s="2"/>
      <c r="TSV82" s="2"/>
      <c r="TSW82" s="2"/>
      <c r="TSX82" s="2"/>
      <c r="TSY82" s="2"/>
      <c r="TSZ82" s="2"/>
      <c r="TTA82" s="2"/>
      <c r="TTB82" s="2"/>
      <c r="TTC82" s="2"/>
      <c r="TTD82" s="2"/>
      <c r="TTE82" s="2"/>
      <c r="TTF82" s="2"/>
      <c r="TTG82" s="2"/>
      <c r="TTH82" s="2"/>
      <c r="TTI82" s="2"/>
      <c r="TTJ82" s="2"/>
      <c r="TTK82" s="2"/>
      <c r="TTL82" s="2"/>
      <c r="TTM82" s="2"/>
      <c r="TTN82" s="2"/>
      <c r="TTO82" s="2"/>
      <c r="TTP82" s="2"/>
      <c r="TTQ82" s="2"/>
      <c r="TTR82" s="2"/>
      <c r="TTS82" s="2"/>
      <c r="TTT82" s="2"/>
      <c r="TTU82" s="2"/>
      <c r="TTV82" s="2"/>
      <c r="TTW82" s="2"/>
      <c r="TTX82" s="2"/>
      <c r="TTY82" s="2"/>
      <c r="TTZ82" s="2"/>
      <c r="TUA82" s="2"/>
      <c r="TUB82" s="2"/>
      <c r="TUC82" s="2"/>
      <c r="TUD82" s="2"/>
      <c r="TUE82" s="2"/>
      <c r="TUF82" s="2"/>
      <c r="TUG82" s="2"/>
      <c r="TUH82" s="2"/>
      <c r="TUI82" s="2"/>
      <c r="TUJ82" s="2"/>
      <c r="TUK82" s="2"/>
      <c r="TUL82" s="2"/>
      <c r="TUM82" s="2"/>
      <c r="TUN82" s="2"/>
      <c r="TUO82" s="2"/>
      <c r="TUP82" s="2"/>
      <c r="TUQ82" s="2"/>
      <c r="TUR82" s="2"/>
      <c r="TUS82" s="2"/>
      <c r="TUT82" s="2"/>
      <c r="TUU82" s="2"/>
      <c r="TUV82" s="2"/>
      <c r="TUW82" s="2"/>
      <c r="TUX82" s="2"/>
      <c r="TUY82" s="2"/>
      <c r="TUZ82" s="2"/>
      <c r="TVA82" s="2"/>
      <c r="TVB82" s="2"/>
      <c r="TVC82" s="2"/>
      <c r="TVD82" s="2"/>
      <c r="TVE82" s="2"/>
      <c r="TVF82" s="2"/>
      <c r="TVG82" s="2"/>
      <c r="TVH82" s="2"/>
      <c r="TVI82" s="2"/>
      <c r="TVJ82" s="2"/>
      <c r="TVK82" s="2"/>
      <c r="TVL82" s="2"/>
      <c r="TVM82" s="2"/>
      <c r="TVN82" s="2"/>
      <c r="TVO82" s="2"/>
      <c r="TVP82" s="2"/>
      <c r="TVQ82" s="2"/>
      <c r="TVR82" s="2"/>
      <c r="TVS82" s="2"/>
      <c r="TVT82" s="2"/>
      <c r="TVU82" s="2"/>
      <c r="TVV82" s="2"/>
      <c r="TVW82" s="2"/>
      <c r="TVX82" s="2"/>
      <c r="TVY82" s="2"/>
      <c r="TVZ82" s="2"/>
      <c r="TWA82" s="2"/>
      <c r="TWB82" s="2"/>
      <c r="TWC82" s="2"/>
      <c r="TWD82" s="2"/>
      <c r="TWE82" s="2"/>
      <c r="TWF82" s="2"/>
      <c r="TWG82" s="2"/>
      <c r="TWH82" s="2"/>
      <c r="TWI82" s="2"/>
      <c r="TWJ82" s="2"/>
      <c r="TWK82" s="2"/>
      <c r="TWL82" s="2"/>
      <c r="TWM82" s="2"/>
      <c r="TWN82" s="2"/>
      <c r="TWO82" s="2"/>
      <c r="TWP82" s="2"/>
      <c r="TWQ82" s="2"/>
      <c r="TWR82" s="2"/>
      <c r="TWS82" s="2"/>
      <c r="TWT82" s="2"/>
      <c r="TWU82" s="2"/>
      <c r="TWV82" s="2"/>
      <c r="TWW82" s="2"/>
      <c r="TWX82" s="2"/>
      <c r="TWY82" s="2"/>
      <c r="TWZ82" s="2"/>
      <c r="TXA82" s="2"/>
      <c r="TXB82" s="2"/>
      <c r="TXC82" s="2"/>
      <c r="TXD82" s="2"/>
      <c r="TXE82" s="2"/>
      <c r="TXF82" s="2"/>
      <c r="TXG82" s="2"/>
      <c r="TXH82" s="2"/>
      <c r="TXI82" s="2"/>
      <c r="TXJ82" s="2"/>
      <c r="TXK82" s="2"/>
      <c r="TXL82" s="2"/>
      <c r="TXM82" s="2"/>
      <c r="TXN82" s="2"/>
      <c r="TXO82" s="2"/>
      <c r="TXP82" s="2"/>
      <c r="TXQ82" s="2"/>
      <c r="TXR82" s="2"/>
      <c r="TXS82" s="2"/>
      <c r="TXT82" s="2"/>
      <c r="TXU82" s="2"/>
      <c r="TXV82" s="2"/>
      <c r="TXW82" s="2"/>
      <c r="TXX82" s="2"/>
      <c r="TXY82" s="2"/>
      <c r="TXZ82" s="2"/>
      <c r="TYA82" s="2"/>
      <c r="TYB82" s="2"/>
      <c r="TYC82" s="2"/>
      <c r="TYD82" s="2"/>
      <c r="TYE82" s="2"/>
      <c r="TYF82" s="2"/>
      <c r="TYG82" s="2"/>
      <c r="TYH82" s="2"/>
      <c r="TYI82" s="2"/>
      <c r="TYJ82" s="2"/>
      <c r="TYK82" s="2"/>
      <c r="TYL82" s="2"/>
      <c r="TYM82" s="2"/>
      <c r="TYN82" s="2"/>
      <c r="TYO82" s="2"/>
      <c r="TYP82" s="2"/>
      <c r="TYQ82" s="2"/>
      <c r="TYR82" s="2"/>
      <c r="TYS82" s="2"/>
      <c r="TYT82" s="2"/>
      <c r="TYU82" s="2"/>
      <c r="TYV82" s="2"/>
      <c r="TYW82" s="2"/>
      <c r="TYX82" s="2"/>
      <c r="TYY82" s="2"/>
      <c r="TYZ82" s="2"/>
      <c r="TZA82" s="2"/>
      <c r="TZB82" s="2"/>
      <c r="TZC82" s="2"/>
      <c r="TZD82" s="2"/>
      <c r="TZE82" s="2"/>
      <c r="TZF82" s="2"/>
      <c r="TZG82" s="2"/>
      <c r="TZH82" s="2"/>
      <c r="TZI82" s="2"/>
      <c r="TZJ82" s="2"/>
      <c r="TZK82" s="2"/>
      <c r="TZL82" s="2"/>
      <c r="TZM82" s="2"/>
      <c r="TZN82" s="2"/>
      <c r="TZO82" s="2"/>
      <c r="TZP82" s="2"/>
      <c r="TZQ82" s="2"/>
      <c r="TZR82" s="2"/>
      <c r="TZS82" s="2"/>
      <c r="TZT82" s="2"/>
      <c r="TZU82" s="2"/>
      <c r="TZV82" s="2"/>
      <c r="TZW82" s="2"/>
      <c r="TZX82" s="2"/>
      <c r="TZY82" s="2"/>
      <c r="TZZ82" s="2"/>
      <c r="UAA82" s="2"/>
      <c r="UAB82" s="2"/>
      <c r="UAC82" s="2"/>
      <c r="UAD82" s="2"/>
      <c r="UAE82" s="2"/>
      <c r="UAF82" s="2"/>
      <c r="UAG82" s="2"/>
      <c r="UAH82" s="2"/>
      <c r="UAI82" s="2"/>
      <c r="UAJ82" s="2"/>
      <c r="UAK82" s="2"/>
      <c r="UAL82" s="2"/>
      <c r="UAM82" s="2"/>
      <c r="UAN82" s="2"/>
      <c r="UAO82" s="2"/>
      <c r="UAP82" s="2"/>
      <c r="UAQ82" s="2"/>
      <c r="UAR82" s="2"/>
      <c r="UAS82" s="2"/>
      <c r="UAT82" s="2"/>
      <c r="UAU82" s="2"/>
      <c r="UAV82" s="2"/>
      <c r="UAW82" s="2"/>
      <c r="UAX82" s="2"/>
      <c r="UAY82" s="2"/>
      <c r="UAZ82" s="2"/>
      <c r="UBA82" s="2"/>
      <c r="UBB82" s="2"/>
      <c r="UBC82" s="2"/>
      <c r="UBD82" s="2"/>
      <c r="UBE82" s="2"/>
      <c r="UBF82" s="2"/>
      <c r="UBG82" s="2"/>
      <c r="UBH82" s="2"/>
      <c r="UBI82" s="2"/>
      <c r="UBJ82" s="2"/>
      <c r="UBK82" s="2"/>
      <c r="UBL82" s="2"/>
      <c r="UBM82" s="2"/>
      <c r="UBN82" s="2"/>
      <c r="UBO82" s="2"/>
      <c r="UBP82" s="2"/>
      <c r="UBQ82" s="2"/>
      <c r="UBR82" s="2"/>
      <c r="UBS82" s="2"/>
      <c r="UBT82" s="2"/>
      <c r="UBU82" s="2"/>
      <c r="UBV82" s="2"/>
      <c r="UBW82" s="2"/>
      <c r="UBX82" s="2"/>
      <c r="UBY82" s="2"/>
      <c r="UBZ82" s="2"/>
      <c r="UCA82" s="2"/>
      <c r="UCB82" s="2"/>
      <c r="UCC82" s="2"/>
      <c r="UCD82" s="2"/>
      <c r="UCE82" s="2"/>
      <c r="UCF82" s="2"/>
      <c r="UCG82" s="2"/>
      <c r="UCH82" s="2"/>
      <c r="UCI82" s="2"/>
      <c r="UCJ82" s="2"/>
      <c r="UCK82" s="2"/>
      <c r="UCL82" s="2"/>
      <c r="UCM82" s="2"/>
      <c r="UCN82" s="2"/>
      <c r="UCO82" s="2"/>
      <c r="UCP82" s="2"/>
      <c r="UCQ82" s="2"/>
      <c r="UCR82" s="2"/>
      <c r="UCS82" s="2"/>
      <c r="UCT82" s="2"/>
      <c r="UCU82" s="2"/>
      <c r="UCV82" s="2"/>
      <c r="UCW82" s="2"/>
      <c r="UCX82" s="2"/>
      <c r="UCY82" s="2"/>
      <c r="UCZ82" s="2"/>
      <c r="UDA82" s="2"/>
      <c r="UDB82" s="2"/>
      <c r="UDC82" s="2"/>
      <c r="UDD82" s="2"/>
      <c r="UDE82" s="2"/>
      <c r="UDF82" s="2"/>
      <c r="UDG82" s="2"/>
      <c r="UDH82" s="2"/>
      <c r="UDI82" s="2"/>
      <c r="UDJ82" s="2"/>
      <c r="UDK82" s="2"/>
      <c r="UDL82" s="2"/>
      <c r="UDM82" s="2"/>
      <c r="UDN82" s="2"/>
      <c r="UDO82" s="2"/>
      <c r="UDP82" s="2"/>
      <c r="UDQ82" s="2"/>
      <c r="UDR82" s="2"/>
      <c r="UDS82" s="2"/>
      <c r="UDT82" s="2"/>
      <c r="UDU82" s="2"/>
      <c r="UDV82" s="2"/>
      <c r="UDW82" s="2"/>
      <c r="UDX82" s="2"/>
      <c r="UDY82" s="2"/>
      <c r="UDZ82" s="2"/>
      <c r="UEA82" s="2"/>
      <c r="UEB82" s="2"/>
      <c r="UEC82" s="2"/>
      <c r="UED82" s="2"/>
      <c r="UEE82" s="2"/>
      <c r="UEF82" s="2"/>
      <c r="UEG82" s="2"/>
      <c r="UEH82" s="2"/>
      <c r="UEI82" s="2"/>
      <c r="UEJ82" s="2"/>
      <c r="UEK82" s="2"/>
      <c r="UEL82" s="2"/>
      <c r="UEM82" s="2"/>
      <c r="UEN82" s="2"/>
      <c r="UEO82" s="2"/>
      <c r="UEP82" s="2"/>
      <c r="UEQ82" s="2"/>
      <c r="UER82" s="2"/>
      <c r="UES82" s="2"/>
      <c r="UET82" s="2"/>
      <c r="UEU82" s="2"/>
      <c r="UEV82" s="2"/>
      <c r="UEW82" s="2"/>
      <c r="UEX82" s="2"/>
      <c r="UEY82" s="2"/>
      <c r="UEZ82" s="2"/>
      <c r="UFA82" s="2"/>
      <c r="UFB82" s="2"/>
      <c r="UFC82" s="2"/>
      <c r="UFD82" s="2"/>
      <c r="UFE82" s="2"/>
      <c r="UFF82" s="2"/>
      <c r="UFG82" s="2"/>
      <c r="UFH82" s="2"/>
      <c r="UFI82" s="2"/>
      <c r="UFJ82" s="2"/>
      <c r="UFK82" s="2"/>
      <c r="UFL82" s="2"/>
      <c r="UFM82" s="2"/>
      <c r="UFN82" s="2"/>
      <c r="UFO82" s="2"/>
      <c r="UFP82" s="2"/>
      <c r="UFQ82" s="2"/>
      <c r="UFR82" s="2"/>
      <c r="UFS82" s="2"/>
      <c r="UFT82" s="2"/>
      <c r="UFU82" s="2"/>
      <c r="UFV82" s="2"/>
      <c r="UFW82" s="2"/>
      <c r="UFX82" s="2"/>
      <c r="UFY82" s="2"/>
      <c r="UFZ82" s="2"/>
      <c r="UGA82" s="2"/>
      <c r="UGB82" s="2"/>
      <c r="UGC82" s="2"/>
      <c r="UGD82" s="2"/>
      <c r="UGE82" s="2"/>
      <c r="UGF82" s="2"/>
      <c r="UGG82" s="2"/>
      <c r="UGH82" s="2"/>
      <c r="UGI82" s="2"/>
      <c r="UGJ82" s="2"/>
      <c r="UGK82" s="2"/>
      <c r="UGL82" s="2"/>
      <c r="UGM82" s="2"/>
      <c r="UGN82" s="2"/>
      <c r="UGO82" s="2"/>
      <c r="UGP82" s="2"/>
      <c r="UGQ82" s="2"/>
      <c r="UGR82" s="2"/>
      <c r="UGS82" s="2"/>
      <c r="UGT82" s="2"/>
      <c r="UGU82" s="2"/>
      <c r="UGV82" s="2"/>
      <c r="UGW82" s="2"/>
      <c r="UGX82" s="2"/>
      <c r="UGY82" s="2"/>
      <c r="UGZ82" s="2"/>
      <c r="UHA82" s="2"/>
      <c r="UHB82" s="2"/>
      <c r="UHC82" s="2"/>
      <c r="UHD82" s="2"/>
      <c r="UHE82" s="2"/>
      <c r="UHF82" s="2"/>
      <c r="UHG82" s="2"/>
      <c r="UHH82" s="2"/>
      <c r="UHI82" s="2"/>
      <c r="UHJ82" s="2"/>
      <c r="UHK82" s="2"/>
      <c r="UHL82" s="2"/>
      <c r="UHM82" s="2"/>
      <c r="UHN82" s="2"/>
      <c r="UHO82" s="2"/>
      <c r="UHP82" s="2"/>
      <c r="UHQ82" s="2"/>
      <c r="UHR82" s="2"/>
      <c r="UHS82" s="2"/>
      <c r="UHT82" s="2"/>
      <c r="UHU82" s="2"/>
      <c r="UHV82" s="2"/>
      <c r="UHW82" s="2"/>
      <c r="UHX82" s="2"/>
      <c r="UHY82" s="2"/>
      <c r="UHZ82" s="2"/>
      <c r="UIA82" s="2"/>
      <c r="UIB82" s="2"/>
      <c r="UIC82" s="2"/>
      <c r="UID82" s="2"/>
      <c r="UIE82" s="2"/>
      <c r="UIF82" s="2"/>
      <c r="UIG82" s="2"/>
      <c r="UIH82" s="2"/>
      <c r="UII82" s="2"/>
      <c r="UIJ82" s="2"/>
      <c r="UIK82" s="2"/>
      <c r="UIL82" s="2"/>
      <c r="UIM82" s="2"/>
      <c r="UIN82" s="2"/>
      <c r="UIO82" s="2"/>
      <c r="UIP82" s="2"/>
      <c r="UIQ82" s="2"/>
      <c r="UIR82" s="2"/>
      <c r="UIS82" s="2"/>
      <c r="UIT82" s="2"/>
      <c r="UIU82" s="2"/>
      <c r="UIV82" s="2"/>
      <c r="UIW82" s="2"/>
      <c r="UIX82" s="2"/>
      <c r="UIY82" s="2"/>
      <c r="UIZ82" s="2"/>
      <c r="UJA82" s="2"/>
      <c r="UJB82" s="2"/>
      <c r="UJC82" s="2"/>
      <c r="UJD82" s="2"/>
      <c r="UJE82" s="2"/>
      <c r="UJF82" s="2"/>
      <c r="UJG82" s="2"/>
      <c r="UJH82" s="2"/>
      <c r="UJI82" s="2"/>
      <c r="UJJ82" s="2"/>
      <c r="UJK82" s="2"/>
      <c r="UJL82" s="2"/>
      <c r="UJM82" s="2"/>
      <c r="UJN82" s="2"/>
      <c r="UJO82" s="2"/>
      <c r="UJP82" s="2"/>
      <c r="UJQ82" s="2"/>
      <c r="UJR82" s="2"/>
      <c r="UJS82" s="2"/>
      <c r="UJT82" s="2"/>
      <c r="UJU82" s="2"/>
      <c r="UJV82" s="2"/>
      <c r="UJW82" s="2"/>
      <c r="UJX82" s="2"/>
      <c r="UJY82" s="2"/>
      <c r="UJZ82" s="2"/>
      <c r="UKA82" s="2"/>
      <c r="UKB82" s="2"/>
      <c r="UKC82" s="2"/>
      <c r="UKD82" s="2"/>
      <c r="UKE82" s="2"/>
      <c r="UKF82" s="2"/>
      <c r="UKG82" s="2"/>
      <c r="UKH82" s="2"/>
      <c r="UKI82" s="2"/>
      <c r="UKJ82" s="2"/>
      <c r="UKK82" s="2"/>
      <c r="UKL82" s="2"/>
      <c r="UKM82" s="2"/>
      <c r="UKN82" s="2"/>
      <c r="UKO82" s="2"/>
      <c r="UKP82" s="2"/>
      <c r="UKQ82" s="2"/>
      <c r="UKR82" s="2"/>
      <c r="UKS82" s="2"/>
      <c r="UKT82" s="2"/>
      <c r="UKU82" s="2"/>
      <c r="UKV82" s="2"/>
      <c r="UKW82" s="2"/>
      <c r="UKX82" s="2"/>
      <c r="UKY82" s="2"/>
      <c r="UKZ82" s="2"/>
      <c r="ULA82" s="2"/>
      <c r="ULB82" s="2"/>
      <c r="ULC82" s="2"/>
      <c r="ULD82" s="2"/>
      <c r="ULE82" s="2"/>
      <c r="ULF82" s="2"/>
      <c r="ULG82" s="2"/>
      <c r="ULH82" s="2"/>
      <c r="ULI82" s="2"/>
      <c r="ULJ82" s="2"/>
      <c r="ULK82" s="2"/>
      <c r="ULL82" s="2"/>
      <c r="ULM82" s="2"/>
      <c r="ULN82" s="2"/>
      <c r="ULO82" s="2"/>
      <c r="ULP82" s="2"/>
      <c r="ULQ82" s="2"/>
      <c r="ULR82" s="2"/>
      <c r="ULS82" s="2"/>
      <c r="ULT82" s="2"/>
      <c r="ULU82" s="2"/>
      <c r="ULV82" s="2"/>
      <c r="ULW82" s="2"/>
      <c r="ULX82" s="2"/>
      <c r="ULY82" s="2"/>
      <c r="ULZ82" s="2"/>
      <c r="UMA82" s="2"/>
      <c r="UMB82" s="2"/>
      <c r="UMC82" s="2"/>
      <c r="UMD82" s="2"/>
      <c r="UME82" s="2"/>
      <c r="UMF82" s="2"/>
      <c r="UMG82" s="2"/>
      <c r="UMH82" s="2"/>
      <c r="UMI82" s="2"/>
      <c r="UMJ82" s="2"/>
      <c r="UMK82" s="2"/>
      <c r="UML82" s="2"/>
      <c r="UMM82" s="2"/>
      <c r="UMN82" s="2"/>
      <c r="UMO82" s="2"/>
      <c r="UMP82" s="2"/>
      <c r="UMQ82" s="2"/>
      <c r="UMR82" s="2"/>
      <c r="UMS82" s="2"/>
      <c r="UMT82" s="2"/>
      <c r="UMU82" s="2"/>
      <c r="UMV82" s="2"/>
      <c r="UMW82" s="2"/>
      <c r="UMX82" s="2"/>
      <c r="UMY82" s="2"/>
      <c r="UMZ82" s="2"/>
      <c r="UNA82" s="2"/>
      <c r="UNB82" s="2"/>
      <c r="UNC82" s="2"/>
      <c r="UND82" s="2"/>
      <c r="UNE82" s="2"/>
      <c r="UNF82" s="2"/>
      <c r="UNG82" s="2"/>
      <c r="UNH82" s="2"/>
      <c r="UNI82" s="2"/>
      <c r="UNJ82" s="2"/>
      <c r="UNK82" s="2"/>
      <c r="UNL82" s="2"/>
      <c r="UNM82" s="2"/>
      <c r="UNN82" s="2"/>
      <c r="UNO82" s="2"/>
      <c r="UNP82" s="2"/>
      <c r="UNQ82" s="2"/>
      <c r="UNR82" s="2"/>
      <c r="UNS82" s="2"/>
      <c r="UNT82" s="2"/>
      <c r="UNU82" s="2"/>
      <c r="UNV82" s="2"/>
      <c r="UNW82" s="2"/>
      <c r="UNX82" s="2"/>
      <c r="UNY82" s="2"/>
      <c r="UNZ82" s="2"/>
      <c r="UOA82" s="2"/>
      <c r="UOB82" s="2"/>
      <c r="UOC82" s="2"/>
      <c r="UOD82" s="2"/>
      <c r="UOE82" s="2"/>
      <c r="UOF82" s="2"/>
      <c r="UOG82" s="2"/>
      <c r="UOH82" s="2"/>
      <c r="UOI82" s="2"/>
      <c r="UOJ82" s="2"/>
      <c r="UOK82" s="2"/>
      <c r="UOL82" s="2"/>
      <c r="UOM82" s="2"/>
      <c r="UON82" s="2"/>
      <c r="UOO82" s="2"/>
      <c r="UOP82" s="2"/>
      <c r="UOQ82" s="2"/>
      <c r="UOR82" s="2"/>
      <c r="UOS82" s="2"/>
      <c r="UOT82" s="2"/>
      <c r="UOU82" s="2"/>
      <c r="UOV82" s="2"/>
      <c r="UOW82" s="2"/>
      <c r="UOX82" s="2"/>
      <c r="UOY82" s="2"/>
      <c r="UOZ82" s="2"/>
      <c r="UPA82" s="2"/>
      <c r="UPB82" s="2"/>
      <c r="UPC82" s="2"/>
      <c r="UPD82" s="2"/>
      <c r="UPE82" s="2"/>
      <c r="UPF82" s="2"/>
      <c r="UPG82" s="2"/>
      <c r="UPH82" s="2"/>
      <c r="UPI82" s="2"/>
      <c r="UPJ82" s="2"/>
      <c r="UPK82" s="2"/>
      <c r="UPL82" s="2"/>
      <c r="UPM82" s="2"/>
      <c r="UPN82" s="2"/>
      <c r="UPO82" s="2"/>
      <c r="UPP82" s="2"/>
      <c r="UPQ82" s="2"/>
      <c r="UPR82" s="2"/>
      <c r="UPS82" s="2"/>
      <c r="UPT82" s="2"/>
      <c r="UPU82" s="2"/>
      <c r="UPV82" s="2"/>
      <c r="UPW82" s="2"/>
      <c r="UPX82" s="2"/>
      <c r="UPY82" s="2"/>
      <c r="UPZ82" s="2"/>
      <c r="UQA82" s="2"/>
      <c r="UQB82" s="2"/>
      <c r="UQC82" s="2"/>
      <c r="UQD82" s="2"/>
      <c r="UQE82" s="2"/>
      <c r="UQF82" s="2"/>
      <c r="UQG82" s="2"/>
      <c r="UQH82" s="2"/>
      <c r="UQI82" s="2"/>
      <c r="UQJ82" s="2"/>
      <c r="UQK82" s="2"/>
      <c r="UQL82" s="2"/>
      <c r="UQM82" s="2"/>
      <c r="UQN82" s="2"/>
      <c r="UQO82" s="2"/>
      <c r="UQP82" s="2"/>
      <c r="UQQ82" s="2"/>
      <c r="UQR82" s="2"/>
      <c r="UQS82" s="2"/>
      <c r="UQT82" s="2"/>
      <c r="UQU82" s="2"/>
      <c r="UQV82" s="2"/>
      <c r="UQW82" s="2"/>
      <c r="UQX82" s="2"/>
      <c r="UQY82" s="2"/>
      <c r="UQZ82" s="2"/>
      <c r="URA82" s="2"/>
      <c r="URB82" s="2"/>
      <c r="URC82" s="2"/>
      <c r="URD82" s="2"/>
      <c r="URE82" s="2"/>
      <c r="URF82" s="2"/>
      <c r="URG82" s="2"/>
      <c r="URH82" s="2"/>
      <c r="URI82" s="2"/>
      <c r="URJ82" s="2"/>
      <c r="URK82" s="2"/>
      <c r="URL82" s="2"/>
      <c r="URM82" s="2"/>
      <c r="URN82" s="2"/>
      <c r="URO82" s="2"/>
      <c r="URP82" s="2"/>
      <c r="URQ82" s="2"/>
      <c r="URR82" s="2"/>
      <c r="URS82" s="2"/>
      <c r="URT82" s="2"/>
      <c r="URU82" s="2"/>
      <c r="URV82" s="2"/>
      <c r="URW82" s="2"/>
      <c r="URX82" s="2"/>
      <c r="URY82" s="2"/>
      <c r="URZ82" s="2"/>
      <c r="USA82" s="2"/>
      <c r="USB82" s="2"/>
      <c r="USC82" s="2"/>
      <c r="USD82" s="2"/>
      <c r="USE82" s="2"/>
      <c r="USF82" s="2"/>
      <c r="USG82" s="2"/>
      <c r="USH82" s="2"/>
      <c r="USI82" s="2"/>
      <c r="USJ82" s="2"/>
      <c r="USK82" s="2"/>
      <c r="USL82" s="2"/>
      <c r="USM82" s="2"/>
      <c r="USN82" s="2"/>
      <c r="USO82" s="2"/>
      <c r="USP82" s="2"/>
      <c r="USQ82" s="2"/>
      <c r="USR82" s="2"/>
      <c r="USS82" s="2"/>
      <c r="UST82" s="2"/>
      <c r="USU82" s="2"/>
      <c r="USV82" s="2"/>
      <c r="USW82" s="2"/>
      <c r="USX82" s="2"/>
      <c r="USY82" s="2"/>
      <c r="USZ82" s="2"/>
      <c r="UTA82" s="2"/>
      <c r="UTB82" s="2"/>
      <c r="UTC82" s="2"/>
      <c r="UTD82" s="2"/>
      <c r="UTE82" s="2"/>
      <c r="UTF82" s="2"/>
      <c r="UTG82" s="2"/>
      <c r="UTH82" s="2"/>
      <c r="UTI82" s="2"/>
      <c r="UTJ82" s="2"/>
      <c r="UTK82" s="2"/>
      <c r="UTL82" s="2"/>
      <c r="UTM82" s="2"/>
      <c r="UTN82" s="2"/>
      <c r="UTO82" s="2"/>
      <c r="UTP82" s="2"/>
      <c r="UTQ82" s="2"/>
      <c r="UTR82" s="2"/>
      <c r="UTS82" s="2"/>
      <c r="UTT82" s="2"/>
      <c r="UTU82" s="2"/>
      <c r="UTV82" s="2"/>
      <c r="UTW82" s="2"/>
      <c r="UTX82" s="2"/>
      <c r="UTY82" s="2"/>
      <c r="UTZ82" s="2"/>
      <c r="UUA82" s="2"/>
      <c r="UUB82" s="2"/>
      <c r="UUC82" s="2"/>
      <c r="UUD82" s="2"/>
      <c r="UUE82" s="2"/>
      <c r="UUF82" s="2"/>
      <c r="UUG82" s="2"/>
      <c r="UUH82" s="2"/>
      <c r="UUI82" s="2"/>
      <c r="UUJ82" s="2"/>
      <c r="UUK82" s="2"/>
      <c r="UUL82" s="2"/>
      <c r="UUM82" s="2"/>
      <c r="UUN82" s="2"/>
      <c r="UUO82" s="2"/>
      <c r="UUP82" s="2"/>
      <c r="UUQ82" s="2"/>
      <c r="UUR82" s="2"/>
      <c r="UUS82" s="2"/>
      <c r="UUT82" s="2"/>
      <c r="UUU82" s="2"/>
      <c r="UUV82" s="2"/>
      <c r="UUW82" s="2"/>
      <c r="UUX82" s="2"/>
      <c r="UUY82" s="2"/>
      <c r="UUZ82" s="2"/>
      <c r="UVA82" s="2"/>
      <c r="UVB82" s="2"/>
      <c r="UVC82" s="2"/>
      <c r="UVD82" s="2"/>
      <c r="UVE82" s="2"/>
      <c r="UVF82" s="2"/>
      <c r="UVG82" s="2"/>
      <c r="UVH82" s="2"/>
      <c r="UVI82" s="2"/>
      <c r="UVJ82" s="2"/>
      <c r="UVK82" s="2"/>
      <c r="UVL82" s="2"/>
      <c r="UVM82" s="2"/>
      <c r="UVN82" s="2"/>
      <c r="UVO82" s="2"/>
      <c r="UVP82" s="2"/>
      <c r="UVQ82" s="2"/>
      <c r="UVR82" s="2"/>
      <c r="UVS82" s="2"/>
      <c r="UVT82" s="2"/>
      <c r="UVU82" s="2"/>
      <c r="UVV82" s="2"/>
      <c r="UVW82" s="2"/>
      <c r="UVX82" s="2"/>
      <c r="UVY82" s="2"/>
      <c r="UVZ82" s="2"/>
      <c r="UWA82" s="2"/>
      <c r="UWB82" s="2"/>
      <c r="UWC82" s="2"/>
      <c r="UWD82" s="2"/>
      <c r="UWE82" s="2"/>
      <c r="UWF82" s="2"/>
      <c r="UWG82" s="2"/>
      <c r="UWH82" s="2"/>
      <c r="UWI82" s="2"/>
      <c r="UWJ82" s="2"/>
      <c r="UWK82" s="2"/>
      <c r="UWL82" s="2"/>
      <c r="UWM82" s="2"/>
      <c r="UWN82" s="2"/>
      <c r="UWO82" s="2"/>
      <c r="UWP82" s="2"/>
      <c r="UWQ82" s="2"/>
      <c r="UWR82" s="2"/>
      <c r="UWS82" s="2"/>
      <c r="UWT82" s="2"/>
      <c r="UWU82" s="2"/>
      <c r="UWV82" s="2"/>
      <c r="UWW82" s="2"/>
      <c r="UWX82" s="2"/>
      <c r="UWY82" s="2"/>
      <c r="UWZ82" s="2"/>
      <c r="UXA82" s="2"/>
      <c r="UXB82" s="2"/>
      <c r="UXC82" s="2"/>
      <c r="UXD82" s="2"/>
      <c r="UXE82" s="2"/>
      <c r="UXF82" s="2"/>
      <c r="UXG82" s="2"/>
      <c r="UXH82" s="2"/>
      <c r="UXI82" s="2"/>
      <c r="UXJ82" s="2"/>
      <c r="UXK82" s="2"/>
      <c r="UXL82" s="2"/>
      <c r="UXM82" s="2"/>
      <c r="UXN82" s="2"/>
      <c r="UXO82" s="2"/>
      <c r="UXP82" s="2"/>
      <c r="UXQ82" s="2"/>
      <c r="UXR82" s="2"/>
      <c r="UXS82" s="2"/>
      <c r="UXT82" s="2"/>
      <c r="UXU82" s="2"/>
      <c r="UXV82" s="2"/>
      <c r="UXW82" s="2"/>
      <c r="UXX82" s="2"/>
      <c r="UXY82" s="2"/>
      <c r="UXZ82" s="2"/>
      <c r="UYA82" s="2"/>
      <c r="UYB82" s="2"/>
      <c r="UYC82" s="2"/>
      <c r="UYD82" s="2"/>
      <c r="UYE82" s="2"/>
      <c r="UYF82" s="2"/>
      <c r="UYG82" s="2"/>
      <c r="UYH82" s="2"/>
      <c r="UYI82" s="2"/>
      <c r="UYJ82" s="2"/>
      <c r="UYK82" s="2"/>
      <c r="UYL82" s="2"/>
      <c r="UYM82" s="2"/>
      <c r="UYN82" s="2"/>
      <c r="UYO82" s="2"/>
      <c r="UYP82" s="2"/>
      <c r="UYQ82" s="2"/>
      <c r="UYR82" s="2"/>
      <c r="UYS82" s="2"/>
      <c r="UYT82" s="2"/>
      <c r="UYU82" s="2"/>
      <c r="UYV82" s="2"/>
      <c r="UYW82" s="2"/>
      <c r="UYX82" s="2"/>
      <c r="UYY82" s="2"/>
      <c r="UYZ82" s="2"/>
      <c r="UZA82" s="2"/>
      <c r="UZB82" s="2"/>
      <c r="UZC82" s="2"/>
      <c r="UZD82" s="2"/>
      <c r="UZE82" s="2"/>
      <c r="UZF82" s="2"/>
      <c r="UZG82" s="2"/>
      <c r="UZH82" s="2"/>
      <c r="UZI82" s="2"/>
      <c r="UZJ82" s="2"/>
      <c r="UZK82" s="2"/>
      <c r="UZL82" s="2"/>
      <c r="UZM82" s="2"/>
      <c r="UZN82" s="2"/>
      <c r="UZO82" s="2"/>
      <c r="UZP82" s="2"/>
      <c r="UZQ82" s="2"/>
      <c r="UZR82" s="2"/>
      <c r="UZS82" s="2"/>
      <c r="UZT82" s="2"/>
      <c r="UZU82" s="2"/>
      <c r="UZV82" s="2"/>
      <c r="UZW82" s="2"/>
      <c r="UZX82" s="2"/>
      <c r="UZY82" s="2"/>
      <c r="UZZ82" s="2"/>
      <c r="VAA82" s="2"/>
      <c r="VAB82" s="2"/>
      <c r="VAC82" s="2"/>
      <c r="VAD82" s="2"/>
      <c r="VAE82" s="2"/>
      <c r="VAF82" s="2"/>
      <c r="VAG82" s="2"/>
      <c r="VAH82" s="2"/>
      <c r="VAI82" s="2"/>
      <c r="VAJ82" s="2"/>
      <c r="VAK82" s="2"/>
      <c r="VAL82" s="2"/>
      <c r="VAM82" s="2"/>
      <c r="VAN82" s="2"/>
      <c r="VAO82" s="2"/>
      <c r="VAP82" s="2"/>
      <c r="VAQ82" s="2"/>
      <c r="VAR82" s="2"/>
      <c r="VAS82" s="2"/>
      <c r="VAT82" s="2"/>
      <c r="VAU82" s="2"/>
      <c r="VAV82" s="2"/>
      <c r="VAW82" s="2"/>
      <c r="VAX82" s="2"/>
      <c r="VAY82" s="2"/>
      <c r="VAZ82" s="2"/>
      <c r="VBA82" s="2"/>
      <c r="VBB82" s="2"/>
      <c r="VBC82" s="2"/>
      <c r="VBD82" s="2"/>
      <c r="VBE82" s="2"/>
      <c r="VBF82" s="2"/>
      <c r="VBG82" s="2"/>
      <c r="VBH82" s="2"/>
      <c r="VBI82" s="2"/>
      <c r="VBJ82" s="2"/>
      <c r="VBK82" s="2"/>
      <c r="VBL82" s="2"/>
      <c r="VBM82" s="2"/>
      <c r="VBN82" s="2"/>
      <c r="VBO82" s="2"/>
      <c r="VBP82" s="2"/>
      <c r="VBQ82" s="2"/>
      <c r="VBR82" s="2"/>
      <c r="VBS82" s="2"/>
      <c r="VBT82" s="2"/>
      <c r="VBU82" s="2"/>
      <c r="VBV82" s="2"/>
      <c r="VBW82" s="2"/>
      <c r="VBX82" s="2"/>
      <c r="VBY82" s="2"/>
      <c r="VBZ82" s="2"/>
      <c r="VCA82" s="2"/>
      <c r="VCB82" s="2"/>
      <c r="VCC82" s="2"/>
      <c r="VCD82" s="2"/>
      <c r="VCE82" s="2"/>
      <c r="VCF82" s="2"/>
      <c r="VCG82" s="2"/>
      <c r="VCH82" s="2"/>
      <c r="VCI82" s="2"/>
      <c r="VCJ82" s="2"/>
      <c r="VCK82" s="2"/>
      <c r="VCL82" s="2"/>
      <c r="VCM82" s="2"/>
      <c r="VCN82" s="2"/>
      <c r="VCO82" s="2"/>
      <c r="VCP82" s="2"/>
      <c r="VCQ82" s="2"/>
      <c r="VCR82" s="2"/>
      <c r="VCS82" s="2"/>
      <c r="VCT82" s="2"/>
      <c r="VCU82" s="2"/>
      <c r="VCV82" s="2"/>
      <c r="VCW82" s="2"/>
      <c r="VCX82" s="2"/>
      <c r="VCY82" s="2"/>
      <c r="VCZ82" s="2"/>
      <c r="VDA82" s="2"/>
      <c r="VDB82" s="2"/>
      <c r="VDC82" s="2"/>
      <c r="VDD82" s="2"/>
      <c r="VDE82" s="2"/>
      <c r="VDF82" s="2"/>
      <c r="VDG82" s="2"/>
      <c r="VDH82" s="2"/>
      <c r="VDI82" s="2"/>
      <c r="VDJ82" s="2"/>
      <c r="VDK82" s="2"/>
      <c r="VDL82" s="2"/>
      <c r="VDM82" s="2"/>
      <c r="VDN82" s="2"/>
      <c r="VDO82" s="2"/>
      <c r="VDP82" s="2"/>
      <c r="VDQ82" s="2"/>
      <c r="VDR82" s="2"/>
      <c r="VDS82" s="2"/>
      <c r="VDT82" s="2"/>
      <c r="VDU82" s="2"/>
      <c r="VDV82" s="2"/>
      <c r="VDW82" s="2"/>
      <c r="VDX82" s="2"/>
      <c r="VDY82" s="2"/>
      <c r="VDZ82" s="2"/>
      <c r="VEA82" s="2"/>
      <c r="VEB82" s="2"/>
      <c r="VEC82" s="2"/>
      <c r="VED82" s="2"/>
      <c r="VEE82" s="2"/>
      <c r="VEF82" s="2"/>
      <c r="VEG82" s="2"/>
      <c r="VEH82" s="2"/>
      <c r="VEI82" s="2"/>
      <c r="VEJ82" s="2"/>
      <c r="VEK82" s="2"/>
      <c r="VEL82" s="2"/>
      <c r="VEM82" s="2"/>
      <c r="VEN82" s="2"/>
      <c r="VEO82" s="2"/>
      <c r="VEP82" s="2"/>
      <c r="VEQ82" s="2"/>
      <c r="VER82" s="2"/>
      <c r="VES82" s="2"/>
      <c r="VET82" s="2"/>
      <c r="VEU82" s="2"/>
      <c r="VEV82" s="2"/>
      <c r="VEW82" s="2"/>
      <c r="VEX82" s="2"/>
      <c r="VEY82" s="2"/>
      <c r="VEZ82" s="2"/>
      <c r="VFA82" s="2"/>
      <c r="VFB82" s="2"/>
      <c r="VFC82" s="2"/>
      <c r="VFD82" s="2"/>
      <c r="VFE82" s="2"/>
      <c r="VFF82" s="2"/>
      <c r="VFG82" s="2"/>
      <c r="VFH82" s="2"/>
      <c r="VFI82" s="2"/>
      <c r="VFJ82" s="2"/>
      <c r="VFK82" s="2"/>
      <c r="VFL82" s="2"/>
      <c r="VFM82" s="2"/>
      <c r="VFN82" s="2"/>
      <c r="VFO82" s="2"/>
      <c r="VFP82" s="2"/>
      <c r="VFQ82" s="2"/>
      <c r="VFR82" s="2"/>
      <c r="VFS82" s="2"/>
      <c r="VFT82" s="2"/>
      <c r="VFU82" s="2"/>
      <c r="VFV82" s="2"/>
      <c r="VFW82" s="2"/>
      <c r="VFX82" s="2"/>
      <c r="VFY82" s="2"/>
      <c r="VFZ82" s="2"/>
      <c r="VGA82" s="2"/>
      <c r="VGB82" s="2"/>
      <c r="VGC82" s="2"/>
      <c r="VGD82" s="2"/>
      <c r="VGE82" s="2"/>
      <c r="VGF82" s="2"/>
      <c r="VGG82" s="2"/>
      <c r="VGH82" s="2"/>
      <c r="VGI82" s="2"/>
      <c r="VGJ82" s="2"/>
      <c r="VGK82" s="2"/>
      <c r="VGL82" s="2"/>
      <c r="VGM82" s="2"/>
      <c r="VGN82" s="2"/>
      <c r="VGO82" s="2"/>
      <c r="VGP82" s="2"/>
      <c r="VGQ82" s="2"/>
      <c r="VGR82" s="2"/>
      <c r="VGS82" s="2"/>
      <c r="VGT82" s="2"/>
      <c r="VGU82" s="2"/>
      <c r="VGV82" s="2"/>
      <c r="VGW82" s="2"/>
      <c r="VGX82" s="2"/>
      <c r="VGY82" s="2"/>
      <c r="VGZ82" s="2"/>
      <c r="VHA82" s="2"/>
      <c r="VHB82" s="2"/>
      <c r="VHC82" s="2"/>
      <c r="VHD82" s="2"/>
      <c r="VHE82" s="2"/>
      <c r="VHF82" s="2"/>
      <c r="VHG82" s="2"/>
      <c r="VHH82" s="2"/>
      <c r="VHI82" s="2"/>
      <c r="VHJ82" s="2"/>
      <c r="VHK82" s="2"/>
      <c r="VHL82" s="2"/>
      <c r="VHM82" s="2"/>
      <c r="VHN82" s="2"/>
      <c r="VHO82" s="2"/>
      <c r="VHP82" s="2"/>
      <c r="VHQ82" s="2"/>
      <c r="VHR82" s="2"/>
      <c r="VHS82" s="2"/>
      <c r="VHT82" s="2"/>
      <c r="VHU82" s="2"/>
      <c r="VHV82" s="2"/>
      <c r="VHW82" s="2"/>
      <c r="VHX82" s="2"/>
      <c r="VHY82" s="2"/>
      <c r="VHZ82" s="2"/>
      <c r="VIA82" s="2"/>
      <c r="VIB82" s="2"/>
      <c r="VIC82" s="2"/>
      <c r="VID82" s="2"/>
      <c r="VIE82" s="2"/>
      <c r="VIF82" s="2"/>
      <c r="VIG82" s="2"/>
      <c r="VIH82" s="2"/>
      <c r="VII82" s="2"/>
      <c r="VIJ82" s="2"/>
      <c r="VIK82" s="2"/>
      <c r="VIL82" s="2"/>
      <c r="VIM82" s="2"/>
      <c r="VIN82" s="2"/>
      <c r="VIO82" s="2"/>
      <c r="VIP82" s="2"/>
      <c r="VIQ82" s="2"/>
      <c r="VIR82" s="2"/>
      <c r="VIS82" s="2"/>
      <c r="VIT82" s="2"/>
      <c r="VIU82" s="2"/>
      <c r="VIV82" s="2"/>
      <c r="VIW82" s="2"/>
      <c r="VIX82" s="2"/>
      <c r="VIY82" s="2"/>
      <c r="VIZ82" s="2"/>
      <c r="VJA82" s="2"/>
      <c r="VJB82" s="2"/>
      <c r="VJC82" s="2"/>
      <c r="VJD82" s="2"/>
      <c r="VJE82" s="2"/>
      <c r="VJF82" s="2"/>
      <c r="VJG82" s="2"/>
      <c r="VJH82" s="2"/>
      <c r="VJI82" s="2"/>
      <c r="VJJ82" s="2"/>
      <c r="VJK82" s="2"/>
      <c r="VJL82" s="2"/>
      <c r="VJM82" s="2"/>
      <c r="VJN82" s="2"/>
      <c r="VJO82" s="2"/>
      <c r="VJP82" s="2"/>
      <c r="VJQ82" s="2"/>
      <c r="VJR82" s="2"/>
      <c r="VJS82" s="2"/>
      <c r="VJT82" s="2"/>
      <c r="VJU82" s="2"/>
      <c r="VJV82" s="2"/>
      <c r="VJW82" s="2"/>
      <c r="VJX82" s="2"/>
      <c r="VJY82" s="2"/>
      <c r="VJZ82" s="2"/>
      <c r="VKA82" s="2"/>
      <c r="VKB82" s="2"/>
      <c r="VKC82" s="2"/>
      <c r="VKD82" s="2"/>
      <c r="VKE82" s="2"/>
      <c r="VKF82" s="2"/>
      <c r="VKG82" s="2"/>
      <c r="VKH82" s="2"/>
      <c r="VKI82" s="2"/>
      <c r="VKJ82" s="2"/>
      <c r="VKK82" s="2"/>
      <c r="VKL82" s="2"/>
      <c r="VKM82" s="2"/>
      <c r="VKN82" s="2"/>
      <c r="VKO82" s="2"/>
      <c r="VKP82" s="2"/>
      <c r="VKQ82" s="2"/>
      <c r="VKR82" s="2"/>
      <c r="VKS82" s="2"/>
      <c r="VKT82" s="2"/>
      <c r="VKU82" s="2"/>
      <c r="VKV82" s="2"/>
      <c r="VKW82" s="2"/>
      <c r="VKX82" s="2"/>
      <c r="VKY82" s="2"/>
      <c r="VKZ82" s="2"/>
      <c r="VLA82" s="2"/>
      <c r="VLB82" s="2"/>
      <c r="VLC82" s="2"/>
      <c r="VLD82" s="2"/>
      <c r="VLE82" s="2"/>
      <c r="VLF82" s="2"/>
      <c r="VLG82" s="2"/>
      <c r="VLH82" s="2"/>
      <c r="VLI82" s="2"/>
      <c r="VLJ82" s="2"/>
      <c r="VLK82" s="2"/>
      <c r="VLL82" s="2"/>
      <c r="VLM82" s="2"/>
      <c r="VLN82" s="2"/>
      <c r="VLO82" s="2"/>
      <c r="VLP82" s="2"/>
      <c r="VLQ82" s="2"/>
      <c r="VLR82" s="2"/>
      <c r="VLS82" s="2"/>
      <c r="VLT82" s="2"/>
      <c r="VLU82" s="2"/>
      <c r="VLV82" s="2"/>
      <c r="VLW82" s="2"/>
      <c r="VLX82" s="2"/>
      <c r="VLY82" s="2"/>
      <c r="VLZ82" s="2"/>
      <c r="VMA82" s="2"/>
      <c r="VMB82" s="2"/>
      <c r="VMC82" s="2"/>
      <c r="VMD82" s="2"/>
      <c r="VME82" s="2"/>
      <c r="VMF82" s="2"/>
      <c r="VMG82" s="2"/>
      <c r="VMH82" s="2"/>
      <c r="VMI82" s="2"/>
      <c r="VMJ82" s="2"/>
      <c r="VMK82" s="2"/>
      <c r="VML82" s="2"/>
      <c r="VMM82" s="2"/>
      <c r="VMN82" s="2"/>
      <c r="VMO82" s="2"/>
      <c r="VMP82" s="2"/>
      <c r="VMQ82" s="2"/>
      <c r="VMR82" s="2"/>
      <c r="VMS82" s="2"/>
      <c r="VMT82" s="2"/>
      <c r="VMU82" s="2"/>
      <c r="VMV82" s="2"/>
      <c r="VMW82" s="2"/>
      <c r="VMX82" s="2"/>
      <c r="VMY82" s="2"/>
      <c r="VMZ82" s="2"/>
      <c r="VNA82" s="2"/>
      <c r="VNB82" s="2"/>
      <c r="VNC82" s="2"/>
      <c r="VND82" s="2"/>
      <c r="VNE82" s="2"/>
      <c r="VNF82" s="2"/>
      <c r="VNG82" s="2"/>
      <c r="VNH82" s="2"/>
      <c r="VNI82" s="2"/>
      <c r="VNJ82" s="2"/>
      <c r="VNK82" s="2"/>
      <c r="VNL82" s="2"/>
      <c r="VNM82" s="2"/>
      <c r="VNN82" s="2"/>
      <c r="VNO82" s="2"/>
      <c r="VNP82" s="2"/>
      <c r="VNQ82" s="2"/>
      <c r="VNR82" s="2"/>
      <c r="VNS82" s="2"/>
      <c r="VNT82" s="2"/>
      <c r="VNU82" s="2"/>
      <c r="VNV82" s="2"/>
      <c r="VNW82" s="2"/>
      <c r="VNX82" s="2"/>
      <c r="VNY82" s="2"/>
      <c r="VNZ82" s="2"/>
      <c r="VOA82" s="2"/>
      <c r="VOB82" s="2"/>
      <c r="VOC82" s="2"/>
      <c r="VOD82" s="2"/>
      <c r="VOE82" s="2"/>
      <c r="VOF82" s="2"/>
      <c r="VOG82" s="2"/>
      <c r="VOH82" s="2"/>
      <c r="VOI82" s="2"/>
      <c r="VOJ82" s="2"/>
      <c r="VOK82" s="2"/>
      <c r="VOL82" s="2"/>
      <c r="VOM82" s="2"/>
      <c r="VON82" s="2"/>
      <c r="VOO82" s="2"/>
      <c r="VOP82" s="2"/>
      <c r="VOQ82" s="2"/>
      <c r="VOR82" s="2"/>
      <c r="VOS82" s="2"/>
      <c r="VOT82" s="2"/>
      <c r="VOU82" s="2"/>
      <c r="VOV82" s="2"/>
      <c r="VOW82" s="2"/>
      <c r="VOX82" s="2"/>
      <c r="VOY82" s="2"/>
      <c r="VOZ82" s="2"/>
      <c r="VPA82" s="2"/>
      <c r="VPB82" s="2"/>
      <c r="VPC82" s="2"/>
      <c r="VPD82" s="2"/>
      <c r="VPE82" s="2"/>
      <c r="VPF82" s="2"/>
      <c r="VPG82" s="2"/>
      <c r="VPH82" s="2"/>
      <c r="VPI82" s="2"/>
      <c r="VPJ82" s="2"/>
      <c r="VPK82" s="2"/>
      <c r="VPL82" s="2"/>
      <c r="VPM82" s="2"/>
      <c r="VPN82" s="2"/>
      <c r="VPO82" s="2"/>
      <c r="VPP82" s="2"/>
      <c r="VPQ82" s="2"/>
      <c r="VPR82" s="2"/>
      <c r="VPS82" s="2"/>
      <c r="VPT82" s="2"/>
      <c r="VPU82" s="2"/>
      <c r="VPV82" s="2"/>
      <c r="VPW82" s="2"/>
      <c r="VPX82" s="2"/>
      <c r="VPY82" s="2"/>
      <c r="VPZ82" s="2"/>
      <c r="VQA82" s="2"/>
      <c r="VQB82" s="2"/>
      <c r="VQC82" s="2"/>
      <c r="VQD82" s="2"/>
      <c r="VQE82" s="2"/>
      <c r="VQF82" s="2"/>
      <c r="VQG82" s="2"/>
      <c r="VQH82" s="2"/>
      <c r="VQI82" s="2"/>
      <c r="VQJ82" s="2"/>
      <c r="VQK82" s="2"/>
      <c r="VQL82" s="2"/>
      <c r="VQM82" s="2"/>
      <c r="VQN82" s="2"/>
      <c r="VQO82" s="2"/>
      <c r="VQP82" s="2"/>
      <c r="VQQ82" s="2"/>
      <c r="VQR82" s="2"/>
      <c r="VQS82" s="2"/>
      <c r="VQT82" s="2"/>
      <c r="VQU82" s="2"/>
      <c r="VQV82" s="2"/>
      <c r="VQW82" s="2"/>
      <c r="VQX82" s="2"/>
      <c r="VQY82" s="2"/>
      <c r="VQZ82" s="2"/>
      <c r="VRA82" s="2"/>
      <c r="VRB82" s="2"/>
      <c r="VRC82" s="2"/>
      <c r="VRD82" s="2"/>
      <c r="VRE82" s="2"/>
      <c r="VRF82" s="2"/>
      <c r="VRG82" s="2"/>
      <c r="VRH82" s="2"/>
      <c r="VRI82" s="2"/>
      <c r="VRJ82" s="2"/>
      <c r="VRK82" s="2"/>
      <c r="VRL82" s="2"/>
      <c r="VRM82" s="2"/>
      <c r="VRN82" s="2"/>
      <c r="VRO82" s="2"/>
      <c r="VRP82" s="2"/>
      <c r="VRQ82" s="2"/>
      <c r="VRR82" s="2"/>
      <c r="VRS82" s="2"/>
      <c r="VRT82" s="2"/>
      <c r="VRU82" s="2"/>
      <c r="VRV82" s="2"/>
      <c r="VRW82" s="2"/>
      <c r="VRX82" s="2"/>
      <c r="VRY82" s="2"/>
      <c r="VRZ82" s="2"/>
      <c r="VSA82" s="2"/>
      <c r="VSB82" s="2"/>
      <c r="VSC82" s="2"/>
      <c r="VSD82" s="2"/>
      <c r="VSE82" s="2"/>
      <c r="VSF82" s="2"/>
      <c r="VSG82" s="2"/>
      <c r="VSH82" s="2"/>
      <c r="VSI82" s="2"/>
      <c r="VSJ82" s="2"/>
      <c r="VSK82" s="2"/>
      <c r="VSL82" s="2"/>
      <c r="VSM82" s="2"/>
      <c r="VSN82" s="2"/>
      <c r="VSO82" s="2"/>
      <c r="VSP82" s="2"/>
      <c r="VSQ82" s="2"/>
      <c r="VSR82" s="2"/>
      <c r="VSS82" s="2"/>
      <c r="VST82" s="2"/>
      <c r="VSU82" s="2"/>
      <c r="VSV82" s="2"/>
      <c r="VSW82" s="2"/>
      <c r="VSX82" s="2"/>
      <c r="VSY82" s="2"/>
      <c r="VSZ82" s="2"/>
      <c r="VTA82" s="2"/>
      <c r="VTB82" s="2"/>
      <c r="VTC82" s="2"/>
      <c r="VTD82" s="2"/>
      <c r="VTE82" s="2"/>
      <c r="VTF82" s="2"/>
      <c r="VTG82" s="2"/>
      <c r="VTH82" s="2"/>
      <c r="VTI82" s="2"/>
      <c r="VTJ82" s="2"/>
      <c r="VTK82" s="2"/>
      <c r="VTL82" s="2"/>
      <c r="VTM82" s="2"/>
      <c r="VTN82" s="2"/>
      <c r="VTO82" s="2"/>
      <c r="VTP82" s="2"/>
      <c r="VTQ82" s="2"/>
      <c r="VTR82" s="2"/>
      <c r="VTS82" s="2"/>
      <c r="VTT82" s="2"/>
      <c r="VTU82" s="2"/>
      <c r="VTV82" s="2"/>
      <c r="VTW82" s="2"/>
      <c r="VTX82" s="2"/>
      <c r="VTY82" s="2"/>
      <c r="VTZ82" s="2"/>
      <c r="VUA82" s="2"/>
      <c r="VUB82" s="2"/>
      <c r="VUC82" s="2"/>
      <c r="VUD82" s="2"/>
      <c r="VUE82" s="2"/>
      <c r="VUF82" s="2"/>
      <c r="VUG82" s="2"/>
      <c r="VUH82" s="2"/>
      <c r="VUI82" s="2"/>
      <c r="VUJ82" s="2"/>
      <c r="VUK82" s="2"/>
      <c r="VUL82" s="2"/>
      <c r="VUM82" s="2"/>
      <c r="VUN82" s="2"/>
      <c r="VUO82" s="2"/>
      <c r="VUP82" s="2"/>
      <c r="VUQ82" s="2"/>
      <c r="VUR82" s="2"/>
      <c r="VUS82" s="2"/>
      <c r="VUT82" s="2"/>
      <c r="VUU82" s="2"/>
      <c r="VUV82" s="2"/>
      <c r="VUW82" s="2"/>
      <c r="VUX82" s="2"/>
      <c r="VUY82" s="2"/>
      <c r="VUZ82" s="2"/>
      <c r="VVA82" s="2"/>
      <c r="VVB82" s="2"/>
      <c r="VVC82" s="2"/>
      <c r="VVD82" s="2"/>
      <c r="VVE82" s="2"/>
      <c r="VVF82" s="2"/>
      <c r="VVG82" s="2"/>
      <c r="VVH82" s="2"/>
      <c r="VVI82" s="2"/>
      <c r="VVJ82" s="2"/>
      <c r="VVK82" s="2"/>
      <c r="VVL82" s="2"/>
      <c r="VVM82" s="2"/>
      <c r="VVN82" s="2"/>
      <c r="VVO82" s="2"/>
      <c r="VVP82" s="2"/>
      <c r="VVQ82" s="2"/>
      <c r="VVR82" s="2"/>
      <c r="VVS82" s="2"/>
      <c r="VVT82" s="2"/>
      <c r="VVU82" s="2"/>
      <c r="VVV82" s="2"/>
      <c r="VVW82" s="2"/>
      <c r="VVX82" s="2"/>
      <c r="VVY82" s="2"/>
      <c r="VVZ82" s="2"/>
      <c r="VWA82" s="2"/>
      <c r="VWB82" s="2"/>
      <c r="VWC82" s="2"/>
      <c r="VWD82" s="2"/>
      <c r="VWE82" s="2"/>
      <c r="VWF82" s="2"/>
      <c r="VWG82" s="2"/>
      <c r="VWH82" s="2"/>
      <c r="VWI82" s="2"/>
      <c r="VWJ82" s="2"/>
      <c r="VWK82" s="2"/>
      <c r="VWL82" s="2"/>
      <c r="VWM82" s="2"/>
      <c r="VWN82" s="2"/>
      <c r="VWO82" s="2"/>
      <c r="VWP82" s="2"/>
      <c r="VWQ82" s="2"/>
      <c r="VWR82" s="2"/>
      <c r="VWS82" s="2"/>
      <c r="VWT82" s="2"/>
      <c r="VWU82" s="2"/>
      <c r="VWV82" s="2"/>
      <c r="VWW82" s="2"/>
      <c r="VWX82" s="2"/>
      <c r="VWY82" s="2"/>
      <c r="VWZ82" s="2"/>
      <c r="VXA82" s="2"/>
      <c r="VXB82" s="2"/>
      <c r="VXC82" s="2"/>
      <c r="VXD82" s="2"/>
      <c r="VXE82" s="2"/>
      <c r="VXF82" s="2"/>
      <c r="VXG82" s="2"/>
      <c r="VXH82" s="2"/>
      <c r="VXI82" s="2"/>
      <c r="VXJ82" s="2"/>
      <c r="VXK82" s="2"/>
      <c r="VXL82" s="2"/>
      <c r="VXM82" s="2"/>
      <c r="VXN82" s="2"/>
      <c r="VXO82" s="2"/>
      <c r="VXP82" s="2"/>
      <c r="VXQ82" s="2"/>
      <c r="VXR82" s="2"/>
      <c r="VXS82" s="2"/>
      <c r="VXT82" s="2"/>
      <c r="VXU82" s="2"/>
      <c r="VXV82" s="2"/>
      <c r="VXW82" s="2"/>
      <c r="VXX82" s="2"/>
      <c r="VXY82" s="2"/>
      <c r="VXZ82" s="2"/>
      <c r="VYA82" s="2"/>
      <c r="VYB82" s="2"/>
      <c r="VYC82" s="2"/>
      <c r="VYD82" s="2"/>
      <c r="VYE82" s="2"/>
      <c r="VYF82" s="2"/>
      <c r="VYG82" s="2"/>
      <c r="VYH82" s="2"/>
      <c r="VYI82" s="2"/>
      <c r="VYJ82" s="2"/>
      <c r="VYK82" s="2"/>
      <c r="VYL82" s="2"/>
      <c r="VYM82" s="2"/>
      <c r="VYN82" s="2"/>
      <c r="VYO82" s="2"/>
      <c r="VYP82" s="2"/>
      <c r="VYQ82" s="2"/>
      <c r="VYR82" s="2"/>
      <c r="VYS82" s="2"/>
      <c r="VYT82" s="2"/>
      <c r="VYU82" s="2"/>
      <c r="VYV82" s="2"/>
      <c r="VYW82" s="2"/>
      <c r="VYX82" s="2"/>
      <c r="VYY82" s="2"/>
      <c r="VYZ82" s="2"/>
      <c r="VZA82" s="2"/>
      <c r="VZB82" s="2"/>
      <c r="VZC82" s="2"/>
      <c r="VZD82" s="2"/>
      <c r="VZE82" s="2"/>
      <c r="VZF82" s="2"/>
      <c r="VZG82" s="2"/>
      <c r="VZH82" s="2"/>
      <c r="VZI82" s="2"/>
      <c r="VZJ82" s="2"/>
      <c r="VZK82" s="2"/>
      <c r="VZL82" s="2"/>
      <c r="VZM82" s="2"/>
      <c r="VZN82" s="2"/>
      <c r="VZO82" s="2"/>
      <c r="VZP82" s="2"/>
      <c r="VZQ82" s="2"/>
      <c r="VZR82" s="2"/>
      <c r="VZS82" s="2"/>
      <c r="VZT82" s="2"/>
      <c r="VZU82" s="2"/>
      <c r="VZV82" s="2"/>
      <c r="VZW82" s="2"/>
      <c r="VZX82" s="2"/>
      <c r="VZY82" s="2"/>
      <c r="VZZ82" s="2"/>
      <c r="WAA82" s="2"/>
      <c r="WAB82" s="2"/>
      <c r="WAC82" s="2"/>
      <c r="WAD82" s="2"/>
      <c r="WAE82" s="2"/>
      <c r="WAF82" s="2"/>
      <c r="WAG82" s="2"/>
      <c r="WAH82" s="2"/>
      <c r="WAI82" s="2"/>
      <c r="WAJ82" s="2"/>
      <c r="WAK82" s="2"/>
      <c r="WAL82" s="2"/>
      <c r="WAM82" s="2"/>
      <c r="WAN82" s="2"/>
      <c r="WAO82" s="2"/>
      <c r="WAP82" s="2"/>
      <c r="WAQ82" s="2"/>
      <c r="WAR82" s="2"/>
      <c r="WAS82" s="2"/>
      <c r="WAT82" s="2"/>
      <c r="WAU82" s="2"/>
      <c r="WAV82" s="2"/>
      <c r="WAW82" s="2"/>
      <c r="WAX82" s="2"/>
      <c r="WAY82" s="2"/>
      <c r="WAZ82" s="2"/>
      <c r="WBA82" s="2"/>
      <c r="WBB82" s="2"/>
      <c r="WBC82" s="2"/>
      <c r="WBD82" s="2"/>
      <c r="WBE82" s="2"/>
      <c r="WBF82" s="2"/>
      <c r="WBG82" s="2"/>
      <c r="WBH82" s="2"/>
      <c r="WBI82" s="2"/>
      <c r="WBJ82" s="2"/>
      <c r="WBK82" s="2"/>
      <c r="WBL82" s="2"/>
      <c r="WBM82" s="2"/>
      <c r="WBN82" s="2"/>
      <c r="WBO82" s="2"/>
      <c r="WBP82" s="2"/>
      <c r="WBQ82" s="2"/>
      <c r="WBR82" s="2"/>
      <c r="WBS82" s="2"/>
      <c r="WBT82" s="2"/>
      <c r="WBU82" s="2"/>
      <c r="WBV82" s="2"/>
      <c r="WBW82" s="2"/>
      <c r="WBX82" s="2"/>
      <c r="WBY82" s="2"/>
      <c r="WBZ82" s="2"/>
      <c r="WCA82" s="2"/>
      <c r="WCB82" s="2"/>
      <c r="WCC82" s="2"/>
      <c r="WCD82" s="2"/>
      <c r="WCE82" s="2"/>
      <c r="WCF82" s="2"/>
      <c r="WCG82" s="2"/>
      <c r="WCH82" s="2"/>
      <c r="WCI82" s="2"/>
      <c r="WCJ82" s="2"/>
      <c r="WCK82" s="2"/>
      <c r="WCL82" s="2"/>
      <c r="WCM82" s="2"/>
      <c r="WCN82" s="2"/>
      <c r="WCO82" s="2"/>
      <c r="WCP82" s="2"/>
      <c r="WCQ82" s="2"/>
      <c r="WCR82" s="2"/>
      <c r="WCS82" s="2"/>
      <c r="WCT82" s="2"/>
      <c r="WCU82" s="2"/>
      <c r="WCV82" s="2"/>
      <c r="WCW82" s="2"/>
      <c r="WCX82" s="2"/>
      <c r="WCY82" s="2"/>
      <c r="WCZ82" s="2"/>
      <c r="WDA82" s="2"/>
      <c r="WDB82" s="2"/>
      <c r="WDC82" s="2"/>
      <c r="WDD82" s="2"/>
      <c r="WDE82" s="2"/>
      <c r="WDF82" s="2"/>
      <c r="WDG82" s="2"/>
      <c r="WDH82" s="2"/>
      <c r="WDI82" s="2"/>
      <c r="WDJ82" s="2"/>
      <c r="WDK82" s="2"/>
      <c r="WDL82" s="2"/>
      <c r="WDM82" s="2"/>
      <c r="WDN82" s="2"/>
      <c r="WDO82" s="2"/>
      <c r="WDP82" s="2"/>
      <c r="WDQ82" s="2"/>
      <c r="WDR82" s="2"/>
      <c r="WDS82" s="2"/>
      <c r="WDT82" s="2"/>
      <c r="WDU82" s="2"/>
      <c r="WDV82" s="2"/>
      <c r="WDW82" s="2"/>
      <c r="WDX82" s="2"/>
      <c r="WDY82" s="2"/>
      <c r="WDZ82" s="2"/>
      <c r="WEA82" s="2"/>
      <c r="WEB82" s="2"/>
      <c r="WEC82" s="2"/>
      <c r="WED82" s="2"/>
      <c r="WEE82" s="2"/>
      <c r="WEF82" s="2"/>
      <c r="WEG82" s="2"/>
      <c r="WEH82" s="2"/>
      <c r="WEI82" s="2"/>
      <c r="WEJ82" s="2"/>
      <c r="WEK82" s="2"/>
      <c r="WEL82" s="2"/>
      <c r="WEM82" s="2"/>
      <c r="WEN82" s="2"/>
      <c r="WEO82" s="2"/>
      <c r="WEP82" s="2"/>
      <c r="WEQ82" s="2"/>
      <c r="WER82" s="2"/>
      <c r="WES82" s="2"/>
      <c r="WET82" s="2"/>
      <c r="WEU82" s="2"/>
      <c r="WEV82" s="2"/>
      <c r="WEW82" s="2"/>
      <c r="WEX82" s="2"/>
      <c r="WEY82" s="2"/>
      <c r="WEZ82" s="2"/>
      <c r="WFA82" s="2"/>
      <c r="WFB82" s="2"/>
      <c r="WFC82" s="2"/>
      <c r="WFD82" s="2"/>
      <c r="WFE82" s="2"/>
      <c r="WFF82" s="2"/>
      <c r="WFG82" s="2"/>
      <c r="WFH82" s="2"/>
      <c r="WFI82" s="2"/>
      <c r="WFJ82" s="2"/>
      <c r="WFK82" s="2"/>
      <c r="WFL82" s="2"/>
      <c r="WFM82" s="2"/>
      <c r="WFN82" s="2"/>
      <c r="WFO82" s="2"/>
      <c r="WFP82" s="2"/>
      <c r="WFQ82" s="2"/>
      <c r="WFR82" s="2"/>
      <c r="WFS82" s="2"/>
      <c r="WFT82" s="2"/>
      <c r="WFU82" s="2"/>
      <c r="WFV82" s="2"/>
      <c r="WFW82" s="2"/>
      <c r="WFX82" s="2"/>
      <c r="WFY82" s="2"/>
      <c r="WFZ82" s="2"/>
      <c r="WGA82" s="2"/>
      <c r="WGB82" s="2"/>
      <c r="WGC82" s="2"/>
      <c r="WGD82" s="2"/>
      <c r="WGE82" s="2"/>
      <c r="WGF82" s="2"/>
      <c r="WGG82" s="2"/>
      <c r="WGH82" s="2"/>
      <c r="WGI82" s="2"/>
      <c r="WGJ82" s="2"/>
      <c r="WGK82" s="2"/>
      <c r="WGL82" s="2"/>
      <c r="WGM82" s="2"/>
      <c r="WGN82" s="2"/>
      <c r="WGO82" s="2"/>
      <c r="WGP82" s="2"/>
      <c r="WGQ82" s="2"/>
      <c r="WGR82" s="2"/>
      <c r="WGS82" s="2"/>
      <c r="WGT82" s="2"/>
      <c r="WGU82" s="2"/>
      <c r="WGV82" s="2"/>
      <c r="WGW82" s="2"/>
      <c r="WGX82" s="2"/>
      <c r="WGY82" s="2"/>
      <c r="WGZ82" s="2"/>
      <c r="WHA82" s="2"/>
      <c r="WHB82" s="2"/>
      <c r="WHC82" s="2"/>
      <c r="WHD82" s="2"/>
      <c r="WHE82" s="2"/>
      <c r="WHF82" s="2"/>
      <c r="WHG82" s="2"/>
      <c r="WHH82" s="2"/>
      <c r="WHI82" s="2"/>
      <c r="WHJ82" s="2"/>
      <c r="WHK82" s="2"/>
      <c r="WHL82" s="2"/>
      <c r="WHM82" s="2"/>
      <c r="WHN82" s="2"/>
      <c r="WHO82" s="2"/>
      <c r="WHP82" s="2"/>
      <c r="WHQ82" s="2"/>
      <c r="WHR82" s="2"/>
      <c r="WHS82" s="2"/>
      <c r="WHT82" s="2"/>
      <c r="WHU82" s="2"/>
      <c r="WHV82" s="2"/>
      <c r="WHW82" s="2"/>
      <c r="WHX82" s="2"/>
      <c r="WHY82" s="2"/>
      <c r="WHZ82" s="2"/>
      <c r="WIA82" s="2"/>
      <c r="WIB82" s="2"/>
      <c r="WIC82" s="2"/>
      <c r="WID82" s="2"/>
      <c r="WIE82" s="2"/>
      <c r="WIF82" s="2"/>
      <c r="WIG82" s="2"/>
      <c r="WIH82" s="2"/>
      <c r="WII82" s="2"/>
      <c r="WIJ82" s="2"/>
      <c r="WIK82" s="2"/>
      <c r="WIL82" s="2"/>
      <c r="WIM82" s="2"/>
      <c r="WIN82" s="2"/>
      <c r="WIO82" s="2"/>
      <c r="WIP82" s="2"/>
      <c r="WIQ82" s="2"/>
      <c r="WIR82" s="2"/>
      <c r="WIS82" s="2"/>
      <c r="WIT82" s="2"/>
      <c r="WIU82" s="2"/>
      <c r="WIV82" s="2"/>
      <c r="WIW82" s="2"/>
      <c r="WIX82" s="2"/>
      <c r="WIY82" s="2"/>
      <c r="WIZ82" s="2"/>
      <c r="WJA82" s="2"/>
      <c r="WJB82" s="2"/>
      <c r="WJC82" s="2"/>
      <c r="WJD82" s="2"/>
      <c r="WJE82" s="2"/>
      <c r="WJF82" s="2"/>
      <c r="WJG82" s="2"/>
      <c r="WJH82" s="2"/>
      <c r="WJI82" s="2"/>
      <c r="WJJ82" s="2"/>
      <c r="WJK82" s="2"/>
      <c r="WJL82" s="2"/>
      <c r="WJM82" s="2"/>
      <c r="WJN82" s="2"/>
      <c r="WJO82" s="2"/>
      <c r="WJP82" s="2"/>
      <c r="WJQ82" s="2"/>
      <c r="WJR82" s="2"/>
      <c r="WJS82" s="2"/>
      <c r="WJT82" s="2"/>
      <c r="WJU82" s="2"/>
      <c r="WJV82" s="2"/>
      <c r="WJW82" s="2"/>
      <c r="WJX82" s="2"/>
      <c r="WJY82" s="2"/>
      <c r="WJZ82" s="2"/>
      <c r="WKA82" s="2"/>
      <c r="WKB82" s="2"/>
      <c r="WKC82" s="2"/>
      <c r="WKD82" s="2"/>
      <c r="WKE82" s="2"/>
      <c r="WKF82" s="2"/>
      <c r="WKG82" s="2"/>
      <c r="WKH82" s="2"/>
      <c r="WKI82" s="2"/>
      <c r="WKJ82" s="2"/>
      <c r="WKK82" s="2"/>
      <c r="WKL82" s="2"/>
      <c r="WKM82" s="2"/>
      <c r="WKN82" s="2"/>
      <c r="WKO82" s="2"/>
      <c r="WKP82" s="2"/>
      <c r="WKQ82" s="2"/>
      <c r="WKR82" s="2"/>
      <c r="WKS82" s="2"/>
      <c r="WKT82" s="2"/>
      <c r="WKU82" s="2"/>
      <c r="WKV82" s="2"/>
      <c r="WKW82" s="2"/>
      <c r="WKX82" s="2"/>
      <c r="WKY82" s="2"/>
      <c r="WKZ82" s="2"/>
      <c r="WLA82" s="2"/>
      <c r="WLB82" s="2"/>
      <c r="WLC82" s="2"/>
      <c r="WLD82" s="2"/>
      <c r="WLE82" s="2"/>
      <c r="WLF82" s="2"/>
      <c r="WLG82" s="2"/>
      <c r="WLH82" s="2"/>
      <c r="WLI82" s="2"/>
      <c r="WLJ82" s="2"/>
      <c r="WLK82" s="2"/>
      <c r="WLL82" s="2"/>
      <c r="WLM82" s="2"/>
      <c r="WLN82" s="2"/>
      <c r="WLO82" s="2"/>
      <c r="WLP82" s="2"/>
      <c r="WLQ82" s="2"/>
      <c r="WLR82" s="2"/>
      <c r="WLS82" s="2"/>
      <c r="WLT82" s="2"/>
      <c r="WLU82" s="2"/>
      <c r="WLV82" s="2"/>
      <c r="WLW82" s="2"/>
      <c r="WLX82" s="2"/>
      <c r="WLY82" s="2"/>
      <c r="WLZ82" s="2"/>
      <c r="WMA82" s="2"/>
      <c r="WMB82" s="2"/>
      <c r="WMC82" s="2"/>
      <c r="WMD82" s="2"/>
      <c r="WME82" s="2"/>
      <c r="WMF82" s="2"/>
      <c r="WMG82" s="2"/>
      <c r="WMH82" s="2"/>
      <c r="WMI82" s="2"/>
      <c r="WMJ82" s="2"/>
      <c r="WMK82" s="2"/>
      <c r="WML82" s="2"/>
      <c r="WMM82" s="2"/>
      <c r="WMN82" s="2"/>
      <c r="WMO82" s="2"/>
      <c r="WMP82" s="2"/>
      <c r="WMQ82" s="2"/>
      <c r="WMR82" s="2"/>
      <c r="WMS82" s="2"/>
      <c r="WMT82" s="2"/>
      <c r="WMU82" s="2"/>
      <c r="WMV82" s="2"/>
      <c r="WMW82" s="2"/>
      <c r="WMX82" s="2"/>
      <c r="WMY82" s="2"/>
      <c r="WMZ82" s="2"/>
      <c r="WNA82" s="2"/>
      <c r="WNB82" s="2"/>
      <c r="WNC82" s="2"/>
      <c r="WND82" s="2"/>
      <c r="WNE82" s="2"/>
      <c r="WNF82" s="2"/>
      <c r="WNG82" s="2"/>
      <c r="WNH82" s="2"/>
      <c r="WNI82" s="2"/>
      <c r="WNJ82" s="2"/>
      <c r="WNK82" s="2"/>
      <c r="WNL82" s="2"/>
      <c r="WNM82" s="2"/>
      <c r="WNN82" s="2"/>
      <c r="WNO82" s="2"/>
      <c r="WNP82" s="2"/>
      <c r="WNQ82" s="2"/>
      <c r="WNR82" s="2"/>
      <c r="WNS82" s="2"/>
      <c r="WNT82" s="2"/>
      <c r="WNU82" s="2"/>
      <c r="WNV82" s="2"/>
      <c r="WNW82" s="2"/>
      <c r="WNX82" s="2"/>
      <c r="WNY82" s="2"/>
      <c r="WNZ82" s="2"/>
      <c r="WOA82" s="2"/>
      <c r="WOB82" s="2"/>
      <c r="WOC82" s="2"/>
      <c r="WOD82" s="2"/>
      <c r="WOE82" s="2"/>
      <c r="WOF82" s="2"/>
      <c r="WOG82" s="2"/>
      <c r="WOH82" s="2"/>
      <c r="WOI82" s="2"/>
      <c r="WOJ82" s="2"/>
      <c r="WOK82" s="2"/>
      <c r="WOL82" s="2"/>
      <c r="WOM82" s="2"/>
      <c r="WON82" s="2"/>
      <c r="WOO82" s="2"/>
      <c r="WOP82" s="2"/>
      <c r="WOQ82" s="2"/>
      <c r="WOR82" s="2"/>
      <c r="WOS82" s="2"/>
      <c r="WOT82" s="2"/>
      <c r="WOU82" s="2"/>
      <c r="WOV82" s="2"/>
      <c r="WOW82" s="2"/>
      <c r="WOX82" s="2"/>
      <c r="WOY82" s="2"/>
      <c r="WOZ82" s="2"/>
      <c r="WPA82" s="2"/>
      <c r="WPB82" s="2"/>
      <c r="WPC82" s="2"/>
      <c r="WPD82" s="2"/>
      <c r="WPE82" s="2"/>
      <c r="WPF82" s="2"/>
      <c r="WPG82" s="2"/>
      <c r="WPH82" s="2"/>
      <c r="WPI82" s="2"/>
      <c r="WPJ82" s="2"/>
      <c r="WPK82" s="2"/>
      <c r="WPL82" s="2"/>
      <c r="WPM82" s="2"/>
      <c r="WPN82" s="2"/>
      <c r="WPO82" s="2"/>
      <c r="WPP82" s="2"/>
      <c r="WPQ82" s="2"/>
      <c r="WPR82" s="2"/>
      <c r="WPS82" s="2"/>
      <c r="WPT82" s="2"/>
      <c r="WPU82" s="2"/>
      <c r="WPV82" s="2"/>
      <c r="WPW82" s="2"/>
      <c r="WPX82" s="2"/>
      <c r="WPY82" s="2"/>
      <c r="WPZ82" s="2"/>
      <c r="WQA82" s="2"/>
      <c r="WQB82" s="2"/>
      <c r="WQC82" s="2"/>
      <c r="WQD82" s="2"/>
      <c r="WQE82" s="2"/>
      <c r="WQF82" s="2"/>
      <c r="WQG82" s="2"/>
      <c r="WQH82" s="2"/>
      <c r="WQI82" s="2"/>
      <c r="WQJ82" s="2"/>
      <c r="WQK82" s="2"/>
      <c r="WQL82" s="2"/>
      <c r="WQM82" s="2"/>
      <c r="WQN82" s="2"/>
      <c r="WQO82" s="2"/>
      <c r="WQP82" s="2"/>
      <c r="WQQ82" s="2"/>
      <c r="WQR82" s="2"/>
      <c r="WQS82" s="2"/>
      <c r="WQT82" s="2"/>
      <c r="WQU82" s="2"/>
      <c r="WQV82" s="2"/>
      <c r="WQW82" s="2"/>
      <c r="WQX82" s="2"/>
      <c r="WQY82" s="2"/>
      <c r="WQZ82" s="2"/>
      <c r="WRA82" s="2"/>
      <c r="WRB82" s="2"/>
      <c r="WRC82" s="2"/>
      <c r="WRD82" s="2"/>
      <c r="WRE82" s="2"/>
      <c r="WRF82" s="2"/>
      <c r="WRG82" s="2"/>
      <c r="WRH82" s="2"/>
      <c r="WRI82" s="2"/>
      <c r="WRJ82" s="2"/>
      <c r="WRK82" s="2"/>
      <c r="WRL82" s="2"/>
      <c r="WRM82" s="2"/>
      <c r="WRN82" s="2"/>
      <c r="WRO82" s="2"/>
      <c r="WRP82" s="2"/>
      <c r="WRQ82" s="2"/>
      <c r="WRR82" s="2"/>
      <c r="WRS82" s="2"/>
      <c r="WRT82" s="2"/>
      <c r="WRU82" s="2"/>
      <c r="WRV82" s="2"/>
      <c r="WRW82" s="2"/>
      <c r="WRX82" s="2"/>
      <c r="WRY82" s="2"/>
      <c r="WRZ82" s="2"/>
      <c r="WSA82" s="2"/>
      <c r="WSB82" s="2"/>
      <c r="WSC82" s="2"/>
      <c r="WSD82" s="2"/>
      <c r="WSE82" s="2"/>
      <c r="WSF82" s="2"/>
      <c r="WSG82" s="2"/>
      <c r="WSH82" s="2"/>
      <c r="WSI82" s="2"/>
      <c r="WSJ82" s="2"/>
      <c r="WSK82" s="2"/>
      <c r="WSL82" s="2"/>
      <c r="WSM82" s="2"/>
      <c r="WSN82" s="2"/>
      <c r="WSO82" s="2"/>
      <c r="WSP82" s="2"/>
      <c r="WSQ82" s="2"/>
      <c r="WSR82" s="2"/>
      <c r="WSS82" s="2"/>
      <c r="WST82" s="2"/>
      <c r="WSU82" s="2"/>
      <c r="WSV82" s="2"/>
      <c r="WSW82" s="2"/>
      <c r="WSX82" s="2"/>
      <c r="WSY82" s="2"/>
      <c r="WSZ82" s="2"/>
      <c r="WTA82" s="2"/>
      <c r="WTB82" s="2"/>
      <c r="WTC82" s="2"/>
      <c r="WTD82" s="2"/>
      <c r="WTE82" s="2"/>
      <c r="WTF82" s="2"/>
      <c r="WTG82" s="2"/>
      <c r="WTH82" s="2"/>
      <c r="WTI82" s="2"/>
      <c r="WTJ82" s="2"/>
      <c r="WTK82" s="2"/>
      <c r="WTL82" s="2"/>
      <c r="WTM82" s="2"/>
      <c r="WTN82" s="2"/>
      <c r="WTO82" s="2"/>
      <c r="WTP82" s="2"/>
      <c r="WTQ82" s="2"/>
      <c r="WTR82" s="2"/>
      <c r="WTS82" s="2"/>
      <c r="WTT82" s="2"/>
      <c r="WTU82" s="2"/>
      <c r="WTV82" s="2"/>
      <c r="WTW82" s="2"/>
      <c r="WTX82" s="2"/>
      <c r="WTY82" s="2"/>
      <c r="WTZ82" s="2"/>
      <c r="WUA82" s="2"/>
      <c r="WUB82" s="2"/>
      <c r="WUC82" s="2"/>
      <c r="WUD82" s="2"/>
      <c r="WUE82" s="2"/>
      <c r="WUF82" s="2"/>
      <c r="WUG82" s="2"/>
      <c r="WUH82" s="2"/>
      <c r="WUI82" s="2"/>
      <c r="WUJ82" s="2"/>
      <c r="WUK82" s="2"/>
      <c r="WUL82" s="2"/>
      <c r="WUM82" s="2"/>
      <c r="WUN82" s="2"/>
      <c r="WUO82" s="2"/>
      <c r="WUP82" s="2"/>
      <c r="WUQ82" s="2"/>
      <c r="WUR82" s="2"/>
      <c r="WUS82" s="2"/>
      <c r="WUT82" s="2"/>
      <c r="WUU82" s="2"/>
      <c r="WUV82" s="2"/>
      <c r="WUW82" s="2"/>
      <c r="WUX82" s="2"/>
      <c r="WUY82" s="2"/>
      <c r="WUZ82" s="2"/>
      <c r="WVA82" s="2"/>
      <c r="WVB82" s="2"/>
      <c r="WVC82" s="2"/>
      <c r="WVD82" s="2"/>
      <c r="WVE82" s="2"/>
      <c r="WVF82" s="2"/>
      <c r="WVG82" s="2"/>
      <c r="WVH82" s="2"/>
      <c r="WVI82" s="2"/>
      <c r="WVJ82" s="2"/>
      <c r="WVK82" s="2"/>
      <c r="WVL82" s="2"/>
      <c r="WVM82" s="2"/>
      <c r="WVN82" s="2"/>
      <c r="WVO82" s="2"/>
      <c r="WVP82" s="2"/>
      <c r="WVQ82" s="2"/>
      <c r="WVR82" s="2"/>
      <c r="WVS82" s="2"/>
      <c r="WVT82" s="2"/>
      <c r="WVU82" s="2"/>
      <c r="WVV82" s="2"/>
      <c r="WVW82" s="2"/>
      <c r="WVX82" s="2"/>
      <c r="WVY82" s="2"/>
      <c r="WVZ82" s="2"/>
      <c r="WWA82" s="2"/>
      <c r="WWB82" s="2"/>
      <c r="WWC82" s="2"/>
      <c r="WWD82" s="2"/>
      <c r="WWE82" s="2"/>
      <c r="WWF82" s="2"/>
      <c r="WWG82" s="2"/>
      <c r="WWH82" s="2"/>
      <c r="WWI82" s="2"/>
      <c r="WWJ82" s="2"/>
      <c r="WWK82" s="2"/>
      <c r="WWL82" s="2"/>
      <c r="WWM82" s="2"/>
      <c r="WWN82" s="2"/>
      <c r="WWO82" s="2"/>
      <c r="WWP82" s="2"/>
      <c r="WWQ82" s="2"/>
      <c r="WWR82" s="2"/>
      <c r="WWS82" s="2"/>
      <c r="WWT82" s="2"/>
      <c r="WWU82" s="2"/>
      <c r="WWV82" s="2"/>
      <c r="WWW82" s="2"/>
      <c r="WWX82" s="2"/>
      <c r="WWY82" s="2"/>
      <c r="WWZ82" s="2"/>
      <c r="WXA82" s="2"/>
      <c r="WXB82" s="2"/>
      <c r="WXC82" s="2"/>
      <c r="WXD82" s="2"/>
      <c r="WXE82" s="2"/>
      <c r="WXF82" s="2"/>
      <c r="WXG82" s="2"/>
      <c r="WXH82" s="2"/>
      <c r="WXI82" s="2"/>
      <c r="WXJ82" s="2"/>
      <c r="WXK82" s="2"/>
      <c r="WXL82" s="2"/>
      <c r="WXM82" s="2"/>
      <c r="WXN82" s="2"/>
      <c r="WXO82" s="2"/>
      <c r="WXP82" s="2"/>
      <c r="WXQ82" s="2"/>
      <c r="WXR82" s="2"/>
      <c r="WXS82" s="2"/>
      <c r="WXT82" s="2"/>
      <c r="WXU82" s="2"/>
      <c r="WXV82" s="2"/>
      <c r="WXW82" s="2"/>
      <c r="WXX82" s="2"/>
      <c r="WXY82" s="2"/>
      <c r="WXZ82" s="2"/>
      <c r="WYA82" s="2"/>
      <c r="WYB82" s="2"/>
      <c r="WYC82" s="2"/>
      <c r="WYD82" s="2"/>
      <c r="WYE82" s="2"/>
      <c r="WYF82" s="2"/>
      <c r="WYG82" s="2"/>
      <c r="WYH82" s="2"/>
      <c r="WYI82" s="2"/>
      <c r="WYJ82" s="2"/>
      <c r="WYK82" s="2"/>
      <c r="WYL82" s="2"/>
      <c r="WYM82" s="2"/>
      <c r="WYN82" s="2"/>
      <c r="WYO82" s="2"/>
      <c r="WYP82" s="2"/>
      <c r="WYQ82" s="2"/>
      <c r="WYR82" s="2"/>
      <c r="WYS82" s="2"/>
      <c r="WYT82" s="2"/>
      <c r="WYU82" s="2"/>
      <c r="WYV82" s="2"/>
      <c r="WYW82" s="2"/>
      <c r="WYX82" s="2"/>
      <c r="WYY82" s="2"/>
      <c r="WYZ82" s="2"/>
      <c r="WZA82" s="2"/>
      <c r="WZB82" s="2"/>
      <c r="WZC82" s="2"/>
      <c r="WZD82" s="2"/>
      <c r="WZE82" s="2"/>
      <c r="WZF82" s="2"/>
      <c r="WZG82" s="2"/>
      <c r="WZH82" s="2"/>
      <c r="WZI82" s="2"/>
      <c r="WZJ82" s="2"/>
      <c r="WZK82" s="2"/>
      <c r="WZL82" s="2"/>
      <c r="WZM82" s="2"/>
      <c r="WZN82" s="2"/>
      <c r="WZO82" s="2"/>
      <c r="WZP82" s="2"/>
      <c r="WZQ82" s="2"/>
      <c r="WZR82" s="2"/>
      <c r="WZS82" s="2"/>
      <c r="WZT82" s="2"/>
      <c r="WZU82" s="2"/>
      <c r="WZV82" s="2"/>
      <c r="WZW82" s="2"/>
      <c r="WZX82" s="2"/>
      <c r="WZY82" s="2"/>
      <c r="WZZ82" s="2"/>
      <c r="XAA82" s="2"/>
      <c r="XAB82" s="2"/>
      <c r="XAC82" s="2"/>
      <c r="XAD82" s="2"/>
      <c r="XAE82" s="2"/>
      <c r="XAF82" s="2"/>
      <c r="XAG82" s="2"/>
      <c r="XAH82" s="2"/>
      <c r="XAI82" s="2"/>
      <c r="XAJ82" s="2"/>
      <c r="XAK82" s="2"/>
      <c r="XAL82" s="2"/>
      <c r="XAM82" s="2"/>
      <c r="XAN82" s="2"/>
      <c r="XAO82" s="2"/>
      <c r="XAP82" s="2"/>
      <c r="XAQ82" s="2"/>
      <c r="XAR82" s="2"/>
      <c r="XAS82" s="2"/>
      <c r="XAT82" s="2"/>
      <c r="XAU82" s="2"/>
      <c r="XAV82" s="2"/>
      <c r="XAW82" s="2"/>
      <c r="XAX82" s="2"/>
      <c r="XAY82" s="2"/>
      <c r="XAZ82" s="2"/>
      <c r="XBA82" s="2"/>
      <c r="XBB82" s="2"/>
      <c r="XBC82" s="2"/>
      <c r="XBD82" s="2"/>
      <c r="XBE82" s="2"/>
      <c r="XBF82" s="2"/>
      <c r="XBG82" s="2"/>
      <c r="XBH82" s="2"/>
      <c r="XBI82" s="2"/>
      <c r="XBJ82" s="2"/>
      <c r="XBK82" s="2"/>
      <c r="XBL82" s="2"/>
      <c r="XBM82" s="2"/>
      <c r="XBN82" s="2"/>
      <c r="XBO82" s="2"/>
      <c r="XBP82" s="2"/>
      <c r="XBQ82" s="2"/>
      <c r="XBR82" s="2"/>
      <c r="XBS82" s="2"/>
      <c r="XBT82" s="2"/>
      <c r="XBU82" s="2"/>
      <c r="XBV82" s="2"/>
      <c r="XBW82" s="2"/>
      <c r="XBX82" s="2"/>
      <c r="XBY82" s="2"/>
      <c r="XBZ82" s="2"/>
      <c r="XCA82" s="2"/>
      <c r="XCB82" s="2"/>
      <c r="XCC82" s="2"/>
      <c r="XCD82" s="2"/>
      <c r="XCE82" s="2"/>
      <c r="XCF82" s="2"/>
      <c r="XCG82" s="2"/>
      <c r="XCH82" s="2"/>
      <c r="XCI82" s="2"/>
      <c r="XCJ82" s="2"/>
      <c r="XCK82" s="2"/>
      <c r="XCL82" s="2"/>
      <c r="XCM82" s="2"/>
      <c r="XCN82" s="2"/>
      <c r="XCO82" s="2"/>
      <c r="XCP82" s="2"/>
      <c r="XCQ82" s="2"/>
      <c r="XCR82" s="2"/>
      <c r="XCS82" s="2"/>
      <c r="XCT82" s="2"/>
      <c r="XCU82" s="2"/>
      <c r="XCV82" s="2"/>
      <c r="XCW82" s="2"/>
      <c r="XCX82" s="2"/>
      <c r="XCY82" s="2"/>
      <c r="XCZ82" s="2"/>
      <c r="XDA82" s="2"/>
      <c r="XDB82" s="2"/>
      <c r="XDC82" s="2"/>
      <c r="XDD82" s="2"/>
      <c r="XDE82" s="2"/>
      <c r="XDF82" s="2"/>
      <c r="XDG82" s="2"/>
      <c r="XDH82" s="2"/>
      <c r="XDI82" s="2"/>
      <c r="XDJ82" s="2"/>
      <c r="XDK82" s="2"/>
      <c r="XDL82" s="2"/>
      <c r="XDM82" s="2"/>
      <c r="XDN82" s="2"/>
      <c r="XDO82" s="2"/>
      <c r="XDP82" s="2"/>
      <c r="XDQ82" s="2"/>
      <c r="XDR82" s="2"/>
      <c r="XDS82" s="2"/>
      <c r="XDT82" s="2"/>
      <c r="XDU82" s="2"/>
      <c r="XDV82" s="2"/>
      <c r="XDW82" s="2"/>
      <c r="XDX82" s="2"/>
      <c r="XDY82" s="2"/>
      <c r="XDZ82" s="2"/>
      <c r="XEA82" s="2"/>
      <c r="XEB82" s="2"/>
      <c r="XEC82" s="2"/>
      <c r="XED82" s="2"/>
      <c r="XEE82" s="2"/>
      <c r="XEF82" s="2"/>
      <c r="XEG82" s="2"/>
      <c r="XEH82" s="2"/>
      <c r="XEI82" s="2"/>
      <c r="XEJ82" s="2"/>
      <c r="XEK82" s="2"/>
      <c r="XEL82" s="2"/>
      <c r="XEM82" s="2"/>
      <c r="XEN82" s="2"/>
      <c r="XEO82" s="2"/>
      <c r="XEP82" s="2"/>
      <c r="XEQ82" s="2"/>
      <c r="XER82" s="2"/>
      <c r="XES82" s="2"/>
      <c r="XET82" s="2"/>
      <c r="XEU82" s="2"/>
      <c r="XEV82" s="2"/>
      <c r="XEW82" s="2"/>
      <c r="XEX82" s="2"/>
      <c r="XEY82" s="2"/>
      <c r="XEZ82" s="2"/>
      <c r="XFA82" s="2"/>
      <c r="XFB82" s="2"/>
      <c r="XFC82" s="2"/>
      <c r="XFD82" s="2"/>
    </row>
    <row r="83" spans="1:16384">
      <c r="A83" s="2" t="s">
        <v>218</v>
      </c>
      <c r="B83" s="2" t="s">
        <v>501</v>
      </c>
      <c r="C83" s="176">
        <v>1</v>
      </c>
      <c r="D83" s="181">
        <v>1</v>
      </c>
      <c r="AK83" s="75" t="s">
        <v>505</v>
      </c>
      <c r="AL83" t="s">
        <v>566</v>
      </c>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c r="IV83" s="2"/>
      <c r="IW83" s="2"/>
      <c r="IX83" s="2"/>
      <c r="IY83" s="2"/>
      <c r="IZ83" s="2"/>
      <c r="JA83" s="2"/>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s="2"/>
      <c r="NK83" s="2"/>
      <c r="NL83" s="2"/>
      <c r="NM83" s="2"/>
      <c r="NN83" s="2"/>
      <c r="NO83" s="2"/>
      <c r="NP83" s="2"/>
      <c r="NQ83" s="2"/>
      <c r="NR83" s="2"/>
      <c r="NS83" s="2"/>
      <c r="NT83" s="2"/>
      <c r="NU83" s="2"/>
      <c r="NV83" s="2"/>
      <c r="NW83" s="2"/>
      <c r="NX83" s="2"/>
      <c r="NY83" s="2"/>
      <c r="NZ83" s="2"/>
      <c r="OA83" s="2"/>
      <c r="OB83" s="2"/>
      <c r="OC83" s="2"/>
      <c r="OD83" s="2"/>
      <c r="OE83" s="2"/>
      <c r="OF83" s="2"/>
      <c r="OG83" s="2"/>
      <c r="OH83" s="2"/>
      <c r="OI83" s="2"/>
      <c r="OJ83" s="2"/>
      <c r="OK83" s="2"/>
      <c r="OL83" s="2"/>
      <c r="OM83" s="2"/>
      <c r="ON83" s="2"/>
      <c r="OO83" s="2"/>
      <c r="OP83" s="2"/>
      <c r="OQ83" s="2"/>
      <c r="OR83" s="2"/>
      <c r="OS83" s="2"/>
      <c r="OT83" s="2"/>
      <c r="OU83" s="2"/>
      <c r="OV83" s="2"/>
      <c r="OW83" s="2"/>
      <c r="OX83" s="2"/>
      <c r="OY83" s="2"/>
      <c r="OZ83" s="2"/>
      <c r="PA83" s="2"/>
      <c r="PB83" s="2"/>
      <c r="PC83" s="2"/>
      <c r="PD83" s="2"/>
      <c r="PE83" s="2"/>
      <c r="PF83" s="2"/>
      <c r="PG83" s="2"/>
      <c r="PH83" s="2"/>
      <c r="PI83" s="2"/>
      <c r="PJ83" s="2"/>
      <c r="PK83" s="2"/>
      <c r="PL83" s="2"/>
      <c r="PM83" s="2"/>
      <c r="PN83" s="2"/>
      <c r="PO83" s="2"/>
      <c r="PP83" s="2"/>
      <c r="PQ83" s="2"/>
      <c r="PR83" s="2"/>
      <c r="PS83" s="2"/>
      <c r="PT83" s="2"/>
      <c r="PU83" s="2"/>
      <c r="PV83" s="2"/>
      <c r="PW83" s="2"/>
      <c r="PX83" s="2"/>
      <c r="PY83" s="2"/>
      <c r="PZ83" s="2"/>
      <c r="QA83" s="2"/>
      <c r="QB83" s="2"/>
      <c r="QC83" s="2"/>
      <c r="QD83" s="2"/>
      <c r="QE83" s="2"/>
      <c r="QF83" s="2"/>
      <c r="QG83" s="2"/>
      <c r="QH83" s="2"/>
      <c r="QI83" s="2"/>
      <c r="QJ83" s="2"/>
      <c r="QK83" s="2"/>
      <c r="QL83" s="2"/>
      <c r="QM83" s="2"/>
      <c r="QN83" s="2"/>
      <c r="QO83" s="2"/>
      <c r="QP83" s="2"/>
      <c r="QQ83" s="2"/>
      <c r="QR83" s="2"/>
      <c r="QS83" s="2"/>
      <c r="QT83" s="2"/>
      <c r="QU83" s="2"/>
      <c r="QV83" s="2"/>
      <c r="QW83" s="2"/>
      <c r="QX83" s="2"/>
      <c r="QY83" s="2"/>
      <c r="QZ83" s="2"/>
      <c r="RA83" s="2"/>
      <c r="RB83" s="2"/>
      <c r="RC83" s="2"/>
      <c r="RD83" s="2"/>
      <c r="RE83" s="2"/>
      <c r="RF83" s="2"/>
      <c r="RG83" s="2"/>
      <c r="RH83" s="2"/>
      <c r="RI83" s="2"/>
      <c r="RJ83" s="2"/>
      <c r="RK83" s="2"/>
      <c r="RL83" s="2"/>
      <c r="RM83" s="2"/>
      <c r="RN83" s="2"/>
      <c r="RO83" s="2"/>
      <c r="RP83" s="2"/>
      <c r="RQ83" s="2"/>
      <c r="RR83" s="2"/>
      <c r="RS83" s="2"/>
      <c r="RT83" s="2"/>
      <c r="RU83" s="2"/>
      <c r="RV83" s="2"/>
      <c r="RW83" s="2"/>
      <c r="RX83" s="2"/>
      <c r="RY83" s="2"/>
      <c r="RZ83" s="2"/>
      <c r="SA83" s="2"/>
      <c r="SB83" s="2"/>
      <c r="SC83" s="2"/>
      <c r="SD83" s="2"/>
      <c r="SE83" s="2"/>
      <c r="SF83" s="2"/>
      <c r="SG83" s="2"/>
      <c r="SH83" s="2"/>
      <c r="SI83" s="2"/>
      <c r="SJ83" s="2"/>
      <c r="SK83" s="2"/>
      <c r="SL83" s="2"/>
      <c r="SM83" s="2"/>
      <c r="SN83" s="2"/>
      <c r="SO83" s="2"/>
      <c r="SP83" s="2"/>
      <c r="SQ83" s="2"/>
      <c r="SR83" s="2"/>
      <c r="SS83" s="2"/>
      <c r="ST83" s="2"/>
      <c r="SU83" s="2"/>
      <c r="SV83" s="2"/>
      <c r="SW83" s="2"/>
      <c r="SX83" s="2"/>
      <c r="SY83" s="2"/>
      <c r="SZ83" s="2"/>
      <c r="TA83" s="2"/>
      <c r="TB83" s="2"/>
      <c r="TC83" s="2"/>
      <c r="TD83" s="2"/>
      <c r="TE83" s="2"/>
      <c r="TF83" s="2"/>
      <c r="TG83" s="2"/>
      <c r="TH83" s="2"/>
      <c r="TI83" s="2"/>
      <c r="TJ83" s="2"/>
      <c r="TK83" s="2"/>
      <c r="TL83" s="2"/>
      <c r="TM83" s="2"/>
      <c r="TN83" s="2"/>
      <c r="TO83" s="2"/>
      <c r="TP83" s="2"/>
      <c r="TQ83" s="2"/>
      <c r="TR83" s="2"/>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c r="WE83" s="2"/>
      <c r="WF83" s="2"/>
      <c r="WG83" s="2"/>
      <c r="WH83" s="2"/>
      <c r="WI83" s="2"/>
      <c r="WJ83" s="2"/>
      <c r="WK83" s="2"/>
      <c r="WL83" s="2"/>
      <c r="WM83" s="2"/>
      <c r="WN83" s="2"/>
      <c r="WO83" s="2"/>
      <c r="WP83" s="2"/>
      <c r="WQ83" s="2"/>
      <c r="WR83" s="2"/>
      <c r="WS83" s="2"/>
      <c r="WT83" s="2"/>
      <c r="WU83" s="2"/>
      <c r="WV83" s="2"/>
      <c r="WW83" s="2"/>
      <c r="WX83" s="2"/>
      <c r="WY83" s="2"/>
      <c r="WZ83" s="2"/>
      <c r="XA83" s="2"/>
      <c r="XB83" s="2"/>
      <c r="XC83" s="2"/>
      <c r="XD83" s="2"/>
      <c r="XE83" s="2"/>
      <c r="XF83" s="2"/>
      <c r="XG83" s="2"/>
      <c r="XH83" s="2"/>
      <c r="XI83" s="2"/>
      <c r="XJ83" s="2"/>
      <c r="XK83" s="2"/>
      <c r="XL83" s="2"/>
      <c r="XM83" s="2"/>
      <c r="XN83" s="2"/>
      <c r="XO83" s="2"/>
      <c r="XP83" s="2"/>
      <c r="XQ83" s="2"/>
      <c r="XR83" s="2"/>
      <c r="XS83" s="2"/>
      <c r="XT83" s="2"/>
      <c r="XU83" s="2"/>
      <c r="XV83" s="2"/>
      <c r="XW83" s="2"/>
      <c r="XX83" s="2"/>
      <c r="XY83" s="2"/>
      <c r="XZ83" s="2"/>
      <c r="YA83" s="2"/>
      <c r="YB83" s="2"/>
      <c r="YC83" s="2"/>
      <c r="YD83" s="2"/>
      <c r="YE83" s="2"/>
      <c r="YF83" s="2"/>
      <c r="YG83" s="2"/>
      <c r="YH83" s="2"/>
      <c r="YI83" s="2"/>
      <c r="YJ83" s="2"/>
      <c r="YK83" s="2"/>
      <c r="YL83" s="2"/>
      <c r="YM83" s="2"/>
      <c r="YN83" s="2"/>
      <c r="YO83" s="2"/>
      <c r="YP83" s="2"/>
      <c r="YQ83" s="2"/>
      <c r="YR83" s="2"/>
      <c r="YS83" s="2"/>
      <c r="YT83" s="2"/>
      <c r="YU83" s="2"/>
      <c r="YV83" s="2"/>
      <c r="YW83" s="2"/>
      <c r="YX83" s="2"/>
      <c r="YY83" s="2"/>
      <c r="YZ83" s="2"/>
      <c r="ZA83" s="2"/>
      <c r="ZB83" s="2"/>
      <c r="ZC83" s="2"/>
      <c r="ZD83" s="2"/>
      <c r="ZE83" s="2"/>
      <c r="ZF83" s="2"/>
      <c r="ZG83" s="2"/>
      <c r="ZH83" s="2"/>
      <c r="ZI83" s="2"/>
      <c r="ZJ83" s="2"/>
      <c r="ZK83" s="2"/>
      <c r="ZL83" s="2"/>
      <c r="ZM83" s="2"/>
      <c r="ZN83" s="2"/>
      <c r="ZO83" s="2"/>
      <c r="ZP83" s="2"/>
      <c r="ZQ83" s="2"/>
      <c r="ZR83" s="2"/>
      <c r="ZS83" s="2"/>
      <c r="ZT83" s="2"/>
      <c r="ZU83" s="2"/>
      <c r="ZV83" s="2"/>
      <c r="ZW83" s="2"/>
      <c r="ZX83" s="2"/>
      <c r="ZY83" s="2"/>
      <c r="ZZ83" s="2"/>
      <c r="AAA83" s="2"/>
      <c r="AAB83" s="2"/>
      <c r="AAC83" s="2"/>
      <c r="AAD83" s="2"/>
      <c r="AAE83" s="2"/>
      <c r="AAF83" s="2"/>
      <c r="AAG83" s="2"/>
      <c r="AAH83" s="2"/>
      <c r="AAI83" s="2"/>
      <c r="AAJ83" s="2"/>
      <c r="AAK83" s="2"/>
      <c r="AAL83" s="2"/>
      <c r="AAM83" s="2"/>
      <c r="AAN83" s="2"/>
      <c r="AAO83" s="2"/>
      <c r="AAP83" s="2"/>
      <c r="AAQ83" s="2"/>
      <c r="AAR83" s="2"/>
      <c r="AAS83" s="2"/>
      <c r="AAT83" s="2"/>
      <c r="AAU83" s="2"/>
      <c r="AAV83" s="2"/>
      <c r="AAW83" s="2"/>
      <c r="AAX83" s="2"/>
      <c r="AAY83" s="2"/>
      <c r="AAZ83" s="2"/>
      <c r="ABA83" s="2"/>
      <c r="ABB83" s="2"/>
      <c r="ABC83" s="2"/>
      <c r="ABD83" s="2"/>
      <c r="ABE83" s="2"/>
      <c r="ABF83" s="2"/>
      <c r="ABG83" s="2"/>
      <c r="ABH83" s="2"/>
      <c r="ABI83" s="2"/>
      <c r="ABJ83" s="2"/>
      <c r="ABK83" s="2"/>
      <c r="ABL83" s="2"/>
      <c r="ABM83" s="2"/>
      <c r="ABN83" s="2"/>
      <c r="ABO83" s="2"/>
      <c r="ABP83" s="2"/>
      <c r="ABQ83" s="2"/>
      <c r="ABR83" s="2"/>
      <c r="ABS83" s="2"/>
      <c r="ABT83" s="2"/>
      <c r="ABU83" s="2"/>
      <c r="ABV83" s="2"/>
      <c r="ABW83" s="2"/>
      <c r="ABX83" s="2"/>
      <c r="ABY83" s="2"/>
      <c r="ABZ83" s="2"/>
      <c r="ACA83" s="2"/>
      <c r="ACB83" s="2"/>
      <c r="ACC83" s="2"/>
      <c r="ACD83" s="2"/>
      <c r="ACE83" s="2"/>
      <c r="ACF83" s="2"/>
      <c r="ACG83" s="2"/>
      <c r="ACH83" s="2"/>
      <c r="ACI83" s="2"/>
      <c r="ACJ83" s="2"/>
      <c r="ACK83" s="2"/>
      <c r="ACL83" s="2"/>
      <c r="ACM83" s="2"/>
      <c r="ACN83" s="2"/>
      <c r="ACO83" s="2"/>
      <c r="ACP83" s="2"/>
      <c r="ACQ83" s="2"/>
      <c r="ACR83" s="2"/>
      <c r="ACS83" s="2"/>
      <c r="ACT83" s="2"/>
      <c r="ACU83" s="2"/>
      <c r="ACV83" s="2"/>
      <c r="ACW83" s="2"/>
      <c r="ACX83" s="2"/>
      <c r="ACY83" s="2"/>
      <c r="ACZ83" s="2"/>
      <c r="ADA83" s="2"/>
      <c r="ADB83" s="2"/>
      <c r="ADC83" s="2"/>
      <c r="ADD83" s="2"/>
      <c r="ADE83" s="2"/>
      <c r="ADF83" s="2"/>
      <c r="ADG83" s="2"/>
      <c r="ADH83" s="2"/>
      <c r="ADI83" s="2"/>
      <c r="ADJ83" s="2"/>
      <c r="ADK83" s="2"/>
      <c r="ADL83" s="2"/>
      <c r="ADM83" s="2"/>
      <c r="ADN83" s="2"/>
      <c r="ADO83" s="2"/>
      <c r="ADP83" s="2"/>
      <c r="ADQ83" s="2"/>
      <c r="ADR83" s="2"/>
      <c r="ADS83" s="2"/>
      <c r="ADT83" s="2"/>
      <c r="ADU83" s="2"/>
      <c r="ADV83" s="2"/>
      <c r="ADW83" s="2"/>
      <c r="ADX83" s="2"/>
      <c r="ADY83" s="2"/>
      <c r="ADZ83" s="2"/>
      <c r="AEA83" s="2"/>
      <c r="AEB83" s="2"/>
      <c r="AEC83" s="2"/>
      <c r="AED83" s="2"/>
      <c r="AEE83" s="2"/>
      <c r="AEF83" s="2"/>
      <c r="AEG83" s="2"/>
      <c r="AEH83" s="2"/>
      <c r="AEI83" s="2"/>
      <c r="AEJ83" s="2"/>
      <c r="AEK83" s="2"/>
      <c r="AEL83" s="2"/>
      <c r="AEM83" s="2"/>
      <c r="AEN83" s="2"/>
      <c r="AEO83" s="2"/>
      <c r="AEP83" s="2"/>
      <c r="AEQ83" s="2"/>
      <c r="AER83" s="2"/>
      <c r="AES83" s="2"/>
      <c r="AET83" s="2"/>
      <c r="AEU83" s="2"/>
      <c r="AEV83" s="2"/>
      <c r="AEW83" s="2"/>
      <c r="AEX83" s="2"/>
      <c r="AEY83" s="2"/>
      <c r="AEZ83" s="2"/>
      <c r="AFA83" s="2"/>
      <c r="AFB83" s="2"/>
      <c r="AFC83" s="2"/>
      <c r="AFD83" s="2"/>
      <c r="AFE83" s="2"/>
      <c r="AFF83" s="2"/>
      <c r="AFG83" s="2"/>
      <c r="AFH83" s="2"/>
      <c r="AFI83" s="2"/>
      <c r="AFJ83" s="2"/>
      <c r="AFK83" s="2"/>
      <c r="AFL83" s="2"/>
      <c r="AFM83" s="2"/>
      <c r="AFN83" s="2"/>
      <c r="AFO83" s="2"/>
      <c r="AFP83" s="2"/>
      <c r="AFQ83" s="2"/>
      <c r="AFR83" s="2"/>
      <c r="AFS83" s="2"/>
      <c r="AFT83" s="2"/>
      <c r="AFU83" s="2"/>
      <c r="AFV83" s="2"/>
      <c r="AFW83" s="2"/>
      <c r="AFX83" s="2"/>
      <c r="AFY83" s="2"/>
      <c r="AFZ83" s="2"/>
      <c r="AGA83" s="2"/>
      <c r="AGB83" s="2"/>
      <c r="AGC83" s="2"/>
      <c r="AGD83" s="2"/>
      <c r="AGE83" s="2"/>
      <c r="AGF83" s="2"/>
      <c r="AGG83" s="2"/>
      <c r="AGH83" s="2"/>
      <c r="AGI83" s="2"/>
      <c r="AGJ83" s="2"/>
      <c r="AGK83" s="2"/>
      <c r="AGL83" s="2"/>
      <c r="AGM83" s="2"/>
      <c r="AGN83" s="2"/>
      <c r="AGO83" s="2"/>
      <c r="AGP83" s="2"/>
      <c r="AGQ83" s="2"/>
      <c r="AGR83" s="2"/>
      <c r="AGS83" s="2"/>
      <c r="AGT83" s="2"/>
      <c r="AGU83" s="2"/>
      <c r="AGV83" s="2"/>
      <c r="AGW83" s="2"/>
      <c r="AGX83" s="2"/>
      <c r="AGY83" s="2"/>
      <c r="AGZ83" s="2"/>
      <c r="AHA83" s="2"/>
      <c r="AHB83" s="2"/>
      <c r="AHC83" s="2"/>
      <c r="AHD83" s="2"/>
      <c r="AHE83" s="2"/>
      <c r="AHF83" s="2"/>
      <c r="AHG83" s="2"/>
      <c r="AHH83" s="2"/>
      <c r="AHI83" s="2"/>
      <c r="AHJ83" s="2"/>
      <c r="AHK83" s="2"/>
      <c r="AHL83" s="2"/>
      <c r="AHM83" s="2"/>
      <c r="AHN83" s="2"/>
      <c r="AHO83" s="2"/>
      <c r="AHP83" s="2"/>
      <c r="AHQ83" s="2"/>
      <c r="AHR83" s="2"/>
      <c r="AHS83" s="2"/>
      <c r="AHT83" s="2"/>
      <c r="AHU83" s="2"/>
      <c r="AHV83" s="2"/>
      <c r="AHW83" s="2"/>
      <c r="AHX83" s="2"/>
      <c r="AHY83" s="2"/>
      <c r="AHZ83" s="2"/>
      <c r="AIA83" s="2"/>
      <c r="AIB83" s="2"/>
      <c r="AIC83" s="2"/>
      <c r="AID83" s="2"/>
      <c r="AIE83" s="2"/>
      <c r="AIF83" s="2"/>
      <c r="AIG83" s="2"/>
      <c r="AIH83" s="2"/>
      <c r="AII83" s="2"/>
      <c r="AIJ83" s="2"/>
      <c r="AIK83" s="2"/>
      <c r="AIL83" s="2"/>
      <c r="AIM83" s="2"/>
      <c r="AIN83" s="2"/>
      <c r="AIO83" s="2"/>
      <c r="AIP83" s="2"/>
      <c r="AIQ83" s="2"/>
      <c r="AIR83" s="2"/>
      <c r="AIS83" s="2"/>
      <c r="AIT83" s="2"/>
      <c r="AIU83" s="2"/>
      <c r="AIV83" s="2"/>
      <c r="AIW83" s="2"/>
      <c r="AIX83" s="2"/>
      <c r="AIY83" s="2"/>
      <c r="AIZ83" s="2"/>
      <c r="AJA83" s="2"/>
      <c r="AJB83" s="2"/>
      <c r="AJC83" s="2"/>
      <c r="AJD83" s="2"/>
      <c r="AJE83" s="2"/>
      <c r="AJF83" s="2"/>
      <c r="AJG83" s="2"/>
      <c r="AJH83" s="2"/>
      <c r="AJI83" s="2"/>
      <c r="AJJ83" s="2"/>
      <c r="AJK83" s="2"/>
      <c r="AJL83" s="2"/>
      <c r="AJM83" s="2"/>
      <c r="AJN83" s="2"/>
      <c r="AJO83" s="2"/>
      <c r="AJP83" s="2"/>
      <c r="AJQ83" s="2"/>
      <c r="AJR83" s="2"/>
      <c r="AJS83" s="2"/>
      <c r="AJT83" s="2"/>
      <c r="AJU83" s="2"/>
      <c r="AJV83" s="2"/>
      <c r="AJW83" s="2"/>
      <c r="AJX83" s="2"/>
      <c r="AJY83" s="2"/>
      <c r="AJZ83" s="2"/>
      <c r="AKA83" s="2"/>
      <c r="AKB83" s="2"/>
      <c r="AKC83" s="2"/>
      <c r="AKD83" s="2"/>
      <c r="AKE83" s="2"/>
      <c r="AKF83" s="2"/>
      <c r="AKG83" s="2"/>
      <c r="AKH83" s="2"/>
      <c r="AKI83" s="2"/>
      <c r="AKJ83" s="2"/>
      <c r="AKK83" s="2"/>
      <c r="AKL83" s="2"/>
      <c r="AKM83" s="2"/>
      <c r="AKN83" s="2"/>
      <c r="AKO83" s="2"/>
      <c r="AKP83" s="2"/>
      <c r="AKQ83" s="2"/>
      <c r="AKR83" s="2"/>
      <c r="AKS83" s="2"/>
      <c r="AKT83" s="2"/>
      <c r="AKU83" s="2"/>
      <c r="AKV83" s="2"/>
      <c r="AKW83" s="2"/>
      <c r="AKX83" s="2"/>
      <c r="AKY83" s="2"/>
      <c r="AKZ83" s="2"/>
      <c r="ALA83" s="2"/>
      <c r="ALB83" s="2"/>
      <c r="ALC83" s="2"/>
      <c r="ALD83" s="2"/>
      <c r="ALE83" s="2"/>
      <c r="ALF83" s="2"/>
      <c r="ALG83" s="2"/>
      <c r="ALH83" s="2"/>
      <c r="ALI83" s="2"/>
      <c r="ALJ83" s="2"/>
      <c r="ALK83" s="2"/>
      <c r="ALL83" s="2"/>
      <c r="ALM83" s="2"/>
      <c r="ALN83" s="2"/>
      <c r="ALO83" s="2"/>
      <c r="ALP83" s="2"/>
      <c r="ALQ83" s="2"/>
      <c r="ALR83" s="2"/>
      <c r="ALS83" s="2"/>
      <c r="ALT83" s="2"/>
      <c r="ALU83" s="2"/>
      <c r="ALV83" s="2"/>
      <c r="ALW83" s="2"/>
      <c r="ALX83" s="2"/>
      <c r="ALY83" s="2"/>
      <c r="ALZ83" s="2"/>
      <c r="AMA83" s="2"/>
      <c r="AMB83" s="2"/>
      <c r="AMC83" s="2"/>
      <c r="AMD83" s="2"/>
      <c r="AME83" s="2"/>
      <c r="AMF83" s="2"/>
      <c r="AMG83" s="2"/>
      <c r="AMH83" s="2"/>
      <c r="AMI83" s="2"/>
      <c r="AMJ83" s="2"/>
      <c r="AMK83" s="2"/>
      <c r="AML83" s="2"/>
      <c r="AMM83" s="2"/>
      <c r="AMN83" s="2"/>
      <c r="AMO83" s="2"/>
      <c r="AMP83" s="2"/>
      <c r="AMQ83" s="2"/>
      <c r="AMR83" s="2"/>
      <c r="AMS83" s="2"/>
      <c r="AMT83" s="2"/>
      <c r="AMU83" s="2"/>
      <c r="AMV83" s="2"/>
      <c r="AMW83" s="2"/>
      <c r="AMX83" s="2"/>
      <c r="AMY83" s="2"/>
      <c r="AMZ83" s="2"/>
      <c r="ANA83" s="2"/>
      <c r="ANB83" s="2"/>
      <c r="ANC83" s="2"/>
      <c r="AND83" s="2"/>
      <c r="ANE83" s="2"/>
      <c r="ANF83" s="2"/>
      <c r="ANG83" s="2"/>
      <c r="ANH83" s="2"/>
      <c r="ANI83" s="2"/>
      <c r="ANJ83" s="2"/>
      <c r="ANK83" s="2"/>
      <c r="ANL83" s="2"/>
      <c r="ANM83" s="2"/>
      <c r="ANN83" s="2"/>
      <c r="ANO83" s="2"/>
      <c r="ANP83" s="2"/>
      <c r="ANQ83" s="2"/>
      <c r="ANR83" s="2"/>
      <c r="ANS83" s="2"/>
      <c r="ANT83" s="2"/>
      <c r="ANU83" s="2"/>
      <c r="ANV83" s="2"/>
      <c r="ANW83" s="2"/>
      <c r="ANX83" s="2"/>
      <c r="ANY83" s="2"/>
      <c r="ANZ83" s="2"/>
      <c r="AOA83" s="2"/>
      <c r="AOB83" s="2"/>
      <c r="AOC83" s="2"/>
      <c r="AOD83" s="2"/>
      <c r="AOE83" s="2"/>
      <c r="AOF83" s="2"/>
      <c r="AOG83" s="2"/>
      <c r="AOH83" s="2"/>
      <c r="AOI83" s="2"/>
      <c r="AOJ83" s="2"/>
      <c r="AOK83" s="2"/>
      <c r="AOL83" s="2"/>
      <c r="AOM83" s="2"/>
      <c r="AON83" s="2"/>
      <c r="AOO83" s="2"/>
      <c r="AOP83" s="2"/>
      <c r="AOQ83" s="2"/>
      <c r="AOR83" s="2"/>
      <c r="AOS83" s="2"/>
      <c r="AOT83" s="2"/>
      <c r="AOU83" s="2"/>
      <c r="AOV83" s="2"/>
      <c r="AOW83" s="2"/>
      <c r="AOX83" s="2"/>
      <c r="AOY83" s="2"/>
      <c r="AOZ83" s="2"/>
      <c r="APA83" s="2"/>
      <c r="APB83" s="2"/>
      <c r="APC83" s="2"/>
      <c r="APD83" s="2"/>
      <c r="APE83" s="2"/>
      <c r="APF83" s="2"/>
      <c r="APG83" s="2"/>
      <c r="APH83" s="2"/>
      <c r="API83" s="2"/>
      <c r="APJ83" s="2"/>
      <c r="APK83" s="2"/>
      <c r="APL83" s="2"/>
      <c r="APM83" s="2"/>
      <c r="APN83" s="2"/>
      <c r="APO83" s="2"/>
      <c r="APP83" s="2"/>
      <c r="APQ83" s="2"/>
      <c r="APR83" s="2"/>
      <c r="APS83" s="2"/>
      <c r="APT83" s="2"/>
      <c r="APU83" s="2"/>
      <c r="APV83" s="2"/>
      <c r="APW83" s="2"/>
      <c r="APX83" s="2"/>
      <c r="APY83" s="2"/>
      <c r="APZ83" s="2"/>
      <c r="AQA83" s="2"/>
      <c r="AQB83" s="2"/>
      <c r="AQC83" s="2"/>
      <c r="AQD83" s="2"/>
      <c r="AQE83" s="2"/>
      <c r="AQF83" s="2"/>
      <c r="AQG83" s="2"/>
      <c r="AQH83" s="2"/>
      <c r="AQI83" s="2"/>
      <c r="AQJ83" s="2"/>
      <c r="AQK83" s="2"/>
      <c r="AQL83" s="2"/>
      <c r="AQM83" s="2"/>
      <c r="AQN83" s="2"/>
      <c r="AQO83" s="2"/>
      <c r="AQP83" s="2"/>
      <c r="AQQ83" s="2"/>
      <c r="AQR83" s="2"/>
      <c r="AQS83" s="2"/>
      <c r="AQT83" s="2"/>
      <c r="AQU83" s="2"/>
      <c r="AQV83" s="2"/>
      <c r="AQW83" s="2"/>
      <c r="AQX83" s="2"/>
      <c r="AQY83" s="2"/>
      <c r="AQZ83" s="2"/>
      <c r="ARA83" s="2"/>
      <c r="ARB83" s="2"/>
      <c r="ARC83" s="2"/>
      <c r="ARD83" s="2"/>
      <c r="ARE83" s="2"/>
      <c r="ARF83" s="2"/>
      <c r="ARG83" s="2"/>
      <c r="ARH83" s="2"/>
      <c r="ARI83" s="2"/>
      <c r="ARJ83" s="2"/>
      <c r="ARK83" s="2"/>
      <c r="ARL83" s="2"/>
      <c r="ARM83" s="2"/>
      <c r="ARN83" s="2"/>
      <c r="ARO83" s="2"/>
      <c r="ARP83" s="2"/>
      <c r="ARQ83" s="2"/>
      <c r="ARR83" s="2"/>
      <c r="ARS83" s="2"/>
      <c r="ART83" s="2"/>
      <c r="ARU83" s="2"/>
      <c r="ARV83" s="2"/>
      <c r="ARW83" s="2"/>
      <c r="ARX83" s="2"/>
      <c r="ARY83" s="2"/>
      <c r="ARZ83" s="2"/>
      <c r="ASA83" s="2"/>
      <c r="ASB83" s="2"/>
      <c r="ASC83" s="2"/>
      <c r="ASD83" s="2"/>
      <c r="ASE83" s="2"/>
      <c r="ASF83" s="2"/>
      <c r="ASG83" s="2"/>
      <c r="ASH83" s="2"/>
      <c r="ASI83" s="2"/>
      <c r="ASJ83" s="2"/>
      <c r="ASK83" s="2"/>
      <c r="ASL83" s="2"/>
      <c r="ASM83" s="2"/>
      <c r="ASN83" s="2"/>
      <c r="ASO83" s="2"/>
      <c r="ASP83" s="2"/>
      <c r="ASQ83" s="2"/>
      <c r="ASR83" s="2"/>
      <c r="ASS83" s="2"/>
      <c r="AST83" s="2"/>
      <c r="ASU83" s="2"/>
      <c r="ASV83" s="2"/>
      <c r="ASW83" s="2"/>
      <c r="ASX83" s="2"/>
      <c r="ASY83" s="2"/>
      <c r="ASZ83" s="2"/>
      <c r="ATA83" s="2"/>
      <c r="ATB83" s="2"/>
      <c r="ATC83" s="2"/>
      <c r="ATD83" s="2"/>
      <c r="ATE83" s="2"/>
      <c r="ATF83" s="2"/>
      <c r="ATG83" s="2"/>
      <c r="ATH83" s="2"/>
      <c r="ATI83" s="2"/>
      <c r="ATJ83" s="2"/>
      <c r="ATK83" s="2"/>
      <c r="ATL83" s="2"/>
      <c r="ATM83" s="2"/>
      <c r="ATN83" s="2"/>
      <c r="ATO83" s="2"/>
      <c r="ATP83" s="2"/>
      <c r="ATQ83" s="2"/>
      <c r="ATR83" s="2"/>
      <c r="ATS83" s="2"/>
      <c r="ATT83" s="2"/>
      <c r="ATU83" s="2"/>
      <c r="ATV83" s="2"/>
      <c r="ATW83" s="2"/>
      <c r="ATX83" s="2"/>
      <c r="ATY83" s="2"/>
      <c r="ATZ83" s="2"/>
      <c r="AUA83" s="2"/>
      <c r="AUB83" s="2"/>
      <c r="AUC83" s="2"/>
      <c r="AUD83" s="2"/>
      <c r="AUE83" s="2"/>
      <c r="AUF83" s="2"/>
      <c r="AUG83" s="2"/>
      <c r="AUH83" s="2"/>
      <c r="AUI83" s="2"/>
      <c r="AUJ83" s="2"/>
      <c r="AUK83" s="2"/>
      <c r="AUL83" s="2"/>
      <c r="AUM83" s="2"/>
      <c r="AUN83" s="2"/>
      <c r="AUO83" s="2"/>
      <c r="AUP83" s="2"/>
      <c r="AUQ83" s="2"/>
      <c r="AUR83" s="2"/>
      <c r="AUS83" s="2"/>
      <c r="AUT83" s="2"/>
      <c r="AUU83" s="2"/>
      <c r="AUV83" s="2"/>
      <c r="AUW83" s="2"/>
      <c r="AUX83" s="2"/>
      <c r="AUY83" s="2"/>
      <c r="AUZ83" s="2"/>
      <c r="AVA83" s="2"/>
      <c r="AVB83" s="2"/>
      <c r="AVC83" s="2"/>
      <c r="AVD83" s="2"/>
      <c r="AVE83" s="2"/>
      <c r="AVF83" s="2"/>
      <c r="AVG83" s="2"/>
      <c r="AVH83" s="2"/>
      <c r="AVI83" s="2"/>
      <c r="AVJ83" s="2"/>
      <c r="AVK83" s="2"/>
      <c r="AVL83" s="2"/>
      <c r="AVM83" s="2"/>
      <c r="AVN83" s="2"/>
      <c r="AVO83" s="2"/>
      <c r="AVP83" s="2"/>
      <c r="AVQ83" s="2"/>
      <c r="AVR83" s="2"/>
      <c r="AVS83" s="2"/>
      <c r="AVT83" s="2"/>
      <c r="AVU83" s="2"/>
      <c r="AVV83" s="2"/>
      <c r="AVW83" s="2"/>
      <c r="AVX83" s="2"/>
      <c r="AVY83" s="2"/>
      <c r="AVZ83" s="2"/>
      <c r="AWA83" s="2"/>
      <c r="AWB83" s="2"/>
      <c r="AWC83" s="2"/>
      <c r="AWD83" s="2"/>
      <c r="AWE83" s="2"/>
      <c r="AWF83" s="2"/>
      <c r="AWG83" s="2"/>
      <c r="AWH83" s="2"/>
      <c r="AWI83" s="2"/>
      <c r="AWJ83" s="2"/>
      <c r="AWK83" s="2"/>
      <c r="AWL83" s="2"/>
      <c r="AWM83" s="2"/>
      <c r="AWN83" s="2"/>
      <c r="AWO83" s="2"/>
      <c r="AWP83" s="2"/>
      <c r="AWQ83" s="2"/>
      <c r="AWR83" s="2"/>
      <c r="AWS83" s="2"/>
      <c r="AWT83" s="2"/>
      <c r="AWU83" s="2"/>
      <c r="AWV83" s="2"/>
      <c r="AWW83" s="2"/>
      <c r="AWX83" s="2"/>
      <c r="AWY83" s="2"/>
      <c r="AWZ83" s="2"/>
      <c r="AXA83" s="2"/>
      <c r="AXB83" s="2"/>
      <c r="AXC83" s="2"/>
      <c r="AXD83" s="2"/>
      <c r="AXE83" s="2"/>
      <c r="AXF83" s="2"/>
      <c r="AXG83" s="2"/>
      <c r="AXH83" s="2"/>
      <c r="AXI83" s="2"/>
      <c r="AXJ83" s="2"/>
      <c r="AXK83" s="2"/>
      <c r="AXL83" s="2"/>
      <c r="AXM83" s="2"/>
      <c r="AXN83" s="2"/>
      <c r="AXO83" s="2"/>
      <c r="AXP83" s="2"/>
      <c r="AXQ83" s="2"/>
      <c r="AXR83" s="2"/>
      <c r="AXS83" s="2"/>
      <c r="AXT83" s="2"/>
      <c r="AXU83" s="2"/>
      <c r="AXV83" s="2"/>
      <c r="AXW83" s="2"/>
      <c r="AXX83" s="2"/>
      <c r="AXY83" s="2"/>
      <c r="AXZ83" s="2"/>
      <c r="AYA83" s="2"/>
      <c r="AYB83" s="2"/>
      <c r="AYC83" s="2"/>
      <c r="AYD83" s="2"/>
      <c r="AYE83" s="2"/>
      <c r="AYF83" s="2"/>
      <c r="AYG83" s="2"/>
      <c r="AYH83" s="2"/>
      <c r="AYI83" s="2"/>
      <c r="AYJ83" s="2"/>
      <c r="AYK83" s="2"/>
      <c r="AYL83" s="2"/>
      <c r="AYM83" s="2"/>
      <c r="AYN83" s="2"/>
      <c r="AYO83" s="2"/>
      <c r="AYP83" s="2"/>
      <c r="AYQ83" s="2"/>
      <c r="AYR83" s="2"/>
      <c r="AYS83" s="2"/>
      <c r="AYT83" s="2"/>
      <c r="AYU83" s="2"/>
      <c r="AYV83" s="2"/>
      <c r="AYW83" s="2"/>
      <c r="AYX83" s="2"/>
      <c r="AYY83" s="2"/>
      <c r="AYZ83" s="2"/>
      <c r="AZA83" s="2"/>
      <c r="AZB83" s="2"/>
      <c r="AZC83" s="2"/>
      <c r="AZD83" s="2"/>
      <c r="AZE83" s="2"/>
      <c r="AZF83" s="2"/>
      <c r="AZG83" s="2"/>
      <c r="AZH83" s="2"/>
      <c r="AZI83" s="2"/>
      <c r="AZJ83" s="2"/>
      <c r="AZK83" s="2"/>
      <c r="AZL83" s="2"/>
      <c r="AZM83" s="2"/>
      <c r="AZN83" s="2"/>
      <c r="AZO83" s="2"/>
      <c r="AZP83" s="2"/>
      <c r="AZQ83" s="2"/>
      <c r="AZR83" s="2"/>
      <c r="AZS83" s="2"/>
      <c r="AZT83" s="2"/>
      <c r="AZU83" s="2"/>
      <c r="AZV83" s="2"/>
      <c r="AZW83" s="2"/>
      <c r="AZX83" s="2"/>
      <c r="AZY83" s="2"/>
      <c r="AZZ83" s="2"/>
      <c r="BAA83" s="2"/>
      <c r="BAB83" s="2"/>
      <c r="BAC83" s="2"/>
      <c r="BAD83" s="2"/>
      <c r="BAE83" s="2"/>
      <c r="BAF83" s="2"/>
      <c r="BAG83" s="2"/>
      <c r="BAH83" s="2"/>
      <c r="BAI83" s="2"/>
      <c r="BAJ83" s="2"/>
      <c r="BAK83" s="2"/>
      <c r="BAL83" s="2"/>
      <c r="BAM83" s="2"/>
      <c r="BAN83" s="2"/>
      <c r="BAO83" s="2"/>
      <c r="BAP83" s="2"/>
      <c r="BAQ83" s="2"/>
      <c r="BAR83" s="2"/>
      <c r="BAS83" s="2"/>
      <c r="BAT83" s="2"/>
      <c r="BAU83" s="2"/>
      <c r="BAV83" s="2"/>
      <c r="BAW83" s="2"/>
      <c r="BAX83" s="2"/>
      <c r="BAY83" s="2"/>
      <c r="BAZ83" s="2"/>
      <c r="BBA83" s="2"/>
      <c r="BBB83" s="2"/>
      <c r="BBC83" s="2"/>
      <c r="BBD83" s="2"/>
      <c r="BBE83" s="2"/>
      <c r="BBF83" s="2"/>
      <c r="BBG83" s="2"/>
      <c r="BBH83" s="2"/>
      <c r="BBI83" s="2"/>
      <c r="BBJ83" s="2"/>
      <c r="BBK83" s="2"/>
      <c r="BBL83" s="2"/>
      <c r="BBM83" s="2"/>
      <c r="BBN83" s="2"/>
      <c r="BBO83" s="2"/>
      <c r="BBP83" s="2"/>
      <c r="BBQ83" s="2"/>
      <c r="BBR83" s="2"/>
      <c r="BBS83" s="2"/>
      <c r="BBT83" s="2"/>
      <c r="BBU83" s="2"/>
      <c r="BBV83" s="2"/>
      <c r="BBW83" s="2"/>
      <c r="BBX83" s="2"/>
      <c r="BBY83" s="2"/>
      <c r="BBZ83" s="2"/>
      <c r="BCA83" s="2"/>
      <c r="BCB83" s="2"/>
      <c r="BCC83" s="2"/>
      <c r="BCD83" s="2"/>
      <c r="BCE83" s="2"/>
      <c r="BCF83" s="2"/>
      <c r="BCG83" s="2"/>
      <c r="BCH83" s="2"/>
      <c r="BCI83" s="2"/>
      <c r="BCJ83" s="2"/>
      <c r="BCK83" s="2"/>
      <c r="BCL83" s="2"/>
      <c r="BCM83" s="2"/>
      <c r="BCN83" s="2"/>
      <c r="BCO83" s="2"/>
      <c r="BCP83" s="2"/>
      <c r="BCQ83" s="2"/>
      <c r="BCR83" s="2"/>
      <c r="BCS83" s="2"/>
      <c r="BCT83" s="2"/>
      <c r="BCU83" s="2"/>
      <c r="BCV83" s="2"/>
      <c r="BCW83" s="2"/>
      <c r="BCX83" s="2"/>
      <c r="BCY83" s="2"/>
      <c r="BCZ83" s="2"/>
      <c r="BDA83" s="2"/>
      <c r="BDB83" s="2"/>
      <c r="BDC83" s="2"/>
      <c r="BDD83" s="2"/>
      <c r="BDE83" s="2"/>
      <c r="BDF83" s="2"/>
      <c r="BDG83" s="2"/>
      <c r="BDH83" s="2"/>
      <c r="BDI83" s="2"/>
      <c r="BDJ83" s="2"/>
      <c r="BDK83" s="2"/>
      <c r="BDL83" s="2"/>
      <c r="BDM83" s="2"/>
      <c r="BDN83" s="2"/>
      <c r="BDO83" s="2"/>
      <c r="BDP83" s="2"/>
      <c r="BDQ83" s="2"/>
      <c r="BDR83" s="2"/>
      <c r="BDS83" s="2"/>
      <c r="BDT83" s="2"/>
      <c r="BDU83" s="2"/>
      <c r="BDV83" s="2"/>
      <c r="BDW83" s="2"/>
      <c r="BDX83" s="2"/>
      <c r="BDY83" s="2"/>
      <c r="BDZ83" s="2"/>
      <c r="BEA83" s="2"/>
      <c r="BEB83" s="2"/>
      <c r="BEC83" s="2"/>
      <c r="BED83" s="2"/>
      <c r="BEE83" s="2"/>
      <c r="BEF83" s="2"/>
      <c r="BEG83" s="2"/>
      <c r="BEH83" s="2"/>
      <c r="BEI83" s="2"/>
      <c r="BEJ83" s="2"/>
      <c r="BEK83" s="2"/>
      <c r="BEL83" s="2"/>
      <c r="BEM83" s="2"/>
      <c r="BEN83" s="2"/>
      <c r="BEO83" s="2"/>
      <c r="BEP83" s="2"/>
      <c r="BEQ83" s="2"/>
      <c r="BER83" s="2"/>
      <c r="BES83" s="2"/>
      <c r="BET83" s="2"/>
      <c r="BEU83" s="2"/>
      <c r="BEV83" s="2"/>
      <c r="BEW83" s="2"/>
      <c r="BEX83" s="2"/>
      <c r="BEY83" s="2"/>
      <c r="BEZ83" s="2"/>
      <c r="BFA83" s="2"/>
      <c r="BFB83" s="2"/>
      <c r="BFC83" s="2"/>
      <c r="BFD83" s="2"/>
      <c r="BFE83" s="2"/>
      <c r="BFF83" s="2"/>
      <c r="BFG83" s="2"/>
      <c r="BFH83" s="2"/>
      <c r="BFI83" s="2"/>
      <c r="BFJ83" s="2"/>
      <c r="BFK83" s="2"/>
      <c r="BFL83" s="2"/>
      <c r="BFM83" s="2"/>
      <c r="BFN83" s="2"/>
      <c r="BFO83" s="2"/>
      <c r="BFP83" s="2"/>
      <c r="BFQ83" s="2"/>
      <c r="BFR83" s="2"/>
      <c r="BFS83" s="2"/>
      <c r="BFT83" s="2"/>
      <c r="BFU83" s="2"/>
      <c r="BFV83" s="2"/>
      <c r="BFW83" s="2"/>
      <c r="BFX83" s="2"/>
      <c r="BFY83" s="2"/>
      <c r="BFZ83" s="2"/>
      <c r="BGA83" s="2"/>
      <c r="BGB83" s="2"/>
      <c r="BGC83" s="2"/>
      <c r="BGD83" s="2"/>
      <c r="BGE83" s="2"/>
      <c r="BGF83" s="2"/>
      <c r="BGG83" s="2"/>
      <c r="BGH83" s="2"/>
      <c r="BGI83" s="2"/>
      <c r="BGJ83" s="2"/>
      <c r="BGK83" s="2"/>
      <c r="BGL83" s="2"/>
      <c r="BGM83" s="2"/>
      <c r="BGN83" s="2"/>
      <c r="BGO83" s="2"/>
      <c r="BGP83" s="2"/>
      <c r="BGQ83" s="2"/>
      <c r="BGR83" s="2"/>
      <c r="BGS83" s="2"/>
      <c r="BGT83" s="2"/>
      <c r="BGU83" s="2"/>
      <c r="BGV83" s="2"/>
      <c r="BGW83" s="2"/>
      <c r="BGX83" s="2"/>
      <c r="BGY83" s="2"/>
      <c r="BGZ83" s="2"/>
      <c r="BHA83" s="2"/>
      <c r="BHB83" s="2"/>
      <c r="BHC83" s="2"/>
      <c r="BHD83" s="2"/>
      <c r="BHE83" s="2"/>
      <c r="BHF83" s="2"/>
      <c r="BHG83" s="2"/>
      <c r="BHH83" s="2"/>
      <c r="BHI83" s="2"/>
      <c r="BHJ83" s="2"/>
      <c r="BHK83" s="2"/>
      <c r="BHL83" s="2"/>
      <c r="BHM83" s="2"/>
      <c r="BHN83" s="2"/>
      <c r="BHO83" s="2"/>
      <c r="BHP83" s="2"/>
      <c r="BHQ83" s="2"/>
      <c r="BHR83" s="2"/>
      <c r="BHS83" s="2"/>
      <c r="BHT83" s="2"/>
      <c r="BHU83" s="2"/>
      <c r="BHV83" s="2"/>
      <c r="BHW83" s="2"/>
      <c r="BHX83" s="2"/>
      <c r="BHY83" s="2"/>
      <c r="BHZ83" s="2"/>
      <c r="BIA83" s="2"/>
      <c r="BIB83" s="2"/>
      <c r="BIC83" s="2"/>
      <c r="BID83" s="2"/>
      <c r="BIE83" s="2"/>
      <c r="BIF83" s="2"/>
      <c r="BIG83" s="2"/>
      <c r="BIH83" s="2"/>
      <c r="BII83" s="2"/>
      <c r="BIJ83" s="2"/>
      <c r="BIK83" s="2"/>
      <c r="BIL83" s="2"/>
      <c r="BIM83" s="2"/>
      <c r="BIN83" s="2"/>
      <c r="BIO83" s="2"/>
      <c r="BIP83" s="2"/>
      <c r="BIQ83" s="2"/>
      <c r="BIR83" s="2"/>
      <c r="BIS83" s="2"/>
      <c r="BIT83" s="2"/>
      <c r="BIU83" s="2"/>
      <c r="BIV83" s="2"/>
      <c r="BIW83" s="2"/>
      <c r="BIX83" s="2"/>
      <c r="BIY83" s="2"/>
      <c r="BIZ83" s="2"/>
      <c r="BJA83" s="2"/>
      <c r="BJB83" s="2"/>
      <c r="BJC83" s="2"/>
      <c r="BJD83" s="2"/>
      <c r="BJE83" s="2"/>
      <c r="BJF83" s="2"/>
      <c r="BJG83" s="2"/>
      <c r="BJH83" s="2"/>
      <c r="BJI83" s="2"/>
      <c r="BJJ83" s="2"/>
      <c r="BJK83" s="2"/>
      <c r="BJL83" s="2"/>
      <c r="BJM83" s="2"/>
      <c r="BJN83" s="2"/>
      <c r="BJO83" s="2"/>
      <c r="BJP83" s="2"/>
      <c r="BJQ83" s="2"/>
      <c r="BJR83" s="2"/>
      <c r="BJS83" s="2"/>
      <c r="BJT83" s="2"/>
      <c r="BJU83" s="2"/>
      <c r="BJV83" s="2"/>
      <c r="BJW83" s="2"/>
      <c r="BJX83" s="2"/>
      <c r="BJY83" s="2"/>
      <c r="BJZ83" s="2"/>
      <c r="BKA83" s="2"/>
      <c r="BKB83" s="2"/>
      <c r="BKC83" s="2"/>
      <c r="BKD83" s="2"/>
      <c r="BKE83" s="2"/>
      <c r="BKF83" s="2"/>
      <c r="BKG83" s="2"/>
      <c r="BKH83" s="2"/>
      <c r="BKI83" s="2"/>
      <c r="BKJ83" s="2"/>
      <c r="BKK83" s="2"/>
      <c r="BKL83" s="2"/>
      <c r="BKM83" s="2"/>
      <c r="BKN83" s="2"/>
      <c r="BKO83" s="2"/>
      <c r="BKP83" s="2"/>
      <c r="BKQ83" s="2"/>
      <c r="BKR83" s="2"/>
      <c r="BKS83" s="2"/>
      <c r="BKT83" s="2"/>
      <c r="BKU83" s="2"/>
      <c r="BKV83" s="2"/>
      <c r="BKW83" s="2"/>
      <c r="BKX83" s="2"/>
      <c r="BKY83" s="2"/>
      <c r="BKZ83" s="2"/>
      <c r="BLA83" s="2"/>
      <c r="BLB83" s="2"/>
      <c r="BLC83" s="2"/>
      <c r="BLD83" s="2"/>
      <c r="BLE83" s="2"/>
      <c r="BLF83" s="2"/>
      <c r="BLG83" s="2"/>
      <c r="BLH83" s="2"/>
      <c r="BLI83" s="2"/>
      <c r="BLJ83" s="2"/>
      <c r="BLK83" s="2"/>
      <c r="BLL83" s="2"/>
      <c r="BLM83" s="2"/>
      <c r="BLN83" s="2"/>
      <c r="BLO83" s="2"/>
      <c r="BLP83" s="2"/>
      <c r="BLQ83" s="2"/>
      <c r="BLR83" s="2"/>
      <c r="BLS83" s="2"/>
      <c r="BLT83" s="2"/>
      <c r="BLU83" s="2"/>
      <c r="BLV83" s="2"/>
      <c r="BLW83" s="2"/>
      <c r="BLX83" s="2"/>
      <c r="BLY83" s="2"/>
      <c r="BLZ83" s="2"/>
      <c r="BMA83" s="2"/>
      <c r="BMB83" s="2"/>
      <c r="BMC83" s="2"/>
      <c r="BMD83" s="2"/>
      <c r="BME83" s="2"/>
      <c r="BMF83" s="2"/>
      <c r="BMG83" s="2"/>
      <c r="BMH83" s="2"/>
      <c r="BMI83" s="2"/>
      <c r="BMJ83" s="2"/>
      <c r="BMK83" s="2"/>
      <c r="BML83" s="2"/>
      <c r="BMM83" s="2"/>
      <c r="BMN83" s="2"/>
      <c r="BMO83" s="2"/>
      <c r="BMP83" s="2"/>
      <c r="BMQ83" s="2"/>
      <c r="BMR83" s="2"/>
      <c r="BMS83" s="2"/>
      <c r="BMT83" s="2"/>
      <c r="BMU83" s="2"/>
      <c r="BMV83" s="2"/>
      <c r="BMW83" s="2"/>
      <c r="BMX83" s="2"/>
      <c r="BMY83" s="2"/>
      <c r="BMZ83" s="2"/>
      <c r="BNA83" s="2"/>
      <c r="BNB83" s="2"/>
      <c r="BNC83" s="2"/>
      <c r="BND83" s="2"/>
      <c r="BNE83" s="2"/>
      <c r="BNF83" s="2"/>
      <c r="BNG83" s="2"/>
      <c r="BNH83" s="2"/>
      <c r="BNI83" s="2"/>
      <c r="BNJ83" s="2"/>
      <c r="BNK83" s="2"/>
      <c r="BNL83" s="2"/>
      <c r="BNM83" s="2"/>
      <c r="BNN83" s="2"/>
      <c r="BNO83" s="2"/>
      <c r="BNP83" s="2"/>
      <c r="BNQ83" s="2"/>
      <c r="BNR83" s="2"/>
      <c r="BNS83" s="2"/>
      <c r="BNT83" s="2"/>
      <c r="BNU83" s="2"/>
      <c r="BNV83" s="2"/>
      <c r="BNW83" s="2"/>
      <c r="BNX83" s="2"/>
      <c r="BNY83" s="2"/>
      <c r="BNZ83" s="2"/>
      <c r="BOA83" s="2"/>
      <c r="BOB83" s="2"/>
      <c r="BOC83" s="2"/>
      <c r="BOD83" s="2"/>
      <c r="BOE83" s="2"/>
      <c r="BOF83" s="2"/>
      <c r="BOG83" s="2"/>
      <c r="BOH83" s="2"/>
      <c r="BOI83" s="2"/>
      <c r="BOJ83" s="2"/>
      <c r="BOK83" s="2"/>
      <c r="BOL83" s="2"/>
      <c r="BOM83" s="2"/>
      <c r="BON83" s="2"/>
      <c r="BOO83" s="2"/>
      <c r="BOP83" s="2"/>
      <c r="BOQ83" s="2"/>
      <c r="BOR83" s="2"/>
      <c r="BOS83" s="2"/>
      <c r="BOT83" s="2"/>
      <c r="BOU83" s="2"/>
      <c r="BOV83" s="2"/>
      <c r="BOW83" s="2"/>
      <c r="BOX83" s="2"/>
      <c r="BOY83" s="2"/>
      <c r="BOZ83" s="2"/>
      <c r="BPA83" s="2"/>
      <c r="BPB83" s="2"/>
      <c r="BPC83" s="2"/>
      <c r="BPD83" s="2"/>
      <c r="BPE83" s="2"/>
      <c r="BPF83" s="2"/>
      <c r="BPG83" s="2"/>
      <c r="BPH83" s="2"/>
      <c r="BPI83" s="2"/>
      <c r="BPJ83" s="2"/>
      <c r="BPK83" s="2"/>
      <c r="BPL83" s="2"/>
      <c r="BPM83" s="2"/>
      <c r="BPN83" s="2"/>
      <c r="BPO83" s="2"/>
      <c r="BPP83" s="2"/>
      <c r="BPQ83" s="2"/>
      <c r="BPR83" s="2"/>
      <c r="BPS83" s="2"/>
      <c r="BPT83" s="2"/>
      <c r="BPU83" s="2"/>
      <c r="BPV83" s="2"/>
      <c r="BPW83" s="2"/>
      <c r="BPX83" s="2"/>
      <c r="BPY83" s="2"/>
      <c r="BPZ83" s="2"/>
      <c r="BQA83" s="2"/>
      <c r="BQB83" s="2"/>
      <c r="BQC83" s="2"/>
      <c r="BQD83" s="2"/>
      <c r="BQE83" s="2"/>
      <c r="BQF83" s="2"/>
      <c r="BQG83" s="2"/>
      <c r="BQH83" s="2"/>
      <c r="BQI83" s="2"/>
      <c r="BQJ83" s="2"/>
      <c r="BQK83" s="2"/>
      <c r="BQL83" s="2"/>
      <c r="BQM83" s="2"/>
      <c r="BQN83" s="2"/>
      <c r="BQO83" s="2"/>
      <c r="BQP83" s="2"/>
      <c r="BQQ83" s="2"/>
      <c r="BQR83" s="2"/>
      <c r="BQS83" s="2"/>
      <c r="BQT83" s="2"/>
      <c r="BQU83" s="2"/>
      <c r="BQV83" s="2"/>
      <c r="BQW83" s="2"/>
      <c r="BQX83" s="2"/>
      <c r="BQY83" s="2"/>
      <c r="BQZ83" s="2"/>
      <c r="BRA83" s="2"/>
      <c r="BRB83" s="2"/>
      <c r="BRC83" s="2"/>
      <c r="BRD83" s="2"/>
      <c r="BRE83" s="2"/>
      <c r="BRF83" s="2"/>
      <c r="BRG83" s="2"/>
      <c r="BRH83" s="2"/>
      <c r="BRI83" s="2"/>
      <c r="BRJ83" s="2"/>
      <c r="BRK83" s="2"/>
      <c r="BRL83" s="2"/>
      <c r="BRM83" s="2"/>
      <c r="BRN83" s="2"/>
      <c r="BRO83" s="2"/>
      <c r="BRP83" s="2"/>
      <c r="BRQ83" s="2"/>
      <c r="BRR83" s="2"/>
      <c r="BRS83" s="2"/>
      <c r="BRT83" s="2"/>
      <c r="BRU83" s="2"/>
      <c r="BRV83" s="2"/>
      <c r="BRW83" s="2"/>
      <c r="BRX83" s="2"/>
      <c r="BRY83" s="2"/>
      <c r="BRZ83" s="2"/>
      <c r="BSA83" s="2"/>
      <c r="BSB83" s="2"/>
      <c r="BSC83" s="2"/>
      <c r="BSD83" s="2"/>
      <c r="BSE83" s="2"/>
      <c r="BSF83" s="2"/>
      <c r="BSG83" s="2"/>
      <c r="BSH83" s="2"/>
      <c r="BSI83" s="2"/>
      <c r="BSJ83" s="2"/>
      <c r="BSK83" s="2"/>
      <c r="BSL83" s="2"/>
      <c r="BSM83" s="2"/>
      <c r="BSN83" s="2"/>
      <c r="BSO83" s="2"/>
      <c r="BSP83" s="2"/>
      <c r="BSQ83" s="2"/>
      <c r="BSR83" s="2"/>
      <c r="BSS83" s="2"/>
      <c r="BST83" s="2"/>
      <c r="BSU83" s="2"/>
      <c r="BSV83" s="2"/>
      <c r="BSW83" s="2"/>
      <c r="BSX83" s="2"/>
      <c r="BSY83" s="2"/>
      <c r="BSZ83" s="2"/>
      <c r="BTA83" s="2"/>
      <c r="BTB83" s="2"/>
      <c r="BTC83" s="2"/>
      <c r="BTD83" s="2"/>
      <c r="BTE83" s="2"/>
      <c r="BTF83" s="2"/>
      <c r="BTG83" s="2"/>
      <c r="BTH83" s="2"/>
      <c r="BTI83" s="2"/>
      <c r="BTJ83" s="2"/>
      <c r="BTK83" s="2"/>
      <c r="BTL83" s="2"/>
      <c r="BTM83" s="2"/>
      <c r="BTN83" s="2"/>
      <c r="BTO83" s="2"/>
      <c r="BTP83" s="2"/>
      <c r="BTQ83" s="2"/>
      <c r="BTR83" s="2"/>
      <c r="BTS83" s="2"/>
      <c r="BTT83" s="2"/>
      <c r="BTU83" s="2"/>
      <c r="BTV83" s="2"/>
      <c r="BTW83" s="2"/>
      <c r="BTX83" s="2"/>
      <c r="BTY83" s="2"/>
      <c r="BTZ83" s="2"/>
      <c r="BUA83" s="2"/>
      <c r="BUB83" s="2"/>
      <c r="BUC83" s="2"/>
      <c r="BUD83" s="2"/>
      <c r="BUE83" s="2"/>
      <c r="BUF83" s="2"/>
      <c r="BUG83" s="2"/>
      <c r="BUH83" s="2"/>
      <c r="BUI83" s="2"/>
      <c r="BUJ83" s="2"/>
      <c r="BUK83" s="2"/>
      <c r="BUL83" s="2"/>
      <c r="BUM83" s="2"/>
      <c r="BUN83" s="2"/>
      <c r="BUO83" s="2"/>
      <c r="BUP83" s="2"/>
      <c r="BUQ83" s="2"/>
      <c r="BUR83" s="2"/>
      <c r="BUS83" s="2"/>
      <c r="BUT83" s="2"/>
      <c r="BUU83" s="2"/>
      <c r="BUV83" s="2"/>
      <c r="BUW83" s="2"/>
      <c r="BUX83" s="2"/>
      <c r="BUY83" s="2"/>
      <c r="BUZ83" s="2"/>
      <c r="BVA83" s="2"/>
      <c r="BVB83" s="2"/>
      <c r="BVC83" s="2"/>
      <c r="BVD83" s="2"/>
      <c r="BVE83" s="2"/>
      <c r="BVF83" s="2"/>
      <c r="BVG83" s="2"/>
      <c r="BVH83" s="2"/>
      <c r="BVI83" s="2"/>
      <c r="BVJ83" s="2"/>
      <c r="BVK83" s="2"/>
      <c r="BVL83" s="2"/>
      <c r="BVM83" s="2"/>
      <c r="BVN83" s="2"/>
      <c r="BVO83" s="2"/>
      <c r="BVP83" s="2"/>
      <c r="BVQ83" s="2"/>
      <c r="BVR83" s="2"/>
      <c r="BVS83" s="2"/>
      <c r="BVT83" s="2"/>
      <c r="BVU83" s="2"/>
      <c r="BVV83" s="2"/>
      <c r="BVW83" s="2"/>
      <c r="BVX83" s="2"/>
      <c r="BVY83" s="2"/>
      <c r="BVZ83" s="2"/>
      <c r="BWA83" s="2"/>
      <c r="BWB83" s="2"/>
      <c r="BWC83" s="2"/>
      <c r="BWD83" s="2"/>
      <c r="BWE83" s="2"/>
      <c r="BWF83" s="2"/>
      <c r="BWG83" s="2"/>
      <c r="BWH83" s="2"/>
      <c r="BWI83" s="2"/>
      <c r="BWJ83" s="2"/>
      <c r="BWK83" s="2"/>
      <c r="BWL83" s="2"/>
      <c r="BWM83" s="2"/>
      <c r="BWN83" s="2"/>
      <c r="BWO83" s="2"/>
      <c r="BWP83" s="2"/>
      <c r="BWQ83" s="2"/>
      <c r="BWR83" s="2"/>
      <c r="BWS83" s="2"/>
      <c r="BWT83" s="2"/>
      <c r="BWU83" s="2"/>
      <c r="BWV83" s="2"/>
      <c r="BWW83" s="2"/>
      <c r="BWX83" s="2"/>
      <c r="BWY83" s="2"/>
      <c r="BWZ83" s="2"/>
      <c r="BXA83" s="2"/>
      <c r="BXB83" s="2"/>
      <c r="BXC83" s="2"/>
      <c r="BXD83" s="2"/>
      <c r="BXE83" s="2"/>
      <c r="BXF83" s="2"/>
      <c r="BXG83" s="2"/>
      <c r="BXH83" s="2"/>
      <c r="BXI83" s="2"/>
      <c r="BXJ83" s="2"/>
      <c r="BXK83" s="2"/>
      <c r="BXL83" s="2"/>
      <c r="BXM83" s="2"/>
      <c r="BXN83" s="2"/>
      <c r="BXO83" s="2"/>
      <c r="BXP83" s="2"/>
      <c r="BXQ83" s="2"/>
      <c r="BXR83" s="2"/>
      <c r="BXS83" s="2"/>
      <c r="BXT83" s="2"/>
      <c r="BXU83" s="2"/>
      <c r="BXV83" s="2"/>
      <c r="BXW83" s="2"/>
      <c r="BXX83" s="2"/>
      <c r="BXY83" s="2"/>
      <c r="BXZ83" s="2"/>
      <c r="BYA83" s="2"/>
      <c r="BYB83" s="2"/>
      <c r="BYC83" s="2"/>
      <c r="BYD83" s="2"/>
      <c r="BYE83" s="2"/>
      <c r="BYF83" s="2"/>
      <c r="BYG83" s="2"/>
      <c r="BYH83" s="2"/>
      <c r="BYI83" s="2"/>
      <c r="BYJ83" s="2"/>
      <c r="BYK83" s="2"/>
      <c r="BYL83" s="2"/>
      <c r="BYM83" s="2"/>
      <c r="BYN83" s="2"/>
      <c r="BYO83" s="2"/>
      <c r="BYP83" s="2"/>
      <c r="BYQ83" s="2"/>
      <c r="BYR83" s="2"/>
      <c r="BYS83" s="2"/>
      <c r="BYT83" s="2"/>
      <c r="BYU83" s="2"/>
      <c r="BYV83" s="2"/>
      <c r="BYW83" s="2"/>
      <c r="BYX83" s="2"/>
      <c r="BYY83" s="2"/>
      <c r="BYZ83" s="2"/>
      <c r="BZA83" s="2"/>
      <c r="BZB83" s="2"/>
      <c r="BZC83" s="2"/>
      <c r="BZD83" s="2"/>
      <c r="BZE83" s="2"/>
      <c r="BZF83" s="2"/>
      <c r="BZG83" s="2"/>
      <c r="BZH83" s="2"/>
      <c r="BZI83" s="2"/>
      <c r="BZJ83" s="2"/>
      <c r="BZK83" s="2"/>
      <c r="BZL83" s="2"/>
      <c r="BZM83" s="2"/>
      <c r="BZN83" s="2"/>
      <c r="BZO83" s="2"/>
      <c r="BZP83" s="2"/>
      <c r="BZQ83" s="2"/>
      <c r="BZR83" s="2"/>
      <c r="BZS83" s="2"/>
      <c r="BZT83" s="2"/>
      <c r="BZU83" s="2"/>
      <c r="BZV83" s="2"/>
      <c r="BZW83" s="2"/>
      <c r="BZX83" s="2"/>
      <c r="BZY83" s="2"/>
      <c r="BZZ83" s="2"/>
      <c r="CAA83" s="2"/>
      <c r="CAB83" s="2"/>
      <c r="CAC83" s="2"/>
      <c r="CAD83" s="2"/>
      <c r="CAE83" s="2"/>
      <c r="CAF83" s="2"/>
      <c r="CAG83" s="2"/>
      <c r="CAH83" s="2"/>
      <c r="CAI83" s="2"/>
      <c r="CAJ83" s="2"/>
      <c r="CAK83" s="2"/>
      <c r="CAL83" s="2"/>
      <c r="CAM83" s="2"/>
      <c r="CAN83" s="2"/>
      <c r="CAO83" s="2"/>
      <c r="CAP83" s="2"/>
      <c r="CAQ83" s="2"/>
      <c r="CAR83" s="2"/>
      <c r="CAS83" s="2"/>
      <c r="CAT83" s="2"/>
      <c r="CAU83" s="2"/>
      <c r="CAV83" s="2"/>
      <c r="CAW83" s="2"/>
      <c r="CAX83" s="2"/>
      <c r="CAY83" s="2"/>
      <c r="CAZ83" s="2"/>
      <c r="CBA83" s="2"/>
      <c r="CBB83" s="2"/>
      <c r="CBC83" s="2"/>
      <c r="CBD83" s="2"/>
      <c r="CBE83" s="2"/>
      <c r="CBF83" s="2"/>
      <c r="CBG83" s="2"/>
      <c r="CBH83" s="2"/>
      <c r="CBI83" s="2"/>
      <c r="CBJ83" s="2"/>
      <c r="CBK83" s="2"/>
      <c r="CBL83" s="2"/>
      <c r="CBM83" s="2"/>
      <c r="CBN83" s="2"/>
      <c r="CBO83" s="2"/>
      <c r="CBP83" s="2"/>
      <c r="CBQ83" s="2"/>
      <c r="CBR83" s="2"/>
      <c r="CBS83" s="2"/>
      <c r="CBT83" s="2"/>
      <c r="CBU83" s="2"/>
      <c r="CBV83" s="2"/>
      <c r="CBW83" s="2"/>
      <c r="CBX83" s="2"/>
      <c r="CBY83" s="2"/>
      <c r="CBZ83" s="2"/>
      <c r="CCA83" s="2"/>
      <c r="CCB83" s="2"/>
      <c r="CCC83" s="2"/>
      <c r="CCD83" s="2"/>
      <c r="CCE83" s="2"/>
      <c r="CCF83" s="2"/>
      <c r="CCG83" s="2"/>
      <c r="CCH83" s="2"/>
      <c r="CCI83" s="2"/>
      <c r="CCJ83" s="2"/>
      <c r="CCK83" s="2"/>
      <c r="CCL83" s="2"/>
      <c r="CCM83" s="2"/>
      <c r="CCN83" s="2"/>
      <c r="CCO83" s="2"/>
      <c r="CCP83" s="2"/>
      <c r="CCQ83" s="2"/>
      <c r="CCR83" s="2"/>
      <c r="CCS83" s="2"/>
      <c r="CCT83" s="2"/>
      <c r="CCU83" s="2"/>
      <c r="CCV83" s="2"/>
      <c r="CCW83" s="2"/>
      <c r="CCX83" s="2"/>
      <c r="CCY83" s="2"/>
      <c r="CCZ83" s="2"/>
      <c r="CDA83" s="2"/>
      <c r="CDB83" s="2"/>
      <c r="CDC83" s="2"/>
      <c r="CDD83" s="2"/>
      <c r="CDE83" s="2"/>
      <c r="CDF83" s="2"/>
      <c r="CDG83" s="2"/>
      <c r="CDH83" s="2"/>
      <c r="CDI83" s="2"/>
      <c r="CDJ83" s="2"/>
      <c r="CDK83" s="2"/>
      <c r="CDL83" s="2"/>
      <c r="CDM83" s="2"/>
      <c r="CDN83" s="2"/>
      <c r="CDO83" s="2"/>
      <c r="CDP83" s="2"/>
      <c r="CDQ83" s="2"/>
      <c r="CDR83" s="2"/>
      <c r="CDS83" s="2"/>
      <c r="CDT83" s="2"/>
      <c r="CDU83" s="2"/>
      <c r="CDV83" s="2"/>
      <c r="CDW83" s="2"/>
      <c r="CDX83" s="2"/>
      <c r="CDY83" s="2"/>
      <c r="CDZ83" s="2"/>
      <c r="CEA83" s="2"/>
      <c r="CEB83" s="2"/>
      <c r="CEC83" s="2"/>
      <c r="CED83" s="2"/>
      <c r="CEE83" s="2"/>
      <c r="CEF83" s="2"/>
      <c r="CEG83" s="2"/>
      <c r="CEH83" s="2"/>
      <c r="CEI83" s="2"/>
      <c r="CEJ83" s="2"/>
      <c r="CEK83" s="2"/>
      <c r="CEL83" s="2"/>
      <c r="CEM83" s="2"/>
      <c r="CEN83" s="2"/>
      <c r="CEO83" s="2"/>
      <c r="CEP83" s="2"/>
      <c r="CEQ83" s="2"/>
      <c r="CER83" s="2"/>
      <c r="CES83" s="2"/>
      <c r="CET83" s="2"/>
      <c r="CEU83" s="2"/>
      <c r="CEV83" s="2"/>
      <c r="CEW83" s="2"/>
      <c r="CEX83" s="2"/>
      <c r="CEY83" s="2"/>
      <c r="CEZ83" s="2"/>
      <c r="CFA83" s="2"/>
      <c r="CFB83" s="2"/>
      <c r="CFC83" s="2"/>
      <c r="CFD83" s="2"/>
      <c r="CFE83" s="2"/>
      <c r="CFF83" s="2"/>
      <c r="CFG83" s="2"/>
      <c r="CFH83" s="2"/>
      <c r="CFI83" s="2"/>
      <c r="CFJ83" s="2"/>
      <c r="CFK83" s="2"/>
      <c r="CFL83" s="2"/>
      <c r="CFM83" s="2"/>
      <c r="CFN83" s="2"/>
      <c r="CFO83" s="2"/>
      <c r="CFP83" s="2"/>
      <c r="CFQ83" s="2"/>
      <c r="CFR83" s="2"/>
      <c r="CFS83" s="2"/>
      <c r="CFT83" s="2"/>
      <c r="CFU83" s="2"/>
      <c r="CFV83" s="2"/>
      <c r="CFW83" s="2"/>
      <c r="CFX83" s="2"/>
      <c r="CFY83" s="2"/>
      <c r="CFZ83" s="2"/>
      <c r="CGA83" s="2"/>
      <c r="CGB83" s="2"/>
      <c r="CGC83" s="2"/>
      <c r="CGD83" s="2"/>
      <c r="CGE83" s="2"/>
      <c r="CGF83" s="2"/>
      <c r="CGG83" s="2"/>
      <c r="CGH83" s="2"/>
      <c r="CGI83" s="2"/>
      <c r="CGJ83" s="2"/>
      <c r="CGK83" s="2"/>
      <c r="CGL83" s="2"/>
      <c r="CGM83" s="2"/>
      <c r="CGN83" s="2"/>
      <c r="CGO83" s="2"/>
      <c r="CGP83" s="2"/>
      <c r="CGQ83" s="2"/>
      <c r="CGR83" s="2"/>
      <c r="CGS83" s="2"/>
      <c r="CGT83" s="2"/>
      <c r="CGU83" s="2"/>
      <c r="CGV83" s="2"/>
      <c r="CGW83" s="2"/>
      <c r="CGX83" s="2"/>
      <c r="CGY83" s="2"/>
      <c r="CGZ83" s="2"/>
      <c r="CHA83" s="2"/>
      <c r="CHB83" s="2"/>
      <c r="CHC83" s="2"/>
      <c r="CHD83" s="2"/>
      <c r="CHE83" s="2"/>
      <c r="CHF83" s="2"/>
      <c r="CHG83" s="2"/>
      <c r="CHH83" s="2"/>
      <c r="CHI83" s="2"/>
      <c r="CHJ83" s="2"/>
      <c r="CHK83" s="2"/>
      <c r="CHL83" s="2"/>
      <c r="CHM83" s="2"/>
      <c r="CHN83" s="2"/>
      <c r="CHO83" s="2"/>
      <c r="CHP83" s="2"/>
      <c r="CHQ83" s="2"/>
      <c r="CHR83" s="2"/>
      <c r="CHS83" s="2"/>
      <c r="CHT83" s="2"/>
      <c r="CHU83" s="2"/>
      <c r="CHV83" s="2"/>
      <c r="CHW83" s="2"/>
      <c r="CHX83" s="2"/>
      <c r="CHY83" s="2"/>
      <c r="CHZ83" s="2"/>
      <c r="CIA83" s="2"/>
      <c r="CIB83" s="2"/>
      <c r="CIC83" s="2"/>
      <c r="CID83" s="2"/>
      <c r="CIE83" s="2"/>
      <c r="CIF83" s="2"/>
      <c r="CIG83" s="2"/>
      <c r="CIH83" s="2"/>
      <c r="CII83" s="2"/>
      <c r="CIJ83" s="2"/>
      <c r="CIK83" s="2"/>
      <c r="CIL83" s="2"/>
      <c r="CIM83" s="2"/>
      <c r="CIN83" s="2"/>
      <c r="CIO83" s="2"/>
      <c r="CIP83" s="2"/>
      <c r="CIQ83" s="2"/>
      <c r="CIR83" s="2"/>
      <c r="CIS83" s="2"/>
      <c r="CIT83" s="2"/>
      <c r="CIU83" s="2"/>
      <c r="CIV83" s="2"/>
      <c r="CIW83" s="2"/>
      <c r="CIX83" s="2"/>
      <c r="CIY83" s="2"/>
      <c r="CIZ83" s="2"/>
      <c r="CJA83" s="2"/>
      <c r="CJB83" s="2"/>
      <c r="CJC83" s="2"/>
      <c r="CJD83" s="2"/>
      <c r="CJE83" s="2"/>
      <c r="CJF83" s="2"/>
      <c r="CJG83" s="2"/>
      <c r="CJH83" s="2"/>
      <c r="CJI83" s="2"/>
      <c r="CJJ83" s="2"/>
      <c r="CJK83" s="2"/>
      <c r="CJL83" s="2"/>
      <c r="CJM83" s="2"/>
      <c r="CJN83" s="2"/>
      <c r="CJO83" s="2"/>
      <c r="CJP83" s="2"/>
      <c r="CJQ83" s="2"/>
      <c r="CJR83" s="2"/>
      <c r="CJS83" s="2"/>
      <c r="CJT83" s="2"/>
      <c r="CJU83" s="2"/>
      <c r="CJV83" s="2"/>
      <c r="CJW83" s="2"/>
      <c r="CJX83" s="2"/>
      <c r="CJY83" s="2"/>
      <c r="CJZ83" s="2"/>
      <c r="CKA83" s="2"/>
      <c r="CKB83" s="2"/>
      <c r="CKC83" s="2"/>
      <c r="CKD83" s="2"/>
      <c r="CKE83" s="2"/>
      <c r="CKF83" s="2"/>
      <c r="CKG83" s="2"/>
      <c r="CKH83" s="2"/>
      <c r="CKI83" s="2"/>
      <c r="CKJ83" s="2"/>
      <c r="CKK83" s="2"/>
      <c r="CKL83" s="2"/>
      <c r="CKM83" s="2"/>
      <c r="CKN83" s="2"/>
      <c r="CKO83" s="2"/>
      <c r="CKP83" s="2"/>
      <c r="CKQ83" s="2"/>
      <c r="CKR83" s="2"/>
      <c r="CKS83" s="2"/>
      <c r="CKT83" s="2"/>
      <c r="CKU83" s="2"/>
      <c r="CKV83" s="2"/>
      <c r="CKW83" s="2"/>
      <c r="CKX83" s="2"/>
      <c r="CKY83" s="2"/>
      <c r="CKZ83" s="2"/>
      <c r="CLA83" s="2"/>
      <c r="CLB83" s="2"/>
      <c r="CLC83" s="2"/>
      <c r="CLD83" s="2"/>
      <c r="CLE83" s="2"/>
      <c r="CLF83" s="2"/>
      <c r="CLG83" s="2"/>
      <c r="CLH83" s="2"/>
      <c r="CLI83" s="2"/>
      <c r="CLJ83" s="2"/>
      <c r="CLK83" s="2"/>
      <c r="CLL83" s="2"/>
      <c r="CLM83" s="2"/>
      <c r="CLN83" s="2"/>
      <c r="CLO83" s="2"/>
      <c r="CLP83" s="2"/>
      <c r="CLQ83" s="2"/>
      <c r="CLR83" s="2"/>
      <c r="CLS83" s="2"/>
      <c r="CLT83" s="2"/>
      <c r="CLU83" s="2"/>
      <c r="CLV83" s="2"/>
      <c r="CLW83" s="2"/>
      <c r="CLX83" s="2"/>
      <c r="CLY83" s="2"/>
      <c r="CLZ83" s="2"/>
      <c r="CMA83" s="2"/>
      <c r="CMB83" s="2"/>
      <c r="CMC83" s="2"/>
      <c r="CMD83" s="2"/>
      <c r="CME83" s="2"/>
      <c r="CMF83" s="2"/>
      <c r="CMG83" s="2"/>
      <c r="CMH83" s="2"/>
      <c r="CMI83" s="2"/>
      <c r="CMJ83" s="2"/>
      <c r="CMK83" s="2"/>
      <c r="CML83" s="2"/>
      <c r="CMM83" s="2"/>
      <c r="CMN83" s="2"/>
      <c r="CMO83" s="2"/>
      <c r="CMP83" s="2"/>
      <c r="CMQ83" s="2"/>
      <c r="CMR83" s="2"/>
      <c r="CMS83" s="2"/>
      <c r="CMT83" s="2"/>
      <c r="CMU83" s="2"/>
      <c r="CMV83" s="2"/>
      <c r="CMW83" s="2"/>
      <c r="CMX83" s="2"/>
      <c r="CMY83" s="2"/>
      <c r="CMZ83" s="2"/>
      <c r="CNA83" s="2"/>
      <c r="CNB83" s="2"/>
      <c r="CNC83" s="2"/>
      <c r="CND83" s="2"/>
      <c r="CNE83" s="2"/>
      <c r="CNF83" s="2"/>
      <c r="CNG83" s="2"/>
      <c r="CNH83" s="2"/>
      <c r="CNI83" s="2"/>
      <c r="CNJ83" s="2"/>
      <c r="CNK83" s="2"/>
      <c r="CNL83" s="2"/>
      <c r="CNM83" s="2"/>
      <c r="CNN83" s="2"/>
      <c r="CNO83" s="2"/>
      <c r="CNP83" s="2"/>
      <c r="CNQ83" s="2"/>
      <c r="CNR83" s="2"/>
      <c r="CNS83" s="2"/>
      <c r="CNT83" s="2"/>
      <c r="CNU83" s="2"/>
      <c r="CNV83" s="2"/>
      <c r="CNW83" s="2"/>
      <c r="CNX83" s="2"/>
      <c r="CNY83" s="2"/>
      <c r="CNZ83" s="2"/>
      <c r="COA83" s="2"/>
      <c r="COB83" s="2"/>
      <c r="COC83" s="2"/>
      <c r="COD83" s="2"/>
      <c r="COE83" s="2"/>
      <c r="COF83" s="2"/>
      <c r="COG83" s="2"/>
      <c r="COH83" s="2"/>
      <c r="COI83" s="2"/>
      <c r="COJ83" s="2"/>
      <c r="COK83" s="2"/>
      <c r="COL83" s="2"/>
      <c r="COM83" s="2"/>
      <c r="CON83" s="2"/>
      <c r="COO83" s="2"/>
      <c r="COP83" s="2"/>
      <c r="COQ83" s="2"/>
      <c r="COR83" s="2"/>
      <c r="COS83" s="2"/>
      <c r="COT83" s="2"/>
      <c r="COU83" s="2"/>
      <c r="COV83" s="2"/>
      <c r="COW83" s="2"/>
      <c r="COX83" s="2"/>
      <c r="COY83" s="2"/>
      <c r="COZ83" s="2"/>
      <c r="CPA83" s="2"/>
      <c r="CPB83" s="2"/>
      <c r="CPC83" s="2"/>
      <c r="CPD83" s="2"/>
      <c r="CPE83" s="2"/>
      <c r="CPF83" s="2"/>
      <c r="CPG83" s="2"/>
      <c r="CPH83" s="2"/>
      <c r="CPI83" s="2"/>
      <c r="CPJ83" s="2"/>
      <c r="CPK83" s="2"/>
      <c r="CPL83" s="2"/>
      <c r="CPM83" s="2"/>
      <c r="CPN83" s="2"/>
      <c r="CPO83" s="2"/>
      <c r="CPP83" s="2"/>
      <c r="CPQ83" s="2"/>
      <c r="CPR83" s="2"/>
      <c r="CPS83" s="2"/>
      <c r="CPT83" s="2"/>
      <c r="CPU83" s="2"/>
      <c r="CPV83" s="2"/>
      <c r="CPW83" s="2"/>
      <c r="CPX83" s="2"/>
      <c r="CPY83" s="2"/>
      <c r="CPZ83" s="2"/>
      <c r="CQA83" s="2"/>
      <c r="CQB83" s="2"/>
      <c r="CQC83" s="2"/>
      <c r="CQD83" s="2"/>
      <c r="CQE83" s="2"/>
      <c r="CQF83" s="2"/>
      <c r="CQG83" s="2"/>
      <c r="CQH83" s="2"/>
      <c r="CQI83" s="2"/>
      <c r="CQJ83" s="2"/>
      <c r="CQK83" s="2"/>
      <c r="CQL83" s="2"/>
      <c r="CQM83" s="2"/>
      <c r="CQN83" s="2"/>
      <c r="CQO83" s="2"/>
      <c r="CQP83" s="2"/>
      <c r="CQQ83" s="2"/>
      <c r="CQR83" s="2"/>
      <c r="CQS83" s="2"/>
      <c r="CQT83" s="2"/>
      <c r="CQU83" s="2"/>
      <c r="CQV83" s="2"/>
      <c r="CQW83" s="2"/>
      <c r="CQX83" s="2"/>
      <c r="CQY83" s="2"/>
      <c r="CQZ83" s="2"/>
      <c r="CRA83" s="2"/>
      <c r="CRB83" s="2"/>
      <c r="CRC83" s="2"/>
      <c r="CRD83" s="2"/>
      <c r="CRE83" s="2"/>
      <c r="CRF83" s="2"/>
      <c r="CRG83" s="2"/>
      <c r="CRH83" s="2"/>
      <c r="CRI83" s="2"/>
      <c r="CRJ83" s="2"/>
      <c r="CRK83" s="2"/>
      <c r="CRL83" s="2"/>
      <c r="CRM83" s="2"/>
      <c r="CRN83" s="2"/>
      <c r="CRO83" s="2"/>
      <c r="CRP83" s="2"/>
      <c r="CRQ83" s="2"/>
      <c r="CRR83" s="2"/>
      <c r="CRS83" s="2"/>
      <c r="CRT83" s="2"/>
      <c r="CRU83" s="2"/>
      <c r="CRV83" s="2"/>
      <c r="CRW83" s="2"/>
      <c r="CRX83" s="2"/>
      <c r="CRY83" s="2"/>
      <c r="CRZ83" s="2"/>
      <c r="CSA83" s="2"/>
      <c r="CSB83" s="2"/>
      <c r="CSC83" s="2"/>
      <c r="CSD83" s="2"/>
      <c r="CSE83" s="2"/>
      <c r="CSF83" s="2"/>
      <c r="CSG83" s="2"/>
      <c r="CSH83" s="2"/>
      <c r="CSI83" s="2"/>
      <c r="CSJ83" s="2"/>
      <c r="CSK83" s="2"/>
      <c r="CSL83" s="2"/>
      <c r="CSM83" s="2"/>
      <c r="CSN83" s="2"/>
      <c r="CSO83" s="2"/>
      <c r="CSP83" s="2"/>
      <c r="CSQ83" s="2"/>
      <c r="CSR83" s="2"/>
      <c r="CSS83" s="2"/>
      <c r="CST83" s="2"/>
      <c r="CSU83" s="2"/>
      <c r="CSV83" s="2"/>
      <c r="CSW83" s="2"/>
      <c r="CSX83" s="2"/>
      <c r="CSY83" s="2"/>
      <c r="CSZ83" s="2"/>
      <c r="CTA83" s="2"/>
      <c r="CTB83" s="2"/>
      <c r="CTC83" s="2"/>
      <c r="CTD83" s="2"/>
      <c r="CTE83" s="2"/>
      <c r="CTF83" s="2"/>
      <c r="CTG83" s="2"/>
      <c r="CTH83" s="2"/>
      <c r="CTI83" s="2"/>
      <c r="CTJ83" s="2"/>
      <c r="CTK83" s="2"/>
      <c r="CTL83" s="2"/>
      <c r="CTM83" s="2"/>
      <c r="CTN83" s="2"/>
      <c r="CTO83" s="2"/>
      <c r="CTP83" s="2"/>
      <c r="CTQ83" s="2"/>
      <c r="CTR83" s="2"/>
      <c r="CTS83" s="2"/>
      <c r="CTT83" s="2"/>
      <c r="CTU83" s="2"/>
      <c r="CTV83" s="2"/>
      <c r="CTW83" s="2"/>
      <c r="CTX83" s="2"/>
      <c r="CTY83" s="2"/>
      <c r="CTZ83" s="2"/>
      <c r="CUA83" s="2"/>
      <c r="CUB83" s="2"/>
      <c r="CUC83" s="2"/>
      <c r="CUD83" s="2"/>
      <c r="CUE83" s="2"/>
      <c r="CUF83" s="2"/>
      <c r="CUG83" s="2"/>
      <c r="CUH83" s="2"/>
      <c r="CUI83" s="2"/>
      <c r="CUJ83" s="2"/>
      <c r="CUK83" s="2"/>
      <c r="CUL83" s="2"/>
      <c r="CUM83" s="2"/>
      <c r="CUN83" s="2"/>
      <c r="CUO83" s="2"/>
      <c r="CUP83" s="2"/>
      <c r="CUQ83" s="2"/>
      <c r="CUR83" s="2"/>
      <c r="CUS83" s="2"/>
      <c r="CUT83" s="2"/>
      <c r="CUU83" s="2"/>
      <c r="CUV83" s="2"/>
      <c r="CUW83" s="2"/>
      <c r="CUX83" s="2"/>
      <c r="CUY83" s="2"/>
      <c r="CUZ83" s="2"/>
      <c r="CVA83" s="2"/>
      <c r="CVB83" s="2"/>
      <c r="CVC83" s="2"/>
      <c r="CVD83" s="2"/>
      <c r="CVE83" s="2"/>
      <c r="CVF83" s="2"/>
      <c r="CVG83" s="2"/>
      <c r="CVH83" s="2"/>
      <c r="CVI83" s="2"/>
      <c r="CVJ83" s="2"/>
      <c r="CVK83" s="2"/>
      <c r="CVL83" s="2"/>
      <c r="CVM83" s="2"/>
      <c r="CVN83" s="2"/>
      <c r="CVO83" s="2"/>
      <c r="CVP83" s="2"/>
      <c r="CVQ83" s="2"/>
      <c r="CVR83" s="2"/>
      <c r="CVS83" s="2"/>
      <c r="CVT83" s="2"/>
      <c r="CVU83" s="2"/>
      <c r="CVV83" s="2"/>
      <c r="CVW83" s="2"/>
      <c r="CVX83" s="2"/>
      <c r="CVY83" s="2"/>
      <c r="CVZ83" s="2"/>
      <c r="CWA83" s="2"/>
      <c r="CWB83" s="2"/>
      <c r="CWC83" s="2"/>
      <c r="CWD83" s="2"/>
      <c r="CWE83" s="2"/>
      <c r="CWF83" s="2"/>
      <c r="CWG83" s="2"/>
      <c r="CWH83" s="2"/>
      <c r="CWI83" s="2"/>
      <c r="CWJ83" s="2"/>
      <c r="CWK83" s="2"/>
      <c r="CWL83" s="2"/>
      <c r="CWM83" s="2"/>
      <c r="CWN83" s="2"/>
      <c r="CWO83" s="2"/>
      <c r="CWP83" s="2"/>
      <c r="CWQ83" s="2"/>
      <c r="CWR83" s="2"/>
      <c r="CWS83" s="2"/>
      <c r="CWT83" s="2"/>
      <c r="CWU83" s="2"/>
      <c r="CWV83" s="2"/>
      <c r="CWW83" s="2"/>
      <c r="CWX83" s="2"/>
      <c r="CWY83" s="2"/>
      <c r="CWZ83" s="2"/>
      <c r="CXA83" s="2"/>
      <c r="CXB83" s="2"/>
      <c r="CXC83" s="2"/>
      <c r="CXD83" s="2"/>
      <c r="CXE83" s="2"/>
      <c r="CXF83" s="2"/>
      <c r="CXG83" s="2"/>
      <c r="CXH83" s="2"/>
      <c r="CXI83" s="2"/>
      <c r="CXJ83" s="2"/>
      <c r="CXK83" s="2"/>
      <c r="CXL83" s="2"/>
      <c r="CXM83" s="2"/>
      <c r="CXN83" s="2"/>
      <c r="CXO83" s="2"/>
      <c r="CXP83" s="2"/>
      <c r="CXQ83" s="2"/>
      <c r="CXR83" s="2"/>
      <c r="CXS83" s="2"/>
      <c r="CXT83" s="2"/>
      <c r="CXU83" s="2"/>
      <c r="CXV83" s="2"/>
      <c r="CXW83" s="2"/>
      <c r="CXX83" s="2"/>
      <c r="CXY83" s="2"/>
      <c r="CXZ83" s="2"/>
      <c r="CYA83" s="2"/>
      <c r="CYB83" s="2"/>
      <c r="CYC83" s="2"/>
      <c r="CYD83" s="2"/>
      <c r="CYE83" s="2"/>
      <c r="CYF83" s="2"/>
      <c r="CYG83" s="2"/>
      <c r="CYH83" s="2"/>
      <c r="CYI83" s="2"/>
      <c r="CYJ83" s="2"/>
      <c r="CYK83" s="2"/>
      <c r="CYL83" s="2"/>
      <c r="CYM83" s="2"/>
      <c r="CYN83" s="2"/>
      <c r="CYO83" s="2"/>
      <c r="CYP83" s="2"/>
      <c r="CYQ83" s="2"/>
      <c r="CYR83" s="2"/>
      <c r="CYS83" s="2"/>
      <c r="CYT83" s="2"/>
      <c r="CYU83" s="2"/>
      <c r="CYV83" s="2"/>
      <c r="CYW83" s="2"/>
      <c r="CYX83" s="2"/>
      <c r="CYY83" s="2"/>
      <c r="CYZ83" s="2"/>
      <c r="CZA83" s="2"/>
      <c r="CZB83" s="2"/>
      <c r="CZC83" s="2"/>
      <c r="CZD83" s="2"/>
      <c r="CZE83" s="2"/>
      <c r="CZF83" s="2"/>
      <c r="CZG83" s="2"/>
      <c r="CZH83" s="2"/>
      <c r="CZI83" s="2"/>
      <c r="CZJ83" s="2"/>
      <c r="CZK83" s="2"/>
      <c r="CZL83" s="2"/>
      <c r="CZM83" s="2"/>
      <c r="CZN83" s="2"/>
      <c r="CZO83" s="2"/>
      <c r="CZP83" s="2"/>
      <c r="CZQ83" s="2"/>
      <c r="CZR83" s="2"/>
      <c r="CZS83" s="2"/>
      <c r="CZT83" s="2"/>
      <c r="CZU83" s="2"/>
      <c r="CZV83" s="2"/>
      <c r="CZW83" s="2"/>
      <c r="CZX83" s="2"/>
      <c r="CZY83" s="2"/>
      <c r="CZZ83" s="2"/>
      <c r="DAA83" s="2"/>
      <c r="DAB83" s="2"/>
      <c r="DAC83" s="2"/>
      <c r="DAD83" s="2"/>
      <c r="DAE83" s="2"/>
      <c r="DAF83" s="2"/>
      <c r="DAG83" s="2"/>
      <c r="DAH83" s="2"/>
      <c r="DAI83" s="2"/>
      <c r="DAJ83" s="2"/>
      <c r="DAK83" s="2"/>
      <c r="DAL83" s="2"/>
      <c r="DAM83" s="2"/>
      <c r="DAN83" s="2"/>
      <c r="DAO83" s="2"/>
      <c r="DAP83" s="2"/>
      <c r="DAQ83" s="2"/>
      <c r="DAR83" s="2"/>
      <c r="DAS83" s="2"/>
      <c r="DAT83" s="2"/>
      <c r="DAU83" s="2"/>
      <c r="DAV83" s="2"/>
      <c r="DAW83" s="2"/>
      <c r="DAX83" s="2"/>
      <c r="DAY83" s="2"/>
      <c r="DAZ83" s="2"/>
      <c r="DBA83" s="2"/>
      <c r="DBB83" s="2"/>
      <c r="DBC83" s="2"/>
      <c r="DBD83" s="2"/>
      <c r="DBE83" s="2"/>
      <c r="DBF83" s="2"/>
      <c r="DBG83" s="2"/>
      <c r="DBH83" s="2"/>
      <c r="DBI83" s="2"/>
      <c r="DBJ83" s="2"/>
      <c r="DBK83" s="2"/>
      <c r="DBL83" s="2"/>
      <c r="DBM83" s="2"/>
      <c r="DBN83" s="2"/>
      <c r="DBO83" s="2"/>
      <c r="DBP83" s="2"/>
      <c r="DBQ83" s="2"/>
      <c r="DBR83" s="2"/>
      <c r="DBS83" s="2"/>
      <c r="DBT83" s="2"/>
      <c r="DBU83" s="2"/>
      <c r="DBV83" s="2"/>
      <c r="DBW83" s="2"/>
      <c r="DBX83" s="2"/>
      <c r="DBY83" s="2"/>
      <c r="DBZ83" s="2"/>
      <c r="DCA83" s="2"/>
      <c r="DCB83" s="2"/>
      <c r="DCC83" s="2"/>
      <c r="DCD83" s="2"/>
      <c r="DCE83" s="2"/>
      <c r="DCF83" s="2"/>
      <c r="DCG83" s="2"/>
      <c r="DCH83" s="2"/>
      <c r="DCI83" s="2"/>
      <c r="DCJ83" s="2"/>
      <c r="DCK83" s="2"/>
      <c r="DCL83" s="2"/>
      <c r="DCM83" s="2"/>
      <c r="DCN83" s="2"/>
      <c r="DCO83" s="2"/>
      <c r="DCP83" s="2"/>
      <c r="DCQ83" s="2"/>
      <c r="DCR83" s="2"/>
      <c r="DCS83" s="2"/>
      <c r="DCT83" s="2"/>
      <c r="DCU83" s="2"/>
      <c r="DCV83" s="2"/>
      <c r="DCW83" s="2"/>
      <c r="DCX83" s="2"/>
      <c r="DCY83" s="2"/>
      <c r="DCZ83" s="2"/>
      <c r="DDA83" s="2"/>
      <c r="DDB83" s="2"/>
      <c r="DDC83" s="2"/>
      <c r="DDD83" s="2"/>
      <c r="DDE83" s="2"/>
      <c r="DDF83" s="2"/>
      <c r="DDG83" s="2"/>
      <c r="DDH83" s="2"/>
      <c r="DDI83" s="2"/>
      <c r="DDJ83" s="2"/>
      <c r="DDK83" s="2"/>
      <c r="DDL83" s="2"/>
      <c r="DDM83" s="2"/>
      <c r="DDN83" s="2"/>
      <c r="DDO83" s="2"/>
      <c r="DDP83" s="2"/>
      <c r="DDQ83" s="2"/>
      <c r="DDR83" s="2"/>
      <c r="DDS83" s="2"/>
      <c r="DDT83" s="2"/>
      <c r="DDU83" s="2"/>
      <c r="DDV83" s="2"/>
      <c r="DDW83" s="2"/>
      <c r="DDX83" s="2"/>
      <c r="DDY83" s="2"/>
      <c r="DDZ83" s="2"/>
      <c r="DEA83" s="2"/>
      <c r="DEB83" s="2"/>
      <c r="DEC83" s="2"/>
      <c r="DED83" s="2"/>
      <c r="DEE83" s="2"/>
      <c r="DEF83" s="2"/>
      <c r="DEG83" s="2"/>
      <c r="DEH83" s="2"/>
      <c r="DEI83" s="2"/>
      <c r="DEJ83" s="2"/>
      <c r="DEK83" s="2"/>
      <c r="DEL83" s="2"/>
      <c r="DEM83" s="2"/>
      <c r="DEN83" s="2"/>
      <c r="DEO83" s="2"/>
      <c r="DEP83" s="2"/>
      <c r="DEQ83" s="2"/>
      <c r="DER83" s="2"/>
      <c r="DES83" s="2"/>
      <c r="DET83" s="2"/>
      <c r="DEU83" s="2"/>
      <c r="DEV83" s="2"/>
      <c r="DEW83" s="2"/>
      <c r="DEX83" s="2"/>
      <c r="DEY83" s="2"/>
      <c r="DEZ83" s="2"/>
      <c r="DFA83" s="2"/>
      <c r="DFB83" s="2"/>
      <c r="DFC83" s="2"/>
      <c r="DFD83" s="2"/>
      <c r="DFE83" s="2"/>
      <c r="DFF83" s="2"/>
      <c r="DFG83" s="2"/>
      <c r="DFH83" s="2"/>
      <c r="DFI83" s="2"/>
      <c r="DFJ83" s="2"/>
      <c r="DFK83" s="2"/>
      <c r="DFL83" s="2"/>
      <c r="DFM83" s="2"/>
      <c r="DFN83" s="2"/>
      <c r="DFO83" s="2"/>
      <c r="DFP83" s="2"/>
      <c r="DFQ83" s="2"/>
      <c r="DFR83" s="2"/>
      <c r="DFS83" s="2"/>
      <c r="DFT83" s="2"/>
      <c r="DFU83" s="2"/>
      <c r="DFV83" s="2"/>
      <c r="DFW83" s="2"/>
      <c r="DFX83" s="2"/>
      <c r="DFY83" s="2"/>
      <c r="DFZ83" s="2"/>
      <c r="DGA83" s="2"/>
      <c r="DGB83" s="2"/>
      <c r="DGC83" s="2"/>
      <c r="DGD83" s="2"/>
      <c r="DGE83" s="2"/>
      <c r="DGF83" s="2"/>
      <c r="DGG83" s="2"/>
      <c r="DGH83" s="2"/>
      <c r="DGI83" s="2"/>
      <c r="DGJ83" s="2"/>
      <c r="DGK83" s="2"/>
      <c r="DGL83" s="2"/>
      <c r="DGM83" s="2"/>
      <c r="DGN83" s="2"/>
      <c r="DGO83" s="2"/>
      <c r="DGP83" s="2"/>
      <c r="DGQ83" s="2"/>
      <c r="DGR83" s="2"/>
      <c r="DGS83" s="2"/>
      <c r="DGT83" s="2"/>
      <c r="DGU83" s="2"/>
      <c r="DGV83" s="2"/>
      <c r="DGW83" s="2"/>
      <c r="DGX83" s="2"/>
      <c r="DGY83" s="2"/>
      <c r="DGZ83" s="2"/>
      <c r="DHA83" s="2"/>
      <c r="DHB83" s="2"/>
      <c r="DHC83" s="2"/>
      <c r="DHD83" s="2"/>
      <c r="DHE83" s="2"/>
      <c r="DHF83" s="2"/>
      <c r="DHG83" s="2"/>
      <c r="DHH83" s="2"/>
      <c r="DHI83" s="2"/>
      <c r="DHJ83" s="2"/>
      <c r="DHK83" s="2"/>
      <c r="DHL83" s="2"/>
      <c r="DHM83" s="2"/>
      <c r="DHN83" s="2"/>
      <c r="DHO83" s="2"/>
      <c r="DHP83" s="2"/>
      <c r="DHQ83" s="2"/>
      <c r="DHR83" s="2"/>
      <c r="DHS83" s="2"/>
      <c r="DHT83" s="2"/>
      <c r="DHU83" s="2"/>
      <c r="DHV83" s="2"/>
      <c r="DHW83" s="2"/>
      <c r="DHX83" s="2"/>
      <c r="DHY83" s="2"/>
      <c r="DHZ83" s="2"/>
      <c r="DIA83" s="2"/>
      <c r="DIB83" s="2"/>
      <c r="DIC83" s="2"/>
      <c r="DID83" s="2"/>
      <c r="DIE83" s="2"/>
      <c r="DIF83" s="2"/>
      <c r="DIG83" s="2"/>
      <c r="DIH83" s="2"/>
      <c r="DII83" s="2"/>
      <c r="DIJ83" s="2"/>
      <c r="DIK83" s="2"/>
      <c r="DIL83" s="2"/>
      <c r="DIM83" s="2"/>
      <c r="DIN83" s="2"/>
      <c r="DIO83" s="2"/>
      <c r="DIP83" s="2"/>
      <c r="DIQ83" s="2"/>
      <c r="DIR83" s="2"/>
      <c r="DIS83" s="2"/>
      <c r="DIT83" s="2"/>
      <c r="DIU83" s="2"/>
      <c r="DIV83" s="2"/>
      <c r="DIW83" s="2"/>
      <c r="DIX83" s="2"/>
      <c r="DIY83" s="2"/>
      <c r="DIZ83" s="2"/>
      <c r="DJA83" s="2"/>
      <c r="DJB83" s="2"/>
      <c r="DJC83" s="2"/>
      <c r="DJD83" s="2"/>
      <c r="DJE83" s="2"/>
      <c r="DJF83" s="2"/>
      <c r="DJG83" s="2"/>
      <c r="DJH83" s="2"/>
      <c r="DJI83" s="2"/>
      <c r="DJJ83" s="2"/>
      <c r="DJK83" s="2"/>
      <c r="DJL83" s="2"/>
      <c r="DJM83" s="2"/>
      <c r="DJN83" s="2"/>
      <c r="DJO83" s="2"/>
      <c r="DJP83" s="2"/>
      <c r="DJQ83" s="2"/>
      <c r="DJR83" s="2"/>
      <c r="DJS83" s="2"/>
      <c r="DJT83" s="2"/>
      <c r="DJU83" s="2"/>
      <c r="DJV83" s="2"/>
      <c r="DJW83" s="2"/>
      <c r="DJX83" s="2"/>
      <c r="DJY83" s="2"/>
      <c r="DJZ83" s="2"/>
      <c r="DKA83" s="2"/>
      <c r="DKB83" s="2"/>
      <c r="DKC83" s="2"/>
      <c r="DKD83" s="2"/>
      <c r="DKE83" s="2"/>
      <c r="DKF83" s="2"/>
      <c r="DKG83" s="2"/>
      <c r="DKH83" s="2"/>
      <c r="DKI83" s="2"/>
      <c r="DKJ83" s="2"/>
      <c r="DKK83" s="2"/>
      <c r="DKL83" s="2"/>
      <c r="DKM83" s="2"/>
      <c r="DKN83" s="2"/>
      <c r="DKO83" s="2"/>
      <c r="DKP83" s="2"/>
      <c r="DKQ83" s="2"/>
      <c r="DKR83" s="2"/>
      <c r="DKS83" s="2"/>
      <c r="DKT83" s="2"/>
      <c r="DKU83" s="2"/>
      <c r="DKV83" s="2"/>
      <c r="DKW83" s="2"/>
      <c r="DKX83" s="2"/>
      <c r="DKY83" s="2"/>
      <c r="DKZ83" s="2"/>
      <c r="DLA83" s="2"/>
      <c r="DLB83" s="2"/>
      <c r="DLC83" s="2"/>
      <c r="DLD83" s="2"/>
      <c r="DLE83" s="2"/>
      <c r="DLF83" s="2"/>
      <c r="DLG83" s="2"/>
      <c r="DLH83" s="2"/>
      <c r="DLI83" s="2"/>
      <c r="DLJ83" s="2"/>
      <c r="DLK83" s="2"/>
      <c r="DLL83" s="2"/>
      <c r="DLM83" s="2"/>
      <c r="DLN83" s="2"/>
      <c r="DLO83" s="2"/>
      <c r="DLP83" s="2"/>
      <c r="DLQ83" s="2"/>
      <c r="DLR83" s="2"/>
      <c r="DLS83" s="2"/>
      <c r="DLT83" s="2"/>
      <c r="DLU83" s="2"/>
      <c r="DLV83" s="2"/>
      <c r="DLW83" s="2"/>
      <c r="DLX83" s="2"/>
      <c r="DLY83" s="2"/>
      <c r="DLZ83" s="2"/>
      <c r="DMA83" s="2"/>
      <c r="DMB83" s="2"/>
      <c r="DMC83" s="2"/>
      <c r="DMD83" s="2"/>
      <c r="DME83" s="2"/>
      <c r="DMF83" s="2"/>
      <c r="DMG83" s="2"/>
      <c r="DMH83" s="2"/>
      <c r="DMI83" s="2"/>
      <c r="DMJ83" s="2"/>
      <c r="DMK83" s="2"/>
      <c r="DML83" s="2"/>
      <c r="DMM83" s="2"/>
      <c r="DMN83" s="2"/>
      <c r="DMO83" s="2"/>
      <c r="DMP83" s="2"/>
      <c r="DMQ83" s="2"/>
      <c r="DMR83" s="2"/>
      <c r="DMS83" s="2"/>
      <c r="DMT83" s="2"/>
      <c r="DMU83" s="2"/>
      <c r="DMV83" s="2"/>
      <c r="DMW83" s="2"/>
      <c r="DMX83" s="2"/>
      <c r="DMY83" s="2"/>
      <c r="DMZ83" s="2"/>
      <c r="DNA83" s="2"/>
      <c r="DNB83" s="2"/>
      <c r="DNC83" s="2"/>
      <c r="DND83" s="2"/>
      <c r="DNE83" s="2"/>
      <c r="DNF83" s="2"/>
      <c r="DNG83" s="2"/>
      <c r="DNH83" s="2"/>
      <c r="DNI83" s="2"/>
      <c r="DNJ83" s="2"/>
      <c r="DNK83" s="2"/>
      <c r="DNL83" s="2"/>
      <c r="DNM83" s="2"/>
      <c r="DNN83" s="2"/>
      <c r="DNO83" s="2"/>
      <c r="DNP83" s="2"/>
      <c r="DNQ83" s="2"/>
      <c r="DNR83" s="2"/>
      <c r="DNS83" s="2"/>
      <c r="DNT83" s="2"/>
      <c r="DNU83" s="2"/>
      <c r="DNV83" s="2"/>
      <c r="DNW83" s="2"/>
      <c r="DNX83" s="2"/>
      <c r="DNY83" s="2"/>
      <c r="DNZ83" s="2"/>
      <c r="DOA83" s="2"/>
      <c r="DOB83" s="2"/>
      <c r="DOC83" s="2"/>
      <c r="DOD83" s="2"/>
      <c r="DOE83" s="2"/>
      <c r="DOF83" s="2"/>
      <c r="DOG83" s="2"/>
      <c r="DOH83" s="2"/>
      <c r="DOI83" s="2"/>
      <c r="DOJ83" s="2"/>
      <c r="DOK83" s="2"/>
      <c r="DOL83" s="2"/>
      <c r="DOM83" s="2"/>
      <c r="DON83" s="2"/>
      <c r="DOO83" s="2"/>
      <c r="DOP83" s="2"/>
      <c r="DOQ83" s="2"/>
      <c r="DOR83" s="2"/>
      <c r="DOS83" s="2"/>
      <c r="DOT83" s="2"/>
      <c r="DOU83" s="2"/>
      <c r="DOV83" s="2"/>
      <c r="DOW83" s="2"/>
      <c r="DOX83" s="2"/>
      <c r="DOY83" s="2"/>
      <c r="DOZ83" s="2"/>
      <c r="DPA83" s="2"/>
      <c r="DPB83" s="2"/>
      <c r="DPC83" s="2"/>
      <c r="DPD83" s="2"/>
      <c r="DPE83" s="2"/>
      <c r="DPF83" s="2"/>
      <c r="DPG83" s="2"/>
      <c r="DPH83" s="2"/>
      <c r="DPI83" s="2"/>
      <c r="DPJ83" s="2"/>
      <c r="DPK83" s="2"/>
      <c r="DPL83" s="2"/>
      <c r="DPM83" s="2"/>
      <c r="DPN83" s="2"/>
      <c r="DPO83" s="2"/>
      <c r="DPP83" s="2"/>
      <c r="DPQ83" s="2"/>
      <c r="DPR83" s="2"/>
      <c r="DPS83" s="2"/>
      <c r="DPT83" s="2"/>
      <c r="DPU83" s="2"/>
      <c r="DPV83" s="2"/>
      <c r="DPW83" s="2"/>
      <c r="DPX83" s="2"/>
      <c r="DPY83" s="2"/>
      <c r="DPZ83" s="2"/>
      <c r="DQA83" s="2"/>
      <c r="DQB83" s="2"/>
      <c r="DQC83" s="2"/>
      <c r="DQD83" s="2"/>
      <c r="DQE83" s="2"/>
      <c r="DQF83" s="2"/>
      <c r="DQG83" s="2"/>
      <c r="DQH83" s="2"/>
      <c r="DQI83" s="2"/>
      <c r="DQJ83" s="2"/>
      <c r="DQK83" s="2"/>
      <c r="DQL83" s="2"/>
      <c r="DQM83" s="2"/>
      <c r="DQN83" s="2"/>
      <c r="DQO83" s="2"/>
      <c r="DQP83" s="2"/>
      <c r="DQQ83" s="2"/>
      <c r="DQR83" s="2"/>
      <c r="DQS83" s="2"/>
      <c r="DQT83" s="2"/>
      <c r="DQU83" s="2"/>
      <c r="DQV83" s="2"/>
      <c r="DQW83" s="2"/>
      <c r="DQX83" s="2"/>
      <c r="DQY83" s="2"/>
      <c r="DQZ83" s="2"/>
      <c r="DRA83" s="2"/>
      <c r="DRB83" s="2"/>
      <c r="DRC83" s="2"/>
      <c r="DRD83" s="2"/>
      <c r="DRE83" s="2"/>
      <c r="DRF83" s="2"/>
      <c r="DRG83" s="2"/>
      <c r="DRH83" s="2"/>
      <c r="DRI83" s="2"/>
      <c r="DRJ83" s="2"/>
      <c r="DRK83" s="2"/>
      <c r="DRL83" s="2"/>
      <c r="DRM83" s="2"/>
      <c r="DRN83" s="2"/>
      <c r="DRO83" s="2"/>
      <c r="DRP83" s="2"/>
      <c r="DRQ83" s="2"/>
      <c r="DRR83" s="2"/>
      <c r="DRS83" s="2"/>
      <c r="DRT83" s="2"/>
      <c r="DRU83" s="2"/>
      <c r="DRV83" s="2"/>
      <c r="DRW83" s="2"/>
      <c r="DRX83" s="2"/>
      <c r="DRY83" s="2"/>
      <c r="DRZ83" s="2"/>
      <c r="DSA83" s="2"/>
      <c r="DSB83" s="2"/>
      <c r="DSC83" s="2"/>
      <c r="DSD83" s="2"/>
      <c r="DSE83" s="2"/>
      <c r="DSF83" s="2"/>
      <c r="DSG83" s="2"/>
      <c r="DSH83" s="2"/>
      <c r="DSI83" s="2"/>
      <c r="DSJ83" s="2"/>
      <c r="DSK83" s="2"/>
      <c r="DSL83" s="2"/>
      <c r="DSM83" s="2"/>
      <c r="DSN83" s="2"/>
      <c r="DSO83" s="2"/>
      <c r="DSP83" s="2"/>
      <c r="DSQ83" s="2"/>
      <c r="DSR83" s="2"/>
      <c r="DSS83" s="2"/>
      <c r="DST83" s="2"/>
      <c r="DSU83" s="2"/>
      <c r="DSV83" s="2"/>
      <c r="DSW83" s="2"/>
      <c r="DSX83" s="2"/>
      <c r="DSY83" s="2"/>
      <c r="DSZ83" s="2"/>
      <c r="DTA83" s="2"/>
      <c r="DTB83" s="2"/>
      <c r="DTC83" s="2"/>
      <c r="DTD83" s="2"/>
      <c r="DTE83" s="2"/>
      <c r="DTF83" s="2"/>
      <c r="DTG83" s="2"/>
      <c r="DTH83" s="2"/>
      <c r="DTI83" s="2"/>
      <c r="DTJ83" s="2"/>
      <c r="DTK83" s="2"/>
      <c r="DTL83" s="2"/>
      <c r="DTM83" s="2"/>
      <c r="DTN83" s="2"/>
      <c r="DTO83" s="2"/>
      <c r="DTP83" s="2"/>
      <c r="DTQ83" s="2"/>
      <c r="DTR83" s="2"/>
      <c r="DTS83" s="2"/>
      <c r="DTT83" s="2"/>
      <c r="DTU83" s="2"/>
      <c r="DTV83" s="2"/>
      <c r="DTW83" s="2"/>
      <c r="DTX83" s="2"/>
      <c r="DTY83" s="2"/>
      <c r="DTZ83" s="2"/>
      <c r="DUA83" s="2"/>
      <c r="DUB83" s="2"/>
      <c r="DUC83" s="2"/>
      <c r="DUD83" s="2"/>
      <c r="DUE83" s="2"/>
      <c r="DUF83" s="2"/>
      <c r="DUG83" s="2"/>
      <c r="DUH83" s="2"/>
      <c r="DUI83" s="2"/>
      <c r="DUJ83" s="2"/>
      <c r="DUK83" s="2"/>
      <c r="DUL83" s="2"/>
      <c r="DUM83" s="2"/>
      <c r="DUN83" s="2"/>
      <c r="DUO83" s="2"/>
      <c r="DUP83" s="2"/>
      <c r="DUQ83" s="2"/>
      <c r="DUR83" s="2"/>
      <c r="DUS83" s="2"/>
      <c r="DUT83" s="2"/>
      <c r="DUU83" s="2"/>
      <c r="DUV83" s="2"/>
      <c r="DUW83" s="2"/>
      <c r="DUX83" s="2"/>
      <c r="DUY83" s="2"/>
      <c r="DUZ83" s="2"/>
      <c r="DVA83" s="2"/>
      <c r="DVB83" s="2"/>
      <c r="DVC83" s="2"/>
      <c r="DVD83" s="2"/>
      <c r="DVE83" s="2"/>
      <c r="DVF83" s="2"/>
      <c r="DVG83" s="2"/>
      <c r="DVH83" s="2"/>
      <c r="DVI83" s="2"/>
      <c r="DVJ83" s="2"/>
      <c r="DVK83" s="2"/>
      <c r="DVL83" s="2"/>
      <c r="DVM83" s="2"/>
      <c r="DVN83" s="2"/>
      <c r="DVO83" s="2"/>
      <c r="DVP83" s="2"/>
      <c r="DVQ83" s="2"/>
      <c r="DVR83" s="2"/>
      <c r="DVS83" s="2"/>
      <c r="DVT83" s="2"/>
      <c r="DVU83" s="2"/>
      <c r="DVV83" s="2"/>
      <c r="DVW83" s="2"/>
      <c r="DVX83" s="2"/>
      <c r="DVY83" s="2"/>
      <c r="DVZ83" s="2"/>
      <c r="DWA83" s="2"/>
      <c r="DWB83" s="2"/>
      <c r="DWC83" s="2"/>
      <c r="DWD83" s="2"/>
      <c r="DWE83" s="2"/>
      <c r="DWF83" s="2"/>
      <c r="DWG83" s="2"/>
      <c r="DWH83" s="2"/>
      <c r="DWI83" s="2"/>
      <c r="DWJ83" s="2"/>
      <c r="DWK83" s="2"/>
      <c r="DWL83" s="2"/>
      <c r="DWM83" s="2"/>
      <c r="DWN83" s="2"/>
      <c r="DWO83" s="2"/>
      <c r="DWP83" s="2"/>
      <c r="DWQ83" s="2"/>
      <c r="DWR83" s="2"/>
      <c r="DWS83" s="2"/>
      <c r="DWT83" s="2"/>
      <c r="DWU83" s="2"/>
      <c r="DWV83" s="2"/>
      <c r="DWW83" s="2"/>
      <c r="DWX83" s="2"/>
      <c r="DWY83" s="2"/>
      <c r="DWZ83" s="2"/>
      <c r="DXA83" s="2"/>
      <c r="DXB83" s="2"/>
      <c r="DXC83" s="2"/>
      <c r="DXD83" s="2"/>
      <c r="DXE83" s="2"/>
      <c r="DXF83" s="2"/>
      <c r="DXG83" s="2"/>
      <c r="DXH83" s="2"/>
      <c r="DXI83" s="2"/>
      <c r="DXJ83" s="2"/>
      <c r="DXK83" s="2"/>
      <c r="DXL83" s="2"/>
      <c r="DXM83" s="2"/>
      <c r="DXN83" s="2"/>
      <c r="DXO83" s="2"/>
      <c r="DXP83" s="2"/>
      <c r="DXQ83" s="2"/>
      <c r="DXR83" s="2"/>
      <c r="DXS83" s="2"/>
      <c r="DXT83" s="2"/>
      <c r="DXU83" s="2"/>
      <c r="DXV83" s="2"/>
      <c r="DXW83" s="2"/>
      <c r="DXX83" s="2"/>
      <c r="DXY83" s="2"/>
      <c r="DXZ83" s="2"/>
      <c r="DYA83" s="2"/>
      <c r="DYB83" s="2"/>
      <c r="DYC83" s="2"/>
      <c r="DYD83" s="2"/>
      <c r="DYE83" s="2"/>
      <c r="DYF83" s="2"/>
      <c r="DYG83" s="2"/>
      <c r="DYH83" s="2"/>
      <c r="DYI83" s="2"/>
      <c r="DYJ83" s="2"/>
      <c r="DYK83" s="2"/>
      <c r="DYL83" s="2"/>
      <c r="DYM83" s="2"/>
      <c r="DYN83" s="2"/>
      <c r="DYO83" s="2"/>
      <c r="DYP83" s="2"/>
      <c r="DYQ83" s="2"/>
      <c r="DYR83" s="2"/>
      <c r="DYS83" s="2"/>
      <c r="DYT83" s="2"/>
      <c r="DYU83" s="2"/>
      <c r="DYV83" s="2"/>
      <c r="DYW83" s="2"/>
      <c r="DYX83" s="2"/>
      <c r="DYY83" s="2"/>
      <c r="DYZ83" s="2"/>
      <c r="DZA83" s="2"/>
      <c r="DZB83" s="2"/>
      <c r="DZC83" s="2"/>
      <c r="DZD83" s="2"/>
      <c r="DZE83" s="2"/>
      <c r="DZF83" s="2"/>
      <c r="DZG83" s="2"/>
      <c r="DZH83" s="2"/>
      <c r="DZI83" s="2"/>
      <c r="DZJ83" s="2"/>
      <c r="DZK83" s="2"/>
      <c r="DZL83" s="2"/>
      <c r="DZM83" s="2"/>
      <c r="DZN83" s="2"/>
      <c r="DZO83" s="2"/>
      <c r="DZP83" s="2"/>
      <c r="DZQ83" s="2"/>
      <c r="DZR83" s="2"/>
      <c r="DZS83" s="2"/>
      <c r="DZT83" s="2"/>
      <c r="DZU83" s="2"/>
      <c r="DZV83" s="2"/>
      <c r="DZW83" s="2"/>
      <c r="DZX83" s="2"/>
      <c r="DZY83" s="2"/>
      <c r="DZZ83" s="2"/>
      <c r="EAA83" s="2"/>
      <c r="EAB83" s="2"/>
      <c r="EAC83" s="2"/>
      <c r="EAD83" s="2"/>
      <c r="EAE83" s="2"/>
      <c r="EAF83" s="2"/>
      <c r="EAG83" s="2"/>
      <c r="EAH83" s="2"/>
      <c r="EAI83" s="2"/>
      <c r="EAJ83" s="2"/>
      <c r="EAK83" s="2"/>
      <c r="EAL83" s="2"/>
      <c r="EAM83" s="2"/>
      <c r="EAN83" s="2"/>
      <c r="EAO83" s="2"/>
      <c r="EAP83" s="2"/>
      <c r="EAQ83" s="2"/>
      <c r="EAR83" s="2"/>
      <c r="EAS83" s="2"/>
      <c r="EAT83" s="2"/>
      <c r="EAU83" s="2"/>
      <c r="EAV83" s="2"/>
      <c r="EAW83" s="2"/>
      <c r="EAX83" s="2"/>
      <c r="EAY83" s="2"/>
      <c r="EAZ83" s="2"/>
      <c r="EBA83" s="2"/>
      <c r="EBB83" s="2"/>
      <c r="EBC83" s="2"/>
      <c r="EBD83" s="2"/>
      <c r="EBE83" s="2"/>
      <c r="EBF83" s="2"/>
      <c r="EBG83" s="2"/>
      <c r="EBH83" s="2"/>
      <c r="EBI83" s="2"/>
      <c r="EBJ83" s="2"/>
      <c r="EBK83" s="2"/>
      <c r="EBL83" s="2"/>
      <c r="EBM83" s="2"/>
      <c r="EBN83" s="2"/>
      <c r="EBO83" s="2"/>
      <c r="EBP83" s="2"/>
      <c r="EBQ83" s="2"/>
      <c r="EBR83" s="2"/>
      <c r="EBS83" s="2"/>
      <c r="EBT83" s="2"/>
      <c r="EBU83" s="2"/>
      <c r="EBV83" s="2"/>
      <c r="EBW83" s="2"/>
      <c r="EBX83" s="2"/>
      <c r="EBY83" s="2"/>
      <c r="EBZ83" s="2"/>
      <c r="ECA83" s="2"/>
      <c r="ECB83" s="2"/>
      <c r="ECC83" s="2"/>
      <c r="ECD83" s="2"/>
      <c r="ECE83" s="2"/>
      <c r="ECF83" s="2"/>
      <c r="ECG83" s="2"/>
      <c r="ECH83" s="2"/>
      <c r="ECI83" s="2"/>
      <c r="ECJ83" s="2"/>
      <c r="ECK83" s="2"/>
      <c r="ECL83" s="2"/>
      <c r="ECM83" s="2"/>
      <c r="ECN83" s="2"/>
      <c r="ECO83" s="2"/>
      <c r="ECP83" s="2"/>
      <c r="ECQ83" s="2"/>
      <c r="ECR83" s="2"/>
      <c r="ECS83" s="2"/>
      <c r="ECT83" s="2"/>
      <c r="ECU83" s="2"/>
      <c r="ECV83" s="2"/>
      <c r="ECW83" s="2"/>
      <c r="ECX83" s="2"/>
      <c r="ECY83" s="2"/>
      <c r="ECZ83" s="2"/>
      <c r="EDA83" s="2"/>
      <c r="EDB83" s="2"/>
      <c r="EDC83" s="2"/>
      <c r="EDD83" s="2"/>
      <c r="EDE83" s="2"/>
      <c r="EDF83" s="2"/>
      <c r="EDG83" s="2"/>
      <c r="EDH83" s="2"/>
      <c r="EDI83" s="2"/>
      <c r="EDJ83" s="2"/>
      <c r="EDK83" s="2"/>
      <c r="EDL83" s="2"/>
      <c r="EDM83" s="2"/>
      <c r="EDN83" s="2"/>
      <c r="EDO83" s="2"/>
      <c r="EDP83" s="2"/>
      <c r="EDQ83" s="2"/>
      <c r="EDR83" s="2"/>
      <c r="EDS83" s="2"/>
      <c r="EDT83" s="2"/>
      <c r="EDU83" s="2"/>
      <c r="EDV83" s="2"/>
      <c r="EDW83" s="2"/>
      <c r="EDX83" s="2"/>
      <c r="EDY83" s="2"/>
      <c r="EDZ83" s="2"/>
      <c r="EEA83" s="2"/>
      <c r="EEB83" s="2"/>
      <c r="EEC83" s="2"/>
      <c r="EED83" s="2"/>
      <c r="EEE83" s="2"/>
      <c r="EEF83" s="2"/>
      <c r="EEG83" s="2"/>
      <c r="EEH83" s="2"/>
      <c r="EEI83" s="2"/>
      <c r="EEJ83" s="2"/>
      <c r="EEK83" s="2"/>
      <c r="EEL83" s="2"/>
      <c r="EEM83" s="2"/>
      <c r="EEN83" s="2"/>
      <c r="EEO83" s="2"/>
      <c r="EEP83" s="2"/>
      <c r="EEQ83" s="2"/>
      <c r="EER83" s="2"/>
      <c r="EES83" s="2"/>
      <c r="EET83" s="2"/>
      <c r="EEU83" s="2"/>
      <c r="EEV83" s="2"/>
      <c r="EEW83" s="2"/>
      <c r="EEX83" s="2"/>
      <c r="EEY83" s="2"/>
      <c r="EEZ83" s="2"/>
      <c r="EFA83" s="2"/>
      <c r="EFB83" s="2"/>
      <c r="EFC83" s="2"/>
      <c r="EFD83" s="2"/>
      <c r="EFE83" s="2"/>
      <c r="EFF83" s="2"/>
      <c r="EFG83" s="2"/>
      <c r="EFH83" s="2"/>
      <c r="EFI83" s="2"/>
      <c r="EFJ83" s="2"/>
      <c r="EFK83" s="2"/>
      <c r="EFL83" s="2"/>
      <c r="EFM83" s="2"/>
      <c r="EFN83" s="2"/>
      <c r="EFO83" s="2"/>
      <c r="EFP83" s="2"/>
      <c r="EFQ83" s="2"/>
      <c r="EFR83" s="2"/>
      <c r="EFS83" s="2"/>
      <c r="EFT83" s="2"/>
      <c r="EFU83" s="2"/>
      <c r="EFV83" s="2"/>
      <c r="EFW83" s="2"/>
      <c r="EFX83" s="2"/>
      <c r="EFY83" s="2"/>
      <c r="EFZ83" s="2"/>
      <c r="EGA83" s="2"/>
      <c r="EGB83" s="2"/>
      <c r="EGC83" s="2"/>
      <c r="EGD83" s="2"/>
      <c r="EGE83" s="2"/>
      <c r="EGF83" s="2"/>
      <c r="EGG83" s="2"/>
      <c r="EGH83" s="2"/>
      <c r="EGI83" s="2"/>
      <c r="EGJ83" s="2"/>
      <c r="EGK83" s="2"/>
      <c r="EGL83" s="2"/>
      <c r="EGM83" s="2"/>
      <c r="EGN83" s="2"/>
      <c r="EGO83" s="2"/>
      <c r="EGP83" s="2"/>
      <c r="EGQ83" s="2"/>
      <c r="EGR83" s="2"/>
      <c r="EGS83" s="2"/>
      <c r="EGT83" s="2"/>
      <c r="EGU83" s="2"/>
      <c r="EGV83" s="2"/>
      <c r="EGW83" s="2"/>
      <c r="EGX83" s="2"/>
      <c r="EGY83" s="2"/>
      <c r="EGZ83" s="2"/>
      <c r="EHA83" s="2"/>
      <c r="EHB83" s="2"/>
      <c r="EHC83" s="2"/>
      <c r="EHD83" s="2"/>
      <c r="EHE83" s="2"/>
      <c r="EHF83" s="2"/>
      <c r="EHG83" s="2"/>
      <c r="EHH83" s="2"/>
      <c r="EHI83" s="2"/>
      <c r="EHJ83" s="2"/>
      <c r="EHK83" s="2"/>
      <c r="EHL83" s="2"/>
      <c r="EHM83" s="2"/>
      <c r="EHN83" s="2"/>
      <c r="EHO83" s="2"/>
      <c r="EHP83" s="2"/>
      <c r="EHQ83" s="2"/>
      <c r="EHR83" s="2"/>
      <c r="EHS83" s="2"/>
      <c r="EHT83" s="2"/>
      <c r="EHU83" s="2"/>
      <c r="EHV83" s="2"/>
      <c r="EHW83" s="2"/>
      <c r="EHX83" s="2"/>
      <c r="EHY83" s="2"/>
      <c r="EHZ83" s="2"/>
      <c r="EIA83" s="2"/>
      <c r="EIB83" s="2"/>
      <c r="EIC83" s="2"/>
      <c r="EID83" s="2"/>
      <c r="EIE83" s="2"/>
      <c r="EIF83" s="2"/>
      <c r="EIG83" s="2"/>
      <c r="EIH83" s="2"/>
      <c r="EII83" s="2"/>
      <c r="EIJ83" s="2"/>
      <c r="EIK83" s="2"/>
      <c r="EIL83" s="2"/>
      <c r="EIM83" s="2"/>
      <c r="EIN83" s="2"/>
      <c r="EIO83" s="2"/>
      <c r="EIP83" s="2"/>
      <c r="EIQ83" s="2"/>
      <c r="EIR83" s="2"/>
      <c r="EIS83" s="2"/>
      <c r="EIT83" s="2"/>
      <c r="EIU83" s="2"/>
      <c r="EIV83" s="2"/>
      <c r="EIW83" s="2"/>
      <c r="EIX83" s="2"/>
      <c r="EIY83" s="2"/>
      <c r="EIZ83" s="2"/>
      <c r="EJA83" s="2"/>
      <c r="EJB83" s="2"/>
      <c r="EJC83" s="2"/>
      <c r="EJD83" s="2"/>
      <c r="EJE83" s="2"/>
      <c r="EJF83" s="2"/>
      <c r="EJG83" s="2"/>
      <c r="EJH83" s="2"/>
      <c r="EJI83" s="2"/>
      <c r="EJJ83" s="2"/>
      <c r="EJK83" s="2"/>
      <c r="EJL83" s="2"/>
      <c r="EJM83" s="2"/>
      <c r="EJN83" s="2"/>
      <c r="EJO83" s="2"/>
      <c r="EJP83" s="2"/>
      <c r="EJQ83" s="2"/>
      <c r="EJR83" s="2"/>
      <c r="EJS83" s="2"/>
      <c r="EJT83" s="2"/>
      <c r="EJU83" s="2"/>
      <c r="EJV83" s="2"/>
      <c r="EJW83" s="2"/>
      <c r="EJX83" s="2"/>
      <c r="EJY83" s="2"/>
      <c r="EJZ83" s="2"/>
      <c r="EKA83" s="2"/>
      <c r="EKB83" s="2"/>
      <c r="EKC83" s="2"/>
      <c r="EKD83" s="2"/>
      <c r="EKE83" s="2"/>
      <c r="EKF83" s="2"/>
      <c r="EKG83" s="2"/>
      <c r="EKH83" s="2"/>
      <c r="EKI83" s="2"/>
      <c r="EKJ83" s="2"/>
      <c r="EKK83" s="2"/>
      <c r="EKL83" s="2"/>
      <c r="EKM83" s="2"/>
      <c r="EKN83" s="2"/>
      <c r="EKO83" s="2"/>
      <c r="EKP83" s="2"/>
      <c r="EKQ83" s="2"/>
      <c r="EKR83" s="2"/>
      <c r="EKS83" s="2"/>
      <c r="EKT83" s="2"/>
      <c r="EKU83" s="2"/>
      <c r="EKV83" s="2"/>
      <c r="EKW83" s="2"/>
      <c r="EKX83" s="2"/>
      <c r="EKY83" s="2"/>
      <c r="EKZ83" s="2"/>
      <c r="ELA83" s="2"/>
      <c r="ELB83" s="2"/>
      <c r="ELC83" s="2"/>
      <c r="ELD83" s="2"/>
      <c r="ELE83" s="2"/>
      <c r="ELF83" s="2"/>
      <c r="ELG83" s="2"/>
      <c r="ELH83" s="2"/>
      <c r="ELI83" s="2"/>
      <c r="ELJ83" s="2"/>
      <c r="ELK83" s="2"/>
      <c r="ELL83" s="2"/>
      <c r="ELM83" s="2"/>
      <c r="ELN83" s="2"/>
      <c r="ELO83" s="2"/>
      <c r="ELP83" s="2"/>
      <c r="ELQ83" s="2"/>
      <c r="ELR83" s="2"/>
      <c r="ELS83" s="2"/>
      <c r="ELT83" s="2"/>
      <c r="ELU83" s="2"/>
      <c r="ELV83" s="2"/>
      <c r="ELW83" s="2"/>
      <c r="ELX83" s="2"/>
      <c r="ELY83" s="2"/>
      <c r="ELZ83" s="2"/>
      <c r="EMA83" s="2"/>
      <c r="EMB83" s="2"/>
      <c r="EMC83" s="2"/>
      <c r="EMD83" s="2"/>
      <c r="EME83" s="2"/>
      <c r="EMF83" s="2"/>
      <c r="EMG83" s="2"/>
      <c r="EMH83" s="2"/>
      <c r="EMI83" s="2"/>
      <c r="EMJ83" s="2"/>
      <c r="EMK83" s="2"/>
      <c r="EML83" s="2"/>
      <c r="EMM83" s="2"/>
      <c r="EMN83" s="2"/>
      <c r="EMO83" s="2"/>
      <c r="EMP83" s="2"/>
      <c r="EMQ83" s="2"/>
      <c r="EMR83" s="2"/>
      <c r="EMS83" s="2"/>
      <c r="EMT83" s="2"/>
      <c r="EMU83" s="2"/>
      <c r="EMV83" s="2"/>
      <c r="EMW83" s="2"/>
      <c r="EMX83" s="2"/>
      <c r="EMY83" s="2"/>
      <c r="EMZ83" s="2"/>
      <c r="ENA83" s="2"/>
      <c r="ENB83" s="2"/>
      <c r="ENC83" s="2"/>
      <c r="END83" s="2"/>
      <c r="ENE83" s="2"/>
      <c r="ENF83" s="2"/>
      <c r="ENG83" s="2"/>
      <c r="ENH83" s="2"/>
      <c r="ENI83" s="2"/>
      <c r="ENJ83" s="2"/>
      <c r="ENK83" s="2"/>
      <c r="ENL83" s="2"/>
      <c r="ENM83" s="2"/>
      <c r="ENN83" s="2"/>
      <c r="ENO83" s="2"/>
      <c r="ENP83" s="2"/>
      <c r="ENQ83" s="2"/>
      <c r="ENR83" s="2"/>
      <c r="ENS83" s="2"/>
      <c r="ENT83" s="2"/>
      <c r="ENU83" s="2"/>
      <c r="ENV83" s="2"/>
      <c r="ENW83" s="2"/>
      <c r="ENX83" s="2"/>
      <c r="ENY83" s="2"/>
      <c r="ENZ83" s="2"/>
      <c r="EOA83" s="2"/>
      <c r="EOB83" s="2"/>
      <c r="EOC83" s="2"/>
      <c r="EOD83" s="2"/>
      <c r="EOE83" s="2"/>
      <c r="EOF83" s="2"/>
      <c r="EOG83" s="2"/>
      <c r="EOH83" s="2"/>
      <c r="EOI83" s="2"/>
      <c r="EOJ83" s="2"/>
      <c r="EOK83" s="2"/>
      <c r="EOL83" s="2"/>
      <c r="EOM83" s="2"/>
      <c r="EON83" s="2"/>
      <c r="EOO83" s="2"/>
      <c r="EOP83" s="2"/>
      <c r="EOQ83" s="2"/>
      <c r="EOR83" s="2"/>
      <c r="EOS83" s="2"/>
      <c r="EOT83" s="2"/>
      <c r="EOU83" s="2"/>
      <c r="EOV83" s="2"/>
      <c r="EOW83" s="2"/>
      <c r="EOX83" s="2"/>
      <c r="EOY83" s="2"/>
      <c r="EOZ83" s="2"/>
      <c r="EPA83" s="2"/>
      <c r="EPB83" s="2"/>
      <c r="EPC83" s="2"/>
      <c r="EPD83" s="2"/>
      <c r="EPE83" s="2"/>
      <c r="EPF83" s="2"/>
      <c r="EPG83" s="2"/>
      <c r="EPH83" s="2"/>
      <c r="EPI83" s="2"/>
      <c r="EPJ83" s="2"/>
      <c r="EPK83" s="2"/>
      <c r="EPL83" s="2"/>
      <c r="EPM83" s="2"/>
      <c r="EPN83" s="2"/>
      <c r="EPO83" s="2"/>
      <c r="EPP83" s="2"/>
      <c r="EPQ83" s="2"/>
      <c r="EPR83" s="2"/>
      <c r="EPS83" s="2"/>
      <c r="EPT83" s="2"/>
      <c r="EPU83" s="2"/>
      <c r="EPV83" s="2"/>
      <c r="EPW83" s="2"/>
      <c r="EPX83" s="2"/>
      <c r="EPY83" s="2"/>
      <c r="EPZ83" s="2"/>
      <c r="EQA83" s="2"/>
      <c r="EQB83" s="2"/>
      <c r="EQC83" s="2"/>
      <c r="EQD83" s="2"/>
      <c r="EQE83" s="2"/>
      <c r="EQF83" s="2"/>
      <c r="EQG83" s="2"/>
      <c r="EQH83" s="2"/>
      <c r="EQI83" s="2"/>
      <c r="EQJ83" s="2"/>
      <c r="EQK83" s="2"/>
      <c r="EQL83" s="2"/>
      <c r="EQM83" s="2"/>
      <c r="EQN83" s="2"/>
      <c r="EQO83" s="2"/>
      <c r="EQP83" s="2"/>
      <c r="EQQ83" s="2"/>
      <c r="EQR83" s="2"/>
      <c r="EQS83" s="2"/>
      <c r="EQT83" s="2"/>
      <c r="EQU83" s="2"/>
      <c r="EQV83" s="2"/>
      <c r="EQW83" s="2"/>
      <c r="EQX83" s="2"/>
      <c r="EQY83" s="2"/>
      <c r="EQZ83" s="2"/>
      <c r="ERA83" s="2"/>
      <c r="ERB83" s="2"/>
      <c r="ERC83" s="2"/>
      <c r="ERD83" s="2"/>
      <c r="ERE83" s="2"/>
      <c r="ERF83" s="2"/>
      <c r="ERG83" s="2"/>
      <c r="ERH83" s="2"/>
      <c r="ERI83" s="2"/>
      <c r="ERJ83" s="2"/>
      <c r="ERK83" s="2"/>
      <c r="ERL83" s="2"/>
      <c r="ERM83" s="2"/>
      <c r="ERN83" s="2"/>
      <c r="ERO83" s="2"/>
      <c r="ERP83" s="2"/>
      <c r="ERQ83" s="2"/>
      <c r="ERR83" s="2"/>
      <c r="ERS83" s="2"/>
      <c r="ERT83" s="2"/>
      <c r="ERU83" s="2"/>
      <c r="ERV83" s="2"/>
      <c r="ERW83" s="2"/>
      <c r="ERX83" s="2"/>
      <c r="ERY83" s="2"/>
      <c r="ERZ83" s="2"/>
      <c r="ESA83" s="2"/>
      <c r="ESB83" s="2"/>
      <c r="ESC83" s="2"/>
      <c r="ESD83" s="2"/>
      <c r="ESE83" s="2"/>
      <c r="ESF83" s="2"/>
      <c r="ESG83" s="2"/>
      <c r="ESH83" s="2"/>
      <c r="ESI83" s="2"/>
      <c r="ESJ83" s="2"/>
      <c r="ESK83" s="2"/>
      <c r="ESL83" s="2"/>
      <c r="ESM83" s="2"/>
      <c r="ESN83" s="2"/>
      <c r="ESO83" s="2"/>
      <c r="ESP83" s="2"/>
      <c r="ESQ83" s="2"/>
      <c r="ESR83" s="2"/>
      <c r="ESS83" s="2"/>
      <c r="EST83" s="2"/>
      <c r="ESU83" s="2"/>
      <c r="ESV83" s="2"/>
      <c r="ESW83" s="2"/>
      <c r="ESX83" s="2"/>
      <c r="ESY83" s="2"/>
      <c r="ESZ83" s="2"/>
      <c r="ETA83" s="2"/>
      <c r="ETB83" s="2"/>
      <c r="ETC83" s="2"/>
      <c r="ETD83" s="2"/>
      <c r="ETE83" s="2"/>
      <c r="ETF83" s="2"/>
      <c r="ETG83" s="2"/>
      <c r="ETH83" s="2"/>
      <c r="ETI83" s="2"/>
      <c r="ETJ83" s="2"/>
      <c r="ETK83" s="2"/>
      <c r="ETL83" s="2"/>
      <c r="ETM83" s="2"/>
      <c r="ETN83" s="2"/>
      <c r="ETO83" s="2"/>
      <c r="ETP83" s="2"/>
      <c r="ETQ83" s="2"/>
      <c r="ETR83" s="2"/>
      <c r="ETS83" s="2"/>
      <c r="ETT83" s="2"/>
      <c r="ETU83" s="2"/>
      <c r="ETV83" s="2"/>
      <c r="ETW83" s="2"/>
      <c r="ETX83" s="2"/>
      <c r="ETY83" s="2"/>
      <c r="ETZ83" s="2"/>
      <c r="EUA83" s="2"/>
      <c r="EUB83" s="2"/>
      <c r="EUC83" s="2"/>
      <c r="EUD83" s="2"/>
      <c r="EUE83" s="2"/>
      <c r="EUF83" s="2"/>
      <c r="EUG83" s="2"/>
      <c r="EUH83" s="2"/>
      <c r="EUI83" s="2"/>
      <c r="EUJ83" s="2"/>
      <c r="EUK83" s="2"/>
      <c r="EUL83" s="2"/>
      <c r="EUM83" s="2"/>
      <c r="EUN83" s="2"/>
      <c r="EUO83" s="2"/>
      <c r="EUP83" s="2"/>
      <c r="EUQ83" s="2"/>
      <c r="EUR83" s="2"/>
      <c r="EUS83" s="2"/>
      <c r="EUT83" s="2"/>
      <c r="EUU83" s="2"/>
      <c r="EUV83" s="2"/>
      <c r="EUW83" s="2"/>
      <c r="EUX83" s="2"/>
      <c r="EUY83" s="2"/>
      <c r="EUZ83" s="2"/>
      <c r="EVA83" s="2"/>
      <c r="EVB83" s="2"/>
      <c r="EVC83" s="2"/>
      <c r="EVD83" s="2"/>
      <c r="EVE83" s="2"/>
      <c r="EVF83" s="2"/>
      <c r="EVG83" s="2"/>
      <c r="EVH83" s="2"/>
      <c r="EVI83" s="2"/>
      <c r="EVJ83" s="2"/>
      <c r="EVK83" s="2"/>
      <c r="EVL83" s="2"/>
      <c r="EVM83" s="2"/>
      <c r="EVN83" s="2"/>
      <c r="EVO83" s="2"/>
      <c r="EVP83" s="2"/>
      <c r="EVQ83" s="2"/>
      <c r="EVR83" s="2"/>
      <c r="EVS83" s="2"/>
      <c r="EVT83" s="2"/>
      <c r="EVU83" s="2"/>
      <c r="EVV83" s="2"/>
      <c r="EVW83" s="2"/>
      <c r="EVX83" s="2"/>
      <c r="EVY83" s="2"/>
      <c r="EVZ83" s="2"/>
      <c r="EWA83" s="2"/>
      <c r="EWB83" s="2"/>
      <c r="EWC83" s="2"/>
      <c r="EWD83" s="2"/>
      <c r="EWE83" s="2"/>
      <c r="EWF83" s="2"/>
      <c r="EWG83" s="2"/>
      <c r="EWH83" s="2"/>
      <c r="EWI83" s="2"/>
      <c r="EWJ83" s="2"/>
      <c r="EWK83" s="2"/>
      <c r="EWL83" s="2"/>
      <c r="EWM83" s="2"/>
      <c r="EWN83" s="2"/>
      <c r="EWO83" s="2"/>
      <c r="EWP83" s="2"/>
      <c r="EWQ83" s="2"/>
      <c r="EWR83" s="2"/>
      <c r="EWS83" s="2"/>
      <c r="EWT83" s="2"/>
      <c r="EWU83" s="2"/>
      <c r="EWV83" s="2"/>
      <c r="EWW83" s="2"/>
      <c r="EWX83" s="2"/>
      <c r="EWY83" s="2"/>
      <c r="EWZ83" s="2"/>
      <c r="EXA83" s="2"/>
      <c r="EXB83" s="2"/>
      <c r="EXC83" s="2"/>
      <c r="EXD83" s="2"/>
      <c r="EXE83" s="2"/>
      <c r="EXF83" s="2"/>
      <c r="EXG83" s="2"/>
      <c r="EXH83" s="2"/>
      <c r="EXI83" s="2"/>
      <c r="EXJ83" s="2"/>
      <c r="EXK83" s="2"/>
      <c r="EXL83" s="2"/>
      <c r="EXM83" s="2"/>
      <c r="EXN83" s="2"/>
      <c r="EXO83" s="2"/>
      <c r="EXP83" s="2"/>
      <c r="EXQ83" s="2"/>
      <c r="EXR83" s="2"/>
      <c r="EXS83" s="2"/>
      <c r="EXT83" s="2"/>
      <c r="EXU83" s="2"/>
      <c r="EXV83" s="2"/>
      <c r="EXW83" s="2"/>
      <c r="EXX83" s="2"/>
      <c r="EXY83" s="2"/>
      <c r="EXZ83" s="2"/>
      <c r="EYA83" s="2"/>
      <c r="EYB83" s="2"/>
      <c r="EYC83" s="2"/>
      <c r="EYD83" s="2"/>
      <c r="EYE83" s="2"/>
      <c r="EYF83" s="2"/>
      <c r="EYG83" s="2"/>
      <c r="EYH83" s="2"/>
      <c r="EYI83" s="2"/>
      <c r="EYJ83" s="2"/>
      <c r="EYK83" s="2"/>
      <c r="EYL83" s="2"/>
      <c r="EYM83" s="2"/>
      <c r="EYN83" s="2"/>
      <c r="EYO83" s="2"/>
      <c r="EYP83" s="2"/>
      <c r="EYQ83" s="2"/>
      <c r="EYR83" s="2"/>
      <c r="EYS83" s="2"/>
      <c r="EYT83" s="2"/>
      <c r="EYU83" s="2"/>
      <c r="EYV83" s="2"/>
      <c r="EYW83" s="2"/>
      <c r="EYX83" s="2"/>
      <c r="EYY83" s="2"/>
      <c r="EYZ83" s="2"/>
      <c r="EZA83" s="2"/>
      <c r="EZB83" s="2"/>
      <c r="EZC83" s="2"/>
      <c r="EZD83" s="2"/>
      <c r="EZE83" s="2"/>
      <c r="EZF83" s="2"/>
      <c r="EZG83" s="2"/>
      <c r="EZH83" s="2"/>
      <c r="EZI83" s="2"/>
      <c r="EZJ83" s="2"/>
      <c r="EZK83" s="2"/>
      <c r="EZL83" s="2"/>
      <c r="EZM83" s="2"/>
      <c r="EZN83" s="2"/>
      <c r="EZO83" s="2"/>
      <c r="EZP83" s="2"/>
      <c r="EZQ83" s="2"/>
      <c r="EZR83" s="2"/>
      <c r="EZS83" s="2"/>
      <c r="EZT83" s="2"/>
      <c r="EZU83" s="2"/>
      <c r="EZV83" s="2"/>
      <c r="EZW83" s="2"/>
      <c r="EZX83" s="2"/>
      <c r="EZY83" s="2"/>
      <c r="EZZ83" s="2"/>
      <c r="FAA83" s="2"/>
      <c r="FAB83" s="2"/>
      <c r="FAC83" s="2"/>
      <c r="FAD83" s="2"/>
      <c r="FAE83" s="2"/>
      <c r="FAF83" s="2"/>
      <c r="FAG83" s="2"/>
      <c r="FAH83" s="2"/>
      <c r="FAI83" s="2"/>
      <c r="FAJ83" s="2"/>
      <c r="FAK83" s="2"/>
      <c r="FAL83" s="2"/>
      <c r="FAM83" s="2"/>
      <c r="FAN83" s="2"/>
      <c r="FAO83" s="2"/>
      <c r="FAP83" s="2"/>
      <c r="FAQ83" s="2"/>
      <c r="FAR83" s="2"/>
      <c r="FAS83" s="2"/>
      <c r="FAT83" s="2"/>
      <c r="FAU83" s="2"/>
      <c r="FAV83" s="2"/>
      <c r="FAW83" s="2"/>
      <c r="FAX83" s="2"/>
      <c r="FAY83" s="2"/>
      <c r="FAZ83" s="2"/>
      <c r="FBA83" s="2"/>
      <c r="FBB83" s="2"/>
      <c r="FBC83" s="2"/>
      <c r="FBD83" s="2"/>
      <c r="FBE83" s="2"/>
      <c r="FBF83" s="2"/>
      <c r="FBG83" s="2"/>
      <c r="FBH83" s="2"/>
      <c r="FBI83" s="2"/>
      <c r="FBJ83" s="2"/>
      <c r="FBK83" s="2"/>
      <c r="FBL83" s="2"/>
      <c r="FBM83" s="2"/>
      <c r="FBN83" s="2"/>
      <c r="FBO83" s="2"/>
      <c r="FBP83" s="2"/>
      <c r="FBQ83" s="2"/>
      <c r="FBR83" s="2"/>
      <c r="FBS83" s="2"/>
      <c r="FBT83" s="2"/>
      <c r="FBU83" s="2"/>
      <c r="FBV83" s="2"/>
      <c r="FBW83" s="2"/>
      <c r="FBX83" s="2"/>
      <c r="FBY83" s="2"/>
      <c r="FBZ83" s="2"/>
      <c r="FCA83" s="2"/>
      <c r="FCB83" s="2"/>
      <c r="FCC83" s="2"/>
      <c r="FCD83" s="2"/>
      <c r="FCE83" s="2"/>
      <c r="FCF83" s="2"/>
      <c r="FCG83" s="2"/>
      <c r="FCH83" s="2"/>
      <c r="FCI83" s="2"/>
      <c r="FCJ83" s="2"/>
      <c r="FCK83" s="2"/>
      <c r="FCL83" s="2"/>
      <c r="FCM83" s="2"/>
      <c r="FCN83" s="2"/>
      <c r="FCO83" s="2"/>
      <c r="FCP83" s="2"/>
      <c r="FCQ83" s="2"/>
      <c r="FCR83" s="2"/>
      <c r="FCS83" s="2"/>
      <c r="FCT83" s="2"/>
      <c r="FCU83" s="2"/>
      <c r="FCV83" s="2"/>
      <c r="FCW83" s="2"/>
      <c r="FCX83" s="2"/>
      <c r="FCY83" s="2"/>
      <c r="FCZ83" s="2"/>
      <c r="FDA83" s="2"/>
      <c r="FDB83" s="2"/>
      <c r="FDC83" s="2"/>
      <c r="FDD83" s="2"/>
      <c r="FDE83" s="2"/>
      <c r="FDF83" s="2"/>
      <c r="FDG83" s="2"/>
      <c r="FDH83" s="2"/>
      <c r="FDI83" s="2"/>
      <c r="FDJ83" s="2"/>
      <c r="FDK83" s="2"/>
      <c r="FDL83" s="2"/>
      <c r="FDM83" s="2"/>
      <c r="FDN83" s="2"/>
      <c r="FDO83" s="2"/>
      <c r="FDP83" s="2"/>
      <c r="FDQ83" s="2"/>
      <c r="FDR83" s="2"/>
      <c r="FDS83" s="2"/>
      <c r="FDT83" s="2"/>
      <c r="FDU83" s="2"/>
      <c r="FDV83" s="2"/>
      <c r="FDW83" s="2"/>
      <c r="FDX83" s="2"/>
      <c r="FDY83" s="2"/>
      <c r="FDZ83" s="2"/>
      <c r="FEA83" s="2"/>
      <c r="FEB83" s="2"/>
      <c r="FEC83" s="2"/>
      <c r="FED83" s="2"/>
      <c r="FEE83" s="2"/>
      <c r="FEF83" s="2"/>
      <c r="FEG83" s="2"/>
      <c r="FEH83" s="2"/>
      <c r="FEI83" s="2"/>
      <c r="FEJ83" s="2"/>
      <c r="FEK83" s="2"/>
      <c r="FEL83" s="2"/>
      <c r="FEM83" s="2"/>
      <c r="FEN83" s="2"/>
      <c r="FEO83" s="2"/>
      <c r="FEP83" s="2"/>
      <c r="FEQ83" s="2"/>
      <c r="FER83" s="2"/>
      <c r="FES83" s="2"/>
      <c r="FET83" s="2"/>
      <c r="FEU83" s="2"/>
      <c r="FEV83" s="2"/>
      <c r="FEW83" s="2"/>
      <c r="FEX83" s="2"/>
      <c r="FEY83" s="2"/>
      <c r="FEZ83" s="2"/>
      <c r="FFA83" s="2"/>
      <c r="FFB83" s="2"/>
      <c r="FFC83" s="2"/>
      <c r="FFD83" s="2"/>
      <c r="FFE83" s="2"/>
      <c r="FFF83" s="2"/>
      <c r="FFG83" s="2"/>
      <c r="FFH83" s="2"/>
      <c r="FFI83" s="2"/>
      <c r="FFJ83" s="2"/>
      <c r="FFK83" s="2"/>
      <c r="FFL83" s="2"/>
      <c r="FFM83" s="2"/>
      <c r="FFN83" s="2"/>
      <c r="FFO83" s="2"/>
      <c r="FFP83" s="2"/>
      <c r="FFQ83" s="2"/>
      <c r="FFR83" s="2"/>
      <c r="FFS83" s="2"/>
      <c r="FFT83" s="2"/>
      <c r="FFU83" s="2"/>
      <c r="FFV83" s="2"/>
      <c r="FFW83" s="2"/>
      <c r="FFX83" s="2"/>
      <c r="FFY83" s="2"/>
      <c r="FFZ83" s="2"/>
      <c r="FGA83" s="2"/>
      <c r="FGB83" s="2"/>
      <c r="FGC83" s="2"/>
      <c r="FGD83" s="2"/>
      <c r="FGE83" s="2"/>
      <c r="FGF83" s="2"/>
      <c r="FGG83" s="2"/>
      <c r="FGH83" s="2"/>
      <c r="FGI83" s="2"/>
      <c r="FGJ83" s="2"/>
      <c r="FGK83" s="2"/>
      <c r="FGL83" s="2"/>
      <c r="FGM83" s="2"/>
      <c r="FGN83" s="2"/>
      <c r="FGO83" s="2"/>
      <c r="FGP83" s="2"/>
      <c r="FGQ83" s="2"/>
      <c r="FGR83" s="2"/>
      <c r="FGS83" s="2"/>
      <c r="FGT83" s="2"/>
      <c r="FGU83" s="2"/>
      <c r="FGV83" s="2"/>
      <c r="FGW83" s="2"/>
      <c r="FGX83" s="2"/>
      <c r="FGY83" s="2"/>
      <c r="FGZ83" s="2"/>
      <c r="FHA83" s="2"/>
      <c r="FHB83" s="2"/>
      <c r="FHC83" s="2"/>
      <c r="FHD83" s="2"/>
      <c r="FHE83" s="2"/>
      <c r="FHF83" s="2"/>
      <c r="FHG83" s="2"/>
      <c r="FHH83" s="2"/>
      <c r="FHI83" s="2"/>
      <c r="FHJ83" s="2"/>
      <c r="FHK83" s="2"/>
      <c r="FHL83" s="2"/>
      <c r="FHM83" s="2"/>
      <c r="FHN83" s="2"/>
      <c r="FHO83" s="2"/>
      <c r="FHP83" s="2"/>
      <c r="FHQ83" s="2"/>
      <c r="FHR83" s="2"/>
      <c r="FHS83" s="2"/>
      <c r="FHT83" s="2"/>
      <c r="FHU83" s="2"/>
      <c r="FHV83" s="2"/>
      <c r="FHW83" s="2"/>
      <c r="FHX83" s="2"/>
      <c r="FHY83" s="2"/>
      <c r="FHZ83" s="2"/>
      <c r="FIA83" s="2"/>
      <c r="FIB83" s="2"/>
      <c r="FIC83" s="2"/>
      <c r="FID83" s="2"/>
      <c r="FIE83" s="2"/>
      <c r="FIF83" s="2"/>
      <c r="FIG83" s="2"/>
      <c r="FIH83" s="2"/>
      <c r="FII83" s="2"/>
      <c r="FIJ83" s="2"/>
      <c r="FIK83" s="2"/>
      <c r="FIL83" s="2"/>
      <c r="FIM83" s="2"/>
      <c r="FIN83" s="2"/>
      <c r="FIO83" s="2"/>
      <c r="FIP83" s="2"/>
      <c r="FIQ83" s="2"/>
      <c r="FIR83" s="2"/>
      <c r="FIS83" s="2"/>
      <c r="FIT83" s="2"/>
      <c r="FIU83" s="2"/>
      <c r="FIV83" s="2"/>
      <c r="FIW83" s="2"/>
      <c r="FIX83" s="2"/>
      <c r="FIY83" s="2"/>
      <c r="FIZ83" s="2"/>
      <c r="FJA83" s="2"/>
      <c r="FJB83" s="2"/>
      <c r="FJC83" s="2"/>
      <c r="FJD83" s="2"/>
      <c r="FJE83" s="2"/>
      <c r="FJF83" s="2"/>
      <c r="FJG83" s="2"/>
      <c r="FJH83" s="2"/>
      <c r="FJI83" s="2"/>
      <c r="FJJ83" s="2"/>
      <c r="FJK83" s="2"/>
      <c r="FJL83" s="2"/>
      <c r="FJM83" s="2"/>
      <c r="FJN83" s="2"/>
      <c r="FJO83" s="2"/>
      <c r="FJP83" s="2"/>
      <c r="FJQ83" s="2"/>
      <c r="FJR83" s="2"/>
      <c r="FJS83" s="2"/>
      <c r="FJT83" s="2"/>
      <c r="FJU83" s="2"/>
      <c r="FJV83" s="2"/>
      <c r="FJW83" s="2"/>
      <c r="FJX83" s="2"/>
      <c r="FJY83" s="2"/>
      <c r="FJZ83" s="2"/>
      <c r="FKA83" s="2"/>
      <c r="FKB83" s="2"/>
      <c r="FKC83" s="2"/>
      <c r="FKD83" s="2"/>
      <c r="FKE83" s="2"/>
      <c r="FKF83" s="2"/>
      <c r="FKG83" s="2"/>
      <c r="FKH83" s="2"/>
      <c r="FKI83" s="2"/>
      <c r="FKJ83" s="2"/>
      <c r="FKK83" s="2"/>
      <c r="FKL83" s="2"/>
      <c r="FKM83" s="2"/>
      <c r="FKN83" s="2"/>
      <c r="FKO83" s="2"/>
      <c r="FKP83" s="2"/>
      <c r="FKQ83" s="2"/>
      <c r="FKR83" s="2"/>
      <c r="FKS83" s="2"/>
      <c r="FKT83" s="2"/>
      <c r="FKU83" s="2"/>
      <c r="FKV83" s="2"/>
      <c r="FKW83" s="2"/>
      <c r="FKX83" s="2"/>
      <c r="FKY83" s="2"/>
      <c r="FKZ83" s="2"/>
      <c r="FLA83" s="2"/>
      <c r="FLB83" s="2"/>
      <c r="FLC83" s="2"/>
      <c r="FLD83" s="2"/>
      <c r="FLE83" s="2"/>
      <c r="FLF83" s="2"/>
      <c r="FLG83" s="2"/>
      <c r="FLH83" s="2"/>
      <c r="FLI83" s="2"/>
      <c r="FLJ83" s="2"/>
      <c r="FLK83" s="2"/>
      <c r="FLL83" s="2"/>
      <c r="FLM83" s="2"/>
      <c r="FLN83" s="2"/>
      <c r="FLO83" s="2"/>
      <c r="FLP83" s="2"/>
      <c r="FLQ83" s="2"/>
      <c r="FLR83" s="2"/>
      <c r="FLS83" s="2"/>
      <c r="FLT83" s="2"/>
      <c r="FLU83" s="2"/>
      <c r="FLV83" s="2"/>
      <c r="FLW83" s="2"/>
      <c r="FLX83" s="2"/>
      <c r="FLY83" s="2"/>
      <c r="FLZ83" s="2"/>
      <c r="FMA83" s="2"/>
      <c r="FMB83" s="2"/>
      <c r="FMC83" s="2"/>
      <c r="FMD83" s="2"/>
      <c r="FME83" s="2"/>
      <c r="FMF83" s="2"/>
      <c r="FMG83" s="2"/>
      <c r="FMH83" s="2"/>
      <c r="FMI83" s="2"/>
      <c r="FMJ83" s="2"/>
      <c r="FMK83" s="2"/>
      <c r="FML83" s="2"/>
      <c r="FMM83" s="2"/>
      <c r="FMN83" s="2"/>
      <c r="FMO83" s="2"/>
      <c r="FMP83" s="2"/>
      <c r="FMQ83" s="2"/>
      <c r="FMR83" s="2"/>
      <c r="FMS83" s="2"/>
      <c r="FMT83" s="2"/>
      <c r="FMU83" s="2"/>
      <c r="FMV83" s="2"/>
      <c r="FMW83" s="2"/>
      <c r="FMX83" s="2"/>
      <c r="FMY83" s="2"/>
      <c r="FMZ83" s="2"/>
      <c r="FNA83" s="2"/>
      <c r="FNB83" s="2"/>
      <c r="FNC83" s="2"/>
      <c r="FND83" s="2"/>
      <c r="FNE83" s="2"/>
      <c r="FNF83" s="2"/>
      <c r="FNG83" s="2"/>
      <c r="FNH83" s="2"/>
      <c r="FNI83" s="2"/>
      <c r="FNJ83" s="2"/>
      <c r="FNK83" s="2"/>
      <c r="FNL83" s="2"/>
      <c r="FNM83" s="2"/>
      <c r="FNN83" s="2"/>
      <c r="FNO83" s="2"/>
      <c r="FNP83" s="2"/>
      <c r="FNQ83" s="2"/>
      <c r="FNR83" s="2"/>
      <c r="FNS83" s="2"/>
      <c r="FNT83" s="2"/>
      <c r="FNU83" s="2"/>
      <c r="FNV83" s="2"/>
      <c r="FNW83" s="2"/>
      <c r="FNX83" s="2"/>
      <c r="FNY83" s="2"/>
      <c r="FNZ83" s="2"/>
      <c r="FOA83" s="2"/>
      <c r="FOB83" s="2"/>
      <c r="FOC83" s="2"/>
      <c r="FOD83" s="2"/>
      <c r="FOE83" s="2"/>
      <c r="FOF83" s="2"/>
      <c r="FOG83" s="2"/>
      <c r="FOH83" s="2"/>
      <c r="FOI83" s="2"/>
      <c r="FOJ83" s="2"/>
      <c r="FOK83" s="2"/>
      <c r="FOL83" s="2"/>
      <c r="FOM83" s="2"/>
      <c r="FON83" s="2"/>
      <c r="FOO83" s="2"/>
      <c r="FOP83" s="2"/>
      <c r="FOQ83" s="2"/>
      <c r="FOR83" s="2"/>
      <c r="FOS83" s="2"/>
      <c r="FOT83" s="2"/>
      <c r="FOU83" s="2"/>
      <c r="FOV83" s="2"/>
      <c r="FOW83" s="2"/>
      <c r="FOX83" s="2"/>
      <c r="FOY83" s="2"/>
      <c r="FOZ83" s="2"/>
      <c r="FPA83" s="2"/>
      <c r="FPB83" s="2"/>
      <c r="FPC83" s="2"/>
      <c r="FPD83" s="2"/>
      <c r="FPE83" s="2"/>
      <c r="FPF83" s="2"/>
      <c r="FPG83" s="2"/>
      <c r="FPH83" s="2"/>
      <c r="FPI83" s="2"/>
      <c r="FPJ83" s="2"/>
      <c r="FPK83" s="2"/>
      <c r="FPL83" s="2"/>
      <c r="FPM83" s="2"/>
      <c r="FPN83" s="2"/>
      <c r="FPO83" s="2"/>
      <c r="FPP83" s="2"/>
      <c r="FPQ83" s="2"/>
      <c r="FPR83" s="2"/>
      <c r="FPS83" s="2"/>
      <c r="FPT83" s="2"/>
      <c r="FPU83" s="2"/>
      <c r="FPV83" s="2"/>
      <c r="FPW83" s="2"/>
      <c r="FPX83" s="2"/>
      <c r="FPY83" s="2"/>
      <c r="FPZ83" s="2"/>
      <c r="FQA83" s="2"/>
      <c r="FQB83" s="2"/>
      <c r="FQC83" s="2"/>
      <c r="FQD83" s="2"/>
      <c r="FQE83" s="2"/>
      <c r="FQF83" s="2"/>
      <c r="FQG83" s="2"/>
      <c r="FQH83" s="2"/>
      <c r="FQI83" s="2"/>
      <c r="FQJ83" s="2"/>
      <c r="FQK83" s="2"/>
      <c r="FQL83" s="2"/>
      <c r="FQM83" s="2"/>
      <c r="FQN83" s="2"/>
      <c r="FQO83" s="2"/>
      <c r="FQP83" s="2"/>
      <c r="FQQ83" s="2"/>
      <c r="FQR83" s="2"/>
      <c r="FQS83" s="2"/>
      <c r="FQT83" s="2"/>
      <c r="FQU83" s="2"/>
      <c r="FQV83" s="2"/>
      <c r="FQW83" s="2"/>
      <c r="FQX83" s="2"/>
      <c r="FQY83" s="2"/>
      <c r="FQZ83" s="2"/>
      <c r="FRA83" s="2"/>
      <c r="FRB83" s="2"/>
      <c r="FRC83" s="2"/>
      <c r="FRD83" s="2"/>
      <c r="FRE83" s="2"/>
      <c r="FRF83" s="2"/>
      <c r="FRG83" s="2"/>
      <c r="FRH83" s="2"/>
      <c r="FRI83" s="2"/>
      <c r="FRJ83" s="2"/>
      <c r="FRK83" s="2"/>
      <c r="FRL83" s="2"/>
      <c r="FRM83" s="2"/>
      <c r="FRN83" s="2"/>
      <c r="FRO83" s="2"/>
      <c r="FRP83" s="2"/>
      <c r="FRQ83" s="2"/>
      <c r="FRR83" s="2"/>
      <c r="FRS83" s="2"/>
      <c r="FRT83" s="2"/>
      <c r="FRU83" s="2"/>
      <c r="FRV83" s="2"/>
      <c r="FRW83" s="2"/>
      <c r="FRX83" s="2"/>
      <c r="FRY83" s="2"/>
      <c r="FRZ83" s="2"/>
      <c r="FSA83" s="2"/>
      <c r="FSB83" s="2"/>
      <c r="FSC83" s="2"/>
      <c r="FSD83" s="2"/>
      <c r="FSE83" s="2"/>
      <c r="FSF83" s="2"/>
      <c r="FSG83" s="2"/>
      <c r="FSH83" s="2"/>
      <c r="FSI83" s="2"/>
      <c r="FSJ83" s="2"/>
      <c r="FSK83" s="2"/>
      <c r="FSL83" s="2"/>
      <c r="FSM83" s="2"/>
      <c r="FSN83" s="2"/>
      <c r="FSO83" s="2"/>
      <c r="FSP83" s="2"/>
      <c r="FSQ83" s="2"/>
      <c r="FSR83" s="2"/>
      <c r="FSS83" s="2"/>
      <c r="FST83" s="2"/>
      <c r="FSU83" s="2"/>
      <c r="FSV83" s="2"/>
      <c r="FSW83" s="2"/>
      <c r="FSX83" s="2"/>
      <c r="FSY83" s="2"/>
      <c r="FSZ83" s="2"/>
      <c r="FTA83" s="2"/>
      <c r="FTB83" s="2"/>
      <c r="FTC83" s="2"/>
      <c r="FTD83" s="2"/>
      <c r="FTE83" s="2"/>
      <c r="FTF83" s="2"/>
      <c r="FTG83" s="2"/>
      <c r="FTH83" s="2"/>
      <c r="FTI83" s="2"/>
      <c r="FTJ83" s="2"/>
      <c r="FTK83" s="2"/>
      <c r="FTL83" s="2"/>
      <c r="FTM83" s="2"/>
      <c r="FTN83" s="2"/>
      <c r="FTO83" s="2"/>
      <c r="FTP83" s="2"/>
      <c r="FTQ83" s="2"/>
      <c r="FTR83" s="2"/>
      <c r="FTS83" s="2"/>
      <c r="FTT83" s="2"/>
      <c r="FTU83" s="2"/>
      <c r="FTV83" s="2"/>
      <c r="FTW83" s="2"/>
      <c r="FTX83" s="2"/>
      <c r="FTY83" s="2"/>
      <c r="FTZ83" s="2"/>
      <c r="FUA83" s="2"/>
      <c r="FUB83" s="2"/>
      <c r="FUC83" s="2"/>
      <c r="FUD83" s="2"/>
      <c r="FUE83" s="2"/>
      <c r="FUF83" s="2"/>
      <c r="FUG83" s="2"/>
      <c r="FUH83" s="2"/>
      <c r="FUI83" s="2"/>
      <c r="FUJ83" s="2"/>
      <c r="FUK83" s="2"/>
      <c r="FUL83" s="2"/>
      <c r="FUM83" s="2"/>
      <c r="FUN83" s="2"/>
      <c r="FUO83" s="2"/>
      <c r="FUP83" s="2"/>
      <c r="FUQ83" s="2"/>
      <c r="FUR83" s="2"/>
      <c r="FUS83" s="2"/>
      <c r="FUT83" s="2"/>
      <c r="FUU83" s="2"/>
      <c r="FUV83" s="2"/>
      <c r="FUW83" s="2"/>
      <c r="FUX83" s="2"/>
      <c r="FUY83" s="2"/>
      <c r="FUZ83" s="2"/>
      <c r="FVA83" s="2"/>
      <c r="FVB83" s="2"/>
      <c r="FVC83" s="2"/>
      <c r="FVD83" s="2"/>
      <c r="FVE83" s="2"/>
      <c r="FVF83" s="2"/>
      <c r="FVG83" s="2"/>
      <c r="FVH83" s="2"/>
      <c r="FVI83" s="2"/>
      <c r="FVJ83" s="2"/>
      <c r="FVK83" s="2"/>
      <c r="FVL83" s="2"/>
      <c r="FVM83" s="2"/>
      <c r="FVN83" s="2"/>
      <c r="FVO83" s="2"/>
      <c r="FVP83" s="2"/>
      <c r="FVQ83" s="2"/>
      <c r="FVR83" s="2"/>
      <c r="FVS83" s="2"/>
      <c r="FVT83" s="2"/>
      <c r="FVU83" s="2"/>
      <c r="FVV83" s="2"/>
      <c r="FVW83" s="2"/>
      <c r="FVX83" s="2"/>
      <c r="FVY83" s="2"/>
      <c r="FVZ83" s="2"/>
      <c r="FWA83" s="2"/>
      <c r="FWB83" s="2"/>
      <c r="FWC83" s="2"/>
      <c r="FWD83" s="2"/>
      <c r="FWE83" s="2"/>
      <c r="FWF83" s="2"/>
      <c r="FWG83" s="2"/>
      <c r="FWH83" s="2"/>
      <c r="FWI83" s="2"/>
      <c r="FWJ83" s="2"/>
      <c r="FWK83" s="2"/>
      <c r="FWL83" s="2"/>
      <c r="FWM83" s="2"/>
      <c r="FWN83" s="2"/>
      <c r="FWO83" s="2"/>
      <c r="FWP83" s="2"/>
      <c r="FWQ83" s="2"/>
      <c r="FWR83" s="2"/>
      <c r="FWS83" s="2"/>
      <c r="FWT83" s="2"/>
      <c r="FWU83" s="2"/>
      <c r="FWV83" s="2"/>
      <c r="FWW83" s="2"/>
      <c r="FWX83" s="2"/>
      <c r="FWY83" s="2"/>
      <c r="FWZ83" s="2"/>
      <c r="FXA83" s="2"/>
      <c r="FXB83" s="2"/>
      <c r="FXC83" s="2"/>
      <c r="FXD83" s="2"/>
      <c r="FXE83" s="2"/>
      <c r="FXF83" s="2"/>
      <c r="FXG83" s="2"/>
      <c r="FXH83" s="2"/>
      <c r="FXI83" s="2"/>
      <c r="FXJ83" s="2"/>
      <c r="FXK83" s="2"/>
      <c r="FXL83" s="2"/>
      <c r="FXM83" s="2"/>
      <c r="FXN83" s="2"/>
      <c r="FXO83" s="2"/>
      <c r="FXP83" s="2"/>
      <c r="FXQ83" s="2"/>
      <c r="FXR83" s="2"/>
      <c r="FXS83" s="2"/>
      <c r="FXT83" s="2"/>
      <c r="FXU83" s="2"/>
      <c r="FXV83" s="2"/>
      <c r="FXW83" s="2"/>
      <c r="FXX83" s="2"/>
      <c r="FXY83" s="2"/>
      <c r="FXZ83" s="2"/>
      <c r="FYA83" s="2"/>
      <c r="FYB83" s="2"/>
      <c r="FYC83" s="2"/>
      <c r="FYD83" s="2"/>
      <c r="FYE83" s="2"/>
      <c r="FYF83" s="2"/>
      <c r="FYG83" s="2"/>
      <c r="FYH83" s="2"/>
      <c r="FYI83" s="2"/>
      <c r="FYJ83" s="2"/>
      <c r="FYK83" s="2"/>
      <c r="FYL83" s="2"/>
      <c r="FYM83" s="2"/>
      <c r="FYN83" s="2"/>
      <c r="FYO83" s="2"/>
      <c r="FYP83" s="2"/>
      <c r="FYQ83" s="2"/>
      <c r="FYR83" s="2"/>
      <c r="FYS83" s="2"/>
      <c r="FYT83" s="2"/>
      <c r="FYU83" s="2"/>
      <c r="FYV83" s="2"/>
      <c r="FYW83" s="2"/>
      <c r="FYX83" s="2"/>
      <c r="FYY83" s="2"/>
      <c r="FYZ83" s="2"/>
      <c r="FZA83" s="2"/>
      <c r="FZB83" s="2"/>
      <c r="FZC83" s="2"/>
      <c r="FZD83" s="2"/>
      <c r="FZE83" s="2"/>
      <c r="FZF83" s="2"/>
      <c r="FZG83" s="2"/>
      <c r="FZH83" s="2"/>
      <c r="FZI83" s="2"/>
      <c r="FZJ83" s="2"/>
      <c r="FZK83" s="2"/>
      <c r="FZL83" s="2"/>
      <c r="FZM83" s="2"/>
      <c r="FZN83" s="2"/>
      <c r="FZO83" s="2"/>
      <c r="FZP83" s="2"/>
      <c r="FZQ83" s="2"/>
      <c r="FZR83" s="2"/>
      <c r="FZS83" s="2"/>
      <c r="FZT83" s="2"/>
      <c r="FZU83" s="2"/>
      <c r="FZV83" s="2"/>
      <c r="FZW83" s="2"/>
      <c r="FZX83" s="2"/>
      <c r="FZY83" s="2"/>
      <c r="FZZ83" s="2"/>
      <c r="GAA83" s="2"/>
      <c r="GAB83" s="2"/>
      <c r="GAC83" s="2"/>
      <c r="GAD83" s="2"/>
      <c r="GAE83" s="2"/>
      <c r="GAF83" s="2"/>
      <c r="GAG83" s="2"/>
      <c r="GAH83" s="2"/>
      <c r="GAI83" s="2"/>
      <c r="GAJ83" s="2"/>
      <c r="GAK83" s="2"/>
      <c r="GAL83" s="2"/>
      <c r="GAM83" s="2"/>
      <c r="GAN83" s="2"/>
      <c r="GAO83" s="2"/>
      <c r="GAP83" s="2"/>
      <c r="GAQ83" s="2"/>
      <c r="GAR83" s="2"/>
      <c r="GAS83" s="2"/>
      <c r="GAT83" s="2"/>
      <c r="GAU83" s="2"/>
      <c r="GAV83" s="2"/>
      <c r="GAW83" s="2"/>
      <c r="GAX83" s="2"/>
      <c r="GAY83" s="2"/>
      <c r="GAZ83" s="2"/>
      <c r="GBA83" s="2"/>
      <c r="GBB83" s="2"/>
      <c r="GBC83" s="2"/>
      <c r="GBD83" s="2"/>
      <c r="GBE83" s="2"/>
      <c r="GBF83" s="2"/>
      <c r="GBG83" s="2"/>
      <c r="GBH83" s="2"/>
      <c r="GBI83" s="2"/>
      <c r="GBJ83" s="2"/>
      <c r="GBK83" s="2"/>
      <c r="GBL83" s="2"/>
      <c r="GBM83" s="2"/>
      <c r="GBN83" s="2"/>
      <c r="GBO83" s="2"/>
      <c r="GBP83" s="2"/>
      <c r="GBQ83" s="2"/>
      <c r="GBR83" s="2"/>
      <c r="GBS83" s="2"/>
      <c r="GBT83" s="2"/>
      <c r="GBU83" s="2"/>
      <c r="GBV83" s="2"/>
      <c r="GBW83" s="2"/>
      <c r="GBX83" s="2"/>
      <c r="GBY83" s="2"/>
      <c r="GBZ83" s="2"/>
      <c r="GCA83" s="2"/>
      <c r="GCB83" s="2"/>
      <c r="GCC83" s="2"/>
      <c r="GCD83" s="2"/>
      <c r="GCE83" s="2"/>
      <c r="GCF83" s="2"/>
      <c r="GCG83" s="2"/>
      <c r="GCH83" s="2"/>
      <c r="GCI83" s="2"/>
      <c r="GCJ83" s="2"/>
      <c r="GCK83" s="2"/>
      <c r="GCL83" s="2"/>
      <c r="GCM83" s="2"/>
      <c r="GCN83" s="2"/>
      <c r="GCO83" s="2"/>
      <c r="GCP83" s="2"/>
      <c r="GCQ83" s="2"/>
      <c r="GCR83" s="2"/>
      <c r="GCS83" s="2"/>
      <c r="GCT83" s="2"/>
      <c r="GCU83" s="2"/>
      <c r="GCV83" s="2"/>
      <c r="GCW83" s="2"/>
      <c r="GCX83" s="2"/>
      <c r="GCY83" s="2"/>
      <c r="GCZ83" s="2"/>
      <c r="GDA83" s="2"/>
      <c r="GDB83" s="2"/>
      <c r="GDC83" s="2"/>
      <c r="GDD83" s="2"/>
      <c r="GDE83" s="2"/>
      <c r="GDF83" s="2"/>
      <c r="GDG83" s="2"/>
      <c r="GDH83" s="2"/>
      <c r="GDI83" s="2"/>
      <c r="GDJ83" s="2"/>
      <c r="GDK83" s="2"/>
      <c r="GDL83" s="2"/>
      <c r="GDM83" s="2"/>
      <c r="GDN83" s="2"/>
      <c r="GDO83" s="2"/>
      <c r="GDP83" s="2"/>
      <c r="GDQ83" s="2"/>
      <c r="GDR83" s="2"/>
      <c r="GDS83" s="2"/>
      <c r="GDT83" s="2"/>
      <c r="GDU83" s="2"/>
      <c r="GDV83" s="2"/>
      <c r="GDW83" s="2"/>
      <c r="GDX83" s="2"/>
      <c r="GDY83" s="2"/>
      <c r="GDZ83" s="2"/>
      <c r="GEA83" s="2"/>
      <c r="GEB83" s="2"/>
      <c r="GEC83" s="2"/>
      <c r="GED83" s="2"/>
      <c r="GEE83" s="2"/>
      <c r="GEF83" s="2"/>
      <c r="GEG83" s="2"/>
      <c r="GEH83" s="2"/>
      <c r="GEI83" s="2"/>
      <c r="GEJ83" s="2"/>
      <c r="GEK83" s="2"/>
      <c r="GEL83" s="2"/>
      <c r="GEM83" s="2"/>
      <c r="GEN83" s="2"/>
      <c r="GEO83" s="2"/>
      <c r="GEP83" s="2"/>
      <c r="GEQ83" s="2"/>
      <c r="GER83" s="2"/>
      <c r="GES83" s="2"/>
      <c r="GET83" s="2"/>
      <c r="GEU83" s="2"/>
      <c r="GEV83" s="2"/>
      <c r="GEW83" s="2"/>
      <c r="GEX83" s="2"/>
      <c r="GEY83" s="2"/>
      <c r="GEZ83" s="2"/>
      <c r="GFA83" s="2"/>
      <c r="GFB83" s="2"/>
      <c r="GFC83" s="2"/>
      <c r="GFD83" s="2"/>
      <c r="GFE83" s="2"/>
      <c r="GFF83" s="2"/>
      <c r="GFG83" s="2"/>
      <c r="GFH83" s="2"/>
      <c r="GFI83" s="2"/>
      <c r="GFJ83" s="2"/>
      <c r="GFK83" s="2"/>
      <c r="GFL83" s="2"/>
      <c r="GFM83" s="2"/>
      <c r="GFN83" s="2"/>
      <c r="GFO83" s="2"/>
      <c r="GFP83" s="2"/>
      <c r="GFQ83" s="2"/>
      <c r="GFR83" s="2"/>
      <c r="GFS83" s="2"/>
      <c r="GFT83" s="2"/>
      <c r="GFU83" s="2"/>
      <c r="GFV83" s="2"/>
      <c r="GFW83" s="2"/>
      <c r="GFX83" s="2"/>
      <c r="GFY83" s="2"/>
      <c r="GFZ83" s="2"/>
      <c r="GGA83" s="2"/>
      <c r="GGB83" s="2"/>
      <c r="GGC83" s="2"/>
      <c r="GGD83" s="2"/>
      <c r="GGE83" s="2"/>
      <c r="GGF83" s="2"/>
      <c r="GGG83" s="2"/>
      <c r="GGH83" s="2"/>
      <c r="GGI83" s="2"/>
      <c r="GGJ83" s="2"/>
      <c r="GGK83" s="2"/>
      <c r="GGL83" s="2"/>
      <c r="GGM83" s="2"/>
      <c r="GGN83" s="2"/>
      <c r="GGO83" s="2"/>
      <c r="GGP83" s="2"/>
      <c r="GGQ83" s="2"/>
      <c r="GGR83" s="2"/>
      <c r="GGS83" s="2"/>
      <c r="GGT83" s="2"/>
      <c r="GGU83" s="2"/>
      <c r="GGV83" s="2"/>
      <c r="GGW83" s="2"/>
      <c r="GGX83" s="2"/>
      <c r="GGY83" s="2"/>
      <c r="GGZ83" s="2"/>
      <c r="GHA83" s="2"/>
      <c r="GHB83" s="2"/>
      <c r="GHC83" s="2"/>
      <c r="GHD83" s="2"/>
      <c r="GHE83" s="2"/>
      <c r="GHF83" s="2"/>
      <c r="GHG83" s="2"/>
      <c r="GHH83" s="2"/>
      <c r="GHI83" s="2"/>
      <c r="GHJ83" s="2"/>
      <c r="GHK83" s="2"/>
      <c r="GHL83" s="2"/>
      <c r="GHM83" s="2"/>
      <c r="GHN83" s="2"/>
      <c r="GHO83" s="2"/>
      <c r="GHP83" s="2"/>
      <c r="GHQ83" s="2"/>
      <c r="GHR83" s="2"/>
      <c r="GHS83" s="2"/>
      <c r="GHT83" s="2"/>
      <c r="GHU83" s="2"/>
      <c r="GHV83" s="2"/>
      <c r="GHW83" s="2"/>
      <c r="GHX83" s="2"/>
      <c r="GHY83" s="2"/>
      <c r="GHZ83" s="2"/>
      <c r="GIA83" s="2"/>
      <c r="GIB83" s="2"/>
      <c r="GIC83" s="2"/>
      <c r="GID83" s="2"/>
      <c r="GIE83" s="2"/>
      <c r="GIF83" s="2"/>
      <c r="GIG83" s="2"/>
      <c r="GIH83" s="2"/>
      <c r="GII83" s="2"/>
      <c r="GIJ83" s="2"/>
      <c r="GIK83" s="2"/>
      <c r="GIL83" s="2"/>
      <c r="GIM83" s="2"/>
      <c r="GIN83" s="2"/>
      <c r="GIO83" s="2"/>
      <c r="GIP83" s="2"/>
      <c r="GIQ83" s="2"/>
      <c r="GIR83" s="2"/>
      <c r="GIS83" s="2"/>
      <c r="GIT83" s="2"/>
      <c r="GIU83" s="2"/>
      <c r="GIV83" s="2"/>
      <c r="GIW83" s="2"/>
      <c r="GIX83" s="2"/>
      <c r="GIY83" s="2"/>
      <c r="GIZ83" s="2"/>
      <c r="GJA83" s="2"/>
      <c r="GJB83" s="2"/>
      <c r="GJC83" s="2"/>
      <c r="GJD83" s="2"/>
      <c r="GJE83" s="2"/>
      <c r="GJF83" s="2"/>
      <c r="GJG83" s="2"/>
      <c r="GJH83" s="2"/>
      <c r="GJI83" s="2"/>
      <c r="GJJ83" s="2"/>
      <c r="GJK83" s="2"/>
      <c r="GJL83" s="2"/>
      <c r="GJM83" s="2"/>
      <c r="GJN83" s="2"/>
      <c r="GJO83" s="2"/>
      <c r="GJP83" s="2"/>
      <c r="GJQ83" s="2"/>
      <c r="GJR83" s="2"/>
      <c r="GJS83" s="2"/>
      <c r="GJT83" s="2"/>
      <c r="GJU83" s="2"/>
      <c r="GJV83" s="2"/>
      <c r="GJW83" s="2"/>
      <c r="GJX83" s="2"/>
      <c r="GJY83" s="2"/>
      <c r="GJZ83" s="2"/>
      <c r="GKA83" s="2"/>
      <c r="GKB83" s="2"/>
      <c r="GKC83" s="2"/>
      <c r="GKD83" s="2"/>
      <c r="GKE83" s="2"/>
      <c r="GKF83" s="2"/>
      <c r="GKG83" s="2"/>
      <c r="GKH83" s="2"/>
      <c r="GKI83" s="2"/>
      <c r="GKJ83" s="2"/>
      <c r="GKK83" s="2"/>
      <c r="GKL83" s="2"/>
      <c r="GKM83" s="2"/>
      <c r="GKN83" s="2"/>
      <c r="GKO83" s="2"/>
      <c r="GKP83" s="2"/>
      <c r="GKQ83" s="2"/>
      <c r="GKR83" s="2"/>
      <c r="GKS83" s="2"/>
      <c r="GKT83" s="2"/>
      <c r="GKU83" s="2"/>
      <c r="GKV83" s="2"/>
      <c r="GKW83" s="2"/>
      <c r="GKX83" s="2"/>
      <c r="GKY83" s="2"/>
      <c r="GKZ83" s="2"/>
      <c r="GLA83" s="2"/>
      <c r="GLB83" s="2"/>
      <c r="GLC83" s="2"/>
      <c r="GLD83" s="2"/>
      <c r="GLE83" s="2"/>
      <c r="GLF83" s="2"/>
      <c r="GLG83" s="2"/>
      <c r="GLH83" s="2"/>
      <c r="GLI83" s="2"/>
      <c r="GLJ83" s="2"/>
      <c r="GLK83" s="2"/>
      <c r="GLL83" s="2"/>
      <c r="GLM83" s="2"/>
      <c r="GLN83" s="2"/>
      <c r="GLO83" s="2"/>
      <c r="GLP83" s="2"/>
      <c r="GLQ83" s="2"/>
      <c r="GLR83" s="2"/>
      <c r="GLS83" s="2"/>
      <c r="GLT83" s="2"/>
      <c r="GLU83" s="2"/>
      <c r="GLV83" s="2"/>
      <c r="GLW83" s="2"/>
      <c r="GLX83" s="2"/>
      <c r="GLY83" s="2"/>
      <c r="GLZ83" s="2"/>
      <c r="GMA83" s="2"/>
      <c r="GMB83" s="2"/>
      <c r="GMC83" s="2"/>
      <c r="GMD83" s="2"/>
      <c r="GME83" s="2"/>
      <c r="GMF83" s="2"/>
      <c r="GMG83" s="2"/>
      <c r="GMH83" s="2"/>
      <c r="GMI83" s="2"/>
      <c r="GMJ83" s="2"/>
      <c r="GMK83" s="2"/>
      <c r="GML83" s="2"/>
      <c r="GMM83" s="2"/>
      <c r="GMN83" s="2"/>
      <c r="GMO83" s="2"/>
      <c r="GMP83" s="2"/>
      <c r="GMQ83" s="2"/>
      <c r="GMR83" s="2"/>
      <c r="GMS83" s="2"/>
      <c r="GMT83" s="2"/>
      <c r="GMU83" s="2"/>
      <c r="GMV83" s="2"/>
      <c r="GMW83" s="2"/>
      <c r="GMX83" s="2"/>
      <c r="GMY83" s="2"/>
      <c r="GMZ83" s="2"/>
      <c r="GNA83" s="2"/>
      <c r="GNB83" s="2"/>
      <c r="GNC83" s="2"/>
      <c r="GND83" s="2"/>
      <c r="GNE83" s="2"/>
      <c r="GNF83" s="2"/>
      <c r="GNG83" s="2"/>
      <c r="GNH83" s="2"/>
      <c r="GNI83" s="2"/>
      <c r="GNJ83" s="2"/>
      <c r="GNK83" s="2"/>
      <c r="GNL83" s="2"/>
      <c r="GNM83" s="2"/>
      <c r="GNN83" s="2"/>
      <c r="GNO83" s="2"/>
      <c r="GNP83" s="2"/>
      <c r="GNQ83" s="2"/>
      <c r="GNR83" s="2"/>
      <c r="GNS83" s="2"/>
      <c r="GNT83" s="2"/>
      <c r="GNU83" s="2"/>
      <c r="GNV83" s="2"/>
      <c r="GNW83" s="2"/>
      <c r="GNX83" s="2"/>
      <c r="GNY83" s="2"/>
      <c r="GNZ83" s="2"/>
      <c r="GOA83" s="2"/>
      <c r="GOB83" s="2"/>
      <c r="GOC83" s="2"/>
      <c r="GOD83" s="2"/>
      <c r="GOE83" s="2"/>
      <c r="GOF83" s="2"/>
      <c r="GOG83" s="2"/>
      <c r="GOH83" s="2"/>
      <c r="GOI83" s="2"/>
      <c r="GOJ83" s="2"/>
      <c r="GOK83" s="2"/>
      <c r="GOL83" s="2"/>
      <c r="GOM83" s="2"/>
      <c r="GON83" s="2"/>
      <c r="GOO83" s="2"/>
      <c r="GOP83" s="2"/>
      <c r="GOQ83" s="2"/>
      <c r="GOR83" s="2"/>
      <c r="GOS83" s="2"/>
      <c r="GOT83" s="2"/>
      <c r="GOU83" s="2"/>
      <c r="GOV83" s="2"/>
      <c r="GOW83" s="2"/>
      <c r="GOX83" s="2"/>
      <c r="GOY83" s="2"/>
      <c r="GOZ83" s="2"/>
      <c r="GPA83" s="2"/>
      <c r="GPB83" s="2"/>
      <c r="GPC83" s="2"/>
      <c r="GPD83" s="2"/>
      <c r="GPE83" s="2"/>
      <c r="GPF83" s="2"/>
      <c r="GPG83" s="2"/>
      <c r="GPH83" s="2"/>
      <c r="GPI83" s="2"/>
      <c r="GPJ83" s="2"/>
      <c r="GPK83" s="2"/>
      <c r="GPL83" s="2"/>
      <c r="GPM83" s="2"/>
      <c r="GPN83" s="2"/>
      <c r="GPO83" s="2"/>
      <c r="GPP83" s="2"/>
      <c r="GPQ83" s="2"/>
      <c r="GPR83" s="2"/>
      <c r="GPS83" s="2"/>
      <c r="GPT83" s="2"/>
      <c r="GPU83" s="2"/>
      <c r="GPV83" s="2"/>
      <c r="GPW83" s="2"/>
      <c r="GPX83" s="2"/>
      <c r="GPY83" s="2"/>
      <c r="GPZ83" s="2"/>
      <c r="GQA83" s="2"/>
      <c r="GQB83" s="2"/>
      <c r="GQC83" s="2"/>
      <c r="GQD83" s="2"/>
      <c r="GQE83" s="2"/>
      <c r="GQF83" s="2"/>
      <c r="GQG83" s="2"/>
      <c r="GQH83" s="2"/>
      <c r="GQI83" s="2"/>
      <c r="GQJ83" s="2"/>
      <c r="GQK83" s="2"/>
      <c r="GQL83" s="2"/>
      <c r="GQM83" s="2"/>
      <c r="GQN83" s="2"/>
      <c r="GQO83" s="2"/>
      <c r="GQP83" s="2"/>
      <c r="GQQ83" s="2"/>
      <c r="GQR83" s="2"/>
      <c r="GQS83" s="2"/>
      <c r="GQT83" s="2"/>
      <c r="GQU83" s="2"/>
      <c r="GQV83" s="2"/>
      <c r="GQW83" s="2"/>
      <c r="GQX83" s="2"/>
      <c r="GQY83" s="2"/>
      <c r="GQZ83" s="2"/>
      <c r="GRA83" s="2"/>
      <c r="GRB83" s="2"/>
      <c r="GRC83" s="2"/>
      <c r="GRD83" s="2"/>
      <c r="GRE83" s="2"/>
      <c r="GRF83" s="2"/>
      <c r="GRG83" s="2"/>
      <c r="GRH83" s="2"/>
      <c r="GRI83" s="2"/>
      <c r="GRJ83" s="2"/>
      <c r="GRK83" s="2"/>
      <c r="GRL83" s="2"/>
      <c r="GRM83" s="2"/>
      <c r="GRN83" s="2"/>
      <c r="GRO83" s="2"/>
      <c r="GRP83" s="2"/>
      <c r="GRQ83" s="2"/>
      <c r="GRR83" s="2"/>
      <c r="GRS83" s="2"/>
      <c r="GRT83" s="2"/>
      <c r="GRU83" s="2"/>
      <c r="GRV83" s="2"/>
      <c r="GRW83" s="2"/>
      <c r="GRX83" s="2"/>
      <c r="GRY83" s="2"/>
      <c r="GRZ83" s="2"/>
      <c r="GSA83" s="2"/>
      <c r="GSB83" s="2"/>
      <c r="GSC83" s="2"/>
      <c r="GSD83" s="2"/>
      <c r="GSE83" s="2"/>
      <c r="GSF83" s="2"/>
      <c r="GSG83" s="2"/>
      <c r="GSH83" s="2"/>
      <c r="GSI83" s="2"/>
      <c r="GSJ83" s="2"/>
      <c r="GSK83" s="2"/>
      <c r="GSL83" s="2"/>
      <c r="GSM83" s="2"/>
      <c r="GSN83" s="2"/>
      <c r="GSO83" s="2"/>
      <c r="GSP83" s="2"/>
      <c r="GSQ83" s="2"/>
      <c r="GSR83" s="2"/>
      <c r="GSS83" s="2"/>
      <c r="GST83" s="2"/>
      <c r="GSU83" s="2"/>
      <c r="GSV83" s="2"/>
      <c r="GSW83" s="2"/>
      <c r="GSX83" s="2"/>
      <c r="GSY83" s="2"/>
      <c r="GSZ83" s="2"/>
      <c r="GTA83" s="2"/>
      <c r="GTB83" s="2"/>
      <c r="GTC83" s="2"/>
      <c r="GTD83" s="2"/>
      <c r="GTE83" s="2"/>
      <c r="GTF83" s="2"/>
      <c r="GTG83" s="2"/>
      <c r="GTH83" s="2"/>
      <c r="GTI83" s="2"/>
      <c r="GTJ83" s="2"/>
      <c r="GTK83" s="2"/>
      <c r="GTL83" s="2"/>
      <c r="GTM83" s="2"/>
      <c r="GTN83" s="2"/>
      <c r="GTO83" s="2"/>
      <c r="GTP83" s="2"/>
      <c r="GTQ83" s="2"/>
      <c r="GTR83" s="2"/>
      <c r="GTS83" s="2"/>
      <c r="GTT83" s="2"/>
      <c r="GTU83" s="2"/>
      <c r="GTV83" s="2"/>
      <c r="GTW83" s="2"/>
      <c r="GTX83" s="2"/>
      <c r="GTY83" s="2"/>
      <c r="GTZ83" s="2"/>
      <c r="GUA83" s="2"/>
      <c r="GUB83" s="2"/>
      <c r="GUC83" s="2"/>
      <c r="GUD83" s="2"/>
      <c r="GUE83" s="2"/>
      <c r="GUF83" s="2"/>
      <c r="GUG83" s="2"/>
      <c r="GUH83" s="2"/>
      <c r="GUI83" s="2"/>
      <c r="GUJ83" s="2"/>
      <c r="GUK83" s="2"/>
      <c r="GUL83" s="2"/>
      <c r="GUM83" s="2"/>
      <c r="GUN83" s="2"/>
      <c r="GUO83" s="2"/>
      <c r="GUP83" s="2"/>
      <c r="GUQ83" s="2"/>
      <c r="GUR83" s="2"/>
      <c r="GUS83" s="2"/>
      <c r="GUT83" s="2"/>
      <c r="GUU83" s="2"/>
      <c r="GUV83" s="2"/>
      <c r="GUW83" s="2"/>
      <c r="GUX83" s="2"/>
      <c r="GUY83" s="2"/>
      <c r="GUZ83" s="2"/>
      <c r="GVA83" s="2"/>
      <c r="GVB83" s="2"/>
      <c r="GVC83" s="2"/>
      <c r="GVD83" s="2"/>
      <c r="GVE83" s="2"/>
      <c r="GVF83" s="2"/>
      <c r="GVG83" s="2"/>
      <c r="GVH83" s="2"/>
      <c r="GVI83" s="2"/>
      <c r="GVJ83" s="2"/>
      <c r="GVK83" s="2"/>
      <c r="GVL83" s="2"/>
      <c r="GVM83" s="2"/>
      <c r="GVN83" s="2"/>
      <c r="GVO83" s="2"/>
      <c r="GVP83" s="2"/>
      <c r="GVQ83" s="2"/>
      <c r="GVR83" s="2"/>
      <c r="GVS83" s="2"/>
      <c r="GVT83" s="2"/>
      <c r="GVU83" s="2"/>
      <c r="GVV83" s="2"/>
      <c r="GVW83" s="2"/>
      <c r="GVX83" s="2"/>
      <c r="GVY83" s="2"/>
      <c r="GVZ83" s="2"/>
      <c r="GWA83" s="2"/>
      <c r="GWB83" s="2"/>
      <c r="GWC83" s="2"/>
      <c r="GWD83" s="2"/>
      <c r="GWE83" s="2"/>
      <c r="GWF83" s="2"/>
      <c r="GWG83" s="2"/>
      <c r="GWH83" s="2"/>
      <c r="GWI83" s="2"/>
      <c r="GWJ83" s="2"/>
      <c r="GWK83" s="2"/>
      <c r="GWL83" s="2"/>
      <c r="GWM83" s="2"/>
      <c r="GWN83" s="2"/>
      <c r="GWO83" s="2"/>
      <c r="GWP83" s="2"/>
      <c r="GWQ83" s="2"/>
      <c r="GWR83" s="2"/>
      <c r="GWS83" s="2"/>
      <c r="GWT83" s="2"/>
      <c r="GWU83" s="2"/>
      <c r="GWV83" s="2"/>
      <c r="GWW83" s="2"/>
      <c r="GWX83" s="2"/>
      <c r="GWY83" s="2"/>
      <c r="GWZ83" s="2"/>
      <c r="GXA83" s="2"/>
      <c r="GXB83" s="2"/>
      <c r="GXC83" s="2"/>
      <c r="GXD83" s="2"/>
      <c r="GXE83" s="2"/>
      <c r="GXF83" s="2"/>
      <c r="GXG83" s="2"/>
      <c r="GXH83" s="2"/>
      <c r="GXI83" s="2"/>
      <c r="GXJ83" s="2"/>
      <c r="GXK83" s="2"/>
      <c r="GXL83" s="2"/>
      <c r="GXM83" s="2"/>
      <c r="GXN83" s="2"/>
      <c r="GXO83" s="2"/>
      <c r="GXP83" s="2"/>
      <c r="GXQ83" s="2"/>
      <c r="GXR83" s="2"/>
      <c r="GXS83" s="2"/>
      <c r="GXT83" s="2"/>
      <c r="GXU83" s="2"/>
      <c r="GXV83" s="2"/>
      <c r="GXW83" s="2"/>
      <c r="GXX83" s="2"/>
      <c r="GXY83" s="2"/>
      <c r="GXZ83" s="2"/>
      <c r="GYA83" s="2"/>
      <c r="GYB83" s="2"/>
      <c r="GYC83" s="2"/>
      <c r="GYD83" s="2"/>
      <c r="GYE83" s="2"/>
      <c r="GYF83" s="2"/>
      <c r="GYG83" s="2"/>
      <c r="GYH83" s="2"/>
      <c r="GYI83" s="2"/>
      <c r="GYJ83" s="2"/>
      <c r="GYK83" s="2"/>
      <c r="GYL83" s="2"/>
      <c r="GYM83" s="2"/>
      <c r="GYN83" s="2"/>
      <c r="GYO83" s="2"/>
      <c r="GYP83" s="2"/>
      <c r="GYQ83" s="2"/>
      <c r="GYR83" s="2"/>
      <c r="GYS83" s="2"/>
      <c r="GYT83" s="2"/>
      <c r="GYU83" s="2"/>
      <c r="GYV83" s="2"/>
      <c r="GYW83" s="2"/>
      <c r="GYX83" s="2"/>
      <c r="GYY83" s="2"/>
      <c r="GYZ83" s="2"/>
      <c r="GZA83" s="2"/>
      <c r="GZB83" s="2"/>
      <c r="GZC83" s="2"/>
      <c r="GZD83" s="2"/>
      <c r="GZE83" s="2"/>
      <c r="GZF83" s="2"/>
      <c r="GZG83" s="2"/>
      <c r="GZH83" s="2"/>
      <c r="GZI83" s="2"/>
      <c r="GZJ83" s="2"/>
      <c r="GZK83" s="2"/>
      <c r="GZL83" s="2"/>
      <c r="GZM83" s="2"/>
      <c r="GZN83" s="2"/>
      <c r="GZO83" s="2"/>
      <c r="GZP83" s="2"/>
      <c r="GZQ83" s="2"/>
      <c r="GZR83" s="2"/>
      <c r="GZS83" s="2"/>
      <c r="GZT83" s="2"/>
      <c r="GZU83" s="2"/>
      <c r="GZV83" s="2"/>
      <c r="GZW83" s="2"/>
      <c r="GZX83" s="2"/>
      <c r="GZY83" s="2"/>
      <c r="GZZ83" s="2"/>
      <c r="HAA83" s="2"/>
      <c r="HAB83" s="2"/>
      <c r="HAC83" s="2"/>
      <c r="HAD83" s="2"/>
      <c r="HAE83" s="2"/>
      <c r="HAF83" s="2"/>
      <c r="HAG83" s="2"/>
      <c r="HAH83" s="2"/>
      <c r="HAI83" s="2"/>
      <c r="HAJ83" s="2"/>
      <c r="HAK83" s="2"/>
      <c r="HAL83" s="2"/>
      <c r="HAM83" s="2"/>
      <c r="HAN83" s="2"/>
      <c r="HAO83" s="2"/>
      <c r="HAP83" s="2"/>
      <c r="HAQ83" s="2"/>
      <c r="HAR83" s="2"/>
      <c r="HAS83" s="2"/>
      <c r="HAT83" s="2"/>
      <c r="HAU83" s="2"/>
      <c r="HAV83" s="2"/>
      <c r="HAW83" s="2"/>
      <c r="HAX83" s="2"/>
      <c r="HAY83" s="2"/>
      <c r="HAZ83" s="2"/>
      <c r="HBA83" s="2"/>
      <c r="HBB83" s="2"/>
      <c r="HBC83" s="2"/>
      <c r="HBD83" s="2"/>
      <c r="HBE83" s="2"/>
      <c r="HBF83" s="2"/>
      <c r="HBG83" s="2"/>
      <c r="HBH83" s="2"/>
      <c r="HBI83" s="2"/>
      <c r="HBJ83" s="2"/>
      <c r="HBK83" s="2"/>
      <c r="HBL83" s="2"/>
      <c r="HBM83" s="2"/>
      <c r="HBN83" s="2"/>
      <c r="HBO83" s="2"/>
      <c r="HBP83" s="2"/>
      <c r="HBQ83" s="2"/>
      <c r="HBR83" s="2"/>
      <c r="HBS83" s="2"/>
      <c r="HBT83" s="2"/>
      <c r="HBU83" s="2"/>
      <c r="HBV83" s="2"/>
      <c r="HBW83" s="2"/>
      <c r="HBX83" s="2"/>
      <c r="HBY83" s="2"/>
      <c r="HBZ83" s="2"/>
      <c r="HCA83" s="2"/>
      <c r="HCB83" s="2"/>
      <c r="HCC83" s="2"/>
      <c r="HCD83" s="2"/>
      <c r="HCE83" s="2"/>
      <c r="HCF83" s="2"/>
      <c r="HCG83" s="2"/>
      <c r="HCH83" s="2"/>
      <c r="HCI83" s="2"/>
      <c r="HCJ83" s="2"/>
      <c r="HCK83" s="2"/>
      <c r="HCL83" s="2"/>
      <c r="HCM83" s="2"/>
      <c r="HCN83" s="2"/>
      <c r="HCO83" s="2"/>
      <c r="HCP83" s="2"/>
      <c r="HCQ83" s="2"/>
      <c r="HCR83" s="2"/>
      <c r="HCS83" s="2"/>
      <c r="HCT83" s="2"/>
      <c r="HCU83" s="2"/>
      <c r="HCV83" s="2"/>
      <c r="HCW83" s="2"/>
      <c r="HCX83" s="2"/>
      <c r="HCY83" s="2"/>
      <c r="HCZ83" s="2"/>
      <c r="HDA83" s="2"/>
      <c r="HDB83" s="2"/>
      <c r="HDC83" s="2"/>
      <c r="HDD83" s="2"/>
      <c r="HDE83" s="2"/>
      <c r="HDF83" s="2"/>
      <c r="HDG83" s="2"/>
      <c r="HDH83" s="2"/>
      <c r="HDI83" s="2"/>
      <c r="HDJ83" s="2"/>
      <c r="HDK83" s="2"/>
      <c r="HDL83" s="2"/>
      <c r="HDM83" s="2"/>
      <c r="HDN83" s="2"/>
      <c r="HDO83" s="2"/>
      <c r="HDP83" s="2"/>
      <c r="HDQ83" s="2"/>
      <c r="HDR83" s="2"/>
      <c r="HDS83" s="2"/>
      <c r="HDT83" s="2"/>
      <c r="HDU83" s="2"/>
      <c r="HDV83" s="2"/>
      <c r="HDW83" s="2"/>
      <c r="HDX83" s="2"/>
      <c r="HDY83" s="2"/>
      <c r="HDZ83" s="2"/>
      <c r="HEA83" s="2"/>
      <c r="HEB83" s="2"/>
      <c r="HEC83" s="2"/>
      <c r="HED83" s="2"/>
      <c r="HEE83" s="2"/>
      <c r="HEF83" s="2"/>
      <c r="HEG83" s="2"/>
      <c r="HEH83" s="2"/>
      <c r="HEI83" s="2"/>
      <c r="HEJ83" s="2"/>
      <c r="HEK83" s="2"/>
      <c r="HEL83" s="2"/>
      <c r="HEM83" s="2"/>
      <c r="HEN83" s="2"/>
      <c r="HEO83" s="2"/>
      <c r="HEP83" s="2"/>
      <c r="HEQ83" s="2"/>
      <c r="HER83" s="2"/>
      <c r="HES83" s="2"/>
      <c r="HET83" s="2"/>
      <c r="HEU83" s="2"/>
      <c r="HEV83" s="2"/>
      <c r="HEW83" s="2"/>
      <c r="HEX83" s="2"/>
      <c r="HEY83" s="2"/>
      <c r="HEZ83" s="2"/>
      <c r="HFA83" s="2"/>
      <c r="HFB83" s="2"/>
      <c r="HFC83" s="2"/>
      <c r="HFD83" s="2"/>
      <c r="HFE83" s="2"/>
      <c r="HFF83" s="2"/>
      <c r="HFG83" s="2"/>
      <c r="HFH83" s="2"/>
      <c r="HFI83" s="2"/>
      <c r="HFJ83" s="2"/>
      <c r="HFK83" s="2"/>
      <c r="HFL83" s="2"/>
      <c r="HFM83" s="2"/>
      <c r="HFN83" s="2"/>
      <c r="HFO83" s="2"/>
      <c r="HFP83" s="2"/>
      <c r="HFQ83" s="2"/>
      <c r="HFR83" s="2"/>
      <c r="HFS83" s="2"/>
      <c r="HFT83" s="2"/>
      <c r="HFU83" s="2"/>
      <c r="HFV83" s="2"/>
      <c r="HFW83" s="2"/>
      <c r="HFX83" s="2"/>
      <c r="HFY83" s="2"/>
      <c r="HFZ83" s="2"/>
      <c r="HGA83" s="2"/>
      <c r="HGB83" s="2"/>
      <c r="HGC83" s="2"/>
      <c r="HGD83" s="2"/>
      <c r="HGE83" s="2"/>
      <c r="HGF83" s="2"/>
      <c r="HGG83" s="2"/>
      <c r="HGH83" s="2"/>
      <c r="HGI83" s="2"/>
      <c r="HGJ83" s="2"/>
      <c r="HGK83" s="2"/>
      <c r="HGL83" s="2"/>
      <c r="HGM83" s="2"/>
      <c r="HGN83" s="2"/>
      <c r="HGO83" s="2"/>
      <c r="HGP83" s="2"/>
      <c r="HGQ83" s="2"/>
      <c r="HGR83" s="2"/>
      <c r="HGS83" s="2"/>
      <c r="HGT83" s="2"/>
      <c r="HGU83" s="2"/>
      <c r="HGV83" s="2"/>
      <c r="HGW83" s="2"/>
      <c r="HGX83" s="2"/>
      <c r="HGY83" s="2"/>
      <c r="HGZ83" s="2"/>
      <c r="HHA83" s="2"/>
      <c r="HHB83" s="2"/>
      <c r="HHC83" s="2"/>
      <c r="HHD83" s="2"/>
      <c r="HHE83" s="2"/>
      <c r="HHF83" s="2"/>
      <c r="HHG83" s="2"/>
      <c r="HHH83" s="2"/>
      <c r="HHI83" s="2"/>
      <c r="HHJ83" s="2"/>
      <c r="HHK83" s="2"/>
      <c r="HHL83" s="2"/>
      <c r="HHM83" s="2"/>
      <c r="HHN83" s="2"/>
      <c r="HHO83" s="2"/>
      <c r="HHP83" s="2"/>
      <c r="HHQ83" s="2"/>
      <c r="HHR83" s="2"/>
      <c r="HHS83" s="2"/>
      <c r="HHT83" s="2"/>
      <c r="HHU83" s="2"/>
      <c r="HHV83" s="2"/>
      <c r="HHW83" s="2"/>
      <c r="HHX83" s="2"/>
      <c r="HHY83" s="2"/>
      <c r="HHZ83" s="2"/>
      <c r="HIA83" s="2"/>
      <c r="HIB83" s="2"/>
      <c r="HIC83" s="2"/>
      <c r="HID83" s="2"/>
      <c r="HIE83" s="2"/>
      <c r="HIF83" s="2"/>
      <c r="HIG83" s="2"/>
      <c r="HIH83" s="2"/>
      <c r="HII83" s="2"/>
      <c r="HIJ83" s="2"/>
      <c r="HIK83" s="2"/>
      <c r="HIL83" s="2"/>
      <c r="HIM83" s="2"/>
      <c r="HIN83" s="2"/>
      <c r="HIO83" s="2"/>
      <c r="HIP83" s="2"/>
      <c r="HIQ83" s="2"/>
      <c r="HIR83" s="2"/>
      <c r="HIS83" s="2"/>
      <c r="HIT83" s="2"/>
      <c r="HIU83" s="2"/>
      <c r="HIV83" s="2"/>
      <c r="HIW83" s="2"/>
      <c r="HIX83" s="2"/>
      <c r="HIY83" s="2"/>
      <c r="HIZ83" s="2"/>
      <c r="HJA83" s="2"/>
      <c r="HJB83" s="2"/>
      <c r="HJC83" s="2"/>
      <c r="HJD83" s="2"/>
      <c r="HJE83" s="2"/>
      <c r="HJF83" s="2"/>
      <c r="HJG83" s="2"/>
      <c r="HJH83" s="2"/>
      <c r="HJI83" s="2"/>
      <c r="HJJ83" s="2"/>
      <c r="HJK83" s="2"/>
      <c r="HJL83" s="2"/>
      <c r="HJM83" s="2"/>
      <c r="HJN83" s="2"/>
      <c r="HJO83" s="2"/>
      <c r="HJP83" s="2"/>
      <c r="HJQ83" s="2"/>
      <c r="HJR83" s="2"/>
      <c r="HJS83" s="2"/>
      <c r="HJT83" s="2"/>
      <c r="HJU83" s="2"/>
      <c r="HJV83" s="2"/>
      <c r="HJW83" s="2"/>
      <c r="HJX83" s="2"/>
      <c r="HJY83" s="2"/>
      <c r="HJZ83" s="2"/>
      <c r="HKA83" s="2"/>
      <c r="HKB83" s="2"/>
      <c r="HKC83" s="2"/>
      <c r="HKD83" s="2"/>
      <c r="HKE83" s="2"/>
      <c r="HKF83" s="2"/>
      <c r="HKG83" s="2"/>
      <c r="HKH83" s="2"/>
      <c r="HKI83" s="2"/>
      <c r="HKJ83" s="2"/>
      <c r="HKK83" s="2"/>
      <c r="HKL83" s="2"/>
      <c r="HKM83" s="2"/>
      <c r="HKN83" s="2"/>
      <c r="HKO83" s="2"/>
      <c r="HKP83" s="2"/>
      <c r="HKQ83" s="2"/>
      <c r="HKR83" s="2"/>
      <c r="HKS83" s="2"/>
      <c r="HKT83" s="2"/>
      <c r="HKU83" s="2"/>
      <c r="HKV83" s="2"/>
      <c r="HKW83" s="2"/>
      <c r="HKX83" s="2"/>
      <c r="HKY83" s="2"/>
      <c r="HKZ83" s="2"/>
      <c r="HLA83" s="2"/>
      <c r="HLB83" s="2"/>
      <c r="HLC83" s="2"/>
      <c r="HLD83" s="2"/>
      <c r="HLE83" s="2"/>
      <c r="HLF83" s="2"/>
      <c r="HLG83" s="2"/>
      <c r="HLH83" s="2"/>
      <c r="HLI83" s="2"/>
      <c r="HLJ83" s="2"/>
      <c r="HLK83" s="2"/>
      <c r="HLL83" s="2"/>
      <c r="HLM83" s="2"/>
      <c r="HLN83" s="2"/>
      <c r="HLO83" s="2"/>
      <c r="HLP83" s="2"/>
      <c r="HLQ83" s="2"/>
      <c r="HLR83" s="2"/>
      <c r="HLS83" s="2"/>
      <c r="HLT83" s="2"/>
      <c r="HLU83" s="2"/>
      <c r="HLV83" s="2"/>
      <c r="HLW83" s="2"/>
      <c r="HLX83" s="2"/>
      <c r="HLY83" s="2"/>
      <c r="HLZ83" s="2"/>
      <c r="HMA83" s="2"/>
      <c r="HMB83" s="2"/>
      <c r="HMC83" s="2"/>
      <c r="HMD83" s="2"/>
      <c r="HME83" s="2"/>
      <c r="HMF83" s="2"/>
      <c r="HMG83" s="2"/>
      <c r="HMH83" s="2"/>
      <c r="HMI83" s="2"/>
      <c r="HMJ83" s="2"/>
      <c r="HMK83" s="2"/>
      <c r="HML83" s="2"/>
      <c r="HMM83" s="2"/>
      <c r="HMN83" s="2"/>
      <c r="HMO83" s="2"/>
      <c r="HMP83" s="2"/>
      <c r="HMQ83" s="2"/>
      <c r="HMR83" s="2"/>
      <c r="HMS83" s="2"/>
      <c r="HMT83" s="2"/>
      <c r="HMU83" s="2"/>
      <c r="HMV83" s="2"/>
      <c r="HMW83" s="2"/>
      <c r="HMX83" s="2"/>
      <c r="HMY83" s="2"/>
      <c r="HMZ83" s="2"/>
      <c r="HNA83" s="2"/>
      <c r="HNB83" s="2"/>
      <c r="HNC83" s="2"/>
      <c r="HND83" s="2"/>
      <c r="HNE83" s="2"/>
      <c r="HNF83" s="2"/>
      <c r="HNG83" s="2"/>
      <c r="HNH83" s="2"/>
      <c r="HNI83" s="2"/>
      <c r="HNJ83" s="2"/>
      <c r="HNK83" s="2"/>
      <c r="HNL83" s="2"/>
      <c r="HNM83" s="2"/>
      <c r="HNN83" s="2"/>
      <c r="HNO83" s="2"/>
      <c r="HNP83" s="2"/>
      <c r="HNQ83" s="2"/>
      <c r="HNR83" s="2"/>
      <c r="HNS83" s="2"/>
      <c r="HNT83" s="2"/>
      <c r="HNU83" s="2"/>
      <c r="HNV83" s="2"/>
      <c r="HNW83" s="2"/>
      <c r="HNX83" s="2"/>
      <c r="HNY83" s="2"/>
      <c r="HNZ83" s="2"/>
      <c r="HOA83" s="2"/>
      <c r="HOB83" s="2"/>
      <c r="HOC83" s="2"/>
      <c r="HOD83" s="2"/>
      <c r="HOE83" s="2"/>
      <c r="HOF83" s="2"/>
      <c r="HOG83" s="2"/>
      <c r="HOH83" s="2"/>
      <c r="HOI83" s="2"/>
      <c r="HOJ83" s="2"/>
      <c r="HOK83" s="2"/>
      <c r="HOL83" s="2"/>
      <c r="HOM83" s="2"/>
      <c r="HON83" s="2"/>
      <c r="HOO83" s="2"/>
      <c r="HOP83" s="2"/>
      <c r="HOQ83" s="2"/>
      <c r="HOR83" s="2"/>
      <c r="HOS83" s="2"/>
      <c r="HOT83" s="2"/>
      <c r="HOU83" s="2"/>
      <c r="HOV83" s="2"/>
      <c r="HOW83" s="2"/>
      <c r="HOX83" s="2"/>
      <c r="HOY83" s="2"/>
      <c r="HOZ83" s="2"/>
      <c r="HPA83" s="2"/>
      <c r="HPB83" s="2"/>
      <c r="HPC83" s="2"/>
      <c r="HPD83" s="2"/>
      <c r="HPE83" s="2"/>
      <c r="HPF83" s="2"/>
      <c r="HPG83" s="2"/>
      <c r="HPH83" s="2"/>
      <c r="HPI83" s="2"/>
      <c r="HPJ83" s="2"/>
      <c r="HPK83" s="2"/>
      <c r="HPL83" s="2"/>
      <c r="HPM83" s="2"/>
      <c r="HPN83" s="2"/>
      <c r="HPO83" s="2"/>
      <c r="HPP83" s="2"/>
      <c r="HPQ83" s="2"/>
      <c r="HPR83" s="2"/>
      <c r="HPS83" s="2"/>
      <c r="HPT83" s="2"/>
      <c r="HPU83" s="2"/>
      <c r="HPV83" s="2"/>
      <c r="HPW83" s="2"/>
      <c r="HPX83" s="2"/>
      <c r="HPY83" s="2"/>
      <c r="HPZ83" s="2"/>
      <c r="HQA83" s="2"/>
      <c r="HQB83" s="2"/>
      <c r="HQC83" s="2"/>
      <c r="HQD83" s="2"/>
      <c r="HQE83" s="2"/>
      <c r="HQF83" s="2"/>
      <c r="HQG83" s="2"/>
      <c r="HQH83" s="2"/>
      <c r="HQI83" s="2"/>
      <c r="HQJ83" s="2"/>
      <c r="HQK83" s="2"/>
      <c r="HQL83" s="2"/>
      <c r="HQM83" s="2"/>
      <c r="HQN83" s="2"/>
      <c r="HQO83" s="2"/>
      <c r="HQP83" s="2"/>
      <c r="HQQ83" s="2"/>
      <c r="HQR83" s="2"/>
      <c r="HQS83" s="2"/>
      <c r="HQT83" s="2"/>
      <c r="HQU83" s="2"/>
      <c r="HQV83" s="2"/>
      <c r="HQW83" s="2"/>
      <c r="HQX83" s="2"/>
      <c r="HQY83" s="2"/>
      <c r="HQZ83" s="2"/>
      <c r="HRA83" s="2"/>
      <c r="HRB83" s="2"/>
      <c r="HRC83" s="2"/>
      <c r="HRD83" s="2"/>
      <c r="HRE83" s="2"/>
      <c r="HRF83" s="2"/>
      <c r="HRG83" s="2"/>
      <c r="HRH83" s="2"/>
      <c r="HRI83" s="2"/>
      <c r="HRJ83" s="2"/>
      <c r="HRK83" s="2"/>
      <c r="HRL83" s="2"/>
      <c r="HRM83" s="2"/>
      <c r="HRN83" s="2"/>
      <c r="HRO83" s="2"/>
      <c r="HRP83" s="2"/>
      <c r="HRQ83" s="2"/>
      <c r="HRR83" s="2"/>
      <c r="HRS83" s="2"/>
      <c r="HRT83" s="2"/>
      <c r="HRU83" s="2"/>
      <c r="HRV83" s="2"/>
      <c r="HRW83" s="2"/>
      <c r="HRX83" s="2"/>
      <c r="HRY83" s="2"/>
      <c r="HRZ83" s="2"/>
      <c r="HSA83" s="2"/>
      <c r="HSB83" s="2"/>
      <c r="HSC83" s="2"/>
      <c r="HSD83" s="2"/>
      <c r="HSE83" s="2"/>
      <c r="HSF83" s="2"/>
      <c r="HSG83" s="2"/>
      <c r="HSH83" s="2"/>
      <c r="HSI83" s="2"/>
      <c r="HSJ83" s="2"/>
      <c r="HSK83" s="2"/>
      <c r="HSL83" s="2"/>
      <c r="HSM83" s="2"/>
      <c r="HSN83" s="2"/>
      <c r="HSO83" s="2"/>
      <c r="HSP83" s="2"/>
      <c r="HSQ83" s="2"/>
      <c r="HSR83" s="2"/>
      <c r="HSS83" s="2"/>
      <c r="HST83" s="2"/>
      <c r="HSU83" s="2"/>
      <c r="HSV83" s="2"/>
      <c r="HSW83" s="2"/>
      <c r="HSX83" s="2"/>
      <c r="HSY83" s="2"/>
      <c r="HSZ83" s="2"/>
      <c r="HTA83" s="2"/>
      <c r="HTB83" s="2"/>
      <c r="HTC83" s="2"/>
      <c r="HTD83" s="2"/>
      <c r="HTE83" s="2"/>
      <c r="HTF83" s="2"/>
      <c r="HTG83" s="2"/>
      <c r="HTH83" s="2"/>
      <c r="HTI83" s="2"/>
      <c r="HTJ83" s="2"/>
      <c r="HTK83" s="2"/>
      <c r="HTL83" s="2"/>
      <c r="HTM83" s="2"/>
      <c r="HTN83" s="2"/>
      <c r="HTO83" s="2"/>
      <c r="HTP83" s="2"/>
      <c r="HTQ83" s="2"/>
      <c r="HTR83" s="2"/>
      <c r="HTS83" s="2"/>
      <c r="HTT83" s="2"/>
      <c r="HTU83" s="2"/>
      <c r="HTV83" s="2"/>
      <c r="HTW83" s="2"/>
      <c r="HTX83" s="2"/>
      <c r="HTY83" s="2"/>
      <c r="HTZ83" s="2"/>
      <c r="HUA83" s="2"/>
      <c r="HUB83" s="2"/>
      <c r="HUC83" s="2"/>
      <c r="HUD83" s="2"/>
      <c r="HUE83" s="2"/>
      <c r="HUF83" s="2"/>
      <c r="HUG83" s="2"/>
      <c r="HUH83" s="2"/>
      <c r="HUI83" s="2"/>
      <c r="HUJ83" s="2"/>
      <c r="HUK83" s="2"/>
      <c r="HUL83" s="2"/>
      <c r="HUM83" s="2"/>
      <c r="HUN83" s="2"/>
      <c r="HUO83" s="2"/>
      <c r="HUP83" s="2"/>
      <c r="HUQ83" s="2"/>
      <c r="HUR83" s="2"/>
      <c r="HUS83" s="2"/>
      <c r="HUT83" s="2"/>
      <c r="HUU83" s="2"/>
      <c r="HUV83" s="2"/>
      <c r="HUW83" s="2"/>
      <c r="HUX83" s="2"/>
      <c r="HUY83" s="2"/>
      <c r="HUZ83" s="2"/>
      <c r="HVA83" s="2"/>
      <c r="HVB83" s="2"/>
      <c r="HVC83" s="2"/>
      <c r="HVD83" s="2"/>
      <c r="HVE83" s="2"/>
      <c r="HVF83" s="2"/>
      <c r="HVG83" s="2"/>
      <c r="HVH83" s="2"/>
      <c r="HVI83" s="2"/>
      <c r="HVJ83" s="2"/>
      <c r="HVK83" s="2"/>
      <c r="HVL83" s="2"/>
      <c r="HVM83" s="2"/>
      <c r="HVN83" s="2"/>
      <c r="HVO83" s="2"/>
      <c r="HVP83" s="2"/>
      <c r="HVQ83" s="2"/>
      <c r="HVR83" s="2"/>
      <c r="HVS83" s="2"/>
      <c r="HVT83" s="2"/>
      <c r="HVU83" s="2"/>
      <c r="HVV83" s="2"/>
      <c r="HVW83" s="2"/>
      <c r="HVX83" s="2"/>
      <c r="HVY83" s="2"/>
      <c r="HVZ83" s="2"/>
      <c r="HWA83" s="2"/>
      <c r="HWB83" s="2"/>
      <c r="HWC83" s="2"/>
      <c r="HWD83" s="2"/>
      <c r="HWE83" s="2"/>
      <c r="HWF83" s="2"/>
      <c r="HWG83" s="2"/>
      <c r="HWH83" s="2"/>
      <c r="HWI83" s="2"/>
      <c r="HWJ83" s="2"/>
      <c r="HWK83" s="2"/>
      <c r="HWL83" s="2"/>
      <c r="HWM83" s="2"/>
      <c r="HWN83" s="2"/>
      <c r="HWO83" s="2"/>
      <c r="HWP83" s="2"/>
      <c r="HWQ83" s="2"/>
      <c r="HWR83" s="2"/>
      <c r="HWS83" s="2"/>
      <c r="HWT83" s="2"/>
      <c r="HWU83" s="2"/>
      <c r="HWV83" s="2"/>
      <c r="HWW83" s="2"/>
      <c r="HWX83" s="2"/>
      <c r="HWY83" s="2"/>
      <c r="HWZ83" s="2"/>
      <c r="HXA83" s="2"/>
      <c r="HXB83" s="2"/>
      <c r="HXC83" s="2"/>
      <c r="HXD83" s="2"/>
      <c r="HXE83" s="2"/>
      <c r="HXF83" s="2"/>
      <c r="HXG83" s="2"/>
      <c r="HXH83" s="2"/>
      <c r="HXI83" s="2"/>
      <c r="HXJ83" s="2"/>
      <c r="HXK83" s="2"/>
      <c r="HXL83" s="2"/>
      <c r="HXM83" s="2"/>
      <c r="HXN83" s="2"/>
      <c r="HXO83" s="2"/>
      <c r="HXP83" s="2"/>
      <c r="HXQ83" s="2"/>
      <c r="HXR83" s="2"/>
      <c r="HXS83" s="2"/>
      <c r="HXT83" s="2"/>
      <c r="HXU83" s="2"/>
      <c r="HXV83" s="2"/>
      <c r="HXW83" s="2"/>
      <c r="HXX83" s="2"/>
      <c r="HXY83" s="2"/>
      <c r="HXZ83" s="2"/>
      <c r="HYA83" s="2"/>
      <c r="HYB83" s="2"/>
      <c r="HYC83" s="2"/>
      <c r="HYD83" s="2"/>
      <c r="HYE83" s="2"/>
      <c r="HYF83" s="2"/>
      <c r="HYG83" s="2"/>
      <c r="HYH83" s="2"/>
      <c r="HYI83" s="2"/>
      <c r="HYJ83" s="2"/>
      <c r="HYK83" s="2"/>
      <c r="HYL83" s="2"/>
      <c r="HYM83" s="2"/>
      <c r="HYN83" s="2"/>
      <c r="HYO83" s="2"/>
      <c r="HYP83" s="2"/>
      <c r="HYQ83" s="2"/>
      <c r="HYR83" s="2"/>
      <c r="HYS83" s="2"/>
      <c r="HYT83" s="2"/>
      <c r="HYU83" s="2"/>
      <c r="HYV83" s="2"/>
      <c r="HYW83" s="2"/>
      <c r="HYX83" s="2"/>
      <c r="HYY83" s="2"/>
      <c r="HYZ83" s="2"/>
      <c r="HZA83" s="2"/>
      <c r="HZB83" s="2"/>
      <c r="HZC83" s="2"/>
      <c r="HZD83" s="2"/>
      <c r="HZE83" s="2"/>
      <c r="HZF83" s="2"/>
      <c r="HZG83" s="2"/>
      <c r="HZH83" s="2"/>
      <c r="HZI83" s="2"/>
      <c r="HZJ83" s="2"/>
      <c r="HZK83" s="2"/>
      <c r="HZL83" s="2"/>
      <c r="HZM83" s="2"/>
      <c r="HZN83" s="2"/>
      <c r="HZO83" s="2"/>
      <c r="HZP83" s="2"/>
      <c r="HZQ83" s="2"/>
      <c r="HZR83" s="2"/>
      <c r="HZS83" s="2"/>
      <c r="HZT83" s="2"/>
      <c r="HZU83" s="2"/>
      <c r="HZV83" s="2"/>
      <c r="HZW83" s="2"/>
      <c r="HZX83" s="2"/>
      <c r="HZY83" s="2"/>
      <c r="HZZ83" s="2"/>
      <c r="IAA83" s="2"/>
      <c r="IAB83" s="2"/>
      <c r="IAC83" s="2"/>
      <c r="IAD83" s="2"/>
      <c r="IAE83" s="2"/>
      <c r="IAF83" s="2"/>
      <c r="IAG83" s="2"/>
      <c r="IAH83" s="2"/>
      <c r="IAI83" s="2"/>
      <c r="IAJ83" s="2"/>
      <c r="IAK83" s="2"/>
      <c r="IAL83" s="2"/>
      <c r="IAM83" s="2"/>
      <c r="IAN83" s="2"/>
      <c r="IAO83" s="2"/>
      <c r="IAP83" s="2"/>
      <c r="IAQ83" s="2"/>
      <c r="IAR83" s="2"/>
      <c r="IAS83" s="2"/>
      <c r="IAT83" s="2"/>
      <c r="IAU83" s="2"/>
      <c r="IAV83" s="2"/>
      <c r="IAW83" s="2"/>
      <c r="IAX83" s="2"/>
      <c r="IAY83" s="2"/>
      <c r="IAZ83" s="2"/>
      <c r="IBA83" s="2"/>
      <c r="IBB83" s="2"/>
      <c r="IBC83" s="2"/>
      <c r="IBD83" s="2"/>
      <c r="IBE83" s="2"/>
      <c r="IBF83" s="2"/>
      <c r="IBG83" s="2"/>
      <c r="IBH83" s="2"/>
      <c r="IBI83" s="2"/>
      <c r="IBJ83" s="2"/>
      <c r="IBK83" s="2"/>
      <c r="IBL83" s="2"/>
      <c r="IBM83" s="2"/>
      <c r="IBN83" s="2"/>
      <c r="IBO83" s="2"/>
      <c r="IBP83" s="2"/>
      <c r="IBQ83" s="2"/>
      <c r="IBR83" s="2"/>
      <c r="IBS83" s="2"/>
      <c r="IBT83" s="2"/>
      <c r="IBU83" s="2"/>
      <c r="IBV83" s="2"/>
      <c r="IBW83" s="2"/>
      <c r="IBX83" s="2"/>
      <c r="IBY83" s="2"/>
      <c r="IBZ83" s="2"/>
      <c r="ICA83" s="2"/>
      <c r="ICB83" s="2"/>
      <c r="ICC83" s="2"/>
      <c r="ICD83" s="2"/>
      <c r="ICE83" s="2"/>
      <c r="ICF83" s="2"/>
      <c r="ICG83" s="2"/>
      <c r="ICH83" s="2"/>
      <c r="ICI83" s="2"/>
      <c r="ICJ83" s="2"/>
      <c r="ICK83" s="2"/>
      <c r="ICL83" s="2"/>
      <c r="ICM83" s="2"/>
      <c r="ICN83" s="2"/>
      <c r="ICO83" s="2"/>
      <c r="ICP83" s="2"/>
      <c r="ICQ83" s="2"/>
      <c r="ICR83" s="2"/>
      <c r="ICS83" s="2"/>
      <c r="ICT83" s="2"/>
      <c r="ICU83" s="2"/>
      <c r="ICV83" s="2"/>
      <c r="ICW83" s="2"/>
      <c r="ICX83" s="2"/>
      <c r="ICY83" s="2"/>
      <c r="ICZ83" s="2"/>
      <c r="IDA83" s="2"/>
      <c r="IDB83" s="2"/>
      <c r="IDC83" s="2"/>
      <c r="IDD83" s="2"/>
      <c r="IDE83" s="2"/>
      <c r="IDF83" s="2"/>
      <c r="IDG83" s="2"/>
      <c r="IDH83" s="2"/>
      <c r="IDI83" s="2"/>
      <c r="IDJ83" s="2"/>
      <c r="IDK83" s="2"/>
      <c r="IDL83" s="2"/>
      <c r="IDM83" s="2"/>
      <c r="IDN83" s="2"/>
      <c r="IDO83" s="2"/>
      <c r="IDP83" s="2"/>
      <c r="IDQ83" s="2"/>
      <c r="IDR83" s="2"/>
      <c r="IDS83" s="2"/>
      <c r="IDT83" s="2"/>
      <c r="IDU83" s="2"/>
      <c r="IDV83" s="2"/>
      <c r="IDW83" s="2"/>
      <c r="IDX83" s="2"/>
      <c r="IDY83" s="2"/>
      <c r="IDZ83" s="2"/>
      <c r="IEA83" s="2"/>
      <c r="IEB83" s="2"/>
      <c r="IEC83" s="2"/>
      <c r="IED83" s="2"/>
      <c r="IEE83" s="2"/>
      <c r="IEF83" s="2"/>
      <c r="IEG83" s="2"/>
      <c r="IEH83" s="2"/>
      <c r="IEI83" s="2"/>
      <c r="IEJ83" s="2"/>
      <c r="IEK83" s="2"/>
      <c r="IEL83" s="2"/>
      <c r="IEM83" s="2"/>
      <c r="IEN83" s="2"/>
      <c r="IEO83" s="2"/>
      <c r="IEP83" s="2"/>
      <c r="IEQ83" s="2"/>
      <c r="IER83" s="2"/>
      <c r="IES83" s="2"/>
      <c r="IET83" s="2"/>
      <c r="IEU83" s="2"/>
      <c r="IEV83" s="2"/>
      <c r="IEW83" s="2"/>
      <c r="IEX83" s="2"/>
      <c r="IEY83" s="2"/>
      <c r="IEZ83" s="2"/>
      <c r="IFA83" s="2"/>
      <c r="IFB83" s="2"/>
      <c r="IFC83" s="2"/>
      <c r="IFD83" s="2"/>
      <c r="IFE83" s="2"/>
      <c r="IFF83" s="2"/>
      <c r="IFG83" s="2"/>
      <c r="IFH83" s="2"/>
      <c r="IFI83" s="2"/>
      <c r="IFJ83" s="2"/>
      <c r="IFK83" s="2"/>
      <c r="IFL83" s="2"/>
      <c r="IFM83" s="2"/>
      <c r="IFN83" s="2"/>
      <c r="IFO83" s="2"/>
      <c r="IFP83" s="2"/>
      <c r="IFQ83" s="2"/>
      <c r="IFR83" s="2"/>
      <c r="IFS83" s="2"/>
      <c r="IFT83" s="2"/>
      <c r="IFU83" s="2"/>
      <c r="IFV83" s="2"/>
      <c r="IFW83" s="2"/>
      <c r="IFX83" s="2"/>
      <c r="IFY83" s="2"/>
      <c r="IFZ83" s="2"/>
      <c r="IGA83" s="2"/>
      <c r="IGB83" s="2"/>
      <c r="IGC83" s="2"/>
      <c r="IGD83" s="2"/>
      <c r="IGE83" s="2"/>
      <c r="IGF83" s="2"/>
      <c r="IGG83" s="2"/>
      <c r="IGH83" s="2"/>
      <c r="IGI83" s="2"/>
      <c r="IGJ83" s="2"/>
      <c r="IGK83" s="2"/>
      <c r="IGL83" s="2"/>
      <c r="IGM83" s="2"/>
      <c r="IGN83" s="2"/>
      <c r="IGO83" s="2"/>
      <c r="IGP83" s="2"/>
      <c r="IGQ83" s="2"/>
      <c r="IGR83" s="2"/>
      <c r="IGS83" s="2"/>
      <c r="IGT83" s="2"/>
      <c r="IGU83" s="2"/>
      <c r="IGV83" s="2"/>
      <c r="IGW83" s="2"/>
      <c r="IGX83" s="2"/>
      <c r="IGY83" s="2"/>
      <c r="IGZ83" s="2"/>
      <c r="IHA83" s="2"/>
      <c r="IHB83" s="2"/>
      <c r="IHC83" s="2"/>
      <c r="IHD83" s="2"/>
      <c r="IHE83" s="2"/>
      <c r="IHF83" s="2"/>
      <c r="IHG83" s="2"/>
      <c r="IHH83" s="2"/>
      <c r="IHI83" s="2"/>
      <c r="IHJ83" s="2"/>
      <c r="IHK83" s="2"/>
      <c r="IHL83" s="2"/>
      <c r="IHM83" s="2"/>
      <c r="IHN83" s="2"/>
      <c r="IHO83" s="2"/>
      <c r="IHP83" s="2"/>
      <c r="IHQ83" s="2"/>
      <c r="IHR83" s="2"/>
      <c r="IHS83" s="2"/>
      <c r="IHT83" s="2"/>
      <c r="IHU83" s="2"/>
      <c r="IHV83" s="2"/>
      <c r="IHW83" s="2"/>
      <c r="IHX83" s="2"/>
      <c r="IHY83" s="2"/>
      <c r="IHZ83" s="2"/>
      <c r="IIA83" s="2"/>
      <c r="IIB83" s="2"/>
      <c r="IIC83" s="2"/>
      <c r="IID83" s="2"/>
      <c r="IIE83" s="2"/>
      <c r="IIF83" s="2"/>
      <c r="IIG83" s="2"/>
      <c r="IIH83" s="2"/>
      <c r="III83" s="2"/>
      <c r="IIJ83" s="2"/>
      <c r="IIK83" s="2"/>
      <c r="IIL83" s="2"/>
      <c r="IIM83" s="2"/>
      <c r="IIN83" s="2"/>
      <c r="IIO83" s="2"/>
      <c r="IIP83" s="2"/>
      <c r="IIQ83" s="2"/>
      <c r="IIR83" s="2"/>
      <c r="IIS83" s="2"/>
      <c r="IIT83" s="2"/>
      <c r="IIU83" s="2"/>
      <c r="IIV83" s="2"/>
      <c r="IIW83" s="2"/>
      <c r="IIX83" s="2"/>
      <c r="IIY83" s="2"/>
      <c r="IIZ83" s="2"/>
      <c r="IJA83" s="2"/>
      <c r="IJB83" s="2"/>
      <c r="IJC83" s="2"/>
      <c r="IJD83" s="2"/>
      <c r="IJE83" s="2"/>
      <c r="IJF83" s="2"/>
      <c r="IJG83" s="2"/>
      <c r="IJH83" s="2"/>
      <c r="IJI83" s="2"/>
      <c r="IJJ83" s="2"/>
      <c r="IJK83" s="2"/>
      <c r="IJL83" s="2"/>
      <c r="IJM83" s="2"/>
      <c r="IJN83" s="2"/>
      <c r="IJO83" s="2"/>
      <c r="IJP83" s="2"/>
      <c r="IJQ83" s="2"/>
      <c r="IJR83" s="2"/>
      <c r="IJS83" s="2"/>
      <c r="IJT83" s="2"/>
      <c r="IJU83" s="2"/>
      <c r="IJV83" s="2"/>
      <c r="IJW83" s="2"/>
      <c r="IJX83" s="2"/>
      <c r="IJY83" s="2"/>
      <c r="IJZ83" s="2"/>
      <c r="IKA83" s="2"/>
      <c r="IKB83" s="2"/>
      <c r="IKC83" s="2"/>
      <c r="IKD83" s="2"/>
      <c r="IKE83" s="2"/>
      <c r="IKF83" s="2"/>
      <c r="IKG83" s="2"/>
      <c r="IKH83" s="2"/>
      <c r="IKI83" s="2"/>
      <c r="IKJ83" s="2"/>
      <c r="IKK83" s="2"/>
      <c r="IKL83" s="2"/>
      <c r="IKM83" s="2"/>
      <c r="IKN83" s="2"/>
      <c r="IKO83" s="2"/>
      <c r="IKP83" s="2"/>
      <c r="IKQ83" s="2"/>
      <c r="IKR83" s="2"/>
      <c r="IKS83" s="2"/>
      <c r="IKT83" s="2"/>
      <c r="IKU83" s="2"/>
      <c r="IKV83" s="2"/>
      <c r="IKW83" s="2"/>
      <c r="IKX83" s="2"/>
      <c r="IKY83" s="2"/>
      <c r="IKZ83" s="2"/>
      <c r="ILA83" s="2"/>
      <c r="ILB83" s="2"/>
      <c r="ILC83" s="2"/>
      <c r="ILD83" s="2"/>
      <c r="ILE83" s="2"/>
      <c r="ILF83" s="2"/>
      <c r="ILG83" s="2"/>
      <c r="ILH83" s="2"/>
      <c r="ILI83" s="2"/>
      <c r="ILJ83" s="2"/>
      <c r="ILK83" s="2"/>
      <c r="ILL83" s="2"/>
      <c r="ILM83" s="2"/>
      <c r="ILN83" s="2"/>
      <c r="ILO83" s="2"/>
      <c r="ILP83" s="2"/>
      <c r="ILQ83" s="2"/>
      <c r="ILR83" s="2"/>
      <c r="ILS83" s="2"/>
      <c r="ILT83" s="2"/>
      <c r="ILU83" s="2"/>
      <c r="ILV83" s="2"/>
      <c r="ILW83" s="2"/>
      <c r="ILX83" s="2"/>
      <c r="ILY83" s="2"/>
      <c r="ILZ83" s="2"/>
      <c r="IMA83" s="2"/>
      <c r="IMB83" s="2"/>
      <c r="IMC83" s="2"/>
      <c r="IMD83" s="2"/>
      <c r="IME83" s="2"/>
      <c r="IMF83" s="2"/>
      <c r="IMG83" s="2"/>
      <c r="IMH83" s="2"/>
      <c r="IMI83" s="2"/>
      <c r="IMJ83" s="2"/>
      <c r="IMK83" s="2"/>
      <c r="IML83" s="2"/>
      <c r="IMM83" s="2"/>
      <c r="IMN83" s="2"/>
      <c r="IMO83" s="2"/>
      <c r="IMP83" s="2"/>
      <c r="IMQ83" s="2"/>
      <c r="IMR83" s="2"/>
      <c r="IMS83" s="2"/>
      <c r="IMT83" s="2"/>
      <c r="IMU83" s="2"/>
      <c r="IMV83" s="2"/>
      <c r="IMW83" s="2"/>
      <c r="IMX83" s="2"/>
      <c r="IMY83" s="2"/>
      <c r="IMZ83" s="2"/>
      <c r="INA83" s="2"/>
      <c r="INB83" s="2"/>
      <c r="INC83" s="2"/>
      <c r="IND83" s="2"/>
      <c r="INE83" s="2"/>
      <c r="INF83" s="2"/>
      <c r="ING83" s="2"/>
      <c r="INH83" s="2"/>
      <c r="INI83" s="2"/>
      <c r="INJ83" s="2"/>
      <c r="INK83" s="2"/>
      <c r="INL83" s="2"/>
      <c r="INM83" s="2"/>
      <c r="INN83" s="2"/>
      <c r="INO83" s="2"/>
      <c r="INP83" s="2"/>
      <c r="INQ83" s="2"/>
      <c r="INR83" s="2"/>
      <c r="INS83" s="2"/>
      <c r="INT83" s="2"/>
      <c r="INU83" s="2"/>
      <c r="INV83" s="2"/>
      <c r="INW83" s="2"/>
      <c r="INX83" s="2"/>
      <c r="INY83" s="2"/>
      <c r="INZ83" s="2"/>
      <c r="IOA83" s="2"/>
      <c r="IOB83" s="2"/>
      <c r="IOC83" s="2"/>
      <c r="IOD83" s="2"/>
      <c r="IOE83" s="2"/>
      <c r="IOF83" s="2"/>
      <c r="IOG83" s="2"/>
      <c r="IOH83" s="2"/>
      <c r="IOI83" s="2"/>
      <c r="IOJ83" s="2"/>
      <c r="IOK83" s="2"/>
      <c r="IOL83" s="2"/>
      <c r="IOM83" s="2"/>
      <c r="ION83" s="2"/>
      <c r="IOO83" s="2"/>
      <c r="IOP83" s="2"/>
      <c r="IOQ83" s="2"/>
      <c r="IOR83" s="2"/>
      <c r="IOS83" s="2"/>
      <c r="IOT83" s="2"/>
      <c r="IOU83" s="2"/>
      <c r="IOV83" s="2"/>
      <c r="IOW83" s="2"/>
      <c r="IOX83" s="2"/>
      <c r="IOY83" s="2"/>
      <c r="IOZ83" s="2"/>
      <c r="IPA83" s="2"/>
      <c r="IPB83" s="2"/>
      <c r="IPC83" s="2"/>
      <c r="IPD83" s="2"/>
      <c r="IPE83" s="2"/>
      <c r="IPF83" s="2"/>
      <c r="IPG83" s="2"/>
      <c r="IPH83" s="2"/>
      <c r="IPI83" s="2"/>
      <c r="IPJ83" s="2"/>
      <c r="IPK83" s="2"/>
      <c r="IPL83" s="2"/>
      <c r="IPM83" s="2"/>
      <c r="IPN83" s="2"/>
      <c r="IPO83" s="2"/>
      <c r="IPP83" s="2"/>
      <c r="IPQ83" s="2"/>
      <c r="IPR83" s="2"/>
      <c r="IPS83" s="2"/>
      <c r="IPT83" s="2"/>
      <c r="IPU83" s="2"/>
      <c r="IPV83" s="2"/>
      <c r="IPW83" s="2"/>
      <c r="IPX83" s="2"/>
      <c r="IPY83" s="2"/>
      <c r="IPZ83" s="2"/>
      <c r="IQA83" s="2"/>
      <c r="IQB83" s="2"/>
      <c r="IQC83" s="2"/>
      <c r="IQD83" s="2"/>
      <c r="IQE83" s="2"/>
      <c r="IQF83" s="2"/>
      <c r="IQG83" s="2"/>
      <c r="IQH83" s="2"/>
      <c r="IQI83" s="2"/>
      <c r="IQJ83" s="2"/>
      <c r="IQK83" s="2"/>
      <c r="IQL83" s="2"/>
      <c r="IQM83" s="2"/>
      <c r="IQN83" s="2"/>
      <c r="IQO83" s="2"/>
      <c r="IQP83" s="2"/>
      <c r="IQQ83" s="2"/>
      <c r="IQR83" s="2"/>
      <c r="IQS83" s="2"/>
      <c r="IQT83" s="2"/>
      <c r="IQU83" s="2"/>
      <c r="IQV83" s="2"/>
      <c r="IQW83" s="2"/>
      <c r="IQX83" s="2"/>
      <c r="IQY83" s="2"/>
      <c r="IQZ83" s="2"/>
      <c r="IRA83" s="2"/>
      <c r="IRB83" s="2"/>
      <c r="IRC83" s="2"/>
      <c r="IRD83" s="2"/>
      <c r="IRE83" s="2"/>
      <c r="IRF83" s="2"/>
      <c r="IRG83" s="2"/>
      <c r="IRH83" s="2"/>
      <c r="IRI83" s="2"/>
      <c r="IRJ83" s="2"/>
      <c r="IRK83" s="2"/>
      <c r="IRL83" s="2"/>
      <c r="IRM83" s="2"/>
      <c r="IRN83" s="2"/>
      <c r="IRO83" s="2"/>
      <c r="IRP83" s="2"/>
      <c r="IRQ83" s="2"/>
      <c r="IRR83" s="2"/>
      <c r="IRS83" s="2"/>
      <c r="IRT83" s="2"/>
      <c r="IRU83" s="2"/>
      <c r="IRV83" s="2"/>
      <c r="IRW83" s="2"/>
      <c r="IRX83" s="2"/>
      <c r="IRY83" s="2"/>
      <c r="IRZ83" s="2"/>
      <c r="ISA83" s="2"/>
      <c r="ISB83" s="2"/>
      <c r="ISC83" s="2"/>
      <c r="ISD83" s="2"/>
      <c r="ISE83" s="2"/>
      <c r="ISF83" s="2"/>
      <c r="ISG83" s="2"/>
      <c r="ISH83" s="2"/>
      <c r="ISI83" s="2"/>
      <c r="ISJ83" s="2"/>
      <c r="ISK83" s="2"/>
      <c r="ISL83" s="2"/>
      <c r="ISM83" s="2"/>
      <c r="ISN83" s="2"/>
      <c r="ISO83" s="2"/>
      <c r="ISP83" s="2"/>
      <c r="ISQ83" s="2"/>
      <c r="ISR83" s="2"/>
      <c r="ISS83" s="2"/>
      <c r="IST83" s="2"/>
      <c r="ISU83" s="2"/>
      <c r="ISV83" s="2"/>
      <c r="ISW83" s="2"/>
      <c r="ISX83" s="2"/>
      <c r="ISY83" s="2"/>
      <c r="ISZ83" s="2"/>
      <c r="ITA83" s="2"/>
      <c r="ITB83" s="2"/>
      <c r="ITC83" s="2"/>
      <c r="ITD83" s="2"/>
      <c r="ITE83" s="2"/>
      <c r="ITF83" s="2"/>
      <c r="ITG83" s="2"/>
      <c r="ITH83" s="2"/>
      <c r="ITI83" s="2"/>
      <c r="ITJ83" s="2"/>
      <c r="ITK83" s="2"/>
      <c r="ITL83" s="2"/>
      <c r="ITM83" s="2"/>
      <c r="ITN83" s="2"/>
      <c r="ITO83" s="2"/>
      <c r="ITP83" s="2"/>
      <c r="ITQ83" s="2"/>
      <c r="ITR83" s="2"/>
      <c r="ITS83" s="2"/>
      <c r="ITT83" s="2"/>
      <c r="ITU83" s="2"/>
      <c r="ITV83" s="2"/>
      <c r="ITW83" s="2"/>
      <c r="ITX83" s="2"/>
      <c r="ITY83" s="2"/>
      <c r="ITZ83" s="2"/>
      <c r="IUA83" s="2"/>
      <c r="IUB83" s="2"/>
      <c r="IUC83" s="2"/>
      <c r="IUD83" s="2"/>
      <c r="IUE83" s="2"/>
      <c r="IUF83" s="2"/>
      <c r="IUG83" s="2"/>
      <c r="IUH83" s="2"/>
      <c r="IUI83" s="2"/>
      <c r="IUJ83" s="2"/>
      <c r="IUK83" s="2"/>
      <c r="IUL83" s="2"/>
      <c r="IUM83" s="2"/>
      <c r="IUN83" s="2"/>
      <c r="IUO83" s="2"/>
      <c r="IUP83" s="2"/>
      <c r="IUQ83" s="2"/>
      <c r="IUR83" s="2"/>
      <c r="IUS83" s="2"/>
      <c r="IUT83" s="2"/>
      <c r="IUU83" s="2"/>
      <c r="IUV83" s="2"/>
      <c r="IUW83" s="2"/>
      <c r="IUX83" s="2"/>
      <c r="IUY83" s="2"/>
      <c r="IUZ83" s="2"/>
      <c r="IVA83" s="2"/>
      <c r="IVB83" s="2"/>
      <c r="IVC83" s="2"/>
      <c r="IVD83" s="2"/>
      <c r="IVE83" s="2"/>
      <c r="IVF83" s="2"/>
      <c r="IVG83" s="2"/>
      <c r="IVH83" s="2"/>
      <c r="IVI83" s="2"/>
      <c r="IVJ83" s="2"/>
      <c r="IVK83" s="2"/>
      <c r="IVL83" s="2"/>
      <c r="IVM83" s="2"/>
      <c r="IVN83" s="2"/>
      <c r="IVO83" s="2"/>
      <c r="IVP83" s="2"/>
      <c r="IVQ83" s="2"/>
      <c r="IVR83" s="2"/>
      <c r="IVS83" s="2"/>
      <c r="IVT83" s="2"/>
      <c r="IVU83" s="2"/>
      <c r="IVV83" s="2"/>
      <c r="IVW83" s="2"/>
      <c r="IVX83" s="2"/>
      <c r="IVY83" s="2"/>
      <c r="IVZ83" s="2"/>
      <c r="IWA83" s="2"/>
      <c r="IWB83" s="2"/>
      <c r="IWC83" s="2"/>
      <c r="IWD83" s="2"/>
      <c r="IWE83" s="2"/>
      <c r="IWF83" s="2"/>
      <c r="IWG83" s="2"/>
      <c r="IWH83" s="2"/>
      <c r="IWI83" s="2"/>
      <c r="IWJ83" s="2"/>
      <c r="IWK83" s="2"/>
      <c r="IWL83" s="2"/>
      <c r="IWM83" s="2"/>
      <c r="IWN83" s="2"/>
      <c r="IWO83" s="2"/>
      <c r="IWP83" s="2"/>
      <c r="IWQ83" s="2"/>
      <c r="IWR83" s="2"/>
      <c r="IWS83" s="2"/>
      <c r="IWT83" s="2"/>
      <c r="IWU83" s="2"/>
      <c r="IWV83" s="2"/>
      <c r="IWW83" s="2"/>
      <c r="IWX83" s="2"/>
      <c r="IWY83" s="2"/>
      <c r="IWZ83" s="2"/>
      <c r="IXA83" s="2"/>
      <c r="IXB83" s="2"/>
      <c r="IXC83" s="2"/>
      <c r="IXD83" s="2"/>
      <c r="IXE83" s="2"/>
      <c r="IXF83" s="2"/>
      <c r="IXG83" s="2"/>
      <c r="IXH83" s="2"/>
      <c r="IXI83" s="2"/>
      <c r="IXJ83" s="2"/>
      <c r="IXK83" s="2"/>
      <c r="IXL83" s="2"/>
      <c r="IXM83" s="2"/>
      <c r="IXN83" s="2"/>
      <c r="IXO83" s="2"/>
      <c r="IXP83" s="2"/>
      <c r="IXQ83" s="2"/>
      <c r="IXR83" s="2"/>
      <c r="IXS83" s="2"/>
      <c r="IXT83" s="2"/>
      <c r="IXU83" s="2"/>
      <c r="IXV83" s="2"/>
      <c r="IXW83" s="2"/>
      <c r="IXX83" s="2"/>
      <c r="IXY83" s="2"/>
      <c r="IXZ83" s="2"/>
      <c r="IYA83" s="2"/>
      <c r="IYB83" s="2"/>
      <c r="IYC83" s="2"/>
      <c r="IYD83" s="2"/>
      <c r="IYE83" s="2"/>
      <c r="IYF83" s="2"/>
      <c r="IYG83" s="2"/>
      <c r="IYH83" s="2"/>
      <c r="IYI83" s="2"/>
      <c r="IYJ83" s="2"/>
      <c r="IYK83" s="2"/>
      <c r="IYL83" s="2"/>
      <c r="IYM83" s="2"/>
      <c r="IYN83" s="2"/>
      <c r="IYO83" s="2"/>
      <c r="IYP83" s="2"/>
      <c r="IYQ83" s="2"/>
      <c r="IYR83" s="2"/>
      <c r="IYS83" s="2"/>
      <c r="IYT83" s="2"/>
      <c r="IYU83" s="2"/>
      <c r="IYV83" s="2"/>
      <c r="IYW83" s="2"/>
      <c r="IYX83" s="2"/>
      <c r="IYY83" s="2"/>
      <c r="IYZ83" s="2"/>
      <c r="IZA83" s="2"/>
      <c r="IZB83" s="2"/>
      <c r="IZC83" s="2"/>
      <c r="IZD83" s="2"/>
      <c r="IZE83" s="2"/>
      <c r="IZF83" s="2"/>
      <c r="IZG83" s="2"/>
      <c r="IZH83" s="2"/>
      <c r="IZI83" s="2"/>
      <c r="IZJ83" s="2"/>
      <c r="IZK83" s="2"/>
      <c r="IZL83" s="2"/>
      <c r="IZM83" s="2"/>
      <c r="IZN83" s="2"/>
      <c r="IZO83" s="2"/>
      <c r="IZP83" s="2"/>
      <c r="IZQ83" s="2"/>
      <c r="IZR83" s="2"/>
      <c r="IZS83" s="2"/>
      <c r="IZT83" s="2"/>
      <c r="IZU83" s="2"/>
      <c r="IZV83" s="2"/>
      <c r="IZW83" s="2"/>
      <c r="IZX83" s="2"/>
      <c r="IZY83" s="2"/>
      <c r="IZZ83" s="2"/>
      <c r="JAA83" s="2"/>
      <c r="JAB83" s="2"/>
      <c r="JAC83" s="2"/>
      <c r="JAD83" s="2"/>
      <c r="JAE83" s="2"/>
      <c r="JAF83" s="2"/>
      <c r="JAG83" s="2"/>
      <c r="JAH83" s="2"/>
      <c r="JAI83" s="2"/>
      <c r="JAJ83" s="2"/>
      <c r="JAK83" s="2"/>
      <c r="JAL83" s="2"/>
      <c r="JAM83" s="2"/>
      <c r="JAN83" s="2"/>
      <c r="JAO83" s="2"/>
      <c r="JAP83" s="2"/>
      <c r="JAQ83" s="2"/>
      <c r="JAR83" s="2"/>
      <c r="JAS83" s="2"/>
      <c r="JAT83" s="2"/>
      <c r="JAU83" s="2"/>
      <c r="JAV83" s="2"/>
      <c r="JAW83" s="2"/>
      <c r="JAX83" s="2"/>
      <c r="JAY83" s="2"/>
      <c r="JAZ83" s="2"/>
      <c r="JBA83" s="2"/>
      <c r="JBB83" s="2"/>
      <c r="JBC83" s="2"/>
      <c r="JBD83" s="2"/>
      <c r="JBE83" s="2"/>
      <c r="JBF83" s="2"/>
      <c r="JBG83" s="2"/>
      <c r="JBH83" s="2"/>
      <c r="JBI83" s="2"/>
      <c r="JBJ83" s="2"/>
      <c r="JBK83" s="2"/>
      <c r="JBL83" s="2"/>
      <c r="JBM83" s="2"/>
      <c r="JBN83" s="2"/>
      <c r="JBO83" s="2"/>
      <c r="JBP83" s="2"/>
      <c r="JBQ83" s="2"/>
      <c r="JBR83" s="2"/>
      <c r="JBS83" s="2"/>
      <c r="JBT83" s="2"/>
      <c r="JBU83" s="2"/>
      <c r="JBV83" s="2"/>
      <c r="JBW83" s="2"/>
      <c r="JBX83" s="2"/>
      <c r="JBY83" s="2"/>
      <c r="JBZ83" s="2"/>
      <c r="JCA83" s="2"/>
      <c r="JCB83" s="2"/>
      <c r="JCC83" s="2"/>
      <c r="JCD83" s="2"/>
      <c r="JCE83" s="2"/>
      <c r="JCF83" s="2"/>
      <c r="JCG83" s="2"/>
      <c r="JCH83" s="2"/>
      <c r="JCI83" s="2"/>
      <c r="JCJ83" s="2"/>
      <c r="JCK83" s="2"/>
      <c r="JCL83" s="2"/>
      <c r="JCM83" s="2"/>
      <c r="JCN83" s="2"/>
      <c r="JCO83" s="2"/>
      <c r="JCP83" s="2"/>
      <c r="JCQ83" s="2"/>
      <c r="JCR83" s="2"/>
      <c r="JCS83" s="2"/>
      <c r="JCT83" s="2"/>
      <c r="JCU83" s="2"/>
      <c r="JCV83" s="2"/>
      <c r="JCW83" s="2"/>
      <c r="JCX83" s="2"/>
      <c r="JCY83" s="2"/>
      <c r="JCZ83" s="2"/>
      <c r="JDA83" s="2"/>
      <c r="JDB83" s="2"/>
      <c r="JDC83" s="2"/>
      <c r="JDD83" s="2"/>
      <c r="JDE83" s="2"/>
      <c r="JDF83" s="2"/>
      <c r="JDG83" s="2"/>
      <c r="JDH83" s="2"/>
      <c r="JDI83" s="2"/>
      <c r="JDJ83" s="2"/>
      <c r="JDK83" s="2"/>
      <c r="JDL83" s="2"/>
      <c r="JDM83" s="2"/>
      <c r="JDN83" s="2"/>
      <c r="JDO83" s="2"/>
      <c r="JDP83" s="2"/>
      <c r="JDQ83" s="2"/>
      <c r="JDR83" s="2"/>
      <c r="JDS83" s="2"/>
      <c r="JDT83" s="2"/>
      <c r="JDU83" s="2"/>
      <c r="JDV83" s="2"/>
      <c r="JDW83" s="2"/>
      <c r="JDX83" s="2"/>
      <c r="JDY83" s="2"/>
      <c r="JDZ83" s="2"/>
      <c r="JEA83" s="2"/>
      <c r="JEB83" s="2"/>
      <c r="JEC83" s="2"/>
      <c r="JED83" s="2"/>
      <c r="JEE83" s="2"/>
      <c r="JEF83" s="2"/>
      <c r="JEG83" s="2"/>
      <c r="JEH83" s="2"/>
      <c r="JEI83" s="2"/>
      <c r="JEJ83" s="2"/>
      <c r="JEK83" s="2"/>
      <c r="JEL83" s="2"/>
      <c r="JEM83" s="2"/>
      <c r="JEN83" s="2"/>
      <c r="JEO83" s="2"/>
      <c r="JEP83" s="2"/>
      <c r="JEQ83" s="2"/>
      <c r="JER83" s="2"/>
      <c r="JES83" s="2"/>
      <c r="JET83" s="2"/>
      <c r="JEU83" s="2"/>
      <c r="JEV83" s="2"/>
      <c r="JEW83" s="2"/>
      <c r="JEX83" s="2"/>
      <c r="JEY83" s="2"/>
      <c r="JEZ83" s="2"/>
      <c r="JFA83" s="2"/>
      <c r="JFB83" s="2"/>
      <c r="JFC83" s="2"/>
      <c r="JFD83" s="2"/>
      <c r="JFE83" s="2"/>
      <c r="JFF83" s="2"/>
      <c r="JFG83" s="2"/>
      <c r="JFH83" s="2"/>
      <c r="JFI83" s="2"/>
      <c r="JFJ83" s="2"/>
      <c r="JFK83" s="2"/>
      <c r="JFL83" s="2"/>
      <c r="JFM83" s="2"/>
      <c r="JFN83" s="2"/>
      <c r="JFO83" s="2"/>
      <c r="JFP83" s="2"/>
      <c r="JFQ83" s="2"/>
      <c r="JFR83" s="2"/>
      <c r="JFS83" s="2"/>
      <c r="JFT83" s="2"/>
      <c r="JFU83" s="2"/>
      <c r="JFV83" s="2"/>
      <c r="JFW83" s="2"/>
      <c r="JFX83" s="2"/>
      <c r="JFY83" s="2"/>
      <c r="JFZ83" s="2"/>
      <c r="JGA83" s="2"/>
      <c r="JGB83" s="2"/>
      <c r="JGC83" s="2"/>
      <c r="JGD83" s="2"/>
      <c r="JGE83" s="2"/>
      <c r="JGF83" s="2"/>
      <c r="JGG83" s="2"/>
      <c r="JGH83" s="2"/>
      <c r="JGI83" s="2"/>
      <c r="JGJ83" s="2"/>
      <c r="JGK83" s="2"/>
      <c r="JGL83" s="2"/>
      <c r="JGM83" s="2"/>
      <c r="JGN83" s="2"/>
      <c r="JGO83" s="2"/>
      <c r="JGP83" s="2"/>
      <c r="JGQ83" s="2"/>
      <c r="JGR83" s="2"/>
      <c r="JGS83" s="2"/>
      <c r="JGT83" s="2"/>
      <c r="JGU83" s="2"/>
      <c r="JGV83" s="2"/>
      <c r="JGW83" s="2"/>
      <c r="JGX83" s="2"/>
      <c r="JGY83" s="2"/>
      <c r="JGZ83" s="2"/>
      <c r="JHA83" s="2"/>
      <c r="JHB83" s="2"/>
      <c r="JHC83" s="2"/>
      <c r="JHD83" s="2"/>
      <c r="JHE83" s="2"/>
      <c r="JHF83" s="2"/>
      <c r="JHG83" s="2"/>
      <c r="JHH83" s="2"/>
      <c r="JHI83" s="2"/>
      <c r="JHJ83" s="2"/>
      <c r="JHK83" s="2"/>
      <c r="JHL83" s="2"/>
      <c r="JHM83" s="2"/>
      <c r="JHN83" s="2"/>
      <c r="JHO83" s="2"/>
      <c r="JHP83" s="2"/>
      <c r="JHQ83" s="2"/>
      <c r="JHR83" s="2"/>
      <c r="JHS83" s="2"/>
      <c r="JHT83" s="2"/>
      <c r="JHU83" s="2"/>
      <c r="JHV83" s="2"/>
      <c r="JHW83" s="2"/>
      <c r="JHX83" s="2"/>
      <c r="JHY83" s="2"/>
      <c r="JHZ83" s="2"/>
      <c r="JIA83" s="2"/>
      <c r="JIB83" s="2"/>
      <c r="JIC83" s="2"/>
      <c r="JID83" s="2"/>
      <c r="JIE83" s="2"/>
      <c r="JIF83" s="2"/>
      <c r="JIG83" s="2"/>
      <c r="JIH83" s="2"/>
      <c r="JII83" s="2"/>
      <c r="JIJ83" s="2"/>
      <c r="JIK83" s="2"/>
      <c r="JIL83" s="2"/>
      <c r="JIM83" s="2"/>
      <c r="JIN83" s="2"/>
      <c r="JIO83" s="2"/>
      <c r="JIP83" s="2"/>
      <c r="JIQ83" s="2"/>
      <c r="JIR83" s="2"/>
      <c r="JIS83" s="2"/>
      <c r="JIT83" s="2"/>
      <c r="JIU83" s="2"/>
      <c r="JIV83" s="2"/>
      <c r="JIW83" s="2"/>
      <c r="JIX83" s="2"/>
      <c r="JIY83" s="2"/>
      <c r="JIZ83" s="2"/>
      <c r="JJA83" s="2"/>
      <c r="JJB83" s="2"/>
      <c r="JJC83" s="2"/>
      <c r="JJD83" s="2"/>
      <c r="JJE83" s="2"/>
      <c r="JJF83" s="2"/>
      <c r="JJG83" s="2"/>
      <c r="JJH83" s="2"/>
      <c r="JJI83" s="2"/>
      <c r="JJJ83" s="2"/>
      <c r="JJK83" s="2"/>
      <c r="JJL83" s="2"/>
      <c r="JJM83" s="2"/>
      <c r="JJN83" s="2"/>
      <c r="JJO83" s="2"/>
      <c r="JJP83" s="2"/>
      <c r="JJQ83" s="2"/>
      <c r="JJR83" s="2"/>
      <c r="JJS83" s="2"/>
      <c r="JJT83" s="2"/>
      <c r="JJU83" s="2"/>
      <c r="JJV83" s="2"/>
      <c r="JJW83" s="2"/>
      <c r="JJX83" s="2"/>
      <c r="JJY83" s="2"/>
      <c r="JJZ83" s="2"/>
      <c r="JKA83" s="2"/>
      <c r="JKB83" s="2"/>
      <c r="JKC83" s="2"/>
      <c r="JKD83" s="2"/>
      <c r="JKE83" s="2"/>
      <c r="JKF83" s="2"/>
      <c r="JKG83" s="2"/>
      <c r="JKH83" s="2"/>
      <c r="JKI83" s="2"/>
      <c r="JKJ83" s="2"/>
      <c r="JKK83" s="2"/>
      <c r="JKL83" s="2"/>
      <c r="JKM83" s="2"/>
      <c r="JKN83" s="2"/>
      <c r="JKO83" s="2"/>
      <c r="JKP83" s="2"/>
      <c r="JKQ83" s="2"/>
      <c r="JKR83" s="2"/>
      <c r="JKS83" s="2"/>
      <c r="JKT83" s="2"/>
      <c r="JKU83" s="2"/>
      <c r="JKV83" s="2"/>
      <c r="JKW83" s="2"/>
      <c r="JKX83" s="2"/>
      <c r="JKY83" s="2"/>
      <c r="JKZ83" s="2"/>
      <c r="JLA83" s="2"/>
      <c r="JLB83" s="2"/>
      <c r="JLC83" s="2"/>
      <c r="JLD83" s="2"/>
      <c r="JLE83" s="2"/>
      <c r="JLF83" s="2"/>
      <c r="JLG83" s="2"/>
      <c r="JLH83" s="2"/>
      <c r="JLI83" s="2"/>
      <c r="JLJ83" s="2"/>
      <c r="JLK83" s="2"/>
      <c r="JLL83" s="2"/>
      <c r="JLM83" s="2"/>
      <c r="JLN83" s="2"/>
      <c r="JLO83" s="2"/>
      <c r="JLP83" s="2"/>
      <c r="JLQ83" s="2"/>
      <c r="JLR83" s="2"/>
      <c r="JLS83" s="2"/>
      <c r="JLT83" s="2"/>
      <c r="JLU83" s="2"/>
      <c r="JLV83" s="2"/>
      <c r="JLW83" s="2"/>
      <c r="JLX83" s="2"/>
      <c r="JLY83" s="2"/>
      <c r="JLZ83" s="2"/>
      <c r="JMA83" s="2"/>
      <c r="JMB83" s="2"/>
      <c r="JMC83" s="2"/>
      <c r="JMD83" s="2"/>
      <c r="JME83" s="2"/>
      <c r="JMF83" s="2"/>
      <c r="JMG83" s="2"/>
      <c r="JMH83" s="2"/>
      <c r="JMI83" s="2"/>
      <c r="JMJ83" s="2"/>
      <c r="JMK83" s="2"/>
      <c r="JML83" s="2"/>
      <c r="JMM83" s="2"/>
      <c r="JMN83" s="2"/>
      <c r="JMO83" s="2"/>
      <c r="JMP83" s="2"/>
      <c r="JMQ83" s="2"/>
      <c r="JMR83" s="2"/>
      <c r="JMS83" s="2"/>
      <c r="JMT83" s="2"/>
      <c r="JMU83" s="2"/>
      <c r="JMV83" s="2"/>
      <c r="JMW83" s="2"/>
      <c r="JMX83" s="2"/>
      <c r="JMY83" s="2"/>
      <c r="JMZ83" s="2"/>
      <c r="JNA83" s="2"/>
      <c r="JNB83" s="2"/>
      <c r="JNC83" s="2"/>
      <c r="JND83" s="2"/>
      <c r="JNE83" s="2"/>
      <c r="JNF83" s="2"/>
      <c r="JNG83" s="2"/>
      <c r="JNH83" s="2"/>
      <c r="JNI83" s="2"/>
      <c r="JNJ83" s="2"/>
      <c r="JNK83" s="2"/>
      <c r="JNL83" s="2"/>
      <c r="JNM83" s="2"/>
      <c r="JNN83" s="2"/>
      <c r="JNO83" s="2"/>
      <c r="JNP83" s="2"/>
      <c r="JNQ83" s="2"/>
      <c r="JNR83" s="2"/>
      <c r="JNS83" s="2"/>
      <c r="JNT83" s="2"/>
      <c r="JNU83" s="2"/>
      <c r="JNV83" s="2"/>
      <c r="JNW83" s="2"/>
      <c r="JNX83" s="2"/>
      <c r="JNY83" s="2"/>
      <c r="JNZ83" s="2"/>
      <c r="JOA83" s="2"/>
      <c r="JOB83" s="2"/>
      <c r="JOC83" s="2"/>
      <c r="JOD83" s="2"/>
      <c r="JOE83" s="2"/>
      <c r="JOF83" s="2"/>
      <c r="JOG83" s="2"/>
      <c r="JOH83" s="2"/>
      <c r="JOI83" s="2"/>
      <c r="JOJ83" s="2"/>
      <c r="JOK83" s="2"/>
      <c r="JOL83" s="2"/>
      <c r="JOM83" s="2"/>
      <c r="JON83" s="2"/>
      <c r="JOO83" s="2"/>
      <c r="JOP83" s="2"/>
      <c r="JOQ83" s="2"/>
      <c r="JOR83" s="2"/>
      <c r="JOS83" s="2"/>
      <c r="JOT83" s="2"/>
      <c r="JOU83" s="2"/>
      <c r="JOV83" s="2"/>
      <c r="JOW83" s="2"/>
      <c r="JOX83" s="2"/>
      <c r="JOY83" s="2"/>
      <c r="JOZ83" s="2"/>
      <c r="JPA83" s="2"/>
      <c r="JPB83" s="2"/>
      <c r="JPC83" s="2"/>
      <c r="JPD83" s="2"/>
      <c r="JPE83" s="2"/>
      <c r="JPF83" s="2"/>
      <c r="JPG83" s="2"/>
      <c r="JPH83" s="2"/>
      <c r="JPI83" s="2"/>
      <c r="JPJ83" s="2"/>
      <c r="JPK83" s="2"/>
      <c r="JPL83" s="2"/>
      <c r="JPM83" s="2"/>
      <c r="JPN83" s="2"/>
      <c r="JPO83" s="2"/>
      <c r="JPP83" s="2"/>
      <c r="JPQ83" s="2"/>
      <c r="JPR83" s="2"/>
      <c r="JPS83" s="2"/>
      <c r="JPT83" s="2"/>
      <c r="JPU83" s="2"/>
      <c r="JPV83" s="2"/>
      <c r="JPW83" s="2"/>
      <c r="JPX83" s="2"/>
      <c r="JPY83" s="2"/>
      <c r="JPZ83" s="2"/>
      <c r="JQA83" s="2"/>
      <c r="JQB83" s="2"/>
      <c r="JQC83" s="2"/>
      <c r="JQD83" s="2"/>
      <c r="JQE83" s="2"/>
      <c r="JQF83" s="2"/>
      <c r="JQG83" s="2"/>
      <c r="JQH83" s="2"/>
      <c r="JQI83" s="2"/>
      <c r="JQJ83" s="2"/>
      <c r="JQK83" s="2"/>
      <c r="JQL83" s="2"/>
      <c r="JQM83" s="2"/>
      <c r="JQN83" s="2"/>
      <c r="JQO83" s="2"/>
      <c r="JQP83" s="2"/>
      <c r="JQQ83" s="2"/>
      <c r="JQR83" s="2"/>
      <c r="JQS83" s="2"/>
      <c r="JQT83" s="2"/>
      <c r="JQU83" s="2"/>
      <c r="JQV83" s="2"/>
      <c r="JQW83" s="2"/>
      <c r="JQX83" s="2"/>
      <c r="JQY83" s="2"/>
      <c r="JQZ83" s="2"/>
      <c r="JRA83" s="2"/>
      <c r="JRB83" s="2"/>
      <c r="JRC83" s="2"/>
      <c r="JRD83" s="2"/>
      <c r="JRE83" s="2"/>
      <c r="JRF83" s="2"/>
      <c r="JRG83" s="2"/>
      <c r="JRH83" s="2"/>
      <c r="JRI83" s="2"/>
      <c r="JRJ83" s="2"/>
      <c r="JRK83" s="2"/>
      <c r="JRL83" s="2"/>
      <c r="JRM83" s="2"/>
      <c r="JRN83" s="2"/>
      <c r="JRO83" s="2"/>
      <c r="JRP83" s="2"/>
      <c r="JRQ83" s="2"/>
      <c r="JRR83" s="2"/>
      <c r="JRS83" s="2"/>
      <c r="JRT83" s="2"/>
      <c r="JRU83" s="2"/>
      <c r="JRV83" s="2"/>
      <c r="JRW83" s="2"/>
      <c r="JRX83" s="2"/>
      <c r="JRY83" s="2"/>
      <c r="JRZ83" s="2"/>
      <c r="JSA83" s="2"/>
      <c r="JSB83" s="2"/>
      <c r="JSC83" s="2"/>
      <c r="JSD83" s="2"/>
      <c r="JSE83" s="2"/>
      <c r="JSF83" s="2"/>
      <c r="JSG83" s="2"/>
      <c r="JSH83" s="2"/>
      <c r="JSI83" s="2"/>
      <c r="JSJ83" s="2"/>
      <c r="JSK83" s="2"/>
      <c r="JSL83" s="2"/>
      <c r="JSM83" s="2"/>
      <c r="JSN83" s="2"/>
      <c r="JSO83" s="2"/>
      <c r="JSP83" s="2"/>
      <c r="JSQ83" s="2"/>
      <c r="JSR83" s="2"/>
      <c r="JSS83" s="2"/>
      <c r="JST83" s="2"/>
      <c r="JSU83" s="2"/>
      <c r="JSV83" s="2"/>
      <c r="JSW83" s="2"/>
      <c r="JSX83" s="2"/>
      <c r="JSY83" s="2"/>
      <c r="JSZ83" s="2"/>
      <c r="JTA83" s="2"/>
      <c r="JTB83" s="2"/>
      <c r="JTC83" s="2"/>
      <c r="JTD83" s="2"/>
      <c r="JTE83" s="2"/>
      <c r="JTF83" s="2"/>
      <c r="JTG83" s="2"/>
      <c r="JTH83" s="2"/>
      <c r="JTI83" s="2"/>
      <c r="JTJ83" s="2"/>
      <c r="JTK83" s="2"/>
      <c r="JTL83" s="2"/>
      <c r="JTM83" s="2"/>
      <c r="JTN83" s="2"/>
      <c r="JTO83" s="2"/>
      <c r="JTP83" s="2"/>
      <c r="JTQ83" s="2"/>
      <c r="JTR83" s="2"/>
      <c r="JTS83" s="2"/>
      <c r="JTT83" s="2"/>
      <c r="JTU83" s="2"/>
      <c r="JTV83" s="2"/>
      <c r="JTW83" s="2"/>
      <c r="JTX83" s="2"/>
      <c r="JTY83" s="2"/>
      <c r="JTZ83" s="2"/>
      <c r="JUA83" s="2"/>
      <c r="JUB83" s="2"/>
      <c r="JUC83" s="2"/>
      <c r="JUD83" s="2"/>
      <c r="JUE83" s="2"/>
      <c r="JUF83" s="2"/>
      <c r="JUG83" s="2"/>
      <c r="JUH83" s="2"/>
      <c r="JUI83" s="2"/>
      <c r="JUJ83" s="2"/>
      <c r="JUK83" s="2"/>
      <c r="JUL83" s="2"/>
      <c r="JUM83" s="2"/>
      <c r="JUN83" s="2"/>
      <c r="JUO83" s="2"/>
      <c r="JUP83" s="2"/>
      <c r="JUQ83" s="2"/>
      <c r="JUR83" s="2"/>
      <c r="JUS83" s="2"/>
      <c r="JUT83" s="2"/>
      <c r="JUU83" s="2"/>
      <c r="JUV83" s="2"/>
      <c r="JUW83" s="2"/>
      <c r="JUX83" s="2"/>
      <c r="JUY83" s="2"/>
      <c r="JUZ83" s="2"/>
      <c r="JVA83" s="2"/>
      <c r="JVB83" s="2"/>
      <c r="JVC83" s="2"/>
      <c r="JVD83" s="2"/>
      <c r="JVE83" s="2"/>
      <c r="JVF83" s="2"/>
      <c r="JVG83" s="2"/>
      <c r="JVH83" s="2"/>
      <c r="JVI83" s="2"/>
      <c r="JVJ83" s="2"/>
      <c r="JVK83" s="2"/>
      <c r="JVL83" s="2"/>
      <c r="JVM83" s="2"/>
      <c r="JVN83" s="2"/>
      <c r="JVO83" s="2"/>
      <c r="JVP83" s="2"/>
      <c r="JVQ83" s="2"/>
      <c r="JVR83" s="2"/>
      <c r="JVS83" s="2"/>
      <c r="JVT83" s="2"/>
      <c r="JVU83" s="2"/>
      <c r="JVV83" s="2"/>
      <c r="JVW83" s="2"/>
      <c r="JVX83" s="2"/>
      <c r="JVY83" s="2"/>
      <c r="JVZ83" s="2"/>
      <c r="JWA83" s="2"/>
      <c r="JWB83" s="2"/>
      <c r="JWC83" s="2"/>
      <c r="JWD83" s="2"/>
      <c r="JWE83" s="2"/>
      <c r="JWF83" s="2"/>
      <c r="JWG83" s="2"/>
      <c r="JWH83" s="2"/>
      <c r="JWI83" s="2"/>
      <c r="JWJ83" s="2"/>
      <c r="JWK83" s="2"/>
      <c r="JWL83" s="2"/>
      <c r="JWM83" s="2"/>
      <c r="JWN83" s="2"/>
      <c r="JWO83" s="2"/>
      <c r="JWP83" s="2"/>
      <c r="JWQ83" s="2"/>
      <c r="JWR83" s="2"/>
      <c r="JWS83" s="2"/>
      <c r="JWT83" s="2"/>
      <c r="JWU83" s="2"/>
      <c r="JWV83" s="2"/>
      <c r="JWW83" s="2"/>
      <c r="JWX83" s="2"/>
      <c r="JWY83" s="2"/>
      <c r="JWZ83" s="2"/>
      <c r="JXA83" s="2"/>
      <c r="JXB83" s="2"/>
      <c r="JXC83" s="2"/>
      <c r="JXD83" s="2"/>
      <c r="JXE83" s="2"/>
      <c r="JXF83" s="2"/>
      <c r="JXG83" s="2"/>
      <c r="JXH83" s="2"/>
      <c r="JXI83" s="2"/>
      <c r="JXJ83" s="2"/>
      <c r="JXK83" s="2"/>
      <c r="JXL83" s="2"/>
      <c r="JXM83" s="2"/>
      <c r="JXN83" s="2"/>
      <c r="JXO83" s="2"/>
      <c r="JXP83" s="2"/>
      <c r="JXQ83" s="2"/>
      <c r="JXR83" s="2"/>
      <c r="JXS83" s="2"/>
      <c r="JXT83" s="2"/>
      <c r="JXU83" s="2"/>
      <c r="JXV83" s="2"/>
      <c r="JXW83" s="2"/>
      <c r="JXX83" s="2"/>
      <c r="JXY83" s="2"/>
      <c r="JXZ83" s="2"/>
      <c r="JYA83" s="2"/>
      <c r="JYB83" s="2"/>
      <c r="JYC83" s="2"/>
      <c r="JYD83" s="2"/>
      <c r="JYE83" s="2"/>
      <c r="JYF83" s="2"/>
      <c r="JYG83" s="2"/>
      <c r="JYH83" s="2"/>
      <c r="JYI83" s="2"/>
      <c r="JYJ83" s="2"/>
      <c r="JYK83" s="2"/>
      <c r="JYL83" s="2"/>
      <c r="JYM83" s="2"/>
      <c r="JYN83" s="2"/>
      <c r="JYO83" s="2"/>
      <c r="JYP83" s="2"/>
      <c r="JYQ83" s="2"/>
      <c r="JYR83" s="2"/>
      <c r="JYS83" s="2"/>
      <c r="JYT83" s="2"/>
      <c r="JYU83" s="2"/>
      <c r="JYV83" s="2"/>
      <c r="JYW83" s="2"/>
      <c r="JYX83" s="2"/>
      <c r="JYY83" s="2"/>
      <c r="JYZ83" s="2"/>
      <c r="JZA83" s="2"/>
      <c r="JZB83" s="2"/>
      <c r="JZC83" s="2"/>
      <c r="JZD83" s="2"/>
      <c r="JZE83" s="2"/>
      <c r="JZF83" s="2"/>
      <c r="JZG83" s="2"/>
      <c r="JZH83" s="2"/>
      <c r="JZI83" s="2"/>
      <c r="JZJ83" s="2"/>
      <c r="JZK83" s="2"/>
      <c r="JZL83" s="2"/>
      <c r="JZM83" s="2"/>
      <c r="JZN83" s="2"/>
      <c r="JZO83" s="2"/>
      <c r="JZP83" s="2"/>
      <c r="JZQ83" s="2"/>
      <c r="JZR83" s="2"/>
      <c r="JZS83" s="2"/>
      <c r="JZT83" s="2"/>
      <c r="JZU83" s="2"/>
      <c r="JZV83" s="2"/>
      <c r="JZW83" s="2"/>
      <c r="JZX83" s="2"/>
      <c r="JZY83" s="2"/>
      <c r="JZZ83" s="2"/>
      <c r="KAA83" s="2"/>
      <c r="KAB83" s="2"/>
      <c r="KAC83" s="2"/>
      <c r="KAD83" s="2"/>
      <c r="KAE83" s="2"/>
      <c r="KAF83" s="2"/>
      <c r="KAG83" s="2"/>
      <c r="KAH83" s="2"/>
      <c r="KAI83" s="2"/>
      <c r="KAJ83" s="2"/>
      <c r="KAK83" s="2"/>
      <c r="KAL83" s="2"/>
      <c r="KAM83" s="2"/>
      <c r="KAN83" s="2"/>
      <c r="KAO83" s="2"/>
      <c r="KAP83" s="2"/>
      <c r="KAQ83" s="2"/>
      <c r="KAR83" s="2"/>
      <c r="KAS83" s="2"/>
      <c r="KAT83" s="2"/>
      <c r="KAU83" s="2"/>
      <c r="KAV83" s="2"/>
      <c r="KAW83" s="2"/>
      <c r="KAX83" s="2"/>
      <c r="KAY83" s="2"/>
      <c r="KAZ83" s="2"/>
      <c r="KBA83" s="2"/>
      <c r="KBB83" s="2"/>
      <c r="KBC83" s="2"/>
      <c r="KBD83" s="2"/>
      <c r="KBE83" s="2"/>
      <c r="KBF83" s="2"/>
      <c r="KBG83" s="2"/>
      <c r="KBH83" s="2"/>
      <c r="KBI83" s="2"/>
      <c r="KBJ83" s="2"/>
      <c r="KBK83" s="2"/>
      <c r="KBL83" s="2"/>
      <c r="KBM83" s="2"/>
      <c r="KBN83" s="2"/>
      <c r="KBO83" s="2"/>
      <c r="KBP83" s="2"/>
      <c r="KBQ83" s="2"/>
      <c r="KBR83" s="2"/>
      <c r="KBS83" s="2"/>
      <c r="KBT83" s="2"/>
      <c r="KBU83" s="2"/>
      <c r="KBV83" s="2"/>
      <c r="KBW83" s="2"/>
      <c r="KBX83" s="2"/>
      <c r="KBY83" s="2"/>
      <c r="KBZ83" s="2"/>
      <c r="KCA83" s="2"/>
      <c r="KCB83" s="2"/>
      <c r="KCC83" s="2"/>
      <c r="KCD83" s="2"/>
      <c r="KCE83" s="2"/>
      <c r="KCF83" s="2"/>
      <c r="KCG83" s="2"/>
      <c r="KCH83" s="2"/>
      <c r="KCI83" s="2"/>
      <c r="KCJ83" s="2"/>
      <c r="KCK83" s="2"/>
      <c r="KCL83" s="2"/>
      <c r="KCM83" s="2"/>
      <c r="KCN83" s="2"/>
      <c r="KCO83" s="2"/>
      <c r="KCP83" s="2"/>
      <c r="KCQ83" s="2"/>
      <c r="KCR83" s="2"/>
      <c r="KCS83" s="2"/>
      <c r="KCT83" s="2"/>
      <c r="KCU83" s="2"/>
      <c r="KCV83" s="2"/>
      <c r="KCW83" s="2"/>
      <c r="KCX83" s="2"/>
      <c r="KCY83" s="2"/>
      <c r="KCZ83" s="2"/>
      <c r="KDA83" s="2"/>
      <c r="KDB83" s="2"/>
      <c r="KDC83" s="2"/>
      <c r="KDD83" s="2"/>
      <c r="KDE83" s="2"/>
      <c r="KDF83" s="2"/>
      <c r="KDG83" s="2"/>
      <c r="KDH83" s="2"/>
      <c r="KDI83" s="2"/>
      <c r="KDJ83" s="2"/>
      <c r="KDK83" s="2"/>
      <c r="KDL83" s="2"/>
      <c r="KDM83" s="2"/>
      <c r="KDN83" s="2"/>
      <c r="KDO83" s="2"/>
      <c r="KDP83" s="2"/>
      <c r="KDQ83" s="2"/>
      <c r="KDR83" s="2"/>
      <c r="KDS83" s="2"/>
      <c r="KDT83" s="2"/>
      <c r="KDU83" s="2"/>
      <c r="KDV83" s="2"/>
      <c r="KDW83" s="2"/>
      <c r="KDX83" s="2"/>
      <c r="KDY83" s="2"/>
      <c r="KDZ83" s="2"/>
      <c r="KEA83" s="2"/>
      <c r="KEB83" s="2"/>
      <c r="KEC83" s="2"/>
      <c r="KED83" s="2"/>
      <c r="KEE83" s="2"/>
      <c r="KEF83" s="2"/>
      <c r="KEG83" s="2"/>
      <c r="KEH83" s="2"/>
      <c r="KEI83" s="2"/>
      <c r="KEJ83" s="2"/>
      <c r="KEK83" s="2"/>
      <c r="KEL83" s="2"/>
      <c r="KEM83" s="2"/>
      <c r="KEN83" s="2"/>
      <c r="KEO83" s="2"/>
      <c r="KEP83" s="2"/>
      <c r="KEQ83" s="2"/>
      <c r="KER83" s="2"/>
      <c r="KES83" s="2"/>
      <c r="KET83" s="2"/>
      <c r="KEU83" s="2"/>
      <c r="KEV83" s="2"/>
      <c r="KEW83" s="2"/>
      <c r="KEX83" s="2"/>
      <c r="KEY83" s="2"/>
      <c r="KEZ83" s="2"/>
      <c r="KFA83" s="2"/>
      <c r="KFB83" s="2"/>
      <c r="KFC83" s="2"/>
      <c r="KFD83" s="2"/>
      <c r="KFE83" s="2"/>
      <c r="KFF83" s="2"/>
      <c r="KFG83" s="2"/>
      <c r="KFH83" s="2"/>
      <c r="KFI83" s="2"/>
      <c r="KFJ83" s="2"/>
      <c r="KFK83" s="2"/>
      <c r="KFL83" s="2"/>
      <c r="KFM83" s="2"/>
      <c r="KFN83" s="2"/>
      <c r="KFO83" s="2"/>
      <c r="KFP83" s="2"/>
      <c r="KFQ83" s="2"/>
      <c r="KFR83" s="2"/>
      <c r="KFS83" s="2"/>
      <c r="KFT83" s="2"/>
      <c r="KFU83" s="2"/>
      <c r="KFV83" s="2"/>
      <c r="KFW83" s="2"/>
      <c r="KFX83" s="2"/>
      <c r="KFY83" s="2"/>
      <c r="KFZ83" s="2"/>
      <c r="KGA83" s="2"/>
      <c r="KGB83" s="2"/>
      <c r="KGC83" s="2"/>
      <c r="KGD83" s="2"/>
      <c r="KGE83" s="2"/>
      <c r="KGF83" s="2"/>
      <c r="KGG83" s="2"/>
      <c r="KGH83" s="2"/>
      <c r="KGI83" s="2"/>
      <c r="KGJ83" s="2"/>
      <c r="KGK83" s="2"/>
      <c r="KGL83" s="2"/>
      <c r="KGM83" s="2"/>
      <c r="KGN83" s="2"/>
      <c r="KGO83" s="2"/>
      <c r="KGP83" s="2"/>
      <c r="KGQ83" s="2"/>
      <c r="KGR83" s="2"/>
      <c r="KGS83" s="2"/>
      <c r="KGT83" s="2"/>
      <c r="KGU83" s="2"/>
      <c r="KGV83" s="2"/>
      <c r="KGW83" s="2"/>
      <c r="KGX83" s="2"/>
      <c r="KGY83" s="2"/>
      <c r="KGZ83" s="2"/>
      <c r="KHA83" s="2"/>
      <c r="KHB83" s="2"/>
      <c r="KHC83" s="2"/>
      <c r="KHD83" s="2"/>
      <c r="KHE83" s="2"/>
      <c r="KHF83" s="2"/>
      <c r="KHG83" s="2"/>
      <c r="KHH83" s="2"/>
      <c r="KHI83" s="2"/>
      <c r="KHJ83" s="2"/>
      <c r="KHK83" s="2"/>
      <c r="KHL83" s="2"/>
      <c r="KHM83" s="2"/>
      <c r="KHN83" s="2"/>
      <c r="KHO83" s="2"/>
      <c r="KHP83" s="2"/>
      <c r="KHQ83" s="2"/>
      <c r="KHR83" s="2"/>
      <c r="KHS83" s="2"/>
      <c r="KHT83" s="2"/>
      <c r="KHU83" s="2"/>
      <c r="KHV83" s="2"/>
      <c r="KHW83" s="2"/>
      <c r="KHX83" s="2"/>
      <c r="KHY83" s="2"/>
      <c r="KHZ83" s="2"/>
      <c r="KIA83" s="2"/>
      <c r="KIB83" s="2"/>
      <c r="KIC83" s="2"/>
      <c r="KID83" s="2"/>
      <c r="KIE83" s="2"/>
      <c r="KIF83" s="2"/>
      <c r="KIG83" s="2"/>
      <c r="KIH83" s="2"/>
      <c r="KII83" s="2"/>
      <c r="KIJ83" s="2"/>
      <c r="KIK83" s="2"/>
      <c r="KIL83" s="2"/>
      <c r="KIM83" s="2"/>
      <c r="KIN83" s="2"/>
      <c r="KIO83" s="2"/>
      <c r="KIP83" s="2"/>
      <c r="KIQ83" s="2"/>
      <c r="KIR83" s="2"/>
      <c r="KIS83" s="2"/>
      <c r="KIT83" s="2"/>
      <c r="KIU83" s="2"/>
      <c r="KIV83" s="2"/>
      <c r="KIW83" s="2"/>
      <c r="KIX83" s="2"/>
      <c r="KIY83" s="2"/>
      <c r="KIZ83" s="2"/>
      <c r="KJA83" s="2"/>
      <c r="KJB83" s="2"/>
      <c r="KJC83" s="2"/>
      <c r="KJD83" s="2"/>
      <c r="KJE83" s="2"/>
      <c r="KJF83" s="2"/>
      <c r="KJG83" s="2"/>
      <c r="KJH83" s="2"/>
      <c r="KJI83" s="2"/>
      <c r="KJJ83" s="2"/>
      <c r="KJK83" s="2"/>
      <c r="KJL83" s="2"/>
      <c r="KJM83" s="2"/>
      <c r="KJN83" s="2"/>
      <c r="KJO83" s="2"/>
      <c r="KJP83" s="2"/>
      <c r="KJQ83" s="2"/>
      <c r="KJR83" s="2"/>
      <c r="KJS83" s="2"/>
      <c r="KJT83" s="2"/>
      <c r="KJU83" s="2"/>
      <c r="KJV83" s="2"/>
      <c r="KJW83" s="2"/>
      <c r="KJX83" s="2"/>
      <c r="KJY83" s="2"/>
      <c r="KJZ83" s="2"/>
      <c r="KKA83" s="2"/>
      <c r="KKB83" s="2"/>
      <c r="KKC83" s="2"/>
      <c r="KKD83" s="2"/>
      <c r="KKE83" s="2"/>
      <c r="KKF83" s="2"/>
      <c r="KKG83" s="2"/>
      <c r="KKH83" s="2"/>
      <c r="KKI83" s="2"/>
      <c r="KKJ83" s="2"/>
      <c r="KKK83" s="2"/>
      <c r="KKL83" s="2"/>
      <c r="KKM83" s="2"/>
      <c r="KKN83" s="2"/>
      <c r="KKO83" s="2"/>
      <c r="KKP83" s="2"/>
      <c r="KKQ83" s="2"/>
      <c r="KKR83" s="2"/>
      <c r="KKS83" s="2"/>
      <c r="KKT83" s="2"/>
      <c r="KKU83" s="2"/>
      <c r="KKV83" s="2"/>
      <c r="KKW83" s="2"/>
      <c r="KKX83" s="2"/>
      <c r="KKY83" s="2"/>
      <c r="KKZ83" s="2"/>
      <c r="KLA83" s="2"/>
      <c r="KLB83" s="2"/>
      <c r="KLC83" s="2"/>
      <c r="KLD83" s="2"/>
      <c r="KLE83" s="2"/>
      <c r="KLF83" s="2"/>
      <c r="KLG83" s="2"/>
      <c r="KLH83" s="2"/>
      <c r="KLI83" s="2"/>
      <c r="KLJ83" s="2"/>
      <c r="KLK83" s="2"/>
      <c r="KLL83" s="2"/>
      <c r="KLM83" s="2"/>
      <c r="KLN83" s="2"/>
      <c r="KLO83" s="2"/>
      <c r="KLP83" s="2"/>
      <c r="KLQ83" s="2"/>
      <c r="KLR83" s="2"/>
      <c r="KLS83" s="2"/>
      <c r="KLT83" s="2"/>
      <c r="KLU83" s="2"/>
      <c r="KLV83" s="2"/>
      <c r="KLW83" s="2"/>
      <c r="KLX83" s="2"/>
      <c r="KLY83" s="2"/>
      <c r="KLZ83" s="2"/>
      <c r="KMA83" s="2"/>
      <c r="KMB83" s="2"/>
      <c r="KMC83" s="2"/>
      <c r="KMD83" s="2"/>
      <c r="KME83" s="2"/>
      <c r="KMF83" s="2"/>
      <c r="KMG83" s="2"/>
      <c r="KMH83" s="2"/>
      <c r="KMI83" s="2"/>
      <c r="KMJ83" s="2"/>
      <c r="KMK83" s="2"/>
      <c r="KML83" s="2"/>
      <c r="KMM83" s="2"/>
      <c r="KMN83" s="2"/>
      <c r="KMO83" s="2"/>
      <c r="KMP83" s="2"/>
      <c r="KMQ83" s="2"/>
      <c r="KMR83" s="2"/>
      <c r="KMS83" s="2"/>
      <c r="KMT83" s="2"/>
      <c r="KMU83" s="2"/>
      <c r="KMV83" s="2"/>
      <c r="KMW83" s="2"/>
      <c r="KMX83" s="2"/>
      <c r="KMY83" s="2"/>
      <c r="KMZ83" s="2"/>
      <c r="KNA83" s="2"/>
      <c r="KNB83" s="2"/>
      <c r="KNC83" s="2"/>
      <c r="KND83" s="2"/>
      <c r="KNE83" s="2"/>
      <c r="KNF83" s="2"/>
      <c r="KNG83" s="2"/>
      <c r="KNH83" s="2"/>
      <c r="KNI83" s="2"/>
      <c r="KNJ83" s="2"/>
      <c r="KNK83" s="2"/>
      <c r="KNL83" s="2"/>
      <c r="KNM83" s="2"/>
      <c r="KNN83" s="2"/>
      <c r="KNO83" s="2"/>
      <c r="KNP83" s="2"/>
      <c r="KNQ83" s="2"/>
      <c r="KNR83" s="2"/>
      <c r="KNS83" s="2"/>
      <c r="KNT83" s="2"/>
      <c r="KNU83" s="2"/>
      <c r="KNV83" s="2"/>
      <c r="KNW83" s="2"/>
      <c r="KNX83" s="2"/>
      <c r="KNY83" s="2"/>
      <c r="KNZ83" s="2"/>
      <c r="KOA83" s="2"/>
      <c r="KOB83" s="2"/>
      <c r="KOC83" s="2"/>
      <c r="KOD83" s="2"/>
      <c r="KOE83" s="2"/>
      <c r="KOF83" s="2"/>
      <c r="KOG83" s="2"/>
      <c r="KOH83" s="2"/>
      <c r="KOI83" s="2"/>
      <c r="KOJ83" s="2"/>
      <c r="KOK83" s="2"/>
      <c r="KOL83" s="2"/>
      <c r="KOM83" s="2"/>
      <c r="KON83" s="2"/>
      <c r="KOO83" s="2"/>
      <c r="KOP83" s="2"/>
      <c r="KOQ83" s="2"/>
      <c r="KOR83" s="2"/>
      <c r="KOS83" s="2"/>
      <c r="KOT83" s="2"/>
      <c r="KOU83" s="2"/>
      <c r="KOV83" s="2"/>
      <c r="KOW83" s="2"/>
      <c r="KOX83" s="2"/>
      <c r="KOY83" s="2"/>
      <c r="KOZ83" s="2"/>
      <c r="KPA83" s="2"/>
      <c r="KPB83" s="2"/>
      <c r="KPC83" s="2"/>
      <c r="KPD83" s="2"/>
      <c r="KPE83" s="2"/>
      <c r="KPF83" s="2"/>
      <c r="KPG83" s="2"/>
      <c r="KPH83" s="2"/>
      <c r="KPI83" s="2"/>
      <c r="KPJ83" s="2"/>
      <c r="KPK83" s="2"/>
      <c r="KPL83" s="2"/>
      <c r="KPM83" s="2"/>
      <c r="KPN83" s="2"/>
      <c r="KPO83" s="2"/>
      <c r="KPP83" s="2"/>
      <c r="KPQ83" s="2"/>
      <c r="KPR83" s="2"/>
      <c r="KPS83" s="2"/>
      <c r="KPT83" s="2"/>
      <c r="KPU83" s="2"/>
      <c r="KPV83" s="2"/>
      <c r="KPW83" s="2"/>
      <c r="KPX83" s="2"/>
      <c r="KPY83" s="2"/>
      <c r="KPZ83" s="2"/>
      <c r="KQA83" s="2"/>
      <c r="KQB83" s="2"/>
      <c r="KQC83" s="2"/>
      <c r="KQD83" s="2"/>
      <c r="KQE83" s="2"/>
      <c r="KQF83" s="2"/>
      <c r="KQG83" s="2"/>
      <c r="KQH83" s="2"/>
      <c r="KQI83" s="2"/>
      <c r="KQJ83" s="2"/>
      <c r="KQK83" s="2"/>
      <c r="KQL83" s="2"/>
      <c r="KQM83" s="2"/>
      <c r="KQN83" s="2"/>
      <c r="KQO83" s="2"/>
      <c r="KQP83" s="2"/>
      <c r="KQQ83" s="2"/>
      <c r="KQR83" s="2"/>
      <c r="KQS83" s="2"/>
      <c r="KQT83" s="2"/>
      <c r="KQU83" s="2"/>
      <c r="KQV83" s="2"/>
      <c r="KQW83" s="2"/>
      <c r="KQX83" s="2"/>
      <c r="KQY83" s="2"/>
      <c r="KQZ83" s="2"/>
      <c r="KRA83" s="2"/>
      <c r="KRB83" s="2"/>
      <c r="KRC83" s="2"/>
      <c r="KRD83" s="2"/>
      <c r="KRE83" s="2"/>
      <c r="KRF83" s="2"/>
      <c r="KRG83" s="2"/>
      <c r="KRH83" s="2"/>
      <c r="KRI83" s="2"/>
      <c r="KRJ83" s="2"/>
      <c r="KRK83" s="2"/>
      <c r="KRL83" s="2"/>
      <c r="KRM83" s="2"/>
      <c r="KRN83" s="2"/>
      <c r="KRO83" s="2"/>
      <c r="KRP83" s="2"/>
      <c r="KRQ83" s="2"/>
      <c r="KRR83" s="2"/>
      <c r="KRS83" s="2"/>
      <c r="KRT83" s="2"/>
      <c r="KRU83" s="2"/>
      <c r="KRV83" s="2"/>
      <c r="KRW83" s="2"/>
      <c r="KRX83" s="2"/>
      <c r="KRY83" s="2"/>
      <c r="KRZ83" s="2"/>
      <c r="KSA83" s="2"/>
      <c r="KSB83" s="2"/>
      <c r="KSC83" s="2"/>
      <c r="KSD83" s="2"/>
      <c r="KSE83" s="2"/>
      <c r="KSF83" s="2"/>
      <c r="KSG83" s="2"/>
      <c r="KSH83" s="2"/>
      <c r="KSI83" s="2"/>
      <c r="KSJ83" s="2"/>
      <c r="KSK83" s="2"/>
      <c r="KSL83" s="2"/>
      <c r="KSM83" s="2"/>
      <c r="KSN83" s="2"/>
      <c r="KSO83" s="2"/>
      <c r="KSP83" s="2"/>
      <c r="KSQ83" s="2"/>
      <c r="KSR83" s="2"/>
      <c r="KSS83" s="2"/>
      <c r="KST83" s="2"/>
      <c r="KSU83" s="2"/>
      <c r="KSV83" s="2"/>
      <c r="KSW83" s="2"/>
      <c r="KSX83" s="2"/>
      <c r="KSY83" s="2"/>
      <c r="KSZ83" s="2"/>
      <c r="KTA83" s="2"/>
      <c r="KTB83" s="2"/>
      <c r="KTC83" s="2"/>
      <c r="KTD83" s="2"/>
      <c r="KTE83" s="2"/>
      <c r="KTF83" s="2"/>
      <c r="KTG83" s="2"/>
      <c r="KTH83" s="2"/>
      <c r="KTI83" s="2"/>
      <c r="KTJ83" s="2"/>
      <c r="KTK83" s="2"/>
      <c r="KTL83" s="2"/>
      <c r="KTM83" s="2"/>
      <c r="KTN83" s="2"/>
      <c r="KTO83" s="2"/>
      <c r="KTP83" s="2"/>
      <c r="KTQ83" s="2"/>
      <c r="KTR83" s="2"/>
      <c r="KTS83" s="2"/>
      <c r="KTT83" s="2"/>
      <c r="KTU83" s="2"/>
      <c r="KTV83" s="2"/>
      <c r="KTW83" s="2"/>
      <c r="KTX83" s="2"/>
      <c r="KTY83" s="2"/>
      <c r="KTZ83" s="2"/>
      <c r="KUA83" s="2"/>
      <c r="KUB83" s="2"/>
      <c r="KUC83" s="2"/>
      <c r="KUD83" s="2"/>
      <c r="KUE83" s="2"/>
      <c r="KUF83" s="2"/>
      <c r="KUG83" s="2"/>
      <c r="KUH83" s="2"/>
      <c r="KUI83" s="2"/>
      <c r="KUJ83" s="2"/>
      <c r="KUK83" s="2"/>
      <c r="KUL83" s="2"/>
      <c r="KUM83" s="2"/>
      <c r="KUN83" s="2"/>
      <c r="KUO83" s="2"/>
      <c r="KUP83" s="2"/>
      <c r="KUQ83" s="2"/>
      <c r="KUR83" s="2"/>
      <c r="KUS83" s="2"/>
      <c r="KUT83" s="2"/>
      <c r="KUU83" s="2"/>
      <c r="KUV83" s="2"/>
      <c r="KUW83" s="2"/>
      <c r="KUX83" s="2"/>
      <c r="KUY83" s="2"/>
      <c r="KUZ83" s="2"/>
      <c r="KVA83" s="2"/>
      <c r="KVB83" s="2"/>
      <c r="KVC83" s="2"/>
      <c r="KVD83" s="2"/>
      <c r="KVE83" s="2"/>
      <c r="KVF83" s="2"/>
      <c r="KVG83" s="2"/>
      <c r="KVH83" s="2"/>
      <c r="KVI83" s="2"/>
      <c r="KVJ83" s="2"/>
      <c r="KVK83" s="2"/>
      <c r="KVL83" s="2"/>
      <c r="KVM83" s="2"/>
      <c r="KVN83" s="2"/>
      <c r="KVO83" s="2"/>
      <c r="KVP83" s="2"/>
      <c r="KVQ83" s="2"/>
      <c r="KVR83" s="2"/>
      <c r="KVS83" s="2"/>
      <c r="KVT83" s="2"/>
      <c r="KVU83" s="2"/>
      <c r="KVV83" s="2"/>
      <c r="KVW83" s="2"/>
      <c r="KVX83" s="2"/>
      <c r="KVY83" s="2"/>
      <c r="KVZ83" s="2"/>
      <c r="KWA83" s="2"/>
      <c r="KWB83" s="2"/>
      <c r="KWC83" s="2"/>
      <c r="KWD83" s="2"/>
      <c r="KWE83" s="2"/>
      <c r="KWF83" s="2"/>
      <c r="KWG83" s="2"/>
      <c r="KWH83" s="2"/>
      <c r="KWI83" s="2"/>
      <c r="KWJ83" s="2"/>
      <c r="KWK83" s="2"/>
      <c r="KWL83" s="2"/>
      <c r="KWM83" s="2"/>
      <c r="KWN83" s="2"/>
      <c r="KWO83" s="2"/>
      <c r="KWP83" s="2"/>
      <c r="KWQ83" s="2"/>
      <c r="KWR83" s="2"/>
      <c r="KWS83" s="2"/>
      <c r="KWT83" s="2"/>
      <c r="KWU83" s="2"/>
      <c r="KWV83" s="2"/>
      <c r="KWW83" s="2"/>
      <c r="KWX83" s="2"/>
      <c r="KWY83" s="2"/>
      <c r="KWZ83" s="2"/>
      <c r="KXA83" s="2"/>
      <c r="KXB83" s="2"/>
      <c r="KXC83" s="2"/>
      <c r="KXD83" s="2"/>
      <c r="KXE83" s="2"/>
      <c r="KXF83" s="2"/>
      <c r="KXG83" s="2"/>
      <c r="KXH83" s="2"/>
      <c r="KXI83" s="2"/>
      <c r="KXJ83" s="2"/>
      <c r="KXK83" s="2"/>
      <c r="KXL83" s="2"/>
      <c r="KXM83" s="2"/>
      <c r="KXN83" s="2"/>
      <c r="KXO83" s="2"/>
      <c r="KXP83" s="2"/>
      <c r="KXQ83" s="2"/>
      <c r="KXR83" s="2"/>
      <c r="KXS83" s="2"/>
      <c r="KXT83" s="2"/>
      <c r="KXU83" s="2"/>
      <c r="KXV83" s="2"/>
      <c r="KXW83" s="2"/>
      <c r="KXX83" s="2"/>
      <c r="KXY83" s="2"/>
      <c r="KXZ83" s="2"/>
      <c r="KYA83" s="2"/>
      <c r="KYB83" s="2"/>
      <c r="KYC83" s="2"/>
      <c r="KYD83" s="2"/>
      <c r="KYE83" s="2"/>
      <c r="KYF83" s="2"/>
      <c r="KYG83" s="2"/>
      <c r="KYH83" s="2"/>
      <c r="KYI83" s="2"/>
      <c r="KYJ83" s="2"/>
      <c r="KYK83" s="2"/>
      <c r="KYL83" s="2"/>
      <c r="KYM83" s="2"/>
      <c r="KYN83" s="2"/>
      <c r="KYO83" s="2"/>
      <c r="KYP83" s="2"/>
      <c r="KYQ83" s="2"/>
      <c r="KYR83" s="2"/>
      <c r="KYS83" s="2"/>
      <c r="KYT83" s="2"/>
      <c r="KYU83" s="2"/>
      <c r="KYV83" s="2"/>
      <c r="KYW83" s="2"/>
      <c r="KYX83" s="2"/>
      <c r="KYY83" s="2"/>
      <c r="KYZ83" s="2"/>
      <c r="KZA83" s="2"/>
      <c r="KZB83" s="2"/>
      <c r="KZC83" s="2"/>
      <c r="KZD83" s="2"/>
      <c r="KZE83" s="2"/>
      <c r="KZF83" s="2"/>
      <c r="KZG83" s="2"/>
      <c r="KZH83" s="2"/>
      <c r="KZI83" s="2"/>
      <c r="KZJ83" s="2"/>
      <c r="KZK83" s="2"/>
      <c r="KZL83" s="2"/>
      <c r="KZM83" s="2"/>
      <c r="KZN83" s="2"/>
      <c r="KZO83" s="2"/>
      <c r="KZP83" s="2"/>
      <c r="KZQ83" s="2"/>
      <c r="KZR83" s="2"/>
      <c r="KZS83" s="2"/>
      <c r="KZT83" s="2"/>
      <c r="KZU83" s="2"/>
      <c r="KZV83" s="2"/>
      <c r="KZW83" s="2"/>
      <c r="KZX83" s="2"/>
      <c r="KZY83" s="2"/>
      <c r="KZZ83" s="2"/>
      <c r="LAA83" s="2"/>
      <c r="LAB83" s="2"/>
      <c r="LAC83" s="2"/>
      <c r="LAD83" s="2"/>
      <c r="LAE83" s="2"/>
      <c r="LAF83" s="2"/>
      <c r="LAG83" s="2"/>
      <c r="LAH83" s="2"/>
      <c r="LAI83" s="2"/>
      <c r="LAJ83" s="2"/>
      <c r="LAK83" s="2"/>
      <c r="LAL83" s="2"/>
      <c r="LAM83" s="2"/>
      <c r="LAN83" s="2"/>
      <c r="LAO83" s="2"/>
      <c r="LAP83" s="2"/>
      <c r="LAQ83" s="2"/>
      <c r="LAR83" s="2"/>
      <c r="LAS83" s="2"/>
      <c r="LAT83" s="2"/>
      <c r="LAU83" s="2"/>
      <c r="LAV83" s="2"/>
      <c r="LAW83" s="2"/>
      <c r="LAX83" s="2"/>
      <c r="LAY83" s="2"/>
      <c r="LAZ83" s="2"/>
      <c r="LBA83" s="2"/>
      <c r="LBB83" s="2"/>
      <c r="LBC83" s="2"/>
      <c r="LBD83" s="2"/>
      <c r="LBE83" s="2"/>
      <c r="LBF83" s="2"/>
      <c r="LBG83" s="2"/>
      <c r="LBH83" s="2"/>
      <c r="LBI83" s="2"/>
      <c r="LBJ83" s="2"/>
      <c r="LBK83" s="2"/>
      <c r="LBL83" s="2"/>
      <c r="LBM83" s="2"/>
      <c r="LBN83" s="2"/>
      <c r="LBO83" s="2"/>
      <c r="LBP83" s="2"/>
      <c r="LBQ83" s="2"/>
      <c r="LBR83" s="2"/>
      <c r="LBS83" s="2"/>
      <c r="LBT83" s="2"/>
      <c r="LBU83" s="2"/>
      <c r="LBV83" s="2"/>
      <c r="LBW83" s="2"/>
      <c r="LBX83" s="2"/>
      <c r="LBY83" s="2"/>
      <c r="LBZ83" s="2"/>
      <c r="LCA83" s="2"/>
      <c r="LCB83" s="2"/>
      <c r="LCC83" s="2"/>
      <c r="LCD83" s="2"/>
      <c r="LCE83" s="2"/>
      <c r="LCF83" s="2"/>
      <c r="LCG83" s="2"/>
      <c r="LCH83" s="2"/>
      <c r="LCI83" s="2"/>
      <c r="LCJ83" s="2"/>
      <c r="LCK83" s="2"/>
      <c r="LCL83" s="2"/>
      <c r="LCM83" s="2"/>
      <c r="LCN83" s="2"/>
      <c r="LCO83" s="2"/>
      <c r="LCP83" s="2"/>
      <c r="LCQ83" s="2"/>
      <c r="LCR83" s="2"/>
      <c r="LCS83" s="2"/>
      <c r="LCT83" s="2"/>
      <c r="LCU83" s="2"/>
      <c r="LCV83" s="2"/>
      <c r="LCW83" s="2"/>
      <c r="LCX83" s="2"/>
      <c r="LCY83" s="2"/>
      <c r="LCZ83" s="2"/>
      <c r="LDA83" s="2"/>
      <c r="LDB83" s="2"/>
      <c r="LDC83" s="2"/>
      <c r="LDD83" s="2"/>
      <c r="LDE83" s="2"/>
      <c r="LDF83" s="2"/>
      <c r="LDG83" s="2"/>
      <c r="LDH83" s="2"/>
      <c r="LDI83" s="2"/>
      <c r="LDJ83" s="2"/>
      <c r="LDK83" s="2"/>
      <c r="LDL83" s="2"/>
      <c r="LDM83" s="2"/>
      <c r="LDN83" s="2"/>
      <c r="LDO83" s="2"/>
      <c r="LDP83" s="2"/>
      <c r="LDQ83" s="2"/>
      <c r="LDR83" s="2"/>
      <c r="LDS83" s="2"/>
      <c r="LDT83" s="2"/>
      <c r="LDU83" s="2"/>
      <c r="LDV83" s="2"/>
      <c r="LDW83" s="2"/>
      <c r="LDX83" s="2"/>
      <c r="LDY83" s="2"/>
      <c r="LDZ83" s="2"/>
      <c r="LEA83" s="2"/>
      <c r="LEB83" s="2"/>
      <c r="LEC83" s="2"/>
      <c r="LED83" s="2"/>
      <c r="LEE83" s="2"/>
      <c r="LEF83" s="2"/>
      <c r="LEG83" s="2"/>
      <c r="LEH83" s="2"/>
      <c r="LEI83" s="2"/>
      <c r="LEJ83" s="2"/>
      <c r="LEK83" s="2"/>
      <c r="LEL83" s="2"/>
      <c r="LEM83" s="2"/>
      <c r="LEN83" s="2"/>
      <c r="LEO83" s="2"/>
      <c r="LEP83" s="2"/>
      <c r="LEQ83" s="2"/>
      <c r="LER83" s="2"/>
      <c r="LES83" s="2"/>
      <c r="LET83" s="2"/>
      <c r="LEU83" s="2"/>
      <c r="LEV83" s="2"/>
      <c r="LEW83" s="2"/>
      <c r="LEX83" s="2"/>
      <c r="LEY83" s="2"/>
      <c r="LEZ83" s="2"/>
      <c r="LFA83" s="2"/>
      <c r="LFB83" s="2"/>
      <c r="LFC83" s="2"/>
      <c r="LFD83" s="2"/>
      <c r="LFE83" s="2"/>
      <c r="LFF83" s="2"/>
      <c r="LFG83" s="2"/>
      <c r="LFH83" s="2"/>
      <c r="LFI83" s="2"/>
      <c r="LFJ83" s="2"/>
      <c r="LFK83" s="2"/>
      <c r="LFL83" s="2"/>
      <c r="LFM83" s="2"/>
      <c r="LFN83" s="2"/>
      <c r="LFO83" s="2"/>
      <c r="LFP83" s="2"/>
      <c r="LFQ83" s="2"/>
      <c r="LFR83" s="2"/>
      <c r="LFS83" s="2"/>
      <c r="LFT83" s="2"/>
      <c r="LFU83" s="2"/>
      <c r="LFV83" s="2"/>
      <c r="LFW83" s="2"/>
      <c r="LFX83" s="2"/>
      <c r="LFY83" s="2"/>
      <c r="LFZ83" s="2"/>
      <c r="LGA83" s="2"/>
      <c r="LGB83" s="2"/>
      <c r="LGC83" s="2"/>
      <c r="LGD83" s="2"/>
      <c r="LGE83" s="2"/>
      <c r="LGF83" s="2"/>
      <c r="LGG83" s="2"/>
      <c r="LGH83" s="2"/>
      <c r="LGI83" s="2"/>
      <c r="LGJ83" s="2"/>
      <c r="LGK83" s="2"/>
      <c r="LGL83" s="2"/>
      <c r="LGM83" s="2"/>
      <c r="LGN83" s="2"/>
      <c r="LGO83" s="2"/>
      <c r="LGP83" s="2"/>
      <c r="LGQ83" s="2"/>
      <c r="LGR83" s="2"/>
      <c r="LGS83" s="2"/>
      <c r="LGT83" s="2"/>
      <c r="LGU83" s="2"/>
      <c r="LGV83" s="2"/>
      <c r="LGW83" s="2"/>
      <c r="LGX83" s="2"/>
      <c r="LGY83" s="2"/>
      <c r="LGZ83" s="2"/>
      <c r="LHA83" s="2"/>
      <c r="LHB83" s="2"/>
      <c r="LHC83" s="2"/>
      <c r="LHD83" s="2"/>
      <c r="LHE83" s="2"/>
      <c r="LHF83" s="2"/>
      <c r="LHG83" s="2"/>
      <c r="LHH83" s="2"/>
      <c r="LHI83" s="2"/>
      <c r="LHJ83" s="2"/>
      <c r="LHK83" s="2"/>
      <c r="LHL83" s="2"/>
      <c r="LHM83" s="2"/>
      <c r="LHN83" s="2"/>
      <c r="LHO83" s="2"/>
      <c r="LHP83" s="2"/>
      <c r="LHQ83" s="2"/>
      <c r="LHR83" s="2"/>
      <c r="LHS83" s="2"/>
      <c r="LHT83" s="2"/>
      <c r="LHU83" s="2"/>
      <c r="LHV83" s="2"/>
      <c r="LHW83" s="2"/>
      <c r="LHX83" s="2"/>
      <c r="LHY83" s="2"/>
      <c r="LHZ83" s="2"/>
      <c r="LIA83" s="2"/>
      <c r="LIB83" s="2"/>
      <c r="LIC83" s="2"/>
      <c r="LID83" s="2"/>
      <c r="LIE83" s="2"/>
      <c r="LIF83" s="2"/>
      <c r="LIG83" s="2"/>
      <c r="LIH83" s="2"/>
      <c r="LII83" s="2"/>
      <c r="LIJ83" s="2"/>
      <c r="LIK83" s="2"/>
      <c r="LIL83" s="2"/>
      <c r="LIM83" s="2"/>
      <c r="LIN83" s="2"/>
      <c r="LIO83" s="2"/>
      <c r="LIP83" s="2"/>
      <c r="LIQ83" s="2"/>
      <c r="LIR83" s="2"/>
      <c r="LIS83" s="2"/>
      <c r="LIT83" s="2"/>
      <c r="LIU83" s="2"/>
      <c r="LIV83" s="2"/>
      <c r="LIW83" s="2"/>
      <c r="LIX83" s="2"/>
      <c r="LIY83" s="2"/>
      <c r="LIZ83" s="2"/>
      <c r="LJA83" s="2"/>
      <c r="LJB83" s="2"/>
      <c r="LJC83" s="2"/>
      <c r="LJD83" s="2"/>
      <c r="LJE83" s="2"/>
      <c r="LJF83" s="2"/>
      <c r="LJG83" s="2"/>
      <c r="LJH83" s="2"/>
      <c r="LJI83" s="2"/>
      <c r="LJJ83" s="2"/>
      <c r="LJK83" s="2"/>
      <c r="LJL83" s="2"/>
      <c r="LJM83" s="2"/>
      <c r="LJN83" s="2"/>
      <c r="LJO83" s="2"/>
      <c r="LJP83" s="2"/>
      <c r="LJQ83" s="2"/>
      <c r="LJR83" s="2"/>
      <c r="LJS83" s="2"/>
      <c r="LJT83" s="2"/>
      <c r="LJU83" s="2"/>
      <c r="LJV83" s="2"/>
      <c r="LJW83" s="2"/>
      <c r="LJX83" s="2"/>
      <c r="LJY83" s="2"/>
      <c r="LJZ83" s="2"/>
      <c r="LKA83" s="2"/>
      <c r="LKB83" s="2"/>
      <c r="LKC83" s="2"/>
      <c r="LKD83" s="2"/>
      <c r="LKE83" s="2"/>
      <c r="LKF83" s="2"/>
      <c r="LKG83" s="2"/>
      <c r="LKH83" s="2"/>
      <c r="LKI83" s="2"/>
      <c r="LKJ83" s="2"/>
      <c r="LKK83" s="2"/>
      <c r="LKL83" s="2"/>
      <c r="LKM83" s="2"/>
      <c r="LKN83" s="2"/>
      <c r="LKO83" s="2"/>
      <c r="LKP83" s="2"/>
      <c r="LKQ83" s="2"/>
      <c r="LKR83" s="2"/>
      <c r="LKS83" s="2"/>
      <c r="LKT83" s="2"/>
      <c r="LKU83" s="2"/>
      <c r="LKV83" s="2"/>
      <c r="LKW83" s="2"/>
      <c r="LKX83" s="2"/>
      <c r="LKY83" s="2"/>
      <c r="LKZ83" s="2"/>
      <c r="LLA83" s="2"/>
      <c r="LLB83" s="2"/>
      <c r="LLC83" s="2"/>
      <c r="LLD83" s="2"/>
      <c r="LLE83" s="2"/>
      <c r="LLF83" s="2"/>
      <c r="LLG83" s="2"/>
      <c r="LLH83" s="2"/>
      <c r="LLI83" s="2"/>
      <c r="LLJ83" s="2"/>
      <c r="LLK83" s="2"/>
      <c r="LLL83" s="2"/>
      <c r="LLM83" s="2"/>
      <c r="LLN83" s="2"/>
      <c r="LLO83" s="2"/>
      <c r="LLP83" s="2"/>
      <c r="LLQ83" s="2"/>
      <c r="LLR83" s="2"/>
      <c r="LLS83" s="2"/>
      <c r="LLT83" s="2"/>
      <c r="LLU83" s="2"/>
      <c r="LLV83" s="2"/>
      <c r="LLW83" s="2"/>
      <c r="LLX83" s="2"/>
      <c r="LLY83" s="2"/>
      <c r="LLZ83" s="2"/>
      <c r="LMA83" s="2"/>
      <c r="LMB83" s="2"/>
      <c r="LMC83" s="2"/>
      <c r="LMD83" s="2"/>
      <c r="LME83" s="2"/>
      <c r="LMF83" s="2"/>
      <c r="LMG83" s="2"/>
      <c r="LMH83" s="2"/>
      <c r="LMI83" s="2"/>
      <c r="LMJ83" s="2"/>
      <c r="LMK83" s="2"/>
      <c r="LML83" s="2"/>
      <c r="LMM83" s="2"/>
      <c r="LMN83" s="2"/>
      <c r="LMO83" s="2"/>
      <c r="LMP83" s="2"/>
      <c r="LMQ83" s="2"/>
      <c r="LMR83" s="2"/>
      <c r="LMS83" s="2"/>
      <c r="LMT83" s="2"/>
      <c r="LMU83" s="2"/>
      <c r="LMV83" s="2"/>
      <c r="LMW83" s="2"/>
      <c r="LMX83" s="2"/>
      <c r="LMY83" s="2"/>
      <c r="LMZ83" s="2"/>
      <c r="LNA83" s="2"/>
      <c r="LNB83" s="2"/>
      <c r="LNC83" s="2"/>
      <c r="LND83" s="2"/>
      <c r="LNE83" s="2"/>
      <c r="LNF83" s="2"/>
      <c r="LNG83" s="2"/>
      <c r="LNH83" s="2"/>
      <c r="LNI83" s="2"/>
      <c r="LNJ83" s="2"/>
      <c r="LNK83" s="2"/>
      <c r="LNL83" s="2"/>
      <c r="LNM83" s="2"/>
      <c r="LNN83" s="2"/>
      <c r="LNO83" s="2"/>
      <c r="LNP83" s="2"/>
      <c r="LNQ83" s="2"/>
      <c r="LNR83" s="2"/>
      <c r="LNS83" s="2"/>
      <c r="LNT83" s="2"/>
      <c r="LNU83" s="2"/>
      <c r="LNV83" s="2"/>
      <c r="LNW83" s="2"/>
      <c r="LNX83" s="2"/>
      <c r="LNY83" s="2"/>
      <c r="LNZ83" s="2"/>
      <c r="LOA83" s="2"/>
      <c r="LOB83" s="2"/>
      <c r="LOC83" s="2"/>
      <c r="LOD83" s="2"/>
      <c r="LOE83" s="2"/>
      <c r="LOF83" s="2"/>
      <c r="LOG83" s="2"/>
      <c r="LOH83" s="2"/>
      <c r="LOI83" s="2"/>
      <c r="LOJ83" s="2"/>
      <c r="LOK83" s="2"/>
      <c r="LOL83" s="2"/>
      <c r="LOM83" s="2"/>
      <c r="LON83" s="2"/>
      <c r="LOO83" s="2"/>
      <c r="LOP83" s="2"/>
      <c r="LOQ83" s="2"/>
      <c r="LOR83" s="2"/>
      <c r="LOS83" s="2"/>
      <c r="LOT83" s="2"/>
      <c r="LOU83" s="2"/>
      <c r="LOV83" s="2"/>
      <c r="LOW83" s="2"/>
      <c r="LOX83" s="2"/>
      <c r="LOY83" s="2"/>
      <c r="LOZ83" s="2"/>
      <c r="LPA83" s="2"/>
      <c r="LPB83" s="2"/>
      <c r="LPC83" s="2"/>
      <c r="LPD83" s="2"/>
      <c r="LPE83" s="2"/>
      <c r="LPF83" s="2"/>
      <c r="LPG83" s="2"/>
      <c r="LPH83" s="2"/>
      <c r="LPI83" s="2"/>
      <c r="LPJ83" s="2"/>
      <c r="LPK83" s="2"/>
      <c r="LPL83" s="2"/>
      <c r="LPM83" s="2"/>
      <c r="LPN83" s="2"/>
      <c r="LPO83" s="2"/>
      <c r="LPP83" s="2"/>
      <c r="LPQ83" s="2"/>
      <c r="LPR83" s="2"/>
      <c r="LPS83" s="2"/>
      <c r="LPT83" s="2"/>
      <c r="LPU83" s="2"/>
      <c r="LPV83" s="2"/>
      <c r="LPW83" s="2"/>
      <c r="LPX83" s="2"/>
      <c r="LPY83" s="2"/>
      <c r="LPZ83" s="2"/>
      <c r="LQA83" s="2"/>
      <c r="LQB83" s="2"/>
      <c r="LQC83" s="2"/>
      <c r="LQD83" s="2"/>
      <c r="LQE83" s="2"/>
      <c r="LQF83" s="2"/>
      <c r="LQG83" s="2"/>
      <c r="LQH83" s="2"/>
      <c r="LQI83" s="2"/>
      <c r="LQJ83" s="2"/>
      <c r="LQK83" s="2"/>
      <c r="LQL83" s="2"/>
      <c r="LQM83" s="2"/>
      <c r="LQN83" s="2"/>
      <c r="LQO83" s="2"/>
      <c r="LQP83" s="2"/>
      <c r="LQQ83" s="2"/>
      <c r="LQR83" s="2"/>
      <c r="LQS83" s="2"/>
      <c r="LQT83" s="2"/>
      <c r="LQU83" s="2"/>
      <c r="LQV83" s="2"/>
      <c r="LQW83" s="2"/>
      <c r="LQX83" s="2"/>
      <c r="LQY83" s="2"/>
      <c r="LQZ83" s="2"/>
      <c r="LRA83" s="2"/>
      <c r="LRB83" s="2"/>
      <c r="LRC83" s="2"/>
      <c r="LRD83" s="2"/>
      <c r="LRE83" s="2"/>
      <c r="LRF83" s="2"/>
      <c r="LRG83" s="2"/>
      <c r="LRH83" s="2"/>
      <c r="LRI83" s="2"/>
      <c r="LRJ83" s="2"/>
      <c r="LRK83" s="2"/>
      <c r="LRL83" s="2"/>
      <c r="LRM83" s="2"/>
      <c r="LRN83" s="2"/>
      <c r="LRO83" s="2"/>
      <c r="LRP83" s="2"/>
      <c r="LRQ83" s="2"/>
      <c r="LRR83" s="2"/>
      <c r="LRS83" s="2"/>
      <c r="LRT83" s="2"/>
      <c r="LRU83" s="2"/>
      <c r="LRV83" s="2"/>
      <c r="LRW83" s="2"/>
      <c r="LRX83" s="2"/>
      <c r="LRY83" s="2"/>
      <c r="LRZ83" s="2"/>
      <c r="LSA83" s="2"/>
      <c r="LSB83" s="2"/>
      <c r="LSC83" s="2"/>
      <c r="LSD83" s="2"/>
      <c r="LSE83" s="2"/>
      <c r="LSF83" s="2"/>
      <c r="LSG83" s="2"/>
      <c r="LSH83" s="2"/>
      <c r="LSI83" s="2"/>
      <c r="LSJ83" s="2"/>
      <c r="LSK83" s="2"/>
      <c r="LSL83" s="2"/>
      <c r="LSM83" s="2"/>
      <c r="LSN83" s="2"/>
      <c r="LSO83" s="2"/>
      <c r="LSP83" s="2"/>
      <c r="LSQ83" s="2"/>
      <c r="LSR83" s="2"/>
      <c r="LSS83" s="2"/>
      <c r="LST83" s="2"/>
      <c r="LSU83" s="2"/>
      <c r="LSV83" s="2"/>
      <c r="LSW83" s="2"/>
      <c r="LSX83" s="2"/>
      <c r="LSY83" s="2"/>
      <c r="LSZ83" s="2"/>
      <c r="LTA83" s="2"/>
      <c r="LTB83" s="2"/>
      <c r="LTC83" s="2"/>
      <c r="LTD83" s="2"/>
      <c r="LTE83" s="2"/>
      <c r="LTF83" s="2"/>
      <c r="LTG83" s="2"/>
      <c r="LTH83" s="2"/>
      <c r="LTI83" s="2"/>
      <c r="LTJ83" s="2"/>
      <c r="LTK83" s="2"/>
      <c r="LTL83" s="2"/>
      <c r="LTM83" s="2"/>
      <c r="LTN83" s="2"/>
      <c r="LTO83" s="2"/>
      <c r="LTP83" s="2"/>
      <c r="LTQ83" s="2"/>
      <c r="LTR83" s="2"/>
      <c r="LTS83" s="2"/>
      <c r="LTT83" s="2"/>
      <c r="LTU83" s="2"/>
      <c r="LTV83" s="2"/>
      <c r="LTW83" s="2"/>
      <c r="LTX83" s="2"/>
      <c r="LTY83" s="2"/>
      <c r="LTZ83" s="2"/>
      <c r="LUA83" s="2"/>
      <c r="LUB83" s="2"/>
      <c r="LUC83" s="2"/>
      <c r="LUD83" s="2"/>
      <c r="LUE83" s="2"/>
      <c r="LUF83" s="2"/>
      <c r="LUG83" s="2"/>
      <c r="LUH83" s="2"/>
      <c r="LUI83" s="2"/>
      <c r="LUJ83" s="2"/>
      <c r="LUK83" s="2"/>
      <c r="LUL83" s="2"/>
      <c r="LUM83" s="2"/>
      <c r="LUN83" s="2"/>
      <c r="LUO83" s="2"/>
      <c r="LUP83" s="2"/>
      <c r="LUQ83" s="2"/>
      <c r="LUR83" s="2"/>
      <c r="LUS83" s="2"/>
      <c r="LUT83" s="2"/>
      <c r="LUU83" s="2"/>
      <c r="LUV83" s="2"/>
      <c r="LUW83" s="2"/>
      <c r="LUX83" s="2"/>
      <c r="LUY83" s="2"/>
      <c r="LUZ83" s="2"/>
      <c r="LVA83" s="2"/>
      <c r="LVB83" s="2"/>
      <c r="LVC83" s="2"/>
      <c r="LVD83" s="2"/>
      <c r="LVE83" s="2"/>
      <c r="LVF83" s="2"/>
      <c r="LVG83" s="2"/>
      <c r="LVH83" s="2"/>
      <c r="LVI83" s="2"/>
      <c r="LVJ83" s="2"/>
      <c r="LVK83" s="2"/>
      <c r="LVL83" s="2"/>
      <c r="LVM83" s="2"/>
      <c r="LVN83" s="2"/>
      <c r="LVO83" s="2"/>
      <c r="LVP83" s="2"/>
      <c r="LVQ83" s="2"/>
      <c r="LVR83" s="2"/>
      <c r="LVS83" s="2"/>
      <c r="LVT83" s="2"/>
      <c r="LVU83" s="2"/>
      <c r="LVV83" s="2"/>
      <c r="LVW83" s="2"/>
      <c r="LVX83" s="2"/>
      <c r="LVY83" s="2"/>
      <c r="LVZ83" s="2"/>
      <c r="LWA83" s="2"/>
      <c r="LWB83" s="2"/>
      <c r="LWC83" s="2"/>
      <c r="LWD83" s="2"/>
      <c r="LWE83" s="2"/>
      <c r="LWF83" s="2"/>
      <c r="LWG83" s="2"/>
      <c r="LWH83" s="2"/>
      <c r="LWI83" s="2"/>
      <c r="LWJ83" s="2"/>
      <c r="LWK83" s="2"/>
      <c r="LWL83" s="2"/>
      <c r="LWM83" s="2"/>
      <c r="LWN83" s="2"/>
      <c r="LWO83" s="2"/>
      <c r="LWP83" s="2"/>
      <c r="LWQ83" s="2"/>
      <c r="LWR83" s="2"/>
      <c r="LWS83" s="2"/>
      <c r="LWT83" s="2"/>
      <c r="LWU83" s="2"/>
      <c r="LWV83" s="2"/>
      <c r="LWW83" s="2"/>
      <c r="LWX83" s="2"/>
      <c r="LWY83" s="2"/>
      <c r="LWZ83" s="2"/>
      <c r="LXA83" s="2"/>
      <c r="LXB83" s="2"/>
      <c r="LXC83" s="2"/>
      <c r="LXD83" s="2"/>
      <c r="LXE83" s="2"/>
      <c r="LXF83" s="2"/>
      <c r="LXG83" s="2"/>
      <c r="LXH83" s="2"/>
      <c r="LXI83" s="2"/>
      <c r="LXJ83" s="2"/>
      <c r="LXK83" s="2"/>
      <c r="LXL83" s="2"/>
      <c r="LXM83" s="2"/>
      <c r="LXN83" s="2"/>
      <c r="LXO83" s="2"/>
      <c r="LXP83" s="2"/>
      <c r="LXQ83" s="2"/>
      <c r="LXR83" s="2"/>
      <c r="LXS83" s="2"/>
      <c r="LXT83" s="2"/>
      <c r="LXU83" s="2"/>
      <c r="LXV83" s="2"/>
      <c r="LXW83" s="2"/>
      <c r="LXX83" s="2"/>
      <c r="LXY83" s="2"/>
      <c r="LXZ83" s="2"/>
      <c r="LYA83" s="2"/>
      <c r="LYB83" s="2"/>
      <c r="LYC83" s="2"/>
      <c r="LYD83" s="2"/>
      <c r="LYE83" s="2"/>
      <c r="LYF83" s="2"/>
      <c r="LYG83" s="2"/>
      <c r="LYH83" s="2"/>
      <c r="LYI83" s="2"/>
      <c r="LYJ83" s="2"/>
      <c r="LYK83" s="2"/>
      <c r="LYL83" s="2"/>
      <c r="LYM83" s="2"/>
      <c r="LYN83" s="2"/>
      <c r="LYO83" s="2"/>
      <c r="LYP83" s="2"/>
      <c r="LYQ83" s="2"/>
      <c r="LYR83" s="2"/>
      <c r="LYS83" s="2"/>
      <c r="LYT83" s="2"/>
      <c r="LYU83" s="2"/>
      <c r="LYV83" s="2"/>
      <c r="LYW83" s="2"/>
      <c r="LYX83" s="2"/>
      <c r="LYY83" s="2"/>
      <c r="LYZ83" s="2"/>
      <c r="LZA83" s="2"/>
      <c r="LZB83" s="2"/>
      <c r="LZC83" s="2"/>
      <c r="LZD83" s="2"/>
      <c r="LZE83" s="2"/>
      <c r="LZF83" s="2"/>
      <c r="LZG83" s="2"/>
      <c r="LZH83" s="2"/>
      <c r="LZI83" s="2"/>
      <c r="LZJ83" s="2"/>
      <c r="LZK83" s="2"/>
      <c r="LZL83" s="2"/>
      <c r="LZM83" s="2"/>
      <c r="LZN83" s="2"/>
      <c r="LZO83" s="2"/>
      <c r="LZP83" s="2"/>
      <c r="LZQ83" s="2"/>
      <c r="LZR83" s="2"/>
      <c r="LZS83" s="2"/>
      <c r="LZT83" s="2"/>
      <c r="LZU83" s="2"/>
      <c r="LZV83" s="2"/>
      <c r="LZW83" s="2"/>
      <c r="LZX83" s="2"/>
      <c r="LZY83" s="2"/>
      <c r="LZZ83" s="2"/>
      <c r="MAA83" s="2"/>
      <c r="MAB83" s="2"/>
      <c r="MAC83" s="2"/>
      <c r="MAD83" s="2"/>
      <c r="MAE83" s="2"/>
      <c r="MAF83" s="2"/>
      <c r="MAG83" s="2"/>
      <c r="MAH83" s="2"/>
      <c r="MAI83" s="2"/>
      <c r="MAJ83" s="2"/>
      <c r="MAK83" s="2"/>
      <c r="MAL83" s="2"/>
      <c r="MAM83" s="2"/>
      <c r="MAN83" s="2"/>
      <c r="MAO83" s="2"/>
      <c r="MAP83" s="2"/>
      <c r="MAQ83" s="2"/>
      <c r="MAR83" s="2"/>
      <c r="MAS83" s="2"/>
      <c r="MAT83" s="2"/>
      <c r="MAU83" s="2"/>
      <c r="MAV83" s="2"/>
      <c r="MAW83" s="2"/>
      <c r="MAX83" s="2"/>
      <c r="MAY83" s="2"/>
      <c r="MAZ83" s="2"/>
      <c r="MBA83" s="2"/>
      <c r="MBB83" s="2"/>
      <c r="MBC83" s="2"/>
      <c r="MBD83" s="2"/>
      <c r="MBE83" s="2"/>
      <c r="MBF83" s="2"/>
      <c r="MBG83" s="2"/>
      <c r="MBH83" s="2"/>
      <c r="MBI83" s="2"/>
      <c r="MBJ83" s="2"/>
      <c r="MBK83" s="2"/>
      <c r="MBL83" s="2"/>
      <c r="MBM83" s="2"/>
      <c r="MBN83" s="2"/>
      <c r="MBO83" s="2"/>
      <c r="MBP83" s="2"/>
      <c r="MBQ83" s="2"/>
      <c r="MBR83" s="2"/>
      <c r="MBS83" s="2"/>
      <c r="MBT83" s="2"/>
      <c r="MBU83" s="2"/>
      <c r="MBV83" s="2"/>
      <c r="MBW83" s="2"/>
      <c r="MBX83" s="2"/>
      <c r="MBY83" s="2"/>
      <c r="MBZ83" s="2"/>
      <c r="MCA83" s="2"/>
      <c r="MCB83" s="2"/>
      <c r="MCC83" s="2"/>
      <c r="MCD83" s="2"/>
      <c r="MCE83" s="2"/>
      <c r="MCF83" s="2"/>
      <c r="MCG83" s="2"/>
      <c r="MCH83" s="2"/>
      <c r="MCI83" s="2"/>
      <c r="MCJ83" s="2"/>
      <c r="MCK83" s="2"/>
      <c r="MCL83" s="2"/>
      <c r="MCM83" s="2"/>
      <c r="MCN83" s="2"/>
      <c r="MCO83" s="2"/>
      <c r="MCP83" s="2"/>
      <c r="MCQ83" s="2"/>
      <c r="MCR83" s="2"/>
      <c r="MCS83" s="2"/>
      <c r="MCT83" s="2"/>
      <c r="MCU83" s="2"/>
      <c r="MCV83" s="2"/>
      <c r="MCW83" s="2"/>
      <c r="MCX83" s="2"/>
      <c r="MCY83" s="2"/>
      <c r="MCZ83" s="2"/>
      <c r="MDA83" s="2"/>
      <c r="MDB83" s="2"/>
      <c r="MDC83" s="2"/>
      <c r="MDD83" s="2"/>
      <c r="MDE83" s="2"/>
      <c r="MDF83" s="2"/>
      <c r="MDG83" s="2"/>
      <c r="MDH83" s="2"/>
      <c r="MDI83" s="2"/>
      <c r="MDJ83" s="2"/>
      <c r="MDK83" s="2"/>
      <c r="MDL83" s="2"/>
      <c r="MDM83" s="2"/>
      <c r="MDN83" s="2"/>
      <c r="MDO83" s="2"/>
      <c r="MDP83" s="2"/>
      <c r="MDQ83" s="2"/>
      <c r="MDR83" s="2"/>
      <c r="MDS83" s="2"/>
      <c r="MDT83" s="2"/>
      <c r="MDU83" s="2"/>
      <c r="MDV83" s="2"/>
      <c r="MDW83" s="2"/>
      <c r="MDX83" s="2"/>
      <c r="MDY83" s="2"/>
      <c r="MDZ83" s="2"/>
      <c r="MEA83" s="2"/>
      <c r="MEB83" s="2"/>
      <c r="MEC83" s="2"/>
      <c r="MED83" s="2"/>
      <c r="MEE83" s="2"/>
      <c r="MEF83" s="2"/>
      <c r="MEG83" s="2"/>
      <c r="MEH83" s="2"/>
      <c r="MEI83" s="2"/>
      <c r="MEJ83" s="2"/>
      <c r="MEK83" s="2"/>
      <c r="MEL83" s="2"/>
      <c r="MEM83" s="2"/>
      <c r="MEN83" s="2"/>
      <c r="MEO83" s="2"/>
      <c r="MEP83" s="2"/>
      <c r="MEQ83" s="2"/>
      <c r="MER83" s="2"/>
      <c r="MES83" s="2"/>
      <c r="MET83" s="2"/>
      <c r="MEU83" s="2"/>
      <c r="MEV83" s="2"/>
      <c r="MEW83" s="2"/>
      <c r="MEX83" s="2"/>
      <c r="MEY83" s="2"/>
      <c r="MEZ83" s="2"/>
      <c r="MFA83" s="2"/>
      <c r="MFB83" s="2"/>
      <c r="MFC83" s="2"/>
      <c r="MFD83" s="2"/>
      <c r="MFE83" s="2"/>
      <c r="MFF83" s="2"/>
      <c r="MFG83" s="2"/>
      <c r="MFH83" s="2"/>
      <c r="MFI83" s="2"/>
      <c r="MFJ83" s="2"/>
      <c r="MFK83" s="2"/>
      <c r="MFL83" s="2"/>
      <c r="MFM83" s="2"/>
      <c r="MFN83" s="2"/>
      <c r="MFO83" s="2"/>
      <c r="MFP83" s="2"/>
      <c r="MFQ83" s="2"/>
      <c r="MFR83" s="2"/>
      <c r="MFS83" s="2"/>
      <c r="MFT83" s="2"/>
      <c r="MFU83" s="2"/>
      <c r="MFV83" s="2"/>
      <c r="MFW83" s="2"/>
      <c r="MFX83" s="2"/>
      <c r="MFY83" s="2"/>
      <c r="MFZ83" s="2"/>
      <c r="MGA83" s="2"/>
      <c r="MGB83" s="2"/>
      <c r="MGC83" s="2"/>
      <c r="MGD83" s="2"/>
      <c r="MGE83" s="2"/>
      <c r="MGF83" s="2"/>
      <c r="MGG83" s="2"/>
      <c r="MGH83" s="2"/>
      <c r="MGI83" s="2"/>
      <c r="MGJ83" s="2"/>
      <c r="MGK83" s="2"/>
      <c r="MGL83" s="2"/>
      <c r="MGM83" s="2"/>
      <c r="MGN83" s="2"/>
      <c r="MGO83" s="2"/>
      <c r="MGP83" s="2"/>
      <c r="MGQ83" s="2"/>
      <c r="MGR83" s="2"/>
      <c r="MGS83" s="2"/>
      <c r="MGT83" s="2"/>
      <c r="MGU83" s="2"/>
      <c r="MGV83" s="2"/>
      <c r="MGW83" s="2"/>
      <c r="MGX83" s="2"/>
      <c r="MGY83" s="2"/>
      <c r="MGZ83" s="2"/>
      <c r="MHA83" s="2"/>
      <c r="MHB83" s="2"/>
      <c r="MHC83" s="2"/>
      <c r="MHD83" s="2"/>
      <c r="MHE83" s="2"/>
      <c r="MHF83" s="2"/>
      <c r="MHG83" s="2"/>
      <c r="MHH83" s="2"/>
      <c r="MHI83" s="2"/>
      <c r="MHJ83" s="2"/>
      <c r="MHK83" s="2"/>
      <c r="MHL83" s="2"/>
      <c r="MHM83" s="2"/>
      <c r="MHN83" s="2"/>
      <c r="MHO83" s="2"/>
      <c r="MHP83" s="2"/>
      <c r="MHQ83" s="2"/>
      <c r="MHR83" s="2"/>
      <c r="MHS83" s="2"/>
      <c r="MHT83" s="2"/>
      <c r="MHU83" s="2"/>
      <c r="MHV83" s="2"/>
      <c r="MHW83" s="2"/>
      <c r="MHX83" s="2"/>
      <c r="MHY83" s="2"/>
      <c r="MHZ83" s="2"/>
      <c r="MIA83" s="2"/>
      <c r="MIB83" s="2"/>
      <c r="MIC83" s="2"/>
      <c r="MID83" s="2"/>
      <c r="MIE83" s="2"/>
      <c r="MIF83" s="2"/>
      <c r="MIG83" s="2"/>
      <c r="MIH83" s="2"/>
      <c r="MII83" s="2"/>
      <c r="MIJ83" s="2"/>
      <c r="MIK83" s="2"/>
      <c r="MIL83" s="2"/>
      <c r="MIM83" s="2"/>
      <c r="MIN83" s="2"/>
      <c r="MIO83" s="2"/>
      <c r="MIP83" s="2"/>
      <c r="MIQ83" s="2"/>
      <c r="MIR83" s="2"/>
      <c r="MIS83" s="2"/>
      <c r="MIT83" s="2"/>
      <c r="MIU83" s="2"/>
      <c r="MIV83" s="2"/>
      <c r="MIW83" s="2"/>
      <c r="MIX83" s="2"/>
      <c r="MIY83" s="2"/>
      <c r="MIZ83" s="2"/>
      <c r="MJA83" s="2"/>
      <c r="MJB83" s="2"/>
      <c r="MJC83" s="2"/>
      <c r="MJD83" s="2"/>
      <c r="MJE83" s="2"/>
      <c r="MJF83" s="2"/>
      <c r="MJG83" s="2"/>
      <c r="MJH83" s="2"/>
      <c r="MJI83" s="2"/>
      <c r="MJJ83" s="2"/>
      <c r="MJK83" s="2"/>
      <c r="MJL83" s="2"/>
      <c r="MJM83" s="2"/>
      <c r="MJN83" s="2"/>
      <c r="MJO83" s="2"/>
      <c r="MJP83" s="2"/>
      <c r="MJQ83" s="2"/>
      <c r="MJR83" s="2"/>
      <c r="MJS83" s="2"/>
      <c r="MJT83" s="2"/>
      <c r="MJU83" s="2"/>
      <c r="MJV83" s="2"/>
      <c r="MJW83" s="2"/>
      <c r="MJX83" s="2"/>
      <c r="MJY83" s="2"/>
      <c r="MJZ83" s="2"/>
      <c r="MKA83" s="2"/>
      <c r="MKB83" s="2"/>
      <c r="MKC83" s="2"/>
      <c r="MKD83" s="2"/>
      <c r="MKE83" s="2"/>
      <c r="MKF83" s="2"/>
      <c r="MKG83" s="2"/>
      <c r="MKH83" s="2"/>
      <c r="MKI83" s="2"/>
      <c r="MKJ83" s="2"/>
      <c r="MKK83" s="2"/>
      <c r="MKL83" s="2"/>
      <c r="MKM83" s="2"/>
      <c r="MKN83" s="2"/>
      <c r="MKO83" s="2"/>
      <c r="MKP83" s="2"/>
      <c r="MKQ83" s="2"/>
      <c r="MKR83" s="2"/>
      <c r="MKS83" s="2"/>
      <c r="MKT83" s="2"/>
      <c r="MKU83" s="2"/>
      <c r="MKV83" s="2"/>
      <c r="MKW83" s="2"/>
      <c r="MKX83" s="2"/>
      <c r="MKY83" s="2"/>
      <c r="MKZ83" s="2"/>
      <c r="MLA83" s="2"/>
      <c r="MLB83" s="2"/>
      <c r="MLC83" s="2"/>
      <c r="MLD83" s="2"/>
      <c r="MLE83" s="2"/>
      <c r="MLF83" s="2"/>
      <c r="MLG83" s="2"/>
      <c r="MLH83" s="2"/>
      <c r="MLI83" s="2"/>
      <c r="MLJ83" s="2"/>
      <c r="MLK83" s="2"/>
      <c r="MLL83" s="2"/>
      <c r="MLM83" s="2"/>
      <c r="MLN83" s="2"/>
      <c r="MLO83" s="2"/>
      <c r="MLP83" s="2"/>
      <c r="MLQ83" s="2"/>
      <c r="MLR83" s="2"/>
      <c r="MLS83" s="2"/>
      <c r="MLT83" s="2"/>
      <c r="MLU83" s="2"/>
      <c r="MLV83" s="2"/>
      <c r="MLW83" s="2"/>
      <c r="MLX83" s="2"/>
      <c r="MLY83" s="2"/>
      <c r="MLZ83" s="2"/>
      <c r="MMA83" s="2"/>
      <c r="MMB83" s="2"/>
      <c r="MMC83" s="2"/>
      <c r="MMD83" s="2"/>
      <c r="MME83" s="2"/>
      <c r="MMF83" s="2"/>
      <c r="MMG83" s="2"/>
      <c r="MMH83" s="2"/>
      <c r="MMI83" s="2"/>
      <c r="MMJ83" s="2"/>
      <c r="MMK83" s="2"/>
      <c r="MML83" s="2"/>
      <c r="MMM83" s="2"/>
      <c r="MMN83" s="2"/>
      <c r="MMO83" s="2"/>
      <c r="MMP83" s="2"/>
      <c r="MMQ83" s="2"/>
      <c r="MMR83" s="2"/>
      <c r="MMS83" s="2"/>
      <c r="MMT83" s="2"/>
      <c r="MMU83" s="2"/>
      <c r="MMV83" s="2"/>
      <c r="MMW83" s="2"/>
      <c r="MMX83" s="2"/>
      <c r="MMY83" s="2"/>
      <c r="MMZ83" s="2"/>
      <c r="MNA83" s="2"/>
      <c r="MNB83" s="2"/>
      <c r="MNC83" s="2"/>
      <c r="MND83" s="2"/>
      <c r="MNE83" s="2"/>
      <c r="MNF83" s="2"/>
      <c r="MNG83" s="2"/>
      <c r="MNH83" s="2"/>
      <c r="MNI83" s="2"/>
      <c r="MNJ83" s="2"/>
      <c r="MNK83" s="2"/>
      <c r="MNL83" s="2"/>
      <c r="MNM83" s="2"/>
      <c r="MNN83" s="2"/>
      <c r="MNO83" s="2"/>
      <c r="MNP83" s="2"/>
      <c r="MNQ83" s="2"/>
      <c r="MNR83" s="2"/>
      <c r="MNS83" s="2"/>
      <c r="MNT83" s="2"/>
      <c r="MNU83" s="2"/>
      <c r="MNV83" s="2"/>
      <c r="MNW83" s="2"/>
      <c r="MNX83" s="2"/>
      <c r="MNY83" s="2"/>
      <c r="MNZ83" s="2"/>
      <c r="MOA83" s="2"/>
      <c r="MOB83" s="2"/>
      <c r="MOC83" s="2"/>
      <c r="MOD83" s="2"/>
      <c r="MOE83" s="2"/>
      <c r="MOF83" s="2"/>
      <c r="MOG83" s="2"/>
      <c r="MOH83" s="2"/>
      <c r="MOI83" s="2"/>
      <c r="MOJ83" s="2"/>
      <c r="MOK83" s="2"/>
      <c r="MOL83" s="2"/>
      <c r="MOM83" s="2"/>
      <c r="MON83" s="2"/>
      <c r="MOO83" s="2"/>
      <c r="MOP83" s="2"/>
      <c r="MOQ83" s="2"/>
      <c r="MOR83" s="2"/>
      <c r="MOS83" s="2"/>
      <c r="MOT83" s="2"/>
      <c r="MOU83" s="2"/>
      <c r="MOV83" s="2"/>
      <c r="MOW83" s="2"/>
      <c r="MOX83" s="2"/>
      <c r="MOY83" s="2"/>
      <c r="MOZ83" s="2"/>
      <c r="MPA83" s="2"/>
      <c r="MPB83" s="2"/>
      <c r="MPC83" s="2"/>
      <c r="MPD83" s="2"/>
      <c r="MPE83" s="2"/>
      <c r="MPF83" s="2"/>
      <c r="MPG83" s="2"/>
      <c r="MPH83" s="2"/>
      <c r="MPI83" s="2"/>
      <c r="MPJ83" s="2"/>
      <c r="MPK83" s="2"/>
      <c r="MPL83" s="2"/>
      <c r="MPM83" s="2"/>
      <c r="MPN83" s="2"/>
      <c r="MPO83" s="2"/>
      <c r="MPP83" s="2"/>
      <c r="MPQ83" s="2"/>
      <c r="MPR83" s="2"/>
      <c r="MPS83" s="2"/>
      <c r="MPT83" s="2"/>
      <c r="MPU83" s="2"/>
      <c r="MPV83" s="2"/>
      <c r="MPW83" s="2"/>
      <c r="MPX83" s="2"/>
      <c r="MPY83" s="2"/>
      <c r="MPZ83" s="2"/>
      <c r="MQA83" s="2"/>
      <c r="MQB83" s="2"/>
      <c r="MQC83" s="2"/>
      <c r="MQD83" s="2"/>
      <c r="MQE83" s="2"/>
      <c r="MQF83" s="2"/>
      <c r="MQG83" s="2"/>
      <c r="MQH83" s="2"/>
      <c r="MQI83" s="2"/>
      <c r="MQJ83" s="2"/>
      <c r="MQK83" s="2"/>
      <c r="MQL83" s="2"/>
      <c r="MQM83" s="2"/>
      <c r="MQN83" s="2"/>
      <c r="MQO83" s="2"/>
      <c r="MQP83" s="2"/>
      <c r="MQQ83" s="2"/>
      <c r="MQR83" s="2"/>
      <c r="MQS83" s="2"/>
      <c r="MQT83" s="2"/>
      <c r="MQU83" s="2"/>
      <c r="MQV83" s="2"/>
      <c r="MQW83" s="2"/>
      <c r="MQX83" s="2"/>
      <c r="MQY83" s="2"/>
      <c r="MQZ83" s="2"/>
      <c r="MRA83" s="2"/>
      <c r="MRB83" s="2"/>
      <c r="MRC83" s="2"/>
      <c r="MRD83" s="2"/>
      <c r="MRE83" s="2"/>
      <c r="MRF83" s="2"/>
      <c r="MRG83" s="2"/>
      <c r="MRH83" s="2"/>
      <c r="MRI83" s="2"/>
      <c r="MRJ83" s="2"/>
      <c r="MRK83" s="2"/>
      <c r="MRL83" s="2"/>
      <c r="MRM83" s="2"/>
      <c r="MRN83" s="2"/>
      <c r="MRO83" s="2"/>
      <c r="MRP83" s="2"/>
      <c r="MRQ83" s="2"/>
      <c r="MRR83" s="2"/>
      <c r="MRS83" s="2"/>
      <c r="MRT83" s="2"/>
      <c r="MRU83" s="2"/>
      <c r="MRV83" s="2"/>
      <c r="MRW83" s="2"/>
      <c r="MRX83" s="2"/>
      <c r="MRY83" s="2"/>
      <c r="MRZ83" s="2"/>
      <c r="MSA83" s="2"/>
      <c r="MSB83" s="2"/>
      <c r="MSC83" s="2"/>
      <c r="MSD83" s="2"/>
      <c r="MSE83" s="2"/>
      <c r="MSF83" s="2"/>
      <c r="MSG83" s="2"/>
      <c r="MSH83" s="2"/>
      <c r="MSI83" s="2"/>
      <c r="MSJ83" s="2"/>
      <c r="MSK83" s="2"/>
      <c r="MSL83" s="2"/>
      <c r="MSM83" s="2"/>
      <c r="MSN83" s="2"/>
      <c r="MSO83" s="2"/>
      <c r="MSP83" s="2"/>
      <c r="MSQ83" s="2"/>
      <c r="MSR83" s="2"/>
      <c r="MSS83" s="2"/>
      <c r="MST83" s="2"/>
      <c r="MSU83" s="2"/>
      <c r="MSV83" s="2"/>
      <c r="MSW83" s="2"/>
      <c r="MSX83" s="2"/>
      <c r="MSY83" s="2"/>
      <c r="MSZ83" s="2"/>
      <c r="MTA83" s="2"/>
      <c r="MTB83" s="2"/>
      <c r="MTC83" s="2"/>
      <c r="MTD83" s="2"/>
      <c r="MTE83" s="2"/>
      <c r="MTF83" s="2"/>
      <c r="MTG83" s="2"/>
      <c r="MTH83" s="2"/>
      <c r="MTI83" s="2"/>
      <c r="MTJ83" s="2"/>
      <c r="MTK83" s="2"/>
      <c r="MTL83" s="2"/>
      <c r="MTM83" s="2"/>
      <c r="MTN83" s="2"/>
      <c r="MTO83" s="2"/>
      <c r="MTP83" s="2"/>
      <c r="MTQ83" s="2"/>
      <c r="MTR83" s="2"/>
      <c r="MTS83" s="2"/>
      <c r="MTT83" s="2"/>
      <c r="MTU83" s="2"/>
      <c r="MTV83" s="2"/>
      <c r="MTW83" s="2"/>
      <c r="MTX83" s="2"/>
      <c r="MTY83" s="2"/>
      <c r="MTZ83" s="2"/>
      <c r="MUA83" s="2"/>
      <c r="MUB83" s="2"/>
      <c r="MUC83" s="2"/>
      <c r="MUD83" s="2"/>
      <c r="MUE83" s="2"/>
      <c r="MUF83" s="2"/>
      <c r="MUG83" s="2"/>
      <c r="MUH83" s="2"/>
      <c r="MUI83" s="2"/>
      <c r="MUJ83" s="2"/>
      <c r="MUK83" s="2"/>
      <c r="MUL83" s="2"/>
      <c r="MUM83" s="2"/>
      <c r="MUN83" s="2"/>
      <c r="MUO83" s="2"/>
      <c r="MUP83" s="2"/>
      <c r="MUQ83" s="2"/>
      <c r="MUR83" s="2"/>
      <c r="MUS83" s="2"/>
      <c r="MUT83" s="2"/>
      <c r="MUU83" s="2"/>
      <c r="MUV83" s="2"/>
      <c r="MUW83" s="2"/>
      <c r="MUX83" s="2"/>
      <c r="MUY83" s="2"/>
      <c r="MUZ83" s="2"/>
      <c r="MVA83" s="2"/>
      <c r="MVB83" s="2"/>
      <c r="MVC83" s="2"/>
      <c r="MVD83" s="2"/>
      <c r="MVE83" s="2"/>
      <c r="MVF83" s="2"/>
      <c r="MVG83" s="2"/>
      <c r="MVH83" s="2"/>
      <c r="MVI83" s="2"/>
      <c r="MVJ83" s="2"/>
      <c r="MVK83" s="2"/>
      <c r="MVL83" s="2"/>
      <c r="MVM83" s="2"/>
      <c r="MVN83" s="2"/>
      <c r="MVO83" s="2"/>
      <c r="MVP83" s="2"/>
      <c r="MVQ83" s="2"/>
      <c r="MVR83" s="2"/>
      <c r="MVS83" s="2"/>
      <c r="MVT83" s="2"/>
      <c r="MVU83" s="2"/>
      <c r="MVV83" s="2"/>
      <c r="MVW83" s="2"/>
      <c r="MVX83" s="2"/>
      <c r="MVY83" s="2"/>
      <c r="MVZ83" s="2"/>
      <c r="MWA83" s="2"/>
      <c r="MWB83" s="2"/>
      <c r="MWC83" s="2"/>
      <c r="MWD83" s="2"/>
      <c r="MWE83" s="2"/>
      <c r="MWF83" s="2"/>
      <c r="MWG83" s="2"/>
      <c r="MWH83" s="2"/>
      <c r="MWI83" s="2"/>
      <c r="MWJ83" s="2"/>
      <c r="MWK83" s="2"/>
      <c r="MWL83" s="2"/>
      <c r="MWM83" s="2"/>
      <c r="MWN83" s="2"/>
      <c r="MWO83" s="2"/>
      <c r="MWP83" s="2"/>
      <c r="MWQ83" s="2"/>
      <c r="MWR83" s="2"/>
      <c r="MWS83" s="2"/>
      <c r="MWT83" s="2"/>
      <c r="MWU83" s="2"/>
      <c r="MWV83" s="2"/>
      <c r="MWW83" s="2"/>
      <c r="MWX83" s="2"/>
      <c r="MWY83" s="2"/>
      <c r="MWZ83" s="2"/>
      <c r="MXA83" s="2"/>
      <c r="MXB83" s="2"/>
      <c r="MXC83" s="2"/>
      <c r="MXD83" s="2"/>
      <c r="MXE83" s="2"/>
      <c r="MXF83" s="2"/>
      <c r="MXG83" s="2"/>
      <c r="MXH83" s="2"/>
      <c r="MXI83" s="2"/>
      <c r="MXJ83" s="2"/>
      <c r="MXK83" s="2"/>
      <c r="MXL83" s="2"/>
      <c r="MXM83" s="2"/>
      <c r="MXN83" s="2"/>
      <c r="MXO83" s="2"/>
      <c r="MXP83" s="2"/>
      <c r="MXQ83" s="2"/>
      <c r="MXR83" s="2"/>
      <c r="MXS83" s="2"/>
      <c r="MXT83" s="2"/>
      <c r="MXU83" s="2"/>
      <c r="MXV83" s="2"/>
      <c r="MXW83" s="2"/>
      <c r="MXX83" s="2"/>
      <c r="MXY83" s="2"/>
      <c r="MXZ83" s="2"/>
      <c r="MYA83" s="2"/>
      <c r="MYB83" s="2"/>
      <c r="MYC83" s="2"/>
      <c r="MYD83" s="2"/>
      <c r="MYE83" s="2"/>
      <c r="MYF83" s="2"/>
      <c r="MYG83" s="2"/>
      <c r="MYH83" s="2"/>
      <c r="MYI83" s="2"/>
      <c r="MYJ83" s="2"/>
      <c r="MYK83" s="2"/>
      <c r="MYL83" s="2"/>
      <c r="MYM83" s="2"/>
      <c r="MYN83" s="2"/>
      <c r="MYO83" s="2"/>
      <c r="MYP83" s="2"/>
      <c r="MYQ83" s="2"/>
      <c r="MYR83" s="2"/>
      <c r="MYS83" s="2"/>
      <c r="MYT83" s="2"/>
      <c r="MYU83" s="2"/>
      <c r="MYV83" s="2"/>
      <c r="MYW83" s="2"/>
      <c r="MYX83" s="2"/>
      <c r="MYY83" s="2"/>
      <c r="MYZ83" s="2"/>
      <c r="MZA83" s="2"/>
      <c r="MZB83" s="2"/>
      <c r="MZC83" s="2"/>
      <c r="MZD83" s="2"/>
      <c r="MZE83" s="2"/>
      <c r="MZF83" s="2"/>
      <c r="MZG83" s="2"/>
      <c r="MZH83" s="2"/>
      <c r="MZI83" s="2"/>
      <c r="MZJ83" s="2"/>
      <c r="MZK83" s="2"/>
      <c r="MZL83" s="2"/>
      <c r="MZM83" s="2"/>
      <c r="MZN83" s="2"/>
      <c r="MZO83" s="2"/>
      <c r="MZP83" s="2"/>
      <c r="MZQ83" s="2"/>
      <c r="MZR83" s="2"/>
      <c r="MZS83" s="2"/>
      <c r="MZT83" s="2"/>
      <c r="MZU83" s="2"/>
      <c r="MZV83" s="2"/>
      <c r="MZW83" s="2"/>
      <c r="MZX83" s="2"/>
      <c r="MZY83" s="2"/>
      <c r="MZZ83" s="2"/>
      <c r="NAA83" s="2"/>
      <c r="NAB83" s="2"/>
      <c r="NAC83" s="2"/>
      <c r="NAD83" s="2"/>
      <c r="NAE83" s="2"/>
      <c r="NAF83" s="2"/>
      <c r="NAG83" s="2"/>
      <c r="NAH83" s="2"/>
      <c r="NAI83" s="2"/>
      <c r="NAJ83" s="2"/>
      <c r="NAK83" s="2"/>
      <c r="NAL83" s="2"/>
      <c r="NAM83" s="2"/>
      <c r="NAN83" s="2"/>
      <c r="NAO83" s="2"/>
      <c r="NAP83" s="2"/>
      <c r="NAQ83" s="2"/>
      <c r="NAR83" s="2"/>
      <c r="NAS83" s="2"/>
      <c r="NAT83" s="2"/>
      <c r="NAU83" s="2"/>
      <c r="NAV83" s="2"/>
      <c r="NAW83" s="2"/>
      <c r="NAX83" s="2"/>
      <c r="NAY83" s="2"/>
      <c r="NAZ83" s="2"/>
      <c r="NBA83" s="2"/>
      <c r="NBB83" s="2"/>
      <c r="NBC83" s="2"/>
      <c r="NBD83" s="2"/>
      <c r="NBE83" s="2"/>
      <c r="NBF83" s="2"/>
      <c r="NBG83" s="2"/>
      <c r="NBH83" s="2"/>
      <c r="NBI83" s="2"/>
      <c r="NBJ83" s="2"/>
      <c r="NBK83" s="2"/>
      <c r="NBL83" s="2"/>
      <c r="NBM83" s="2"/>
      <c r="NBN83" s="2"/>
      <c r="NBO83" s="2"/>
      <c r="NBP83" s="2"/>
      <c r="NBQ83" s="2"/>
      <c r="NBR83" s="2"/>
      <c r="NBS83" s="2"/>
      <c r="NBT83" s="2"/>
      <c r="NBU83" s="2"/>
      <c r="NBV83" s="2"/>
      <c r="NBW83" s="2"/>
      <c r="NBX83" s="2"/>
      <c r="NBY83" s="2"/>
      <c r="NBZ83" s="2"/>
      <c r="NCA83" s="2"/>
      <c r="NCB83" s="2"/>
      <c r="NCC83" s="2"/>
      <c r="NCD83" s="2"/>
      <c r="NCE83" s="2"/>
      <c r="NCF83" s="2"/>
      <c r="NCG83" s="2"/>
      <c r="NCH83" s="2"/>
      <c r="NCI83" s="2"/>
      <c r="NCJ83" s="2"/>
      <c r="NCK83" s="2"/>
      <c r="NCL83" s="2"/>
      <c r="NCM83" s="2"/>
      <c r="NCN83" s="2"/>
      <c r="NCO83" s="2"/>
      <c r="NCP83" s="2"/>
      <c r="NCQ83" s="2"/>
      <c r="NCR83" s="2"/>
      <c r="NCS83" s="2"/>
      <c r="NCT83" s="2"/>
      <c r="NCU83" s="2"/>
      <c r="NCV83" s="2"/>
      <c r="NCW83" s="2"/>
      <c r="NCX83" s="2"/>
      <c r="NCY83" s="2"/>
      <c r="NCZ83" s="2"/>
      <c r="NDA83" s="2"/>
      <c r="NDB83" s="2"/>
      <c r="NDC83" s="2"/>
      <c r="NDD83" s="2"/>
      <c r="NDE83" s="2"/>
      <c r="NDF83" s="2"/>
      <c r="NDG83" s="2"/>
      <c r="NDH83" s="2"/>
      <c r="NDI83" s="2"/>
      <c r="NDJ83" s="2"/>
      <c r="NDK83" s="2"/>
      <c r="NDL83" s="2"/>
      <c r="NDM83" s="2"/>
      <c r="NDN83" s="2"/>
      <c r="NDO83" s="2"/>
      <c r="NDP83" s="2"/>
      <c r="NDQ83" s="2"/>
      <c r="NDR83" s="2"/>
      <c r="NDS83" s="2"/>
      <c r="NDT83" s="2"/>
      <c r="NDU83" s="2"/>
      <c r="NDV83" s="2"/>
      <c r="NDW83" s="2"/>
      <c r="NDX83" s="2"/>
      <c r="NDY83" s="2"/>
      <c r="NDZ83" s="2"/>
      <c r="NEA83" s="2"/>
      <c r="NEB83" s="2"/>
      <c r="NEC83" s="2"/>
      <c r="NED83" s="2"/>
      <c r="NEE83" s="2"/>
      <c r="NEF83" s="2"/>
      <c r="NEG83" s="2"/>
      <c r="NEH83" s="2"/>
      <c r="NEI83" s="2"/>
      <c r="NEJ83" s="2"/>
      <c r="NEK83" s="2"/>
      <c r="NEL83" s="2"/>
      <c r="NEM83" s="2"/>
      <c r="NEN83" s="2"/>
      <c r="NEO83" s="2"/>
      <c r="NEP83" s="2"/>
      <c r="NEQ83" s="2"/>
      <c r="NER83" s="2"/>
      <c r="NES83" s="2"/>
      <c r="NET83" s="2"/>
      <c r="NEU83" s="2"/>
      <c r="NEV83" s="2"/>
      <c r="NEW83" s="2"/>
      <c r="NEX83" s="2"/>
      <c r="NEY83" s="2"/>
      <c r="NEZ83" s="2"/>
      <c r="NFA83" s="2"/>
      <c r="NFB83" s="2"/>
      <c r="NFC83" s="2"/>
      <c r="NFD83" s="2"/>
      <c r="NFE83" s="2"/>
      <c r="NFF83" s="2"/>
      <c r="NFG83" s="2"/>
      <c r="NFH83" s="2"/>
      <c r="NFI83" s="2"/>
      <c r="NFJ83" s="2"/>
      <c r="NFK83" s="2"/>
      <c r="NFL83" s="2"/>
      <c r="NFM83" s="2"/>
      <c r="NFN83" s="2"/>
      <c r="NFO83" s="2"/>
      <c r="NFP83" s="2"/>
      <c r="NFQ83" s="2"/>
      <c r="NFR83" s="2"/>
      <c r="NFS83" s="2"/>
      <c r="NFT83" s="2"/>
      <c r="NFU83" s="2"/>
      <c r="NFV83" s="2"/>
      <c r="NFW83" s="2"/>
      <c r="NFX83" s="2"/>
      <c r="NFY83" s="2"/>
      <c r="NFZ83" s="2"/>
      <c r="NGA83" s="2"/>
      <c r="NGB83" s="2"/>
      <c r="NGC83" s="2"/>
      <c r="NGD83" s="2"/>
      <c r="NGE83" s="2"/>
      <c r="NGF83" s="2"/>
      <c r="NGG83" s="2"/>
      <c r="NGH83" s="2"/>
      <c r="NGI83" s="2"/>
      <c r="NGJ83" s="2"/>
      <c r="NGK83" s="2"/>
      <c r="NGL83" s="2"/>
      <c r="NGM83" s="2"/>
      <c r="NGN83" s="2"/>
      <c r="NGO83" s="2"/>
      <c r="NGP83" s="2"/>
      <c r="NGQ83" s="2"/>
      <c r="NGR83" s="2"/>
      <c r="NGS83" s="2"/>
      <c r="NGT83" s="2"/>
      <c r="NGU83" s="2"/>
      <c r="NGV83" s="2"/>
      <c r="NGW83" s="2"/>
      <c r="NGX83" s="2"/>
      <c r="NGY83" s="2"/>
      <c r="NGZ83" s="2"/>
      <c r="NHA83" s="2"/>
      <c r="NHB83" s="2"/>
      <c r="NHC83" s="2"/>
      <c r="NHD83" s="2"/>
      <c r="NHE83" s="2"/>
      <c r="NHF83" s="2"/>
      <c r="NHG83" s="2"/>
      <c r="NHH83" s="2"/>
      <c r="NHI83" s="2"/>
      <c r="NHJ83" s="2"/>
      <c r="NHK83" s="2"/>
      <c r="NHL83" s="2"/>
      <c r="NHM83" s="2"/>
      <c r="NHN83" s="2"/>
      <c r="NHO83" s="2"/>
      <c r="NHP83" s="2"/>
      <c r="NHQ83" s="2"/>
      <c r="NHR83" s="2"/>
      <c r="NHS83" s="2"/>
      <c r="NHT83" s="2"/>
      <c r="NHU83" s="2"/>
      <c r="NHV83" s="2"/>
      <c r="NHW83" s="2"/>
      <c r="NHX83" s="2"/>
      <c r="NHY83" s="2"/>
      <c r="NHZ83" s="2"/>
      <c r="NIA83" s="2"/>
      <c r="NIB83" s="2"/>
      <c r="NIC83" s="2"/>
      <c r="NID83" s="2"/>
      <c r="NIE83" s="2"/>
      <c r="NIF83" s="2"/>
      <c r="NIG83" s="2"/>
      <c r="NIH83" s="2"/>
      <c r="NII83" s="2"/>
      <c r="NIJ83" s="2"/>
      <c r="NIK83" s="2"/>
      <c r="NIL83" s="2"/>
      <c r="NIM83" s="2"/>
      <c r="NIN83" s="2"/>
      <c r="NIO83" s="2"/>
      <c r="NIP83" s="2"/>
      <c r="NIQ83" s="2"/>
      <c r="NIR83" s="2"/>
      <c r="NIS83" s="2"/>
      <c r="NIT83" s="2"/>
      <c r="NIU83" s="2"/>
      <c r="NIV83" s="2"/>
      <c r="NIW83" s="2"/>
      <c r="NIX83" s="2"/>
      <c r="NIY83" s="2"/>
      <c r="NIZ83" s="2"/>
      <c r="NJA83" s="2"/>
      <c r="NJB83" s="2"/>
      <c r="NJC83" s="2"/>
      <c r="NJD83" s="2"/>
      <c r="NJE83" s="2"/>
      <c r="NJF83" s="2"/>
      <c r="NJG83" s="2"/>
      <c r="NJH83" s="2"/>
      <c r="NJI83" s="2"/>
      <c r="NJJ83" s="2"/>
      <c r="NJK83" s="2"/>
      <c r="NJL83" s="2"/>
      <c r="NJM83" s="2"/>
      <c r="NJN83" s="2"/>
      <c r="NJO83" s="2"/>
      <c r="NJP83" s="2"/>
      <c r="NJQ83" s="2"/>
      <c r="NJR83" s="2"/>
      <c r="NJS83" s="2"/>
      <c r="NJT83" s="2"/>
      <c r="NJU83" s="2"/>
      <c r="NJV83" s="2"/>
      <c r="NJW83" s="2"/>
      <c r="NJX83" s="2"/>
      <c r="NJY83" s="2"/>
      <c r="NJZ83" s="2"/>
      <c r="NKA83" s="2"/>
      <c r="NKB83" s="2"/>
      <c r="NKC83" s="2"/>
      <c r="NKD83" s="2"/>
      <c r="NKE83" s="2"/>
      <c r="NKF83" s="2"/>
      <c r="NKG83" s="2"/>
      <c r="NKH83" s="2"/>
      <c r="NKI83" s="2"/>
      <c r="NKJ83" s="2"/>
      <c r="NKK83" s="2"/>
      <c r="NKL83" s="2"/>
      <c r="NKM83" s="2"/>
      <c r="NKN83" s="2"/>
      <c r="NKO83" s="2"/>
      <c r="NKP83" s="2"/>
      <c r="NKQ83" s="2"/>
      <c r="NKR83" s="2"/>
      <c r="NKS83" s="2"/>
      <c r="NKT83" s="2"/>
      <c r="NKU83" s="2"/>
      <c r="NKV83" s="2"/>
      <c r="NKW83" s="2"/>
      <c r="NKX83" s="2"/>
      <c r="NKY83" s="2"/>
      <c r="NKZ83" s="2"/>
      <c r="NLA83" s="2"/>
      <c r="NLB83" s="2"/>
      <c r="NLC83" s="2"/>
      <c r="NLD83" s="2"/>
      <c r="NLE83" s="2"/>
      <c r="NLF83" s="2"/>
      <c r="NLG83" s="2"/>
      <c r="NLH83" s="2"/>
      <c r="NLI83" s="2"/>
      <c r="NLJ83" s="2"/>
      <c r="NLK83" s="2"/>
      <c r="NLL83" s="2"/>
      <c r="NLM83" s="2"/>
      <c r="NLN83" s="2"/>
      <c r="NLO83" s="2"/>
      <c r="NLP83" s="2"/>
      <c r="NLQ83" s="2"/>
      <c r="NLR83" s="2"/>
      <c r="NLS83" s="2"/>
      <c r="NLT83" s="2"/>
      <c r="NLU83" s="2"/>
      <c r="NLV83" s="2"/>
      <c r="NLW83" s="2"/>
      <c r="NLX83" s="2"/>
      <c r="NLY83" s="2"/>
      <c r="NLZ83" s="2"/>
      <c r="NMA83" s="2"/>
      <c r="NMB83" s="2"/>
      <c r="NMC83" s="2"/>
      <c r="NMD83" s="2"/>
      <c r="NME83" s="2"/>
      <c r="NMF83" s="2"/>
      <c r="NMG83" s="2"/>
      <c r="NMH83" s="2"/>
      <c r="NMI83" s="2"/>
      <c r="NMJ83" s="2"/>
      <c r="NMK83" s="2"/>
      <c r="NML83" s="2"/>
      <c r="NMM83" s="2"/>
      <c r="NMN83" s="2"/>
      <c r="NMO83" s="2"/>
      <c r="NMP83" s="2"/>
      <c r="NMQ83" s="2"/>
      <c r="NMR83" s="2"/>
      <c r="NMS83" s="2"/>
      <c r="NMT83" s="2"/>
      <c r="NMU83" s="2"/>
      <c r="NMV83" s="2"/>
      <c r="NMW83" s="2"/>
      <c r="NMX83" s="2"/>
      <c r="NMY83" s="2"/>
      <c r="NMZ83" s="2"/>
      <c r="NNA83" s="2"/>
      <c r="NNB83" s="2"/>
      <c r="NNC83" s="2"/>
      <c r="NND83" s="2"/>
      <c r="NNE83" s="2"/>
      <c r="NNF83" s="2"/>
      <c r="NNG83" s="2"/>
      <c r="NNH83" s="2"/>
      <c r="NNI83" s="2"/>
      <c r="NNJ83" s="2"/>
      <c r="NNK83" s="2"/>
      <c r="NNL83" s="2"/>
      <c r="NNM83" s="2"/>
      <c r="NNN83" s="2"/>
      <c r="NNO83" s="2"/>
      <c r="NNP83" s="2"/>
      <c r="NNQ83" s="2"/>
      <c r="NNR83" s="2"/>
      <c r="NNS83" s="2"/>
      <c r="NNT83" s="2"/>
      <c r="NNU83" s="2"/>
      <c r="NNV83" s="2"/>
      <c r="NNW83" s="2"/>
      <c r="NNX83" s="2"/>
      <c r="NNY83" s="2"/>
      <c r="NNZ83" s="2"/>
      <c r="NOA83" s="2"/>
      <c r="NOB83" s="2"/>
      <c r="NOC83" s="2"/>
      <c r="NOD83" s="2"/>
      <c r="NOE83" s="2"/>
      <c r="NOF83" s="2"/>
      <c r="NOG83" s="2"/>
      <c r="NOH83" s="2"/>
      <c r="NOI83" s="2"/>
      <c r="NOJ83" s="2"/>
      <c r="NOK83" s="2"/>
      <c r="NOL83" s="2"/>
      <c r="NOM83" s="2"/>
      <c r="NON83" s="2"/>
      <c r="NOO83" s="2"/>
      <c r="NOP83" s="2"/>
      <c r="NOQ83" s="2"/>
      <c r="NOR83" s="2"/>
      <c r="NOS83" s="2"/>
      <c r="NOT83" s="2"/>
      <c r="NOU83" s="2"/>
      <c r="NOV83" s="2"/>
      <c r="NOW83" s="2"/>
      <c r="NOX83" s="2"/>
      <c r="NOY83" s="2"/>
      <c r="NOZ83" s="2"/>
      <c r="NPA83" s="2"/>
      <c r="NPB83" s="2"/>
      <c r="NPC83" s="2"/>
      <c r="NPD83" s="2"/>
      <c r="NPE83" s="2"/>
      <c r="NPF83" s="2"/>
      <c r="NPG83" s="2"/>
      <c r="NPH83" s="2"/>
      <c r="NPI83" s="2"/>
      <c r="NPJ83" s="2"/>
      <c r="NPK83" s="2"/>
      <c r="NPL83" s="2"/>
      <c r="NPM83" s="2"/>
      <c r="NPN83" s="2"/>
      <c r="NPO83" s="2"/>
      <c r="NPP83" s="2"/>
      <c r="NPQ83" s="2"/>
      <c r="NPR83" s="2"/>
      <c r="NPS83" s="2"/>
      <c r="NPT83" s="2"/>
      <c r="NPU83" s="2"/>
      <c r="NPV83" s="2"/>
      <c r="NPW83" s="2"/>
      <c r="NPX83" s="2"/>
      <c r="NPY83" s="2"/>
      <c r="NPZ83" s="2"/>
      <c r="NQA83" s="2"/>
      <c r="NQB83" s="2"/>
      <c r="NQC83" s="2"/>
      <c r="NQD83" s="2"/>
      <c r="NQE83" s="2"/>
      <c r="NQF83" s="2"/>
      <c r="NQG83" s="2"/>
      <c r="NQH83" s="2"/>
      <c r="NQI83" s="2"/>
      <c r="NQJ83" s="2"/>
      <c r="NQK83" s="2"/>
      <c r="NQL83" s="2"/>
      <c r="NQM83" s="2"/>
      <c r="NQN83" s="2"/>
      <c r="NQO83" s="2"/>
      <c r="NQP83" s="2"/>
      <c r="NQQ83" s="2"/>
      <c r="NQR83" s="2"/>
      <c r="NQS83" s="2"/>
      <c r="NQT83" s="2"/>
      <c r="NQU83" s="2"/>
      <c r="NQV83" s="2"/>
      <c r="NQW83" s="2"/>
      <c r="NQX83" s="2"/>
      <c r="NQY83" s="2"/>
      <c r="NQZ83" s="2"/>
      <c r="NRA83" s="2"/>
      <c r="NRB83" s="2"/>
      <c r="NRC83" s="2"/>
      <c r="NRD83" s="2"/>
      <c r="NRE83" s="2"/>
      <c r="NRF83" s="2"/>
      <c r="NRG83" s="2"/>
      <c r="NRH83" s="2"/>
      <c r="NRI83" s="2"/>
      <c r="NRJ83" s="2"/>
      <c r="NRK83" s="2"/>
      <c r="NRL83" s="2"/>
      <c r="NRM83" s="2"/>
      <c r="NRN83" s="2"/>
      <c r="NRO83" s="2"/>
      <c r="NRP83" s="2"/>
      <c r="NRQ83" s="2"/>
      <c r="NRR83" s="2"/>
      <c r="NRS83" s="2"/>
      <c r="NRT83" s="2"/>
      <c r="NRU83" s="2"/>
      <c r="NRV83" s="2"/>
      <c r="NRW83" s="2"/>
      <c r="NRX83" s="2"/>
      <c r="NRY83" s="2"/>
      <c r="NRZ83" s="2"/>
      <c r="NSA83" s="2"/>
      <c r="NSB83" s="2"/>
      <c r="NSC83" s="2"/>
      <c r="NSD83" s="2"/>
      <c r="NSE83" s="2"/>
      <c r="NSF83" s="2"/>
      <c r="NSG83" s="2"/>
      <c r="NSH83" s="2"/>
      <c r="NSI83" s="2"/>
      <c r="NSJ83" s="2"/>
      <c r="NSK83" s="2"/>
      <c r="NSL83" s="2"/>
      <c r="NSM83" s="2"/>
      <c r="NSN83" s="2"/>
      <c r="NSO83" s="2"/>
      <c r="NSP83" s="2"/>
      <c r="NSQ83" s="2"/>
      <c r="NSR83" s="2"/>
      <c r="NSS83" s="2"/>
      <c r="NST83" s="2"/>
      <c r="NSU83" s="2"/>
      <c r="NSV83" s="2"/>
      <c r="NSW83" s="2"/>
      <c r="NSX83" s="2"/>
      <c r="NSY83" s="2"/>
      <c r="NSZ83" s="2"/>
      <c r="NTA83" s="2"/>
      <c r="NTB83" s="2"/>
      <c r="NTC83" s="2"/>
      <c r="NTD83" s="2"/>
      <c r="NTE83" s="2"/>
      <c r="NTF83" s="2"/>
      <c r="NTG83" s="2"/>
      <c r="NTH83" s="2"/>
      <c r="NTI83" s="2"/>
      <c r="NTJ83" s="2"/>
      <c r="NTK83" s="2"/>
      <c r="NTL83" s="2"/>
      <c r="NTM83" s="2"/>
      <c r="NTN83" s="2"/>
      <c r="NTO83" s="2"/>
      <c r="NTP83" s="2"/>
      <c r="NTQ83" s="2"/>
      <c r="NTR83" s="2"/>
      <c r="NTS83" s="2"/>
      <c r="NTT83" s="2"/>
      <c r="NTU83" s="2"/>
      <c r="NTV83" s="2"/>
      <c r="NTW83" s="2"/>
      <c r="NTX83" s="2"/>
      <c r="NTY83" s="2"/>
      <c r="NTZ83" s="2"/>
      <c r="NUA83" s="2"/>
      <c r="NUB83" s="2"/>
      <c r="NUC83" s="2"/>
      <c r="NUD83" s="2"/>
      <c r="NUE83" s="2"/>
      <c r="NUF83" s="2"/>
      <c r="NUG83" s="2"/>
      <c r="NUH83" s="2"/>
      <c r="NUI83" s="2"/>
      <c r="NUJ83" s="2"/>
      <c r="NUK83" s="2"/>
      <c r="NUL83" s="2"/>
      <c r="NUM83" s="2"/>
      <c r="NUN83" s="2"/>
      <c r="NUO83" s="2"/>
      <c r="NUP83" s="2"/>
      <c r="NUQ83" s="2"/>
      <c r="NUR83" s="2"/>
      <c r="NUS83" s="2"/>
      <c r="NUT83" s="2"/>
      <c r="NUU83" s="2"/>
      <c r="NUV83" s="2"/>
      <c r="NUW83" s="2"/>
      <c r="NUX83" s="2"/>
      <c r="NUY83" s="2"/>
      <c r="NUZ83" s="2"/>
      <c r="NVA83" s="2"/>
      <c r="NVB83" s="2"/>
      <c r="NVC83" s="2"/>
      <c r="NVD83" s="2"/>
      <c r="NVE83" s="2"/>
      <c r="NVF83" s="2"/>
      <c r="NVG83" s="2"/>
      <c r="NVH83" s="2"/>
      <c r="NVI83" s="2"/>
      <c r="NVJ83" s="2"/>
      <c r="NVK83" s="2"/>
      <c r="NVL83" s="2"/>
      <c r="NVM83" s="2"/>
      <c r="NVN83" s="2"/>
      <c r="NVO83" s="2"/>
      <c r="NVP83" s="2"/>
      <c r="NVQ83" s="2"/>
      <c r="NVR83" s="2"/>
      <c r="NVS83" s="2"/>
      <c r="NVT83" s="2"/>
      <c r="NVU83" s="2"/>
      <c r="NVV83" s="2"/>
      <c r="NVW83" s="2"/>
      <c r="NVX83" s="2"/>
      <c r="NVY83" s="2"/>
      <c r="NVZ83" s="2"/>
      <c r="NWA83" s="2"/>
      <c r="NWB83" s="2"/>
      <c r="NWC83" s="2"/>
      <c r="NWD83" s="2"/>
      <c r="NWE83" s="2"/>
      <c r="NWF83" s="2"/>
      <c r="NWG83" s="2"/>
      <c r="NWH83" s="2"/>
      <c r="NWI83" s="2"/>
      <c r="NWJ83" s="2"/>
      <c r="NWK83" s="2"/>
      <c r="NWL83" s="2"/>
      <c r="NWM83" s="2"/>
      <c r="NWN83" s="2"/>
      <c r="NWO83" s="2"/>
      <c r="NWP83" s="2"/>
      <c r="NWQ83" s="2"/>
      <c r="NWR83" s="2"/>
      <c r="NWS83" s="2"/>
      <c r="NWT83" s="2"/>
      <c r="NWU83" s="2"/>
      <c r="NWV83" s="2"/>
      <c r="NWW83" s="2"/>
      <c r="NWX83" s="2"/>
      <c r="NWY83" s="2"/>
      <c r="NWZ83" s="2"/>
      <c r="NXA83" s="2"/>
      <c r="NXB83" s="2"/>
      <c r="NXC83" s="2"/>
      <c r="NXD83" s="2"/>
      <c r="NXE83" s="2"/>
      <c r="NXF83" s="2"/>
      <c r="NXG83" s="2"/>
      <c r="NXH83" s="2"/>
      <c r="NXI83" s="2"/>
      <c r="NXJ83" s="2"/>
      <c r="NXK83" s="2"/>
      <c r="NXL83" s="2"/>
      <c r="NXM83" s="2"/>
      <c r="NXN83" s="2"/>
      <c r="NXO83" s="2"/>
      <c r="NXP83" s="2"/>
      <c r="NXQ83" s="2"/>
      <c r="NXR83" s="2"/>
      <c r="NXS83" s="2"/>
      <c r="NXT83" s="2"/>
      <c r="NXU83" s="2"/>
      <c r="NXV83" s="2"/>
      <c r="NXW83" s="2"/>
      <c r="NXX83" s="2"/>
      <c r="NXY83" s="2"/>
      <c r="NXZ83" s="2"/>
      <c r="NYA83" s="2"/>
      <c r="NYB83" s="2"/>
      <c r="NYC83" s="2"/>
      <c r="NYD83" s="2"/>
      <c r="NYE83" s="2"/>
      <c r="NYF83" s="2"/>
      <c r="NYG83" s="2"/>
      <c r="NYH83" s="2"/>
      <c r="NYI83" s="2"/>
      <c r="NYJ83" s="2"/>
      <c r="NYK83" s="2"/>
      <c r="NYL83" s="2"/>
      <c r="NYM83" s="2"/>
      <c r="NYN83" s="2"/>
      <c r="NYO83" s="2"/>
      <c r="NYP83" s="2"/>
      <c r="NYQ83" s="2"/>
      <c r="NYR83" s="2"/>
      <c r="NYS83" s="2"/>
      <c r="NYT83" s="2"/>
      <c r="NYU83" s="2"/>
      <c r="NYV83" s="2"/>
      <c r="NYW83" s="2"/>
      <c r="NYX83" s="2"/>
      <c r="NYY83" s="2"/>
      <c r="NYZ83" s="2"/>
      <c r="NZA83" s="2"/>
      <c r="NZB83" s="2"/>
      <c r="NZC83" s="2"/>
      <c r="NZD83" s="2"/>
      <c r="NZE83" s="2"/>
      <c r="NZF83" s="2"/>
      <c r="NZG83" s="2"/>
      <c r="NZH83" s="2"/>
      <c r="NZI83" s="2"/>
      <c r="NZJ83" s="2"/>
      <c r="NZK83" s="2"/>
      <c r="NZL83" s="2"/>
      <c r="NZM83" s="2"/>
      <c r="NZN83" s="2"/>
      <c r="NZO83" s="2"/>
      <c r="NZP83" s="2"/>
      <c r="NZQ83" s="2"/>
      <c r="NZR83" s="2"/>
      <c r="NZS83" s="2"/>
      <c r="NZT83" s="2"/>
      <c r="NZU83" s="2"/>
      <c r="NZV83" s="2"/>
      <c r="NZW83" s="2"/>
      <c r="NZX83" s="2"/>
      <c r="NZY83" s="2"/>
      <c r="NZZ83" s="2"/>
      <c r="OAA83" s="2"/>
      <c r="OAB83" s="2"/>
      <c r="OAC83" s="2"/>
      <c r="OAD83" s="2"/>
      <c r="OAE83" s="2"/>
      <c r="OAF83" s="2"/>
      <c r="OAG83" s="2"/>
      <c r="OAH83" s="2"/>
      <c r="OAI83" s="2"/>
      <c r="OAJ83" s="2"/>
      <c r="OAK83" s="2"/>
      <c r="OAL83" s="2"/>
      <c r="OAM83" s="2"/>
      <c r="OAN83" s="2"/>
      <c r="OAO83" s="2"/>
      <c r="OAP83" s="2"/>
      <c r="OAQ83" s="2"/>
      <c r="OAR83" s="2"/>
      <c r="OAS83" s="2"/>
      <c r="OAT83" s="2"/>
      <c r="OAU83" s="2"/>
      <c r="OAV83" s="2"/>
      <c r="OAW83" s="2"/>
      <c r="OAX83" s="2"/>
      <c r="OAY83" s="2"/>
      <c r="OAZ83" s="2"/>
      <c r="OBA83" s="2"/>
      <c r="OBB83" s="2"/>
      <c r="OBC83" s="2"/>
      <c r="OBD83" s="2"/>
      <c r="OBE83" s="2"/>
      <c r="OBF83" s="2"/>
      <c r="OBG83" s="2"/>
      <c r="OBH83" s="2"/>
      <c r="OBI83" s="2"/>
      <c r="OBJ83" s="2"/>
      <c r="OBK83" s="2"/>
      <c r="OBL83" s="2"/>
      <c r="OBM83" s="2"/>
      <c r="OBN83" s="2"/>
      <c r="OBO83" s="2"/>
      <c r="OBP83" s="2"/>
      <c r="OBQ83" s="2"/>
      <c r="OBR83" s="2"/>
      <c r="OBS83" s="2"/>
      <c r="OBT83" s="2"/>
      <c r="OBU83" s="2"/>
      <c r="OBV83" s="2"/>
      <c r="OBW83" s="2"/>
      <c r="OBX83" s="2"/>
      <c r="OBY83" s="2"/>
      <c r="OBZ83" s="2"/>
      <c r="OCA83" s="2"/>
      <c r="OCB83" s="2"/>
      <c r="OCC83" s="2"/>
      <c r="OCD83" s="2"/>
      <c r="OCE83" s="2"/>
      <c r="OCF83" s="2"/>
      <c r="OCG83" s="2"/>
      <c r="OCH83" s="2"/>
      <c r="OCI83" s="2"/>
      <c r="OCJ83" s="2"/>
      <c r="OCK83" s="2"/>
      <c r="OCL83" s="2"/>
      <c r="OCM83" s="2"/>
      <c r="OCN83" s="2"/>
      <c r="OCO83" s="2"/>
      <c r="OCP83" s="2"/>
      <c r="OCQ83" s="2"/>
      <c r="OCR83" s="2"/>
      <c r="OCS83" s="2"/>
      <c r="OCT83" s="2"/>
      <c r="OCU83" s="2"/>
      <c r="OCV83" s="2"/>
      <c r="OCW83" s="2"/>
      <c r="OCX83" s="2"/>
      <c r="OCY83" s="2"/>
      <c r="OCZ83" s="2"/>
      <c r="ODA83" s="2"/>
      <c r="ODB83" s="2"/>
      <c r="ODC83" s="2"/>
      <c r="ODD83" s="2"/>
      <c r="ODE83" s="2"/>
      <c r="ODF83" s="2"/>
      <c r="ODG83" s="2"/>
      <c r="ODH83" s="2"/>
      <c r="ODI83" s="2"/>
      <c r="ODJ83" s="2"/>
      <c r="ODK83" s="2"/>
      <c r="ODL83" s="2"/>
      <c r="ODM83" s="2"/>
      <c r="ODN83" s="2"/>
      <c r="ODO83" s="2"/>
      <c r="ODP83" s="2"/>
      <c r="ODQ83" s="2"/>
      <c r="ODR83" s="2"/>
      <c r="ODS83" s="2"/>
      <c r="ODT83" s="2"/>
      <c r="ODU83" s="2"/>
      <c r="ODV83" s="2"/>
      <c r="ODW83" s="2"/>
      <c r="ODX83" s="2"/>
      <c r="ODY83" s="2"/>
      <c r="ODZ83" s="2"/>
      <c r="OEA83" s="2"/>
      <c r="OEB83" s="2"/>
      <c r="OEC83" s="2"/>
      <c r="OED83" s="2"/>
      <c r="OEE83" s="2"/>
      <c r="OEF83" s="2"/>
      <c r="OEG83" s="2"/>
      <c r="OEH83" s="2"/>
      <c r="OEI83" s="2"/>
      <c r="OEJ83" s="2"/>
      <c r="OEK83" s="2"/>
      <c r="OEL83" s="2"/>
      <c r="OEM83" s="2"/>
      <c r="OEN83" s="2"/>
      <c r="OEO83" s="2"/>
      <c r="OEP83" s="2"/>
      <c r="OEQ83" s="2"/>
      <c r="OER83" s="2"/>
      <c r="OES83" s="2"/>
      <c r="OET83" s="2"/>
      <c r="OEU83" s="2"/>
      <c r="OEV83" s="2"/>
      <c r="OEW83" s="2"/>
      <c r="OEX83" s="2"/>
      <c r="OEY83" s="2"/>
      <c r="OEZ83" s="2"/>
      <c r="OFA83" s="2"/>
      <c r="OFB83" s="2"/>
      <c r="OFC83" s="2"/>
      <c r="OFD83" s="2"/>
      <c r="OFE83" s="2"/>
      <c r="OFF83" s="2"/>
      <c r="OFG83" s="2"/>
      <c r="OFH83" s="2"/>
      <c r="OFI83" s="2"/>
      <c r="OFJ83" s="2"/>
      <c r="OFK83" s="2"/>
      <c r="OFL83" s="2"/>
      <c r="OFM83" s="2"/>
      <c r="OFN83" s="2"/>
      <c r="OFO83" s="2"/>
      <c r="OFP83" s="2"/>
      <c r="OFQ83" s="2"/>
      <c r="OFR83" s="2"/>
      <c r="OFS83" s="2"/>
      <c r="OFT83" s="2"/>
      <c r="OFU83" s="2"/>
      <c r="OFV83" s="2"/>
      <c r="OFW83" s="2"/>
      <c r="OFX83" s="2"/>
      <c r="OFY83" s="2"/>
      <c r="OFZ83" s="2"/>
      <c r="OGA83" s="2"/>
      <c r="OGB83" s="2"/>
      <c r="OGC83" s="2"/>
      <c r="OGD83" s="2"/>
      <c r="OGE83" s="2"/>
      <c r="OGF83" s="2"/>
      <c r="OGG83" s="2"/>
      <c r="OGH83" s="2"/>
      <c r="OGI83" s="2"/>
      <c r="OGJ83" s="2"/>
      <c r="OGK83" s="2"/>
      <c r="OGL83" s="2"/>
      <c r="OGM83" s="2"/>
      <c r="OGN83" s="2"/>
      <c r="OGO83" s="2"/>
      <c r="OGP83" s="2"/>
      <c r="OGQ83" s="2"/>
      <c r="OGR83" s="2"/>
      <c r="OGS83" s="2"/>
      <c r="OGT83" s="2"/>
      <c r="OGU83" s="2"/>
      <c r="OGV83" s="2"/>
      <c r="OGW83" s="2"/>
      <c r="OGX83" s="2"/>
      <c r="OGY83" s="2"/>
      <c r="OGZ83" s="2"/>
      <c r="OHA83" s="2"/>
      <c r="OHB83" s="2"/>
      <c r="OHC83" s="2"/>
      <c r="OHD83" s="2"/>
      <c r="OHE83" s="2"/>
      <c r="OHF83" s="2"/>
      <c r="OHG83" s="2"/>
      <c r="OHH83" s="2"/>
      <c r="OHI83" s="2"/>
      <c r="OHJ83" s="2"/>
      <c r="OHK83" s="2"/>
      <c r="OHL83" s="2"/>
      <c r="OHM83" s="2"/>
      <c r="OHN83" s="2"/>
      <c r="OHO83" s="2"/>
      <c r="OHP83" s="2"/>
      <c r="OHQ83" s="2"/>
      <c r="OHR83" s="2"/>
      <c r="OHS83" s="2"/>
      <c r="OHT83" s="2"/>
      <c r="OHU83" s="2"/>
      <c r="OHV83" s="2"/>
      <c r="OHW83" s="2"/>
      <c r="OHX83" s="2"/>
      <c r="OHY83" s="2"/>
      <c r="OHZ83" s="2"/>
      <c r="OIA83" s="2"/>
      <c r="OIB83" s="2"/>
      <c r="OIC83" s="2"/>
      <c r="OID83" s="2"/>
      <c r="OIE83" s="2"/>
      <c r="OIF83" s="2"/>
      <c r="OIG83" s="2"/>
      <c r="OIH83" s="2"/>
      <c r="OII83" s="2"/>
      <c r="OIJ83" s="2"/>
      <c r="OIK83" s="2"/>
      <c r="OIL83" s="2"/>
      <c r="OIM83" s="2"/>
      <c r="OIN83" s="2"/>
      <c r="OIO83" s="2"/>
      <c r="OIP83" s="2"/>
      <c r="OIQ83" s="2"/>
      <c r="OIR83" s="2"/>
      <c r="OIS83" s="2"/>
      <c r="OIT83" s="2"/>
      <c r="OIU83" s="2"/>
      <c r="OIV83" s="2"/>
      <c r="OIW83" s="2"/>
      <c r="OIX83" s="2"/>
      <c r="OIY83" s="2"/>
      <c r="OIZ83" s="2"/>
      <c r="OJA83" s="2"/>
      <c r="OJB83" s="2"/>
      <c r="OJC83" s="2"/>
      <c r="OJD83" s="2"/>
      <c r="OJE83" s="2"/>
      <c r="OJF83" s="2"/>
      <c r="OJG83" s="2"/>
      <c r="OJH83" s="2"/>
      <c r="OJI83" s="2"/>
      <c r="OJJ83" s="2"/>
      <c r="OJK83" s="2"/>
      <c r="OJL83" s="2"/>
      <c r="OJM83" s="2"/>
      <c r="OJN83" s="2"/>
      <c r="OJO83" s="2"/>
      <c r="OJP83" s="2"/>
      <c r="OJQ83" s="2"/>
      <c r="OJR83" s="2"/>
      <c r="OJS83" s="2"/>
      <c r="OJT83" s="2"/>
      <c r="OJU83" s="2"/>
      <c r="OJV83" s="2"/>
      <c r="OJW83" s="2"/>
      <c r="OJX83" s="2"/>
      <c r="OJY83" s="2"/>
      <c r="OJZ83" s="2"/>
      <c r="OKA83" s="2"/>
      <c r="OKB83" s="2"/>
      <c r="OKC83" s="2"/>
      <c r="OKD83" s="2"/>
      <c r="OKE83" s="2"/>
      <c r="OKF83" s="2"/>
      <c r="OKG83" s="2"/>
      <c r="OKH83" s="2"/>
      <c r="OKI83" s="2"/>
      <c r="OKJ83" s="2"/>
      <c r="OKK83" s="2"/>
      <c r="OKL83" s="2"/>
      <c r="OKM83" s="2"/>
      <c r="OKN83" s="2"/>
      <c r="OKO83" s="2"/>
      <c r="OKP83" s="2"/>
      <c r="OKQ83" s="2"/>
      <c r="OKR83" s="2"/>
      <c r="OKS83" s="2"/>
      <c r="OKT83" s="2"/>
      <c r="OKU83" s="2"/>
      <c r="OKV83" s="2"/>
      <c r="OKW83" s="2"/>
      <c r="OKX83" s="2"/>
      <c r="OKY83" s="2"/>
      <c r="OKZ83" s="2"/>
      <c r="OLA83" s="2"/>
      <c r="OLB83" s="2"/>
      <c r="OLC83" s="2"/>
      <c r="OLD83" s="2"/>
      <c r="OLE83" s="2"/>
      <c r="OLF83" s="2"/>
      <c r="OLG83" s="2"/>
      <c r="OLH83" s="2"/>
      <c r="OLI83" s="2"/>
      <c r="OLJ83" s="2"/>
      <c r="OLK83" s="2"/>
      <c r="OLL83" s="2"/>
      <c r="OLM83" s="2"/>
      <c r="OLN83" s="2"/>
      <c r="OLO83" s="2"/>
      <c r="OLP83" s="2"/>
      <c r="OLQ83" s="2"/>
      <c r="OLR83" s="2"/>
      <c r="OLS83" s="2"/>
      <c r="OLT83" s="2"/>
      <c r="OLU83" s="2"/>
      <c r="OLV83" s="2"/>
      <c r="OLW83" s="2"/>
      <c r="OLX83" s="2"/>
      <c r="OLY83" s="2"/>
      <c r="OLZ83" s="2"/>
      <c r="OMA83" s="2"/>
      <c r="OMB83" s="2"/>
      <c r="OMC83" s="2"/>
      <c r="OMD83" s="2"/>
      <c r="OME83" s="2"/>
      <c r="OMF83" s="2"/>
      <c r="OMG83" s="2"/>
      <c r="OMH83" s="2"/>
      <c r="OMI83" s="2"/>
      <c r="OMJ83" s="2"/>
      <c r="OMK83" s="2"/>
      <c r="OML83" s="2"/>
      <c r="OMM83" s="2"/>
      <c r="OMN83" s="2"/>
      <c r="OMO83" s="2"/>
      <c r="OMP83" s="2"/>
      <c r="OMQ83" s="2"/>
      <c r="OMR83" s="2"/>
      <c r="OMS83" s="2"/>
      <c r="OMT83" s="2"/>
      <c r="OMU83" s="2"/>
      <c r="OMV83" s="2"/>
      <c r="OMW83" s="2"/>
      <c r="OMX83" s="2"/>
      <c r="OMY83" s="2"/>
      <c r="OMZ83" s="2"/>
      <c r="ONA83" s="2"/>
      <c r="ONB83" s="2"/>
      <c r="ONC83" s="2"/>
      <c r="OND83" s="2"/>
      <c r="ONE83" s="2"/>
      <c r="ONF83" s="2"/>
      <c r="ONG83" s="2"/>
      <c r="ONH83" s="2"/>
      <c r="ONI83" s="2"/>
      <c r="ONJ83" s="2"/>
      <c r="ONK83" s="2"/>
      <c r="ONL83" s="2"/>
      <c r="ONM83" s="2"/>
      <c r="ONN83" s="2"/>
      <c r="ONO83" s="2"/>
      <c r="ONP83" s="2"/>
      <c r="ONQ83" s="2"/>
      <c r="ONR83" s="2"/>
      <c r="ONS83" s="2"/>
      <c r="ONT83" s="2"/>
      <c r="ONU83" s="2"/>
      <c r="ONV83" s="2"/>
      <c r="ONW83" s="2"/>
      <c r="ONX83" s="2"/>
      <c r="ONY83" s="2"/>
      <c r="ONZ83" s="2"/>
      <c r="OOA83" s="2"/>
      <c r="OOB83" s="2"/>
      <c r="OOC83" s="2"/>
      <c r="OOD83" s="2"/>
      <c r="OOE83" s="2"/>
      <c r="OOF83" s="2"/>
      <c r="OOG83" s="2"/>
      <c r="OOH83" s="2"/>
      <c r="OOI83" s="2"/>
      <c r="OOJ83" s="2"/>
      <c r="OOK83" s="2"/>
      <c r="OOL83" s="2"/>
      <c r="OOM83" s="2"/>
      <c r="OON83" s="2"/>
      <c r="OOO83" s="2"/>
      <c r="OOP83" s="2"/>
      <c r="OOQ83" s="2"/>
      <c r="OOR83" s="2"/>
      <c r="OOS83" s="2"/>
      <c r="OOT83" s="2"/>
      <c r="OOU83" s="2"/>
      <c r="OOV83" s="2"/>
      <c r="OOW83" s="2"/>
      <c r="OOX83" s="2"/>
      <c r="OOY83" s="2"/>
      <c r="OOZ83" s="2"/>
      <c r="OPA83" s="2"/>
      <c r="OPB83" s="2"/>
      <c r="OPC83" s="2"/>
      <c r="OPD83" s="2"/>
      <c r="OPE83" s="2"/>
      <c r="OPF83" s="2"/>
      <c r="OPG83" s="2"/>
      <c r="OPH83" s="2"/>
      <c r="OPI83" s="2"/>
      <c r="OPJ83" s="2"/>
      <c r="OPK83" s="2"/>
      <c r="OPL83" s="2"/>
      <c r="OPM83" s="2"/>
      <c r="OPN83" s="2"/>
      <c r="OPO83" s="2"/>
      <c r="OPP83" s="2"/>
      <c r="OPQ83" s="2"/>
      <c r="OPR83" s="2"/>
      <c r="OPS83" s="2"/>
      <c r="OPT83" s="2"/>
      <c r="OPU83" s="2"/>
      <c r="OPV83" s="2"/>
      <c r="OPW83" s="2"/>
      <c r="OPX83" s="2"/>
      <c r="OPY83" s="2"/>
      <c r="OPZ83" s="2"/>
      <c r="OQA83" s="2"/>
      <c r="OQB83" s="2"/>
      <c r="OQC83" s="2"/>
      <c r="OQD83" s="2"/>
      <c r="OQE83" s="2"/>
      <c r="OQF83" s="2"/>
      <c r="OQG83" s="2"/>
      <c r="OQH83" s="2"/>
      <c r="OQI83" s="2"/>
      <c r="OQJ83" s="2"/>
      <c r="OQK83" s="2"/>
      <c r="OQL83" s="2"/>
      <c r="OQM83" s="2"/>
      <c r="OQN83" s="2"/>
      <c r="OQO83" s="2"/>
      <c r="OQP83" s="2"/>
      <c r="OQQ83" s="2"/>
      <c r="OQR83" s="2"/>
      <c r="OQS83" s="2"/>
      <c r="OQT83" s="2"/>
      <c r="OQU83" s="2"/>
      <c r="OQV83" s="2"/>
      <c r="OQW83" s="2"/>
      <c r="OQX83" s="2"/>
      <c r="OQY83" s="2"/>
      <c r="OQZ83" s="2"/>
      <c r="ORA83" s="2"/>
      <c r="ORB83" s="2"/>
      <c r="ORC83" s="2"/>
      <c r="ORD83" s="2"/>
      <c r="ORE83" s="2"/>
      <c r="ORF83" s="2"/>
      <c r="ORG83" s="2"/>
      <c r="ORH83" s="2"/>
      <c r="ORI83" s="2"/>
      <c r="ORJ83" s="2"/>
      <c r="ORK83" s="2"/>
      <c r="ORL83" s="2"/>
      <c r="ORM83" s="2"/>
      <c r="ORN83" s="2"/>
      <c r="ORO83" s="2"/>
      <c r="ORP83" s="2"/>
      <c r="ORQ83" s="2"/>
      <c r="ORR83" s="2"/>
      <c r="ORS83" s="2"/>
      <c r="ORT83" s="2"/>
      <c r="ORU83" s="2"/>
      <c r="ORV83" s="2"/>
      <c r="ORW83" s="2"/>
      <c r="ORX83" s="2"/>
      <c r="ORY83" s="2"/>
      <c r="ORZ83" s="2"/>
      <c r="OSA83" s="2"/>
      <c r="OSB83" s="2"/>
      <c r="OSC83" s="2"/>
      <c r="OSD83" s="2"/>
      <c r="OSE83" s="2"/>
      <c r="OSF83" s="2"/>
      <c r="OSG83" s="2"/>
      <c r="OSH83" s="2"/>
      <c r="OSI83" s="2"/>
      <c r="OSJ83" s="2"/>
      <c r="OSK83" s="2"/>
      <c r="OSL83" s="2"/>
      <c r="OSM83" s="2"/>
      <c r="OSN83" s="2"/>
      <c r="OSO83" s="2"/>
      <c r="OSP83" s="2"/>
      <c r="OSQ83" s="2"/>
      <c r="OSR83" s="2"/>
      <c r="OSS83" s="2"/>
      <c r="OST83" s="2"/>
      <c r="OSU83" s="2"/>
      <c r="OSV83" s="2"/>
      <c r="OSW83" s="2"/>
      <c r="OSX83" s="2"/>
      <c r="OSY83" s="2"/>
      <c r="OSZ83" s="2"/>
      <c r="OTA83" s="2"/>
      <c r="OTB83" s="2"/>
      <c r="OTC83" s="2"/>
      <c r="OTD83" s="2"/>
      <c r="OTE83" s="2"/>
      <c r="OTF83" s="2"/>
      <c r="OTG83" s="2"/>
      <c r="OTH83" s="2"/>
      <c r="OTI83" s="2"/>
      <c r="OTJ83" s="2"/>
      <c r="OTK83" s="2"/>
      <c r="OTL83" s="2"/>
      <c r="OTM83" s="2"/>
      <c r="OTN83" s="2"/>
      <c r="OTO83" s="2"/>
      <c r="OTP83" s="2"/>
      <c r="OTQ83" s="2"/>
      <c r="OTR83" s="2"/>
      <c r="OTS83" s="2"/>
      <c r="OTT83" s="2"/>
      <c r="OTU83" s="2"/>
      <c r="OTV83" s="2"/>
      <c r="OTW83" s="2"/>
      <c r="OTX83" s="2"/>
      <c r="OTY83" s="2"/>
      <c r="OTZ83" s="2"/>
      <c r="OUA83" s="2"/>
      <c r="OUB83" s="2"/>
      <c r="OUC83" s="2"/>
      <c r="OUD83" s="2"/>
      <c r="OUE83" s="2"/>
      <c r="OUF83" s="2"/>
      <c r="OUG83" s="2"/>
      <c r="OUH83" s="2"/>
      <c r="OUI83" s="2"/>
      <c r="OUJ83" s="2"/>
      <c r="OUK83" s="2"/>
      <c r="OUL83" s="2"/>
      <c r="OUM83" s="2"/>
      <c r="OUN83" s="2"/>
      <c r="OUO83" s="2"/>
      <c r="OUP83" s="2"/>
      <c r="OUQ83" s="2"/>
      <c r="OUR83" s="2"/>
      <c r="OUS83" s="2"/>
      <c r="OUT83" s="2"/>
      <c r="OUU83" s="2"/>
      <c r="OUV83" s="2"/>
      <c r="OUW83" s="2"/>
      <c r="OUX83" s="2"/>
      <c r="OUY83" s="2"/>
      <c r="OUZ83" s="2"/>
      <c r="OVA83" s="2"/>
      <c r="OVB83" s="2"/>
      <c r="OVC83" s="2"/>
      <c r="OVD83" s="2"/>
      <c r="OVE83" s="2"/>
      <c r="OVF83" s="2"/>
      <c r="OVG83" s="2"/>
      <c r="OVH83" s="2"/>
      <c r="OVI83" s="2"/>
      <c r="OVJ83" s="2"/>
      <c r="OVK83" s="2"/>
      <c r="OVL83" s="2"/>
      <c r="OVM83" s="2"/>
      <c r="OVN83" s="2"/>
      <c r="OVO83" s="2"/>
      <c r="OVP83" s="2"/>
      <c r="OVQ83" s="2"/>
      <c r="OVR83" s="2"/>
      <c r="OVS83" s="2"/>
      <c r="OVT83" s="2"/>
      <c r="OVU83" s="2"/>
      <c r="OVV83" s="2"/>
      <c r="OVW83" s="2"/>
      <c r="OVX83" s="2"/>
      <c r="OVY83" s="2"/>
      <c r="OVZ83" s="2"/>
      <c r="OWA83" s="2"/>
      <c r="OWB83" s="2"/>
      <c r="OWC83" s="2"/>
      <c r="OWD83" s="2"/>
      <c r="OWE83" s="2"/>
      <c r="OWF83" s="2"/>
      <c r="OWG83" s="2"/>
      <c r="OWH83" s="2"/>
      <c r="OWI83" s="2"/>
      <c r="OWJ83" s="2"/>
      <c r="OWK83" s="2"/>
      <c r="OWL83" s="2"/>
      <c r="OWM83" s="2"/>
      <c r="OWN83" s="2"/>
      <c r="OWO83" s="2"/>
      <c r="OWP83" s="2"/>
      <c r="OWQ83" s="2"/>
      <c r="OWR83" s="2"/>
      <c r="OWS83" s="2"/>
      <c r="OWT83" s="2"/>
      <c r="OWU83" s="2"/>
      <c r="OWV83" s="2"/>
      <c r="OWW83" s="2"/>
      <c r="OWX83" s="2"/>
      <c r="OWY83" s="2"/>
      <c r="OWZ83" s="2"/>
      <c r="OXA83" s="2"/>
      <c r="OXB83" s="2"/>
      <c r="OXC83" s="2"/>
      <c r="OXD83" s="2"/>
      <c r="OXE83" s="2"/>
      <c r="OXF83" s="2"/>
      <c r="OXG83" s="2"/>
      <c r="OXH83" s="2"/>
      <c r="OXI83" s="2"/>
      <c r="OXJ83" s="2"/>
      <c r="OXK83" s="2"/>
      <c r="OXL83" s="2"/>
      <c r="OXM83" s="2"/>
      <c r="OXN83" s="2"/>
      <c r="OXO83" s="2"/>
      <c r="OXP83" s="2"/>
      <c r="OXQ83" s="2"/>
      <c r="OXR83" s="2"/>
      <c r="OXS83" s="2"/>
      <c r="OXT83" s="2"/>
      <c r="OXU83" s="2"/>
      <c r="OXV83" s="2"/>
      <c r="OXW83" s="2"/>
      <c r="OXX83" s="2"/>
      <c r="OXY83" s="2"/>
      <c r="OXZ83" s="2"/>
      <c r="OYA83" s="2"/>
      <c r="OYB83" s="2"/>
      <c r="OYC83" s="2"/>
      <c r="OYD83" s="2"/>
      <c r="OYE83" s="2"/>
      <c r="OYF83" s="2"/>
      <c r="OYG83" s="2"/>
      <c r="OYH83" s="2"/>
      <c r="OYI83" s="2"/>
      <c r="OYJ83" s="2"/>
      <c r="OYK83" s="2"/>
      <c r="OYL83" s="2"/>
      <c r="OYM83" s="2"/>
      <c r="OYN83" s="2"/>
      <c r="OYO83" s="2"/>
      <c r="OYP83" s="2"/>
      <c r="OYQ83" s="2"/>
      <c r="OYR83" s="2"/>
      <c r="OYS83" s="2"/>
      <c r="OYT83" s="2"/>
      <c r="OYU83" s="2"/>
      <c r="OYV83" s="2"/>
      <c r="OYW83" s="2"/>
      <c r="OYX83" s="2"/>
      <c r="OYY83" s="2"/>
      <c r="OYZ83" s="2"/>
      <c r="OZA83" s="2"/>
      <c r="OZB83" s="2"/>
      <c r="OZC83" s="2"/>
      <c r="OZD83" s="2"/>
      <c r="OZE83" s="2"/>
      <c r="OZF83" s="2"/>
      <c r="OZG83" s="2"/>
      <c r="OZH83" s="2"/>
      <c r="OZI83" s="2"/>
      <c r="OZJ83" s="2"/>
      <c r="OZK83" s="2"/>
      <c r="OZL83" s="2"/>
      <c r="OZM83" s="2"/>
      <c r="OZN83" s="2"/>
      <c r="OZO83" s="2"/>
      <c r="OZP83" s="2"/>
      <c r="OZQ83" s="2"/>
      <c r="OZR83" s="2"/>
      <c r="OZS83" s="2"/>
      <c r="OZT83" s="2"/>
      <c r="OZU83" s="2"/>
      <c r="OZV83" s="2"/>
      <c r="OZW83" s="2"/>
      <c r="OZX83" s="2"/>
      <c r="OZY83" s="2"/>
      <c r="OZZ83" s="2"/>
      <c r="PAA83" s="2"/>
      <c r="PAB83" s="2"/>
      <c r="PAC83" s="2"/>
      <c r="PAD83" s="2"/>
      <c r="PAE83" s="2"/>
      <c r="PAF83" s="2"/>
      <c r="PAG83" s="2"/>
      <c r="PAH83" s="2"/>
      <c r="PAI83" s="2"/>
      <c r="PAJ83" s="2"/>
      <c r="PAK83" s="2"/>
      <c r="PAL83" s="2"/>
      <c r="PAM83" s="2"/>
      <c r="PAN83" s="2"/>
      <c r="PAO83" s="2"/>
      <c r="PAP83" s="2"/>
      <c r="PAQ83" s="2"/>
      <c r="PAR83" s="2"/>
      <c r="PAS83" s="2"/>
      <c r="PAT83" s="2"/>
      <c r="PAU83" s="2"/>
      <c r="PAV83" s="2"/>
      <c r="PAW83" s="2"/>
      <c r="PAX83" s="2"/>
      <c r="PAY83" s="2"/>
      <c r="PAZ83" s="2"/>
      <c r="PBA83" s="2"/>
      <c r="PBB83" s="2"/>
      <c r="PBC83" s="2"/>
      <c r="PBD83" s="2"/>
      <c r="PBE83" s="2"/>
      <c r="PBF83" s="2"/>
      <c r="PBG83" s="2"/>
      <c r="PBH83" s="2"/>
      <c r="PBI83" s="2"/>
      <c r="PBJ83" s="2"/>
      <c r="PBK83" s="2"/>
      <c r="PBL83" s="2"/>
      <c r="PBM83" s="2"/>
      <c r="PBN83" s="2"/>
      <c r="PBO83" s="2"/>
      <c r="PBP83" s="2"/>
      <c r="PBQ83" s="2"/>
      <c r="PBR83" s="2"/>
      <c r="PBS83" s="2"/>
      <c r="PBT83" s="2"/>
      <c r="PBU83" s="2"/>
      <c r="PBV83" s="2"/>
      <c r="PBW83" s="2"/>
      <c r="PBX83" s="2"/>
      <c r="PBY83" s="2"/>
      <c r="PBZ83" s="2"/>
      <c r="PCA83" s="2"/>
      <c r="PCB83" s="2"/>
      <c r="PCC83" s="2"/>
      <c r="PCD83" s="2"/>
      <c r="PCE83" s="2"/>
      <c r="PCF83" s="2"/>
      <c r="PCG83" s="2"/>
      <c r="PCH83" s="2"/>
      <c r="PCI83" s="2"/>
      <c r="PCJ83" s="2"/>
      <c r="PCK83" s="2"/>
      <c r="PCL83" s="2"/>
      <c r="PCM83" s="2"/>
      <c r="PCN83" s="2"/>
      <c r="PCO83" s="2"/>
      <c r="PCP83" s="2"/>
      <c r="PCQ83" s="2"/>
      <c r="PCR83" s="2"/>
      <c r="PCS83" s="2"/>
      <c r="PCT83" s="2"/>
      <c r="PCU83" s="2"/>
      <c r="PCV83" s="2"/>
      <c r="PCW83" s="2"/>
      <c r="PCX83" s="2"/>
      <c r="PCY83" s="2"/>
      <c r="PCZ83" s="2"/>
      <c r="PDA83" s="2"/>
      <c r="PDB83" s="2"/>
      <c r="PDC83" s="2"/>
      <c r="PDD83" s="2"/>
      <c r="PDE83" s="2"/>
      <c r="PDF83" s="2"/>
      <c r="PDG83" s="2"/>
      <c r="PDH83" s="2"/>
      <c r="PDI83" s="2"/>
      <c r="PDJ83" s="2"/>
      <c r="PDK83" s="2"/>
      <c r="PDL83" s="2"/>
      <c r="PDM83" s="2"/>
      <c r="PDN83" s="2"/>
      <c r="PDO83" s="2"/>
      <c r="PDP83" s="2"/>
      <c r="PDQ83" s="2"/>
      <c r="PDR83" s="2"/>
      <c r="PDS83" s="2"/>
      <c r="PDT83" s="2"/>
      <c r="PDU83" s="2"/>
      <c r="PDV83" s="2"/>
      <c r="PDW83" s="2"/>
      <c r="PDX83" s="2"/>
      <c r="PDY83" s="2"/>
      <c r="PDZ83" s="2"/>
      <c r="PEA83" s="2"/>
      <c r="PEB83" s="2"/>
      <c r="PEC83" s="2"/>
      <c r="PED83" s="2"/>
      <c r="PEE83" s="2"/>
      <c r="PEF83" s="2"/>
      <c r="PEG83" s="2"/>
      <c r="PEH83" s="2"/>
      <c r="PEI83" s="2"/>
      <c r="PEJ83" s="2"/>
      <c r="PEK83" s="2"/>
      <c r="PEL83" s="2"/>
      <c r="PEM83" s="2"/>
      <c r="PEN83" s="2"/>
      <c r="PEO83" s="2"/>
      <c r="PEP83" s="2"/>
      <c r="PEQ83" s="2"/>
      <c r="PER83" s="2"/>
      <c r="PES83" s="2"/>
      <c r="PET83" s="2"/>
      <c r="PEU83" s="2"/>
      <c r="PEV83" s="2"/>
      <c r="PEW83" s="2"/>
      <c r="PEX83" s="2"/>
      <c r="PEY83" s="2"/>
      <c r="PEZ83" s="2"/>
      <c r="PFA83" s="2"/>
      <c r="PFB83" s="2"/>
      <c r="PFC83" s="2"/>
      <c r="PFD83" s="2"/>
      <c r="PFE83" s="2"/>
      <c r="PFF83" s="2"/>
      <c r="PFG83" s="2"/>
      <c r="PFH83" s="2"/>
      <c r="PFI83" s="2"/>
      <c r="PFJ83" s="2"/>
      <c r="PFK83" s="2"/>
      <c r="PFL83" s="2"/>
      <c r="PFM83" s="2"/>
      <c r="PFN83" s="2"/>
      <c r="PFO83" s="2"/>
      <c r="PFP83" s="2"/>
      <c r="PFQ83" s="2"/>
      <c r="PFR83" s="2"/>
      <c r="PFS83" s="2"/>
      <c r="PFT83" s="2"/>
      <c r="PFU83" s="2"/>
      <c r="PFV83" s="2"/>
      <c r="PFW83" s="2"/>
      <c r="PFX83" s="2"/>
      <c r="PFY83" s="2"/>
      <c r="PFZ83" s="2"/>
      <c r="PGA83" s="2"/>
      <c r="PGB83" s="2"/>
      <c r="PGC83" s="2"/>
      <c r="PGD83" s="2"/>
      <c r="PGE83" s="2"/>
      <c r="PGF83" s="2"/>
      <c r="PGG83" s="2"/>
      <c r="PGH83" s="2"/>
      <c r="PGI83" s="2"/>
      <c r="PGJ83" s="2"/>
      <c r="PGK83" s="2"/>
      <c r="PGL83" s="2"/>
      <c r="PGM83" s="2"/>
      <c r="PGN83" s="2"/>
      <c r="PGO83" s="2"/>
      <c r="PGP83" s="2"/>
      <c r="PGQ83" s="2"/>
      <c r="PGR83" s="2"/>
      <c r="PGS83" s="2"/>
      <c r="PGT83" s="2"/>
      <c r="PGU83" s="2"/>
      <c r="PGV83" s="2"/>
      <c r="PGW83" s="2"/>
      <c r="PGX83" s="2"/>
      <c r="PGY83" s="2"/>
      <c r="PGZ83" s="2"/>
      <c r="PHA83" s="2"/>
      <c r="PHB83" s="2"/>
      <c r="PHC83" s="2"/>
      <c r="PHD83" s="2"/>
      <c r="PHE83" s="2"/>
      <c r="PHF83" s="2"/>
      <c r="PHG83" s="2"/>
      <c r="PHH83" s="2"/>
      <c r="PHI83" s="2"/>
      <c r="PHJ83" s="2"/>
      <c r="PHK83" s="2"/>
      <c r="PHL83" s="2"/>
      <c r="PHM83" s="2"/>
      <c r="PHN83" s="2"/>
      <c r="PHO83" s="2"/>
      <c r="PHP83" s="2"/>
      <c r="PHQ83" s="2"/>
      <c r="PHR83" s="2"/>
      <c r="PHS83" s="2"/>
      <c r="PHT83" s="2"/>
      <c r="PHU83" s="2"/>
      <c r="PHV83" s="2"/>
      <c r="PHW83" s="2"/>
      <c r="PHX83" s="2"/>
      <c r="PHY83" s="2"/>
      <c r="PHZ83" s="2"/>
      <c r="PIA83" s="2"/>
      <c r="PIB83" s="2"/>
      <c r="PIC83" s="2"/>
      <c r="PID83" s="2"/>
      <c r="PIE83" s="2"/>
      <c r="PIF83" s="2"/>
      <c r="PIG83" s="2"/>
      <c r="PIH83" s="2"/>
      <c r="PII83" s="2"/>
      <c r="PIJ83" s="2"/>
      <c r="PIK83" s="2"/>
      <c r="PIL83" s="2"/>
      <c r="PIM83" s="2"/>
      <c r="PIN83" s="2"/>
      <c r="PIO83" s="2"/>
      <c r="PIP83" s="2"/>
      <c r="PIQ83" s="2"/>
      <c r="PIR83" s="2"/>
      <c r="PIS83" s="2"/>
      <c r="PIT83" s="2"/>
      <c r="PIU83" s="2"/>
      <c r="PIV83" s="2"/>
      <c r="PIW83" s="2"/>
      <c r="PIX83" s="2"/>
      <c r="PIY83" s="2"/>
      <c r="PIZ83" s="2"/>
      <c r="PJA83" s="2"/>
      <c r="PJB83" s="2"/>
      <c r="PJC83" s="2"/>
      <c r="PJD83" s="2"/>
      <c r="PJE83" s="2"/>
      <c r="PJF83" s="2"/>
      <c r="PJG83" s="2"/>
      <c r="PJH83" s="2"/>
      <c r="PJI83" s="2"/>
      <c r="PJJ83" s="2"/>
      <c r="PJK83" s="2"/>
      <c r="PJL83" s="2"/>
      <c r="PJM83" s="2"/>
      <c r="PJN83" s="2"/>
      <c r="PJO83" s="2"/>
      <c r="PJP83" s="2"/>
      <c r="PJQ83" s="2"/>
      <c r="PJR83" s="2"/>
      <c r="PJS83" s="2"/>
      <c r="PJT83" s="2"/>
      <c r="PJU83" s="2"/>
      <c r="PJV83" s="2"/>
      <c r="PJW83" s="2"/>
      <c r="PJX83" s="2"/>
      <c r="PJY83" s="2"/>
      <c r="PJZ83" s="2"/>
      <c r="PKA83" s="2"/>
      <c r="PKB83" s="2"/>
      <c r="PKC83" s="2"/>
      <c r="PKD83" s="2"/>
      <c r="PKE83" s="2"/>
      <c r="PKF83" s="2"/>
      <c r="PKG83" s="2"/>
      <c r="PKH83" s="2"/>
      <c r="PKI83" s="2"/>
      <c r="PKJ83" s="2"/>
      <c r="PKK83" s="2"/>
      <c r="PKL83" s="2"/>
      <c r="PKM83" s="2"/>
      <c r="PKN83" s="2"/>
      <c r="PKO83" s="2"/>
      <c r="PKP83" s="2"/>
      <c r="PKQ83" s="2"/>
      <c r="PKR83" s="2"/>
      <c r="PKS83" s="2"/>
      <c r="PKT83" s="2"/>
      <c r="PKU83" s="2"/>
      <c r="PKV83" s="2"/>
      <c r="PKW83" s="2"/>
      <c r="PKX83" s="2"/>
      <c r="PKY83" s="2"/>
      <c r="PKZ83" s="2"/>
      <c r="PLA83" s="2"/>
      <c r="PLB83" s="2"/>
      <c r="PLC83" s="2"/>
      <c r="PLD83" s="2"/>
      <c r="PLE83" s="2"/>
      <c r="PLF83" s="2"/>
      <c r="PLG83" s="2"/>
      <c r="PLH83" s="2"/>
      <c r="PLI83" s="2"/>
      <c r="PLJ83" s="2"/>
      <c r="PLK83" s="2"/>
      <c r="PLL83" s="2"/>
      <c r="PLM83" s="2"/>
      <c r="PLN83" s="2"/>
      <c r="PLO83" s="2"/>
      <c r="PLP83" s="2"/>
      <c r="PLQ83" s="2"/>
      <c r="PLR83" s="2"/>
      <c r="PLS83" s="2"/>
      <c r="PLT83" s="2"/>
      <c r="PLU83" s="2"/>
      <c r="PLV83" s="2"/>
      <c r="PLW83" s="2"/>
      <c r="PLX83" s="2"/>
      <c r="PLY83" s="2"/>
      <c r="PLZ83" s="2"/>
      <c r="PMA83" s="2"/>
      <c r="PMB83" s="2"/>
      <c r="PMC83" s="2"/>
      <c r="PMD83" s="2"/>
      <c r="PME83" s="2"/>
      <c r="PMF83" s="2"/>
      <c r="PMG83" s="2"/>
      <c r="PMH83" s="2"/>
      <c r="PMI83" s="2"/>
      <c r="PMJ83" s="2"/>
      <c r="PMK83" s="2"/>
      <c r="PML83" s="2"/>
      <c r="PMM83" s="2"/>
      <c r="PMN83" s="2"/>
      <c r="PMO83" s="2"/>
      <c r="PMP83" s="2"/>
      <c r="PMQ83" s="2"/>
      <c r="PMR83" s="2"/>
      <c r="PMS83" s="2"/>
      <c r="PMT83" s="2"/>
      <c r="PMU83" s="2"/>
      <c r="PMV83" s="2"/>
      <c r="PMW83" s="2"/>
      <c r="PMX83" s="2"/>
      <c r="PMY83" s="2"/>
      <c r="PMZ83" s="2"/>
      <c r="PNA83" s="2"/>
      <c r="PNB83" s="2"/>
      <c r="PNC83" s="2"/>
      <c r="PND83" s="2"/>
      <c r="PNE83" s="2"/>
      <c r="PNF83" s="2"/>
      <c r="PNG83" s="2"/>
      <c r="PNH83" s="2"/>
      <c r="PNI83" s="2"/>
      <c r="PNJ83" s="2"/>
      <c r="PNK83" s="2"/>
      <c r="PNL83" s="2"/>
      <c r="PNM83" s="2"/>
      <c r="PNN83" s="2"/>
      <c r="PNO83" s="2"/>
      <c r="PNP83" s="2"/>
      <c r="PNQ83" s="2"/>
      <c r="PNR83" s="2"/>
      <c r="PNS83" s="2"/>
      <c r="PNT83" s="2"/>
      <c r="PNU83" s="2"/>
      <c r="PNV83" s="2"/>
      <c r="PNW83" s="2"/>
      <c r="PNX83" s="2"/>
      <c r="PNY83" s="2"/>
      <c r="PNZ83" s="2"/>
      <c r="POA83" s="2"/>
      <c r="POB83" s="2"/>
      <c r="POC83" s="2"/>
      <c r="POD83" s="2"/>
      <c r="POE83" s="2"/>
      <c r="POF83" s="2"/>
      <c r="POG83" s="2"/>
      <c r="POH83" s="2"/>
      <c r="POI83" s="2"/>
      <c r="POJ83" s="2"/>
      <c r="POK83" s="2"/>
      <c r="POL83" s="2"/>
      <c r="POM83" s="2"/>
      <c r="PON83" s="2"/>
      <c r="POO83" s="2"/>
      <c r="POP83" s="2"/>
      <c r="POQ83" s="2"/>
      <c r="POR83" s="2"/>
      <c r="POS83" s="2"/>
      <c r="POT83" s="2"/>
      <c r="POU83" s="2"/>
      <c r="POV83" s="2"/>
      <c r="POW83" s="2"/>
      <c r="POX83" s="2"/>
      <c r="POY83" s="2"/>
      <c r="POZ83" s="2"/>
      <c r="PPA83" s="2"/>
      <c r="PPB83" s="2"/>
      <c r="PPC83" s="2"/>
      <c r="PPD83" s="2"/>
      <c r="PPE83" s="2"/>
      <c r="PPF83" s="2"/>
      <c r="PPG83" s="2"/>
      <c r="PPH83" s="2"/>
      <c r="PPI83" s="2"/>
      <c r="PPJ83" s="2"/>
      <c r="PPK83" s="2"/>
      <c r="PPL83" s="2"/>
      <c r="PPM83" s="2"/>
      <c r="PPN83" s="2"/>
      <c r="PPO83" s="2"/>
      <c r="PPP83" s="2"/>
      <c r="PPQ83" s="2"/>
      <c r="PPR83" s="2"/>
      <c r="PPS83" s="2"/>
      <c r="PPT83" s="2"/>
      <c r="PPU83" s="2"/>
      <c r="PPV83" s="2"/>
      <c r="PPW83" s="2"/>
      <c r="PPX83" s="2"/>
      <c r="PPY83" s="2"/>
      <c r="PPZ83" s="2"/>
      <c r="PQA83" s="2"/>
      <c r="PQB83" s="2"/>
      <c r="PQC83" s="2"/>
      <c r="PQD83" s="2"/>
      <c r="PQE83" s="2"/>
      <c r="PQF83" s="2"/>
      <c r="PQG83" s="2"/>
      <c r="PQH83" s="2"/>
      <c r="PQI83" s="2"/>
      <c r="PQJ83" s="2"/>
      <c r="PQK83" s="2"/>
      <c r="PQL83" s="2"/>
      <c r="PQM83" s="2"/>
      <c r="PQN83" s="2"/>
      <c r="PQO83" s="2"/>
      <c r="PQP83" s="2"/>
      <c r="PQQ83" s="2"/>
      <c r="PQR83" s="2"/>
      <c r="PQS83" s="2"/>
      <c r="PQT83" s="2"/>
      <c r="PQU83" s="2"/>
      <c r="PQV83" s="2"/>
      <c r="PQW83" s="2"/>
      <c r="PQX83" s="2"/>
      <c r="PQY83" s="2"/>
      <c r="PQZ83" s="2"/>
      <c r="PRA83" s="2"/>
      <c r="PRB83" s="2"/>
      <c r="PRC83" s="2"/>
      <c r="PRD83" s="2"/>
      <c r="PRE83" s="2"/>
      <c r="PRF83" s="2"/>
      <c r="PRG83" s="2"/>
      <c r="PRH83" s="2"/>
      <c r="PRI83" s="2"/>
      <c r="PRJ83" s="2"/>
      <c r="PRK83" s="2"/>
      <c r="PRL83" s="2"/>
      <c r="PRM83" s="2"/>
      <c r="PRN83" s="2"/>
      <c r="PRO83" s="2"/>
      <c r="PRP83" s="2"/>
      <c r="PRQ83" s="2"/>
      <c r="PRR83" s="2"/>
      <c r="PRS83" s="2"/>
      <c r="PRT83" s="2"/>
      <c r="PRU83" s="2"/>
      <c r="PRV83" s="2"/>
      <c r="PRW83" s="2"/>
      <c r="PRX83" s="2"/>
      <c r="PRY83" s="2"/>
      <c r="PRZ83" s="2"/>
      <c r="PSA83" s="2"/>
      <c r="PSB83" s="2"/>
      <c r="PSC83" s="2"/>
      <c r="PSD83" s="2"/>
      <c r="PSE83" s="2"/>
      <c r="PSF83" s="2"/>
      <c r="PSG83" s="2"/>
      <c r="PSH83" s="2"/>
      <c r="PSI83" s="2"/>
      <c r="PSJ83" s="2"/>
      <c r="PSK83" s="2"/>
      <c r="PSL83" s="2"/>
      <c r="PSM83" s="2"/>
      <c r="PSN83" s="2"/>
      <c r="PSO83" s="2"/>
      <c r="PSP83" s="2"/>
      <c r="PSQ83" s="2"/>
      <c r="PSR83" s="2"/>
      <c r="PSS83" s="2"/>
      <c r="PST83" s="2"/>
      <c r="PSU83" s="2"/>
      <c r="PSV83" s="2"/>
      <c r="PSW83" s="2"/>
      <c r="PSX83" s="2"/>
      <c r="PSY83" s="2"/>
      <c r="PSZ83" s="2"/>
      <c r="PTA83" s="2"/>
      <c r="PTB83" s="2"/>
      <c r="PTC83" s="2"/>
      <c r="PTD83" s="2"/>
      <c r="PTE83" s="2"/>
      <c r="PTF83" s="2"/>
      <c r="PTG83" s="2"/>
      <c r="PTH83" s="2"/>
      <c r="PTI83" s="2"/>
      <c r="PTJ83" s="2"/>
      <c r="PTK83" s="2"/>
      <c r="PTL83" s="2"/>
      <c r="PTM83" s="2"/>
      <c r="PTN83" s="2"/>
      <c r="PTO83" s="2"/>
      <c r="PTP83" s="2"/>
      <c r="PTQ83" s="2"/>
      <c r="PTR83" s="2"/>
      <c r="PTS83" s="2"/>
      <c r="PTT83" s="2"/>
      <c r="PTU83" s="2"/>
      <c r="PTV83" s="2"/>
      <c r="PTW83" s="2"/>
      <c r="PTX83" s="2"/>
      <c r="PTY83" s="2"/>
      <c r="PTZ83" s="2"/>
      <c r="PUA83" s="2"/>
      <c r="PUB83" s="2"/>
      <c r="PUC83" s="2"/>
      <c r="PUD83" s="2"/>
      <c r="PUE83" s="2"/>
      <c r="PUF83" s="2"/>
      <c r="PUG83" s="2"/>
      <c r="PUH83" s="2"/>
      <c r="PUI83" s="2"/>
      <c r="PUJ83" s="2"/>
      <c r="PUK83" s="2"/>
      <c r="PUL83" s="2"/>
      <c r="PUM83" s="2"/>
      <c r="PUN83" s="2"/>
      <c r="PUO83" s="2"/>
      <c r="PUP83" s="2"/>
      <c r="PUQ83" s="2"/>
      <c r="PUR83" s="2"/>
      <c r="PUS83" s="2"/>
      <c r="PUT83" s="2"/>
      <c r="PUU83" s="2"/>
      <c r="PUV83" s="2"/>
      <c r="PUW83" s="2"/>
      <c r="PUX83" s="2"/>
      <c r="PUY83" s="2"/>
      <c r="PUZ83" s="2"/>
      <c r="PVA83" s="2"/>
      <c r="PVB83" s="2"/>
      <c r="PVC83" s="2"/>
      <c r="PVD83" s="2"/>
      <c r="PVE83" s="2"/>
      <c r="PVF83" s="2"/>
      <c r="PVG83" s="2"/>
      <c r="PVH83" s="2"/>
      <c r="PVI83" s="2"/>
      <c r="PVJ83" s="2"/>
      <c r="PVK83" s="2"/>
      <c r="PVL83" s="2"/>
      <c r="PVM83" s="2"/>
      <c r="PVN83" s="2"/>
      <c r="PVO83" s="2"/>
      <c r="PVP83" s="2"/>
      <c r="PVQ83" s="2"/>
      <c r="PVR83" s="2"/>
      <c r="PVS83" s="2"/>
      <c r="PVT83" s="2"/>
      <c r="PVU83" s="2"/>
      <c r="PVV83" s="2"/>
      <c r="PVW83" s="2"/>
      <c r="PVX83" s="2"/>
      <c r="PVY83" s="2"/>
      <c r="PVZ83" s="2"/>
      <c r="PWA83" s="2"/>
      <c r="PWB83" s="2"/>
      <c r="PWC83" s="2"/>
      <c r="PWD83" s="2"/>
      <c r="PWE83" s="2"/>
      <c r="PWF83" s="2"/>
      <c r="PWG83" s="2"/>
      <c r="PWH83" s="2"/>
      <c r="PWI83" s="2"/>
      <c r="PWJ83" s="2"/>
      <c r="PWK83" s="2"/>
      <c r="PWL83" s="2"/>
      <c r="PWM83" s="2"/>
      <c r="PWN83" s="2"/>
      <c r="PWO83" s="2"/>
      <c r="PWP83" s="2"/>
      <c r="PWQ83" s="2"/>
      <c r="PWR83" s="2"/>
      <c r="PWS83" s="2"/>
      <c r="PWT83" s="2"/>
      <c r="PWU83" s="2"/>
      <c r="PWV83" s="2"/>
      <c r="PWW83" s="2"/>
      <c r="PWX83" s="2"/>
      <c r="PWY83" s="2"/>
      <c r="PWZ83" s="2"/>
      <c r="PXA83" s="2"/>
      <c r="PXB83" s="2"/>
      <c r="PXC83" s="2"/>
      <c r="PXD83" s="2"/>
      <c r="PXE83" s="2"/>
      <c r="PXF83" s="2"/>
      <c r="PXG83" s="2"/>
      <c r="PXH83" s="2"/>
      <c r="PXI83" s="2"/>
      <c r="PXJ83" s="2"/>
      <c r="PXK83" s="2"/>
      <c r="PXL83" s="2"/>
      <c r="PXM83" s="2"/>
      <c r="PXN83" s="2"/>
      <c r="PXO83" s="2"/>
      <c r="PXP83" s="2"/>
      <c r="PXQ83" s="2"/>
      <c r="PXR83" s="2"/>
      <c r="PXS83" s="2"/>
      <c r="PXT83" s="2"/>
      <c r="PXU83" s="2"/>
      <c r="PXV83" s="2"/>
      <c r="PXW83" s="2"/>
      <c r="PXX83" s="2"/>
      <c r="PXY83" s="2"/>
      <c r="PXZ83" s="2"/>
      <c r="PYA83" s="2"/>
      <c r="PYB83" s="2"/>
      <c r="PYC83" s="2"/>
      <c r="PYD83" s="2"/>
      <c r="PYE83" s="2"/>
      <c r="PYF83" s="2"/>
      <c r="PYG83" s="2"/>
      <c r="PYH83" s="2"/>
      <c r="PYI83" s="2"/>
      <c r="PYJ83" s="2"/>
      <c r="PYK83" s="2"/>
      <c r="PYL83" s="2"/>
      <c r="PYM83" s="2"/>
      <c r="PYN83" s="2"/>
      <c r="PYO83" s="2"/>
      <c r="PYP83" s="2"/>
      <c r="PYQ83" s="2"/>
      <c r="PYR83" s="2"/>
      <c r="PYS83" s="2"/>
      <c r="PYT83" s="2"/>
      <c r="PYU83" s="2"/>
      <c r="PYV83" s="2"/>
      <c r="PYW83" s="2"/>
      <c r="PYX83" s="2"/>
      <c r="PYY83" s="2"/>
      <c r="PYZ83" s="2"/>
      <c r="PZA83" s="2"/>
      <c r="PZB83" s="2"/>
      <c r="PZC83" s="2"/>
      <c r="PZD83" s="2"/>
      <c r="PZE83" s="2"/>
      <c r="PZF83" s="2"/>
      <c r="PZG83" s="2"/>
      <c r="PZH83" s="2"/>
      <c r="PZI83" s="2"/>
      <c r="PZJ83" s="2"/>
      <c r="PZK83" s="2"/>
      <c r="PZL83" s="2"/>
      <c r="PZM83" s="2"/>
      <c r="PZN83" s="2"/>
      <c r="PZO83" s="2"/>
      <c r="PZP83" s="2"/>
      <c r="PZQ83" s="2"/>
      <c r="PZR83" s="2"/>
      <c r="PZS83" s="2"/>
      <c r="PZT83" s="2"/>
      <c r="PZU83" s="2"/>
      <c r="PZV83" s="2"/>
      <c r="PZW83" s="2"/>
      <c r="PZX83" s="2"/>
      <c r="PZY83" s="2"/>
      <c r="PZZ83" s="2"/>
      <c r="QAA83" s="2"/>
      <c r="QAB83" s="2"/>
      <c r="QAC83" s="2"/>
      <c r="QAD83" s="2"/>
      <c r="QAE83" s="2"/>
      <c r="QAF83" s="2"/>
      <c r="QAG83" s="2"/>
      <c r="QAH83" s="2"/>
      <c r="QAI83" s="2"/>
      <c r="QAJ83" s="2"/>
      <c r="QAK83" s="2"/>
      <c r="QAL83" s="2"/>
      <c r="QAM83" s="2"/>
      <c r="QAN83" s="2"/>
      <c r="QAO83" s="2"/>
      <c r="QAP83" s="2"/>
      <c r="QAQ83" s="2"/>
      <c r="QAR83" s="2"/>
      <c r="QAS83" s="2"/>
      <c r="QAT83" s="2"/>
      <c r="QAU83" s="2"/>
      <c r="QAV83" s="2"/>
      <c r="QAW83" s="2"/>
      <c r="QAX83" s="2"/>
      <c r="QAY83" s="2"/>
      <c r="QAZ83" s="2"/>
      <c r="QBA83" s="2"/>
      <c r="QBB83" s="2"/>
      <c r="QBC83" s="2"/>
      <c r="QBD83" s="2"/>
      <c r="QBE83" s="2"/>
      <c r="QBF83" s="2"/>
      <c r="QBG83" s="2"/>
      <c r="QBH83" s="2"/>
      <c r="QBI83" s="2"/>
      <c r="QBJ83" s="2"/>
      <c r="QBK83" s="2"/>
      <c r="QBL83" s="2"/>
      <c r="QBM83" s="2"/>
      <c r="QBN83" s="2"/>
      <c r="QBO83" s="2"/>
      <c r="QBP83" s="2"/>
      <c r="QBQ83" s="2"/>
      <c r="QBR83" s="2"/>
      <c r="QBS83" s="2"/>
      <c r="QBT83" s="2"/>
      <c r="QBU83" s="2"/>
      <c r="QBV83" s="2"/>
      <c r="QBW83" s="2"/>
      <c r="QBX83" s="2"/>
      <c r="QBY83" s="2"/>
      <c r="QBZ83" s="2"/>
      <c r="QCA83" s="2"/>
      <c r="QCB83" s="2"/>
      <c r="QCC83" s="2"/>
      <c r="QCD83" s="2"/>
      <c r="QCE83" s="2"/>
      <c r="QCF83" s="2"/>
      <c r="QCG83" s="2"/>
      <c r="QCH83" s="2"/>
      <c r="QCI83" s="2"/>
      <c r="QCJ83" s="2"/>
      <c r="QCK83" s="2"/>
      <c r="QCL83" s="2"/>
      <c r="QCM83" s="2"/>
      <c r="QCN83" s="2"/>
      <c r="QCO83" s="2"/>
      <c r="QCP83" s="2"/>
      <c r="QCQ83" s="2"/>
      <c r="QCR83" s="2"/>
      <c r="QCS83" s="2"/>
      <c r="QCT83" s="2"/>
      <c r="QCU83" s="2"/>
      <c r="QCV83" s="2"/>
      <c r="QCW83" s="2"/>
      <c r="QCX83" s="2"/>
      <c r="QCY83" s="2"/>
      <c r="QCZ83" s="2"/>
      <c r="QDA83" s="2"/>
      <c r="QDB83" s="2"/>
      <c r="QDC83" s="2"/>
      <c r="QDD83" s="2"/>
      <c r="QDE83" s="2"/>
      <c r="QDF83" s="2"/>
      <c r="QDG83" s="2"/>
      <c r="QDH83" s="2"/>
      <c r="QDI83" s="2"/>
      <c r="QDJ83" s="2"/>
      <c r="QDK83" s="2"/>
      <c r="QDL83" s="2"/>
      <c r="QDM83" s="2"/>
      <c r="QDN83" s="2"/>
      <c r="QDO83" s="2"/>
      <c r="QDP83" s="2"/>
      <c r="QDQ83" s="2"/>
      <c r="QDR83" s="2"/>
      <c r="QDS83" s="2"/>
      <c r="QDT83" s="2"/>
      <c r="QDU83" s="2"/>
      <c r="QDV83" s="2"/>
      <c r="QDW83" s="2"/>
      <c r="QDX83" s="2"/>
      <c r="QDY83" s="2"/>
      <c r="QDZ83" s="2"/>
      <c r="QEA83" s="2"/>
      <c r="QEB83" s="2"/>
      <c r="QEC83" s="2"/>
      <c r="QED83" s="2"/>
      <c r="QEE83" s="2"/>
      <c r="QEF83" s="2"/>
      <c r="QEG83" s="2"/>
      <c r="QEH83" s="2"/>
      <c r="QEI83" s="2"/>
      <c r="QEJ83" s="2"/>
      <c r="QEK83" s="2"/>
      <c r="QEL83" s="2"/>
      <c r="QEM83" s="2"/>
      <c r="QEN83" s="2"/>
      <c r="QEO83" s="2"/>
      <c r="QEP83" s="2"/>
      <c r="QEQ83" s="2"/>
      <c r="QER83" s="2"/>
      <c r="QES83" s="2"/>
      <c r="QET83" s="2"/>
      <c r="QEU83" s="2"/>
      <c r="QEV83" s="2"/>
      <c r="QEW83" s="2"/>
      <c r="QEX83" s="2"/>
      <c r="QEY83" s="2"/>
      <c r="QEZ83" s="2"/>
      <c r="QFA83" s="2"/>
      <c r="QFB83" s="2"/>
      <c r="QFC83" s="2"/>
      <c r="QFD83" s="2"/>
      <c r="QFE83" s="2"/>
      <c r="QFF83" s="2"/>
      <c r="QFG83" s="2"/>
      <c r="QFH83" s="2"/>
      <c r="QFI83" s="2"/>
      <c r="QFJ83" s="2"/>
      <c r="QFK83" s="2"/>
      <c r="QFL83" s="2"/>
      <c r="QFM83" s="2"/>
      <c r="QFN83" s="2"/>
      <c r="QFO83" s="2"/>
      <c r="QFP83" s="2"/>
      <c r="QFQ83" s="2"/>
      <c r="QFR83" s="2"/>
      <c r="QFS83" s="2"/>
      <c r="QFT83" s="2"/>
      <c r="QFU83" s="2"/>
      <c r="QFV83" s="2"/>
      <c r="QFW83" s="2"/>
      <c r="QFX83" s="2"/>
      <c r="QFY83" s="2"/>
      <c r="QFZ83" s="2"/>
      <c r="QGA83" s="2"/>
      <c r="QGB83" s="2"/>
      <c r="QGC83" s="2"/>
      <c r="QGD83" s="2"/>
      <c r="QGE83" s="2"/>
      <c r="QGF83" s="2"/>
      <c r="QGG83" s="2"/>
      <c r="QGH83" s="2"/>
      <c r="QGI83" s="2"/>
      <c r="QGJ83" s="2"/>
      <c r="QGK83" s="2"/>
      <c r="QGL83" s="2"/>
      <c r="QGM83" s="2"/>
      <c r="QGN83" s="2"/>
      <c r="QGO83" s="2"/>
      <c r="QGP83" s="2"/>
      <c r="QGQ83" s="2"/>
      <c r="QGR83" s="2"/>
      <c r="QGS83" s="2"/>
      <c r="QGT83" s="2"/>
      <c r="QGU83" s="2"/>
      <c r="QGV83" s="2"/>
      <c r="QGW83" s="2"/>
      <c r="QGX83" s="2"/>
      <c r="QGY83" s="2"/>
      <c r="QGZ83" s="2"/>
      <c r="QHA83" s="2"/>
      <c r="QHB83" s="2"/>
      <c r="QHC83" s="2"/>
      <c r="QHD83" s="2"/>
      <c r="QHE83" s="2"/>
      <c r="QHF83" s="2"/>
      <c r="QHG83" s="2"/>
      <c r="QHH83" s="2"/>
      <c r="QHI83" s="2"/>
      <c r="QHJ83" s="2"/>
      <c r="QHK83" s="2"/>
      <c r="QHL83" s="2"/>
      <c r="QHM83" s="2"/>
      <c r="QHN83" s="2"/>
      <c r="QHO83" s="2"/>
      <c r="QHP83" s="2"/>
      <c r="QHQ83" s="2"/>
      <c r="QHR83" s="2"/>
      <c r="QHS83" s="2"/>
      <c r="QHT83" s="2"/>
      <c r="QHU83" s="2"/>
      <c r="QHV83" s="2"/>
      <c r="QHW83" s="2"/>
      <c r="QHX83" s="2"/>
      <c r="QHY83" s="2"/>
      <c r="QHZ83" s="2"/>
      <c r="QIA83" s="2"/>
      <c r="QIB83" s="2"/>
      <c r="QIC83" s="2"/>
      <c r="QID83" s="2"/>
      <c r="QIE83" s="2"/>
      <c r="QIF83" s="2"/>
      <c r="QIG83" s="2"/>
      <c r="QIH83" s="2"/>
      <c r="QII83" s="2"/>
      <c r="QIJ83" s="2"/>
      <c r="QIK83" s="2"/>
      <c r="QIL83" s="2"/>
      <c r="QIM83" s="2"/>
      <c r="QIN83" s="2"/>
      <c r="QIO83" s="2"/>
      <c r="QIP83" s="2"/>
      <c r="QIQ83" s="2"/>
      <c r="QIR83" s="2"/>
      <c r="QIS83" s="2"/>
      <c r="QIT83" s="2"/>
      <c r="QIU83" s="2"/>
      <c r="QIV83" s="2"/>
      <c r="QIW83" s="2"/>
      <c r="QIX83" s="2"/>
      <c r="QIY83" s="2"/>
      <c r="QIZ83" s="2"/>
      <c r="QJA83" s="2"/>
      <c r="QJB83" s="2"/>
      <c r="QJC83" s="2"/>
      <c r="QJD83" s="2"/>
      <c r="QJE83" s="2"/>
      <c r="QJF83" s="2"/>
      <c r="QJG83" s="2"/>
      <c r="QJH83" s="2"/>
      <c r="QJI83" s="2"/>
      <c r="QJJ83" s="2"/>
      <c r="QJK83" s="2"/>
      <c r="QJL83" s="2"/>
      <c r="QJM83" s="2"/>
      <c r="QJN83" s="2"/>
      <c r="QJO83" s="2"/>
      <c r="QJP83" s="2"/>
      <c r="QJQ83" s="2"/>
      <c r="QJR83" s="2"/>
      <c r="QJS83" s="2"/>
      <c r="QJT83" s="2"/>
      <c r="QJU83" s="2"/>
      <c r="QJV83" s="2"/>
      <c r="QJW83" s="2"/>
      <c r="QJX83" s="2"/>
      <c r="QJY83" s="2"/>
      <c r="QJZ83" s="2"/>
      <c r="QKA83" s="2"/>
      <c r="QKB83" s="2"/>
      <c r="QKC83" s="2"/>
      <c r="QKD83" s="2"/>
      <c r="QKE83" s="2"/>
      <c r="QKF83" s="2"/>
      <c r="QKG83" s="2"/>
      <c r="QKH83" s="2"/>
      <c r="QKI83" s="2"/>
      <c r="QKJ83" s="2"/>
      <c r="QKK83" s="2"/>
      <c r="QKL83" s="2"/>
      <c r="QKM83" s="2"/>
      <c r="QKN83" s="2"/>
      <c r="QKO83" s="2"/>
      <c r="QKP83" s="2"/>
      <c r="QKQ83" s="2"/>
      <c r="QKR83" s="2"/>
      <c r="QKS83" s="2"/>
      <c r="QKT83" s="2"/>
      <c r="QKU83" s="2"/>
      <c r="QKV83" s="2"/>
      <c r="QKW83" s="2"/>
      <c r="QKX83" s="2"/>
      <c r="QKY83" s="2"/>
      <c r="QKZ83" s="2"/>
      <c r="QLA83" s="2"/>
      <c r="QLB83" s="2"/>
      <c r="QLC83" s="2"/>
      <c r="QLD83" s="2"/>
      <c r="QLE83" s="2"/>
      <c r="QLF83" s="2"/>
      <c r="QLG83" s="2"/>
      <c r="QLH83" s="2"/>
      <c r="QLI83" s="2"/>
      <c r="QLJ83" s="2"/>
      <c r="QLK83" s="2"/>
      <c r="QLL83" s="2"/>
      <c r="QLM83" s="2"/>
      <c r="QLN83" s="2"/>
      <c r="QLO83" s="2"/>
      <c r="QLP83" s="2"/>
      <c r="QLQ83" s="2"/>
      <c r="QLR83" s="2"/>
      <c r="QLS83" s="2"/>
      <c r="QLT83" s="2"/>
      <c r="QLU83" s="2"/>
      <c r="QLV83" s="2"/>
      <c r="QLW83" s="2"/>
      <c r="QLX83" s="2"/>
      <c r="QLY83" s="2"/>
      <c r="QLZ83" s="2"/>
      <c r="QMA83" s="2"/>
      <c r="QMB83" s="2"/>
      <c r="QMC83" s="2"/>
      <c r="QMD83" s="2"/>
      <c r="QME83" s="2"/>
      <c r="QMF83" s="2"/>
      <c r="QMG83" s="2"/>
      <c r="QMH83" s="2"/>
      <c r="QMI83" s="2"/>
      <c r="QMJ83" s="2"/>
      <c r="QMK83" s="2"/>
      <c r="QML83" s="2"/>
      <c r="QMM83" s="2"/>
      <c r="QMN83" s="2"/>
      <c r="QMO83" s="2"/>
      <c r="QMP83" s="2"/>
      <c r="QMQ83" s="2"/>
      <c r="QMR83" s="2"/>
      <c r="QMS83" s="2"/>
      <c r="QMT83" s="2"/>
      <c r="QMU83" s="2"/>
      <c r="QMV83" s="2"/>
      <c r="QMW83" s="2"/>
      <c r="QMX83" s="2"/>
      <c r="QMY83" s="2"/>
      <c r="QMZ83" s="2"/>
      <c r="QNA83" s="2"/>
      <c r="QNB83" s="2"/>
      <c r="QNC83" s="2"/>
      <c r="QND83" s="2"/>
      <c r="QNE83" s="2"/>
      <c r="QNF83" s="2"/>
      <c r="QNG83" s="2"/>
      <c r="QNH83" s="2"/>
      <c r="QNI83" s="2"/>
      <c r="QNJ83" s="2"/>
      <c r="QNK83" s="2"/>
      <c r="QNL83" s="2"/>
      <c r="QNM83" s="2"/>
      <c r="QNN83" s="2"/>
      <c r="QNO83" s="2"/>
      <c r="QNP83" s="2"/>
      <c r="QNQ83" s="2"/>
      <c r="QNR83" s="2"/>
      <c r="QNS83" s="2"/>
      <c r="QNT83" s="2"/>
      <c r="QNU83" s="2"/>
      <c r="QNV83" s="2"/>
      <c r="QNW83" s="2"/>
      <c r="QNX83" s="2"/>
      <c r="QNY83" s="2"/>
      <c r="QNZ83" s="2"/>
      <c r="QOA83" s="2"/>
      <c r="QOB83" s="2"/>
      <c r="QOC83" s="2"/>
      <c r="QOD83" s="2"/>
      <c r="QOE83" s="2"/>
      <c r="QOF83" s="2"/>
      <c r="QOG83" s="2"/>
      <c r="QOH83" s="2"/>
      <c r="QOI83" s="2"/>
      <c r="QOJ83" s="2"/>
      <c r="QOK83" s="2"/>
      <c r="QOL83" s="2"/>
      <c r="QOM83" s="2"/>
      <c r="QON83" s="2"/>
      <c r="QOO83" s="2"/>
      <c r="QOP83" s="2"/>
      <c r="QOQ83" s="2"/>
      <c r="QOR83" s="2"/>
      <c r="QOS83" s="2"/>
      <c r="QOT83" s="2"/>
      <c r="QOU83" s="2"/>
      <c r="QOV83" s="2"/>
      <c r="QOW83" s="2"/>
      <c r="QOX83" s="2"/>
      <c r="QOY83" s="2"/>
      <c r="QOZ83" s="2"/>
      <c r="QPA83" s="2"/>
      <c r="QPB83" s="2"/>
      <c r="QPC83" s="2"/>
      <c r="QPD83" s="2"/>
      <c r="QPE83" s="2"/>
      <c r="QPF83" s="2"/>
      <c r="QPG83" s="2"/>
      <c r="QPH83" s="2"/>
      <c r="QPI83" s="2"/>
      <c r="QPJ83" s="2"/>
      <c r="QPK83" s="2"/>
      <c r="QPL83" s="2"/>
      <c r="QPM83" s="2"/>
      <c r="QPN83" s="2"/>
      <c r="QPO83" s="2"/>
      <c r="QPP83" s="2"/>
      <c r="QPQ83" s="2"/>
      <c r="QPR83" s="2"/>
      <c r="QPS83" s="2"/>
      <c r="QPT83" s="2"/>
      <c r="QPU83" s="2"/>
      <c r="QPV83" s="2"/>
      <c r="QPW83" s="2"/>
      <c r="QPX83" s="2"/>
      <c r="QPY83" s="2"/>
      <c r="QPZ83" s="2"/>
      <c r="QQA83" s="2"/>
      <c r="QQB83" s="2"/>
      <c r="QQC83" s="2"/>
      <c r="QQD83" s="2"/>
      <c r="QQE83" s="2"/>
      <c r="QQF83" s="2"/>
      <c r="QQG83" s="2"/>
      <c r="QQH83" s="2"/>
      <c r="QQI83" s="2"/>
      <c r="QQJ83" s="2"/>
      <c r="QQK83" s="2"/>
      <c r="QQL83" s="2"/>
      <c r="QQM83" s="2"/>
      <c r="QQN83" s="2"/>
      <c r="QQO83" s="2"/>
      <c r="QQP83" s="2"/>
      <c r="QQQ83" s="2"/>
      <c r="QQR83" s="2"/>
      <c r="QQS83" s="2"/>
      <c r="QQT83" s="2"/>
      <c r="QQU83" s="2"/>
      <c r="QQV83" s="2"/>
      <c r="QQW83" s="2"/>
      <c r="QQX83" s="2"/>
      <c r="QQY83" s="2"/>
      <c r="QQZ83" s="2"/>
      <c r="QRA83" s="2"/>
      <c r="QRB83" s="2"/>
      <c r="QRC83" s="2"/>
      <c r="QRD83" s="2"/>
      <c r="QRE83" s="2"/>
      <c r="QRF83" s="2"/>
      <c r="QRG83" s="2"/>
      <c r="QRH83" s="2"/>
      <c r="QRI83" s="2"/>
      <c r="QRJ83" s="2"/>
      <c r="QRK83" s="2"/>
      <c r="QRL83" s="2"/>
      <c r="QRM83" s="2"/>
      <c r="QRN83" s="2"/>
      <c r="QRO83" s="2"/>
      <c r="QRP83" s="2"/>
      <c r="QRQ83" s="2"/>
      <c r="QRR83" s="2"/>
      <c r="QRS83" s="2"/>
      <c r="QRT83" s="2"/>
      <c r="QRU83" s="2"/>
      <c r="QRV83" s="2"/>
      <c r="QRW83" s="2"/>
      <c r="QRX83" s="2"/>
      <c r="QRY83" s="2"/>
      <c r="QRZ83" s="2"/>
      <c r="QSA83" s="2"/>
      <c r="QSB83" s="2"/>
      <c r="QSC83" s="2"/>
      <c r="QSD83" s="2"/>
      <c r="QSE83" s="2"/>
      <c r="QSF83" s="2"/>
      <c r="QSG83" s="2"/>
      <c r="QSH83" s="2"/>
      <c r="QSI83" s="2"/>
      <c r="QSJ83" s="2"/>
      <c r="QSK83" s="2"/>
      <c r="QSL83" s="2"/>
      <c r="QSM83" s="2"/>
      <c r="QSN83" s="2"/>
      <c r="QSO83" s="2"/>
      <c r="QSP83" s="2"/>
      <c r="QSQ83" s="2"/>
      <c r="QSR83" s="2"/>
      <c r="QSS83" s="2"/>
      <c r="QST83" s="2"/>
      <c r="QSU83" s="2"/>
      <c r="QSV83" s="2"/>
      <c r="QSW83" s="2"/>
      <c r="QSX83" s="2"/>
      <c r="QSY83" s="2"/>
      <c r="QSZ83" s="2"/>
      <c r="QTA83" s="2"/>
      <c r="QTB83" s="2"/>
      <c r="QTC83" s="2"/>
      <c r="QTD83" s="2"/>
      <c r="QTE83" s="2"/>
      <c r="QTF83" s="2"/>
      <c r="QTG83" s="2"/>
      <c r="QTH83" s="2"/>
      <c r="QTI83" s="2"/>
      <c r="QTJ83" s="2"/>
      <c r="QTK83" s="2"/>
      <c r="QTL83" s="2"/>
      <c r="QTM83" s="2"/>
      <c r="QTN83" s="2"/>
      <c r="QTO83" s="2"/>
      <c r="QTP83" s="2"/>
      <c r="QTQ83" s="2"/>
      <c r="QTR83" s="2"/>
      <c r="QTS83" s="2"/>
      <c r="QTT83" s="2"/>
      <c r="QTU83" s="2"/>
      <c r="QTV83" s="2"/>
      <c r="QTW83" s="2"/>
      <c r="QTX83" s="2"/>
      <c r="QTY83" s="2"/>
      <c r="QTZ83" s="2"/>
      <c r="QUA83" s="2"/>
      <c r="QUB83" s="2"/>
      <c r="QUC83" s="2"/>
      <c r="QUD83" s="2"/>
      <c r="QUE83" s="2"/>
      <c r="QUF83" s="2"/>
      <c r="QUG83" s="2"/>
      <c r="QUH83" s="2"/>
      <c r="QUI83" s="2"/>
      <c r="QUJ83" s="2"/>
      <c r="QUK83" s="2"/>
      <c r="QUL83" s="2"/>
      <c r="QUM83" s="2"/>
      <c r="QUN83" s="2"/>
      <c r="QUO83" s="2"/>
      <c r="QUP83" s="2"/>
      <c r="QUQ83" s="2"/>
      <c r="QUR83" s="2"/>
      <c r="QUS83" s="2"/>
      <c r="QUT83" s="2"/>
      <c r="QUU83" s="2"/>
      <c r="QUV83" s="2"/>
      <c r="QUW83" s="2"/>
      <c r="QUX83" s="2"/>
      <c r="QUY83" s="2"/>
      <c r="QUZ83" s="2"/>
      <c r="QVA83" s="2"/>
      <c r="QVB83" s="2"/>
      <c r="QVC83" s="2"/>
      <c r="QVD83" s="2"/>
      <c r="QVE83" s="2"/>
      <c r="QVF83" s="2"/>
      <c r="QVG83" s="2"/>
      <c r="QVH83" s="2"/>
      <c r="QVI83" s="2"/>
      <c r="QVJ83" s="2"/>
      <c r="QVK83" s="2"/>
      <c r="QVL83" s="2"/>
      <c r="QVM83" s="2"/>
      <c r="QVN83" s="2"/>
      <c r="QVO83" s="2"/>
      <c r="QVP83" s="2"/>
      <c r="QVQ83" s="2"/>
      <c r="QVR83" s="2"/>
      <c r="QVS83" s="2"/>
      <c r="QVT83" s="2"/>
      <c r="QVU83" s="2"/>
      <c r="QVV83" s="2"/>
      <c r="QVW83" s="2"/>
      <c r="QVX83" s="2"/>
      <c r="QVY83" s="2"/>
      <c r="QVZ83" s="2"/>
      <c r="QWA83" s="2"/>
      <c r="QWB83" s="2"/>
      <c r="QWC83" s="2"/>
      <c r="QWD83" s="2"/>
      <c r="QWE83" s="2"/>
      <c r="QWF83" s="2"/>
      <c r="QWG83" s="2"/>
      <c r="QWH83" s="2"/>
      <c r="QWI83" s="2"/>
      <c r="QWJ83" s="2"/>
      <c r="QWK83" s="2"/>
      <c r="QWL83" s="2"/>
      <c r="QWM83" s="2"/>
      <c r="QWN83" s="2"/>
      <c r="QWO83" s="2"/>
      <c r="QWP83" s="2"/>
      <c r="QWQ83" s="2"/>
      <c r="QWR83" s="2"/>
      <c r="QWS83" s="2"/>
      <c r="QWT83" s="2"/>
      <c r="QWU83" s="2"/>
      <c r="QWV83" s="2"/>
      <c r="QWW83" s="2"/>
      <c r="QWX83" s="2"/>
      <c r="QWY83" s="2"/>
      <c r="QWZ83" s="2"/>
      <c r="QXA83" s="2"/>
      <c r="QXB83" s="2"/>
      <c r="QXC83" s="2"/>
      <c r="QXD83" s="2"/>
      <c r="QXE83" s="2"/>
      <c r="QXF83" s="2"/>
      <c r="QXG83" s="2"/>
      <c r="QXH83" s="2"/>
      <c r="QXI83" s="2"/>
      <c r="QXJ83" s="2"/>
      <c r="QXK83" s="2"/>
      <c r="QXL83" s="2"/>
      <c r="QXM83" s="2"/>
      <c r="QXN83" s="2"/>
      <c r="QXO83" s="2"/>
      <c r="QXP83" s="2"/>
      <c r="QXQ83" s="2"/>
      <c r="QXR83" s="2"/>
      <c r="QXS83" s="2"/>
      <c r="QXT83" s="2"/>
      <c r="QXU83" s="2"/>
      <c r="QXV83" s="2"/>
      <c r="QXW83" s="2"/>
      <c r="QXX83" s="2"/>
      <c r="QXY83" s="2"/>
      <c r="QXZ83" s="2"/>
      <c r="QYA83" s="2"/>
      <c r="QYB83" s="2"/>
      <c r="QYC83" s="2"/>
      <c r="QYD83" s="2"/>
      <c r="QYE83" s="2"/>
      <c r="QYF83" s="2"/>
      <c r="QYG83" s="2"/>
      <c r="QYH83" s="2"/>
      <c r="QYI83" s="2"/>
      <c r="QYJ83" s="2"/>
      <c r="QYK83" s="2"/>
      <c r="QYL83" s="2"/>
      <c r="QYM83" s="2"/>
      <c r="QYN83" s="2"/>
      <c r="QYO83" s="2"/>
      <c r="QYP83" s="2"/>
      <c r="QYQ83" s="2"/>
      <c r="QYR83" s="2"/>
      <c r="QYS83" s="2"/>
      <c r="QYT83" s="2"/>
      <c r="QYU83" s="2"/>
      <c r="QYV83" s="2"/>
      <c r="QYW83" s="2"/>
      <c r="QYX83" s="2"/>
      <c r="QYY83" s="2"/>
      <c r="QYZ83" s="2"/>
      <c r="QZA83" s="2"/>
      <c r="QZB83" s="2"/>
      <c r="QZC83" s="2"/>
      <c r="QZD83" s="2"/>
      <c r="QZE83" s="2"/>
      <c r="QZF83" s="2"/>
      <c r="QZG83" s="2"/>
      <c r="QZH83" s="2"/>
      <c r="QZI83" s="2"/>
      <c r="QZJ83" s="2"/>
      <c r="QZK83" s="2"/>
      <c r="QZL83" s="2"/>
      <c r="QZM83" s="2"/>
      <c r="QZN83" s="2"/>
      <c r="QZO83" s="2"/>
      <c r="QZP83" s="2"/>
      <c r="QZQ83" s="2"/>
      <c r="QZR83" s="2"/>
      <c r="QZS83" s="2"/>
      <c r="QZT83" s="2"/>
      <c r="QZU83" s="2"/>
      <c r="QZV83" s="2"/>
      <c r="QZW83" s="2"/>
      <c r="QZX83" s="2"/>
      <c r="QZY83" s="2"/>
      <c r="QZZ83" s="2"/>
      <c r="RAA83" s="2"/>
      <c r="RAB83" s="2"/>
      <c r="RAC83" s="2"/>
      <c r="RAD83" s="2"/>
      <c r="RAE83" s="2"/>
      <c r="RAF83" s="2"/>
      <c r="RAG83" s="2"/>
      <c r="RAH83" s="2"/>
      <c r="RAI83" s="2"/>
      <c r="RAJ83" s="2"/>
      <c r="RAK83" s="2"/>
      <c r="RAL83" s="2"/>
      <c r="RAM83" s="2"/>
      <c r="RAN83" s="2"/>
      <c r="RAO83" s="2"/>
      <c r="RAP83" s="2"/>
      <c r="RAQ83" s="2"/>
      <c r="RAR83" s="2"/>
      <c r="RAS83" s="2"/>
      <c r="RAT83" s="2"/>
      <c r="RAU83" s="2"/>
      <c r="RAV83" s="2"/>
      <c r="RAW83" s="2"/>
      <c r="RAX83" s="2"/>
      <c r="RAY83" s="2"/>
      <c r="RAZ83" s="2"/>
      <c r="RBA83" s="2"/>
      <c r="RBB83" s="2"/>
      <c r="RBC83" s="2"/>
      <c r="RBD83" s="2"/>
      <c r="RBE83" s="2"/>
      <c r="RBF83" s="2"/>
      <c r="RBG83" s="2"/>
      <c r="RBH83" s="2"/>
      <c r="RBI83" s="2"/>
      <c r="RBJ83" s="2"/>
      <c r="RBK83" s="2"/>
      <c r="RBL83" s="2"/>
      <c r="RBM83" s="2"/>
      <c r="RBN83" s="2"/>
      <c r="RBO83" s="2"/>
      <c r="RBP83" s="2"/>
      <c r="RBQ83" s="2"/>
      <c r="RBR83" s="2"/>
      <c r="RBS83" s="2"/>
      <c r="RBT83" s="2"/>
      <c r="RBU83" s="2"/>
      <c r="RBV83" s="2"/>
      <c r="RBW83" s="2"/>
      <c r="RBX83" s="2"/>
      <c r="RBY83" s="2"/>
      <c r="RBZ83" s="2"/>
      <c r="RCA83" s="2"/>
      <c r="RCB83" s="2"/>
      <c r="RCC83" s="2"/>
      <c r="RCD83" s="2"/>
      <c r="RCE83" s="2"/>
      <c r="RCF83" s="2"/>
      <c r="RCG83" s="2"/>
      <c r="RCH83" s="2"/>
      <c r="RCI83" s="2"/>
      <c r="RCJ83" s="2"/>
      <c r="RCK83" s="2"/>
      <c r="RCL83" s="2"/>
      <c r="RCM83" s="2"/>
      <c r="RCN83" s="2"/>
      <c r="RCO83" s="2"/>
      <c r="RCP83" s="2"/>
      <c r="RCQ83" s="2"/>
      <c r="RCR83" s="2"/>
      <c r="RCS83" s="2"/>
      <c r="RCT83" s="2"/>
      <c r="RCU83" s="2"/>
      <c r="RCV83" s="2"/>
      <c r="RCW83" s="2"/>
      <c r="RCX83" s="2"/>
      <c r="RCY83" s="2"/>
      <c r="RCZ83" s="2"/>
      <c r="RDA83" s="2"/>
      <c r="RDB83" s="2"/>
      <c r="RDC83" s="2"/>
      <c r="RDD83" s="2"/>
      <c r="RDE83" s="2"/>
      <c r="RDF83" s="2"/>
      <c r="RDG83" s="2"/>
      <c r="RDH83" s="2"/>
      <c r="RDI83" s="2"/>
      <c r="RDJ83" s="2"/>
      <c r="RDK83" s="2"/>
      <c r="RDL83" s="2"/>
      <c r="RDM83" s="2"/>
      <c r="RDN83" s="2"/>
      <c r="RDO83" s="2"/>
      <c r="RDP83" s="2"/>
      <c r="RDQ83" s="2"/>
      <c r="RDR83" s="2"/>
      <c r="RDS83" s="2"/>
      <c r="RDT83" s="2"/>
      <c r="RDU83" s="2"/>
      <c r="RDV83" s="2"/>
      <c r="RDW83" s="2"/>
      <c r="RDX83" s="2"/>
      <c r="RDY83" s="2"/>
      <c r="RDZ83" s="2"/>
      <c r="REA83" s="2"/>
      <c r="REB83" s="2"/>
      <c r="REC83" s="2"/>
      <c r="RED83" s="2"/>
      <c r="REE83" s="2"/>
      <c r="REF83" s="2"/>
      <c r="REG83" s="2"/>
      <c r="REH83" s="2"/>
      <c r="REI83" s="2"/>
      <c r="REJ83" s="2"/>
      <c r="REK83" s="2"/>
      <c r="REL83" s="2"/>
      <c r="REM83" s="2"/>
      <c r="REN83" s="2"/>
      <c r="REO83" s="2"/>
      <c r="REP83" s="2"/>
      <c r="REQ83" s="2"/>
      <c r="RER83" s="2"/>
      <c r="RES83" s="2"/>
      <c r="RET83" s="2"/>
      <c r="REU83" s="2"/>
      <c r="REV83" s="2"/>
      <c r="REW83" s="2"/>
      <c r="REX83" s="2"/>
      <c r="REY83" s="2"/>
      <c r="REZ83" s="2"/>
      <c r="RFA83" s="2"/>
      <c r="RFB83" s="2"/>
      <c r="RFC83" s="2"/>
      <c r="RFD83" s="2"/>
      <c r="RFE83" s="2"/>
      <c r="RFF83" s="2"/>
      <c r="RFG83" s="2"/>
      <c r="RFH83" s="2"/>
      <c r="RFI83" s="2"/>
      <c r="RFJ83" s="2"/>
      <c r="RFK83" s="2"/>
      <c r="RFL83" s="2"/>
      <c r="RFM83" s="2"/>
      <c r="RFN83" s="2"/>
      <c r="RFO83" s="2"/>
      <c r="RFP83" s="2"/>
      <c r="RFQ83" s="2"/>
      <c r="RFR83" s="2"/>
      <c r="RFS83" s="2"/>
      <c r="RFT83" s="2"/>
      <c r="RFU83" s="2"/>
      <c r="RFV83" s="2"/>
      <c r="RFW83" s="2"/>
      <c r="RFX83" s="2"/>
      <c r="RFY83" s="2"/>
      <c r="RFZ83" s="2"/>
      <c r="RGA83" s="2"/>
      <c r="RGB83" s="2"/>
      <c r="RGC83" s="2"/>
      <c r="RGD83" s="2"/>
      <c r="RGE83" s="2"/>
      <c r="RGF83" s="2"/>
      <c r="RGG83" s="2"/>
      <c r="RGH83" s="2"/>
      <c r="RGI83" s="2"/>
      <c r="RGJ83" s="2"/>
      <c r="RGK83" s="2"/>
      <c r="RGL83" s="2"/>
      <c r="RGM83" s="2"/>
      <c r="RGN83" s="2"/>
      <c r="RGO83" s="2"/>
      <c r="RGP83" s="2"/>
      <c r="RGQ83" s="2"/>
      <c r="RGR83" s="2"/>
      <c r="RGS83" s="2"/>
      <c r="RGT83" s="2"/>
      <c r="RGU83" s="2"/>
      <c r="RGV83" s="2"/>
      <c r="RGW83" s="2"/>
      <c r="RGX83" s="2"/>
      <c r="RGY83" s="2"/>
      <c r="RGZ83" s="2"/>
      <c r="RHA83" s="2"/>
      <c r="RHB83" s="2"/>
      <c r="RHC83" s="2"/>
      <c r="RHD83" s="2"/>
      <c r="RHE83" s="2"/>
      <c r="RHF83" s="2"/>
      <c r="RHG83" s="2"/>
      <c r="RHH83" s="2"/>
      <c r="RHI83" s="2"/>
      <c r="RHJ83" s="2"/>
      <c r="RHK83" s="2"/>
      <c r="RHL83" s="2"/>
      <c r="RHM83" s="2"/>
      <c r="RHN83" s="2"/>
      <c r="RHO83" s="2"/>
      <c r="RHP83" s="2"/>
      <c r="RHQ83" s="2"/>
      <c r="RHR83" s="2"/>
      <c r="RHS83" s="2"/>
      <c r="RHT83" s="2"/>
      <c r="RHU83" s="2"/>
      <c r="RHV83" s="2"/>
      <c r="RHW83" s="2"/>
      <c r="RHX83" s="2"/>
      <c r="RHY83" s="2"/>
      <c r="RHZ83" s="2"/>
      <c r="RIA83" s="2"/>
      <c r="RIB83" s="2"/>
      <c r="RIC83" s="2"/>
      <c r="RID83" s="2"/>
      <c r="RIE83" s="2"/>
      <c r="RIF83" s="2"/>
      <c r="RIG83" s="2"/>
      <c r="RIH83" s="2"/>
      <c r="RII83" s="2"/>
      <c r="RIJ83" s="2"/>
      <c r="RIK83" s="2"/>
      <c r="RIL83" s="2"/>
      <c r="RIM83" s="2"/>
      <c r="RIN83" s="2"/>
      <c r="RIO83" s="2"/>
      <c r="RIP83" s="2"/>
      <c r="RIQ83" s="2"/>
      <c r="RIR83" s="2"/>
      <c r="RIS83" s="2"/>
      <c r="RIT83" s="2"/>
      <c r="RIU83" s="2"/>
      <c r="RIV83" s="2"/>
      <c r="RIW83" s="2"/>
      <c r="RIX83" s="2"/>
      <c r="RIY83" s="2"/>
      <c r="RIZ83" s="2"/>
      <c r="RJA83" s="2"/>
      <c r="RJB83" s="2"/>
      <c r="RJC83" s="2"/>
      <c r="RJD83" s="2"/>
      <c r="RJE83" s="2"/>
      <c r="RJF83" s="2"/>
      <c r="RJG83" s="2"/>
      <c r="RJH83" s="2"/>
      <c r="RJI83" s="2"/>
      <c r="RJJ83" s="2"/>
      <c r="RJK83" s="2"/>
      <c r="RJL83" s="2"/>
      <c r="RJM83" s="2"/>
      <c r="RJN83" s="2"/>
      <c r="RJO83" s="2"/>
      <c r="RJP83" s="2"/>
      <c r="RJQ83" s="2"/>
      <c r="RJR83" s="2"/>
      <c r="RJS83" s="2"/>
      <c r="RJT83" s="2"/>
      <c r="RJU83" s="2"/>
      <c r="RJV83" s="2"/>
      <c r="RJW83" s="2"/>
      <c r="RJX83" s="2"/>
      <c r="RJY83" s="2"/>
      <c r="RJZ83" s="2"/>
      <c r="RKA83" s="2"/>
      <c r="RKB83" s="2"/>
      <c r="RKC83" s="2"/>
      <c r="RKD83" s="2"/>
      <c r="RKE83" s="2"/>
      <c r="RKF83" s="2"/>
      <c r="RKG83" s="2"/>
      <c r="RKH83" s="2"/>
      <c r="RKI83" s="2"/>
      <c r="RKJ83" s="2"/>
      <c r="RKK83" s="2"/>
      <c r="RKL83" s="2"/>
      <c r="RKM83" s="2"/>
      <c r="RKN83" s="2"/>
      <c r="RKO83" s="2"/>
      <c r="RKP83" s="2"/>
      <c r="RKQ83" s="2"/>
      <c r="RKR83" s="2"/>
      <c r="RKS83" s="2"/>
      <c r="RKT83" s="2"/>
      <c r="RKU83" s="2"/>
      <c r="RKV83" s="2"/>
      <c r="RKW83" s="2"/>
      <c r="RKX83" s="2"/>
      <c r="RKY83" s="2"/>
      <c r="RKZ83" s="2"/>
      <c r="RLA83" s="2"/>
      <c r="RLB83" s="2"/>
      <c r="RLC83" s="2"/>
      <c r="RLD83" s="2"/>
      <c r="RLE83" s="2"/>
      <c r="RLF83" s="2"/>
      <c r="RLG83" s="2"/>
      <c r="RLH83" s="2"/>
      <c r="RLI83" s="2"/>
      <c r="RLJ83" s="2"/>
      <c r="RLK83" s="2"/>
      <c r="RLL83" s="2"/>
      <c r="RLM83" s="2"/>
      <c r="RLN83" s="2"/>
      <c r="RLO83" s="2"/>
      <c r="RLP83" s="2"/>
      <c r="RLQ83" s="2"/>
      <c r="RLR83" s="2"/>
      <c r="RLS83" s="2"/>
      <c r="RLT83" s="2"/>
      <c r="RLU83" s="2"/>
      <c r="RLV83" s="2"/>
      <c r="RLW83" s="2"/>
      <c r="RLX83" s="2"/>
      <c r="RLY83" s="2"/>
      <c r="RLZ83" s="2"/>
      <c r="RMA83" s="2"/>
      <c r="RMB83" s="2"/>
      <c r="RMC83" s="2"/>
      <c r="RMD83" s="2"/>
      <c r="RME83" s="2"/>
      <c r="RMF83" s="2"/>
      <c r="RMG83" s="2"/>
      <c r="RMH83" s="2"/>
      <c r="RMI83" s="2"/>
      <c r="RMJ83" s="2"/>
      <c r="RMK83" s="2"/>
      <c r="RML83" s="2"/>
      <c r="RMM83" s="2"/>
      <c r="RMN83" s="2"/>
      <c r="RMO83" s="2"/>
      <c r="RMP83" s="2"/>
      <c r="RMQ83" s="2"/>
      <c r="RMR83" s="2"/>
      <c r="RMS83" s="2"/>
      <c r="RMT83" s="2"/>
      <c r="RMU83" s="2"/>
      <c r="RMV83" s="2"/>
      <c r="RMW83" s="2"/>
      <c r="RMX83" s="2"/>
      <c r="RMY83" s="2"/>
      <c r="RMZ83" s="2"/>
      <c r="RNA83" s="2"/>
      <c r="RNB83" s="2"/>
      <c r="RNC83" s="2"/>
      <c r="RND83" s="2"/>
      <c r="RNE83" s="2"/>
      <c r="RNF83" s="2"/>
      <c r="RNG83" s="2"/>
      <c r="RNH83" s="2"/>
      <c r="RNI83" s="2"/>
      <c r="RNJ83" s="2"/>
      <c r="RNK83" s="2"/>
      <c r="RNL83" s="2"/>
      <c r="RNM83" s="2"/>
      <c r="RNN83" s="2"/>
      <c r="RNO83" s="2"/>
      <c r="RNP83" s="2"/>
      <c r="RNQ83" s="2"/>
      <c r="RNR83" s="2"/>
      <c r="RNS83" s="2"/>
      <c r="RNT83" s="2"/>
      <c r="RNU83" s="2"/>
      <c r="RNV83" s="2"/>
      <c r="RNW83" s="2"/>
      <c r="RNX83" s="2"/>
      <c r="RNY83" s="2"/>
      <c r="RNZ83" s="2"/>
      <c r="ROA83" s="2"/>
      <c r="ROB83" s="2"/>
      <c r="ROC83" s="2"/>
      <c r="ROD83" s="2"/>
      <c r="ROE83" s="2"/>
      <c r="ROF83" s="2"/>
      <c r="ROG83" s="2"/>
      <c r="ROH83" s="2"/>
      <c r="ROI83" s="2"/>
      <c r="ROJ83" s="2"/>
      <c r="ROK83" s="2"/>
      <c r="ROL83" s="2"/>
      <c r="ROM83" s="2"/>
      <c r="RON83" s="2"/>
      <c r="ROO83" s="2"/>
      <c r="ROP83" s="2"/>
      <c r="ROQ83" s="2"/>
      <c r="ROR83" s="2"/>
      <c r="ROS83" s="2"/>
      <c r="ROT83" s="2"/>
      <c r="ROU83" s="2"/>
      <c r="ROV83" s="2"/>
      <c r="ROW83" s="2"/>
      <c r="ROX83" s="2"/>
      <c r="ROY83" s="2"/>
      <c r="ROZ83" s="2"/>
      <c r="RPA83" s="2"/>
      <c r="RPB83" s="2"/>
      <c r="RPC83" s="2"/>
      <c r="RPD83" s="2"/>
      <c r="RPE83" s="2"/>
      <c r="RPF83" s="2"/>
      <c r="RPG83" s="2"/>
      <c r="RPH83" s="2"/>
      <c r="RPI83" s="2"/>
      <c r="RPJ83" s="2"/>
      <c r="RPK83" s="2"/>
      <c r="RPL83" s="2"/>
      <c r="RPM83" s="2"/>
      <c r="RPN83" s="2"/>
      <c r="RPO83" s="2"/>
      <c r="RPP83" s="2"/>
      <c r="RPQ83" s="2"/>
      <c r="RPR83" s="2"/>
      <c r="RPS83" s="2"/>
      <c r="RPT83" s="2"/>
      <c r="RPU83" s="2"/>
      <c r="RPV83" s="2"/>
      <c r="RPW83" s="2"/>
      <c r="RPX83" s="2"/>
      <c r="RPY83" s="2"/>
      <c r="RPZ83" s="2"/>
      <c r="RQA83" s="2"/>
      <c r="RQB83" s="2"/>
      <c r="RQC83" s="2"/>
      <c r="RQD83" s="2"/>
      <c r="RQE83" s="2"/>
      <c r="RQF83" s="2"/>
      <c r="RQG83" s="2"/>
      <c r="RQH83" s="2"/>
      <c r="RQI83" s="2"/>
      <c r="RQJ83" s="2"/>
      <c r="RQK83" s="2"/>
      <c r="RQL83" s="2"/>
      <c r="RQM83" s="2"/>
      <c r="RQN83" s="2"/>
      <c r="RQO83" s="2"/>
      <c r="RQP83" s="2"/>
      <c r="RQQ83" s="2"/>
      <c r="RQR83" s="2"/>
      <c r="RQS83" s="2"/>
      <c r="RQT83" s="2"/>
      <c r="RQU83" s="2"/>
      <c r="RQV83" s="2"/>
      <c r="RQW83" s="2"/>
      <c r="RQX83" s="2"/>
      <c r="RQY83" s="2"/>
      <c r="RQZ83" s="2"/>
      <c r="RRA83" s="2"/>
      <c r="RRB83" s="2"/>
      <c r="RRC83" s="2"/>
      <c r="RRD83" s="2"/>
      <c r="RRE83" s="2"/>
      <c r="RRF83" s="2"/>
      <c r="RRG83" s="2"/>
      <c r="RRH83" s="2"/>
      <c r="RRI83" s="2"/>
      <c r="RRJ83" s="2"/>
      <c r="RRK83" s="2"/>
      <c r="RRL83" s="2"/>
      <c r="RRM83" s="2"/>
      <c r="RRN83" s="2"/>
      <c r="RRO83" s="2"/>
      <c r="RRP83" s="2"/>
      <c r="RRQ83" s="2"/>
      <c r="RRR83" s="2"/>
      <c r="RRS83" s="2"/>
      <c r="RRT83" s="2"/>
      <c r="RRU83" s="2"/>
      <c r="RRV83" s="2"/>
      <c r="RRW83" s="2"/>
      <c r="RRX83" s="2"/>
      <c r="RRY83" s="2"/>
      <c r="RRZ83" s="2"/>
      <c r="RSA83" s="2"/>
      <c r="RSB83" s="2"/>
      <c r="RSC83" s="2"/>
      <c r="RSD83" s="2"/>
      <c r="RSE83" s="2"/>
      <c r="RSF83" s="2"/>
      <c r="RSG83" s="2"/>
      <c r="RSH83" s="2"/>
      <c r="RSI83" s="2"/>
      <c r="RSJ83" s="2"/>
      <c r="RSK83" s="2"/>
      <c r="RSL83" s="2"/>
      <c r="RSM83" s="2"/>
      <c r="RSN83" s="2"/>
      <c r="RSO83" s="2"/>
      <c r="RSP83" s="2"/>
      <c r="RSQ83" s="2"/>
      <c r="RSR83" s="2"/>
      <c r="RSS83" s="2"/>
      <c r="RST83" s="2"/>
      <c r="RSU83" s="2"/>
      <c r="RSV83" s="2"/>
      <c r="RSW83" s="2"/>
      <c r="RSX83" s="2"/>
      <c r="RSY83" s="2"/>
      <c r="RSZ83" s="2"/>
      <c r="RTA83" s="2"/>
      <c r="RTB83" s="2"/>
      <c r="RTC83" s="2"/>
      <c r="RTD83" s="2"/>
      <c r="RTE83" s="2"/>
      <c r="RTF83" s="2"/>
      <c r="RTG83" s="2"/>
      <c r="RTH83" s="2"/>
      <c r="RTI83" s="2"/>
      <c r="RTJ83" s="2"/>
      <c r="RTK83" s="2"/>
      <c r="RTL83" s="2"/>
      <c r="RTM83" s="2"/>
      <c r="RTN83" s="2"/>
      <c r="RTO83" s="2"/>
      <c r="RTP83" s="2"/>
      <c r="RTQ83" s="2"/>
      <c r="RTR83" s="2"/>
      <c r="RTS83" s="2"/>
      <c r="RTT83" s="2"/>
      <c r="RTU83" s="2"/>
      <c r="RTV83" s="2"/>
      <c r="RTW83" s="2"/>
      <c r="RTX83" s="2"/>
      <c r="RTY83" s="2"/>
      <c r="RTZ83" s="2"/>
      <c r="RUA83" s="2"/>
      <c r="RUB83" s="2"/>
      <c r="RUC83" s="2"/>
      <c r="RUD83" s="2"/>
      <c r="RUE83" s="2"/>
      <c r="RUF83" s="2"/>
      <c r="RUG83" s="2"/>
      <c r="RUH83" s="2"/>
      <c r="RUI83" s="2"/>
      <c r="RUJ83" s="2"/>
      <c r="RUK83" s="2"/>
      <c r="RUL83" s="2"/>
      <c r="RUM83" s="2"/>
      <c r="RUN83" s="2"/>
      <c r="RUO83" s="2"/>
      <c r="RUP83" s="2"/>
      <c r="RUQ83" s="2"/>
      <c r="RUR83" s="2"/>
      <c r="RUS83" s="2"/>
      <c r="RUT83" s="2"/>
      <c r="RUU83" s="2"/>
      <c r="RUV83" s="2"/>
      <c r="RUW83" s="2"/>
      <c r="RUX83" s="2"/>
      <c r="RUY83" s="2"/>
      <c r="RUZ83" s="2"/>
      <c r="RVA83" s="2"/>
      <c r="RVB83" s="2"/>
      <c r="RVC83" s="2"/>
      <c r="RVD83" s="2"/>
      <c r="RVE83" s="2"/>
      <c r="RVF83" s="2"/>
      <c r="RVG83" s="2"/>
      <c r="RVH83" s="2"/>
      <c r="RVI83" s="2"/>
      <c r="RVJ83" s="2"/>
      <c r="RVK83" s="2"/>
      <c r="RVL83" s="2"/>
      <c r="RVM83" s="2"/>
      <c r="RVN83" s="2"/>
      <c r="RVO83" s="2"/>
      <c r="RVP83" s="2"/>
      <c r="RVQ83" s="2"/>
      <c r="RVR83" s="2"/>
      <c r="RVS83" s="2"/>
      <c r="RVT83" s="2"/>
      <c r="RVU83" s="2"/>
      <c r="RVV83" s="2"/>
      <c r="RVW83" s="2"/>
      <c r="RVX83" s="2"/>
      <c r="RVY83" s="2"/>
      <c r="RVZ83" s="2"/>
      <c r="RWA83" s="2"/>
      <c r="RWB83" s="2"/>
      <c r="RWC83" s="2"/>
      <c r="RWD83" s="2"/>
      <c r="RWE83" s="2"/>
      <c r="RWF83" s="2"/>
      <c r="RWG83" s="2"/>
      <c r="RWH83" s="2"/>
      <c r="RWI83" s="2"/>
      <c r="RWJ83" s="2"/>
      <c r="RWK83" s="2"/>
      <c r="RWL83" s="2"/>
      <c r="RWM83" s="2"/>
      <c r="RWN83" s="2"/>
      <c r="RWO83" s="2"/>
      <c r="RWP83" s="2"/>
      <c r="RWQ83" s="2"/>
      <c r="RWR83" s="2"/>
      <c r="RWS83" s="2"/>
      <c r="RWT83" s="2"/>
      <c r="RWU83" s="2"/>
      <c r="RWV83" s="2"/>
      <c r="RWW83" s="2"/>
      <c r="RWX83" s="2"/>
      <c r="RWY83" s="2"/>
      <c r="RWZ83" s="2"/>
      <c r="RXA83" s="2"/>
      <c r="RXB83" s="2"/>
      <c r="RXC83" s="2"/>
      <c r="RXD83" s="2"/>
      <c r="RXE83" s="2"/>
      <c r="RXF83" s="2"/>
      <c r="RXG83" s="2"/>
      <c r="RXH83" s="2"/>
      <c r="RXI83" s="2"/>
      <c r="RXJ83" s="2"/>
      <c r="RXK83" s="2"/>
      <c r="RXL83" s="2"/>
      <c r="RXM83" s="2"/>
      <c r="RXN83" s="2"/>
      <c r="RXO83" s="2"/>
      <c r="RXP83" s="2"/>
      <c r="RXQ83" s="2"/>
      <c r="RXR83" s="2"/>
      <c r="RXS83" s="2"/>
      <c r="RXT83" s="2"/>
      <c r="RXU83" s="2"/>
      <c r="RXV83" s="2"/>
      <c r="RXW83" s="2"/>
      <c r="RXX83" s="2"/>
      <c r="RXY83" s="2"/>
      <c r="RXZ83" s="2"/>
      <c r="RYA83" s="2"/>
      <c r="RYB83" s="2"/>
      <c r="RYC83" s="2"/>
      <c r="RYD83" s="2"/>
      <c r="RYE83" s="2"/>
      <c r="RYF83" s="2"/>
      <c r="RYG83" s="2"/>
      <c r="RYH83" s="2"/>
      <c r="RYI83" s="2"/>
      <c r="RYJ83" s="2"/>
      <c r="RYK83" s="2"/>
      <c r="RYL83" s="2"/>
      <c r="RYM83" s="2"/>
      <c r="RYN83" s="2"/>
      <c r="RYO83" s="2"/>
      <c r="RYP83" s="2"/>
      <c r="RYQ83" s="2"/>
      <c r="RYR83" s="2"/>
      <c r="RYS83" s="2"/>
      <c r="RYT83" s="2"/>
      <c r="RYU83" s="2"/>
      <c r="RYV83" s="2"/>
      <c r="RYW83" s="2"/>
      <c r="RYX83" s="2"/>
      <c r="RYY83" s="2"/>
      <c r="RYZ83" s="2"/>
      <c r="RZA83" s="2"/>
      <c r="RZB83" s="2"/>
      <c r="RZC83" s="2"/>
      <c r="RZD83" s="2"/>
      <c r="RZE83" s="2"/>
      <c r="RZF83" s="2"/>
      <c r="RZG83" s="2"/>
      <c r="RZH83" s="2"/>
      <c r="RZI83" s="2"/>
      <c r="RZJ83" s="2"/>
      <c r="RZK83" s="2"/>
      <c r="RZL83" s="2"/>
      <c r="RZM83" s="2"/>
      <c r="RZN83" s="2"/>
      <c r="RZO83" s="2"/>
      <c r="RZP83" s="2"/>
      <c r="RZQ83" s="2"/>
      <c r="RZR83" s="2"/>
      <c r="RZS83" s="2"/>
      <c r="RZT83" s="2"/>
      <c r="RZU83" s="2"/>
      <c r="RZV83" s="2"/>
      <c r="RZW83" s="2"/>
      <c r="RZX83" s="2"/>
      <c r="RZY83" s="2"/>
      <c r="RZZ83" s="2"/>
      <c r="SAA83" s="2"/>
      <c r="SAB83" s="2"/>
      <c r="SAC83" s="2"/>
      <c r="SAD83" s="2"/>
      <c r="SAE83" s="2"/>
      <c r="SAF83" s="2"/>
      <c r="SAG83" s="2"/>
      <c r="SAH83" s="2"/>
      <c r="SAI83" s="2"/>
      <c r="SAJ83" s="2"/>
      <c r="SAK83" s="2"/>
      <c r="SAL83" s="2"/>
      <c r="SAM83" s="2"/>
      <c r="SAN83" s="2"/>
      <c r="SAO83" s="2"/>
      <c r="SAP83" s="2"/>
      <c r="SAQ83" s="2"/>
      <c r="SAR83" s="2"/>
      <c r="SAS83" s="2"/>
      <c r="SAT83" s="2"/>
      <c r="SAU83" s="2"/>
      <c r="SAV83" s="2"/>
      <c r="SAW83" s="2"/>
      <c r="SAX83" s="2"/>
      <c r="SAY83" s="2"/>
      <c r="SAZ83" s="2"/>
      <c r="SBA83" s="2"/>
      <c r="SBB83" s="2"/>
      <c r="SBC83" s="2"/>
      <c r="SBD83" s="2"/>
      <c r="SBE83" s="2"/>
      <c r="SBF83" s="2"/>
      <c r="SBG83" s="2"/>
      <c r="SBH83" s="2"/>
      <c r="SBI83" s="2"/>
      <c r="SBJ83" s="2"/>
      <c r="SBK83" s="2"/>
      <c r="SBL83" s="2"/>
      <c r="SBM83" s="2"/>
      <c r="SBN83" s="2"/>
      <c r="SBO83" s="2"/>
      <c r="SBP83" s="2"/>
      <c r="SBQ83" s="2"/>
      <c r="SBR83" s="2"/>
      <c r="SBS83" s="2"/>
      <c r="SBT83" s="2"/>
      <c r="SBU83" s="2"/>
      <c r="SBV83" s="2"/>
      <c r="SBW83" s="2"/>
      <c r="SBX83" s="2"/>
      <c r="SBY83" s="2"/>
      <c r="SBZ83" s="2"/>
      <c r="SCA83" s="2"/>
      <c r="SCB83" s="2"/>
      <c r="SCC83" s="2"/>
      <c r="SCD83" s="2"/>
      <c r="SCE83" s="2"/>
      <c r="SCF83" s="2"/>
      <c r="SCG83" s="2"/>
      <c r="SCH83" s="2"/>
      <c r="SCI83" s="2"/>
      <c r="SCJ83" s="2"/>
      <c r="SCK83" s="2"/>
      <c r="SCL83" s="2"/>
      <c r="SCM83" s="2"/>
      <c r="SCN83" s="2"/>
      <c r="SCO83" s="2"/>
      <c r="SCP83" s="2"/>
      <c r="SCQ83" s="2"/>
      <c r="SCR83" s="2"/>
      <c r="SCS83" s="2"/>
      <c r="SCT83" s="2"/>
      <c r="SCU83" s="2"/>
      <c r="SCV83" s="2"/>
      <c r="SCW83" s="2"/>
      <c r="SCX83" s="2"/>
      <c r="SCY83" s="2"/>
      <c r="SCZ83" s="2"/>
      <c r="SDA83" s="2"/>
      <c r="SDB83" s="2"/>
      <c r="SDC83" s="2"/>
      <c r="SDD83" s="2"/>
      <c r="SDE83" s="2"/>
      <c r="SDF83" s="2"/>
      <c r="SDG83" s="2"/>
      <c r="SDH83" s="2"/>
      <c r="SDI83" s="2"/>
      <c r="SDJ83" s="2"/>
      <c r="SDK83" s="2"/>
      <c r="SDL83" s="2"/>
      <c r="SDM83" s="2"/>
      <c r="SDN83" s="2"/>
      <c r="SDO83" s="2"/>
      <c r="SDP83" s="2"/>
      <c r="SDQ83" s="2"/>
      <c r="SDR83" s="2"/>
      <c r="SDS83" s="2"/>
      <c r="SDT83" s="2"/>
      <c r="SDU83" s="2"/>
      <c r="SDV83" s="2"/>
      <c r="SDW83" s="2"/>
      <c r="SDX83" s="2"/>
      <c r="SDY83" s="2"/>
      <c r="SDZ83" s="2"/>
      <c r="SEA83" s="2"/>
      <c r="SEB83" s="2"/>
      <c r="SEC83" s="2"/>
      <c r="SED83" s="2"/>
      <c r="SEE83" s="2"/>
      <c r="SEF83" s="2"/>
      <c r="SEG83" s="2"/>
      <c r="SEH83" s="2"/>
      <c r="SEI83" s="2"/>
      <c r="SEJ83" s="2"/>
      <c r="SEK83" s="2"/>
      <c r="SEL83" s="2"/>
      <c r="SEM83" s="2"/>
      <c r="SEN83" s="2"/>
      <c r="SEO83" s="2"/>
      <c r="SEP83" s="2"/>
      <c r="SEQ83" s="2"/>
      <c r="SER83" s="2"/>
      <c r="SES83" s="2"/>
      <c r="SET83" s="2"/>
      <c r="SEU83" s="2"/>
      <c r="SEV83" s="2"/>
      <c r="SEW83" s="2"/>
      <c r="SEX83" s="2"/>
      <c r="SEY83" s="2"/>
      <c r="SEZ83" s="2"/>
      <c r="SFA83" s="2"/>
      <c r="SFB83" s="2"/>
      <c r="SFC83" s="2"/>
      <c r="SFD83" s="2"/>
      <c r="SFE83" s="2"/>
      <c r="SFF83" s="2"/>
      <c r="SFG83" s="2"/>
      <c r="SFH83" s="2"/>
      <c r="SFI83" s="2"/>
      <c r="SFJ83" s="2"/>
      <c r="SFK83" s="2"/>
      <c r="SFL83" s="2"/>
      <c r="SFM83" s="2"/>
      <c r="SFN83" s="2"/>
      <c r="SFO83" s="2"/>
      <c r="SFP83" s="2"/>
      <c r="SFQ83" s="2"/>
      <c r="SFR83" s="2"/>
      <c r="SFS83" s="2"/>
      <c r="SFT83" s="2"/>
      <c r="SFU83" s="2"/>
      <c r="SFV83" s="2"/>
      <c r="SFW83" s="2"/>
      <c r="SFX83" s="2"/>
      <c r="SFY83" s="2"/>
      <c r="SFZ83" s="2"/>
      <c r="SGA83" s="2"/>
      <c r="SGB83" s="2"/>
      <c r="SGC83" s="2"/>
      <c r="SGD83" s="2"/>
      <c r="SGE83" s="2"/>
      <c r="SGF83" s="2"/>
      <c r="SGG83" s="2"/>
      <c r="SGH83" s="2"/>
      <c r="SGI83" s="2"/>
      <c r="SGJ83" s="2"/>
      <c r="SGK83" s="2"/>
      <c r="SGL83" s="2"/>
      <c r="SGM83" s="2"/>
      <c r="SGN83" s="2"/>
      <c r="SGO83" s="2"/>
      <c r="SGP83" s="2"/>
      <c r="SGQ83" s="2"/>
      <c r="SGR83" s="2"/>
      <c r="SGS83" s="2"/>
      <c r="SGT83" s="2"/>
      <c r="SGU83" s="2"/>
      <c r="SGV83" s="2"/>
      <c r="SGW83" s="2"/>
      <c r="SGX83" s="2"/>
      <c r="SGY83" s="2"/>
      <c r="SGZ83" s="2"/>
      <c r="SHA83" s="2"/>
      <c r="SHB83" s="2"/>
      <c r="SHC83" s="2"/>
      <c r="SHD83" s="2"/>
      <c r="SHE83" s="2"/>
      <c r="SHF83" s="2"/>
      <c r="SHG83" s="2"/>
      <c r="SHH83" s="2"/>
      <c r="SHI83" s="2"/>
      <c r="SHJ83" s="2"/>
      <c r="SHK83" s="2"/>
      <c r="SHL83" s="2"/>
      <c r="SHM83" s="2"/>
      <c r="SHN83" s="2"/>
      <c r="SHO83" s="2"/>
      <c r="SHP83" s="2"/>
      <c r="SHQ83" s="2"/>
      <c r="SHR83" s="2"/>
      <c r="SHS83" s="2"/>
      <c r="SHT83" s="2"/>
      <c r="SHU83" s="2"/>
      <c r="SHV83" s="2"/>
      <c r="SHW83" s="2"/>
      <c r="SHX83" s="2"/>
      <c r="SHY83" s="2"/>
      <c r="SHZ83" s="2"/>
      <c r="SIA83" s="2"/>
      <c r="SIB83" s="2"/>
      <c r="SIC83" s="2"/>
      <c r="SID83" s="2"/>
      <c r="SIE83" s="2"/>
      <c r="SIF83" s="2"/>
      <c r="SIG83" s="2"/>
      <c r="SIH83" s="2"/>
      <c r="SII83" s="2"/>
      <c r="SIJ83" s="2"/>
      <c r="SIK83" s="2"/>
      <c r="SIL83" s="2"/>
      <c r="SIM83" s="2"/>
      <c r="SIN83" s="2"/>
      <c r="SIO83" s="2"/>
      <c r="SIP83" s="2"/>
      <c r="SIQ83" s="2"/>
      <c r="SIR83" s="2"/>
      <c r="SIS83" s="2"/>
      <c r="SIT83" s="2"/>
      <c r="SIU83" s="2"/>
      <c r="SIV83" s="2"/>
      <c r="SIW83" s="2"/>
      <c r="SIX83" s="2"/>
      <c r="SIY83" s="2"/>
      <c r="SIZ83" s="2"/>
      <c r="SJA83" s="2"/>
      <c r="SJB83" s="2"/>
      <c r="SJC83" s="2"/>
      <c r="SJD83" s="2"/>
      <c r="SJE83" s="2"/>
      <c r="SJF83" s="2"/>
      <c r="SJG83" s="2"/>
      <c r="SJH83" s="2"/>
      <c r="SJI83" s="2"/>
      <c r="SJJ83" s="2"/>
      <c r="SJK83" s="2"/>
      <c r="SJL83" s="2"/>
      <c r="SJM83" s="2"/>
      <c r="SJN83" s="2"/>
      <c r="SJO83" s="2"/>
      <c r="SJP83" s="2"/>
      <c r="SJQ83" s="2"/>
      <c r="SJR83" s="2"/>
      <c r="SJS83" s="2"/>
      <c r="SJT83" s="2"/>
      <c r="SJU83" s="2"/>
      <c r="SJV83" s="2"/>
      <c r="SJW83" s="2"/>
      <c r="SJX83" s="2"/>
      <c r="SJY83" s="2"/>
      <c r="SJZ83" s="2"/>
      <c r="SKA83" s="2"/>
      <c r="SKB83" s="2"/>
      <c r="SKC83" s="2"/>
      <c r="SKD83" s="2"/>
      <c r="SKE83" s="2"/>
      <c r="SKF83" s="2"/>
      <c r="SKG83" s="2"/>
      <c r="SKH83" s="2"/>
      <c r="SKI83" s="2"/>
      <c r="SKJ83" s="2"/>
      <c r="SKK83" s="2"/>
      <c r="SKL83" s="2"/>
      <c r="SKM83" s="2"/>
      <c r="SKN83" s="2"/>
      <c r="SKO83" s="2"/>
      <c r="SKP83" s="2"/>
      <c r="SKQ83" s="2"/>
      <c r="SKR83" s="2"/>
      <c r="SKS83" s="2"/>
      <c r="SKT83" s="2"/>
      <c r="SKU83" s="2"/>
      <c r="SKV83" s="2"/>
      <c r="SKW83" s="2"/>
      <c r="SKX83" s="2"/>
      <c r="SKY83" s="2"/>
      <c r="SKZ83" s="2"/>
      <c r="SLA83" s="2"/>
      <c r="SLB83" s="2"/>
      <c r="SLC83" s="2"/>
      <c r="SLD83" s="2"/>
      <c r="SLE83" s="2"/>
      <c r="SLF83" s="2"/>
      <c r="SLG83" s="2"/>
      <c r="SLH83" s="2"/>
      <c r="SLI83" s="2"/>
      <c r="SLJ83" s="2"/>
      <c r="SLK83" s="2"/>
      <c r="SLL83" s="2"/>
      <c r="SLM83" s="2"/>
      <c r="SLN83" s="2"/>
      <c r="SLO83" s="2"/>
      <c r="SLP83" s="2"/>
      <c r="SLQ83" s="2"/>
      <c r="SLR83" s="2"/>
      <c r="SLS83" s="2"/>
      <c r="SLT83" s="2"/>
      <c r="SLU83" s="2"/>
      <c r="SLV83" s="2"/>
      <c r="SLW83" s="2"/>
      <c r="SLX83" s="2"/>
      <c r="SLY83" s="2"/>
      <c r="SLZ83" s="2"/>
      <c r="SMA83" s="2"/>
      <c r="SMB83" s="2"/>
      <c r="SMC83" s="2"/>
      <c r="SMD83" s="2"/>
      <c r="SME83" s="2"/>
      <c r="SMF83" s="2"/>
      <c r="SMG83" s="2"/>
      <c r="SMH83" s="2"/>
      <c r="SMI83" s="2"/>
      <c r="SMJ83" s="2"/>
      <c r="SMK83" s="2"/>
      <c r="SML83" s="2"/>
      <c r="SMM83" s="2"/>
      <c r="SMN83" s="2"/>
      <c r="SMO83" s="2"/>
      <c r="SMP83" s="2"/>
      <c r="SMQ83" s="2"/>
      <c r="SMR83" s="2"/>
      <c r="SMS83" s="2"/>
      <c r="SMT83" s="2"/>
      <c r="SMU83" s="2"/>
      <c r="SMV83" s="2"/>
      <c r="SMW83" s="2"/>
      <c r="SMX83" s="2"/>
      <c r="SMY83" s="2"/>
      <c r="SMZ83" s="2"/>
      <c r="SNA83" s="2"/>
      <c r="SNB83" s="2"/>
      <c r="SNC83" s="2"/>
      <c r="SND83" s="2"/>
      <c r="SNE83" s="2"/>
      <c r="SNF83" s="2"/>
      <c r="SNG83" s="2"/>
      <c r="SNH83" s="2"/>
      <c r="SNI83" s="2"/>
      <c r="SNJ83" s="2"/>
      <c r="SNK83" s="2"/>
      <c r="SNL83" s="2"/>
      <c r="SNM83" s="2"/>
      <c r="SNN83" s="2"/>
      <c r="SNO83" s="2"/>
      <c r="SNP83" s="2"/>
      <c r="SNQ83" s="2"/>
      <c r="SNR83" s="2"/>
      <c r="SNS83" s="2"/>
      <c r="SNT83" s="2"/>
      <c r="SNU83" s="2"/>
      <c r="SNV83" s="2"/>
      <c r="SNW83" s="2"/>
      <c r="SNX83" s="2"/>
      <c r="SNY83" s="2"/>
      <c r="SNZ83" s="2"/>
      <c r="SOA83" s="2"/>
      <c r="SOB83" s="2"/>
      <c r="SOC83" s="2"/>
      <c r="SOD83" s="2"/>
      <c r="SOE83" s="2"/>
      <c r="SOF83" s="2"/>
      <c r="SOG83" s="2"/>
      <c r="SOH83" s="2"/>
      <c r="SOI83" s="2"/>
      <c r="SOJ83" s="2"/>
      <c r="SOK83" s="2"/>
      <c r="SOL83" s="2"/>
      <c r="SOM83" s="2"/>
      <c r="SON83" s="2"/>
      <c r="SOO83" s="2"/>
      <c r="SOP83" s="2"/>
      <c r="SOQ83" s="2"/>
      <c r="SOR83" s="2"/>
      <c r="SOS83" s="2"/>
      <c r="SOT83" s="2"/>
      <c r="SOU83" s="2"/>
      <c r="SOV83" s="2"/>
      <c r="SOW83" s="2"/>
      <c r="SOX83" s="2"/>
      <c r="SOY83" s="2"/>
      <c r="SOZ83" s="2"/>
      <c r="SPA83" s="2"/>
      <c r="SPB83" s="2"/>
      <c r="SPC83" s="2"/>
      <c r="SPD83" s="2"/>
      <c r="SPE83" s="2"/>
      <c r="SPF83" s="2"/>
      <c r="SPG83" s="2"/>
      <c r="SPH83" s="2"/>
      <c r="SPI83" s="2"/>
      <c r="SPJ83" s="2"/>
      <c r="SPK83" s="2"/>
      <c r="SPL83" s="2"/>
      <c r="SPM83" s="2"/>
      <c r="SPN83" s="2"/>
      <c r="SPO83" s="2"/>
      <c r="SPP83" s="2"/>
      <c r="SPQ83" s="2"/>
      <c r="SPR83" s="2"/>
      <c r="SPS83" s="2"/>
      <c r="SPT83" s="2"/>
      <c r="SPU83" s="2"/>
      <c r="SPV83" s="2"/>
      <c r="SPW83" s="2"/>
      <c r="SPX83" s="2"/>
      <c r="SPY83" s="2"/>
      <c r="SPZ83" s="2"/>
      <c r="SQA83" s="2"/>
      <c r="SQB83" s="2"/>
      <c r="SQC83" s="2"/>
      <c r="SQD83" s="2"/>
      <c r="SQE83" s="2"/>
      <c r="SQF83" s="2"/>
      <c r="SQG83" s="2"/>
      <c r="SQH83" s="2"/>
      <c r="SQI83" s="2"/>
      <c r="SQJ83" s="2"/>
      <c r="SQK83" s="2"/>
      <c r="SQL83" s="2"/>
      <c r="SQM83" s="2"/>
      <c r="SQN83" s="2"/>
      <c r="SQO83" s="2"/>
      <c r="SQP83" s="2"/>
      <c r="SQQ83" s="2"/>
      <c r="SQR83" s="2"/>
      <c r="SQS83" s="2"/>
      <c r="SQT83" s="2"/>
      <c r="SQU83" s="2"/>
      <c r="SQV83" s="2"/>
      <c r="SQW83" s="2"/>
      <c r="SQX83" s="2"/>
      <c r="SQY83" s="2"/>
      <c r="SQZ83" s="2"/>
      <c r="SRA83" s="2"/>
      <c r="SRB83" s="2"/>
      <c r="SRC83" s="2"/>
      <c r="SRD83" s="2"/>
      <c r="SRE83" s="2"/>
      <c r="SRF83" s="2"/>
      <c r="SRG83" s="2"/>
      <c r="SRH83" s="2"/>
      <c r="SRI83" s="2"/>
      <c r="SRJ83" s="2"/>
      <c r="SRK83" s="2"/>
      <c r="SRL83" s="2"/>
      <c r="SRM83" s="2"/>
      <c r="SRN83" s="2"/>
      <c r="SRO83" s="2"/>
      <c r="SRP83" s="2"/>
      <c r="SRQ83" s="2"/>
      <c r="SRR83" s="2"/>
      <c r="SRS83" s="2"/>
      <c r="SRT83" s="2"/>
      <c r="SRU83" s="2"/>
      <c r="SRV83" s="2"/>
      <c r="SRW83" s="2"/>
      <c r="SRX83" s="2"/>
      <c r="SRY83" s="2"/>
      <c r="SRZ83" s="2"/>
      <c r="SSA83" s="2"/>
      <c r="SSB83" s="2"/>
      <c r="SSC83" s="2"/>
      <c r="SSD83" s="2"/>
      <c r="SSE83" s="2"/>
      <c r="SSF83" s="2"/>
      <c r="SSG83" s="2"/>
      <c r="SSH83" s="2"/>
      <c r="SSI83" s="2"/>
      <c r="SSJ83" s="2"/>
      <c r="SSK83" s="2"/>
      <c r="SSL83" s="2"/>
      <c r="SSM83" s="2"/>
      <c r="SSN83" s="2"/>
      <c r="SSO83" s="2"/>
      <c r="SSP83" s="2"/>
      <c r="SSQ83" s="2"/>
      <c r="SSR83" s="2"/>
      <c r="SSS83" s="2"/>
      <c r="SST83" s="2"/>
      <c r="SSU83" s="2"/>
      <c r="SSV83" s="2"/>
      <c r="SSW83" s="2"/>
      <c r="SSX83" s="2"/>
      <c r="SSY83" s="2"/>
      <c r="SSZ83" s="2"/>
      <c r="STA83" s="2"/>
      <c r="STB83" s="2"/>
      <c r="STC83" s="2"/>
      <c r="STD83" s="2"/>
      <c r="STE83" s="2"/>
      <c r="STF83" s="2"/>
      <c r="STG83" s="2"/>
      <c r="STH83" s="2"/>
      <c r="STI83" s="2"/>
      <c r="STJ83" s="2"/>
      <c r="STK83" s="2"/>
      <c r="STL83" s="2"/>
      <c r="STM83" s="2"/>
      <c r="STN83" s="2"/>
      <c r="STO83" s="2"/>
      <c r="STP83" s="2"/>
      <c r="STQ83" s="2"/>
      <c r="STR83" s="2"/>
      <c r="STS83" s="2"/>
      <c r="STT83" s="2"/>
      <c r="STU83" s="2"/>
      <c r="STV83" s="2"/>
      <c r="STW83" s="2"/>
      <c r="STX83" s="2"/>
      <c r="STY83" s="2"/>
      <c r="STZ83" s="2"/>
      <c r="SUA83" s="2"/>
      <c r="SUB83" s="2"/>
      <c r="SUC83" s="2"/>
      <c r="SUD83" s="2"/>
      <c r="SUE83" s="2"/>
      <c r="SUF83" s="2"/>
      <c r="SUG83" s="2"/>
      <c r="SUH83" s="2"/>
      <c r="SUI83" s="2"/>
      <c r="SUJ83" s="2"/>
      <c r="SUK83" s="2"/>
      <c r="SUL83" s="2"/>
      <c r="SUM83" s="2"/>
      <c r="SUN83" s="2"/>
      <c r="SUO83" s="2"/>
      <c r="SUP83" s="2"/>
      <c r="SUQ83" s="2"/>
      <c r="SUR83" s="2"/>
      <c r="SUS83" s="2"/>
      <c r="SUT83" s="2"/>
      <c r="SUU83" s="2"/>
      <c r="SUV83" s="2"/>
      <c r="SUW83" s="2"/>
      <c r="SUX83" s="2"/>
      <c r="SUY83" s="2"/>
      <c r="SUZ83" s="2"/>
      <c r="SVA83" s="2"/>
      <c r="SVB83" s="2"/>
      <c r="SVC83" s="2"/>
      <c r="SVD83" s="2"/>
      <c r="SVE83" s="2"/>
      <c r="SVF83" s="2"/>
      <c r="SVG83" s="2"/>
      <c r="SVH83" s="2"/>
      <c r="SVI83" s="2"/>
      <c r="SVJ83" s="2"/>
      <c r="SVK83" s="2"/>
      <c r="SVL83" s="2"/>
      <c r="SVM83" s="2"/>
      <c r="SVN83" s="2"/>
      <c r="SVO83" s="2"/>
      <c r="SVP83" s="2"/>
      <c r="SVQ83" s="2"/>
      <c r="SVR83" s="2"/>
      <c r="SVS83" s="2"/>
      <c r="SVT83" s="2"/>
      <c r="SVU83" s="2"/>
      <c r="SVV83" s="2"/>
      <c r="SVW83" s="2"/>
      <c r="SVX83" s="2"/>
      <c r="SVY83" s="2"/>
      <c r="SVZ83" s="2"/>
      <c r="SWA83" s="2"/>
      <c r="SWB83" s="2"/>
      <c r="SWC83" s="2"/>
      <c r="SWD83" s="2"/>
      <c r="SWE83" s="2"/>
      <c r="SWF83" s="2"/>
      <c r="SWG83" s="2"/>
      <c r="SWH83" s="2"/>
      <c r="SWI83" s="2"/>
      <c r="SWJ83" s="2"/>
      <c r="SWK83" s="2"/>
      <c r="SWL83" s="2"/>
      <c r="SWM83" s="2"/>
      <c r="SWN83" s="2"/>
      <c r="SWO83" s="2"/>
      <c r="SWP83" s="2"/>
      <c r="SWQ83" s="2"/>
      <c r="SWR83" s="2"/>
      <c r="SWS83" s="2"/>
      <c r="SWT83" s="2"/>
      <c r="SWU83" s="2"/>
      <c r="SWV83" s="2"/>
      <c r="SWW83" s="2"/>
      <c r="SWX83" s="2"/>
      <c r="SWY83" s="2"/>
      <c r="SWZ83" s="2"/>
      <c r="SXA83" s="2"/>
      <c r="SXB83" s="2"/>
      <c r="SXC83" s="2"/>
      <c r="SXD83" s="2"/>
      <c r="SXE83" s="2"/>
      <c r="SXF83" s="2"/>
      <c r="SXG83" s="2"/>
      <c r="SXH83" s="2"/>
      <c r="SXI83" s="2"/>
      <c r="SXJ83" s="2"/>
      <c r="SXK83" s="2"/>
      <c r="SXL83" s="2"/>
      <c r="SXM83" s="2"/>
      <c r="SXN83" s="2"/>
      <c r="SXO83" s="2"/>
      <c r="SXP83" s="2"/>
      <c r="SXQ83" s="2"/>
      <c r="SXR83" s="2"/>
      <c r="SXS83" s="2"/>
      <c r="SXT83" s="2"/>
      <c r="SXU83" s="2"/>
      <c r="SXV83" s="2"/>
      <c r="SXW83" s="2"/>
      <c r="SXX83" s="2"/>
      <c r="SXY83" s="2"/>
      <c r="SXZ83" s="2"/>
      <c r="SYA83" s="2"/>
      <c r="SYB83" s="2"/>
      <c r="SYC83" s="2"/>
      <c r="SYD83" s="2"/>
      <c r="SYE83" s="2"/>
      <c r="SYF83" s="2"/>
      <c r="SYG83" s="2"/>
      <c r="SYH83" s="2"/>
      <c r="SYI83" s="2"/>
      <c r="SYJ83" s="2"/>
      <c r="SYK83" s="2"/>
      <c r="SYL83" s="2"/>
      <c r="SYM83" s="2"/>
      <c r="SYN83" s="2"/>
      <c r="SYO83" s="2"/>
      <c r="SYP83" s="2"/>
      <c r="SYQ83" s="2"/>
      <c r="SYR83" s="2"/>
      <c r="SYS83" s="2"/>
      <c r="SYT83" s="2"/>
      <c r="SYU83" s="2"/>
      <c r="SYV83" s="2"/>
      <c r="SYW83" s="2"/>
      <c r="SYX83" s="2"/>
      <c r="SYY83" s="2"/>
      <c r="SYZ83" s="2"/>
      <c r="SZA83" s="2"/>
      <c r="SZB83" s="2"/>
      <c r="SZC83" s="2"/>
      <c r="SZD83" s="2"/>
      <c r="SZE83" s="2"/>
      <c r="SZF83" s="2"/>
      <c r="SZG83" s="2"/>
      <c r="SZH83" s="2"/>
      <c r="SZI83" s="2"/>
      <c r="SZJ83" s="2"/>
      <c r="SZK83" s="2"/>
      <c r="SZL83" s="2"/>
      <c r="SZM83" s="2"/>
      <c r="SZN83" s="2"/>
      <c r="SZO83" s="2"/>
      <c r="SZP83" s="2"/>
      <c r="SZQ83" s="2"/>
      <c r="SZR83" s="2"/>
      <c r="SZS83" s="2"/>
      <c r="SZT83" s="2"/>
      <c r="SZU83" s="2"/>
      <c r="SZV83" s="2"/>
      <c r="SZW83" s="2"/>
      <c r="SZX83" s="2"/>
      <c r="SZY83" s="2"/>
      <c r="SZZ83" s="2"/>
      <c r="TAA83" s="2"/>
      <c r="TAB83" s="2"/>
      <c r="TAC83" s="2"/>
      <c r="TAD83" s="2"/>
      <c r="TAE83" s="2"/>
      <c r="TAF83" s="2"/>
      <c r="TAG83" s="2"/>
      <c r="TAH83" s="2"/>
      <c r="TAI83" s="2"/>
      <c r="TAJ83" s="2"/>
      <c r="TAK83" s="2"/>
      <c r="TAL83" s="2"/>
      <c r="TAM83" s="2"/>
      <c r="TAN83" s="2"/>
      <c r="TAO83" s="2"/>
      <c r="TAP83" s="2"/>
      <c r="TAQ83" s="2"/>
      <c r="TAR83" s="2"/>
      <c r="TAS83" s="2"/>
      <c r="TAT83" s="2"/>
      <c r="TAU83" s="2"/>
      <c r="TAV83" s="2"/>
      <c r="TAW83" s="2"/>
      <c r="TAX83" s="2"/>
      <c r="TAY83" s="2"/>
      <c r="TAZ83" s="2"/>
      <c r="TBA83" s="2"/>
      <c r="TBB83" s="2"/>
      <c r="TBC83" s="2"/>
      <c r="TBD83" s="2"/>
      <c r="TBE83" s="2"/>
      <c r="TBF83" s="2"/>
      <c r="TBG83" s="2"/>
      <c r="TBH83" s="2"/>
      <c r="TBI83" s="2"/>
      <c r="TBJ83" s="2"/>
      <c r="TBK83" s="2"/>
      <c r="TBL83" s="2"/>
      <c r="TBM83" s="2"/>
      <c r="TBN83" s="2"/>
      <c r="TBO83" s="2"/>
      <c r="TBP83" s="2"/>
      <c r="TBQ83" s="2"/>
      <c r="TBR83" s="2"/>
      <c r="TBS83" s="2"/>
      <c r="TBT83" s="2"/>
      <c r="TBU83" s="2"/>
      <c r="TBV83" s="2"/>
      <c r="TBW83" s="2"/>
      <c r="TBX83" s="2"/>
      <c r="TBY83" s="2"/>
      <c r="TBZ83" s="2"/>
      <c r="TCA83" s="2"/>
      <c r="TCB83" s="2"/>
      <c r="TCC83" s="2"/>
      <c r="TCD83" s="2"/>
      <c r="TCE83" s="2"/>
      <c r="TCF83" s="2"/>
      <c r="TCG83" s="2"/>
      <c r="TCH83" s="2"/>
      <c r="TCI83" s="2"/>
      <c r="TCJ83" s="2"/>
      <c r="TCK83" s="2"/>
      <c r="TCL83" s="2"/>
      <c r="TCM83" s="2"/>
      <c r="TCN83" s="2"/>
      <c r="TCO83" s="2"/>
      <c r="TCP83" s="2"/>
      <c r="TCQ83" s="2"/>
      <c r="TCR83" s="2"/>
      <c r="TCS83" s="2"/>
      <c r="TCT83" s="2"/>
      <c r="TCU83" s="2"/>
      <c r="TCV83" s="2"/>
      <c r="TCW83" s="2"/>
      <c r="TCX83" s="2"/>
      <c r="TCY83" s="2"/>
      <c r="TCZ83" s="2"/>
      <c r="TDA83" s="2"/>
      <c r="TDB83" s="2"/>
      <c r="TDC83" s="2"/>
      <c r="TDD83" s="2"/>
      <c r="TDE83" s="2"/>
      <c r="TDF83" s="2"/>
      <c r="TDG83" s="2"/>
      <c r="TDH83" s="2"/>
      <c r="TDI83" s="2"/>
      <c r="TDJ83" s="2"/>
      <c r="TDK83" s="2"/>
      <c r="TDL83" s="2"/>
      <c r="TDM83" s="2"/>
      <c r="TDN83" s="2"/>
      <c r="TDO83" s="2"/>
      <c r="TDP83" s="2"/>
      <c r="TDQ83" s="2"/>
      <c r="TDR83" s="2"/>
      <c r="TDS83" s="2"/>
      <c r="TDT83" s="2"/>
      <c r="TDU83" s="2"/>
      <c r="TDV83" s="2"/>
      <c r="TDW83" s="2"/>
      <c r="TDX83" s="2"/>
      <c r="TDY83" s="2"/>
      <c r="TDZ83" s="2"/>
      <c r="TEA83" s="2"/>
      <c r="TEB83" s="2"/>
      <c r="TEC83" s="2"/>
      <c r="TED83" s="2"/>
      <c r="TEE83" s="2"/>
      <c r="TEF83" s="2"/>
      <c r="TEG83" s="2"/>
      <c r="TEH83" s="2"/>
      <c r="TEI83" s="2"/>
      <c r="TEJ83" s="2"/>
      <c r="TEK83" s="2"/>
      <c r="TEL83" s="2"/>
      <c r="TEM83" s="2"/>
      <c r="TEN83" s="2"/>
      <c r="TEO83" s="2"/>
      <c r="TEP83" s="2"/>
      <c r="TEQ83" s="2"/>
      <c r="TER83" s="2"/>
      <c r="TES83" s="2"/>
      <c r="TET83" s="2"/>
      <c r="TEU83" s="2"/>
      <c r="TEV83" s="2"/>
      <c r="TEW83" s="2"/>
      <c r="TEX83" s="2"/>
      <c r="TEY83" s="2"/>
      <c r="TEZ83" s="2"/>
      <c r="TFA83" s="2"/>
      <c r="TFB83" s="2"/>
      <c r="TFC83" s="2"/>
      <c r="TFD83" s="2"/>
      <c r="TFE83" s="2"/>
      <c r="TFF83" s="2"/>
      <c r="TFG83" s="2"/>
      <c r="TFH83" s="2"/>
      <c r="TFI83" s="2"/>
      <c r="TFJ83" s="2"/>
      <c r="TFK83" s="2"/>
      <c r="TFL83" s="2"/>
      <c r="TFM83" s="2"/>
      <c r="TFN83" s="2"/>
      <c r="TFO83" s="2"/>
      <c r="TFP83" s="2"/>
      <c r="TFQ83" s="2"/>
      <c r="TFR83" s="2"/>
      <c r="TFS83" s="2"/>
      <c r="TFT83" s="2"/>
      <c r="TFU83" s="2"/>
      <c r="TFV83" s="2"/>
      <c r="TFW83" s="2"/>
      <c r="TFX83" s="2"/>
      <c r="TFY83" s="2"/>
      <c r="TFZ83" s="2"/>
      <c r="TGA83" s="2"/>
      <c r="TGB83" s="2"/>
      <c r="TGC83" s="2"/>
      <c r="TGD83" s="2"/>
      <c r="TGE83" s="2"/>
      <c r="TGF83" s="2"/>
      <c r="TGG83" s="2"/>
      <c r="TGH83" s="2"/>
      <c r="TGI83" s="2"/>
      <c r="TGJ83" s="2"/>
      <c r="TGK83" s="2"/>
      <c r="TGL83" s="2"/>
      <c r="TGM83" s="2"/>
      <c r="TGN83" s="2"/>
      <c r="TGO83" s="2"/>
      <c r="TGP83" s="2"/>
      <c r="TGQ83" s="2"/>
      <c r="TGR83" s="2"/>
      <c r="TGS83" s="2"/>
      <c r="TGT83" s="2"/>
      <c r="TGU83" s="2"/>
      <c r="TGV83" s="2"/>
      <c r="TGW83" s="2"/>
      <c r="TGX83" s="2"/>
      <c r="TGY83" s="2"/>
      <c r="TGZ83" s="2"/>
      <c r="THA83" s="2"/>
      <c r="THB83" s="2"/>
      <c r="THC83" s="2"/>
      <c r="THD83" s="2"/>
      <c r="THE83" s="2"/>
      <c r="THF83" s="2"/>
      <c r="THG83" s="2"/>
      <c r="THH83" s="2"/>
      <c r="THI83" s="2"/>
      <c r="THJ83" s="2"/>
      <c r="THK83" s="2"/>
      <c r="THL83" s="2"/>
      <c r="THM83" s="2"/>
      <c r="THN83" s="2"/>
      <c r="THO83" s="2"/>
      <c r="THP83" s="2"/>
      <c r="THQ83" s="2"/>
      <c r="THR83" s="2"/>
      <c r="THS83" s="2"/>
      <c r="THT83" s="2"/>
      <c r="THU83" s="2"/>
      <c r="THV83" s="2"/>
      <c r="THW83" s="2"/>
      <c r="THX83" s="2"/>
      <c r="THY83" s="2"/>
      <c r="THZ83" s="2"/>
      <c r="TIA83" s="2"/>
      <c r="TIB83" s="2"/>
      <c r="TIC83" s="2"/>
      <c r="TID83" s="2"/>
      <c r="TIE83" s="2"/>
      <c r="TIF83" s="2"/>
      <c r="TIG83" s="2"/>
      <c r="TIH83" s="2"/>
      <c r="TII83" s="2"/>
      <c r="TIJ83" s="2"/>
      <c r="TIK83" s="2"/>
      <c r="TIL83" s="2"/>
      <c r="TIM83" s="2"/>
      <c r="TIN83" s="2"/>
      <c r="TIO83" s="2"/>
      <c r="TIP83" s="2"/>
      <c r="TIQ83" s="2"/>
      <c r="TIR83" s="2"/>
      <c r="TIS83" s="2"/>
      <c r="TIT83" s="2"/>
      <c r="TIU83" s="2"/>
      <c r="TIV83" s="2"/>
      <c r="TIW83" s="2"/>
      <c r="TIX83" s="2"/>
      <c r="TIY83" s="2"/>
      <c r="TIZ83" s="2"/>
      <c r="TJA83" s="2"/>
      <c r="TJB83" s="2"/>
      <c r="TJC83" s="2"/>
      <c r="TJD83" s="2"/>
      <c r="TJE83" s="2"/>
      <c r="TJF83" s="2"/>
      <c r="TJG83" s="2"/>
      <c r="TJH83" s="2"/>
      <c r="TJI83" s="2"/>
      <c r="TJJ83" s="2"/>
      <c r="TJK83" s="2"/>
      <c r="TJL83" s="2"/>
      <c r="TJM83" s="2"/>
      <c r="TJN83" s="2"/>
      <c r="TJO83" s="2"/>
      <c r="TJP83" s="2"/>
      <c r="TJQ83" s="2"/>
      <c r="TJR83" s="2"/>
      <c r="TJS83" s="2"/>
      <c r="TJT83" s="2"/>
      <c r="TJU83" s="2"/>
      <c r="TJV83" s="2"/>
      <c r="TJW83" s="2"/>
      <c r="TJX83" s="2"/>
      <c r="TJY83" s="2"/>
      <c r="TJZ83" s="2"/>
      <c r="TKA83" s="2"/>
      <c r="TKB83" s="2"/>
      <c r="TKC83" s="2"/>
      <c r="TKD83" s="2"/>
      <c r="TKE83" s="2"/>
      <c r="TKF83" s="2"/>
      <c r="TKG83" s="2"/>
      <c r="TKH83" s="2"/>
      <c r="TKI83" s="2"/>
      <c r="TKJ83" s="2"/>
      <c r="TKK83" s="2"/>
      <c r="TKL83" s="2"/>
      <c r="TKM83" s="2"/>
      <c r="TKN83" s="2"/>
      <c r="TKO83" s="2"/>
      <c r="TKP83" s="2"/>
      <c r="TKQ83" s="2"/>
      <c r="TKR83" s="2"/>
      <c r="TKS83" s="2"/>
      <c r="TKT83" s="2"/>
      <c r="TKU83" s="2"/>
      <c r="TKV83" s="2"/>
      <c r="TKW83" s="2"/>
      <c r="TKX83" s="2"/>
      <c r="TKY83" s="2"/>
      <c r="TKZ83" s="2"/>
      <c r="TLA83" s="2"/>
      <c r="TLB83" s="2"/>
      <c r="TLC83" s="2"/>
      <c r="TLD83" s="2"/>
      <c r="TLE83" s="2"/>
      <c r="TLF83" s="2"/>
      <c r="TLG83" s="2"/>
      <c r="TLH83" s="2"/>
      <c r="TLI83" s="2"/>
      <c r="TLJ83" s="2"/>
      <c r="TLK83" s="2"/>
      <c r="TLL83" s="2"/>
      <c r="TLM83" s="2"/>
      <c r="TLN83" s="2"/>
      <c r="TLO83" s="2"/>
      <c r="TLP83" s="2"/>
      <c r="TLQ83" s="2"/>
      <c r="TLR83" s="2"/>
      <c r="TLS83" s="2"/>
      <c r="TLT83" s="2"/>
      <c r="TLU83" s="2"/>
      <c r="TLV83" s="2"/>
      <c r="TLW83" s="2"/>
      <c r="TLX83" s="2"/>
      <c r="TLY83" s="2"/>
      <c r="TLZ83" s="2"/>
      <c r="TMA83" s="2"/>
      <c r="TMB83" s="2"/>
      <c r="TMC83" s="2"/>
      <c r="TMD83" s="2"/>
      <c r="TME83" s="2"/>
      <c r="TMF83" s="2"/>
      <c r="TMG83" s="2"/>
      <c r="TMH83" s="2"/>
      <c r="TMI83" s="2"/>
      <c r="TMJ83" s="2"/>
      <c r="TMK83" s="2"/>
      <c r="TML83" s="2"/>
      <c r="TMM83" s="2"/>
      <c r="TMN83" s="2"/>
      <c r="TMO83" s="2"/>
      <c r="TMP83" s="2"/>
      <c r="TMQ83" s="2"/>
      <c r="TMR83" s="2"/>
      <c r="TMS83" s="2"/>
      <c r="TMT83" s="2"/>
      <c r="TMU83" s="2"/>
      <c r="TMV83" s="2"/>
      <c r="TMW83" s="2"/>
      <c r="TMX83" s="2"/>
      <c r="TMY83" s="2"/>
      <c r="TMZ83" s="2"/>
      <c r="TNA83" s="2"/>
      <c r="TNB83" s="2"/>
      <c r="TNC83" s="2"/>
      <c r="TND83" s="2"/>
      <c r="TNE83" s="2"/>
      <c r="TNF83" s="2"/>
      <c r="TNG83" s="2"/>
      <c r="TNH83" s="2"/>
      <c r="TNI83" s="2"/>
      <c r="TNJ83" s="2"/>
      <c r="TNK83" s="2"/>
      <c r="TNL83" s="2"/>
      <c r="TNM83" s="2"/>
      <c r="TNN83" s="2"/>
      <c r="TNO83" s="2"/>
      <c r="TNP83" s="2"/>
      <c r="TNQ83" s="2"/>
      <c r="TNR83" s="2"/>
      <c r="TNS83" s="2"/>
      <c r="TNT83" s="2"/>
      <c r="TNU83" s="2"/>
      <c r="TNV83" s="2"/>
      <c r="TNW83" s="2"/>
      <c r="TNX83" s="2"/>
      <c r="TNY83" s="2"/>
      <c r="TNZ83" s="2"/>
      <c r="TOA83" s="2"/>
      <c r="TOB83" s="2"/>
      <c r="TOC83" s="2"/>
      <c r="TOD83" s="2"/>
      <c r="TOE83" s="2"/>
      <c r="TOF83" s="2"/>
      <c r="TOG83" s="2"/>
      <c r="TOH83" s="2"/>
      <c r="TOI83" s="2"/>
      <c r="TOJ83" s="2"/>
      <c r="TOK83" s="2"/>
      <c r="TOL83" s="2"/>
      <c r="TOM83" s="2"/>
      <c r="TON83" s="2"/>
      <c r="TOO83" s="2"/>
      <c r="TOP83" s="2"/>
      <c r="TOQ83" s="2"/>
      <c r="TOR83" s="2"/>
      <c r="TOS83" s="2"/>
      <c r="TOT83" s="2"/>
      <c r="TOU83" s="2"/>
      <c r="TOV83" s="2"/>
      <c r="TOW83" s="2"/>
      <c r="TOX83" s="2"/>
      <c r="TOY83" s="2"/>
      <c r="TOZ83" s="2"/>
      <c r="TPA83" s="2"/>
      <c r="TPB83" s="2"/>
      <c r="TPC83" s="2"/>
      <c r="TPD83" s="2"/>
      <c r="TPE83" s="2"/>
      <c r="TPF83" s="2"/>
      <c r="TPG83" s="2"/>
      <c r="TPH83" s="2"/>
      <c r="TPI83" s="2"/>
      <c r="TPJ83" s="2"/>
      <c r="TPK83" s="2"/>
      <c r="TPL83" s="2"/>
      <c r="TPM83" s="2"/>
      <c r="TPN83" s="2"/>
      <c r="TPO83" s="2"/>
      <c r="TPP83" s="2"/>
      <c r="TPQ83" s="2"/>
      <c r="TPR83" s="2"/>
      <c r="TPS83" s="2"/>
      <c r="TPT83" s="2"/>
      <c r="TPU83" s="2"/>
      <c r="TPV83" s="2"/>
      <c r="TPW83" s="2"/>
      <c r="TPX83" s="2"/>
      <c r="TPY83" s="2"/>
      <c r="TPZ83" s="2"/>
      <c r="TQA83" s="2"/>
      <c r="TQB83" s="2"/>
      <c r="TQC83" s="2"/>
      <c r="TQD83" s="2"/>
      <c r="TQE83" s="2"/>
      <c r="TQF83" s="2"/>
      <c r="TQG83" s="2"/>
      <c r="TQH83" s="2"/>
      <c r="TQI83" s="2"/>
      <c r="TQJ83" s="2"/>
      <c r="TQK83" s="2"/>
      <c r="TQL83" s="2"/>
      <c r="TQM83" s="2"/>
      <c r="TQN83" s="2"/>
      <c r="TQO83" s="2"/>
      <c r="TQP83" s="2"/>
      <c r="TQQ83" s="2"/>
      <c r="TQR83" s="2"/>
      <c r="TQS83" s="2"/>
      <c r="TQT83" s="2"/>
      <c r="TQU83" s="2"/>
      <c r="TQV83" s="2"/>
      <c r="TQW83" s="2"/>
      <c r="TQX83" s="2"/>
      <c r="TQY83" s="2"/>
      <c r="TQZ83" s="2"/>
      <c r="TRA83" s="2"/>
      <c r="TRB83" s="2"/>
      <c r="TRC83" s="2"/>
      <c r="TRD83" s="2"/>
      <c r="TRE83" s="2"/>
      <c r="TRF83" s="2"/>
      <c r="TRG83" s="2"/>
      <c r="TRH83" s="2"/>
      <c r="TRI83" s="2"/>
      <c r="TRJ83" s="2"/>
      <c r="TRK83" s="2"/>
      <c r="TRL83" s="2"/>
      <c r="TRM83" s="2"/>
      <c r="TRN83" s="2"/>
      <c r="TRO83" s="2"/>
      <c r="TRP83" s="2"/>
      <c r="TRQ83" s="2"/>
      <c r="TRR83" s="2"/>
      <c r="TRS83" s="2"/>
      <c r="TRT83" s="2"/>
      <c r="TRU83" s="2"/>
      <c r="TRV83" s="2"/>
      <c r="TRW83" s="2"/>
      <c r="TRX83" s="2"/>
      <c r="TRY83" s="2"/>
      <c r="TRZ83" s="2"/>
      <c r="TSA83" s="2"/>
      <c r="TSB83" s="2"/>
      <c r="TSC83" s="2"/>
      <c r="TSD83" s="2"/>
      <c r="TSE83" s="2"/>
      <c r="TSF83" s="2"/>
      <c r="TSG83" s="2"/>
      <c r="TSH83" s="2"/>
      <c r="TSI83" s="2"/>
      <c r="TSJ83" s="2"/>
      <c r="TSK83" s="2"/>
      <c r="TSL83" s="2"/>
      <c r="TSM83" s="2"/>
      <c r="TSN83" s="2"/>
      <c r="TSO83" s="2"/>
      <c r="TSP83" s="2"/>
      <c r="TSQ83" s="2"/>
      <c r="TSR83" s="2"/>
      <c r="TSS83" s="2"/>
      <c r="TST83" s="2"/>
      <c r="TSU83" s="2"/>
      <c r="TSV83" s="2"/>
      <c r="TSW83" s="2"/>
      <c r="TSX83" s="2"/>
      <c r="TSY83" s="2"/>
      <c r="TSZ83" s="2"/>
      <c r="TTA83" s="2"/>
      <c r="TTB83" s="2"/>
      <c r="TTC83" s="2"/>
      <c r="TTD83" s="2"/>
      <c r="TTE83" s="2"/>
      <c r="TTF83" s="2"/>
      <c r="TTG83" s="2"/>
      <c r="TTH83" s="2"/>
      <c r="TTI83" s="2"/>
      <c r="TTJ83" s="2"/>
      <c r="TTK83" s="2"/>
      <c r="TTL83" s="2"/>
      <c r="TTM83" s="2"/>
      <c r="TTN83" s="2"/>
      <c r="TTO83" s="2"/>
      <c r="TTP83" s="2"/>
      <c r="TTQ83" s="2"/>
      <c r="TTR83" s="2"/>
      <c r="TTS83" s="2"/>
      <c r="TTT83" s="2"/>
      <c r="TTU83" s="2"/>
      <c r="TTV83" s="2"/>
      <c r="TTW83" s="2"/>
      <c r="TTX83" s="2"/>
      <c r="TTY83" s="2"/>
      <c r="TTZ83" s="2"/>
      <c r="TUA83" s="2"/>
      <c r="TUB83" s="2"/>
      <c r="TUC83" s="2"/>
      <c r="TUD83" s="2"/>
      <c r="TUE83" s="2"/>
      <c r="TUF83" s="2"/>
      <c r="TUG83" s="2"/>
      <c r="TUH83" s="2"/>
      <c r="TUI83" s="2"/>
      <c r="TUJ83" s="2"/>
      <c r="TUK83" s="2"/>
      <c r="TUL83" s="2"/>
      <c r="TUM83" s="2"/>
      <c r="TUN83" s="2"/>
      <c r="TUO83" s="2"/>
      <c r="TUP83" s="2"/>
      <c r="TUQ83" s="2"/>
      <c r="TUR83" s="2"/>
      <c r="TUS83" s="2"/>
      <c r="TUT83" s="2"/>
      <c r="TUU83" s="2"/>
      <c r="TUV83" s="2"/>
      <c r="TUW83" s="2"/>
      <c r="TUX83" s="2"/>
      <c r="TUY83" s="2"/>
      <c r="TUZ83" s="2"/>
      <c r="TVA83" s="2"/>
      <c r="TVB83" s="2"/>
      <c r="TVC83" s="2"/>
      <c r="TVD83" s="2"/>
      <c r="TVE83" s="2"/>
      <c r="TVF83" s="2"/>
      <c r="TVG83" s="2"/>
      <c r="TVH83" s="2"/>
      <c r="TVI83" s="2"/>
      <c r="TVJ83" s="2"/>
      <c r="TVK83" s="2"/>
      <c r="TVL83" s="2"/>
      <c r="TVM83" s="2"/>
      <c r="TVN83" s="2"/>
      <c r="TVO83" s="2"/>
      <c r="TVP83" s="2"/>
      <c r="TVQ83" s="2"/>
      <c r="TVR83" s="2"/>
      <c r="TVS83" s="2"/>
      <c r="TVT83" s="2"/>
      <c r="TVU83" s="2"/>
      <c r="TVV83" s="2"/>
      <c r="TVW83" s="2"/>
      <c r="TVX83" s="2"/>
      <c r="TVY83" s="2"/>
      <c r="TVZ83" s="2"/>
      <c r="TWA83" s="2"/>
      <c r="TWB83" s="2"/>
      <c r="TWC83" s="2"/>
      <c r="TWD83" s="2"/>
      <c r="TWE83" s="2"/>
      <c r="TWF83" s="2"/>
      <c r="TWG83" s="2"/>
      <c r="TWH83" s="2"/>
      <c r="TWI83" s="2"/>
      <c r="TWJ83" s="2"/>
      <c r="TWK83" s="2"/>
      <c r="TWL83" s="2"/>
      <c r="TWM83" s="2"/>
      <c r="TWN83" s="2"/>
      <c r="TWO83" s="2"/>
      <c r="TWP83" s="2"/>
      <c r="TWQ83" s="2"/>
      <c r="TWR83" s="2"/>
      <c r="TWS83" s="2"/>
      <c r="TWT83" s="2"/>
      <c r="TWU83" s="2"/>
      <c r="TWV83" s="2"/>
      <c r="TWW83" s="2"/>
      <c r="TWX83" s="2"/>
      <c r="TWY83" s="2"/>
      <c r="TWZ83" s="2"/>
      <c r="TXA83" s="2"/>
      <c r="TXB83" s="2"/>
      <c r="TXC83" s="2"/>
      <c r="TXD83" s="2"/>
      <c r="TXE83" s="2"/>
      <c r="TXF83" s="2"/>
      <c r="TXG83" s="2"/>
      <c r="TXH83" s="2"/>
      <c r="TXI83" s="2"/>
      <c r="TXJ83" s="2"/>
      <c r="TXK83" s="2"/>
      <c r="TXL83" s="2"/>
      <c r="TXM83" s="2"/>
      <c r="TXN83" s="2"/>
      <c r="TXO83" s="2"/>
      <c r="TXP83" s="2"/>
      <c r="TXQ83" s="2"/>
      <c r="TXR83" s="2"/>
      <c r="TXS83" s="2"/>
      <c r="TXT83" s="2"/>
      <c r="TXU83" s="2"/>
      <c r="TXV83" s="2"/>
      <c r="TXW83" s="2"/>
      <c r="TXX83" s="2"/>
      <c r="TXY83" s="2"/>
      <c r="TXZ83" s="2"/>
      <c r="TYA83" s="2"/>
      <c r="TYB83" s="2"/>
      <c r="TYC83" s="2"/>
      <c r="TYD83" s="2"/>
      <c r="TYE83" s="2"/>
      <c r="TYF83" s="2"/>
      <c r="TYG83" s="2"/>
      <c r="TYH83" s="2"/>
      <c r="TYI83" s="2"/>
      <c r="TYJ83" s="2"/>
      <c r="TYK83" s="2"/>
      <c r="TYL83" s="2"/>
      <c r="TYM83" s="2"/>
      <c r="TYN83" s="2"/>
      <c r="TYO83" s="2"/>
      <c r="TYP83" s="2"/>
      <c r="TYQ83" s="2"/>
      <c r="TYR83" s="2"/>
      <c r="TYS83" s="2"/>
      <c r="TYT83" s="2"/>
      <c r="TYU83" s="2"/>
      <c r="TYV83" s="2"/>
      <c r="TYW83" s="2"/>
      <c r="TYX83" s="2"/>
      <c r="TYY83" s="2"/>
      <c r="TYZ83" s="2"/>
      <c r="TZA83" s="2"/>
      <c r="TZB83" s="2"/>
      <c r="TZC83" s="2"/>
      <c r="TZD83" s="2"/>
      <c r="TZE83" s="2"/>
      <c r="TZF83" s="2"/>
      <c r="TZG83" s="2"/>
      <c r="TZH83" s="2"/>
      <c r="TZI83" s="2"/>
      <c r="TZJ83" s="2"/>
      <c r="TZK83" s="2"/>
      <c r="TZL83" s="2"/>
      <c r="TZM83" s="2"/>
      <c r="TZN83" s="2"/>
      <c r="TZO83" s="2"/>
      <c r="TZP83" s="2"/>
      <c r="TZQ83" s="2"/>
      <c r="TZR83" s="2"/>
      <c r="TZS83" s="2"/>
      <c r="TZT83" s="2"/>
      <c r="TZU83" s="2"/>
      <c r="TZV83" s="2"/>
      <c r="TZW83" s="2"/>
      <c r="TZX83" s="2"/>
      <c r="TZY83" s="2"/>
      <c r="TZZ83" s="2"/>
      <c r="UAA83" s="2"/>
      <c r="UAB83" s="2"/>
      <c r="UAC83" s="2"/>
      <c r="UAD83" s="2"/>
      <c r="UAE83" s="2"/>
      <c r="UAF83" s="2"/>
      <c r="UAG83" s="2"/>
      <c r="UAH83" s="2"/>
      <c r="UAI83" s="2"/>
      <c r="UAJ83" s="2"/>
      <c r="UAK83" s="2"/>
      <c r="UAL83" s="2"/>
      <c r="UAM83" s="2"/>
      <c r="UAN83" s="2"/>
      <c r="UAO83" s="2"/>
      <c r="UAP83" s="2"/>
      <c r="UAQ83" s="2"/>
      <c r="UAR83" s="2"/>
      <c r="UAS83" s="2"/>
      <c r="UAT83" s="2"/>
      <c r="UAU83" s="2"/>
      <c r="UAV83" s="2"/>
      <c r="UAW83" s="2"/>
      <c r="UAX83" s="2"/>
      <c r="UAY83" s="2"/>
      <c r="UAZ83" s="2"/>
      <c r="UBA83" s="2"/>
      <c r="UBB83" s="2"/>
      <c r="UBC83" s="2"/>
      <c r="UBD83" s="2"/>
      <c r="UBE83" s="2"/>
      <c r="UBF83" s="2"/>
      <c r="UBG83" s="2"/>
      <c r="UBH83" s="2"/>
      <c r="UBI83" s="2"/>
      <c r="UBJ83" s="2"/>
      <c r="UBK83" s="2"/>
      <c r="UBL83" s="2"/>
      <c r="UBM83" s="2"/>
      <c r="UBN83" s="2"/>
      <c r="UBO83" s="2"/>
      <c r="UBP83" s="2"/>
      <c r="UBQ83" s="2"/>
      <c r="UBR83" s="2"/>
      <c r="UBS83" s="2"/>
      <c r="UBT83" s="2"/>
      <c r="UBU83" s="2"/>
      <c r="UBV83" s="2"/>
      <c r="UBW83" s="2"/>
      <c r="UBX83" s="2"/>
      <c r="UBY83" s="2"/>
      <c r="UBZ83" s="2"/>
      <c r="UCA83" s="2"/>
      <c r="UCB83" s="2"/>
      <c r="UCC83" s="2"/>
      <c r="UCD83" s="2"/>
      <c r="UCE83" s="2"/>
      <c r="UCF83" s="2"/>
      <c r="UCG83" s="2"/>
      <c r="UCH83" s="2"/>
      <c r="UCI83" s="2"/>
      <c r="UCJ83" s="2"/>
      <c r="UCK83" s="2"/>
      <c r="UCL83" s="2"/>
      <c r="UCM83" s="2"/>
      <c r="UCN83" s="2"/>
      <c r="UCO83" s="2"/>
      <c r="UCP83" s="2"/>
      <c r="UCQ83" s="2"/>
      <c r="UCR83" s="2"/>
      <c r="UCS83" s="2"/>
      <c r="UCT83" s="2"/>
      <c r="UCU83" s="2"/>
      <c r="UCV83" s="2"/>
      <c r="UCW83" s="2"/>
      <c r="UCX83" s="2"/>
      <c r="UCY83" s="2"/>
      <c r="UCZ83" s="2"/>
      <c r="UDA83" s="2"/>
      <c r="UDB83" s="2"/>
      <c r="UDC83" s="2"/>
      <c r="UDD83" s="2"/>
      <c r="UDE83" s="2"/>
      <c r="UDF83" s="2"/>
      <c r="UDG83" s="2"/>
      <c r="UDH83" s="2"/>
      <c r="UDI83" s="2"/>
      <c r="UDJ83" s="2"/>
      <c r="UDK83" s="2"/>
      <c r="UDL83" s="2"/>
      <c r="UDM83" s="2"/>
      <c r="UDN83" s="2"/>
      <c r="UDO83" s="2"/>
      <c r="UDP83" s="2"/>
      <c r="UDQ83" s="2"/>
      <c r="UDR83" s="2"/>
      <c r="UDS83" s="2"/>
      <c r="UDT83" s="2"/>
      <c r="UDU83" s="2"/>
      <c r="UDV83" s="2"/>
      <c r="UDW83" s="2"/>
      <c r="UDX83" s="2"/>
      <c r="UDY83" s="2"/>
      <c r="UDZ83" s="2"/>
      <c r="UEA83" s="2"/>
      <c r="UEB83" s="2"/>
      <c r="UEC83" s="2"/>
      <c r="UED83" s="2"/>
      <c r="UEE83" s="2"/>
      <c r="UEF83" s="2"/>
      <c r="UEG83" s="2"/>
      <c r="UEH83" s="2"/>
      <c r="UEI83" s="2"/>
      <c r="UEJ83" s="2"/>
      <c r="UEK83" s="2"/>
      <c r="UEL83" s="2"/>
      <c r="UEM83" s="2"/>
      <c r="UEN83" s="2"/>
      <c r="UEO83" s="2"/>
      <c r="UEP83" s="2"/>
      <c r="UEQ83" s="2"/>
      <c r="UER83" s="2"/>
      <c r="UES83" s="2"/>
      <c r="UET83" s="2"/>
      <c r="UEU83" s="2"/>
      <c r="UEV83" s="2"/>
      <c r="UEW83" s="2"/>
      <c r="UEX83" s="2"/>
      <c r="UEY83" s="2"/>
      <c r="UEZ83" s="2"/>
      <c r="UFA83" s="2"/>
      <c r="UFB83" s="2"/>
      <c r="UFC83" s="2"/>
      <c r="UFD83" s="2"/>
      <c r="UFE83" s="2"/>
      <c r="UFF83" s="2"/>
      <c r="UFG83" s="2"/>
      <c r="UFH83" s="2"/>
      <c r="UFI83" s="2"/>
      <c r="UFJ83" s="2"/>
      <c r="UFK83" s="2"/>
      <c r="UFL83" s="2"/>
      <c r="UFM83" s="2"/>
      <c r="UFN83" s="2"/>
      <c r="UFO83" s="2"/>
      <c r="UFP83" s="2"/>
      <c r="UFQ83" s="2"/>
      <c r="UFR83" s="2"/>
      <c r="UFS83" s="2"/>
      <c r="UFT83" s="2"/>
      <c r="UFU83" s="2"/>
      <c r="UFV83" s="2"/>
      <c r="UFW83" s="2"/>
      <c r="UFX83" s="2"/>
      <c r="UFY83" s="2"/>
      <c r="UFZ83" s="2"/>
      <c r="UGA83" s="2"/>
      <c r="UGB83" s="2"/>
      <c r="UGC83" s="2"/>
      <c r="UGD83" s="2"/>
      <c r="UGE83" s="2"/>
      <c r="UGF83" s="2"/>
      <c r="UGG83" s="2"/>
      <c r="UGH83" s="2"/>
      <c r="UGI83" s="2"/>
      <c r="UGJ83" s="2"/>
      <c r="UGK83" s="2"/>
      <c r="UGL83" s="2"/>
      <c r="UGM83" s="2"/>
      <c r="UGN83" s="2"/>
      <c r="UGO83" s="2"/>
      <c r="UGP83" s="2"/>
      <c r="UGQ83" s="2"/>
      <c r="UGR83" s="2"/>
      <c r="UGS83" s="2"/>
      <c r="UGT83" s="2"/>
      <c r="UGU83" s="2"/>
      <c r="UGV83" s="2"/>
      <c r="UGW83" s="2"/>
      <c r="UGX83" s="2"/>
      <c r="UGY83" s="2"/>
      <c r="UGZ83" s="2"/>
      <c r="UHA83" s="2"/>
      <c r="UHB83" s="2"/>
      <c r="UHC83" s="2"/>
      <c r="UHD83" s="2"/>
      <c r="UHE83" s="2"/>
      <c r="UHF83" s="2"/>
      <c r="UHG83" s="2"/>
      <c r="UHH83" s="2"/>
      <c r="UHI83" s="2"/>
      <c r="UHJ83" s="2"/>
      <c r="UHK83" s="2"/>
      <c r="UHL83" s="2"/>
      <c r="UHM83" s="2"/>
      <c r="UHN83" s="2"/>
      <c r="UHO83" s="2"/>
      <c r="UHP83" s="2"/>
      <c r="UHQ83" s="2"/>
      <c r="UHR83" s="2"/>
      <c r="UHS83" s="2"/>
      <c r="UHT83" s="2"/>
      <c r="UHU83" s="2"/>
      <c r="UHV83" s="2"/>
      <c r="UHW83" s="2"/>
      <c r="UHX83" s="2"/>
      <c r="UHY83" s="2"/>
      <c r="UHZ83" s="2"/>
      <c r="UIA83" s="2"/>
      <c r="UIB83" s="2"/>
      <c r="UIC83" s="2"/>
      <c r="UID83" s="2"/>
      <c r="UIE83" s="2"/>
      <c r="UIF83" s="2"/>
      <c r="UIG83" s="2"/>
      <c r="UIH83" s="2"/>
      <c r="UII83" s="2"/>
      <c r="UIJ83" s="2"/>
      <c r="UIK83" s="2"/>
      <c r="UIL83" s="2"/>
      <c r="UIM83" s="2"/>
      <c r="UIN83" s="2"/>
      <c r="UIO83" s="2"/>
      <c r="UIP83" s="2"/>
      <c r="UIQ83" s="2"/>
      <c r="UIR83" s="2"/>
      <c r="UIS83" s="2"/>
      <c r="UIT83" s="2"/>
      <c r="UIU83" s="2"/>
      <c r="UIV83" s="2"/>
      <c r="UIW83" s="2"/>
      <c r="UIX83" s="2"/>
      <c r="UIY83" s="2"/>
      <c r="UIZ83" s="2"/>
      <c r="UJA83" s="2"/>
      <c r="UJB83" s="2"/>
      <c r="UJC83" s="2"/>
      <c r="UJD83" s="2"/>
      <c r="UJE83" s="2"/>
      <c r="UJF83" s="2"/>
      <c r="UJG83" s="2"/>
      <c r="UJH83" s="2"/>
      <c r="UJI83" s="2"/>
      <c r="UJJ83" s="2"/>
      <c r="UJK83" s="2"/>
      <c r="UJL83" s="2"/>
      <c r="UJM83" s="2"/>
      <c r="UJN83" s="2"/>
      <c r="UJO83" s="2"/>
      <c r="UJP83" s="2"/>
      <c r="UJQ83" s="2"/>
      <c r="UJR83" s="2"/>
      <c r="UJS83" s="2"/>
      <c r="UJT83" s="2"/>
      <c r="UJU83" s="2"/>
      <c r="UJV83" s="2"/>
      <c r="UJW83" s="2"/>
      <c r="UJX83" s="2"/>
      <c r="UJY83" s="2"/>
      <c r="UJZ83" s="2"/>
      <c r="UKA83" s="2"/>
      <c r="UKB83" s="2"/>
      <c r="UKC83" s="2"/>
      <c r="UKD83" s="2"/>
      <c r="UKE83" s="2"/>
      <c r="UKF83" s="2"/>
      <c r="UKG83" s="2"/>
      <c r="UKH83" s="2"/>
      <c r="UKI83" s="2"/>
      <c r="UKJ83" s="2"/>
      <c r="UKK83" s="2"/>
      <c r="UKL83" s="2"/>
      <c r="UKM83" s="2"/>
      <c r="UKN83" s="2"/>
      <c r="UKO83" s="2"/>
      <c r="UKP83" s="2"/>
      <c r="UKQ83" s="2"/>
      <c r="UKR83" s="2"/>
      <c r="UKS83" s="2"/>
      <c r="UKT83" s="2"/>
      <c r="UKU83" s="2"/>
      <c r="UKV83" s="2"/>
      <c r="UKW83" s="2"/>
      <c r="UKX83" s="2"/>
      <c r="UKY83" s="2"/>
      <c r="UKZ83" s="2"/>
      <c r="ULA83" s="2"/>
      <c r="ULB83" s="2"/>
      <c r="ULC83" s="2"/>
      <c r="ULD83" s="2"/>
      <c r="ULE83" s="2"/>
      <c r="ULF83" s="2"/>
      <c r="ULG83" s="2"/>
      <c r="ULH83" s="2"/>
      <c r="ULI83" s="2"/>
      <c r="ULJ83" s="2"/>
      <c r="ULK83" s="2"/>
      <c r="ULL83" s="2"/>
      <c r="ULM83" s="2"/>
      <c r="ULN83" s="2"/>
      <c r="ULO83" s="2"/>
      <c r="ULP83" s="2"/>
      <c r="ULQ83" s="2"/>
      <c r="ULR83" s="2"/>
      <c r="ULS83" s="2"/>
      <c r="ULT83" s="2"/>
      <c r="ULU83" s="2"/>
      <c r="ULV83" s="2"/>
      <c r="ULW83" s="2"/>
      <c r="ULX83" s="2"/>
      <c r="ULY83" s="2"/>
      <c r="ULZ83" s="2"/>
      <c r="UMA83" s="2"/>
      <c r="UMB83" s="2"/>
      <c r="UMC83" s="2"/>
      <c r="UMD83" s="2"/>
      <c r="UME83" s="2"/>
      <c r="UMF83" s="2"/>
      <c r="UMG83" s="2"/>
      <c r="UMH83" s="2"/>
      <c r="UMI83" s="2"/>
      <c r="UMJ83" s="2"/>
      <c r="UMK83" s="2"/>
      <c r="UML83" s="2"/>
      <c r="UMM83" s="2"/>
      <c r="UMN83" s="2"/>
      <c r="UMO83" s="2"/>
      <c r="UMP83" s="2"/>
      <c r="UMQ83" s="2"/>
      <c r="UMR83" s="2"/>
      <c r="UMS83" s="2"/>
      <c r="UMT83" s="2"/>
      <c r="UMU83" s="2"/>
      <c r="UMV83" s="2"/>
      <c r="UMW83" s="2"/>
      <c r="UMX83" s="2"/>
      <c r="UMY83" s="2"/>
      <c r="UMZ83" s="2"/>
      <c r="UNA83" s="2"/>
      <c r="UNB83" s="2"/>
      <c r="UNC83" s="2"/>
      <c r="UND83" s="2"/>
      <c r="UNE83" s="2"/>
      <c r="UNF83" s="2"/>
      <c r="UNG83" s="2"/>
      <c r="UNH83" s="2"/>
      <c r="UNI83" s="2"/>
      <c r="UNJ83" s="2"/>
      <c r="UNK83" s="2"/>
      <c r="UNL83" s="2"/>
      <c r="UNM83" s="2"/>
      <c r="UNN83" s="2"/>
      <c r="UNO83" s="2"/>
      <c r="UNP83" s="2"/>
      <c r="UNQ83" s="2"/>
      <c r="UNR83" s="2"/>
      <c r="UNS83" s="2"/>
      <c r="UNT83" s="2"/>
      <c r="UNU83" s="2"/>
      <c r="UNV83" s="2"/>
      <c r="UNW83" s="2"/>
      <c r="UNX83" s="2"/>
      <c r="UNY83" s="2"/>
      <c r="UNZ83" s="2"/>
      <c r="UOA83" s="2"/>
      <c r="UOB83" s="2"/>
      <c r="UOC83" s="2"/>
      <c r="UOD83" s="2"/>
      <c r="UOE83" s="2"/>
      <c r="UOF83" s="2"/>
      <c r="UOG83" s="2"/>
      <c r="UOH83" s="2"/>
      <c r="UOI83" s="2"/>
      <c r="UOJ83" s="2"/>
      <c r="UOK83" s="2"/>
      <c r="UOL83" s="2"/>
      <c r="UOM83" s="2"/>
      <c r="UON83" s="2"/>
      <c r="UOO83" s="2"/>
      <c r="UOP83" s="2"/>
      <c r="UOQ83" s="2"/>
      <c r="UOR83" s="2"/>
      <c r="UOS83" s="2"/>
      <c r="UOT83" s="2"/>
      <c r="UOU83" s="2"/>
      <c r="UOV83" s="2"/>
      <c r="UOW83" s="2"/>
      <c r="UOX83" s="2"/>
      <c r="UOY83" s="2"/>
      <c r="UOZ83" s="2"/>
      <c r="UPA83" s="2"/>
      <c r="UPB83" s="2"/>
      <c r="UPC83" s="2"/>
      <c r="UPD83" s="2"/>
      <c r="UPE83" s="2"/>
      <c r="UPF83" s="2"/>
      <c r="UPG83" s="2"/>
      <c r="UPH83" s="2"/>
      <c r="UPI83" s="2"/>
      <c r="UPJ83" s="2"/>
      <c r="UPK83" s="2"/>
      <c r="UPL83" s="2"/>
      <c r="UPM83" s="2"/>
      <c r="UPN83" s="2"/>
      <c r="UPO83" s="2"/>
      <c r="UPP83" s="2"/>
      <c r="UPQ83" s="2"/>
      <c r="UPR83" s="2"/>
      <c r="UPS83" s="2"/>
      <c r="UPT83" s="2"/>
      <c r="UPU83" s="2"/>
      <c r="UPV83" s="2"/>
      <c r="UPW83" s="2"/>
      <c r="UPX83" s="2"/>
      <c r="UPY83" s="2"/>
      <c r="UPZ83" s="2"/>
      <c r="UQA83" s="2"/>
      <c r="UQB83" s="2"/>
      <c r="UQC83" s="2"/>
      <c r="UQD83" s="2"/>
      <c r="UQE83" s="2"/>
      <c r="UQF83" s="2"/>
      <c r="UQG83" s="2"/>
      <c r="UQH83" s="2"/>
      <c r="UQI83" s="2"/>
      <c r="UQJ83" s="2"/>
      <c r="UQK83" s="2"/>
      <c r="UQL83" s="2"/>
      <c r="UQM83" s="2"/>
      <c r="UQN83" s="2"/>
      <c r="UQO83" s="2"/>
      <c r="UQP83" s="2"/>
      <c r="UQQ83" s="2"/>
      <c r="UQR83" s="2"/>
      <c r="UQS83" s="2"/>
      <c r="UQT83" s="2"/>
      <c r="UQU83" s="2"/>
      <c r="UQV83" s="2"/>
      <c r="UQW83" s="2"/>
      <c r="UQX83" s="2"/>
      <c r="UQY83" s="2"/>
      <c r="UQZ83" s="2"/>
      <c r="URA83" s="2"/>
      <c r="URB83" s="2"/>
      <c r="URC83" s="2"/>
      <c r="URD83" s="2"/>
      <c r="URE83" s="2"/>
      <c r="URF83" s="2"/>
      <c r="URG83" s="2"/>
      <c r="URH83" s="2"/>
      <c r="URI83" s="2"/>
      <c r="URJ83" s="2"/>
      <c r="URK83" s="2"/>
      <c r="URL83" s="2"/>
      <c r="URM83" s="2"/>
      <c r="URN83" s="2"/>
      <c r="URO83" s="2"/>
      <c r="URP83" s="2"/>
      <c r="URQ83" s="2"/>
      <c r="URR83" s="2"/>
      <c r="URS83" s="2"/>
      <c r="URT83" s="2"/>
      <c r="URU83" s="2"/>
      <c r="URV83" s="2"/>
      <c r="URW83" s="2"/>
      <c r="URX83" s="2"/>
      <c r="URY83" s="2"/>
      <c r="URZ83" s="2"/>
      <c r="USA83" s="2"/>
      <c r="USB83" s="2"/>
      <c r="USC83" s="2"/>
      <c r="USD83" s="2"/>
      <c r="USE83" s="2"/>
      <c r="USF83" s="2"/>
      <c r="USG83" s="2"/>
      <c r="USH83" s="2"/>
      <c r="USI83" s="2"/>
      <c r="USJ83" s="2"/>
      <c r="USK83" s="2"/>
      <c r="USL83" s="2"/>
      <c r="USM83" s="2"/>
      <c r="USN83" s="2"/>
      <c r="USO83" s="2"/>
      <c r="USP83" s="2"/>
      <c r="USQ83" s="2"/>
      <c r="USR83" s="2"/>
      <c r="USS83" s="2"/>
      <c r="UST83" s="2"/>
      <c r="USU83" s="2"/>
      <c r="USV83" s="2"/>
      <c r="USW83" s="2"/>
      <c r="USX83" s="2"/>
      <c r="USY83" s="2"/>
      <c r="USZ83" s="2"/>
      <c r="UTA83" s="2"/>
      <c r="UTB83" s="2"/>
      <c r="UTC83" s="2"/>
      <c r="UTD83" s="2"/>
      <c r="UTE83" s="2"/>
      <c r="UTF83" s="2"/>
      <c r="UTG83" s="2"/>
      <c r="UTH83" s="2"/>
      <c r="UTI83" s="2"/>
      <c r="UTJ83" s="2"/>
      <c r="UTK83" s="2"/>
      <c r="UTL83" s="2"/>
      <c r="UTM83" s="2"/>
      <c r="UTN83" s="2"/>
      <c r="UTO83" s="2"/>
      <c r="UTP83" s="2"/>
      <c r="UTQ83" s="2"/>
      <c r="UTR83" s="2"/>
      <c r="UTS83" s="2"/>
      <c r="UTT83" s="2"/>
      <c r="UTU83" s="2"/>
      <c r="UTV83" s="2"/>
      <c r="UTW83" s="2"/>
      <c r="UTX83" s="2"/>
      <c r="UTY83" s="2"/>
      <c r="UTZ83" s="2"/>
      <c r="UUA83" s="2"/>
      <c r="UUB83" s="2"/>
      <c r="UUC83" s="2"/>
      <c r="UUD83" s="2"/>
      <c r="UUE83" s="2"/>
      <c r="UUF83" s="2"/>
      <c r="UUG83" s="2"/>
      <c r="UUH83" s="2"/>
      <c r="UUI83" s="2"/>
      <c r="UUJ83" s="2"/>
      <c r="UUK83" s="2"/>
      <c r="UUL83" s="2"/>
      <c r="UUM83" s="2"/>
      <c r="UUN83" s="2"/>
      <c r="UUO83" s="2"/>
      <c r="UUP83" s="2"/>
      <c r="UUQ83" s="2"/>
      <c r="UUR83" s="2"/>
      <c r="UUS83" s="2"/>
      <c r="UUT83" s="2"/>
      <c r="UUU83" s="2"/>
      <c r="UUV83" s="2"/>
      <c r="UUW83" s="2"/>
      <c r="UUX83" s="2"/>
      <c r="UUY83" s="2"/>
      <c r="UUZ83" s="2"/>
      <c r="UVA83" s="2"/>
      <c r="UVB83" s="2"/>
      <c r="UVC83" s="2"/>
      <c r="UVD83" s="2"/>
      <c r="UVE83" s="2"/>
      <c r="UVF83" s="2"/>
      <c r="UVG83" s="2"/>
      <c r="UVH83" s="2"/>
      <c r="UVI83" s="2"/>
      <c r="UVJ83" s="2"/>
      <c r="UVK83" s="2"/>
      <c r="UVL83" s="2"/>
      <c r="UVM83" s="2"/>
      <c r="UVN83" s="2"/>
      <c r="UVO83" s="2"/>
      <c r="UVP83" s="2"/>
      <c r="UVQ83" s="2"/>
      <c r="UVR83" s="2"/>
      <c r="UVS83" s="2"/>
      <c r="UVT83" s="2"/>
      <c r="UVU83" s="2"/>
      <c r="UVV83" s="2"/>
      <c r="UVW83" s="2"/>
      <c r="UVX83" s="2"/>
      <c r="UVY83" s="2"/>
      <c r="UVZ83" s="2"/>
      <c r="UWA83" s="2"/>
      <c r="UWB83" s="2"/>
      <c r="UWC83" s="2"/>
      <c r="UWD83" s="2"/>
      <c r="UWE83" s="2"/>
      <c r="UWF83" s="2"/>
      <c r="UWG83" s="2"/>
      <c r="UWH83" s="2"/>
      <c r="UWI83" s="2"/>
      <c r="UWJ83" s="2"/>
      <c r="UWK83" s="2"/>
      <c r="UWL83" s="2"/>
      <c r="UWM83" s="2"/>
      <c r="UWN83" s="2"/>
      <c r="UWO83" s="2"/>
      <c r="UWP83" s="2"/>
      <c r="UWQ83" s="2"/>
      <c r="UWR83" s="2"/>
      <c r="UWS83" s="2"/>
      <c r="UWT83" s="2"/>
      <c r="UWU83" s="2"/>
      <c r="UWV83" s="2"/>
      <c r="UWW83" s="2"/>
      <c r="UWX83" s="2"/>
      <c r="UWY83" s="2"/>
      <c r="UWZ83" s="2"/>
      <c r="UXA83" s="2"/>
      <c r="UXB83" s="2"/>
      <c r="UXC83" s="2"/>
      <c r="UXD83" s="2"/>
      <c r="UXE83" s="2"/>
      <c r="UXF83" s="2"/>
      <c r="UXG83" s="2"/>
      <c r="UXH83" s="2"/>
      <c r="UXI83" s="2"/>
      <c r="UXJ83" s="2"/>
      <c r="UXK83" s="2"/>
      <c r="UXL83" s="2"/>
      <c r="UXM83" s="2"/>
      <c r="UXN83" s="2"/>
      <c r="UXO83" s="2"/>
      <c r="UXP83" s="2"/>
      <c r="UXQ83" s="2"/>
      <c r="UXR83" s="2"/>
      <c r="UXS83" s="2"/>
      <c r="UXT83" s="2"/>
      <c r="UXU83" s="2"/>
      <c r="UXV83" s="2"/>
      <c r="UXW83" s="2"/>
      <c r="UXX83" s="2"/>
      <c r="UXY83" s="2"/>
      <c r="UXZ83" s="2"/>
      <c r="UYA83" s="2"/>
      <c r="UYB83" s="2"/>
      <c r="UYC83" s="2"/>
      <c r="UYD83" s="2"/>
      <c r="UYE83" s="2"/>
      <c r="UYF83" s="2"/>
      <c r="UYG83" s="2"/>
      <c r="UYH83" s="2"/>
      <c r="UYI83" s="2"/>
      <c r="UYJ83" s="2"/>
      <c r="UYK83" s="2"/>
      <c r="UYL83" s="2"/>
      <c r="UYM83" s="2"/>
      <c r="UYN83" s="2"/>
      <c r="UYO83" s="2"/>
      <c r="UYP83" s="2"/>
      <c r="UYQ83" s="2"/>
      <c r="UYR83" s="2"/>
      <c r="UYS83" s="2"/>
      <c r="UYT83" s="2"/>
      <c r="UYU83" s="2"/>
      <c r="UYV83" s="2"/>
      <c r="UYW83" s="2"/>
      <c r="UYX83" s="2"/>
      <c r="UYY83" s="2"/>
      <c r="UYZ83" s="2"/>
      <c r="UZA83" s="2"/>
      <c r="UZB83" s="2"/>
      <c r="UZC83" s="2"/>
      <c r="UZD83" s="2"/>
      <c r="UZE83" s="2"/>
      <c r="UZF83" s="2"/>
      <c r="UZG83" s="2"/>
      <c r="UZH83" s="2"/>
      <c r="UZI83" s="2"/>
      <c r="UZJ83" s="2"/>
      <c r="UZK83" s="2"/>
      <c r="UZL83" s="2"/>
      <c r="UZM83" s="2"/>
      <c r="UZN83" s="2"/>
      <c r="UZO83" s="2"/>
      <c r="UZP83" s="2"/>
      <c r="UZQ83" s="2"/>
      <c r="UZR83" s="2"/>
      <c r="UZS83" s="2"/>
      <c r="UZT83" s="2"/>
      <c r="UZU83" s="2"/>
      <c r="UZV83" s="2"/>
      <c r="UZW83" s="2"/>
      <c r="UZX83" s="2"/>
      <c r="UZY83" s="2"/>
      <c r="UZZ83" s="2"/>
      <c r="VAA83" s="2"/>
      <c r="VAB83" s="2"/>
      <c r="VAC83" s="2"/>
      <c r="VAD83" s="2"/>
      <c r="VAE83" s="2"/>
      <c r="VAF83" s="2"/>
      <c r="VAG83" s="2"/>
      <c r="VAH83" s="2"/>
      <c r="VAI83" s="2"/>
      <c r="VAJ83" s="2"/>
      <c r="VAK83" s="2"/>
      <c r="VAL83" s="2"/>
      <c r="VAM83" s="2"/>
      <c r="VAN83" s="2"/>
      <c r="VAO83" s="2"/>
      <c r="VAP83" s="2"/>
      <c r="VAQ83" s="2"/>
      <c r="VAR83" s="2"/>
      <c r="VAS83" s="2"/>
      <c r="VAT83" s="2"/>
      <c r="VAU83" s="2"/>
      <c r="VAV83" s="2"/>
      <c r="VAW83" s="2"/>
      <c r="VAX83" s="2"/>
      <c r="VAY83" s="2"/>
      <c r="VAZ83" s="2"/>
      <c r="VBA83" s="2"/>
      <c r="VBB83" s="2"/>
      <c r="VBC83" s="2"/>
      <c r="VBD83" s="2"/>
      <c r="VBE83" s="2"/>
      <c r="VBF83" s="2"/>
      <c r="VBG83" s="2"/>
      <c r="VBH83" s="2"/>
      <c r="VBI83" s="2"/>
      <c r="VBJ83" s="2"/>
      <c r="VBK83" s="2"/>
      <c r="VBL83" s="2"/>
      <c r="VBM83" s="2"/>
      <c r="VBN83" s="2"/>
      <c r="VBO83" s="2"/>
      <c r="VBP83" s="2"/>
      <c r="VBQ83" s="2"/>
      <c r="VBR83" s="2"/>
      <c r="VBS83" s="2"/>
      <c r="VBT83" s="2"/>
      <c r="VBU83" s="2"/>
      <c r="VBV83" s="2"/>
      <c r="VBW83" s="2"/>
      <c r="VBX83" s="2"/>
      <c r="VBY83" s="2"/>
      <c r="VBZ83" s="2"/>
      <c r="VCA83" s="2"/>
      <c r="VCB83" s="2"/>
      <c r="VCC83" s="2"/>
      <c r="VCD83" s="2"/>
      <c r="VCE83" s="2"/>
      <c r="VCF83" s="2"/>
      <c r="VCG83" s="2"/>
      <c r="VCH83" s="2"/>
      <c r="VCI83" s="2"/>
      <c r="VCJ83" s="2"/>
      <c r="VCK83" s="2"/>
      <c r="VCL83" s="2"/>
      <c r="VCM83" s="2"/>
      <c r="VCN83" s="2"/>
      <c r="VCO83" s="2"/>
      <c r="VCP83" s="2"/>
      <c r="VCQ83" s="2"/>
      <c r="VCR83" s="2"/>
      <c r="VCS83" s="2"/>
      <c r="VCT83" s="2"/>
      <c r="VCU83" s="2"/>
      <c r="VCV83" s="2"/>
      <c r="VCW83" s="2"/>
      <c r="VCX83" s="2"/>
      <c r="VCY83" s="2"/>
      <c r="VCZ83" s="2"/>
      <c r="VDA83" s="2"/>
      <c r="VDB83" s="2"/>
      <c r="VDC83" s="2"/>
      <c r="VDD83" s="2"/>
      <c r="VDE83" s="2"/>
      <c r="VDF83" s="2"/>
      <c r="VDG83" s="2"/>
      <c r="VDH83" s="2"/>
      <c r="VDI83" s="2"/>
      <c r="VDJ83" s="2"/>
      <c r="VDK83" s="2"/>
      <c r="VDL83" s="2"/>
      <c r="VDM83" s="2"/>
      <c r="VDN83" s="2"/>
      <c r="VDO83" s="2"/>
      <c r="VDP83" s="2"/>
      <c r="VDQ83" s="2"/>
      <c r="VDR83" s="2"/>
      <c r="VDS83" s="2"/>
      <c r="VDT83" s="2"/>
      <c r="VDU83" s="2"/>
      <c r="VDV83" s="2"/>
      <c r="VDW83" s="2"/>
      <c r="VDX83" s="2"/>
      <c r="VDY83" s="2"/>
      <c r="VDZ83" s="2"/>
      <c r="VEA83" s="2"/>
      <c r="VEB83" s="2"/>
      <c r="VEC83" s="2"/>
      <c r="VED83" s="2"/>
      <c r="VEE83" s="2"/>
      <c r="VEF83" s="2"/>
      <c r="VEG83" s="2"/>
      <c r="VEH83" s="2"/>
      <c r="VEI83" s="2"/>
      <c r="VEJ83" s="2"/>
      <c r="VEK83" s="2"/>
      <c r="VEL83" s="2"/>
      <c r="VEM83" s="2"/>
      <c r="VEN83" s="2"/>
      <c r="VEO83" s="2"/>
      <c r="VEP83" s="2"/>
      <c r="VEQ83" s="2"/>
      <c r="VER83" s="2"/>
      <c r="VES83" s="2"/>
      <c r="VET83" s="2"/>
      <c r="VEU83" s="2"/>
      <c r="VEV83" s="2"/>
      <c r="VEW83" s="2"/>
      <c r="VEX83" s="2"/>
      <c r="VEY83" s="2"/>
      <c r="VEZ83" s="2"/>
      <c r="VFA83" s="2"/>
      <c r="VFB83" s="2"/>
      <c r="VFC83" s="2"/>
      <c r="VFD83" s="2"/>
      <c r="VFE83" s="2"/>
      <c r="VFF83" s="2"/>
      <c r="VFG83" s="2"/>
      <c r="VFH83" s="2"/>
      <c r="VFI83" s="2"/>
      <c r="VFJ83" s="2"/>
      <c r="VFK83" s="2"/>
      <c r="VFL83" s="2"/>
      <c r="VFM83" s="2"/>
      <c r="VFN83" s="2"/>
      <c r="VFO83" s="2"/>
      <c r="VFP83" s="2"/>
      <c r="VFQ83" s="2"/>
      <c r="VFR83" s="2"/>
      <c r="VFS83" s="2"/>
      <c r="VFT83" s="2"/>
      <c r="VFU83" s="2"/>
      <c r="VFV83" s="2"/>
      <c r="VFW83" s="2"/>
      <c r="VFX83" s="2"/>
      <c r="VFY83" s="2"/>
      <c r="VFZ83" s="2"/>
      <c r="VGA83" s="2"/>
      <c r="VGB83" s="2"/>
      <c r="VGC83" s="2"/>
      <c r="VGD83" s="2"/>
      <c r="VGE83" s="2"/>
      <c r="VGF83" s="2"/>
      <c r="VGG83" s="2"/>
      <c r="VGH83" s="2"/>
      <c r="VGI83" s="2"/>
      <c r="VGJ83" s="2"/>
      <c r="VGK83" s="2"/>
      <c r="VGL83" s="2"/>
      <c r="VGM83" s="2"/>
      <c r="VGN83" s="2"/>
      <c r="VGO83" s="2"/>
      <c r="VGP83" s="2"/>
      <c r="VGQ83" s="2"/>
      <c r="VGR83" s="2"/>
      <c r="VGS83" s="2"/>
      <c r="VGT83" s="2"/>
      <c r="VGU83" s="2"/>
      <c r="VGV83" s="2"/>
      <c r="VGW83" s="2"/>
      <c r="VGX83" s="2"/>
      <c r="VGY83" s="2"/>
      <c r="VGZ83" s="2"/>
      <c r="VHA83" s="2"/>
      <c r="VHB83" s="2"/>
      <c r="VHC83" s="2"/>
      <c r="VHD83" s="2"/>
      <c r="VHE83" s="2"/>
      <c r="VHF83" s="2"/>
      <c r="VHG83" s="2"/>
      <c r="VHH83" s="2"/>
      <c r="VHI83" s="2"/>
      <c r="VHJ83" s="2"/>
      <c r="VHK83" s="2"/>
      <c r="VHL83" s="2"/>
      <c r="VHM83" s="2"/>
      <c r="VHN83" s="2"/>
      <c r="VHO83" s="2"/>
      <c r="VHP83" s="2"/>
      <c r="VHQ83" s="2"/>
      <c r="VHR83" s="2"/>
      <c r="VHS83" s="2"/>
      <c r="VHT83" s="2"/>
      <c r="VHU83" s="2"/>
      <c r="VHV83" s="2"/>
      <c r="VHW83" s="2"/>
      <c r="VHX83" s="2"/>
      <c r="VHY83" s="2"/>
      <c r="VHZ83" s="2"/>
      <c r="VIA83" s="2"/>
      <c r="VIB83" s="2"/>
      <c r="VIC83" s="2"/>
      <c r="VID83" s="2"/>
      <c r="VIE83" s="2"/>
      <c r="VIF83" s="2"/>
      <c r="VIG83" s="2"/>
      <c r="VIH83" s="2"/>
      <c r="VII83" s="2"/>
      <c r="VIJ83" s="2"/>
      <c r="VIK83" s="2"/>
      <c r="VIL83" s="2"/>
      <c r="VIM83" s="2"/>
      <c r="VIN83" s="2"/>
      <c r="VIO83" s="2"/>
      <c r="VIP83" s="2"/>
      <c r="VIQ83" s="2"/>
      <c r="VIR83" s="2"/>
      <c r="VIS83" s="2"/>
      <c r="VIT83" s="2"/>
      <c r="VIU83" s="2"/>
      <c r="VIV83" s="2"/>
      <c r="VIW83" s="2"/>
      <c r="VIX83" s="2"/>
      <c r="VIY83" s="2"/>
      <c r="VIZ83" s="2"/>
      <c r="VJA83" s="2"/>
      <c r="VJB83" s="2"/>
      <c r="VJC83" s="2"/>
      <c r="VJD83" s="2"/>
      <c r="VJE83" s="2"/>
      <c r="VJF83" s="2"/>
      <c r="VJG83" s="2"/>
      <c r="VJH83" s="2"/>
      <c r="VJI83" s="2"/>
      <c r="VJJ83" s="2"/>
      <c r="VJK83" s="2"/>
      <c r="VJL83" s="2"/>
      <c r="VJM83" s="2"/>
      <c r="VJN83" s="2"/>
      <c r="VJO83" s="2"/>
      <c r="VJP83" s="2"/>
      <c r="VJQ83" s="2"/>
      <c r="VJR83" s="2"/>
      <c r="VJS83" s="2"/>
      <c r="VJT83" s="2"/>
      <c r="VJU83" s="2"/>
      <c r="VJV83" s="2"/>
      <c r="VJW83" s="2"/>
      <c r="VJX83" s="2"/>
      <c r="VJY83" s="2"/>
      <c r="VJZ83" s="2"/>
      <c r="VKA83" s="2"/>
      <c r="VKB83" s="2"/>
      <c r="VKC83" s="2"/>
      <c r="VKD83" s="2"/>
      <c r="VKE83" s="2"/>
      <c r="VKF83" s="2"/>
      <c r="VKG83" s="2"/>
      <c r="VKH83" s="2"/>
      <c r="VKI83" s="2"/>
      <c r="VKJ83" s="2"/>
      <c r="VKK83" s="2"/>
      <c r="VKL83" s="2"/>
      <c r="VKM83" s="2"/>
      <c r="VKN83" s="2"/>
      <c r="VKO83" s="2"/>
      <c r="VKP83" s="2"/>
      <c r="VKQ83" s="2"/>
      <c r="VKR83" s="2"/>
      <c r="VKS83" s="2"/>
      <c r="VKT83" s="2"/>
      <c r="VKU83" s="2"/>
      <c r="VKV83" s="2"/>
      <c r="VKW83" s="2"/>
      <c r="VKX83" s="2"/>
      <c r="VKY83" s="2"/>
      <c r="VKZ83" s="2"/>
      <c r="VLA83" s="2"/>
      <c r="VLB83" s="2"/>
      <c r="VLC83" s="2"/>
      <c r="VLD83" s="2"/>
      <c r="VLE83" s="2"/>
      <c r="VLF83" s="2"/>
      <c r="VLG83" s="2"/>
      <c r="VLH83" s="2"/>
      <c r="VLI83" s="2"/>
      <c r="VLJ83" s="2"/>
      <c r="VLK83" s="2"/>
      <c r="VLL83" s="2"/>
      <c r="VLM83" s="2"/>
      <c r="VLN83" s="2"/>
      <c r="VLO83" s="2"/>
      <c r="VLP83" s="2"/>
      <c r="VLQ83" s="2"/>
      <c r="VLR83" s="2"/>
      <c r="VLS83" s="2"/>
      <c r="VLT83" s="2"/>
      <c r="VLU83" s="2"/>
      <c r="VLV83" s="2"/>
      <c r="VLW83" s="2"/>
      <c r="VLX83" s="2"/>
      <c r="VLY83" s="2"/>
      <c r="VLZ83" s="2"/>
      <c r="VMA83" s="2"/>
      <c r="VMB83" s="2"/>
      <c r="VMC83" s="2"/>
      <c r="VMD83" s="2"/>
      <c r="VME83" s="2"/>
      <c r="VMF83" s="2"/>
      <c r="VMG83" s="2"/>
      <c r="VMH83" s="2"/>
      <c r="VMI83" s="2"/>
      <c r="VMJ83" s="2"/>
      <c r="VMK83" s="2"/>
      <c r="VML83" s="2"/>
      <c r="VMM83" s="2"/>
      <c r="VMN83" s="2"/>
      <c r="VMO83" s="2"/>
      <c r="VMP83" s="2"/>
      <c r="VMQ83" s="2"/>
      <c r="VMR83" s="2"/>
      <c r="VMS83" s="2"/>
      <c r="VMT83" s="2"/>
      <c r="VMU83" s="2"/>
      <c r="VMV83" s="2"/>
      <c r="VMW83" s="2"/>
      <c r="VMX83" s="2"/>
      <c r="VMY83" s="2"/>
      <c r="VMZ83" s="2"/>
      <c r="VNA83" s="2"/>
      <c r="VNB83" s="2"/>
      <c r="VNC83" s="2"/>
      <c r="VND83" s="2"/>
      <c r="VNE83" s="2"/>
      <c r="VNF83" s="2"/>
      <c r="VNG83" s="2"/>
      <c r="VNH83" s="2"/>
      <c r="VNI83" s="2"/>
      <c r="VNJ83" s="2"/>
      <c r="VNK83" s="2"/>
      <c r="VNL83" s="2"/>
      <c r="VNM83" s="2"/>
      <c r="VNN83" s="2"/>
      <c r="VNO83" s="2"/>
      <c r="VNP83" s="2"/>
      <c r="VNQ83" s="2"/>
      <c r="VNR83" s="2"/>
      <c r="VNS83" s="2"/>
      <c r="VNT83" s="2"/>
      <c r="VNU83" s="2"/>
      <c r="VNV83" s="2"/>
      <c r="VNW83" s="2"/>
      <c r="VNX83" s="2"/>
      <c r="VNY83" s="2"/>
      <c r="VNZ83" s="2"/>
      <c r="VOA83" s="2"/>
      <c r="VOB83" s="2"/>
      <c r="VOC83" s="2"/>
      <c r="VOD83" s="2"/>
      <c r="VOE83" s="2"/>
      <c r="VOF83" s="2"/>
      <c r="VOG83" s="2"/>
      <c r="VOH83" s="2"/>
      <c r="VOI83" s="2"/>
      <c r="VOJ83" s="2"/>
      <c r="VOK83" s="2"/>
      <c r="VOL83" s="2"/>
      <c r="VOM83" s="2"/>
      <c r="VON83" s="2"/>
      <c r="VOO83" s="2"/>
      <c r="VOP83" s="2"/>
      <c r="VOQ83" s="2"/>
      <c r="VOR83" s="2"/>
      <c r="VOS83" s="2"/>
      <c r="VOT83" s="2"/>
      <c r="VOU83" s="2"/>
      <c r="VOV83" s="2"/>
      <c r="VOW83" s="2"/>
      <c r="VOX83" s="2"/>
      <c r="VOY83" s="2"/>
      <c r="VOZ83" s="2"/>
      <c r="VPA83" s="2"/>
      <c r="VPB83" s="2"/>
      <c r="VPC83" s="2"/>
      <c r="VPD83" s="2"/>
      <c r="VPE83" s="2"/>
      <c r="VPF83" s="2"/>
      <c r="VPG83" s="2"/>
      <c r="VPH83" s="2"/>
      <c r="VPI83" s="2"/>
      <c r="VPJ83" s="2"/>
      <c r="VPK83" s="2"/>
      <c r="VPL83" s="2"/>
      <c r="VPM83" s="2"/>
      <c r="VPN83" s="2"/>
      <c r="VPO83" s="2"/>
      <c r="VPP83" s="2"/>
      <c r="VPQ83" s="2"/>
      <c r="VPR83" s="2"/>
      <c r="VPS83" s="2"/>
      <c r="VPT83" s="2"/>
      <c r="VPU83" s="2"/>
      <c r="VPV83" s="2"/>
      <c r="VPW83" s="2"/>
      <c r="VPX83" s="2"/>
      <c r="VPY83" s="2"/>
      <c r="VPZ83" s="2"/>
      <c r="VQA83" s="2"/>
      <c r="VQB83" s="2"/>
      <c r="VQC83" s="2"/>
      <c r="VQD83" s="2"/>
      <c r="VQE83" s="2"/>
      <c r="VQF83" s="2"/>
      <c r="VQG83" s="2"/>
      <c r="VQH83" s="2"/>
      <c r="VQI83" s="2"/>
      <c r="VQJ83" s="2"/>
      <c r="VQK83" s="2"/>
      <c r="VQL83" s="2"/>
      <c r="VQM83" s="2"/>
      <c r="VQN83" s="2"/>
      <c r="VQO83" s="2"/>
      <c r="VQP83" s="2"/>
      <c r="VQQ83" s="2"/>
      <c r="VQR83" s="2"/>
      <c r="VQS83" s="2"/>
      <c r="VQT83" s="2"/>
      <c r="VQU83" s="2"/>
      <c r="VQV83" s="2"/>
      <c r="VQW83" s="2"/>
      <c r="VQX83" s="2"/>
      <c r="VQY83" s="2"/>
      <c r="VQZ83" s="2"/>
      <c r="VRA83" s="2"/>
      <c r="VRB83" s="2"/>
      <c r="VRC83" s="2"/>
      <c r="VRD83" s="2"/>
      <c r="VRE83" s="2"/>
      <c r="VRF83" s="2"/>
      <c r="VRG83" s="2"/>
      <c r="VRH83" s="2"/>
      <c r="VRI83" s="2"/>
      <c r="VRJ83" s="2"/>
      <c r="VRK83" s="2"/>
      <c r="VRL83" s="2"/>
      <c r="VRM83" s="2"/>
      <c r="VRN83" s="2"/>
      <c r="VRO83" s="2"/>
      <c r="VRP83" s="2"/>
      <c r="VRQ83" s="2"/>
      <c r="VRR83" s="2"/>
      <c r="VRS83" s="2"/>
      <c r="VRT83" s="2"/>
      <c r="VRU83" s="2"/>
      <c r="VRV83" s="2"/>
      <c r="VRW83" s="2"/>
      <c r="VRX83" s="2"/>
      <c r="VRY83" s="2"/>
      <c r="VRZ83" s="2"/>
      <c r="VSA83" s="2"/>
      <c r="VSB83" s="2"/>
      <c r="VSC83" s="2"/>
      <c r="VSD83" s="2"/>
      <c r="VSE83" s="2"/>
      <c r="VSF83" s="2"/>
      <c r="VSG83" s="2"/>
      <c r="VSH83" s="2"/>
      <c r="VSI83" s="2"/>
      <c r="VSJ83" s="2"/>
      <c r="VSK83" s="2"/>
      <c r="VSL83" s="2"/>
      <c r="VSM83" s="2"/>
      <c r="VSN83" s="2"/>
      <c r="VSO83" s="2"/>
      <c r="VSP83" s="2"/>
      <c r="VSQ83" s="2"/>
      <c r="VSR83" s="2"/>
      <c r="VSS83" s="2"/>
      <c r="VST83" s="2"/>
      <c r="VSU83" s="2"/>
      <c r="VSV83" s="2"/>
      <c r="VSW83" s="2"/>
      <c r="VSX83" s="2"/>
      <c r="VSY83" s="2"/>
      <c r="VSZ83" s="2"/>
      <c r="VTA83" s="2"/>
      <c r="VTB83" s="2"/>
      <c r="VTC83" s="2"/>
      <c r="VTD83" s="2"/>
      <c r="VTE83" s="2"/>
      <c r="VTF83" s="2"/>
      <c r="VTG83" s="2"/>
      <c r="VTH83" s="2"/>
      <c r="VTI83" s="2"/>
      <c r="VTJ83" s="2"/>
      <c r="VTK83" s="2"/>
      <c r="VTL83" s="2"/>
      <c r="VTM83" s="2"/>
      <c r="VTN83" s="2"/>
      <c r="VTO83" s="2"/>
      <c r="VTP83" s="2"/>
      <c r="VTQ83" s="2"/>
      <c r="VTR83" s="2"/>
      <c r="VTS83" s="2"/>
      <c r="VTT83" s="2"/>
      <c r="VTU83" s="2"/>
      <c r="VTV83" s="2"/>
      <c r="VTW83" s="2"/>
      <c r="VTX83" s="2"/>
      <c r="VTY83" s="2"/>
      <c r="VTZ83" s="2"/>
      <c r="VUA83" s="2"/>
      <c r="VUB83" s="2"/>
      <c r="VUC83" s="2"/>
      <c r="VUD83" s="2"/>
      <c r="VUE83" s="2"/>
      <c r="VUF83" s="2"/>
      <c r="VUG83" s="2"/>
      <c r="VUH83" s="2"/>
      <c r="VUI83" s="2"/>
      <c r="VUJ83" s="2"/>
      <c r="VUK83" s="2"/>
      <c r="VUL83" s="2"/>
      <c r="VUM83" s="2"/>
      <c r="VUN83" s="2"/>
      <c r="VUO83" s="2"/>
      <c r="VUP83" s="2"/>
      <c r="VUQ83" s="2"/>
      <c r="VUR83" s="2"/>
      <c r="VUS83" s="2"/>
      <c r="VUT83" s="2"/>
      <c r="VUU83" s="2"/>
      <c r="VUV83" s="2"/>
      <c r="VUW83" s="2"/>
      <c r="VUX83" s="2"/>
      <c r="VUY83" s="2"/>
      <c r="VUZ83" s="2"/>
      <c r="VVA83" s="2"/>
      <c r="VVB83" s="2"/>
      <c r="VVC83" s="2"/>
      <c r="VVD83" s="2"/>
      <c r="VVE83" s="2"/>
      <c r="VVF83" s="2"/>
      <c r="VVG83" s="2"/>
      <c r="VVH83" s="2"/>
      <c r="VVI83" s="2"/>
      <c r="VVJ83" s="2"/>
      <c r="VVK83" s="2"/>
      <c r="VVL83" s="2"/>
      <c r="VVM83" s="2"/>
      <c r="VVN83" s="2"/>
      <c r="VVO83" s="2"/>
      <c r="VVP83" s="2"/>
      <c r="VVQ83" s="2"/>
      <c r="VVR83" s="2"/>
      <c r="VVS83" s="2"/>
      <c r="VVT83" s="2"/>
      <c r="VVU83" s="2"/>
      <c r="VVV83" s="2"/>
      <c r="VVW83" s="2"/>
      <c r="VVX83" s="2"/>
      <c r="VVY83" s="2"/>
      <c r="VVZ83" s="2"/>
      <c r="VWA83" s="2"/>
      <c r="VWB83" s="2"/>
      <c r="VWC83" s="2"/>
      <c r="VWD83" s="2"/>
      <c r="VWE83" s="2"/>
      <c r="VWF83" s="2"/>
      <c r="VWG83" s="2"/>
      <c r="VWH83" s="2"/>
      <c r="VWI83" s="2"/>
      <c r="VWJ83" s="2"/>
      <c r="VWK83" s="2"/>
      <c r="VWL83" s="2"/>
      <c r="VWM83" s="2"/>
      <c r="VWN83" s="2"/>
      <c r="VWO83" s="2"/>
      <c r="VWP83" s="2"/>
      <c r="VWQ83" s="2"/>
      <c r="VWR83" s="2"/>
      <c r="VWS83" s="2"/>
      <c r="VWT83" s="2"/>
      <c r="VWU83" s="2"/>
      <c r="VWV83" s="2"/>
      <c r="VWW83" s="2"/>
      <c r="VWX83" s="2"/>
      <c r="VWY83" s="2"/>
      <c r="VWZ83" s="2"/>
      <c r="VXA83" s="2"/>
      <c r="VXB83" s="2"/>
      <c r="VXC83" s="2"/>
      <c r="VXD83" s="2"/>
      <c r="VXE83" s="2"/>
      <c r="VXF83" s="2"/>
      <c r="VXG83" s="2"/>
      <c r="VXH83" s="2"/>
      <c r="VXI83" s="2"/>
      <c r="VXJ83" s="2"/>
      <c r="VXK83" s="2"/>
      <c r="VXL83" s="2"/>
      <c r="VXM83" s="2"/>
      <c r="VXN83" s="2"/>
      <c r="VXO83" s="2"/>
      <c r="VXP83" s="2"/>
      <c r="VXQ83" s="2"/>
      <c r="VXR83" s="2"/>
      <c r="VXS83" s="2"/>
      <c r="VXT83" s="2"/>
      <c r="VXU83" s="2"/>
      <c r="VXV83" s="2"/>
      <c r="VXW83" s="2"/>
      <c r="VXX83" s="2"/>
      <c r="VXY83" s="2"/>
      <c r="VXZ83" s="2"/>
      <c r="VYA83" s="2"/>
      <c r="VYB83" s="2"/>
      <c r="VYC83" s="2"/>
      <c r="VYD83" s="2"/>
      <c r="VYE83" s="2"/>
      <c r="VYF83" s="2"/>
      <c r="VYG83" s="2"/>
      <c r="VYH83" s="2"/>
      <c r="VYI83" s="2"/>
      <c r="VYJ83" s="2"/>
      <c r="VYK83" s="2"/>
      <c r="VYL83" s="2"/>
      <c r="VYM83" s="2"/>
      <c r="VYN83" s="2"/>
      <c r="VYO83" s="2"/>
      <c r="VYP83" s="2"/>
      <c r="VYQ83" s="2"/>
      <c r="VYR83" s="2"/>
      <c r="VYS83" s="2"/>
      <c r="VYT83" s="2"/>
      <c r="VYU83" s="2"/>
      <c r="VYV83" s="2"/>
      <c r="VYW83" s="2"/>
      <c r="VYX83" s="2"/>
      <c r="VYY83" s="2"/>
      <c r="VYZ83" s="2"/>
      <c r="VZA83" s="2"/>
      <c r="VZB83" s="2"/>
      <c r="VZC83" s="2"/>
      <c r="VZD83" s="2"/>
      <c r="VZE83" s="2"/>
      <c r="VZF83" s="2"/>
      <c r="VZG83" s="2"/>
      <c r="VZH83" s="2"/>
      <c r="VZI83" s="2"/>
      <c r="VZJ83" s="2"/>
      <c r="VZK83" s="2"/>
      <c r="VZL83" s="2"/>
      <c r="VZM83" s="2"/>
      <c r="VZN83" s="2"/>
      <c r="VZO83" s="2"/>
      <c r="VZP83" s="2"/>
      <c r="VZQ83" s="2"/>
      <c r="VZR83" s="2"/>
      <c r="VZS83" s="2"/>
      <c r="VZT83" s="2"/>
      <c r="VZU83" s="2"/>
      <c r="VZV83" s="2"/>
      <c r="VZW83" s="2"/>
      <c r="VZX83" s="2"/>
      <c r="VZY83" s="2"/>
      <c r="VZZ83" s="2"/>
      <c r="WAA83" s="2"/>
      <c r="WAB83" s="2"/>
      <c r="WAC83" s="2"/>
      <c r="WAD83" s="2"/>
      <c r="WAE83" s="2"/>
      <c r="WAF83" s="2"/>
      <c r="WAG83" s="2"/>
      <c r="WAH83" s="2"/>
      <c r="WAI83" s="2"/>
      <c r="WAJ83" s="2"/>
      <c r="WAK83" s="2"/>
      <c r="WAL83" s="2"/>
      <c r="WAM83" s="2"/>
      <c r="WAN83" s="2"/>
      <c r="WAO83" s="2"/>
      <c r="WAP83" s="2"/>
      <c r="WAQ83" s="2"/>
      <c r="WAR83" s="2"/>
      <c r="WAS83" s="2"/>
      <c r="WAT83" s="2"/>
      <c r="WAU83" s="2"/>
      <c r="WAV83" s="2"/>
      <c r="WAW83" s="2"/>
      <c r="WAX83" s="2"/>
      <c r="WAY83" s="2"/>
      <c r="WAZ83" s="2"/>
      <c r="WBA83" s="2"/>
      <c r="WBB83" s="2"/>
      <c r="WBC83" s="2"/>
      <c r="WBD83" s="2"/>
      <c r="WBE83" s="2"/>
      <c r="WBF83" s="2"/>
      <c r="WBG83" s="2"/>
      <c r="WBH83" s="2"/>
      <c r="WBI83" s="2"/>
      <c r="WBJ83" s="2"/>
      <c r="WBK83" s="2"/>
      <c r="WBL83" s="2"/>
      <c r="WBM83" s="2"/>
      <c r="WBN83" s="2"/>
      <c r="WBO83" s="2"/>
      <c r="WBP83" s="2"/>
      <c r="WBQ83" s="2"/>
      <c r="WBR83" s="2"/>
      <c r="WBS83" s="2"/>
      <c r="WBT83" s="2"/>
      <c r="WBU83" s="2"/>
      <c r="WBV83" s="2"/>
      <c r="WBW83" s="2"/>
      <c r="WBX83" s="2"/>
      <c r="WBY83" s="2"/>
      <c r="WBZ83" s="2"/>
      <c r="WCA83" s="2"/>
      <c r="WCB83" s="2"/>
      <c r="WCC83" s="2"/>
      <c r="WCD83" s="2"/>
      <c r="WCE83" s="2"/>
      <c r="WCF83" s="2"/>
      <c r="WCG83" s="2"/>
      <c r="WCH83" s="2"/>
      <c r="WCI83" s="2"/>
      <c r="WCJ83" s="2"/>
      <c r="WCK83" s="2"/>
      <c r="WCL83" s="2"/>
      <c r="WCM83" s="2"/>
      <c r="WCN83" s="2"/>
      <c r="WCO83" s="2"/>
      <c r="WCP83" s="2"/>
      <c r="WCQ83" s="2"/>
      <c r="WCR83" s="2"/>
      <c r="WCS83" s="2"/>
      <c r="WCT83" s="2"/>
      <c r="WCU83" s="2"/>
      <c r="WCV83" s="2"/>
      <c r="WCW83" s="2"/>
      <c r="WCX83" s="2"/>
      <c r="WCY83" s="2"/>
      <c r="WCZ83" s="2"/>
      <c r="WDA83" s="2"/>
      <c r="WDB83" s="2"/>
      <c r="WDC83" s="2"/>
      <c r="WDD83" s="2"/>
      <c r="WDE83" s="2"/>
      <c r="WDF83" s="2"/>
      <c r="WDG83" s="2"/>
      <c r="WDH83" s="2"/>
      <c r="WDI83" s="2"/>
      <c r="WDJ83" s="2"/>
      <c r="WDK83" s="2"/>
      <c r="WDL83" s="2"/>
      <c r="WDM83" s="2"/>
      <c r="WDN83" s="2"/>
      <c r="WDO83" s="2"/>
      <c r="WDP83" s="2"/>
      <c r="WDQ83" s="2"/>
      <c r="WDR83" s="2"/>
      <c r="WDS83" s="2"/>
      <c r="WDT83" s="2"/>
      <c r="WDU83" s="2"/>
      <c r="WDV83" s="2"/>
      <c r="WDW83" s="2"/>
      <c r="WDX83" s="2"/>
      <c r="WDY83" s="2"/>
      <c r="WDZ83" s="2"/>
      <c r="WEA83" s="2"/>
      <c r="WEB83" s="2"/>
      <c r="WEC83" s="2"/>
      <c r="WED83" s="2"/>
      <c r="WEE83" s="2"/>
      <c r="WEF83" s="2"/>
      <c r="WEG83" s="2"/>
      <c r="WEH83" s="2"/>
      <c r="WEI83" s="2"/>
      <c r="WEJ83" s="2"/>
      <c r="WEK83" s="2"/>
      <c r="WEL83" s="2"/>
      <c r="WEM83" s="2"/>
      <c r="WEN83" s="2"/>
      <c r="WEO83" s="2"/>
      <c r="WEP83" s="2"/>
      <c r="WEQ83" s="2"/>
      <c r="WER83" s="2"/>
      <c r="WES83" s="2"/>
      <c r="WET83" s="2"/>
      <c r="WEU83" s="2"/>
      <c r="WEV83" s="2"/>
      <c r="WEW83" s="2"/>
      <c r="WEX83" s="2"/>
      <c r="WEY83" s="2"/>
      <c r="WEZ83" s="2"/>
      <c r="WFA83" s="2"/>
      <c r="WFB83" s="2"/>
      <c r="WFC83" s="2"/>
      <c r="WFD83" s="2"/>
      <c r="WFE83" s="2"/>
      <c r="WFF83" s="2"/>
      <c r="WFG83" s="2"/>
      <c r="WFH83" s="2"/>
      <c r="WFI83" s="2"/>
      <c r="WFJ83" s="2"/>
      <c r="WFK83" s="2"/>
      <c r="WFL83" s="2"/>
      <c r="WFM83" s="2"/>
      <c r="WFN83" s="2"/>
      <c r="WFO83" s="2"/>
      <c r="WFP83" s="2"/>
      <c r="WFQ83" s="2"/>
      <c r="WFR83" s="2"/>
      <c r="WFS83" s="2"/>
      <c r="WFT83" s="2"/>
      <c r="WFU83" s="2"/>
      <c r="WFV83" s="2"/>
      <c r="WFW83" s="2"/>
      <c r="WFX83" s="2"/>
      <c r="WFY83" s="2"/>
      <c r="WFZ83" s="2"/>
      <c r="WGA83" s="2"/>
      <c r="WGB83" s="2"/>
      <c r="WGC83" s="2"/>
      <c r="WGD83" s="2"/>
      <c r="WGE83" s="2"/>
      <c r="WGF83" s="2"/>
      <c r="WGG83" s="2"/>
      <c r="WGH83" s="2"/>
      <c r="WGI83" s="2"/>
      <c r="WGJ83" s="2"/>
      <c r="WGK83" s="2"/>
      <c r="WGL83" s="2"/>
      <c r="WGM83" s="2"/>
      <c r="WGN83" s="2"/>
      <c r="WGO83" s="2"/>
      <c r="WGP83" s="2"/>
      <c r="WGQ83" s="2"/>
      <c r="WGR83" s="2"/>
      <c r="WGS83" s="2"/>
      <c r="WGT83" s="2"/>
      <c r="WGU83" s="2"/>
      <c r="WGV83" s="2"/>
      <c r="WGW83" s="2"/>
      <c r="WGX83" s="2"/>
      <c r="WGY83" s="2"/>
      <c r="WGZ83" s="2"/>
      <c r="WHA83" s="2"/>
      <c r="WHB83" s="2"/>
      <c r="WHC83" s="2"/>
      <c r="WHD83" s="2"/>
      <c r="WHE83" s="2"/>
      <c r="WHF83" s="2"/>
      <c r="WHG83" s="2"/>
      <c r="WHH83" s="2"/>
      <c r="WHI83" s="2"/>
      <c r="WHJ83" s="2"/>
      <c r="WHK83" s="2"/>
      <c r="WHL83" s="2"/>
      <c r="WHM83" s="2"/>
      <c r="WHN83" s="2"/>
      <c r="WHO83" s="2"/>
      <c r="WHP83" s="2"/>
      <c r="WHQ83" s="2"/>
      <c r="WHR83" s="2"/>
      <c r="WHS83" s="2"/>
      <c r="WHT83" s="2"/>
      <c r="WHU83" s="2"/>
      <c r="WHV83" s="2"/>
      <c r="WHW83" s="2"/>
      <c r="WHX83" s="2"/>
      <c r="WHY83" s="2"/>
      <c r="WHZ83" s="2"/>
      <c r="WIA83" s="2"/>
      <c r="WIB83" s="2"/>
      <c r="WIC83" s="2"/>
      <c r="WID83" s="2"/>
      <c r="WIE83" s="2"/>
      <c r="WIF83" s="2"/>
      <c r="WIG83" s="2"/>
      <c r="WIH83" s="2"/>
      <c r="WII83" s="2"/>
      <c r="WIJ83" s="2"/>
      <c r="WIK83" s="2"/>
      <c r="WIL83" s="2"/>
      <c r="WIM83" s="2"/>
      <c r="WIN83" s="2"/>
      <c r="WIO83" s="2"/>
      <c r="WIP83" s="2"/>
      <c r="WIQ83" s="2"/>
      <c r="WIR83" s="2"/>
      <c r="WIS83" s="2"/>
      <c r="WIT83" s="2"/>
      <c r="WIU83" s="2"/>
      <c r="WIV83" s="2"/>
      <c r="WIW83" s="2"/>
      <c r="WIX83" s="2"/>
      <c r="WIY83" s="2"/>
      <c r="WIZ83" s="2"/>
      <c r="WJA83" s="2"/>
      <c r="WJB83" s="2"/>
      <c r="WJC83" s="2"/>
      <c r="WJD83" s="2"/>
      <c r="WJE83" s="2"/>
      <c r="WJF83" s="2"/>
      <c r="WJG83" s="2"/>
      <c r="WJH83" s="2"/>
      <c r="WJI83" s="2"/>
      <c r="WJJ83" s="2"/>
      <c r="WJK83" s="2"/>
      <c r="WJL83" s="2"/>
      <c r="WJM83" s="2"/>
      <c r="WJN83" s="2"/>
      <c r="WJO83" s="2"/>
      <c r="WJP83" s="2"/>
      <c r="WJQ83" s="2"/>
      <c r="WJR83" s="2"/>
      <c r="WJS83" s="2"/>
      <c r="WJT83" s="2"/>
      <c r="WJU83" s="2"/>
      <c r="WJV83" s="2"/>
      <c r="WJW83" s="2"/>
      <c r="WJX83" s="2"/>
      <c r="WJY83" s="2"/>
      <c r="WJZ83" s="2"/>
      <c r="WKA83" s="2"/>
      <c r="WKB83" s="2"/>
      <c r="WKC83" s="2"/>
      <c r="WKD83" s="2"/>
      <c r="WKE83" s="2"/>
      <c r="WKF83" s="2"/>
      <c r="WKG83" s="2"/>
      <c r="WKH83" s="2"/>
      <c r="WKI83" s="2"/>
      <c r="WKJ83" s="2"/>
      <c r="WKK83" s="2"/>
      <c r="WKL83" s="2"/>
      <c r="WKM83" s="2"/>
      <c r="WKN83" s="2"/>
      <c r="WKO83" s="2"/>
      <c r="WKP83" s="2"/>
      <c r="WKQ83" s="2"/>
      <c r="WKR83" s="2"/>
      <c r="WKS83" s="2"/>
      <c r="WKT83" s="2"/>
      <c r="WKU83" s="2"/>
      <c r="WKV83" s="2"/>
      <c r="WKW83" s="2"/>
      <c r="WKX83" s="2"/>
      <c r="WKY83" s="2"/>
      <c r="WKZ83" s="2"/>
      <c r="WLA83" s="2"/>
      <c r="WLB83" s="2"/>
      <c r="WLC83" s="2"/>
      <c r="WLD83" s="2"/>
      <c r="WLE83" s="2"/>
      <c r="WLF83" s="2"/>
      <c r="WLG83" s="2"/>
      <c r="WLH83" s="2"/>
      <c r="WLI83" s="2"/>
      <c r="WLJ83" s="2"/>
      <c r="WLK83" s="2"/>
      <c r="WLL83" s="2"/>
      <c r="WLM83" s="2"/>
      <c r="WLN83" s="2"/>
      <c r="WLO83" s="2"/>
      <c r="WLP83" s="2"/>
      <c r="WLQ83" s="2"/>
      <c r="WLR83" s="2"/>
      <c r="WLS83" s="2"/>
      <c r="WLT83" s="2"/>
      <c r="WLU83" s="2"/>
      <c r="WLV83" s="2"/>
      <c r="WLW83" s="2"/>
      <c r="WLX83" s="2"/>
      <c r="WLY83" s="2"/>
      <c r="WLZ83" s="2"/>
      <c r="WMA83" s="2"/>
      <c r="WMB83" s="2"/>
      <c r="WMC83" s="2"/>
      <c r="WMD83" s="2"/>
      <c r="WME83" s="2"/>
      <c r="WMF83" s="2"/>
      <c r="WMG83" s="2"/>
      <c r="WMH83" s="2"/>
      <c r="WMI83" s="2"/>
      <c r="WMJ83" s="2"/>
      <c r="WMK83" s="2"/>
      <c r="WML83" s="2"/>
      <c r="WMM83" s="2"/>
      <c r="WMN83" s="2"/>
      <c r="WMO83" s="2"/>
      <c r="WMP83" s="2"/>
      <c r="WMQ83" s="2"/>
      <c r="WMR83" s="2"/>
      <c r="WMS83" s="2"/>
      <c r="WMT83" s="2"/>
      <c r="WMU83" s="2"/>
      <c r="WMV83" s="2"/>
      <c r="WMW83" s="2"/>
      <c r="WMX83" s="2"/>
      <c r="WMY83" s="2"/>
      <c r="WMZ83" s="2"/>
      <c r="WNA83" s="2"/>
      <c r="WNB83" s="2"/>
      <c r="WNC83" s="2"/>
      <c r="WND83" s="2"/>
      <c r="WNE83" s="2"/>
      <c r="WNF83" s="2"/>
      <c r="WNG83" s="2"/>
      <c r="WNH83" s="2"/>
      <c r="WNI83" s="2"/>
      <c r="WNJ83" s="2"/>
      <c r="WNK83" s="2"/>
      <c r="WNL83" s="2"/>
      <c r="WNM83" s="2"/>
      <c r="WNN83" s="2"/>
      <c r="WNO83" s="2"/>
      <c r="WNP83" s="2"/>
      <c r="WNQ83" s="2"/>
      <c r="WNR83" s="2"/>
      <c r="WNS83" s="2"/>
      <c r="WNT83" s="2"/>
      <c r="WNU83" s="2"/>
      <c r="WNV83" s="2"/>
      <c r="WNW83" s="2"/>
      <c r="WNX83" s="2"/>
      <c r="WNY83" s="2"/>
      <c r="WNZ83" s="2"/>
      <c r="WOA83" s="2"/>
      <c r="WOB83" s="2"/>
      <c r="WOC83" s="2"/>
      <c r="WOD83" s="2"/>
      <c r="WOE83" s="2"/>
      <c r="WOF83" s="2"/>
      <c r="WOG83" s="2"/>
      <c r="WOH83" s="2"/>
      <c r="WOI83" s="2"/>
      <c r="WOJ83" s="2"/>
      <c r="WOK83" s="2"/>
      <c r="WOL83" s="2"/>
      <c r="WOM83" s="2"/>
      <c r="WON83" s="2"/>
      <c r="WOO83" s="2"/>
      <c r="WOP83" s="2"/>
      <c r="WOQ83" s="2"/>
      <c r="WOR83" s="2"/>
      <c r="WOS83" s="2"/>
      <c r="WOT83" s="2"/>
      <c r="WOU83" s="2"/>
      <c r="WOV83" s="2"/>
      <c r="WOW83" s="2"/>
      <c r="WOX83" s="2"/>
      <c r="WOY83" s="2"/>
      <c r="WOZ83" s="2"/>
      <c r="WPA83" s="2"/>
      <c r="WPB83" s="2"/>
      <c r="WPC83" s="2"/>
      <c r="WPD83" s="2"/>
      <c r="WPE83" s="2"/>
      <c r="WPF83" s="2"/>
      <c r="WPG83" s="2"/>
      <c r="WPH83" s="2"/>
      <c r="WPI83" s="2"/>
      <c r="WPJ83" s="2"/>
      <c r="WPK83" s="2"/>
      <c r="WPL83" s="2"/>
      <c r="WPM83" s="2"/>
      <c r="WPN83" s="2"/>
      <c r="WPO83" s="2"/>
      <c r="WPP83" s="2"/>
      <c r="WPQ83" s="2"/>
      <c r="WPR83" s="2"/>
      <c r="WPS83" s="2"/>
      <c r="WPT83" s="2"/>
      <c r="WPU83" s="2"/>
      <c r="WPV83" s="2"/>
      <c r="WPW83" s="2"/>
      <c r="WPX83" s="2"/>
      <c r="WPY83" s="2"/>
      <c r="WPZ83" s="2"/>
      <c r="WQA83" s="2"/>
      <c r="WQB83" s="2"/>
      <c r="WQC83" s="2"/>
      <c r="WQD83" s="2"/>
      <c r="WQE83" s="2"/>
      <c r="WQF83" s="2"/>
      <c r="WQG83" s="2"/>
      <c r="WQH83" s="2"/>
      <c r="WQI83" s="2"/>
      <c r="WQJ83" s="2"/>
      <c r="WQK83" s="2"/>
      <c r="WQL83" s="2"/>
      <c r="WQM83" s="2"/>
      <c r="WQN83" s="2"/>
      <c r="WQO83" s="2"/>
      <c r="WQP83" s="2"/>
      <c r="WQQ83" s="2"/>
      <c r="WQR83" s="2"/>
      <c r="WQS83" s="2"/>
      <c r="WQT83" s="2"/>
      <c r="WQU83" s="2"/>
      <c r="WQV83" s="2"/>
      <c r="WQW83" s="2"/>
      <c r="WQX83" s="2"/>
      <c r="WQY83" s="2"/>
      <c r="WQZ83" s="2"/>
      <c r="WRA83" s="2"/>
      <c r="WRB83" s="2"/>
      <c r="WRC83" s="2"/>
      <c r="WRD83" s="2"/>
      <c r="WRE83" s="2"/>
      <c r="WRF83" s="2"/>
      <c r="WRG83" s="2"/>
      <c r="WRH83" s="2"/>
      <c r="WRI83" s="2"/>
      <c r="WRJ83" s="2"/>
      <c r="WRK83" s="2"/>
      <c r="WRL83" s="2"/>
      <c r="WRM83" s="2"/>
      <c r="WRN83" s="2"/>
      <c r="WRO83" s="2"/>
      <c r="WRP83" s="2"/>
      <c r="WRQ83" s="2"/>
      <c r="WRR83" s="2"/>
      <c r="WRS83" s="2"/>
      <c r="WRT83" s="2"/>
      <c r="WRU83" s="2"/>
      <c r="WRV83" s="2"/>
      <c r="WRW83" s="2"/>
      <c r="WRX83" s="2"/>
      <c r="WRY83" s="2"/>
      <c r="WRZ83" s="2"/>
      <c r="WSA83" s="2"/>
      <c r="WSB83" s="2"/>
      <c r="WSC83" s="2"/>
      <c r="WSD83" s="2"/>
      <c r="WSE83" s="2"/>
      <c r="WSF83" s="2"/>
      <c r="WSG83" s="2"/>
      <c r="WSH83" s="2"/>
      <c r="WSI83" s="2"/>
      <c r="WSJ83" s="2"/>
      <c r="WSK83" s="2"/>
      <c r="WSL83" s="2"/>
      <c r="WSM83" s="2"/>
      <c r="WSN83" s="2"/>
      <c r="WSO83" s="2"/>
      <c r="WSP83" s="2"/>
      <c r="WSQ83" s="2"/>
      <c r="WSR83" s="2"/>
      <c r="WSS83" s="2"/>
      <c r="WST83" s="2"/>
      <c r="WSU83" s="2"/>
      <c r="WSV83" s="2"/>
      <c r="WSW83" s="2"/>
      <c r="WSX83" s="2"/>
      <c r="WSY83" s="2"/>
      <c r="WSZ83" s="2"/>
      <c r="WTA83" s="2"/>
      <c r="WTB83" s="2"/>
      <c r="WTC83" s="2"/>
      <c r="WTD83" s="2"/>
      <c r="WTE83" s="2"/>
      <c r="WTF83" s="2"/>
      <c r="WTG83" s="2"/>
      <c r="WTH83" s="2"/>
      <c r="WTI83" s="2"/>
      <c r="WTJ83" s="2"/>
      <c r="WTK83" s="2"/>
      <c r="WTL83" s="2"/>
      <c r="WTM83" s="2"/>
      <c r="WTN83" s="2"/>
      <c r="WTO83" s="2"/>
      <c r="WTP83" s="2"/>
      <c r="WTQ83" s="2"/>
      <c r="WTR83" s="2"/>
      <c r="WTS83" s="2"/>
      <c r="WTT83" s="2"/>
      <c r="WTU83" s="2"/>
      <c r="WTV83" s="2"/>
      <c r="WTW83" s="2"/>
      <c r="WTX83" s="2"/>
      <c r="WTY83" s="2"/>
      <c r="WTZ83" s="2"/>
      <c r="WUA83" s="2"/>
      <c r="WUB83" s="2"/>
      <c r="WUC83" s="2"/>
      <c r="WUD83" s="2"/>
      <c r="WUE83" s="2"/>
      <c r="WUF83" s="2"/>
      <c r="WUG83" s="2"/>
      <c r="WUH83" s="2"/>
      <c r="WUI83" s="2"/>
      <c r="WUJ83" s="2"/>
      <c r="WUK83" s="2"/>
      <c r="WUL83" s="2"/>
      <c r="WUM83" s="2"/>
      <c r="WUN83" s="2"/>
      <c r="WUO83" s="2"/>
      <c r="WUP83" s="2"/>
      <c r="WUQ83" s="2"/>
      <c r="WUR83" s="2"/>
      <c r="WUS83" s="2"/>
      <c r="WUT83" s="2"/>
      <c r="WUU83" s="2"/>
      <c r="WUV83" s="2"/>
      <c r="WUW83" s="2"/>
      <c r="WUX83" s="2"/>
      <c r="WUY83" s="2"/>
      <c r="WUZ83" s="2"/>
      <c r="WVA83" s="2"/>
      <c r="WVB83" s="2"/>
      <c r="WVC83" s="2"/>
      <c r="WVD83" s="2"/>
      <c r="WVE83" s="2"/>
      <c r="WVF83" s="2"/>
      <c r="WVG83" s="2"/>
      <c r="WVH83" s="2"/>
      <c r="WVI83" s="2"/>
      <c r="WVJ83" s="2"/>
      <c r="WVK83" s="2"/>
      <c r="WVL83" s="2"/>
      <c r="WVM83" s="2"/>
      <c r="WVN83" s="2"/>
      <c r="WVO83" s="2"/>
      <c r="WVP83" s="2"/>
      <c r="WVQ83" s="2"/>
      <c r="WVR83" s="2"/>
      <c r="WVS83" s="2"/>
      <c r="WVT83" s="2"/>
      <c r="WVU83" s="2"/>
      <c r="WVV83" s="2"/>
      <c r="WVW83" s="2"/>
      <c r="WVX83" s="2"/>
      <c r="WVY83" s="2"/>
      <c r="WVZ83" s="2"/>
      <c r="WWA83" s="2"/>
      <c r="WWB83" s="2"/>
      <c r="WWC83" s="2"/>
      <c r="WWD83" s="2"/>
      <c r="WWE83" s="2"/>
      <c r="WWF83" s="2"/>
      <c r="WWG83" s="2"/>
      <c r="WWH83" s="2"/>
      <c r="WWI83" s="2"/>
      <c r="WWJ83" s="2"/>
      <c r="WWK83" s="2"/>
      <c r="WWL83" s="2"/>
      <c r="WWM83" s="2"/>
      <c r="WWN83" s="2"/>
      <c r="WWO83" s="2"/>
      <c r="WWP83" s="2"/>
      <c r="WWQ83" s="2"/>
      <c r="WWR83" s="2"/>
      <c r="WWS83" s="2"/>
      <c r="WWT83" s="2"/>
      <c r="WWU83" s="2"/>
      <c r="WWV83" s="2"/>
      <c r="WWW83" s="2"/>
      <c r="WWX83" s="2"/>
      <c r="WWY83" s="2"/>
      <c r="WWZ83" s="2"/>
      <c r="WXA83" s="2"/>
      <c r="WXB83" s="2"/>
      <c r="WXC83" s="2"/>
      <c r="WXD83" s="2"/>
      <c r="WXE83" s="2"/>
      <c r="WXF83" s="2"/>
      <c r="WXG83" s="2"/>
      <c r="WXH83" s="2"/>
      <c r="WXI83" s="2"/>
      <c r="WXJ83" s="2"/>
      <c r="WXK83" s="2"/>
      <c r="WXL83" s="2"/>
      <c r="WXM83" s="2"/>
      <c r="WXN83" s="2"/>
      <c r="WXO83" s="2"/>
      <c r="WXP83" s="2"/>
      <c r="WXQ83" s="2"/>
      <c r="WXR83" s="2"/>
      <c r="WXS83" s="2"/>
      <c r="WXT83" s="2"/>
      <c r="WXU83" s="2"/>
      <c r="WXV83" s="2"/>
      <c r="WXW83" s="2"/>
      <c r="WXX83" s="2"/>
      <c r="WXY83" s="2"/>
      <c r="WXZ83" s="2"/>
      <c r="WYA83" s="2"/>
      <c r="WYB83" s="2"/>
      <c r="WYC83" s="2"/>
      <c r="WYD83" s="2"/>
      <c r="WYE83" s="2"/>
      <c r="WYF83" s="2"/>
      <c r="WYG83" s="2"/>
      <c r="WYH83" s="2"/>
      <c r="WYI83" s="2"/>
      <c r="WYJ83" s="2"/>
      <c r="WYK83" s="2"/>
      <c r="WYL83" s="2"/>
      <c r="WYM83" s="2"/>
      <c r="WYN83" s="2"/>
      <c r="WYO83" s="2"/>
      <c r="WYP83" s="2"/>
      <c r="WYQ83" s="2"/>
      <c r="WYR83" s="2"/>
      <c r="WYS83" s="2"/>
      <c r="WYT83" s="2"/>
      <c r="WYU83" s="2"/>
      <c r="WYV83" s="2"/>
      <c r="WYW83" s="2"/>
      <c r="WYX83" s="2"/>
      <c r="WYY83" s="2"/>
      <c r="WYZ83" s="2"/>
      <c r="WZA83" s="2"/>
      <c r="WZB83" s="2"/>
      <c r="WZC83" s="2"/>
      <c r="WZD83" s="2"/>
      <c r="WZE83" s="2"/>
      <c r="WZF83" s="2"/>
      <c r="WZG83" s="2"/>
      <c r="WZH83" s="2"/>
      <c r="WZI83" s="2"/>
      <c r="WZJ83" s="2"/>
      <c r="WZK83" s="2"/>
      <c r="WZL83" s="2"/>
      <c r="WZM83" s="2"/>
      <c r="WZN83" s="2"/>
      <c r="WZO83" s="2"/>
      <c r="WZP83" s="2"/>
      <c r="WZQ83" s="2"/>
      <c r="WZR83" s="2"/>
      <c r="WZS83" s="2"/>
      <c r="WZT83" s="2"/>
      <c r="WZU83" s="2"/>
      <c r="WZV83" s="2"/>
      <c r="WZW83" s="2"/>
      <c r="WZX83" s="2"/>
      <c r="WZY83" s="2"/>
      <c r="WZZ83" s="2"/>
      <c r="XAA83" s="2"/>
      <c r="XAB83" s="2"/>
      <c r="XAC83" s="2"/>
      <c r="XAD83" s="2"/>
      <c r="XAE83" s="2"/>
      <c r="XAF83" s="2"/>
      <c r="XAG83" s="2"/>
      <c r="XAH83" s="2"/>
      <c r="XAI83" s="2"/>
      <c r="XAJ83" s="2"/>
      <c r="XAK83" s="2"/>
      <c r="XAL83" s="2"/>
      <c r="XAM83" s="2"/>
      <c r="XAN83" s="2"/>
      <c r="XAO83" s="2"/>
      <c r="XAP83" s="2"/>
      <c r="XAQ83" s="2"/>
      <c r="XAR83" s="2"/>
      <c r="XAS83" s="2"/>
      <c r="XAT83" s="2"/>
      <c r="XAU83" s="2"/>
      <c r="XAV83" s="2"/>
      <c r="XAW83" s="2"/>
      <c r="XAX83" s="2"/>
      <c r="XAY83" s="2"/>
      <c r="XAZ83" s="2"/>
      <c r="XBA83" s="2"/>
      <c r="XBB83" s="2"/>
      <c r="XBC83" s="2"/>
      <c r="XBD83" s="2"/>
      <c r="XBE83" s="2"/>
      <c r="XBF83" s="2"/>
      <c r="XBG83" s="2"/>
      <c r="XBH83" s="2"/>
      <c r="XBI83" s="2"/>
      <c r="XBJ83" s="2"/>
      <c r="XBK83" s="2"/>
      <c r="XBL83" s="2"/>
      <c r="XBM83" s="2"/>
      <c r="XBN83" s="2"/>
      <c r="XBO83" s="2"/>
      <c r="XBP83" s="2"/>
      <c r="XBQ83" s="2"/>
      <c r="XBR83" s="2"/>
      <c r="XBS83" s="2"/>
      <c r="XBT83" s="2"/>
      <c r="XBU83" s="2"/>
      <c r="XBV83" s="2"/>
      <c r="XBW83" s="2"/>
      <c r="XBX83" s="2"/>
      <c r="XBY83" s="2"/>
      <c r="XBZ83" s="2"/>
      <c r="XCA83" s="2"/>
      <c r="XCB83" s="2"/>
      <c r="XCC83" s="2"/>
      <c r="XCD83" s="2"/>
      <c r="XCE83" s="2"/>
      <c r="XCF83" s="2"/>
      <c r="XCG83" s="2"/>
      <c r="XCH83" s="2"/>
      <c r="XCI83" s="2"/>
      <c r="XCJ83" s="2"/>
      <c r="XCK83" s="2"/>
      <c r="XCL83" s="2"/>
      <c r="XCM83" s="2"/>
      <c r="XCN83" s="2"/>
      <c r="XCO83" s="2"/>
      <c r="XCP83" s="2"/>
      <c r="XCQ83" s="2"/>
      <c r="XCR83" s="2"/>
      <c r="XCS83" s="2"/>
      <c r="XCT83" s="2"/>
      <c r="XCU83" s="2"/>
      <c r="XCV83" s="2"/>
      <c r="XCW83" s="2"/>
      <c r="XCX83" s="2"/>
      <c r="XCY83" s="2"/>
      <c r="XCZ83" s="2"/>
      <c r="XDA83" s="2"/>
      <c r="XDB83" s="2"/>
      <c r="XDC83" s="2"/>
      <c r="XDD83" s="2"/>
      <c r="XDE83" s="2"/>
      <c r="XDF83" s="2"/>
      <c r="XDG83" s="2"/>
      <c r="XDH83" s="2"/>
      <c r="XDI83" s="2"/>
      <c r="XDJ83" s="2"/>
      <c r="XDK83" s="2"/>
      <c r="XDL83" s="2"/>
      <c r="XDM83" s="2"/>
      <c r="XDN83" s="2"/>
      <c r="XDO83" s="2"/>
      <c r="XDP83" s="2"/>
      <c r="XDQ83" s="2"/>
      <c r="XDR83" s="2"/>
      <c r="XDS83" s="2"/>
      <c r="XDT83" s="2"/>
      <c r="XDU83" s="2"/>
      <c r="XDV83" s="2"/>
      <c r="XDW83" s="2"/>
      <c r="XDX83" s="2"/>
      <c r="XDY83" s="2"/>
      <c r="XDZ83" s="2"/>
      <c r="XEA83" s="2"/>
      <c r="XEB83" s="2"/>
      <c r="XEC83" s="2"/>
      <c r="XED83" s="2"/>
      <c r="XEE83" s="2"/>
      <c r="XEF83" s="2"/>
      <c r="XEG83" s="2"/>
      <c r="XEH83" s="2"/>
      <c r="XEI83" s="2"/>
      <c r="XEJ83" s="2"/>
      <c r="XEK83" s="2"/>
      <c r="XEL83" s="2"/>
      <c r="XEM83" s="2"/>
      <c r="XEN83" s="2"/>
      <c r="XEO83" s="2"/>
      <c r="XEP83" s="2"/>
      <c r="XEQ83" s="2"/>
      <c r="XER83" s="2"/>
      <c r="XES83" s="2"/>
      <c r="XET83" s="2"/>
      <c r="XEU83" s="2"/>
      <c r="XEV83" s="2"/>
      <c r="XEW83" s="2"/>
      <c r="XEX83" s="2"/>
      <c r="XEY83" s="2"/>
      <c r="XEZ83" s="2"/>
      <c r="XFA83" s="2"/>
      <c r="XFB83" s="2"/>
      <c r="XFC83" s="2"/>
      <c r="XFD83" s="2"/>
    </row>
    <row r="84" spans="1:16384">
      <c r="A84" s="2" t="s">
        <v>79</v>
      </c>
      <c r="B84" s="2" t="s">
        <v>502</v>
      </c>
      <c r="C84" s="60">
        <v>20</v>
      </c>
      <c r="D84" s="186">
        <v>20</v>
      </c>
      <c r="E84" s="186"/>
      <c r="F84" s="186"/>
      <c r="G84" s="186"/>
      <c r="H84" s="186"/>
      <c r="I84" s="186"/>
      <c r="J84" s="186"/>
      <c r="K84" s="186"/>
      <c r="L84" s="186"/>
      <c r="M84" s="186"/>
      <c r="N84" s="186"/>
      <c r="O84" s="186"/>
      <c r="P84" s="186"/>
      <c r="Q84" s="186"/>
      <c r="R84" s="186"/>
      <c r="S84" s="186"/>
      <c r="T84" s="186"/>
      <c r="U84" s="186"/>
      <c r="V84" s="186"/>
      <c r="W84" s="186"/>
      <c r="X84" s="186"/>
      <c r="Y84" s="186"/>
      <c r="Z84" s="186"/>
      <c r="AA84" s="186"/>
      <c r="AB84" s="186"/>
      <c r="AC84" s="186"/>
      <c r="AD84" s="186"/>
      <c r="AE84" s="186"/>
      <c r="AF84" s="186"/>
      <c r="AG84" s="186"/>
      <c r="AH84" s="186"/>
      <c r="AI84" s="186"/>
      <c r="AJ84" s="186"/>
      <c r="AK84" s="2" t="s">
        <v>5</v>
      </c>
      <c r="AL84" s="2" t="s">
        <v>572</v>
      </c>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W84" s="2"/>
      <c r="IX84" s="2"/>
      <c r="IY84" s="2"/>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c r="NT84" s="2"/>
      <c r="NU84" s="2"/>
      <c r="NV84" s="2"/>
      <c r="NW84" s="2"/>
      <c r="NX84" s="2"/>
      <c r="NY84" s="2"/>
      <c r="NZ84" s="2"/>
      <c r="OA84" s="2"/>
      <c r="OB84" s="2"/>
      <c r="OC84" s="2"/>
      <c r="OD84" s="2"/>
      <c r="OE84" s="2"/>
      <c r="OF84" s="2"/>
      <c r="OG84" s="2"/>
      <c r="OH84" s="2"/>
      <c r="OI84" s="2"/>
      <c r="OJ84" s="2"/>
      <c r="OK84" s="2"/>
      <c r="OL84" s="2"/>
      <c r="OM84" s="2"/>
      <c r="ON84" s="2"/>
      <c r="OO84" s="2"/>
      <c r="OP84" s="2"/>
      <c r="OQ84" s="2"/>
      <c r="OR84" s="2"/>
      <c r="OS84" s="2"/>
      <c r="OT84" s="2"/>
      <c r="OU84" s="2"/>
      <c r="OV84" s="2"/>
      <c r="OW84" s="2"/>
      <c r="OX84" s="2"/>
      <c r="OY84" s="2"/>
      <c r="OZ84" s="2"/>
      <c r="PA84" s="2"/>
      <c r="PB84" s="2"/>
      <c r="PC84" s="2"/>
      <c r="PD84" s="2"/>
      <c r="PE84" s="2"/>
      <c r="PF84" s="2"/>
      <c r="PG84" s="2"/>
      <c r="PH84" s="2"/>
      <c r="PI84" s="2"/>
      <c r="PJ84" s="2"/>
      <c r="PK84" s="2"/>
      <c r="PL84" s="2"/>
      <c r="PM84" s="2"/>
      <c r="PN84" s="2"/>
      <c r="PO84" s="2"/>
      <c r="PP84" s="2"/>
      <c r="PQ84" s="2"/>
      <c r="PR84" s="2"/>
      <c r="PS84" s="2"/>
      <c r="PT84" s="2"/>
      <c r="PU84" s="2"/>
      <c r="PV84" s="2"/>
      <c r="PW84" s="2"/>
      <c r="PX84" s="2"/>
      <c r="PY84" s="2"/>
      <c r="PZ84" s="2"/>
      <c r="QA84" s="2"/>
      <c r="QB84" s="2"/>
      <c r="QC84" s="2"/>
      <c r="QD84" s="2"/>
      <c r="QE84" s="2"/>
      <c r="QF84" s="2"/>
      <c r="QG84" s="2"/>
      <c r="QH84" s="2"/>
      <c r="QI84" s="2"/>
      <c r="QJ84" s="2"/>
      <c r="QK84" s="2"/>
      <c r="QL84" s="2"/>
      <c r="QM84" s="2"/>
      <c r="QN84" s="2"/>
      <c r="QO84" s="2"/>
      <c r="QP84" s="2"/>
      <c r="QQ84" s="2"/>
      <c r="QR84" s="2"/>
      <c r="QS84" s="2"/>
      <c r="QT84" s="2"/>
      <c r="QU84" s="2"/>
      <c r="QV84" s="2"/>
      <c r="QW84" s="2"/>
      <c r="QX84" s="2"/>
      <c r="QY84" s="2"/>
      <c r="QZ84" s="2"/>
      <c r="RA84" s="2"/>
      <c r="RB84" s="2"/>
      <c r="RC84" s="2"/>
      <c r="RD84" s="2"/>
      <c r="RE84" s="2"/>
      <c r="RF84" s="2"/>
      <c r="RG84" s="2"/>
      <c r="RH84" s="2"/>
      <c r="RI84" s="2"/>
      <c r="RJ84" s="2"/>
      <c r="RK84" s="2"/>
      <c r="RL84" s="2"/>
      <c r="RM84" s="2"/>
      <c r="RN84" s="2"/>
      <c r="RO84" s="2"/>
      <c r="RP84" s="2"/>
      <c r="RQ84" s="2"/>
      <c r="RR84" s="2"/>
      <c r="RS84" s="2"/>
      <c r="RT84" s="2"/>
      <c r="RU84" s="2"/>
      <c r="RV84" s="2"/>
      <c r="RW84" s="2"/>
      <c r="RX84" s="2"/>
      <c r="RY84" s="2"/>
      <c r="RZ84" s="2"/>
      <c r="SA84" s="2"/>
      <c r="SB84" s="2"/>
      <c r="SC84" s="2"/>
      <c r="SD84" s="2"/>
      <c r="SE84" s="2"/>
      <c r="SF84" s="2"/>
      <c r="SG84" s="2"/>
      <c r="SH84" s="2"/>
      <c r="SI84" s="2"/>
      <c r="SJ84" s="2"/>
      <c r="SK84" s="2"/>
      <c r="SL84" s="2"/>
      <c r="SM84" s="2"/>
      <c r="SN84" s="2"/>
      <c r="SO84" s="2"/>
      <c r="SP84" s="2"/>
      <c r="SQ84" s="2"/>
      <c r="SR84" s="2"/>
      <c r="SS84" s="2"/>
      <c r="ST84" s="2"/>
      <c r="SU84" s="2"/>
      <c r="SV84" s="2"/>
      <c r="SW84" s="2"/>
      <c r="SX84" s="2"/>
      <c r="SY84" s="2"/>
      <c r="SZ84" s="2"/>
      <c r="TA84" s="2"/>
      <c r="TB84" s="2"/>
      <c r="TC84" s="2"/>
      <c r="TD84" s="2"/>
      <c r="TE84" s="2"/>
      <c r="TF84" s="2"/>
      <c r="TG84" s="2"/>
      <c r="TH84" s="2"/>
      <c r="TI84" s="2"/>
      <c r="TJ84" s="2"/>
      <c r="TK84" s="2"/>
      <c r="TL84" s="2"/>
      <c r="TM84" s="2"/>
      <c r="TN84" s="2"/>
      <c r="TO84" s="2"/>
      <c r="TP84" s="2"/>
      <c r="TQ84" s="2"/>
      <c r="TR84" s="2"/>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c r="WE84" s="2"/>
      <c r="WF84" s="2"/>
      <c r="WG84" s="2"/>
      <c r="WH84" s="2"/>
      <c r="WI84" s="2"/>
      <c r="WJ84" s="2"/>
      <c r="WK84" s="2"/>
      <c r="WL84" s="2"/>
      <c r="WM84" s="2"/>
      <c r="WN84" s="2"/>
      <c r="WO84" s="2"/>
      <c r="WP84" s="2"/>
      <c r="WQ84" s="2"/>
      <c r="WR84" s="2"/>
      <c r="WS84" s="2"/>
      <c r="WT84" s="2"/>
      <c r="WU84" s="2"/>
      <c r="WV84" s="2"/>
      <c r="WW84" s="2"/>
      <c r="WX84" s="2"/>
      <c r="WY84" s="2"/>
      <c r="WZ84" s="2"/>
      <c r="XA84" s="2"/>
      <c r="XB84" s="2"/>
      <c r="XC84" s="2"/>
      <c r="XD84" s="2"/>
      <c r="XE84" s="2"/>
      <c r="XF84" s="2"/>
      <c r="XG84" s="2"/>
      <c r="XH84" s="2"/>
      <c r="XI84" s="2"/>
      <c r="XJ84" s="2"/>
      <c r="XK84" s="2"/>
      <c r="XL84" s="2"/>
      <c r="XM84" s="2"/>
      <c r="XN84" s="2"/>
      <c r="XO84" s="2"/>
      <c r="XP84" s="2"/>
      <c r="XQ84" s="2"/>
      <c r="XR84" s="2"/>
      <c r="XS84" s="2"/>
      <c r="XT84" s="2"/>
      <c r="XU84" s="2"/>
      <c r="XV84" s="2"/>
      <c r="XW84" s="2"/>
      <c r="XX84" s="2"/>
      <c r="XY84" s="2"/>
      <c r="XZ84" s="2"/>
      <c r="YA84" s="2"/>
      <c r="YB84" s="2"/>
      <c r="YC84" s="2"/>
      <c r="YD84" s="2"/>
      <c r="YE84" s="2"/>
      <c r="YF84" s="2"/>
      <c r="YG84" s="2"/>
      <c r="YH84" s="2"/>
      <c r="YI84" s="2"/>
      <c r="YJ84" s="2"/>
      <c r="YK84" s="2"/>
      <c r="YL84" s="2"/>
      <c r="YM84" s="2"/>
      <c r="YN84" s="2"/>
      <c r="YO84" s="2"/>
      <c r="YP84" s="2"/>
      <c r="YQ84" s="2"/>
      <c r="YR84" s="2"/>
      <c r="YS84" s="2"/>
      <c r="YT84" s="2"/>
      <c r="YU84" s="2"/>
      <c r="YV84" s="2"/>
      <c r="YW84" s="2"/>
      <c r="YX84" s="2"/>
      <c r="YY84" s="2"/>
      <c r="YZ84" s="2"/>
      <c r="ZA84" s="2"/>
      <c r="ZB84" s="2"/>
      <c r="ZC84" s="2"/>
      <c r="ZD84" s="2"/>
      <c r="ZE84" s="2"/>
      <c r="ZF84" s="2"/>
      <c r="ZG84" s="2"/>
      <c r="ZH84" s="2"/>
      <c r="ZI84" s="2"/>
      <c r="ZJ84" s="2"/>
      <c r="ZK84" s="2"/>
      <c r="ZL84" s="2"/>
      <c r="ZM84" s="2"/>
      <c r="ZN84" s="2"/>
      <c r="ZO84" s="2"/>
      <c r="ZP84" s="2"/>
      <c r="ZQ84" s="2"/>
      <c r="ZR84" s="2"/>
      <c r="ZS84" s="2"/>
      <c r="ZT84" s="2"/>
      <c r="ZU84" s="2"/>
      <c r="ZV84" s="2"/>
      <c r="ZW84" s="2"/>
      <c r="ZX84" s="2"/>
      <c r="ZY84" s="2"/>
      <c r="ZZ84" s="2"/>
      <c r="AAA84" s="2"/>
      <c r="AAB84" s="2"/>
      <c r="AAC84" s="2"/>
      <c r="AAD84" s="2"/>
      <c r="AAE84" s="2"/>
      <c r="AAF84" s="2"/>
      <c r="AAG84" s="2"/>
      <c r="AAH84" s="2"/>
      <c r="AAI84" s="2"/>
      <c r="AAJ84" s="2"/>
      <c r="AAK84" s="2"/>
      <c r="AAL84" s="2"/>
      <c r="AAM84" s="2"/>
      <c r="AAN84" s="2"/>
      <c r="AAO84" s="2"/>
      <c r="AAP84" s="2"/>
      <c r="AAQ84" s="2"/>
      <c r="AAR84" s="2"/>
      <c r="AAS84" s="2"/>
      <c r="AAT84" s="2"/>
      <c r="AAU84" s="2"/>
      <c r="AAV84" s="2"/>
      <c r="AAW84" s="2"/>
      <c r="AAX84" s="2"/>
      <c r="AAY84" s="2"/>
      <c r="AAZ84" s="2"/>
      <c r="ABA84" s="2"/>
      <c r="ABB84" s="2"/>
      <c r="ABC84" s="2"/>
      <c r="ABD84" s="2"/>
      <c r="ABE84" s="2"/>
      <c r="ABF84" s="2"/>
      <c r="ABG84" s="2"/>
      <c r="ABH84" s="2"/>
      <c r="ABI84" s="2"/>
      <c r="ABJ84" s="2"/>
      <c r="ABK84" s="2"/>
      <c r="ABL84" s="2"/>
      <c r="ABM84" s="2"/>
      <c r="ABN84" s="2"/>
      <c r="ABO84" s="2"/>
      <c r="ABP84" s="2"/>
      <c r="ABQ84" s="2"/>
      <c r="ABR84" s="2"/>
      <c r="ABS84" s="2"/>
      <c r="ABT84" s="2"/>
      <c r="ABU84" s="2"/>
      <c r="ABV84" s="2"/>
      <c r="ABW84" s="2"/>
      <c r="ABX84" s="2"/>
      <c r="ABY84" s="2"/>
      <c r="ABZ84" s="2"/>
      <c r="ACA84" s="2"/>
      <c r="ACB84" s="2"/>
      <c r="ACC84" s="2"/>
      <c r="ACD84" s="2"/>
      <c r="ACE84" s="2"/>
      <c r="ACF84" s="2"/>
      <c r="ACG84" s="2"/>
      <c r="ACH84" s="2"/>
      <c r="ACI84" s="2"/>
      <c r="ACJ84" s="2"/>
      <c r="ACK84" s="2"/>
      <c r="ACL84" s="2"/>
      <c r="ACM84" s="2"/>
      <c r="ACN84" s="2"/>
      <c r="ACO84" s="2"/>
      <c r="ACP84" s="2"/>
      <c r="ACQ84" s="2"/>
      <c r="ACR84" s="2"/>
      <c r="ACS84" s="2"/>
      <c r="ACT84" s="2"/>
      <c r="ACU84" s="2"/>
      <c r="ACV84" s="2"/>
      <c r="ACW84" s="2"/>
      <c r="ACX84" s="2"/>
      <c r="ACY84" s="2"/>
      <c r="ACZ84" s="2"/>
      <c r="ADA84" s="2"/>
      <c r="ADB84" s="2"/>
      <c r="ADC84" s="2"/>
      <c r="ADD84" s="2"/>
      <c r="ADE84" s="2"/>
      <c r="ADF84" s="2"/>
      <c r="ADG84" s="2"/>
      <c r="ADH84" s="2"/>
      <c r="ADI84" s="2"/>
      <c r="ADJ84" s="2"/>
      <c r="ADK84" s="2"/>
      <c r="ADL84" s="2"/>
      <c r="ADM84" s="2"/>
      <c r="ADN84" s="2"/>
      <c r="ADO84" s="2"/>
      <c r="ADP84" s="2"/>
      <c r="ADQ84" s="2"/>
      <c r="ADR84" s="2"/>
      <c r="ADS84" s="2"/>
      <c r="ADT84" s="2"/>
      <c r="ADU84" s="2"/>
      <c r="ADV84" s="2"/>
      <c r="ADW84" s="2"/>
      <c r="ADX84" s="2"/>
      <c r="ADY84" s="2"/>
      <c r="ADZ84" s="2"/>
      <c r="AEA84" s="2"/>
      <c r="AEB84" s="2"/>
      <c r="AEC84" s="2"/>
      <c r="AED84" s="2"/>
      <c r="AEE84" s="2"/>
      <c r="AEF84" s="2"/>
      <c r="AEG84" s="2"/>
      <c r="AEH84" s="2"/>
      <c r="AEI84" s="2"/>
      <c r="AEJ84" s="2"/>
      <c r="AEK84" s="2"/>
      <c r="AEL84" s="2"/>
      <c r="AEM84" s="2"/>
      <c r="AEN84" s="2"/>
      <c r="AEO84" s="2"/>
      <c r="AEP84" s="2"/>
      <c r="AEQ84" s="2"/>
      <c r="AER84" s="2"/>
      <c r="AES84" s="2"/>
      <c r="AET84" s="2"/>
      <c r="AEU84" s="2"/>
      <c r="AEV84" s="2"/>
      <c r="AEW84" s="2"/>
      <c r="AEX84" s="2"/>
      <c r="AEY84" s="2"/>
      <c r="AEZ84" s="2"/>
      <c r="AFA84" s="2"/>
      <c r="AFB84" s="2"/>
      <c r="AFC84" s="2"/>
      <c r="AFD84" s="2"/>
      <c r="AFE84" s="2"/>
      <c r="AFF84" s="2"/>
      <c r="AFG84" s="2"/>
      <c r="AFH84" s="2"/>
      <c r="AFI84" s="2"/>
      <c r="AFJ84" s="2"/>
      <c r="AFK84" s="2"/>
      <c r="AFL84" s="2"/>
      <c r="AFM84" s="2"/>
      <c r="AFN84" s="2"/>
      <c r="AFO84" s="2"/>
      <c r="AFP84" s="2"/>
      <c r="AFQ84" s="2"/>
      <c r="AFR84" s="2"/>
      <c r="AFS84" s="2"/>
      <c r="AFT84" s="2"/>
      <c r="AFU84" s="2"/>
      <c r="AFV84" s="2"/>
      <c r="AFW84" s="2"/>
      <c r="AFX84" s="2"/>
      <c r="AFY84" s="2"/>
      <c r="AFZ84" s="2"/>
      <c r="AGA84" s="2"/>
      <c r="AGB84" s="2"/>
      <c r="AGC84" s="2"/>
      <c r="AGD84" s="2"/>
      <c r="AGE84" s="2"/>
      <c r="AGF84" s="2"/>
      <c r="AGG84" s="2"/>
      <c r="AGH84" s="2"/>
      <c r="AGI84" s="2"/>
      <c r="AGJ84" s="2"/>
      <c r="AGK84" s="2"/>
      <c r="AGL84" s="2"/>
      <c r="AGM84" s="2"/>
      <c r="AGN84" s="2"/>
      <c r="AGO84" s="2"/>
      <c r="AGP84" s="2"/>
      <c r="AGQ84" s="2"/>
      <c r="AGR84" s="2"/>
      <c r="AGS84" s="2"/>
      <c r="AGT84" s="2"/>
      <c r="AGU84" s="2"/>
      <c r="AGV84" s="2"/>
      <c r="AGW84" s="2"/>
      <c r="AGX84" s="2"/>
      <c r="AGY84" s="2"/>
      <c r="AGZ84" s="2"/>
      <c r="AHA84" s="2"/>
      <c r="AHB84" s="2"/>
      <c r="AHC84" s="2"/>
      <c r="AHD84" s="2"/>
      <c r="AHE84" s="2"/>
      <c r="AHF84" s="2"/>
      <c r="AHG84" s="2"/>
      <c r="AHH84" s="2"/>
      <c r="AHI84" s="2"/>
      <c r="AHJ84" s="2"/>
      <c r="AHK84" s="2"/>
      <c r="AHL84" s="2"/>
      <c r="AHM84" s="2"/>
      <c r="AHN84" s="2"/>
      <c r="AHO84" s="2"/>
      <c r="AHP84" s="2"/>
      <c r="AHQ84" s="2"/>
      <c r="AHR84" s="2"/>
      <c r="AHS84" s="2"/>
      <c r="AHT84" s="2"/>
      <c r="AHU84" s="2"/>
      <c r="AHV84" s="2"/>
      <c r="AHW84" s="2"/>
      <c r="AHX84" s="2"/>
      <c r="AHY84" s="2"/>
      <c r="AHZ84" s="2"/>
      <c r="AIA84" s="2"/>
      <c r="AIB84" s="2"/>
      <c r="AIC84" s="2"/>
      <c r="AID84" s="2"/>
      <c r="AIE84" s="2"/>
      <c r="AIF84" s="2"/>
      <c r="AIG84" s="2"/>
      <c r="AIH84" s="2"/>
      <c r="AII84" s="2"/>
      <c r="AIJ84" s="2"/>
      <c r="AIK84" s="2"/>
      <c r="AIL84" s="2"/>
      <c r="AIM84" s="2"/>
      <c r="AIN84" s="2"/>
      <c r="AIO84" s="2"/>
      <c r="AIP84" s="2"/>
      <c r="AIQ84" s="2"/>
      <c r="AIR84" s="2"/>
      <c r="AIS84" s="2"/>
      <c r="AIT84" s="2"/>
      <c r="AIU84" s="2"/>
      <c r="AIV84" s="2"/>
      <c r="AIW84" s="2"/>
      <c r="AIX84" s="2"/>
      <c r="AIY84" s="2"/>
      <c r="AIZ84" s="2"/>
      <c r="AJA84" s="2"/>
      <c r="AJB84" s="2"/>
      <c r="AJC84" s="2"/>
      <c r="AJD84" s="2"/>
      <c r="AJE84" s="2"/>
      <c r="AJF84" s="2"/>
      <c r="AJG84" s="2"/>
      <c r="AJH84" s="2"/>
      <c r="AJI84" s="2"/>
      <c r="AJJ84" s="2"/>
      <c r="AJK84" s="2"/>
      <c r="AJL84" s="2"/>
      <c r="AJM84" s="2"/>
      <c r="AJN84" s="2"/>
      <c r="AJO84" s="2"/>
      <c r="AJP84" s="2"/>
      <c r="AJQ84" s="2"/>
      <c r="AJR84" s="2"/>
      <c r="AJS84" s="2"/>
      <c r="AJT84" s="2"/>
      <c r="AJU84" s="2"/>
      <c r="AJV84" s="2"/>
      <c r="AJW84" s="2"/>
      <c r="AJX84" s="2"/>
      <c r="AJY84" s="2"/>
      <c r="AJZ84" s="2"/>
      <c r="AKA84" s="2"/>
      <c r="AKB84" s="2"/>
      <c r="AKC84" s="2"/>
      <c r="AKD84" s="2"/>
      <c r="AKE84" s="2"/>
      <c r="AKF84" s="2"/>
      <c r="AKG84" s="2"/>
      <c r="AKH84" s="2"/>
      <c r="AKI84" s="2"/>
      <c r="AKJ84" s="2"/>
      <c r="AKK84" s="2"/>
      <c r="AKL84" s="2"/>
      <c r="AKM84" s="2"/>
      <c r="AKN84" s="2"/>
      <c r="AKO84" s="2"/>
      <c r="AKP84" s="2"/>
      <c r="AKQ84" s="2"/>
      <c r="AKR84" s="2"/>
      <c r="AKS84" s="2"/>
      <c r="AKT84" s="2"/>
      <c r="AKU84" s="2"/>
      <c r="AKV84" s="2"/>
      <c r="AKW84" s="2"/>
      <c r="AKX84" s="2"/>
      <c r="AKY84" s="2"/>
      <c r="AKZ84" s="2"/>
      <c r="ALA84" s="2"/>
      <c r="ALB84" s="2"/>
      <c r="ALC84" s="2"/>
      <c r="ALD84" s="2"/>
      <c r="ALE84" s="2"/>
      <c r="ALF84" s="2"/>
      <c r="ALG84" s="2"/>
      <c r="ALH84" s="2"/>
      <c r="ALI84" s="2"/>
      <c r="ALJ84" s="2"/>
      <c r="ALK84" s="2"/>
      <c r="ALL84" s="2"/>
      <c r="ALM84" s="2"/>
      <c r="ALN84" s="2"/>
      <c r="ALO84" s="2"/>
      <c r="ALP84" s="2"/>
      <c r="ALQ84" s="2"/>
      <c r="ALR84" s="2"/>
      <c r="ALS84" s="2"/>
      <c r="ALT84" s="2"/>
      <c r="ALU84" s="2"/>
      <c r="ALV84" s="2"/>
      <c r="ALW84" s="2"/>
      <c r="ALX84" s="2"/>
      <c r="ALY84" s="2"/>
      <c r="ALZ84" s="2"/>
      <c r="AMA84" s="2"/>
      <c r="AMB84" s="2"/>
      <c r="AMC84" s="2"/>
      <c r="AMD84" s="2"/>
      <c r="AME84" s="2"/>
      <c r="AMF84" s="2"/>
      <c r="AMG84" s="2"/>
      <c r="AMH84" s="2"/>
      <c r="AMI84" s="2"/>
      <c r="AMJ84" s="2"/>
      <c r="AMK84" s="2"/>
      <c r="AML84" s="2"/>
      <c r="AMM84" s="2"/>
      <c r="AMN84" s="2"/>
      <c r="AMO84" s="2"/>
      <c r="AMP84" s="2"/>
      <c r="AMQ84" s="2"/>
      <c r="AMR84" s="2"/>
      <c r="AMS84" s="2"/>
      <c r="AMT84" s="2"/>
      <c r="AMU84" s="2"/>
      <c r="AMV84" s="2"/>
      <c r="AMW84" s="2"/>
      <c r="AMX84" s="2"/>
      <c r="AMY84" s="2"/>
      <c r="AMZ84" s="2"/>
      <c r="ANA84" s="2"/>
      <c r="ANB84" s="2"/>
      <c r="ANC84" s="2"/>
      <c r="AND84" s="2"/>
      <c r="ANE84" s="2"/>
      <c r="ANF84" s="2"/>
      <c r="ANG84" s="2"/>
      <c r="ANH84" s="2"/>
      <c r="ANI84" s="2"/>
      <c r="ANJ84" s="2"/>
      <c r="ANK84" s="2"/>
      <c r="ANL84" s="2"/>
      <c r="ANM84" s="2"/>
      <c r="ANN84" s="2"/>
      <c r="ANO84" s="2"/>
      <c r="ANP84" s="2"/>
      <c r="ANQ84" s="2"/>
      <c r="ANR84" s="2"/>
      <c r="ANS84" s="2"/>
      <c r="ANT84" s="2"/>
      <c r="ANU84" s="2"/>
      <c r="ANV84" s="2"/>
      <c r="ANW84" s="2"/>
      <c r="ANX84" s="2"/>
      <c r="ANY84" s="2"/>
      <c r="ANZ84" s="2"/>
      <c r="AOA84" s="2"/>
      <c r="AOB84" s="2"/>
      <c r="AOC84" s="2"/>
      <c r="AOD84" s="2"/>
      <c r="AOE84" s="2"/>
      <c r="AOF84" s="2"/>
      <c r="AOG84" s="2"/>
      <c r="AOH84" s="2"/>
      <c r="AOI84" s="2"/>
      <c r="AOJ84" s="2"/>
      <c r="AOK84" s="2"/>
      <c r="AOL84" s="2"/>
      <c r="AOM84" s="2"/>
      <c r="AON84" s="2"/>
      <c r="AOO84" s="2"/>
      <c r="AOP84" s="2"/>
      <c r="AOQ84" s="2"/>
      <c r="AOR84" s="2"/>
      <c r="AOS84" s="2"/>
      <c r="AOT84" s="2"/>
      <c r="AOU84" s="2"/>
      <c r="AOV84" s="2"/>
      <c r="AOW84" s="2"/>
      <c r="AOX84" s="2"/>
      <c r="AOY84" s="2"/>
      <c r="AOZ84" s="2"/>
      <c r="APA84" s="2"/>
      <c r="APB84" s="2"/>
      <c r="APC84" s="2"/>
      <c r="APD84" s="2"/>
      <c r="APE84" s="2"/>
      <c r="APF84" s="2"/>
      <c r="APG84" s="2"/>
      <c r="APH84" s="2"/>
      <c r="API84" s="2"/>
      <c r="APJ84" s="2"/>
      <c r="APK84" s="2"/>
      <c r="APL84" s="2"/>
      <c r="APM84" s="2"/>
      <c r="APN84" s="2"/>
      <c r="APO84" s="2"/>
      <c r="APP84" s="2"/>
      <c r="APQ84" s="2"/>
      <c r="APR84" s="2"/>
      <c r="APS84" s="2"/>
      <c r="APT84" s="2"/>
      <c r="APU84" s="2"/>
      <c r="APV84" s="2"/>
      <c r="APW84" s="2"/>
      <c r="APX84" s="2"/>
      <c r="APY84" s="2"/>
      <c r="APZ84" s="2"/>
      <c r="AQA84" s="2"/>
      <c r="AQB84" s="2"/>
      <c r="AQC84" s="2"/>
      <c r="AQD84" s="2"/>
      <c r="AQE84" s="2"/>
      <c r="AQF84" s="2"/>
      <c r="AQG84" s="2"/>
      <c r="AQH84" s="2"/>
      <c r="AQI84" s="2"/>
      <c r="AQJ84" s="2"/>
      <c r="AQK84" s="2"/>
      <c r="AQL84" s="2"/>
      <c r="AQM84" s="2"/>
      <c r="AQN84" s="2"/>
      <c r="AQO84" s="2"/>
      <c r="AQP84" s="2"/>
      <c r="AQQ84" s="2"/>
      <c r="AQR84" s="2"/>
      <c r="AQS84" s="2"/>
      <c r="AQT84" s="2"/>
      <c r="AQU84" s="2"/>
      <c r="AQV84" s="2"/>
      <c r="AQW84" s="2"/>
      <c r="AQX84" s="2"/>
      <c r="AQY84" s="2"/>
      <c r="AQZ84" s="2"/>
      <c r="ARA84" s="2"/>
      <c r="ARB84" s="2"/>
      <c r="ARC84" s="2"/>
      <c r="ARD84" s="2"/>
      <c r="ARE84" s="2"/>
      <c r="ARF84" s="2"/>
      <c r="ARG84" s="2"/>
      <c r="ARH84" s="2"/>
      <c r="ARI84" s="2"/>
      <c r="ARJ84" s="2"/>
      <c r="ARK84" s="2"/>
      <c r="ARL84" s="2"/>
      <c r="ARM84" s="2"/>
      <c r="ARN84" s="2"/>
      <c r="ARO84" s="2"/>
      <c r="ARP84" s="2"/>
      <c r="ARQ84" s="2"/>
      <c r="ARR84" s="2"/>
      <c r="ARS84" s="2"/>
      <c r="ART84" s="2"/>
      <c r="ARU84" s="2"/>
      <c r="ARV84" s="2"/>
      <c r="ARW84" s="2"/>
      <c r="ARX84" s="2"/>
      <c r="ARY84" s="2"/>
      <c r="ARZ84" s="2"/>
      <c r="ASA84" s="2"/>
      <c r="ASB84" s="2"/>
      <c r="ASC84" s="2"/>
      <c r="ASD84" s="2"/>
      <c r="ASE84" s="2"/>
      <c r="ASF84" s="2"/>
      <c r="ASG84" s="2"/>
      <c r="ASH84" s="2"/>
      <c r="ASI84" s="2"/>
      <c r="ASJ84" s="2"/>
      <c r="ASK84" s="2"/>
      <c r="ASL84" s="2"/>
      <c r="ASM84" s="2"/>
      <c r="ASN84" s="2"/>
      <c r="ASO84" s="2"/>
      <c r="ASP84" s="2"/>
      <c r="ASQ84" s="2"/>
      <c r="ASR84" s="2"/>
      <c r="ASS84" s="2"/>
      <c r="AST84" s="2"/>
      <c r="ASU84" s="2"/>
      <c r="ASV84" s="2"/>
      <c r="ASW84" s="2"/>
      <c r="ASX84" s="2"/>
      <c r="ASY84" s="2"/>
      <c r="ASZ84" s="2"/>
      <c r="ATA84" s="2"/>
      <c r="ATB84" s="2"/>
      <c r="ATC84" s="2"/>
      <c r="ATD84" s="2"/>
      <c r="ATE84" s="2"/>
      <c r="ATF84" s="2"/>
      <c r="ATG84" s="2"/>
      <c r="ATH84" s="2"/>
      <c r="ATI84" s="2"/>
      <c r="ATJ84" s="2"/>
      <c r="ATK84" s="2"/>
      <c r="ATL84" s="2"/>
      <c r="ATM84" s="2"/>
      <c r="ATN84" s="2"/>
      <c r="ATO84" s="2"/>
      <c r="ATP84" s="2"/>
      <c r="ATQ84" s="2"/>
      <c r="ATR84" s="2"/>
      <c r="ATS84" s="2"/>
      <c r="ATT84" s="2"/>
      <c r="ATU84" s="2"/>
      <c r="ATV84" s="2"/>
      <c r="ATW84" s="2"/>
      <c r="ATX84" s="2"/>
      <c r="ATY84" s="2"/>
      <c r="ATZ84" s="2"/>
      <c r="AUA84" s="2"/>
      <c r="AUB84" s="2"/>
      <c r="AUC84" s="2"/>
      <c r="AUD84" s="2"/>
      <c r="AUE84" s="2"/>
      <c r="AUF84" s="2"/>
      <c r="AUG84" s="2"/>
      <c r="AUH84" s="2"/>
      <c r="AUI84" s="2"/>
      <c r="AUJ84" s="2"/>
      <c r="AUK84" s="2"/>
      <c r="AUL84" s="2"/>
      <c r="AUM84" s="2"/>
      <c r="AUN84" s="2"/>
      <c r="AUO84" s="2"/>
      <c r="AUP84" s="2"/>
      <c r="AUQ84" s="2"/>
      <c r="AUR84" s="2"/>
      <c r="AUS84" s="2"/>
      <c r="AUT84" s="2"/>
      <c r="AUU84" s="2"/>
      <c r="AUV84" s="2"/>
      <c r="AUW84" s="2"/>
      <c r="AUX84" s="2"/>
      <c r="AUY84" s="2"/>
      <c r="AUZ84" s="2"/>
      <c r="AVA84" s="2"/>
      <c r="AVB84" s="2"/>
      <c r="AVC84" s="2"/>
      <c r="AVD84" s="2"/>
      <c r="AVE84" s="2"/>
      <c r="AVF84" s="2"/>
      <c r="AVG84" s="2"/>
      <c r="AVH84" s="2"/>
      <c r="AVI84" s="2"/>
      <c r="AVJ84" s="2"/>
      <c r="AVK84" s="2"/>
      <c r="AVL84" s="2"/>
      <c r="AVM84" s="2"/>
      <c r="AVN84" s="2"/>
      <c r="AVO84" s="2"/>
      <c r="AVP84" s="2"/>
      <c r="AVQ84" s="2"/>
      <c r="AVR84" s="2"/>
      <c r="AVS84" s="2"/>
      <c r="AVT84" s="2"/>
      <c r="AVU84" s="2"/>
      <c r="AVV84" s="2"/>
      <c r="AVW84" s="2"/>
      <c r="AVX84" s="2"/>
      <c r="AVY84" s="2"/>
      <c r="AVZ84" s="2"/>
      <c r="AWA84" s="2"/>
      <c r="AWB84" s="2"/>
      <c r="AWC84" s="2"/>
      <c r="AWD84" s="2"/>
      <c r="AWE84" s="2"/>
      <c r="AWF84" s="2"/>
      <c r="AWG84" s="2"/>
      <c r="AWH84" s="2"/>
      <c r="AWI84" s="2"/>
      <c r="AWJ84" s="2"/>
      <c r="AWK84" s="2"/>
      <c r="AWL84" s="2"/>
      <c r="AWM84" s="2"/>
      <c r="AWN84" s="2"/>
      <c r="AWO84" s="2"/>
      <c r="AWP84" s="2"/>
      <c r="AWQ84" s="2"/>
      <c r="AWR84" s="2"/>
      <c r="AWS84" s="2"/>
      <c r="AWT84" s="2"/>
      <c r="AWU84" s="2"/>
      <c r="AWV84" s="2"/>
      <c r="AWW84" s="2"/>
      <c r="AWX84" s="2"/>
      <c r="AWY84" s="2"/>
      <c r="AWZ84" s="2"/>
      <c r="AXA84" s="2"/>
      <c r="AXB84" s="2"/>
      <c r="AXC84" s="2"/>
      <c r="AXD84" s="2"/>
      <c r="AXE84" s="2"/>
      <c r="AXF84" s="2"/>
      <c r="AXG84" s="2"/>
      <c r="AXH84" s="2"/>
      <c r="AXI84" s="2"/>
      <c r="AXJ84" s="2"/>
      <c r="AXK84" s="2"/>
      <c r="AXL84" s="2"/>
      <c r="AXM84" s="2"/>
      <c r="AXN84" s="2"/>
      <c r="AXO84" s="2"/>
      <c r="AXP84" s="2"/>
      <c r="AXQ84" s="2"/>
      <c r="AXR84" s="2"/>
      <c r="AXS84" s="2"/>
      <c r="AXT84" s="2"/>
      <c r="AXU84" s="2"/>
      <c r="AXV84" s="2"/>
      <c r="AXW84" s="2"/>
      <c r="AXX84" s="2"/>
      <c r="AXY84" s="2"/>
      <c r="AXZ84" s="2"/>
      <c r="AYA84" s="2"/>
      <c r="AYB84" s="2"/>
      <c r="AYC84" s="2"/>
      <c r="AYD84" s="2"/>
      <c r="AYE84" s="2"/>
      <c r="AYF84" s="2"/>
      <c r="AYG84" s="2"/>
      <c r="AYH84" s="2"/>
      <c r="AYI84" s="2"/>
      <c r="AYJ84" s="2"/>
      <c r="AYK84" s="2"/>
      <c r="AYL84" s="2"/>
      <c r="AYM84" s="2"/>
      <c r="AYN84" s="2"/>
      <c r="AYO84" s="2"/>
      <c r="AYP84" s="2"/>
      <c r="AYQ84" s="2"/>
      <c r="AYR84" s="2"/>
      <c r="AYS84" s="2"/>
      <c r="AYT84" s="2"/>
      <c r="AYU84" s="2"/>
      <c r="AYV84" s="2"/>
      <c r="AYW84" s="2"/>
      <c r="AYX84" s="2"/>
      <c r="AYY84" s="2"/>
      <c r="AYZ84" s="2"/>
      <c r="AZA84" s="2"/>
      <c r="AZB84" s="2"/>
      <c r="AZC84" s="2"/>
      <c r="AZD84" s="2"/>
      <c r="AZE84" s="2"/>
      <c r="AZF84" s="2"/>
      <c r="AZG84" s="2"/>
      <c r="AZH84" s="2"/>
      <c r="AZI84" s="2"/>
      <c r="AZJ84" s="2"/>
      <c r="AZK84" s="2"/>
      <c r="AZL84" s="2"/>
      <c r="AZM84" s="2"/>
      <c r="AZN84" s="2"/>
      <c r="AZO84" s="2"/>
      <c r="AZP84" s="2"/>
      <c r="AZQ84" s="2"/>
      <c r="AZR84" s="2"/>
      <c r="AZS84" s="2"/>
      <c r="AZT84" s="2"/>
      <c r="AZU84" s="2"/>
      <c r="AZV84" s="2"/>
      <c r="AZW84" s="2"/>
      <c r="AZX84" s="2"/>
      <c r="AZY84" s="2"/>
      <c r="AZZ84" s="2"/>
      <c r="BAA84" s="2"/>
      <c r="BAB84" s="2"/>
      <c r="BAC84" s="2"/>
      <c r="BAD84" s="2"/>
      <c r="BAE84" s="2"/>
      <c r="BAF84" s="2"/>
      <c r="BAG84" s="2"/>
      <c r="BAH84" s="2"/>
      <c r="BAI84" s="2"/>
      <c r="BAJ84" s="2"/>
      <c r="BAK84" s="2"/>
      <c r="BAL84" s="2"/>
      <c r="BAM84" s="2"/>
      <c r="BAN84" s="2"/>
      <c r="BAO84" s="2"/>
      <c r="BAP84" s="2"/>
      <c r="BAQ84" s="2"/>
      <c r="BAR84" s="2"/>
      <c r="BAS84" s="2"/>
      <c r="BAT84" s="2"/>
      <c r="BAU84" s="2"/>
      <c r="BAV84" s="2"/>
      <c r="BAW84" s="2"/>
      <c r="BAX84" s="2"/>
      <c r="BAY84" s="2"/>
      <c r="BAZ84" s="2"/>
      <c r="BBA84" s="2"/>
      <c r="BBB84" s="2"/>
      <c r="BBC84" s="2"/>
      <c r="BBD84" s="2"/>
      <c r="BBE84" s="2"/>
      <c r="BBF84" s="2"/>
      <c r="BBG84" s="2"/>
      <c r="BBH84" s="2"/>
      <c r="BBI84" s="2"/>
      <c r="BBJ84" s="2"/>
      <c r="BBK84" s="2"/>
      <c r="BBL84" s="2"/>
      <c r="BBM84" s="2"/>
      <c r="BBN84" s="2"/>
      <c r="BBO84" s="2"/>
      <c r="BBP84" s="2"/>
      <c r="BBQ84" s="2"/>
      <c r="BBR84" s="2"/>
      <c r="BBS84" s="2"/>
      <c r="BBT84" s="2"/>
      <c r="BBU84" s="2"/>
      <c r="BBV84" s="2"/>
      <c r="BBW84" s="2"/>
      <c r="BBX84" s="2"/>
      <c r="BBY84" s="2"/>
      <c r="BBZ84" s="2"/>
      <c r="BCA84" s="2"/>
      <c r="BCB84" s="2"/>
      <c r="BCC84" s="2"/>
      <c r="BCD84" s="2"/>
      <c r="BCE84" s="2"/>
      <c r="BCF84" s="2"/>
      <c r="BCG84" s="2"/>
      <c r="BCH84" s="2"/>
      <c r="BCI84" s="2"/>
      <c r="BCJ84" s="2"/>
      <c r="BCK84" s="2"/>
      <c r="BCL84" s="2"/>
      <c r="BCM84" s="2"/>
      <c r="BCN84" s="2"/>
      <c r="BCO84" s="2"/>
      <c r="BCP84" s="2"/>
      <c r="BCQ84" s="2"/>
      <c r="BCR84" s="2"/>
      <c r="BCS84" s="2"/>
      <c r="BCT84" s="2"/>
      <c r="BCU84" s="2"/>
      <c r="BCV84" s="2"/>
      <c r="BCW84" s="2"/>
      <c r="BCX84" s="2"/>
      <c r="BCY84" s="2"/>
      <c r="BCZ84" s="2"/>
      <c r="BDA84" s="2"/>
      <c r="BDB84" s="2"/>
      <c r="BDC84" s="2"/>
      <c r="BDD84" s="2"/>
      <c r="BDE84" s="2"/>
      <c r="BDF84" s="2"/>
      <c r="BDG84" s="2"/>
      <c r="BDH84" s="2"/>
      <c r="BDI84" s="2"/>
      <c r="BDJ84" s="2"/>
      <c r="BDK84" s="2"/>
      <c r="BDL84" s="2"/>
      <c r="BDM84" s="2"/>
      <c r="BDN84" s="2"/>
      <c r="BDO84" s="2"/>
      <c r="BDP84" s="2"/>
      <c r="BDQ84" s="2"/>
      <c r="BDR84" s="2"/>
      <c r="BDS84" s="2"/>
      <c r="BDT84" s="2"/>
      <c r="BDU84" s="2"/>
      <c r="BDV84" s="2"/>
      <c r="BDW84" s="2"/>
      <c r="BDX84" s="2"/>
      <c r="BDY84" s="2"/>
      <c r="BDZ84" s="2"/>
      <c r="BEA84" s="2"/>
      <c r="BEB84" s="2"/>
      <c r="BEC84" s="2"/>
      <c r="BED84" s="2"/>
      <c r="BEE84" s="2"/>
      <c r="BEF84" s="2"/>
      <c r="BEG84" s="2"/>
      <c r="BEH84" s="2"/>
      <c r="BEI84" s="2"/>
      <c r="BEJ84" s="2"/>
      <c r="BEK84" s="2"/>
      <c r="BEL84" s="2"/>
      <c r="BEM84" s="2"/>
      <c r="BEN84" s="2"/>
      <c r="BEO84" s="2"/>
      <c r="BEP84" s="2"/>
      <c r="BEQ84" s="2"/>
      <c r="BER84" s="2"/>
      <c r="BES84" s="2"/>
      <c r="BET84" s="2"/>
      <c r="BEU84" s="2"/>
      <c r="BEV84" s="2"/>
      <c r="BEW84" s="2"/>
      <c r="BEX84" s="2"/>
      <c r="BEY84" s="2"/>
      <c r="BEZ84" s="2"/>
      <c r="BFA84" s="2"/>
      <c r="BFB84" s="2"/>
      <c r="BFC84" s="2"/>
      <c r="BFD84" s="2"/>
      <c r="BFE84" s="2"/>
      <c r="BFF84" s="2"/>
      <c r="BFG84" s="2"/>
      <c r="BFH84" s="2"/>
      <c r="BFI84" s="2"/>
      <c r="BFJ84" s="2"/>
      <c r="BFK84" s="2"/>
      <c r="BFL84" s="2"/>
      <c r="BFM84" s="2"/>
      <c r="BFN84" s="2"/>
      <c r="BFO84" s="2"/>
      <c r="BFP84" s="2"/>
      <c r="BFQ84" s="2"/>
      <c r="BFR84" s="2"/>
      <c r="BFS84" s="2"/>
      <c r="BFT84" s="2"/>
      <c r="BFU84" s="2"/>
      <c r="BFV84" s="2"/>
      <c r="BFW84" s="2"/>
      <c r="BFX84" s="2"/>
      <c r="BFY84" s="2"/>
      <c r="BFZ84" s="2"/>
      <c r="BGA84" s="2"/>
      <c r="BGB84" s="2"/>
      <c r="BGC84" s="2"/>
      <c r="BGD84" s="2"/>
      <c r="BGE84" s="2"/>
      <c r="BGF84" s="2"/>
      <c r="BGG84" s="2"/>
      <c r="BGH84" s="2"/>
      <c r="BGI84" s="2"/>
      <c r="BGJ84" s="2"/>
      <c r="BGK84" s="2"/>
      <c r="BGL84" s="2"/>
      <c r="BGM84" s="2"/>
      <c r="BGN84" s="2"/>
      <c r="BGO84" s="2"/>
      <c r="BGP84" s="2"/>
      <c r="BGQ84" s="2"/>
      <c r="BGR84" s="2"/>
      <c r="BGS84" s="2"/>
      <c r="BGT84" s="2"/>
      <c r="BGU84" s="2"/>
      <c r="BGV84" s="2"/>
      <c r="BGW84" s="2"/>
      <c r="BGX84" s="2"/>
      <c r="BGY84" s="2"/>
      <c r="BGZ84" s="2"/>
      <c r="BHA84" s="2"/>
      <c r="BHB84" s="2"/>
      <c r="BHC84" s="2"/>
      <c r="BHD84" s="2"/>
      <c r="BHE84" s="2"/>
      <c r="BHF84" s="2"/>
      <c r="BHG84" s="2"/>
      <c r="BHH84" s="2"/>
      <c r="BHI84" s="2"/>
      <c r="BHJ84" s="2"/>
      <c r="BHK84" s="2"/>
      <c r="BHL84" s="2"/>
      <c r="BHM84" s="2"/>
      <c r="BHN84" s="2"/>
      <c r="BHO84" s="2"/>
      <c r="BHP84" s="2"/>
      <c r="BHQ84" s="2"/>
      <c r="BHR84" s="2"/>
      <c r="BHS84" s="2"/>
      <c r="BHT84" s="2"/>
      <c r="BHU84" s="2"/>
      <c r="BHV84" s="2"/>
      <c r="BHW84" s="2"/>
      <c r="BHX84" s="2"/>
      <c r="BHY84" s="2"/>
      <c r="BHZ84" s="2"/>
      <c r="BIA84" s="2"/>
      <c r="BIB84" s="2"/>
      <c r="BIC84" s="2"/>
      <c r="BID84" s="2"/>
      <c r="BIE84" s="2"/>
      <c r="BIF84" s="2"/>
      <c r="BIG84" s="2"/>
      <c r="BIH84" s="2"/>
      <c r="BII84" s="2"/>
      <c r="BIJ84" s="2"/>
      <c r="BIK84" s="2"/>
      <c r="BIL84" s="2"/>
      <c r="BIM84" s="2"/>
      <c r="BIN84" s="2"/>
      <c r="BIO84" s="2"/>
      <c r="BIP84" s="2"/>
      <c r="BIQ84" s="2"/>
      <c r="BIR84" s="2"/>
      <c r="BIS84" s="2"/>
      <c r="BIT84" s="2"/>
      <c r="BIU84" s="2"/>
      <c r="BIV84" s="2"/>
      <c r="BIW84" s="2"/>
      <c r="BIX84" s="2"/>
      <c r="BIY84" s="2"/>
      <c r="BIZ84" s="2"/>
      <c r="BJA84" s="2"/>
      <c r="BJB84" s="2"/>
      <c r="BJC84" s="2"/>
      <c r="BJD84" s="2"/>
      <c r="BJE84" s="2"/>
      <c r="BJF84" s="2"/>
      <c r="BJG84" s="2"/>
      <c r="BJH84" s="2"/>
      <c r="BJI84" s="2"/>
      <c r="BJJ84" s="2"/>
      <c r="BJK84" s="2"/>
      <c r="BJL84" s="2"/>
      <c r="BJM84" s="2"/>
      <c r="BJN84" s="2"/>
      <c r="BJO84" s="2"/>
      <c r="BJP84" s="2"/>
      <c r="BJQ84" s="2"/>
      <c r="BJR84" s="2"/>
      <c r="BJS84" s="2"/>
      <c r="BJT84" s="2"/>
      <c r="BJU84" s="2"/>
      <c r="BJV84" s="2"/>
      <c r="BJW84" s="2"/>
      <c r="BJX84" s="2"/>
      <c r="BJY84" s="2"/>
      <c r="BJZ84" s="2"/>
      <c r="BKA84" s="2"/>
      <c r="BKB84" s="2"/>
      <c r="BKC84" s="2"/>
      <c r="BKD84" s="2"/>
      <c r="BKE84" s="2"/>
      <c r="BKF84" s="2"/>
      <c r="BKG84" s="2"/>
      <c r="BKH84" s="2"/>
      <c r="BKI84" s="2"/>
      <c r="BKJ84" s="2"/>
      <c r="BKK84" s="2"/>
      <c r="BKL84" s="2"/>
      <c r="BKM84" s="2"/>
      <c r="BKN84" s="2"/>
      <c r="BKO84" s="2"/>
      <c r="BKP84" s="2"/>
      <c r="BKQ84" s="2"/>
      <c r="BKR84" s="2"/>
      <c r="BKS84" s="2"/>
      <c r="BKT84" s="2"/>
      <c r="BKU84" s="2"/>
      <c r="BKV84" s="2"/>
      <c r="BKW84" s="2"/>
      <c r="BKX84" s="2"/>
      <c r="BKY84" s="2"/>
      <c r="BKZ84" s="2"/>
      <c r="BLA84" s="2"/>
      <c r="BLB84" s="2"/>
      <c r="BLC84" s="2"/>
      <c r="BLD84" s="2"/>
      <c r="BLE84" s="2"/>
      <c r="BLF84" s="2"/>
      <c r="BLG84" s="2"/>
      <c r="BLH84" s="2"/>
      <c r="BLI84" s="2"/>
      <c r="BLJ84" s="2"/>
      <c r="BLK84" s="2"/>
      <c r="BLL84" s="2"/>
      <c r="BLM84" s="2"/>
      <c r="BLN84" s="2"/>
      <c r="BLO84" s="2"/>
      <c r="BLP84" s="2"/>
      <c r="BLQ84" s="2"/>
      <c r="BLR84" s="2"/>
      <c r="BLS84" s="2"/>
      <c r="BLT84" s="2"/>
      <c r="BLU84" s="2"/>
      <c r="BLV84" s="2"/>
      <c r="BLW84" s="2"/>
      <c r="BLX84" s="2"/>
      <c r="BLY84" s="2"/>
      <c r="BLZ84" s="2"/>
      <c r="BMA84" s="2"/>
      <c r="BMB84" s="2"/>
      <c r="BMC84" s="2"/>
      <c r="BMD84" s="2"/>
      <c r="BME84" s="2"/>
      <c r="BMF84" s="2"/>
      <c r="BMG84" s="2"/>
      <c r="BMH84" s="2"/>
      <c r="BMI84" s="2"/>
      <c r="BMJ84" s="2"/>
      <c r="BMK84" s="2"/>
      <c r="BML84" s="2"/>
      <c r="BMM84" s="2"/>
      <c r="BMN84" s="2"/>
      <c r="BMO84" s="2"/>
      <c r="BMP84" s="2"/>
      <c r="BMQ84" s="2"/>
      <c r="BMR84" s="2"/>
      <c r="BMS84" s="2"/>
      <c r="BMT84" s="2"/>
      <c r="BMU84" s="2"/>
      <c r="BMV84" s="2"/>
      <c r="BMW84" s="2"/>
      <c r="BMX84" s="2"/>
      <c r="BMY84" s="2"/>
      <c r="BMZ84" s="2"/>
      <c r="BNA84" s="2"/>
      <c r="BNB84" s="2"/>
      <c r="BNC84" s="2"/>
      <c r="BND84" s="2"/>
      <c r="BNE84" s="2"/>
      <c r="BNF84" s="2"/>
      <c r="BNG84" s="2"/>
      <c r="BNH84" s="2"/>
      <c r="BNI84" s="2"/>
      <c r="BNJ84" s="2"/>
      <c r="BNK84" s="2"/>
      <c r="BNL84" s="2"/>
      <c r="BNM84" s="2"/>
      <c r="BNN84" s="2"/>
      <c r="BNO84" s="2"/>
      <c r="BNP84" s="2"/>
      <c r="BNQ84" s="2"/>
      <c r="BNR84" s="2"/>
      <c r="BNS84" s="2"/>
      <c r="BNT84" s="2"/>
      <c r="BNU84" s="2"/>
      <c r="BNV84" s="2"/>
      <c r="BNW84" s="2"/>
      <c r="BNX84" s="2"/>
      <c r="BNY84" s="2"/>
      <c r="BNZ84" s="2"/>
      <c r="BOA84" s="2"/>
      <c r="BOB84" s="2"/>
      <c r="BOC84" s="2"/>
      <c r="BOD84" s="2"/>
      <c r="BOE84" s="2"/>
      <c r="BOF84" s="2"/>
      <c r="BOG84" s="2"/>
      <c r="BOH84" s="2"/>
      <c r="BOI84" s="2"/>
      <c r="BOJ84" s="2"/>
      <c r="BOK84" s="2"/>
      <c r="BOL84" s="2"/>
      <c r="BOM84" s="2"/>
      <c r="BON84" s="2"/>
      <c r="BOO84" s="2"/>
      <c r="BOP84" s="2"/>
      <c r="BOQ84" s="2"/>
      <c r="BOR84" s="2"/>
      <c r="BOS84" s="2"/>
      <c r="BOT84" s="2"/>
      <c r="BOU84" s="2"/>
      <c r="BOV84" s="2"/>
      <c r="BOW84" s="2"/>
      <c r="BOX84" s="2"/>
      <c r="BOY84" s="2"/>
      <c r="BOZ84" s="2"/>
      <c r="BPA84" s="2"/>
      <c r="BPB84" s="2"/>
      <c r="BPC84" s="2"/>
      <c r="BPD84" s="2"/>
      <c r="BPE84" s="2"/>
      <c r="BPF84" s="2"/>
      <c r="BPG84" s="2"/>
      <c r="BPH84" s="2"/>
      <c r="BPI84" s="2"/>
      <c r="BPJ84" s="2"/>
      <c r="BPK84" s="2"/>
      <c r="BPL84" s="2"/>
      <c r="BPM84" s="2"/>
      <c r="BPN84" s="2"/>
      <c r="BPO84" s="2"/>
      <c r="BPP84" s="2"/>
      <c r="BPQ84" s="2"/>
      <c r="BPR84" s="2"/>
      <c r="BPS84" s="2"/>
      <c r="BPT84" s="2"/>
      <c r="BPU84" s="2"/>
      <c r="BPV84" s="2"/>
      <c r="BPW84" s="2"/>
      <c r="BPX84" s="2"/>
      <c r="BPY84" s="2"/>
      <c r="BPZ84" s="2"/>
      <c r="BQA84" s="2"/>
      <c r="BQB84" s="2"/>
      <c r="BQC84" s="2"/>
      <c r="BQD84" s="2"/>
      <c r="BQE84" s="2"/>
      <c r="BQF84" s="2"/>
      <c r="BQG84" s="2"/>
      <c r="BQH84" s="2"/>
      <c r="BQI84" s="2"/>
      <c r="BQJ84" s="2"/>
      <c r="BQK84" s="2"/>
      <c r="BQL84" s="2"/>
      <c r="BQM84" s="2"/>
      <c r="BQN84" s="2"/>
      <c r="BQO84" s="2"/>
      <c r="BQP84" s="2"/>
      <c r="BQQ84" s="2"/>
      <c r="BQR84" s="2"/>
      <c r="BQS84" s="2"/>
      <c r="BQT84" s="2"/>
      <c r="BQU84" s="2"/>
      <c r="BQV84" s="2"/>
      <c r="BQW84" s="2"/>
      <c r="BQX84" s="2"/>
      <c r="BQY84" s="2"/>
      <c r="BQZ84" s="2"/>
      <c r="BRA84" s="2"/>
      <c r="BRB84" s="2"/>
      <c r="BRC84" s="2"/>
      <c r="BRD84" s="2"/>
      <c r="BRE84" s="2"/>
      <c r="BRF84" s="2"/>
      <c r="BRG84" s="2"/>
      <c r="BRH84" s="2"/>
      <c r="BRI84" s="2"/>
      <c r="BRJ84" s="2"/>
      <c r="BRK84" s="2"/>
      <c r="BRL84" s="2"/>
      <c r="BRM84" s="2"/>
      <c r="BRN84" s="2"/>
      <c r="BRO84" s="2"/>
      <c r="BRP84" s="2"/>
      <c r="BRQ84" s="2"/>
      <c r="BRR84" s="2"/>
      <c r="BRS84" s="2"/>
      <c r="BRT84" s="2"/>
      <c r="BRU84" s="2"/>
      <c r="BRV84" s="2"/>
      <c r="BRW84" s="2"/>
      <c r="BRX84" s="2"/>
      <c r="BRY84" s="2"/>
      <c r="BRZ84" s="2"/>
      <c r="BSA84" s="2"/>
      <c r="BSB84" s="2"/>
      <c r="BSC84" s="2"/>
      <c r="BSD84" s="2"/>
      <c r="BSE84" s="2"/>
      <c r="BSF84" s="2"/>
      <c r="BSG84" s="2"/>
      <c r="BSH84" s="2"/>
      <c r="BSI84" s="2"/>
      <c r="BSJ84" s="2"/>
      <c r="BSK84" s="2"/>
      <c r="BSL84" s="2"/>
      <c r="BSM84" s="2"/>
      <c r="BSN84" s="2"/>
      <c r="BSO84" s="2"/>
      <c r="BSP84" s="2"/>
      <c r="BSQ84" s="2"/>
      <c r="BSR84" s="2"/>
      <c r="BSS84" s="2"/>
      <c r="BST84" s="2"/>
      <c r="BSU84" s="2"/>
      <c r="BSV84" s="2"/>
      <c r="BSW84" s="2"/>
      <c r="BSX84" s="2"/>
      <c r="BSY84" s="2"/>
      <c r="BSZ84" s="2"/>
      <c r="BTA84" s="2"/>
      <c r="BTB84" s="2"/>
      <c r="BTC84" s="2"/>
      <c r="BTD84" s="2"/>
      <c r="BTE84" s="2"/>
      <c r="BTF84" s="2"/>
      <c r="BTG84" s="2"/>
      <c r="BTH84" s="2"/>
      <c r="BTI84" s="2"/>
      <c r="BTJ84" s="2"/>
      <c r="BTK84" s="2"/>
      <c r="BTL84" s="2"/>
      <c r="BTM84" s="2"/>
      <c r="BTN84" s="2"/>
      <c r="BTO84" s="2"/>
      <c r="BTP84" s="2"/>
      <c r="BTQ84" s="2"/>
      <c r="BTR84" s="2"/>
      <c r="BTS84" s="2"/>
      <c r="BTT84" s="2"/>
      <c r="BTU84" s="2"/>
      <c r="BTV84" s="2"/>
      <c r="BTW84" s="2"/>
      <c r="BTX84" s="2"/>
      <c r="BTY84" s="2"/>
      <c r="BTZ84" s="2"/>
      <c r="BUA84" s="2"/>
      <c r="BUB84" s="2"/>
      <c r="BUC84" s="2"/>
      <c r="BUD84" s="2"/>
      <c r="BUE84" s="2"/>
      <c r="BUF84" s="2"/>
      <c r="BUG84" s="2"/>
      <c r="BUH84" s="2"/>
      <c r="BUI84" s="2"/>
      <c r="BUJ84" s="2"/>
      <c r="BUK84" s="2"/>
      <c r="BUL84" s="2"/>
      <c r="BUM84" s="2"/>
      <c r="BUN84" s="2"/>
      <c r="BUO84" s="2"/>
      <c r="BUP84" s="2"/>
      <c r="BUQ84" s="2"/>
      <c r="BUR84" s="2"/>
      <c r="BUS84" s="2"/>
      <c r="BUT84" s="2"/>
      <c r="BUU84" s="2"/>
      <c r="BUV84" s="2"/>
      <c r="BUW84" s="2"/>
      <c r="BUX84" s="2"/>
      <c r="BUY84" s="2"/>
      <c r="BUZ84" s="2"/>
      <c r="BVA84" s="2"/>
      <c r="BVB84" s="2"/>
      <c r="BVC84" s="2"/>
      <c r="BVD84" s="2"/>
      <c r="BVE84" s="2"/>
      <c r="BVF84" s="2"/>
      <c r="BVG84" s="2"/>
      <c r="BVH84" s="2"/>
      <c r="BVI84" s="2"/>
      <c r="BVJ84" s="2"/>
      <c r="BVK84" s="2"/>
      <c r="BVL84" s="2"/>
      <c r="BVM84" s="2"/>
      <c r="BVN84" s="2"/>
      <c r="BVO84" s="2"/>
      <c r="BVP84" s="2"/>
      <c r="BVQ84" s="2"/>
      <c r="BVR84" s="2"/>
      <c r="BVS84" s="2"/>
      <c r="BVT84" s="2"/>
      <c r="BVU84" s="2"/>
      <c r="BVV84" s="2"/>
      <c r="BVW84" s="2"/>
      <c r="BVX84" s="2"/>
      <c r="BVY84" s="2"/>
      <c r="BVZ84" s="2"/>
      <c r="BWA84" s="2"/>
      <c r="BWB84" s="2"/>
      <c r="BWC84" s="2"/>
      <c r="BWD84" s="2"/>
      <c r="BWE84" s="2"/>
      <c r="BWF84" s="2"/>
      <c r="BWG84" s="2"/>
      <c r="BWH84" s="2"/>
      <c r="BWI84" s="2"/>
      <c r="BWJ84" s="2"/>
      <c r="BWK84" s="2"/>
      <c r="BWL84" s="2"/>
      <c r="BWM84" s="2"/>
      <c r="BWN84" s="2"/>
      <c r="BWO84" s="2"/>
      <c r="BWP84" s="2"/>
      <c r="BWQ84" s="2"/>
      <c r="BWR84" s="2"/>
      <c r="BWS84" s="2"/>
      <c r="BWT84" s="2"/>
      <c r="BWU84" s="2"/>
      <c r="BWV84" s="2"/>
      <c r="BWW84" s="2"/>
      <c r="BWX84" s="2"/>
      <c r="BWY84" s="2"/>
      <c r="BWZ84" s="2"/>
      <c r="BXA84" s="2"/>
      <c r="BXB84" s="2"/>
      <c r="BXC84" s="2"/>
      <c r="BXD84" s="2"/>
      <c r="BXE84" s="2"/>
      <c r="BXF84" s="2"/>
      <c r="BXG84" s="2"/>
      <c r="BXH84" s="2"/>
      <c r="BXI84" s="2"/>
      <c r="BXJ84" s="2"/>
      <c r="BXK84" s="2"/>
      <c r="BXL84" s="2"/>
      <c r="BXM84" s="2"/>
      <c r="BXN84" s="2"/>
      <c r="BXO84" s="2"/>
      <c r="BXP84" s="2"/>
      <c r="BXQ84" s="2"/>
      <c r="BXR84" s="2"/>
      <c r="BXS84" s="2"/>
      <c r="BXT84" s="2"/>
      <c r="BXU84" s="2"/>
      <c r="BXV84" s="2"/>
      <c r="BXW84" s="2"/>
      <c r="BXX84" s="2"/>
      <c r="BXY84" s="2"/>
      <c r="BXZ84" s="2"/>
      <c r="BYA84" s="2"/>
      <c r="BYB84" s="2"/>
      <c r="BYC84" s="2"/>
      <c r="BYD84" s="2"/>
      <c r="BYE84" s="2"/>
      <c r="BYF84" s="2"/>
      <c r="BYG84" s="2"/>
      <c r="BYH84" s="2"/>
      <c r="BYI84" s="2"/>
      <c r="BYJ84" s="2"/>
      <c r="BYK84" s="2"/>
      <c r="BYL84" s="2"/>
      <c r="BYM84" s="2"/>
      <c r="BYN84" s="2"/>
      <c r="BYO84" s="2"/>
      <c r="BYP84" s="2"/>
      <c r="BYQ84" s="2"/>
      <c r="BYR84" s="2"/>
      <c r="BYS84" s="2"/>
      <c r="BYT84" s="2"/>
      <c r="BYU84" s="2"/>
      <c r="BYV84" s="2"/>
      <c r="BYW84" s="2"/>
      <c r="BYX84" s="2"/>
      <c r="BYY84" s="2"/>
      <c r="BYZ84" s="2"/>
      <c r="BZA84" s="2"/>
      <c r="BZB84" s="2"/>
      <c r="BZC84" s="2"/>
      <c r="BZD84" s="2"/>
      <c r="BZE84" s="2"/>
      <c r="BZF84" s="2"/>
      <c r="BZG84" s="2"/>
      <c r="BZH84" s="2"/>
      <c r="BZI84" s="2"/>
      <c r="BZJ84" s="2"/>
      <c r="BZK84" s="2"/>
      <c r="BZL84" s="2"/>
      <c r="BZM84" s="2"/>
      <c r="BZN84" s="2"/>
      <c r="BZO84" s="2"/>
      <c r="BZP84" s="2"/>
      <c r="BZQ84" s="2"/>
      <c r="BZR84" s="2"/>
      <c r="BZS84" s="2"/>
      <c r="BZT84" s="2"/>
      <c r="BZU84" s="2"/>
      <c r="BZV84" s="2"/>
      <c r="BZW84" s="2"/>
      <c r="BZX84" s="2"/>
      <c r="BZY84" s="2"/>
      <c r="BZZ84" s="2"/>
      <c r="CAA84" s="2"/>
      <c r="CAB84" s="2"/>
      <c r="CAC84" s="2"/>
      <c r="CAD84" s="2"/>
      <c r="CAE84" s="2"/>
      <c r="CAF84" s="2"/>
      <c r="CAG84" s="2"/>
      <c r="CAH84" s="2"/>
      <c r="CAI84" s="2"/>
      <c r="CAJ84" s="2"/>
      <c r="CAK84" s="2"/>
      <c r="CAL84" s="2"/>
      <c r="CAM84" s="2"/>
      <c r="CAN84" s="2"/>
      <c r="CAO84" s="2"/>
      <c r="CAP84" s="2"/>
      <c r="CAQ84" s="2"/>
      <c r="CAR84" s="2"/>
      <c r="CAS84" s="2"/>
      <c r="CAT84" s="2"/>
      <c r="CAU84" s="2"/>
      <c r="CAV84" s="2"/>
      <c r="CAW84" s="2"/>
      <c r="CAX84" s="2"/>
      <c r="CAY84" s="2"/>
      <c r="CAZ84" s="2"/>
      <c r="CBA84" s="2"/>
      <c r="CBB84" s="2"/>
      <c r="CBC84" s="2"/>
      <c r="CBD84" s="2"/>
      <c r="CBE84" s="2"/>
      <c r="CBF84" s="2"/>
      <c r="CBG84" s="2"/>
      <c r="CBH84" s="2"/>
      <c r="CBI84" s="2"/>
      <c r="CBJ84" s="2"/>
      <c r="CBK84" s="2"/>
      <c r="CBL84" s="2"/>
      <c r="CBM84" s="2"/>
      <c r="CBN84" s="2"/>
      <c r="CBO84" s="2"/>
      <c r="CBP84" s="2"/>
      <c r="CBQ84" s="2"/>
      <c r="CBR84" s="2"/>
      <c r="CBS84" s="2"/>
      <c r="CBT84" s="2"/>
      <c r="CBU84" s="2"/>
      <c r="CBV84" s="2"/>
      <c r="CBW84" s="2"/>
      <c r="CBX84" s="2"/>
      <c r="CBY84" s="2"/>
      <c r="CBZ84" s="2"/>
      <c r="CCA84" s="2"/>
      <c r="CCB84" s="2"/>
      <c r="CCC84" s="2"/>
      <c r="CCD84" s="2"/>
      <c r="CCE84" s="2"/>
      <c r="CCF84" s="2"/>
      <c r="CCG84" s="2"/>
      <c r="CCH84" s="2"/>
      <c r="CCI84" s="2"/>
      <c r="CCJ84" s="2"/>
      <c r="CCK84" s="2"/>
      <c r="CCL84" s="2"/>
      <c r="CCM84" s="2"/>
      <c r="CCN84" s="2"/>
      <c r="CCO84" s="2"/>
      <c r="CCP84" s="2"/>
      <c r="CCQ84" s="2"/>
      <c r="CCR84" s="2"/>
      <c r="CCS84" s="2"/>
      <c r="CCT84" s="2"/>
      <c r="CCU84" s="2"/>
      <c r="CCV84" s="2"/>
      <c r="CCW84" s="2"/>
      <c r="CCX84" s="2"/>
      <c r="CCY84" s="2"/>
      <c r="CCZ84" s="2"/>
      <c r="CDA84" s="2"/>
      <c r="CDB84" s="2"/>
      <c r="CDC84" s="2"/>
      <c r="CDD84" s="2"/>
      <c r="CDE84" s="2"/>
      <c r="CDF84" s="2"/>
      <c r="CDG84" s="2"/>
      <c r="CDH84" s="2"/>
      <c r="CDI84" s="2"/>
      <c r="CDJ84" s="2"/>
      <c r="CDK84" s="2"/>
      <c r="CDL84" s="2"/>
      <c r="CDM84" s="2"/>
      <c r="CDN84" s="2"/>
      <c r="CDO84" s="2"/>
      <c r="CDP84" s="2"/>
      <c r="CDQ84" s="2"/>
      <c r="CDR84" s="2"/>
      <c r="CDS84" s="2"/>
      <c r="CDT84" s="2"/>
      <c r="CDU84" s="2"/>
      <c r="CDV84" s="2"/>
      <c r="CDW84" s="2"/>
      <c r="CDX84" s="2"/>
      <c r="CDY84" s="2"/>
      <c r="CDZ84" s="2"/>
      <c r="CEA84" s="2"/>
      <c r="CEB84" s="2"/>
      <c r="CEC84" s="2"/>
      <c r="CED84" s="2"/>
      <c r="CEE84" s="2"/>
      <c r="CEF84" s="2"/>
      <c r="CEG84" s="2"/>
      <c r="CEH84" s="2"/>
      <c r="CEI84" s="2"/>
      <c r="CEJ84" s="2"/>
      <c r="CEK84" s="2"/>
      <c r="CEL84" s="2"/>
      <c r="CEM84" s="2"/>
      <c r="CEN84" s="2"/>
      <c r="CEO84" s="2"/>
      <c r="CEP84" s="2"/>
      <c r="CEQ84" s="2"/>
      <c r="CER84" s="2"/>
      <c r="CES84" s="2"/>
      <c r="CET84" s="2"/>
      <c r="CEU84" s="2"/>
      <c r="CEV84" s="2"/>
      <c r="CEW84" s="2"/>
      <c r="CEX84" s="2"/>
      <c r="CEY84" s="2"/>
      <c r="CEZ84" s="2"/>
      <c r="CFA84" s="2"/>
      <c r="CFB84" s="2"/>
      <c r="CFC84" s="2"/>
      <c r="CFD84" s="2"/>
      <c r="CFE84" s="2"/>
      <c r="CFF84" s="2"/>
      <c r="CFG84" s="2"/>
      <c r="CFH84" s="2"/>
      <c r="CFI84" s="2"/>
      <c r="CFJ84" s="2"/>
      <c r="CFK84" s="2"/>
      <c r="CFL84" s="2"/>
      <c r="CFM84" s="2"/>
      <c r="CFN84" s="2"/>
      <c r="CFO84" s="2"/>
      <c r="CFP84" s="2"/>
      <c r="CFQ84" s="2"/>
      <c r="CFR84" s="2"/>
      <c r="CFS84" s="2"/>
      <c r="CFT84" s="2"/>
      <c r="CFU84" s="2"/>
      <c r="CFV84" s="2"/>
      <c r="CFW84" s="2"/>
      <c r="CFX84" s="2"/>
      <c r="CFY84" s="2"/>
      <c r="CFZ84" s="2"/>
      <c r="CGA84" s="2"/>
      <c r="CGB84" s="2"/>
      <c r="CGC84" s="2"/>
      <c r="CGD84" s="2"/>
      <c r="CGE84" s="2"/>
      <c r="CGF84" s="2"/>
      <c r="CGG84" s="2"/>
      <c r="CGH84" s="2"/>
      <c r="CGI84" s="2"/>
      <c r="CGJ84" s="2"/>
      <c r="CGK84" s="2"/>
      <c r="CGL84" s="2"/>
      <c r="CGM84" s="2"/>
      <c r="CGN84" s="2"/>
      <c r="CGO84" s="2"/>
      <c r="CGP84" s="2"/>
      <c r="CGQ84" s="2"/>
      <c r="CGR84" s="2"/>
      <c r="CGS84" s="2"/>
      <c r="CGT84" s="2"/>
      <c r="CGU84" s="2"/>
      <c r="CGV84" s="2"/>
      <c r="CGW84" s="2"/>
      <c r="CGX84" s="2"/>
      <c r="CGY84" s="2"/>
      <c r="CGZ84" s="2"/>
      <c r="CHA84" s="2"/>
      <c r="CHB84" s="2"/>
      <c r="CHC84" s="2"/>
      <c r="CHD84" s="2"/>
      <c r="CHE84" s="2"/>
      <c r="CHF84" s="2"/>
      <c r="CHG84" s="2"/>
      <c r="CHH84" s="2"/>
      <c r="CHI84" s="2"/>
      <c r="CHJ84" s="2"/>
      <c r="CHK84" s="2"/>
      <c r="CHL84" s="2"/>
      <c r="CHM84" s="2"/>
      <c r="CHN84" s="2"/>
      <c r="CHO84" s="2"/>
      <c r="CHP84" s="2"/>
      <c r="CHQ84" s="2"/>
      <c r="CHR84" s="2"/>
      <c r="CHS84" s="2"/>
      <c r="CHT84" s="2"/>
      <c r="CHU84" s="2"/>
      <c r="CHV84" s="2"/>
      <c r="CHW84" s="2"/>
      <c r="CHX84" s="2"/>
      <c r="CHY84" s="2"/>
      <c r="CHZ84" s="2"/>
      <c r="CIA84" s="2"/>
      <c r="CIB84" s="2"/>
      <c r="CIC84" s="2"/>
      <c r="CID84" s="2"/>
      <c r="CIE84" s="2"/>
      <c r="CIF84" s="2"/>
      <c r="CIG84" s="2"/>
      <c r="CIH84" s="2"/>
      <c r="CII84" s="2"/>
      <c r="CIJ84" s="2"/>
      <c r="CIK84" s="2"/>
      <c r="CIL84" s="2"/>
      <c r="CIM84" s="2"/>
      <c r="CIN84" s="2"/>
      <c r="CIO84" s="2"/>
      <c r="CIP84" s="2"/>
      <c r="CIQ84" s="2"/>
      <c r="CIR84" s="2"/>
      <c r="CIS84" s="2"/>
      <c r="CIT84" s="2"/>
      <c r="CIU84" s="2"/>
      <c r="CIV84" s="2"/>
      <c r="CIW84" s="2"/>
      <c r="CIX84" s="2"/>
      <c r="CIY84" s="2"/>
      <c r="CIZ84" s="2"/>
      <c r="CJA84" s="2"/>
      <c r="CJB84" s="2"/>
      <c r="CJC84" s="2"/>
      <c r="CJD84" s="2"/>
      <c r="CJE84" s="2"/>
      <c r="CJF84" s="2"/>
      <c r="CJG84" s="2"/>
      <c r="CJH84" s="2"/>
      <c r="CJI84" s="2"/>
      <c r="CJJ84" s="2"/>
      <c r="CJK84" s="2"/>
      <c r="CJL84" s="2"/>
      <c r="CJM84" s="2"/>
      <c r="CJN84" s="2"/>
      <c r="CJO84" s="2"/>
      <c r="CJP84" s="2"/>
      <c r="CJQ84" s="2"/>
      <c r="CJR84" s="2"/>
      <c r="CJS84" s="2"/>
      <c r="CJT84" s="2"/>
      <c r="CJU84" s="2"/>
      <c r="CJV84" s="2"/>
      <c r="CJW84" s="2"/>
      <c r="CJX84" s="2"/>
      <c r="CJY84" s="2"/>
      <c r="CJZ84" s="2"/>
      <c r="CKA84" s="2"/>
      <c r="CKB84" s="2"/>
      <c r="CKC84" s="2"/>
      <c r="CKD84" s="2"/>
      <c r="CKE84" s="2"/>
      <c r="CKF84" s="2"/>
      <c r="CKG84" s="2"/>
      <c r="CKH84" s="2"/>
      <c r="CKI84" s="2"/>
      <c r="CKJ84" s="2"/>
      <c r="CKK84" s="2"/>
      <c r="CKL84" s="2"/>
      <c r="CKM84" s="2"/>
      <c r="CKN84" s="2"/>
      <c r="CKO84" s="2"/>
      <c r="CKP84" s="2"/>
      <c r="CKQ84" s="2"/>
      <c r="CKR84" s="2"/>
      <c r="CKS84" s="2"/>
      <c r="CKT84" s="2"/>
      <c r="CKU84" s="2"/>
      <c r="CKV84" s="2"/>
      <c r="CKW84" s="2"/>
      <c r="CKX84" s="2"/>
      <c r="CKY84" s="2"/>
      <c r="CKZ84" s="2"/>
      <c r="CLA84" s="2"/>
      <c r="CLB84" s="2"/>
      <c r="CLC84" s="2"/>
      <c r="CLD84" s="2"/>
      <c r="CLE84" s="2"/>
      <c r="CLF84" s="2"/>
      <c r="CLG84" s="2"/>
      <c r="CLH84" s="2"/>
      <c r="CLI84" s="2"/>
      <c r="CLJ84" s="2"/>
      <c r="CLK84" s="2"/>
      <c r="CLL84" s="2"/>
      <c r="CLM84" s="2"/>
      <c r="CLN84" s="2"/>
      <c r="CLO84" s="2"/>
      <c r="CLP84" s="2"/>
      <c r="CLQ84" s="2"/>
      <c r="CLR84" s="2"/>
      <c r="CLS84" s="2"/>
      <c r="CLT84" s="2"/>
      <c r="CLU84" s="2"/>
      <c r="CLV84" s="2"/>
      <c r="CLW84" s="2"/>
      <c r="CLX84" s="2"/>
      <c r="CLY84" s="2"/>
      <c r="CLZ84" s="2"/>
      <c r="CMA84" s="2"/>
      <c r="CMB84" s="2"/>
      <c r="CMC84" s="2"/>
      <c r="CMD84" s="2"/>
      <c r="CME84" s="2"/>
      <c r="CMF84" s="2"/>
      <c r="CMG84" s="2"/>
      <c r="CMH84" s="2"/>
      <c r="CMI84" s="2"/>
      <c r="CMJ84" s="2"/>
      <c r="CMK84" s="2"/>
      <c r="CML84" s="2"/>
      <c r="CMM84" s="2"/>
      <c r="CMN84" s="2"/>
      <c r="CMO84" s="2"/>
      <c r="CMP84" s="2"/>
      <c r="CMQ84" s="2"/>
      <c r="CMR84" s="2"/>
      <c r="CMS84" s="2"/>
      <c r="CMT84" s="2"/>
      <c r="CMU84" s="2"/>
      <c r="CMV84" s="2"/>
      <c r="CMW84" s="2"/>
      <c r="CMX84" s="2"/>
      <c r="CMY84" s="2"/>
      <c r="CMZ84" s="2"/>
      <c r="CNA84" s="2"/>
      <c r="CNB84" s="2"/>
      <c r="CNC84" s="2"/>
      <c r="CND84" s="2"/>
      <c r="CNE84" s="2"/>
      <c r="CNF84" s="2"/>
      <c r="CNG84" s="2"/>
      <c r="CNH84" s="2"/>
      <c r="CNI84" s="2"/>
      <c r="CNJ84" s="2"/>
      <c r="CNK84" s="2"/>
      <c r="CNL84" s="2"/>
      <c r="CNM84" s="2"/>
      <c r="CNN84" s="2"/>
      <c r="CNO84" s="2"/>
      <c r="CNP84" s="2"/>
      <c r="CNQ84" s="2"/>
      <c r="CNR84" s="2"/>
      <c r="CNS84" s="2"/>
      <c r="CNT84" s="2"/>
      <c r="CNU84" s="2"/>
      <c r="CNV84" s="2"/>
      <c r="CNW84" s="2"/>
      <c r="CNX84" s="2"/>
      <c r="CNY84" s="2"/>
      <c r="CNZ84" s="2"/>
      <c r="COA84" s="2"/>
      <c r="COB84" s="2"/>
      <c r="COC84" s="2"/>
      <c r="COD84" s="2"/>
      <c r="COE84" s="2"/>
      <c r="COF84" s="2"/>
      <c r="COG84" s="2"/>
      <c r="COH84" s="2"/>
      <c r="COI84" s="2"/>
      <c r="COJ84" s="2"/>
      <c r="COK84" s="2"/>
      <c r="COL84" s="2"/>
      <c r="COM84" s="2"/>
      <c r="CON84" s="2"/>
      <c r="COO84" s="2"/>
      <c r="COP84" s="2"/>
      <c r="COQ84" s="2"/>
      <c r="COR84" s="2"/>
      <c r="COS84" s="2"/>
      <c r="COT84" s="2"/>
      <c r="COU84" s="2"/>
      <c r="COV84" s="2"/>
      <c r="COW84" s="2"/>
      <c r="COX84" s="2"/>
      <c r="COY84" s="2"/>
      <c r="COZ84" s="2"/>
      <c r="CPA84" s="2"/>
      <c r="CPB84" s="2"/>
      <c r="CPC84" s="2"/>
      <c r="CPD84" s="2"/>
      <c r="CPE84" s="2"/>
      <c r="CPF84" s="2"/>
      <c r="CPG84" s="2"/>
      <c r="CPH84" s="2"/>
      <c r="CPI84" s="2"/>
      <c r="CPJ84" s="2"/>
      <c r="CPK84" s="2"/>
      <c r="CPL84" s="2"/>
      <c r="CPM84" s="2"/>
      <c r="CPN84" s="2"/>
      <c r="CPO84" s="2"/>
      <c r="CPP84" s="2"/>
      <c r="CPQ84" s="2"/>
      <c r="CPR84" s="2"/>
      <c r="CPS84" s="2"/>
      <c r="CPT84" s="2"/>
      <c r="CPU84" s="2"/>
      <c r="CPV84" s="2"/>
      <c r="CPW84" s="2"/>
      <c r="CPX84" s="2"/>
      <c r="CPY84" s="2"/>
      <c r="CPZ84" s="2"/>
      <c r="CQA84" s="2"/>
      <c r="CQB84" s="2"/>
      <c r="CQC84" s="2"/>
      <c r="CQD84" s="2"/>
      <c r="CQE84" s="2"/>
      <c r="CQF84" s="2"/>
      <c r="CQG84" s="2"/>
      <c r="CQH84" s="2"/>
      <c r="CQI84" s="2"/>
      <c r="CQJ84" s="2"/>
      <c r="CQK84" s="2"/>
      <c r="CQL84" s="2"/>
      <c r="CQM84" s="2"/>
      <c r="CQN84" s="2"/>
      <c r="CQO84" s="2"/>
      <c r="CQP84" s="2"/>
      <c r="CQQ84" s="2"/>
      <c r="CQR84" s="2"/>
      <c r="CQS84" s="2"/>
      <c r="CQT84" s="2"/>
      <c r="CQU84" s="2"/>
      <c r="CQV84" s="2"/>
      <c r="CQW84" s="2"/>
      <c r="CQX84" s="2"/>
      <c r="CQY84" s="2"/>
      <c r="CQZ84" s="2"/>
      <c r="CRA84" s="2"/>
      <c r="CRB84" s="2"/>
      <c r="CRC84" s="2"/>
      <c r="CRD84" s="2"/>
      <c r="CRE84" s="2"/>
      <c r="CRF84" s="2"/>
      <c r="CRG84" s="2"/>
      <c r="CRH84" s="2"/>
      <c r="CRI84" s="2"/>
      <c r="CRJ84" s="2"/>
      <c r="CRK84" s="2"/>
      <c r="CRL84" s="2"/>
      <c r="CRM84" s="2"/>
      <c r="CRN84" s="2"/>
      <c r="CRO84" s="2"/>
      <c r="CRP84" s="2"/>
      <c r="CRQ84" s="2"/>
      <c r="CRR84" s="2"/>
      <c r="CRS84" s="2"/>
      <c r="CRT84" s="2"/>
      <c r="CRU84" s="2"/>
      <c r="CRV84" s="2"/>
      <c r="CRW84" s="2"/>
      <c r="CRX84" s="2"/>
      <c r="CRY84" s="2"/>
      <c r="CRZ84" s="2"/>
      <c r="CSA84" s="2"/>
      <c r="CSB84" s="2"/>
      <c r="CSC84" s="2"/>
      <c r="CSD84" s="2"/>
      <c r="CSE84" s="2"/>
      <c r="CSF84" s="2"/>
      <c r="CSG84" s="2"/>
      <c r="CSH84" s="2"/>
      <c r="CSI84" s="2"/>
      <c r="CSJ84" s="2"/>
      <c r="CSK84" s="2"/>
      <c r="CSL84" s="2"/>
      <c r="CSM84" s="2"/>
      <c r="CSN84" s="2"/>
      <c r="CSO84" s="2"/>
      <c r="CSP84" s="2"/>
      <c r="CSQ84" s="2"/>
      <c r="CSR84" s="2"/>
      <c r="CSS84" s="2"/>
      <c r="CST84" s="2"/>
      <c r="CSU84" s="2"/>
      <c r="CSV84" s="2"/>
      <c r="CSW84" s="2"/>
      <c r="CSX84" s="2"/>
      <c r="CSY84" s="2"/>
      <c r="CSZ84" s="2"/>
      <c r="CTA84" s="2"/>
      <c r="CTB84" s="2"/>
      <c r="CTC84" s="2"/>
      <c r="CTD84" s="2"/>
      <c r="CTE84" s="2"/>
      <c r="CTF84" s="2"/>
      <c r="CTG84" s="2"/>
      <c r="CTH84" s="2"/>
      <c r="CTI84" s="2"/>
      <c r="CTJ84" s="2"/>
      <c r="CTK84" s="2"/>
      <c r="CTL84" s="2"/>
      <c r="CTM84" s="2"/>
      <c r="CTN84" s="2"/>
      <c r="CTO84" s="2"/>
      <c r="CTP84" s="2"/>
      <c r="CTQ84" s="2"/>
      <c r="CTR84" s="2"/>
      <c r="CTS84" s="2"/>
      <c r="CTT84" s="2"/>
      <c r="CTU84" s="2"/>
      <c r="CTV84" s="2"/>
      <c r="CTW84" s="2"/>
      <c r="CTX84" s="2"/>
      <c r="CTY84" s="2"/>
      <c r="CTZ84" s="2"/>
      <c r="CUA84" s="2"/>
      <c r="CUB84" s="2"/>
      <c r="CUC84" s="2"/>
      <c r="CUD84" s="2"/>
      <c r="CUE84" s="2"/>
      <c r="CUF84" s="2"/>
      <c r="CUG84" s="2"/>
      <c r="CUH84" s="2"/>
      <c r="CUI84" s="2"/>
      <c r="CUJ84" s="2"/>
      <c r="CUK84" s="2"/>
      <c r="CUL84" s="2"/>
      <c r="CUM84" s="2"/>
      <c r="CUN84" s="2"/>
      <c r="CUO84" s="2"/>
      <c r="CUP84" s="2"/>
      <c r="CUQ84" s="2"/>
      <c r="CUR84" s="2"/>
      <c r="CUS84" s="2"/>
      <c r="CUT84" s="2"/>
      <c r="CUU84" s="2"/>
      <c r="CUV84" s="2"/>
      <c r="CUW84" s="2"/>
      <c r="CUX84" s="2"/>
      <c r="CUY84" s="2"/>
      <c r="CUZ84" s="2"/>
      <c r="CVA84" s="2"/>
      <c r="CVB84" s="2"/>
      <c r="CVC84" s="2"/>
      <c r="CVD84" s="2"/>
      <c r="CVE84" s="2"/>
      <c r="CVF84" s="2"/>
      <c r="CVG84" s="2"/>
      <c r="CVH84" s="2"/>
      <c r="CVI84" s="2"/>
      <c r="CVJ84" s="2"/>
      <c r="CVK84" s="2"/>
      <c r="CVL84" s="2"/>
      <c r="CVM84" s="2"/>
      <c r="CVN84" s="2"/>
      <c r="CVO84" s="2"/>
      <c r="CVP84" s="2"/>
      <c r="CVQ84" s="2"/>
      <c r="CVR84" s="2"/>
      <c r="CVS84" s="2"/>
      <c r="CVT84" s="2"/>
      <c r="CVU84" s="2"/>
      <c r="CVV84" s="2"/>
      <c r="CVW84" s="2"/>
      <c r="CVX84" s="2"/>
      <c r="CVY84" s="2"/>
      <c r="CVZ84" s="2"/>
      <c r="CWA84" s="2"/>
      <c r="CWB84" s="2"/>
      <c r="CWC84" s="2"/>
      <c r="CWD84" s="2"/>
      <c r="CWE84" s="2"/>
      <c r="CWF84" s="2"/>
      <c r="CWG84" s="2"/>
      <c r="CWH84" s="2"/>
      <c r="CWI84" s="2"/>
      <c r="CWJ84" s="2"/>
      <c r="CWK84" s="2"/>
      <c r="CWL84" s="2"/>
      <c r="CWM84" s="2"/>
      <c r="CWN84" s="2"/>
      <c r="CWO84" s="2"/>
      <c r="CWP84" s="2"/>
      <c r="CWQ84" s="2"/>
      <c r="CWR84" s="2"/>
      <c r="CWS84" s="2"/>
      <c r="CWT84" s="2"/>
      <c r="CWU84" s="2"/>
      <c r="CWV84" s="2"/>
      <c r="CWW84" s="2"/>
      <c r="CWX84" s="2"/>
      <c r="CWY84" s="2"/>
      <c r="CWZ84" s="2"/>
      <c r="CXA84" s="2"/>
      <c r="CXB84" s="2"/>
      <c r="CXC84" s="2"/>
      <c r="CXD84" s="2"/>
      <c r="CXE84" s="2"/>
      <c r="CXF84" s="2"/>
      <c r="CXG84" s="2"/>
      <c r="CXH84" s="2"/>
      <c r="CXI84" s="2"/>
      <c r="CXJ84" s="2"/>
      <c r="CXK84" s="2"/>
      <c r="CXL84" s="2"/>
      <c r="CXM84" s="2"/>
      <c r="CXN84" s="2"/>
      <c r="CXO84" s="2"/>
      <c r="CXP84" s="2"/>
      <c r="CXQ84" s="2"/>
      <c r="CXR84" s="2"/>
      <c r="CXS84" s="2"/>
      <c r="CXT84" s="2"/>
      <c r="CXU84" s="2"/>
      <c r="CXV84" s="2"/>
      <c r="CXW84" s="2"/>
      <c r="CXX84" s="2"/>
      <c r="CXY84" s="2"/>
      <c r="CXZ84" s="2"/>
      <c r="CYA84" s="2"/>
      <c r="CYB84" s="2"/>
      <c r="CYC84" s="2"/>
      <c r="CYD84" s="2"/>
      <c r="CYE84" s="2"/>
      <c r="CYF84" s="2"/>
      <c r="CYG84" s="2"/>
      <c r="CYH84" s="2"/>
      <c r="CYI84" s="2"/>
      <c r="CYJ84" s="2"/>
      <c r="CYK84" s="2"/>
      <c r="CYL84" s="2"/>
      <c r="CYM84" s="2"/>
      <c r="CYN84" s="2"/>
      <c r="CYO84" s="2"/>
      <c r="CYP84" s="2"/>
      <c r="CYQ84" s="2"/>
      <c r="CYR84" s="2"/>
      <c r="CYS84" s="2"/>
      <c r="CYT84" s="2"/>
      <c r="CYU84" s="2"/>
      <c r="CYV84" s="2"/>
      <c r="CYW84" s="2"/>
      <c r="CYX84" s="2"/>
      <c r="CYY84" s="2"/>
      <c r="CYZ84" s="2"/>
      <c r="CZA84" s="2"/>
      <c r="CZB84" s="2"/>
      <c r="CZC84" s="2"/>
      <c r="CZD84" s="2"/>
      <c r="CZE84" s="2"/>
      <c r="CZF84" s="2"/>
      <c r="CZG84" s="2"/>
      <c r="CZH84" s="2"/>
      <c r="CZI84" s="2"/>
      <c r="CZJ84" s="2"/>
      <c r="CZK84" s="2"/>
      <c r="CZL84" s="2"/>
      <c r="CZM84" s="2"/>
      <c r="CZN84" s="2"/>
      <c r="CZO84" s="2"/>
      <c r="CZP84" s="2"/>
      <c r="CZQ84" s="2"/>
      <c r="CZR84" s="2"/>
      <c r="CZS84" s="2"/>
      <c r="CZT84" s="2"/>
      <c r="CZU84" s="2"/>
      <c r="CZV84" s="2"/>
      <c r="CZW84" s="2"/>
      <c r="CZX84" s="2"/>
      <c r="CZY84" s="2"/>
      <c r="CZZ84" s="2"/>
      <c r="DAA84" s="2"/>
      <c r="DAB84" s="2"/>
      <c r="DAC84" s="2"/>
      <c r="DAD84" s="2"/>
      <c r="DAE84" s="2"/>
      <c r="DAF84" s="2"/>
      <c r="DAG84" s="2"/>
      <c r="DAH84" s="2"/>
      <c r="DAI84" s="2"/>
      <c r="DAJ84" s="2"/>
      <c r="DAK84" s="2"/>
      <c r="DAL84" s="2"/>
      <c r="DAM84" s="2"/>
      <c r="DAN84" s="2"/>
      <c r="DAO84" s="2"/>
      <c r="DAP84" s="2"/>
      <c r="DAQ84" s="2"/>
      <c r="DAR84" s="2"/>
      <c r="DAS84" s="2"/>
      <c r="DAT84" s="2"/>
      <c r="DAU84" s="2"/>
      <c r="DAV84" s="2"/>
      <c r="DAW84" s="2"/>
      <c r="DAX84" s="2"/>
      <c r="DAY84" s="2"/>
      <c r="DAZ84" s="2"/>
      <c r="DBA84" s="2"/>
      <c r="DBB84" s="2"/>
      <c r="DBC84" s="2"/>
      <c r="DBD84" s="2"/>
      <c r="DBE84" s="2"/>
      <c r="DBF84" s="2"/>
      <c r="DBG84" s="2"/>
      <c r="DBH84" s="2"/>
      <c r="DBI84" s="2"/>
      <c r="DBJ84" s="2"/>
      <c r="DBK84" s="2"/>
      <c r="DBL84" s="2"/>
      <c r="DBM84" s="2"/>
      <c r="DBN84" s="2"/>
      <c r="DBO84" s="2"/>
      <c r="DBP84" s="2"/>
      <c r="DBQ84" s="2"/>
      <c r="DBR84" s="2"/>
      <c r="DBS84" s="2"/>
      <c r="DBT84" s="2"/>
      <c r="DBU84" s="2"/>
      <c r="DBV84" s="2"/>
      <c r="DBW84" s="2"/>
      <c r="DBX84" s="2"/>
      <c r="DBY84" s="2"/>
      <c r="DBZ84" s="2"/>
      <c r="DCA84" s="2"/>
      <c r="DCB84" s="2"/>
      <c r="DCC84" s="2"/>
      <c r="DCD84" s="2"/>
      <c r="DCE84" s="2"/>
      <c r="DCF84" s="2"/>
      <c r="DCG84" s="2"/>
      <c r="DCH84" s="2"/>
      <c r="DCI84" s="2"/>
      <c r="DCJ84" s="2"/>
      <c r="DCK84" s="2"/>
      <c r="DCL84" s="2"/>
      <c r="DCM84" s="2"/>
      <c r="DCN84" s="2"/>
      <c r="DCO84" s="2"/>
      <c r="DCP84" s="2"/>
      <c r="DCQ84" s="2"/>
      <c r="DCR84" s="2"/>
      <c r="DCS84" s="2"/>
      <c r="DCT84" s="2"/>
      <c r="DCU84" s="2"/>
      <c r="DCV84" s="2"/>
      <c r="DCW84" s="2"/>
      <c r="DCX84" s="2"/>
      <c r="DCY84" s="2"/>
      <c r="DCZ84" s="2"/>
      <c r="DDA84" s="2"/>
      <c r="DDB84" s="2"/>
      <c r="DDC84" s="2"/>
      <c r="DDD84" s="2"/>
      <c r="DDE84" s="2"/>
      <c r="DDF84" s="2"/>
      <c r="DDG84" s="2"/>
      <c r="DDH84" s="2"/>
      <c r="DDI84" s="2"/>
      <c r="DDJ84" s="2"/>
      <c r="DDK84" s="2"/>
      <c r="DDL84" s="2"/>
      <c r="DDM84" s="2"/>
      <c r="DDN84" s="2"/>
      <c r="DDO84" s="2"/>
      <c r="DDP84" s="2"/>
      <c r="DDQ84" s="2"/>
      <c r="DDR84" s="2"/>
      <c r="DDS84" s="2"/>
      <c r="DDT84" s="2"/>
      <c r="DDU84" s="2"/>
      <c r="DDV84" s="2"/>
      <c r="DDW84" s="2"/>
      <c r="DDX84" s="2"/>
      <c r="DDY84" s="2"/>
      <c r="DDZ84" s="2"/>
      <c r="DEA84" s="2"/>
      <c r="DEB84" s="2"/>
      <c r="DEC84" s="2"/>
      <c r="DED84" s="2"/>
      <c r="DEE84" s="2"/>
      <c r="DEF84" s="2"/>
      <c r="DEG84" s="2"/>
      <c r="DEH84" s="2"/>
      <c r="DEI84" s="2"/>
      <c r="DEJ84" s="2"/>
      <c r="DEK84" s="2"/>
      <c r="DEL84" s="2"/>
      <c r="DEM84" s="2"/>
      <c r="DEN84" s="2"/>
      <c r="DEO84" s="2"/>
      <c r="DEP84" s="2"/>
      <c r="DEQ84" s="2"/>
      <c r="DER84" s="2"/>
      <c r="DES84" s="2"/>
      <c r="DET84" s="2"/>
      <c r="DEU84" s="2"/>
      <c r="DEV84" s="2"/>
      <c r="DEW84" s="2"/>
      <c r="DEX84" s="2"/>
      <c r="DEY84" s="2"/>
      <c r="DEZ84" s="2"/>
      <c r="DFA84" s="2"/>
      <c r="DFB84" s="2"/>
      <c r="DFC84" s="2"/>
      <c r="DFD84" s="2"/>
      <c r="DFE84" s="2"/>
      <c r="DFF84" s="2"/>
      <c r="DFG84" s="2"/>
      <c r="DFH84" s="2"/>
      <c r="DFI84" s="2"/>
      <c r="DFJ84" s="2"/>
      <c r="DFK84" s="2"/>
      <c r="DFL84" s="2"/>
      <c r="DFM84" s="2"/>
      <c r="DFN84" s="2"/>
      <c r="DFO84" s="2"/>
      <c r="DFP84" s="2"/>
      <c r="DFQ84" s="2"/>
      <c r="DFR84" s="2"/>
      <c r="DFS84" s="2"/>
      <c r="DFT84" s="2"/>
      <c r="DFU84" s="2"/>
      <c r="DFV84" s="2"/>
      <c r="DFW84" s="2"/>
      <c r="DFX84" s="2"/>
      <c r="DFY84" s="2"/>
      <c r="DFZ84" s="2"/>
      <c r="DGA84" s="2"/>
      <c r="DGB84" s="2"/>
      <c r="DGC84" s="2"/>
      <c r="DGD84" s="2"/>
      <c r="DGE84" s="2"/>
      <c r="DGF84" s="2"/>
      <c r="DGG84" s="2"/>
      <c r="DGH84" s="2"/>
      <c r="DGI84" s="2"/>
      <c r="DGJ84" s="2"/>
      <c r="DGK84" s="2"/>
      <c r="DGL84" s="2"/>
      <c r="DGM84" s="2"/>
      <c r="DGN84" s="2"/>
      <c r="DGO84" s="2"/>
      <c r="DGP84" s="2"/>
      <c r="DGQ84" s="2"/>
      <c r="DGR84" s="2"/>
      <c r="DGS84" s="2"/>
      <c r="DGT84" s="2"/>
      <c r="DGU84" s="2"/>
      <c r="DGV84" s="2"/>
      <c r="DGW84" s="2"/>
      <c r="DGX84" s="2"/>
      <c r="DGY84" s="2"/>
      <c r="DGZ84" s="2"/>
      <c r="DHA84" s="2"/>
      <c r="DHB84" s="2"/>
      <c r="DHC84" s="2"/>
      <c r="DHD84" s="2"/>
      <c r="DHE84" s="2"/>
      <c r="DHF84" s="2"/>
      <c r="DHG84" s="2"/>
      <c r="DHH84" s="2"/>
      <c r="DHI84" s="2"/>
      <c r="DHJ84" s="2"/>
      <c r="DHK84" s="2"/>
      <c r="DHL84" s="2"/>
      <c r="DHM84" s="2"/>
      <c r="DHN84" s="2"/>
      <c r="DHO84" s="2"/>
      <c r="DHP84" s="2"/>
      <c r="DHQ84" s="2"/>
      <c r="DHR84" s="2"/>
      <c r="DHS84" s="2"/>
      <c r="DHT84" s="2"/>
      <c r="DHU84" s="2"/>
      <c r="DHV84" s="2"/>
      <c r="DHW84" s="2"/>
      <c r="DHX84" s="2"/>
      <c r="DHY84" s="2"/>
      <c r="DHZ84" s="2"/>
      <c r="DIA84" s="2"/>
      <c r="DIB84" s="2"/>
      <c r="DIC84" s="2"/>
      <c r="DID84" s="2"/>
      <c r="DIE84" s="2"/>
      <c r="DIF84" s="2"/>
      <c r="DIG84" s="2"/>
      <c r="DIH84" s="2"/>
      <c r="DII84" s="2"/>
      <c r="DIJ84" s="2"/>
      <c r="DIK84" s="2"/>
      <c r="DIL84" s="2"/>
      <c r="DIM84" s="2"/>
      <c r="DIN84" s="2"/>
      <c r="DIO84" s="2"/>
      <c r="DIP84" s="2"/>
      <c r="DIQ84" s="2"/>
      <c r="DIR84" s="2"/>
      <c r="DIS84" s="2"/>
      <c r="DIT84" s="2"/>
      <c r="DIU84" s="2"/>
      <c r="DIV84" s="2"/>
      <c r="DIW84" s="2"/>
      <c r="DIX84" s="2"/>
      <c r="DIY84" s="2"/>
      <c r="DIZ84" s="2"/>
      <c r="DJA84" s="2"/>
      <c r="DJB84" s="2"/>
      <c r="DJC84" s="2"/>
      <c r="DJD84" s="2"/>
      <c r="DJE84" s="2"/>
      <c r="DJF84" s="2"/>
      <c r="DJG84" s="2"/>
      <c r="DJH84" s="2"/>
      <c r="DJI84" s="2"/>
      <c r="DJJ84" s="2"/>
      <c r="DJK84" s="2"/>
      <c r="DJL84" s="2"/>
      <c r="DJM84" s="2"/>
      <c r="DJN84" s="2"/>
      <c r="DJO84" s="2"/>
      <c r="DJP84" s="2"/>
      <c r="DJQ84" s="2"/>
      <c r="DJR84" s="2"/>
      <c r="DJS84" s="2"/>
      <c r="DJT84" s="2"/>
      <c r="DJU84" s="2"/>
      <c r="DJV84" s="2"/>
      <c r="DJW84" s="2"/>
      <c r="DJX84" s="2"/>
      <c r="DJY84" s="2"/>
      <c r="DJZ84" s="2"/>
      <c r="DKA84" s="2"/>
      <c r="DKB84" s="2"/>
      <c r="DKC84" s="2"/>
      <c r="DKD84" s="2"/>
      <c r="DKE84" s="2"/>
      <c r="DKF84" s="2"/>
      <c r="DKG84" s="2"/>
      <c r="DKH84" s="2"/>
      <c r="DKI84" s="2"/>
      <c r="DKJ84" s="2"/>
      <c r="DKK84" s="2"/>
      <c r="DKL84" s="2"/>
      <c r="DKM84" s="2"/>
      <c r="DKN84" s="2"/>
      <c r="DKO84" s="2"/>
      <c r="DKP84" s="2"/>
      <c r="DKQ84" s="2"/>
      <c r="DKR84" s="2"/>
      <c r="DKS84" s="2"/>
      <c r="DKT84" s="2"/>
      <c r="DKU84" s="2"/>
      <c r="DKV84" s="2"/>
      <c r="DKW84" s="2"/>
      <c r="DKX84" s="2"/>
      <c r="DKY84" s="2"/>
      <c r="DKZ84" s="2"/>
      <c r="DLA84" s="2"/>
      <c r="DLB84" s="2"/>
      <c r="DLC84" s="2"/>
      <c r="DLD84" s="2"/>
      <c r="DLE84" s="2"/>
      <c r="DLF84" s="2"/>
      <c r="DLG84" s="2"/>
      <c r="DLH84" s="2"/>
      <c r="DLI84" s="2"/>
      <c r="DLJ84" s="2"/>
      <c r="DLK84" s="2"/>
      <c r="DLL84" s="2"/>
      <c r="DLM84" s="2"/>
      <c r="DLN84" s="2"/>
      <c r="DLO84" s="2"/>
      <c r="DLP84" s="2"/>
      <c r="DLQ84" s="2"/>
      <c r="DLR84" s="2"/>
      <c r="DLS84" s="2"/>
      <c r="DLT84" s="2"/>
      <c r="DLU84" s="2"/>
      <c r="DLV84" s="2"/>
      <c r="DLW84" s="2"/>
      <c r="DLX84" s="2"/>
      <c r="DLY84" s="2"/>
      <c r="DLZ84" s="2"/>
      <c r="DMA84" s="2"/>
      <c r="DMB84" s="2"/>
      <c r="DMC84" s="2"/>
      <c r="DMD84" s="2"/>
      <c r="DME84" s="2"/>
      <c r="DMF84" s="2"/>
      <c r="DMG84" s="2"/>
      <c r="DMH84" s="2"/>
      <c r="DMI84" s="2"/>
      <c r="DMJ84" s="2"/>
      <c r="DMK84" s="2"/>
      <c r="DML84" s="2"/>
      <c r="DMM84" s="2"/>
      <c r="DMN84" s="2"/>
      <c r="DMO84" s="2"/>
      <c r="DMP84" s="2"/>
      <c r="DMQ84" s="2"/>
      <c r="DMR84" s="2"/>
      <c r="DMS84" s="2"/>
      <c r="DMT84" s="2"/>
      <c r="DMU84" s="2"/>
      <c r="DMV84" s="2"/>
      <c r="DMW84" s="2"/>
      <c r="DMX84" s="2"/>
      <c r="DMY84" s="2"/>
      <c r="DMZ84" s="2"/>
      <c r="DNA84" s="2"/>
      <c r="DNB84" s="2"/>
      <c r="DNC84" s="2"/>
      <c r="DND84" s="2"/>
      <c r="DNE84" s="2"/>
      <c r="DNF84" s="2"/>
      <c r="DNG84" s="2"/>
      <c r="DNH84" s="2"/>
      <c r="DNI84" s="2"/>
      <c r="DNJ84" s="2"/>
      <c r="DNK84" s="2"/>
      <c r="DNL84" s="2"/>
      <c r="DNM84" s="2"/>
      <c r="DNN84" s="2"/>
      <c r="DNO84" s="2"/>
      <c r="DNP84" s="2"/>
      <c r="DNQ84" s="2"/>
      <c r="DNR84" s="2"/>
      <c r="DNS84" s="2"/>
      <c r="DNT84" s="2"/>
      <c r="DNU84" s="2"/>
      <c r="DNV84" s="2"/>
      <c r="DNW84" s="2"/>
      <c r="DNX84" s="2"/>
      <c r="DNY84" s="2"/>
      <c r="DNZ84" s="2"/>
      <c r="DOA84" s="2"/>
      <c r="DOB84" s="2"/>
      <c r="DOC84" s="2"/>
      <c r="DOD84" s="2"/>
      <c r="DOE84" s="2"/>
      <c r="DOF84" s="2"/>
      <c r="DOG84" s="2"/>
      <c r="DOH84" s="2"/>
      <c r="DOI84" s="2"/>
      <c r="DOJ84" s="2"/>
      <c r="DOK84" s="2"/>
      <c r="DOL84" s="2"/>
      <c r="DOM84" s="2"/>
      <c r="DON84" s="2"/>
      <c r="DOO84" s="2"/>
      <c r="DOP84" s="2"/>
      <c r="DOQ84" s="2"/>
      <c r="DOR84" s="2"/>
      <c r="DOS84" s="2"/>
      <c r="DOT84" s="2"/>
      <c r="DOU84" s="2"/>
      <c r="DOV84" s="2"/>
      <c r="DOW84" s="2"/>
      <c r="DOX84" s="2"/>
      <c r="DOY84" s="2"/>
      <c r="DOZ84" s="2"/>
      <c r="DPA84" s="2"/>
      <c r="DPB84" s="2"/>
      <c r="DPC84" s="2"/>
      <c r="DPD84" s="2"/>
      <c r="DPE84" s="2"/>
      <c r="DPF84" s="2"/>
      <c r="DPG84" s="2"/>
      <c r="DPH84" s="2"/>
      <c r="DPI84" s="2"/>
      <c r="DPJ84" s="2"/>
      <c r="DPK84" s="2"/>
      <c r="DPL84" s="2"/>
      <c r="DPM84" s="2"/>
      <c r="DPN84" s="2"/>
      <c r="DPO84" s="2"/>
      <c r="DPP84" s="2"/>
      <c r="DPQ84" s="2"/>
      <c r="DPR84" s="2"/>
      <c r="DPS84" s="2"/>
      <c r="DPT84" s="2"/>
      <c r="DPU84" s="2"/>
      <c r="DPV84" s="2"/>
      <c r="DPW84" s="2"/>
      <c r="DPX84" s="2"/>
      <c r="DPY84" s="2"/>
      <c r="DPZ84" s="2"/>
      <c r="DQA84" s="2"/>
      <c r="DQB84" s="2"/>
      <c r="DQC84" s="2"/>
      <c r="DQD84" s="2"/>
      <c r="DQE84" s="2"/>
      <c r="DQF84" s="2"/>
      <c r="DQG84" s="2"/>
      <c r="DQH84" s="2"/>
      <c r="DQI84" s="2"/>
      <c r="DQJ84" s="2"/>
      <c r="DQK84" s="2"/>
      <c r="DQL84" s="2"/>
      <c r="DQM84" s="2"/>
      <c r="DQN84" s="2"/>
      <c r="DQO84" s="2"/>
      <c r="DQP84" s="2"/>
      <c r="DQQ84" s="2"/>
      <c r="DQR84" s="2"/>
      <c r="DQS84" s="2"/>
      <c r="DQT84" s="2"/>
      <c r="DQU84" s="2"/>
      <c r="DQV84" s="2"/>
      <c r="DQW84" s="2"/>
      <c r="DQX84" s="2"/>
      <c r="DQY84" s="2"/>
      <c r="DQZ84" s="2"/>
      <c r="DRA84" s="2"/>
      <c r="DRB84" s="2"/>
      <c r="DRC84" s="2"/>
      <c r="DRD84" s="2"/>
      <c r="DRE84" s="2"/>
      <c r="DRF84" s="2"/>
      <c r="DRG84" s="2"/>
      <c r="DRH84" s="2"/>
      <c r="DRI84" s="2"/>
      <c r="DRJ84" s="2"/>
      <c r="DRK84" s="2"/>
      <c r="DRL84" s="2"/>
      <c r="DRM84" s="2"/>
      <c r="DRN84" s="2"/>
      <c r="DRO84" s="2"/>
      <c r="DRP84" s="2"/>
      <c r="DRQ84" s="2"/>
      <c r="DRR84" s="2"/>
      <c r="DRS84" s="2"/>
      <c r="DRT84" s="2"/>
      <c r="DRU84" s="2"/>
      <c r="DRV84" s="2"/>
      <c r="DRW84" s="2"/>
      <c r="DRX84" s="2"/>
      <c r="DRY84" s="2"/>
      <c r="DRZ84" s="2"/>
      <c r="DSA84" s="2"/>
      <c r="DSB84" s="2"/>
      <c r="DSC84" s="2"/>
      <c r="DSD84" s="2"/>
      <c r="DSE84" s="2"/>
      <c r="DSF84" s="2"/>
      <c r="DSG84" s="2"/>
      <c r="DSH84" s="2"/>
      <c r="DSI84" s="2"/>
      <c r="DSJ84" s="2"/>
      <c r="DSK84" s="2"/>
      <c r="DSL84" s="2"/>
      <c r="DSM84" s="2"/>
      <c r="DSN84" s="2"/>
      <c r="DSO84" s="2"/>
      <c r="DSP84" s="2"/>
      <c r="DSQ84" s="2"/>
      <c r="DSR84" s="2"/>
      <c r="DSS84" s="2"/>
      <c r="DST84" s="2"/>
      <c r="DSU84" s="2"/>
      <c r="DSV84" s="2"/>
      <c r="DSW84" s="2"/>
      <c r="DSX84" s="2"/>
      <c r="DSY84" s="2"/>
      <c r="DSZ84" s="2"/>
      <c r="DTA84" s="2"/>
      <c r="DTB84" s="2"/>
      <c r="DTC84" s="2"/>
      <c r="DTD84" s="2"/>
      <c r="DTE84" s="2"/>
      <c r="DTF84" s="2"/>
      <c r="DTG84" s="2"/>
      <c r="DTH84" s="2"/>
      <c r="DTI84" s="2"/>
      <c r="DTJ84" s="2"/>
      <c r="DTK84" s="2"/>
      <c r="DTL84" s="2"/>
      <c r="DTM84" s="2"/>
      <c r="DTN84" s="2"/>
      <c r="DTO84" s="2"/>
      <c r="DTP84" s="2"/>
      <c r="DTQ84" s="2"/>
      <c r="DTR84" s="2"/>
      <c r="DTS84" s="2"/>
      <c r="DTT84" s="2"/>
      <c r="DTU84" s="2"/>
      <c r="DTV84" s="2"/>
      <c r="DTW84" s="2"/>
      <c r="DTX84" s="2"/>
      <c r="DTY84" s="2"/>
      <c r="DTZ84" s="2"/>
      <c r="DUA84" s="2"/>
      <c r="DUB84" s="2"/>
      <c r="DUC84" s="2"/>
      <c r="DUD84" s="2"/>
      <c r="DUE84" s="2"/>
      <c r="DUF84" s="2"/>
      <c r="DUG84" s="2"/>
      <c r="DUH84" s="2"/>
      <c r="DUI84" s="2"/>
      <c r="DUJ84" s="2"/>
      <c r="DUK84" s="2"/>
      <c r="DUL84" s="2"/>
      <c r="DUM84" s="2"/>
      <c r="DUN84" s="2"/>
      <c r="DUO84" s="2"/>
      <c r="DUP84" s="2"/>
      <c r="DUQ84" s="2"/>
      <c r="DUR84" s="2"/>
      <c r="DUS84" s="2"/>
      <c r="DUT84" s="2"/>
      <c r="DUU84" s="2"/>
      <c r="DUV84" s="2"/>
      <c r="DUW84" s="2"/>
      <c r="DUX84" s="2"/>
      <c r="DUY84" s="2"/>
      <c r="DUZ84" s="2"/>
      <c r="DVA84" s="2"/>
      <c r="DVB84" s="2"/>
      <c r="DVC84" s="2"/>
      <c r="DVD84" s="2"/>
      <c r="DVE84" s="2"/>
      <c r="DVF84" s="2"/>
      <c r="DVG84" s="2"/>
      <c r="DVH84" s="2"/>
      <c r="DVI84" s="2"/>
      <c r="DVJ84" s="2"/>
      <c r="DVK84" s="2"/>
      <c r="DVL84" s="2"/>
      <c r="DVM84" s="2"/>
      <c r="DVN84" s="2"/>
      <c r="DVO84" s="2"/>
      <c r="DVP84" s="2"/>
      <c r="DVQ84" s="2"/>
      <c r="DVR84" s="2"/>
      <c r="DVS84" s="2"/>
      <c r="DVT84" s="2"/>
      <c r="DVU84" s="2"/>
      <c r="DVV84" s="2"/>
      <c r="DVW84" s="2"/>
      <c r="DVX84" s="2"/>
      <c r="DVY84" s="2"/>
      <c r="DVZ84" s="2"/>
      <c r="DWA84" s="2"/>
      <c r="DWB84" s="2"/>
      <c r="DWC84" s="2"/>
      <c r="DWD84" s="2"/>
      <c r="DWE84" s="2"/>
      <c r="DWF84" s="2"/>
      <c r="DWG84" s="2"/>
      <c r="DWH84" s="2"/>
      <c r="DWI84" s="2"/>
      <c r="DWJ84" s="2"/>
      <c r="DWK84" s="2"/>
      <c r="DWL84" s="2"/>
      <c r="DWM84" s="2"/>
      <c r="DWN84" s="2"/>
      <c r="DWO84" s="2"/>
      <c r="DWP84" s="2"/>
      <c r="DWQ84" s="2"/>
      <c r="DWR84" s="2"/>
      <c r="DWS84" s="2"/>
      <c r="DWT84" s="2"/>
      <c r="DWU84" s="2"/>
      <c r="DWV84" s="2"/>
      <c r="DWW84" s="2"/>
      <c r="DWX84" s="2"/>
      <c r="DWY84" s="2"/>
      <c r="DWZ84" s="2"/>
      <c r="DXA84" s="2"/>
      <c r="DXB84" s="2"/>
      <c r="DXC84" s="2"/>
      <c r="DXD84" s="2"/>
      <c r="DXE84" s="2"/>
      <c r="DXF84" s="2"/>
      <c r="DXG84" s="2"/>
      <c r="DXH84" s="2"/>
      <c r="DXI84" s="2"/>
      <c r="DXJ84" s="2"/>
      <c r="DXK84" s="2"/>
      <c r="DXL84" s="2"/>
      <c r="DXM84" s="2"/>
      <c r="DXN84" s="2"/>
      <c r="DXO84" s="2"/>
      <c r="DXP84" s="2"/>
      <c r="DXQ84" s="2"/>
      <c r="DXR84" s="2"/>
      <c r="DXS84" s="2"/>
      <c r="DXT84" s="2"/>
      <c r="DXU84" s="2"/>
      <c r="DXV84" s="2"/>
      <c r="DXW84" s="2"/>
      <c r="DXX84" s="2"/>
      <c r="DXY84" s="2"/>
      <c r="DXZ84" s="2"/>
      <c r="DYA84" s="2"/>
      <c r="DYB84" s="2"/>
      <c r="DYC84" s="2"/>
      <c r="DYD84" s="2"/>
      <c r="DYE84" s="2"/>
      <c r="DYF84" s="2"/>
      <c r="DYG84" s="2"/>
      <c r="DYH84" s="2"/>
      <c r="DYI84" s="2"/>
      <c r="DYJ84" s="2"/>
      <c r="DYK84" s="2"/>
      <c r="DYL84" s="2"/>
      <c r="DYM84" s="2"/>
      <c r="DYN84" s="2"/>
      <c r="DYO84" s="2"/>
      <c r="DYP84" s="2"/>
      <c r="DYQ84" s="2"/>
      <c r="DYR84" s="2"/>
      <c r="DYS84" s="2"/>
      <c r="DYT84" s="2"/>
      <c r="DYU84" s="2"/>
      <c r="DYV84" s="2"/>
      <c r="DYW84" s="2"/>
      <c r="DYX84" s="2"/>
      <c r="DYY84" s="2"/>
      <c r="DYZ84" s="2"/>
      <c r="DZA84" s="2"/>
      <c r="DZB84" s="2"/>
      <c r="DZC84" s="2"/>
      <c r="DZD84" s="2"/>
      <c r="DZE84" s="2"/>
      <c r="DZF84" s="2"/>
      <c r="DZG84" s="2"/>
      <c r="DZH84" s="2"/>
      <c r="DZI84" s="2"/>
      <c r="DZJ84" s="2"/>
      <c r="DZK84" s="2"/>
      <c r="DZL84" s="2"/>
      <c r="DZM84" s="2"/>
      <c r="DZN84" s="2"/>
      <c r="DZO84" s="2"/>
      <c r="DZP84" s="2"/>
      <c r="DZQ84" s="2"/>
      <c r="DZR84" s="2"/>
      <c r="DZS84" s="2"/>
      <c r="DZT84" s="2"/>
      <c r="DZU84" s="2"/>
      <c r="DZV84" s="2"/>
      <c r="DZW84" s="2"/>
      <c r="DZX84" s="2"/>
      <c r="DZY84" s="2"/>
      <c r="DZZ84" s="2"/>
      <c r="EAA84" s="2"/>
      <c r="EAB84" s="2"/>
      <c r="EAC84" s="2"/>
      <c r="EAD84" s="2"/>
      <c r="EAE84" s="2"/>
      <c r="EAF84" s="2"/>
      <c r="EAG84" s="2"/>
      <c r="EAH84" s="2"/>
      <c r="EAI84" s="2"/>
      <c r="EAJ84" s="2"/>
      <c r="EAK84" s="2"/>
      <c r="EAL84" s="2"/>
      <c r="EAM84" s="2"/>
      <c r="EAN84" s="2"/>
      <c r="EAO84" s="2"/>
      <c r="EAP84" s="2"/>
      <c r="EAQ84" s="2"/>
      <c r="EAR84" s="2"/>
      <c r="EAS84" s="2"/>
      <c r="EAT84" s="2"/>
      <c r="EAU84" s="2"/>
      <c r="EAV84" s="2"/>
      <c r="EAW84" s="2"/>
      <c r="EAX84" s="2"/>
      <c r="EAY84" s="2"/>
      <c r="EAZ84" s="2"/>
      <c r="EBA84" s="2"/>
      <c r="EBB84" s="2"/>
      <c r="EBC84" s="2"/>
      <c r="EBD84" s="2"/>
      <c r="EBE84" s="2"/>
      <c r="EBF84" s="2"/>
      <c r="EBG84" s="2"/>
      <c r="EBH84" s="2"/>
      <c r="EBI84" s="2"/>
      <c r="EBJ84" s="2"/>
      <c r="EBK84" s="2"/>
      <c r="EBL84" s="2"/>
      <c r="EBM84" s="2"/>
      <c r="EBN84" s="2"/>
      <c r="EBO84" s="2"/>
      <c r="EBP84" s="2"/>
      <c r="EBQ84" s="2"/>
      <c r="EBR84" s="2"/>
      <c r="EBS84" s="2"/>
      <c r="EBT84" s="2"/>
      <c r="EBU84" s="2"/>
      <c r="EBV84" s="2"/>
      <c r="EBW84" s="2"/>
      <c r="EBX84" s="2"/>
      <c r="EBY84" s="2"/>
      <c r="EBZ84" s="2"/>
      <c r="ECA84" s="2"/>
      <c r="ECB84" s="2"/>
      <c r="ECC84" s="2"/>
      <c r="ECD84" s="2"/>
      <c r="ECE84" s="2"/>
      <c r="ECF84" s="2"/>
      <c r="ECG84" s="2"/>
      <c r="ECH84" s="2"/>
      <c r="ECI84" s="2"/>
      <c r="ECJ84" s="2"/>
      <c r="ECK84" s="2"/>
      <c r="ECL84" s="2"/>
      <c r="ECM84" s="2"/>
      <c r="ECN84" s="2"/>
      <c r="ECO84" s="2"/>
      <c r="ECP84" s="2"/>
      <c r="ECQ84" s="2"/>
      <c r="ECR84" s="2"/>
      <c r="ECS84" s="2"/>
      <c r="ECT84" s="2"/>
      <c r="ECU84" s="2"/>
      <c r="ECV84" s="2"/>
      <c r="ECW84" s="2"/>
      <c r="ECX84" s="2"/>
      <c r="ECY84" s="2"/>
      <c r="ECZ84" s="2"/>
      <c r="EDA84" s="2"/>
      <c r="EDB84" s="2"/>
      <c r="EDC84" s="2"/>
      <c r="EDD84" s="2"/>
      <c r="EDE84" s="2"/>
      <c r="EDF84" s="2"/>
      <c r="EDG84" s="2"/>
      <c r="EDH84" s="2"/>
      <c r="EDI84" s="2"/>
      <c r="EDJ84" s="2"/>
      <c r="EDK84" s="2"/>
      <c r="EDL84" s="2"/>
      <c r="EDM84" s="2"/>
      <c r="EDN84" s="2"/>
      <c r="EDO84" s="2"/>
      <c r="EDP84" s="2"/>
      <c r="EDQ84" s="2"/>
      <c r="EDR84" s="2"/>
      <c r="EDS84" s="2"/>
      <c r="EDT84" s="2"/>
      <c r="EDU84" s="2"/>
      <c r="EDV84" s="2"/>
      <c r="EDW84" s="2"/>
      <c r="EDX84" s="2"/>
      <c r="EDY84" s="2"/>
      <c r="EDZ84" s="2"/>
      <c r="EEA84" s="2"/>
      <c r="EEB84" s="2"/>
      <c r="EEC84" s="2"/>
      <c r="EED84" s="2"/>
      <c r="EEE84" s="2"/>
      <c r="EEF84" s="2"/>
      <c r="EEG84" s="2"/>
      <c r="EEH84" s="2"/>
      <c r="EEI84" s="2"/>
      <c r="EEJ84" s="2"/>
      <c r="EEK84" s="2"/>
      <c r="EEL84" s="2"/>
      <c r="EEM84" s="2"/>
      <c r="EEN84" s="2"/>
      <c r="EEO84" s="2"/>
      <c r="EEP84" s="2"/>
      <c r="EEQ84" s="2"/>
      <c r="EER84" s="2"/>
      <c r="EES84" s="2"/>
      <c r="EET84" s="2"/>
      <c r="EEU84" s="2"/>
      <c r="EEV84" s="2"/>
      <c r="EEW84" s="2"/>
      <c r="EEX84" s="2"/>
      <c r="EEY84" s="2"/>
      <c r="EEZ84" s="2"/>
      <c r="EFA84" s="2"/>
      <c r="EFB84" s="2"/>
      <c r="EFC84" s="2"/>
      <c r="EFD84" s="2"/>
      <c r="EFE84" s="2"/>
      <c r="EFF84" s="2"/>
      <c r="EFG84" s="2"/>
      <c r="EFH84" s="2"/>
      <c r="EFI84" s="2"/>
      <c r="EFJ84" s="2"/>
      <c r="EFK84" s="2"/>
      <c r="EFL84" s="2"/>
      <c r="EFM84" s="2"/>
      <c r="EFN84" s="2"/>
      <c r="EFO84" s="2"/>
      <c r="EFP84" s="2"/>
      <c r="EFQ84" s="2"/>
      <c r="EFR84" s="2"/>
      <c r="EFS84" s="2"/>
      <c r="EFT84" s="2"/>
      <c r="EFU84" s="2"/>
      <c r="EFV84" s="2"/>
      <c r="EFW84" s="2"/>
      <c r="EFX84" s="2"/>
      <c r="EFY84" s="2"/>
      <c r="EFZ84" s="2"/>
      <c r="EGA84" s="2"/>
      <c r="EGB84" s="2"/>
      <c r="EGC84" s="2"/>
      <c r="EGD84" s="2"/>
      <c r="EGE84" s="2"/>
      <c r="EGF84" s="2"/>
      <c r="EGG84" s="2"/>
      <c r="EGH84" s="2"/>
      <c r="EGI84" s="2"/>
      <c r="EGJ84" s="2"/>
      <c r="EGK84" s="2"/>
      <c r="EGL84" s="2"/>
      <c r="EGM84" s="2"/>
      <c r="EGN84" s="2"/>
      <c r="EGO84" s="2"/>
      <c r="EGP84" s="2"/>
      <c r="EGQ84" s="2"/>
      <c r="EGR84" s="2"/>
      <c r="EGS84" s="2"/>
      <c r="EGT84" s="2"/>
      <c r="EGU84" s="2"/>
      <c r="EGV84" s="2"/>
      <c r="EGW84" s="2"/>
      <c r="EGX84" s="2"/>
      <c r="EGY84" s="2"/>
      <c r="EGZ84" s="2"/>
      <c r="EHA84" s="2"/>
      <c r="EHB84" s="2"/>
      <c r="EHC84" s="2"/>
      <c r="EHD84" s="2"/>
      <c r="EHE84" s="2"/>
      <c r="EHF84" s="2"/>
      <c r="EHG84" s="2"/>
      <c r="EHH84" s="2"/>
      <c r="EHI84" s="2"/>
      <c r="EHJ84" s="2"/>
      <c r="EHK84" s="2"/>
      <c r="EHL84" s="2"/>
      <c r="EHM84" s="2"/>
      <c r="EHN84" s="2"/>
      <c r="EHO84" s="2"/>
      <c r="EHP84" s="2"/>
      <c r="EHQ84" s="2"/>
      <c r="EHR84" s="2"/>
      <c r="EHS84" s="2"/>
      <c r="EHT84" s="2"/>
      <c r="EHU84" s="2"/>
      <c r="EHV84" s="2"/>
      <c r="EHW84" s="2"/>
      <c r="EHX84" s="2"/>
      <c r="EHY84" s="2"/>
      <c r="EHZ84" s="2"/>
      <c r="EIA84" s="2"/>
      <c r="EIB84" s="2"/>
      <c r="EIC84" s="2"/>
      <c r="EID84" s="2"/>
      <c r="EIE84" s="2"/>
      <c r="EIF84" s="2"/>
      <c r="EIG84" s="2"/>
      <c r="EIH84" s="2"/>
      <c r="EII84" s="2"/>
      <c r="EIJ84" s="2"/>
      <c r="EIK84" s="2"/>
      <c r="EIL84" s="2"/>
      <c r="EIM84" s="2"/>
      <c r="EIN84" s="2"/>
      <c r="EIO84" s="2"/>
      <c r="EIP84" s="2"/>
      <c r="EIQ84" s="2"/>
      <c r="EIR84" s="2"/>
      <c r="EIS84" s="2"/>
      <c r="EIT84" s="2"/>
      <c r="EIU84" s="2"/>
      <c r="EIV84" s="2"/>
      <c r="EIW84" s="2"/>
      <c r="EIX84" s="2"/>
      <c r="EIY84" s="2"/>
      <c r="EIZ84" s="2"/>
      <c r="EJA84" s="2"/>
      <c r="EJB84" s="2"/>
      <c r="EJC84" s="2"/>
      <c r="EJD84" s="2"/>
      <c r="EJE84" s="2"/>
      <c r="EJF84" s="2"/>
      <c r="EJG84" s="2"/>
      <c r="EJH84" s="2"/>
      <c r="EJI84" s="2"/>
      <c r="EJJ84" s="2"/>
      <c r="EJK84" s="2"/>
      <c r="EJL84" s="2"/>
      <c r="EJM84" s="2"/>
      <c r="EJN84" s="2"/>
      <c r="EJO84" s="2"/>
      <c r="EJP84" s="2"/>
      <c r="EJQ84" s="2"/>
      <c r="EJR84" s="2"/>
      <c r="EJS84" s="2"/>
      <c r="EJT84" s="2"/>
      <c r="EJU84" s="2"/>
      <c r="EJV84" s="2"/>
      <c r="EJW84" s="2"/>
      <c r="EJX84" s="2"/>
      <c r="EJY84" s="2"/>
      <c r="EJZ84" s="2"/>
      <c r="EKA84" s="2"/>
      <c r="EKB84" s="2"/>
      <c r="EKC84" s="2"/>
      <c r="EKD84" s="2"/>
      <c r="EKE84" s="2"/>
      <c r="EKF84" s="2"/>
      <c r="EKG84" s="2"/>
      <c r="EKH84" s="2"/>
      <c r="EKI84" s="2"/>
      <c r="EKJ84" s="2"/>
      <c r="EKK84" s="2"/>
      <c r="EKL84" s="2"/>
      <c r="EKM84" s="2"/>
      <c r="EKN84" s="2"/>
      <c r="EKO84" s="2"/>
      <c r="EKP84" s="2"/>
      <c r="EKQ84" s="2"/>
      <c r="EKR84" s="2"/>
      <c r="EKS84" s="2"/>
      <c r="EKT84" s="2"/>
      <c r="EKU84" s="2"/>
      <c r="EKV84" s="2"/>
      <c r="EKW84" s="2"/>
      <c r="EKX84" s="2"/>
      <c r="EKY84" s="2"/>
      <c r="EKZ84" s="2"/>
      <c r="ELA84" s="2"/>
      <c r="ELB84" s="2"/>
      <c r="ELC84" s="2"/>
      <c r="ELD84" s="2"/>
      <c r="ELE84" s="2"/>
      <c r="ELF84" s="2"/>
      <c r="ELG84" s="2"/>
      <c r="ELH84" s="2"/>
      <c r="ELI84" s="2"/>
      <c r="ELJ84" s="2"/>
      <c r="ELK84" s="2"/>
      <c r="ELL84" s="2"/>
      <c r="ELM84" s="2"/>
      <c r="ELN84" s="2"/>
      <c r="ELO84" s="2"/>
      <c r="ELP84" s="2"/>
      <c r="ELQ84" s="2"/>
      <c r="ELR84" s="2"/>
      <c r="ELS84" s="2"/>
      <c r="ELT84" s="2"/>
      <c r="ELU84" s="2"/>
      <c r="ELV84" s="2"/>
      <c r="ELW84" s="2"/>
      <c r="ELX84" s="2"/>
      <c r="ELY84" s="2"/>
      <c r="ELZ84" s="2"/>
      <c r="EMA84" s="2"/>
      <c r="EMB84" s="2"/>
      <c r="EMC84" s="2"/>
      <c r="EMD84" s="2"/>
      <c r="EME84" s="2"/>
      <c r="EMF84" s="2"/>
      <c r="EMG84" s="2"/>
      <c r="EMH84" s="2"/>
      <c r="EMI84" s="2"/>
      <c r="EMJ84" s="2"/>
      <c r="EMK84" s="2"/>
      <c r="EML84" s="2"/>
      <c r="EMM84" s="2"/>
      <c r="EMN84" s="2"/>
      <c r="EMO84" s="2"/>
      <c r="EMP84" s="2"/>
      <c r="EMQ84" s="2"/>
      <c r="EMR84" s="2"/>
      <c r="EMS84" s="2"/>
      <c r="EMT84" s="2"/>
      <c r="EMU84" s="2"/>
      <c r="EMV84" s="2"/>
      <c r="EMW84" s="2"/>
      <c r="EMX84" s="2"/>
      <c r="EMY84" s="2"/>
      <c r="EMZ84" s="2"/>
      <c r="ENA84" s="2"/>
      <c r="ENB84" s="2"/>
      <c r="ENC84" s="2"/>
      <c r="END84" s="2"/>
      <c r="ENE84" s="2"/>
      <c r="ENF84" s="2"/>
      <c r="ENG84" s="2"/>
      <c r="ENH84" s="2"/>
      <c r="ENI84" s="2"/>
      <c r="ENJ84" s="2"/>
      <c r="ENK84" s="2"/>
      <c r="ENL84" s="2"/>
      <c r="ENM84" s="2"/>
      <c r="ENN84" s="2"/>
      <c r="ENO84" s="2"/>
      <c r="ENP84" s="2"/>
      <c r="ENQ84" s="2"/>
      <c r="ENR84" s="2"/>
      <c r="ENS84" s="2"/>
      <c r="ENT84" s="2"/>
      <c r="ENU84" s="2"/>
      <c r="ENV84" s="2"/>
      <c r="ENW84" s="2"/>
      <c r="ENX84" s="2"/>
      <c r="ENY84" s="2"/>
      <c r="ENZ84" s="2"/>
      <c r="EOA84" s="2"/>
      <c r="EOB84" s="2"/>
      <c r="EOC84" s="2"/>
      <c r="EOD84" s="2"/>
      <c r="EOE84" s="2"/>
      <c r="EOF84" s="2"/>
      <c r="EOG84" s="2"/>
      <c r="EOH84" s="2"/>
      <c r="EOI84" s="2"/>
      <c r="EOJ84" s="2"/>
      <c r="EOK84" s="2"/>
      <c r="EOL84" s="2"/>
      <c r="EOM84" s="2"/>
      <c r="EON84" s="2"/>
      <c r="EOO84" s="2"/>
      <c r="EOP84" s="2"/>
      <c r="EOQ84" s="2"/>
      <c r="EOR84" s="2"/>
      <c r="EOS84" s="2"/>
      <c r="EOT84" s="2"/>
      <c r="EOU84" s="2"/>
      <c r="EOV84" s="2"/>
      <c r="EOW84" s="2"/>
      <c r="EOX84" s="2"/>
      <c r="EOY84" s="2"/>
      <c r="EOZ84" s="2"/>
      <c r="EPA84" s="2"/>
      <c r="EPB84" s="2"/>
      <c r="EPC84" s="2"/>
      <c r="EPD84" s="2"/>
      <c r="EPE84" s="2"/>
      <c r="EPF84" s="2"/>
      <c r="EPG84" s="2"/>
      <c r="EPH84" s="2"/>
      <c r="EPI84" s="2"/>
      <c r="EPJ84" s="2"/>
      <c r="EPK84" s="2"/>
      <c r="EPL84" s="2"/>
      <c r="EPM84" s="2"/>
      <c r="EPN84" s="2"/>
      <c r="EPO84" s="2"/>
      <c r="EPP84" s="2"/>
      <c r="EPQ84" s="2"/>
      <c r="EPR84" s="2"/>
      <c r="EPS84" s="2"/>
      <c r="EPT84" s="2"/>
      <c r="EPU84" s="2"/>
      <c r="EPV84" s="2"/>
      <c r="EPW84" s="2"/>
      <c r="EPX84" s="2"/>
      <c r="EPY84" s="2"/>
      <c r="EPZ84" s="2"/>
      <c r="EQA84" s="2"/>
      <c r="EQB84" s="2"/>
      <c r="EQC84" s="2"/>
      <c r="EQD84" s="2"/>
      <c r="EQE84" s="2"/>
      <c r="EQF84" s="2"/>
      <c r="EQG84" s="2"/>
      <c r="EQH84" s="2"/>
      <c r="EQI84" s="2"/>
      <c r="EQJ84" s="2"/>
      <c r="EQK84" s="2"/>
      <c r="EQL84" s="2"/>
      <c r="EQM84" s="2"/>
      <c r="EQN84" s="2"/>
      <c r="EQO84" s="2"/>
      <c r="EQP84" s="2"/>
      <c r="EQQ84" s="2"/>
      <c r="EQR84" s="2"/>
      <c r="EQS84" s="2"/>
      <c r="EQT84" s="2"/>
      <c r="EQU84" s="2"/>
      <c r="EQV84" s="2"/>
      <c r="EQW84" s="2"/>
      <c r="EQX84" s="2"/>
      <c r="EQY84" s="2"/>
      <c r="EQZ84" s="2"/>
      <c r="ERA84" s="2"/>
      <c r="ERB84" s="2"/>
      <c r="ERC84" s="2"/>
      <c r="ERD84" s="2"/>
      <c r="ERE84" s="2"/>
      <c r="ERF84" s="2"/>
      <c r="ERG84" s="2"/>
      <c r="ERH84" s="2"/>
      <c r="ERI84" s="2"/>
      <c r="ERJ84" s="2"/>
      <c r="ERK84" s="2"/>
      <c r="ERL84" s="2"/>
      <c r="ERM84" s="2"/>
      <c r="ERN84" s="2"/>
      <c r="ERO84" s="2"/>
      <c r="ERP84" s="2"/>
      <c r="ERQ84" s="2"/>
      <c r="ERR84" s="2"/>
      <c r="ERS84" s="2"/>
      <c r="ERT84" s="2"/>
      <c r="ERU84" s="2"/>
      <c r="ERV84" s="2"/>
      <c r="ERW84" s="2"/>
      <c r="ERX84" s="2"/>
      <c r="ERY84" s="2"/>
      <c r="ERZ84" s="2"/>
      <c r="ESA84" s="2"/>
      <c r="ESB84" s="2"/>
      <c r="ESC84" s="2"/>
      <c r="ESD84" s="2"/>
      <c r="ESE84" s="2"/>
      <c r="ESF84" s="2"/>
      <c r="ESG84" s="2"/>
      <c r="ESH84" s="2"/>
      <c r="ESI84" s="2"/>
      <c r="ESJ84" s="2"/>
      <c r="ESK84" s="2"/>
      <c r="ESL84" s="2"/>
      <c r="ESM84" s="2"/>
      <c r="ESN84" s="2"/>
      <c r="ESO84" s="2"/>
      <c r="ESP84" s="2"/>
      <c r="ESQ84" s="2"/>
      <c r="ESR84" s="2"/>
      <c r="ESS84" s="2"/>
      <c r="EST84" s="2"/>
      <c r="ESU84" s="2"/>
      <c r="ESV84" s="2"/>
      <c r="ESW84" s="2"/>
      <c r="ESX84" s="2"/>
      <c r="ESY84" s="2"/>
      <c r="ESZ84" s="2"/>
      <c r="ETA84" s="2"/>
      <c r="ETB84" s="2"/>
      <c r="ETC84" s="2"/>
      <c r="ETD84" s="2"/>
      <c r="ETE84" s="2"/>
      <c r="ETF84" s="2"/>
      <c r="ETG84" s="2"/>
      <c r="ETH84" s="2"/>
      <c r="ETI84" s="2"/>
      <c r="ETJ84" s="2"/>
      <c r="ETK84" s="2"/>
      <c r="ETL84" s="2"/>
      <c r="ETM84" s="2"/>
      <c r="ETN84" s="2"/>
      <c r="ETO84" s="2"/>
      <c r="ETP84" s="2"/>
      <c r="ETQ84" s="2"/>
      <c r="ETR84" s="2"/>
      <c r="ETS84" s="2"/>
      <c r="ETT84" s="2"/>
      <c r="ETU84" s="2"/>
      <c r="ETV84" s="2"/>
      <c r="ETW84" s="2"/>
      <c r="ETX84" s="2"/>
      <c r="ETY84" s="2"/>
      <c r="ETZ84" s="2"/>
      <c r="EUA84" s="2"/>
      <c r="EUB84" s="2"/>
      <c r="EUC84" s="2"/>
      <c r="EUD84" s="2"/>
      <c r="EUE84" s="2"/>
      <c r="EUF84" s="2"/>
      <c r="EUG84" s="2"/>
      <c r="EUH84" s="2"/>
      <c r="EUI84" s="2"/>
      <c r="EUJ84" s="2"/>
      <c r="EUK84" s="2"/>
      <c r="EUL84" s="2"/>
      <c r="EUM84" s="2"/>
      <c r="EUN84" s="2"/>
      <c r="EUO84" s="2"/>
      <c r="EUP84" s="2"/>
      <c r="EUQ84" s="2"/>
      <c r="EUR84" s="2"/>
      <c r="EUS84" s="2"/>
      <c r="EUT84" s="2"/>
      <c r="EUU84" s="2"/>
      <c r="EUV84" s="2"/>
      <c r="EUW84" s="2"/>
      <c r="EUX84" s="2"/>
      <c r="EUY84" s="2"/>
      <c r="EUZ84" s="2"/>
      <c r="EVA84" s="2"/>
      <c r="EVB84" s="2"/>
      <c r="EVC84" s="2"/>
      <c r="EVD84" s="2"/>
      <c r="EVE84" s="2"/>
      <c r="EVF84" s="2"/>
      <c r="EVG84" s="2"/>
      <c r="EVH84" s="2"/>
      <c r="EVI84" s="2"/>
      <c r="EVJ84" s="2"/>
      <c r="EVK84" s="2"/>
      <c r="EVL84" s="2"/>
      <c r="EVM84" s="2"/>
      <c r="EVN84" s="2"/>
      <c r="EVO84" s="2"/>
      <c r="EVP84" s="2"/>
      <c r="EVQ84" s="2"/>
      <c r="EVR84" s="2"/>
      <c r="EVS84" s="2"/>
      <c r="EVT84" s="2"/>
      <c r="EVU84" s="2"/>
      <c r="EVV84" s="2"/>
      <c r="EVW84" s="2"/>
      <c r="EVX84" s="2"/>
      <c r="EVY84" s="2"/>
      <c r="EVZ84" s="2"/>
      <c r="EWA84" s="2"/>
      <c r="EWB84" s="2"/>
      <c r="EWC84" s="2"/>
      <c r="EWD84" s="2"/>
      <c r="EWE84" s="2"/>
      <c r="EWF84" s="2"/>
      <c r="EWG84" s="2"/>
      <c r="EWH84" s="2"/>
      <c r="EWI84" s="2"/>
      <c r="EWJ84" s="2"/>
      <c r="EWK84" s="2"/>
      <c r="EWL84" s="2"/>
      <c r="EWM84" s="2"/>
      <c r="EWN84" s="2"/>
      <c r="EWO84" s="2"/>
      <c r="EWP84" s="2"/>
      <c r="EWQ84" s="2"/>
      <c r="EWR84" s="2"/>
      <c r="EWS84" s="2"/>
      <c r="EWT84" s="2"/>
      <c r="EWU84" s="2"/>
      <c r="EWV84" s="2"/>
      <c r="EWW84" s="2"/>
      <c r="EWX84" s="2"/>
      <c r="EWY84" s="2"/>
      <c r="EWZ84" s="2"/>
      <c r="EXA84" s="2"/>
      <c r="EXB84" s="2"/>
      <c r="EXC84" s="2"/>
      <c r="EXD84" s="2"/>
      <c r="EXE84" s="2"/>
      <c r="EXF84" s="2"/>
      <c r="EXG84" s="2"/>
      <c r="EXH84" s="2"/>
      <c r="EXI84" s="2"/>
      <c r="EXJ84" s="2"/>
      <c r="EXK84" s="2"/>
      <c r="EXL84" s="2"/>
      <c r="EXM84" s="2"/>
      <c r="EXN84" s="2"/>
      <c r="EXO84" s="2"/>
      <c r="EXP84" s="2"/>
      <c r="EXQ84" s="2"/>
      <c r="EXR84" s="2"/>
      <c r="EXS84" s="2"/>
      <c r="EXT84" s="2"/>
      <c r="EXU84" s="2"/>
      <c r="EXV84" s="2"/>
      <c r="EXW84" s="2"/>
      <c r="EXX84" s="2"/>
      <c r="EXY84" s="2"/>
      <c r="EXZ84" s="2"/>
      <c r="EYA84" s="2"/>
      <c r="EYB84" s="2"/>
      <c r="EYC84" s="2"/>
      <c r="EYD84" s="2"/>
      <c r="EYE84" s="2"/>
      <c r="EYF84" s="2"/>
      <c r="EYG84" s="2"/>
      <c r="EYH84" s="2"/>
      <c r="EYI84" s="2"/>
      <c r="EYJ84" s="2"/>
      <c r="EYK84" s="2"/>
      <c r="EYL84" s="2"/>
      <c r="EYM84" s="2"/>
      <c r="EYN84" s="2"/>
      <c r="EYO84" s="2"/>
      <c r="EYP84" s="2"/>
      <c r="EYQ84" s="2"/>
      <c r="EYR84" s="2"/>
      <c r="EYS84" s="2"/>
      <c r="EYT84" s="2"/>
      <c r="EYU84" s="2"/>
      <c r="EYV84" s="2"/>
      <c r="EYW84" s="2"/>
      <c r="EYX84" s="2"/>
      <c r="EYY84" s="2"/>
      <c r="EYZ84" s="2"/>
      <c r="EZA84" s="2"/>
      <c r="EZB84" s="2"/>
      <c r="EZC84" s="2"/>
      <c r="EZD84" s="2"/>
      <c r="EZE84" s="2"/>
      <c r="EZF84" s="2"/>
      <c r="EZG84" s="2"/>
      <c r="EZH84" s="2"/>
      <c r="EZI84" s="2"/>
      <c r="EZJ84" s="2"/>
      <c r="EZK84" s="2"/>
      <c r="EZL84" s="2"/>
      <c r="EZM84" s="2"/>
      <c r="EZN84" s="2"/>
      <c r="EZO84" s="2"/>
      <c r="EZP84" s="2"/>
      <c r="EZQ84" s="2"/>
      <c r="EZR84" s="2"/>
      <c r="EZS84" s="2"/>
      <c r="EZT84" s="2"/>
      <c r="EZU84" s="2"/>
      <c r="EZV84" s="2"/>
      <c r="EZW84" s="2"/>
      <c r="EZX84" s="2"/>
      <c r="EZY84" s="2"/>
      <c r="EZZ84" s="2"/>
      <c r="FAA84" s="2"/>
      <c r="FAB84" s="2"/>
      <c r="FAC84" s="2"/>
      <c r="FAD84" s="2"/>
      <c r="FAE84" s="2"/>
      <c r="FAF84" s="2"/>
      <c r="FAG84" s="2"/>
      <c r="FAH84" s="2"/>
      <c r="FAI84" s="2"/>
      <c r="FAJ84" s="2"/>
      <c r="FAK84" s="2"/>
      <c r="FAL84" s="2"/>
      <c r="FAM84" s="2"/>
      <c r="FAN84" s="2"/>
      <c r="FAO84" s="2"/>
      <c r="FAP84" s="2"/>
      <c r="FAQ84" s="2"/>
      <c r="FAR84" s="2"/>
      <c r="FAS84" s="2"/>
      <c r="FAT84" s="2"/>
      <c r="FAU84" s="2"/>
      <c r="FAV84" s="2"/>
      <c r="FAW84" s="2"/>
      <c r="FAX84" s="2"/>
      <c r="FAY84" s="2"/>
      <c r="FAZ84" s="2"/>
      <c r="FBA84" s="2"/>
      <c r="FBB84" s="2"/>
      <c r="FBC84" s="2"/>
      <c r="FBD84" s="2"/>
      <c r="FBE84" s="2"/>
      <c r="FBF84" s="2"/>
      <c r="FBG84" s="2"/>
      <c r="FBH84" s="2"/>
      <c r="FBI84" s="2"/>
      <c r="FBJ84" s="2"/>
      <c r="FBK84" s="2"/>
      <c r="FBL84" s="2"/>
      <c r="FBM84" s="2"/>
      <c r="FBN84" s="2"/>
      <c r="FBO84" s="2"/>
      <c r="FBP84" s="2"/>
      <c r="FBQ84" s="2"/>
      <c r="FBR84" s="2"/>
      <c r="FBS84" s="2"/>
      <c r="FBT84" s="2"/>
      <c r="FBU84" s="2"/>
      <c r="FBV84" s="2"/>
      <c r="FBW84" s="2"/>
      <c r="FBX84" s="2"/>
      <c r="FBY84" s="2"/>
      <c r="FBZ84" s="2"/>
      <c r="FCA84" s="2"/>
      <c r="FCB84" s="2"/>
      <c r="FCC84" s="2"/>
      <c r="FCD84" s="2"/>
      <c r="FCE84" s="2"/>
      <c r="FCF84" s="2"/>
      <c r="FCG84" s="2"/>
      <c r="FCH84" s="2"/>
      <c r="FCI84" s="2"/>
      <c r="FCJ84" s="2"/>
      <c r="FCK84" s="2"/>
      <c r="FCL84" s="2"/>
      <c r="FCM84" s="2"/>
      <c r="FCN84" s="2"/>
      <c r="FCO84" s="2"/>
      <c r="FCP84" s="2"/>
      <c r="FCQ84" s="2"/>
      <c r="FCR84" s="2"/>
      <c r="FCS84" s="2"/>
      <c r="FCT84" s="2"/>
      <c r="FCU84" s="2"/>
      <c r="FCV84" s="2"/>
      <c r="FCW84" s="2"/>
      <c r="FCX84" s="2"/>
      <c r="FCY84" s="2"/>
      <c r="FCZ84" s="2"/>
      <c r="FDA84" s="2"/>
      <c r="FDB84" s="2"/>
      <c r="FDC84" s="2"/>
      <c r="FDD84" s="2"/>
      <c r="FDE84" s="2"/>
      <c r="FDF84" s="2"/>
      <c r="FDG84" s="2"/>
      <c r="FDH84" s="2"/>
      <c r="FDI84" s="2"/>
      <c r="FDJ84" s="2"/>
      <c r="FDK84" s="2"/>
      <c r="FDL84" s="2"/>
      <c r="FDM84" s="2"/>
      <c r="FDN84" s="2"/>
      <c r="FDO84" s="2"/>
      <c r="FDP84" s="2"/>
      <c r="FDQ84" s="2"/>
      <c r="FDR84" s="2"/>
      <c r="FDS84" s="2"/>
      <c r="FDT84" s="2"/>
      <c r="FDU84" s="2"/>
      <c r="FDV84" s="2"/>
      <c r="FDW84" s="2"/>
      <c r="FDX84" s="2"/>
      <c r="FDY84" s="2"/>
      <c r="FDZ84" s="2"/>
      <c r="FEA84" s="2"/>
      <c r="FEB84" s="2"/>
      <c r="FEC84" s="2"/>
      <c r="FED84" s="2"/>
      <c r="FEE84" s="2"/>
      <c r="FEF84" s="2"/>
      <c r="FEG84" s="2"/>
      <c r="FEH84" s="2"/>
      <c r="FEI84" s="2"/>
      <c r="FEJ84" s="2"/>
      <c r="FEK84" s="2"/>
      <c r="FEL84" s="2"/>
      <c r="FEM84" s="2"/>
      <c r="FEN84" s="2"/>
      <c r="FEO84" s="2"/>
      <c r="FEP84" s="2"/>
      <c r="FEQ84" s="2"/>
      <c r="FER84" s="2"/>
      <c r="FES84" s="2"/>
      <c r="FET84" s="2"/>
      <c r="FEU84" s="2"/>
      <c r="FEV84" s="2"/>
      <c r="FEW84" s="2"/>
      <c r="FEX84" s="2"/>
      <c r="FEY84" s="2"/>
      <c r="FEZ84" s="2"/>
      <c r="FFA84" s="2"/>
      <c r="FFB84" s="2"/>
      <c r="FFC84" s="2"/>
      <c r="FFD84" s="2"/>
      <c r="FFE84" s="2"/>
      <c r="FFF84" s="2"/>
      <c r="FFG84" s="2"/>
      <c r="FFH84" s="2"/>
      <c r="FFI84" s="2"/>
      <c r="FFJ84" s="2"/>
      <c r="FFK84" s="2"/>
      <c r="FFL84" s="2"/>
      <c r="FFM84" s="2"/>
      <c r="FFN84" s="2"/>
      <c r="FFO84" s="2"/>
      <c r="FFP84" s="2"/>
      <c r="FFQ84" s="2"/>
      <c r="FFR84" s="2"/>
      <c r="FFS84" s="2"/>
      <c r="FFT84" s="2"/>
      <c r="FFU84" s="2"/>
      <c r="FFV84" s="2"/>
      <c r="FFW84" s="2"/>
      <c r="FFX84" s="2"/>
      <c r="FFY84" s="2"/>
      <c r="FFZ84" s="2"/>
      <c r="FGA84" s="2"/>
      <c r="FGB84" s="2"/>
      <c r="FGC84" s="2"/>
      <c r="FGD84" s="2"/>
      <c r="FGE84" s="2"/>
      <c r="FGF84" s="2"/>
      <c r="FGG84" s="2"/>
      <c r="FGH84" s="2"/>
      <c r="FGI84" s="2"/>
      <c r="FGJ84" s="2"/>
      <c r="FGK84" s="2"/>
      <c r="FGL84" s="2"/>
      <c r="FGM84" s="2"/>
      <c r="FGN84" s="2"/>
      <c r="FGO84" s="2"/>
      <c r="FGP84" s="2"/>
      <c r="FGQ84" s="2"/>
      <c r="FGR84" s="2"/>
      <c r="FGS84" s="2"/>
      <c r="FGT84" s="2"/>
      <c r="FGU84" s="2"/>
      <c r="FGV84" s="2"/>
      <c r="FGW84" s="2"/>
      <c r="FGX84" s="2"/>
      <c r="FGY84" s="2"/>
      <c r="FGZ84" s="2"/>
      <c r="FHA84" s="2"/>
      <c r="FHB84" s="2"/>
      <c r="FHC84" s="2"/>
      <c r="FHD84" s="2"/>
      <c r="FHE84" s="2"/>
      <c r="FHF84" s="2"/>
      <c r="FHG84" s="2"/>
      <c r="FHH84" s="2"/>
      <c r="FHI84" s="2"/>
      <c r="FHJ84" s="2"/>
      <c r="FHK84" s="2"/>
      <c r="FHL84" s="2"/>
      <c r="FHM84" s="2"/>
      <c r="FHN84" s="2"/>
      <c r="FHO84" s="2"/>
      <c r="FHP84" s="2"/>
      <c r="FHQ84" s="2"/>
      <c r="FHR84" s="2"/>
      <c r="FHS84" s="2"/>
      <c r="FHT84" s="2"/>
      <c r="FHU84" s="2"/>
      <c r="FHV84" s="2"/>
      <c r="FHW84" s="2"/>
      <c r="FHX84" s="2"/>
      <c r="FHY84" s="2"/>
      <c r="FHZ84" s="2"/>
      <c r="FIA84" s="2"/>
      <c r="FIB84" s="2"/>
      <c r="FIC84" s="2"/>
      <c r="FID84" s="2"/>
      <c r="FIE84" s="2"/>
      <c r="FIF84" s="2"/>
      <c r="FIG84" s="2"/>
      <c r="FIH84" s="2"/>
      <c r="FII84" s="2"/>
      <c r="FIJ84" s="2"/>
      <c r="FIK84" s="2"/>
      <c r="FIL84" s="2"/>
      <c r="FIM84" s="2"/>
      <c r="FIN84" s="2"/>
      <c r="FIO84" s="2"/>
      <c r="FIP84" s="2"/>
      <c r="FIQ84" s="2"/>
      <c r="FIR84" s="2"/>
      <c r="FIS84" s="2"/>
      <c r="FIT84" s="2"/>
      <c r="FIU84" s="2"/>
      <c r="FIV84" s="2"/>
      <c r="FIW84" s="2"/>
      <c r="FIX84" s="2"/>
      <c r="FIY84" s="2"/>
      <c r="FIZ84" s="2"/>
      <c r="FJA84" s="2"/>
      <c r="FJB84" s="2"/>
      <c r="FJC84" s="2"/>
      <c r="FJD84" s="2"/>
      <c r="FJE84" s="2"/>
      <c r="FJF84" s="2"/>
      <c r="FJG84" s="2"/>
      <c r="FJH84" s="2"/>
      <c r="FJI84" s="2"/>
      <c r="FJJ84" s="2"/>
      <c r="FJK84" s="2"/>
      <c r="FJL84" s="2"/>
      <c r="FJM84" s="2"/>
      <c r="FJN84" s="2"/>
      <c r="FJO84" s="2"/>
      <c r="FJP84" s="2"/>
      <c r="FJQ84" s="2"/>
      <c r="FJR84" s="2"/>
      <c r="FJS84" s="2"/>
      <c r="FJT84" s="2"/>
      <c r="FJU84" s="2"/>
      <c r="FJV84" s="2"/>
      <c r="FJW84" s="2"/>
      <c r="FJX84" s="2"/>
      <c r="FJY84" s="2"/>
      <c r="FJZ84" s="2"/>
      <c r="FKA84" s="2"/>
      <c r="FKB84" s="2"/>
      <c r="FKC84" s="2"/>
      <c r="FKD84" s="2"/>
      <c r="FKE84" s="2"/>
      <c r="FKF84" s="2"/>
      <c r="FKG84" s="2"/>
      <c r="FKH84" s="2"/>
      <c r="FKI84" s="2"/>
      <c r="FKJ84" s="2"/>
      <c r="FKK84" s="2"/>
      <c r="FKL84" s="2"/>
      <c r="FKM84" s="2"/>
      <c r="FKN84" s="2"/>
      <c r="FKO84" s="2"/>
      <c r="FKP84" s="2"/>
      <c r="FKQ84" s="2"/>
      <c r="FKR84" s="2"/>
      <c r="FKS84" s="2"/>
      <c r="FKT84" s="2"/>
      <c r="FKU84" s="2"/>
      <c r="FKV84" s="2"/>
      <c r="FKW84" s="2"/>
      <c r="FKX84" s="2"/>
      <c r="FKY84" s="2"/>
      <c r="FKZ84" s="2"/>
      <c r="FLA84" s="2"/>
      <c r="FLB84" s="2"/>
      <c r="FLC84" s="2"/>
      <c r="FLD84" s="2"/>
      <c r="FLE84" s="2"/>
      <c r="FLF84" s="2"/>
      <c r="FLG84" s="2"/>
      <c r="FLH84" s="2"/>
      <c r="FLI84" s="2"/>
      <c r="FLJ84" s="2"/>
      <c r="FLK84" s="2"/>
      <c r="FLL84" s="2"/>
      <c r="FLM84" s="2"/>
      <c r="FLN84" s="2"/>
      <c r="FLO84" s="2"/>
      <c r="FLP84" s="2"/>
      <c r="FLQ84" s="2"/>
      <c r="FLR84" s="2"/>
      <c r="FLS84" s="2"/>
      <c r="FLT84" s="2"/>
      <c r="FLU84" s="2"/>
      <c r="FLV84" s="2"/>
      <c r="FLW84" s="2"/>
      <c r="FLX84" s="2"/>
      <c r="FLY84" s="2"/>
      <c r="FLZ84" s="2"/>
      <c r="FMA84" s="2"/>
      <c r="FMB84" s="2"/>
      <c r="FMC84" s="2"/>
      <c r="FMD84" s="2"/>
      <c r="FME84" s="2"/>
      <c r="FMF84" s="2"/>
      <c r="FMG84" s="2"/>
      <c r="FMH84" s="2"/>
      <c r="FMI84" s="2"/>
      <c r="FMJ84" s="2"/>
      <c r="FMK84" s="2"/>
      <c r="FML84" s="2"/>
      <c r="FMM84" s="2"/>
      <c r="FMN84" s="2"/>
      <c r="FMO84" s="2"/>
      <c r="FMP84" s="2"/>
      <c r="FMQ84" s="2"/>
      <c r="FMR84" s="2"/>
      <c r="FMS84" s="2"/>
      <c r="FMT84" s="2"/>
      <c r="FMU84" s="2"/>
      <c r="FMV84" s="2"/>
      <c r="FMW84" s="2"/>
      <c r="FMX84" s="2"/>
      <c r="FMY84" s="2"/>
      <c r="FMZ84" s="2"/>
      <c r="FNA84" s="2"/>
      <c r="FNB84" s="2"/>
      <c r="FNC84" s="2"/>
      <c r="FND84" s="2"/>
      <c r="FNE84" s="2"/>
      <c r="FNF84" s="2"/>
      <c r="FNG84" s="2"/>
      <c r="FNH84" s="2"/>
      <c r="FNI84" s="2"/>
      <c r="FNJ84" s="2"/>
      <c r="FNK84" s="2"/>
      <c r="FNL84" s="2"/>
      <c r="FNM84" s="2"/>
      <c r="FNN84" s="2"/>
      <c r="FNO84" s="2"/>
      <c r="FNP84" s="2"/>
      <c r="FNQ84" s="2"/>
      <c r="FNR84" s="2"/>
      <c r="FNS84" s="2"/>
      <c r="FNT84" s="2"/>
      <c r="FNU84" s="2"/>
      <c r="FNV84" s="2"/>
      <c r="FNW84" s="2"/>
      <c r="FNX84" s="2"/>
      <c r="FNY84" s="2"/>
      <c r="FNZ84" s="2"/>
      <c r="FOA84" s="2"/>
      <c r="FOB84" s="2"/>
      <c r="FOC84" s="2"/>
      <c r="FOD84" s="2"/>
      <c r="FOE84" s="2"/>
      <c r="FOF84" s="2"/>
      <c r="FOG84" s="2"/>
      <c r="FOH84" s="2"/>
      <c r="FOI84" s="2"/>
      <c r="FOJ84" s="2"/>
      <c r="FOK84" s="2"/>
      <c r="FOL84" s="2"/>
      <c r="FOM84" s="2"/>
      <c r="FON84" s="2"/>
      <c r="FOO84" s="2"/>
      <c r="FOP84" s="2"/>
      <c r="FOQ84" s="2"/>
      <c r="FOR84" s="2"/>
      <c r="FOS84" s="2"/>
      <c r="FOT84" s="2"/>
      <c r="FOU84" s="2"/>
      <c r="FOV84" s="2"/>
      <c r="FOW84" s="2"/>
      <c r="FOX84" s="2"/>
      <c r="FOY84" s="2"/>
      <c r="FOZ84" s="2"/>
      <c r="FPA84" s="2"/>
      <c r="FPB84" s="2"/>
      <c r="FPC84" s="2"/>
      <c r="FPD84" s="2"/>
      <c r="FPE84" s="2"/>
      <c r="FPF84" s="2"/>
      <c r="FPG84" s="2"/>
      <c r="FPH84" s="2"/>
      <c r="FPI84" s="2"/>
      <c r="FPJ84" s="2"/>
      <c r="FPK84" s="2"/>
      <c r="FPL84" s="2"/>
      <c r="FPM84" s="2"/>
      <c r="FPN84" s="2"/>
      <c r="FPO84" s="2"/>
      <c r="FPP84" s="2"/>
      <c r="FPQ84" s="2"/>
      <c r="FPR84" s="2"/>
      <c r="FPS84" s="2"/>
      <c r="FPT84" s="2"/>
      <c r="FPU84" s="2"/>
      <c r="FPV84" s="2"/>
      <c r="FPW84" s="2"/>
      <c r="FPX84" s="2"/>
      <c r="FPY84" s="2"/>
      <c r="FPZ84" s="2"/>
      <c r="FQA84" s="2"/>
      <c r="FQB84" s="2"/>
      <c r="FQC84" s="2"/>
      <c r="FQD84" s="2"/>
      <c r="FQE84" s="2"/>
      <c r="FQF84" s="2"/>
      <c r="FQG84" s="2"/>
      <c r="FQH84" s="2"/>
      <c r="FQI84" s="2"/>
      <c r="FQJ84" s="2"/>
      <c r="FQK84" s="2"/>
      <c r="FQL84" s="2"/>
      <c r="FQM84" s="2"/>
      <c r="FQN84" s="2"/>
      <c r="FQO84" s="2"/>
      <c r="FQP84" s="2"/>
      <c r="FQQ84" s="2"/>
      <c r="FQR84" s="2"/>
      <c r="FQS84" s="2"/>
      <c r="FQT84" s="2"/>
      <c r="FQU84" s="2"/>
      <c r="FQV84" s="2"/>
      <c r="FQW84" s="2"/>
      <c r="FQX84" s="2"/>
      <c r="FQY84" s="2"/>
      <c r="FQZ84" s="2"/>
      <c r="FRA84" s="2"/>
      <c r="FRB84" s="2"/>
      <c r="FRC84" s="2"/>
      <c r="FRD84" s="2"/>
      <c r="FRE84" s="2"/>
      <c r="FRF84" s="2"/>
      <c r="FRG84" s="2"/>
      <c r="FRH84" s="2"/>
      <c r="FRI84" s="2"/>
      <c r="FRJ84" s="2"/>
      <c r="FRK84" s="2"/>
      <c r="FRL84" s="2"/>
      <c r="FRM84" s="2"/>
      <c r="FRN84" s="2"/>
      <c r="FRO84" s="2"/>
      <c r="FRP84" s="2"/>
      <c r="FRQ84" s="2"/>
      <c r="FRR84" s="2"/>
      <c r="FRS84" s="2"/>
      <c r="FRT84" s="2"/>
      <c r="FRU84" s="2"/>
      <c r="FRV84" s="2"/>
      <c r="FRW84" s="2"/>
      <c r="FRX84" s="2"/>
      <c r="FRY84" s="2"/>
      <c r="FRZ84" s="2"/>
      <c r="FSA84" s="2"/>
      <c r="FSB84" s="2"/>
      <c r="FSC84" s="2"/>
      <c r="FSD84" s="2"/>
      <c r="FSE84" s="2"/>
      <c r="FSF84" s="2"/>
      <c r="FSG84" s="2"/>
      <c r="FSH84" s="2"/>
      <c r="FSI84" s="2"/>
      <c r="FSJ84" s="2"/>
      <c r="FSK84" s="2"/>
      <c r="FSL84" s="2"/>
      <c r="FSM84" s="2"/>
      <c r="FSN84" s="2"/>
      <c r="FSO84" s="2"/>
      <c r="FSP84" s="2"/>
      <c r="FSQ84" s="2"/>
      <c r="FSR84" s="2"/>
      <c r="FSS84" s="2"/>
      <c r="FST84" s="2"/>
      <c r="FSU84" s="2"/>
      <c r="FSV84" s="2"/>
      <c r="FSW84" s="2"/>
      <c r="FSX84" s="2"/>
      <c r="FSY84" s="2"/>
      <c r="FSZ84" s="2"/>
      <c r="FTA84" s="2"/>
      <c r="FTB84" s="2"/>
      <c r="FTC84" s="2"/>
      <c r="FTD84" s="2"/>
      <c r="FTE84" s="2"/>
      <c r="FTF84" s="2"/>
      <c r="FTG84" s="2"/>
      <c r="FTH84" s="2"/>
      <c r="FTI84" s="2"/>
      <c r="FTJ84" s="2"/>
      <c r="FTK84" s="2"/>
      <c r="FTL84" s="2"/>
      <c r="FTM84" s="2"/>
      <c r="FTN84" s="2"/>
      <c r="FTO84" s="2"/>
      <c r="FTP84" s="2"/>
      <c r="FTQ84" s="2"/>
      <c r="FTR84" s="2"/>
      <c r="FTS84" s="2"/>
      <c r="FTT84" s="2"/>
      <c r="FTU84" s="2"/>
      <c r="FTV84" s="2"/>
      <c r="FTW84" s="2"/>
      <c r="FTX84" s="2"/>
      <c r="FTY84" s="2"/>
      <c r="FTZ84" s="2"/>
      <c r="FUA84" s="2"/>
      <c r="FUB84" s="2"/>
      <c r="FUC84" s="2"/>
      <c r="FUD84" s="2"/>
      <c r="FUE84" s="2"/>
      <c r="FUF84" s="2"/>
      <c r="FUG84" s="2"/>
      <c r="FUH84" s="2"/>
      <c r="FUI84" s="2"/>
      <c r="FUJ84" s="2"/>
      <c r="FUK84" s="2"/>
      <c r="FUL84" s="2"/>
      <c r="FUM84" s="2"/>
      <c r="FUN84" s="2"/>
      <c r="FUO84" s="2"/>
      <c r="FUP84" s="2"/>
      <c r="FUQ84" s="2"/>
      <c r="FUR84" s="2"/>
      <c r="FUS84" s="2"/>
      <c r="FUT84" s="2"/>
      <c r="FUU84" s="2"/>
      <c r="FUV84" s="2"/>
      <c r="FUW84" s="2"/>
      <c r="FUX84" s="2"/>
      <c r="FUY84" s="2"/>
      <c r="FUZ84" s="2"/>
      <c r="FVA84" s="2"/>
      <c r="FVB84" s="2"/>
      <c r="FVC84" s="2"/>
      <c r="FVD84" s="2"/>
      <c r="FVE84" s="2"/>
      <c r="FVF84" s="2"/>
      <c r="FVG84" s="2"/>
      <c r="FVH84" s="2"/>
      <c r="FVI84" s="2"/>
      <c r="FVJ84" s="2"/>
      <c r="FVK84" s="2"/>
      <c r="FVL84" s="2"/>
      <c r="FVM84" s="2"/>
      <c r="FVN84" s="2"/>
      <c r="FVO84" s="2"/>
      <c r="FVP84" s="2"/>
      <c r="FVQ84" s="2"/>
      <c r="FVR84" s="2"/>
      <c r="FVS84" s="2"/>
      <c r="FVT84" s="2"/>
      <c r="FVU84" s="2"/>
      <c r="FVV84" s="2"/>
      <c r="FVW84" s="2"/>
      <c r="FVX84" s="2"/>
      <c r="FVY84" s="2"/>
      <c r="FVZ84" s="2"/>
      <c r="FWA84" s="2"/>
      <c r="FWB84" s="2"/>
      <c r="FWC84" s="2"/>
      <c r="FWD84" s="2"/>
      <c r="FWE84" s="2"/>
      <c r="FWF84" s="2"/>
      <c r="FWG84" s="2"/>
      <c r="FWH84" s="2"/>
      <c r="FWI84" s="2"/>
      <c r="FWJ84" s="2"/>
      <c r="FWK84" s="2"/>
      <c r="FWL84" s="2"/>
      <c r="FWM84" s="2"/>
      <c r="FWN84" s="2"/>
      <c r="FWO84" s="2"/>
      <c r="FWP84" s="2"/>
      <c r="FWQ84" s="2"/>
      <c r="FWR84" s="2"/>
      <c r="FWS84" s="2"/>
      <c r="FWT84" s="2"/>
      <c r="FWU84" s="2"/>
      <c r="FWV84" s="2"/>
      <c r="FWW84" s="2"/>
      <c r="FWX84" s="2"/>
      <c r="FWY84" s="2"/>
      <c r="FWZ84" s="2"/>
      <c r="FXA84" s="2"/>
      <c r="FXB84" s="2"/>
      <c r="FXC84" s="2"/>
      <c r="FXD84" s="2"/>
      <c r="FXE84" s="2"/>
      <c r="FXF84" s="2"/>
      <c r="FXG84" s="2"/>
      <c r="FXH84" s="2"/>
      <c r="FXI84" s="2"/>
      <c r="FXJ84" s="2"/>
      <c r="FXK84" s="2"/>
      <c r="FXL84" s="2"/>
      <c r="FXM84" s="2"/>
      <c r="FXN84" s="2"/>
      <c r="FXO84" s="2"/>
      <c r="FXP84" s="2"/>
      <c r="FXQ84" s="2"/>
      <c r="FXR84" s="2"/>
      <c r="FXS84" s="2"/>
      <c r="FXT84" s="2"/>
      <c r="FXU84" s="2"/>
      <c r="FXV84" s="2"/>
      <c r="FXW84" s="2"/>
      <c r="FXX84" s="2"/>
      <c r="FXY84" s="2"/>
      <c r="FXZ84" s="2"/>
      <c r="FYA84" s="2"/>
      <c r="FYB84" s="2"/>
      <c r="FYC84" s="2"/>
      <c r="FYD84" s="2"/>
      <c r="FYE84" s="2"/>
      <c r="FYF84" s="2"/>
      <c r="FYG84" s="2"/>
      <c r="FYH84" s="2"/>
      <c r="FYI84" s="2"/>
      <c r="FYJ84" s="2"/>
      <c r="FYK84" s="2"/>
      <c r="FYL84" s="2"/>
      <c r="FYM84" s="2"/>
      <c r="FYN84" s="2"/>
      <c r="FYO84" s="2"/>
      <c r="FYP84" s="2"/>
      <c r="FYQ84" s="2"/>
      <c r="FYR84" s="2"/>
      <c r="FYS84" s="2"/>
      <c r="FYT84" s="2"/>
      <c r="FYU84" s="2"/>
      <c r="FYV84" s="2"/>
      <c r="FYW84" s="2"/>
      <c r="FYX84" s="2"/>
      <c r="FYY84" s="2"/>
      <c r="FYZ84" s="2"/>
      <c r="FZA84" s="2"/>
      <c r="FZB84" s="2"/>
      <c r="FZC84" s="2"/>
      <c r="FZD84" s="2"/>
      <c r="FZE84" s="2"/>
      <c r="FZF84" s="2"/>
      <c r="FZG84" s="2"/>
      <c r="FZH84" s="2"/>
      <c r="FZI84" s="2"/>
      <c r="FZJ84" s="2"/>
      <c r="FZK84" s="2"/>
      <c r="FZL84" s="2"/>
      <c r="FZM84" s="2"/>
      <c r="FZN84" s="2"/>
      <c r="FZO84" s="2"/>
      <c r="FZP84" s="2"/>
      <c r="FZQ84" s="2"/>
      <c r="FZR84" s="2"/>
      <c r="FZS84" s="2"/>
      <c r="FZT84" s="2"/>
      <c r="FZU84" s="2"/>
      <c r="FZV84" s="2"/>
      <c r="FZW84" s="2"/>
      <c r="FZX84" s="2"/>
      <c r="FZY84" s="2"/>
      <c r="FZZ84" s="2"/>
      <c r="GAA84" s="2"/>
      <c r="GAB84" s="2"/>
      <c r="GAC84" s="2"/>
      <c r="GAD84" s="2"/>
      <c r="GAE84" s="2"/>
      <c r="GAF84" s="2"/>
      <c r="GAG84" s="2"/>
      <c r="GAH84" s="2"/>
      <c r="GAI84" s="2"/>
      <c r="GAJ84" s="2"/>
      <c r="GAK84" s="2"/>
      <c r="GAL84" s="2"/>
      <c r="GAM84" s="2"/>
      <c r="GAN84" s="2"/>
      <c r="GAO84" s="2"/>
      <c r="GAP84" s="2"/>
      <c r="GAQ84" s="2"/>
      <c r="GAR84" s="2"/>
      <c r="GAS84" s="2"/>
      <c r="GAT84" s="2"/>
      <c r="GAU84" s="2"/>
      <c r="GAV84" s="2"/>
      <c r="GAW84" s="2"/>
      <c r="GAX84" s="2"/>
      <c r="GAY84" s="2"/>
      <c r="GAZ84" s="2"/>
      <c r="GBA84" s="2"/>
      <c r="GBB84" s="2"/>
      <c r="GBC84" s="2"/>
      <c r="GBD84" s="2"/>
      <c r="GBE84" s="2"/>
      <c r="GBF84" s="2"/>
      <c r="GBG84" s="2"/>
      <c r="GBH84" s="2"/>
      <c r="GBI84" s="2"/>
      <c r="GBJ84" s="2"/>
      <c r="GBK84" s="2"/>
      <c r="GBL84" s="2"/>
      <c r="GBM84" s="2"/>
      <c r="GBN84" s="2"/>
      <c r="GBO84" s="2"/>
      <c r="GBP84" s="2"/>
      <c r="GBQ84" s="2"/>
      <c r="GBR84" s="2"/>
      <c r="GBS84" s="2"/>
      <c r="GBT84" s="2"/>
      <c r="GBU84" s="2"/>
      <c r="GBV84" s="2"/>
      <c r="GBW84" s="2"/>
      <c r="GBX84" s="2"/>
      <c r="GBY84" s="2"/>
      <c r="GBZ84" s="2"/>
      <c r="GCA84" s="2"/>
      <c r="GCB84" s="2"/>
      <c r="GCC84" s="2"/>
      <c r="GCD84" s="2"/>
      <c r="GCE84" s="2"/>
      <c r="GCF84" s="2"/>
      <c r="GCG84" s="2"/>
      <c r="GCH84" s="2"/>
      <c r="GCI84" s="2"/>
      <c r="GCJ84" s="2"/>
      <c r="GCK84" s="2"/>
      <c r="GCL84" s="2"/>
      <c r="GCM84" s="2"/>
      <c r="GCN84" s="2"/>
      <c r="GCO84" s="2"/>
      <c r="GCP84" s="2"/>
      <c r="GCQ84" s="2"/>
      <c r="GCR84" s="2"/>
      <c r="GCS84" s="2"/>
      <c r="GCT84" s="2"/>
      <c r="GCU84" s="2"/>
      <c r="GCV84" s="2"/>
      <c r="GCW84" s="2"/>
      <c r="GCX84" s="2"/>
      <c r="GCY84" s="2"/>
      <c r="GCZ84" s="2"/>
      <c r="GDA84" s="2"/>
      <c r="GDB84" s="2"/>
      <c r="GDC84" s="2"/>
      <c r="GDD84" s="2"/>
      <c r="GDE84" s="2"/>
      <c r="GDF84" s="2"/>
      <c r="GDG84" s="2"/>
      <c r="GDH84" s="2"/>
      <c r="GDI84" s="2"/>
      <c r="GDJ84" s="2"/>
      <c r="GDK84" s="2"/>
      <c r="GDL84" s="2"/>
      <c r="GDM84" s="2"/>
      <c r="GDN84" s="2"/>
      <c r="GDO84" s="2"/>
      <c r="GDP84" s="2"/>
      <c r="GDQ84" s="2"/>
      <c r="GDR84" s="2"/>
      <c r="GDS84" s="2"/>
      <c r="GDT84" s="2"/>
      <c r="GDU84" s="2"/>
      <c r="GDV84" s="2"/>
      <c r="GDW84" s="2"/>
      <c r="GDX84" s="2"/>
      <c r="GDY84" s="2"/>
      <c r="GDZ84" s="2"/>
      <c r="GEA84" s="2"/>
      <c r="GEB84" s="2"/>
      <c r="GEC84" s="2"/>
      <c r="GED84" s="2"/>
      <c r="GEE84" s="2"/>
      <c r="GEF84" s="2"/>
      <c r="GEG84" s="2"/>
      <c r="GEH84" s="2"/>
      <c r="GEI84" s="2"/>
      <c r="GEJ84" s="2"/>
      <c r="GEK84" s="2"/>
      <c r="GEL84" s="2"/>
      <c r="GEM84" s="2"/>
      <c r="GEN84" s="2"/>
      <c r="GEO84" s="2"/>
      <c r="GEP84" s="2"/>
      <c r="GEQ84" s="2"/>
      <c r="GER84" s="2"/>
      <c r="GES84" s="2"/>
      <c r="GET84" s="2"/>
      <c r="GEU84" s="2"/>
      <c r="GEV84" s="2"/>
      <c r="GEW84" s="2"/>
      <c r="GEX84" s="2"/>
      <c r="GEY84" s="2"/>
      <c r="GEZ84" s="2"/>
      <c r="GFA84" s="2"/>
      <c r="GFB84" s="2"/>
      <c r="GFC84" s="2"/>
      <c r="GFD84" s="2"/>
      <c r="GFE84" s="2"/>
      <c r="GFF84" s="2"/>
      <c r="GFG84" s="2"/>
      <c r="GFH84" s="2"/>
      <c r="GFI84" s="2"/>
      <c r="GFJ84" s="2"/>
      <c r="GFK84" s="2"/>
      <c r="GFL84" s="2"/>
      <c r="GFM84" s="2"/>
      <c r="GFN84" s="2"/>
      <c r="GFO84" s="2"/>
      <c r="GFP84" s="2"/>
      <c r="GFQ84" s="2"/>
      <c r="GFR84" s="2"/>
      <c r="GFS84" s="2"/>
      <c r="GFT84" s="2"/>
      <c r="GFU84" s="2"/>
      <c r="GFV84" s="2"/>
      <c r="GFW84" s="2"/>
      <c r="GFX84" s="2"/>
      <c r="GFY84" s="2"/>
      <c r="GFZ84" s="2"/>
      <c r="GGA84" s="2"/>
      <c r="GGB84" s="2"/>
      <c r="GGC84" s="2"/>
      <c r="GGD84" s="2"/>
      <c r="GGE84" s="2"/>
      <c r="GGF84" s="2"/>
      <c r="GGG84" s="2"/>
      <c r="GGH84" s="2"/>
      <c r="GGI84" s="2"/>
      <c r="GGJ84" s="2"/>
      <c r="GGK84" s="2"/>
      <c r="GGL84" s="2"/>
      <c r="GGM84" s="2"/>
      <c r="GGN84" s="2"/>
      <c r="GGO84" s="2"/>
      <c r="GGP84" s="2"/>
      <c r="GGQ84" s="2"/>
      <c r="GGR84" s="2"/>
      <c r="GGS84" s="2"/>
      <c r="GGT84" s="2"/>
      <c r="GGU84" s="2"/>
      <c r="GGV84" s="2"/>
      <c r="GGW84" s="2"/>
      <c r="GGX84" s="2"/>
      <c r="GGY84" s="2"/>
      <c r="GGZ84" s="2"/>
      <c r="GHA84" s="2"/>
      <c r="GHB84" s="2"/>
      <c r="GHC84" s="2"/>
      <c r="GHD84" s="2"/>
      <c r="GHE84" s="2"/>
      <c r="GHF84" s="2"/>
      <c r="GHG84" s="2"/>
      <c r="GHH84" s="2"/>
      <c r="GHI84" s="2"/>
      <c r="GHJ84" s="2"/>
      <c r="GHK84" s="2"/>
      <c r="GHL84" s="2"/>
      <c r="GHM84" s="2"/>
      <c r="GHN84" s="2"/>
      <c r="GHO84" s="2"/>
      <c r="GHP84" s="2"/>
      <c r="GHQ84" s="2"/>
      <c r="GHR84" s="2"/>
      <c r="GHS84" s="2"/>
      <c r="GHT84" s="2"/>
      <c r="GHU84" s="2"/>
      <c r="GHV84" s="2"/>
      <c r="GHW84" s="2"/>
      <c r="GHX84" s="2"/>
      <c r="GHY84" s="2"/>
      <c r="GHZ84" s="2"/>
      <c r="GIA84" s="2"/>
      <c r="GIB84" s="2"/>
      <c r="GIC84" s="2"/>
      <c r="GID84" s="2"/>
      <c r="GIE84" s="2"/>
      <c r="GIF84" s="2"/>
      <c r="GIG84" s="2"/>
      <c r="GIH84" s="2"/>
      <c r="GII84" s="2"/>
      <c r="GIJ84" s="2"/>
      <c r="GIK84" s="2"/>
      <c r="GIL84" s="2"/>
      <c r="GIM84" s="2"/>
      <c r="GIN84" s="2"/>
      <c r="GIO84" s="2"/>
      <c r="GIP84" s="2"/>
      <c r="GIQ84" s="2"/>
      <c r="GIR84" s="2"/>
      <c r="GIS84" s="2"/>
      <c r="GIT84" s="2"/>
      <c r="GIU84" s="2"/>
      <c r="GIV84" s="2"/>
      <c r="GIW84" s="2"/>
      <c r="GIX84" s="2"/>
      <c r="GIY84" s="2"/>
      <c r="GIZ84" s="2"/>
      <c r="GJA84" s="2"/>
      <c r="GJB84" s="2"/>
      <c r="GJC84" s="2"/>
      <c r="GJD84" s="2"/>
      <c r="GJE84" s="2"/>
      <c r="GJF84" s="2"/>
      <c r="GJG84" s="2"/>
      <c r="GJH84" s="2"/>
      <c r="GJI84" s="2"/>
      <c r="GJJ84" s="2"/>
      <c r="GJK84" s="2"/>
      <c r="GJL84" s="2"/>
      <c r="GJM84" s="2"/>
      <c r="GJN84" s="2"/>
      <c r="GJO84" s="2"/>
      <c r="GJP84" s="2"/>
      <c r="GJQ84" s="2"/>
      <c r="GJR84" s="2"/>
      <c r="GJS84" s="2"/>
      <c r="GJT84" s="2"/>
      <c r="GJU84" s="2"/>
      <c r="GJV84" s="2"/>
      <c r="GJW84" s="2"/>
      <c r="GJX84" s="2"/>
      <c r="GJY84" s="2"/>
      <c r="GJZ84" s="2"/>
      <c r="GKA84" s="2"/>
      <c r="GKB84" s="2"/>
      <c r="GKC84" s="2"/>
      <c r="GKD84" s="2"/>
      <c r="GKE84" s="2"/>
      <c r="GKF84" s="2"/>
      <c r="GKG84" s="2"/>
      <c r="GKH84" s="2"/>
      <c r="GKI84" s="2"/>
      <c r="GKJ84" s="2"/>
      <c r="GKK84" s="2"/>
      <c r="GKL84" s="2"/>
      <c r="GKM84" s="2"/>
      <c r="GKN84" s="2"/>
      <c r="GKO84" s="2"/>
      <c r="GKP84" s="2"/>
      <c r="GKQ84" s="2"/>
      <c r="GKR84" s="2"/>
      <c r="GKS84" s="2"/>
      <c r="GKT84" s="2"/>
      <c r="GKU84" s="2"/>
      <c r="GKV84" s="2"/>
      <c r="GKW84" s="2"/>
      <c r="GKX84" s="2"/>
      <c r="GKY84" s="2"/>
      <c r="GKZ84" s="2"/>
      <c r="GLA84" s="2"/>
      <c r="GLB84" s="2"/>
      <c r="GLC84" s="2"/>
      <c r="GLD84" s="2"/>
      <c r="GLE84" s="2"/>
      <c r="GLF84" s="2"/>
      <c r="GLG84" s="2"/>
      <c r="GLH84" s="2"/>
      <c r="GLI84" s="2"/>
      <c r="GLJ84" s="2"/>
      <c r="GLK84" s="2"/>
      <c r="GLL84" s="2"/>
      <c r="GLM84" s="2"/>
      <c r="GLN84" s="2"/>
      <c r="GLO84" s="2"/>
      <c r="GLP84" s="2"/>
      <c r="GLQ84" s="2"/>
      <c r="GLR84" s="2"/>
      <c r="GLS84" s="2"/>
      <c r="GLT84" s="2"/>
      <c r="GLU84" s="2"/>
      <c r="GLV84" s="2"/>
      <c r="GLW84" s="2"/>
      <c r="GLX84" s="2"/>
      <c r="GLY84" s="2"/>
      <c r="GLZ84" s="2"/>
      <c r="GMA84" s="2"/>
      <c r="GMB84" s="2"/>
      <c r="GMC84" s="2"/>
      <c r="GMD84" s="2"/>
      <c r="GME84" s="2"/>
      <c r="GMF84" s="2"/>
      <c r="GMG84" s="2"/>
      <c r="GMH84" s="2"/>
      <c r="GMI84" s="2"/>
      <c r="GMJ84" s="2"/>
      <c r="GMK84" s="2"/>
      <c r="GML84" s="2"/>
      <c r="GMM84" s="2"/>
      <c r="GMN84" s="2"/>
      <c r="GMO84" s="2"/>
      <c r="GMP84" s="2"/>
      <c r="GMQ84" s="2"/>
      <c r="GMR84" s="2"/>
      <c r="GMS84" s="2"/>
      <c r="GMT84" s="2"/>
      <c r="GMU84" s="2"/>
      <c r="GMV84" s="2"/>
      <c r="GMW84" s="2"/>
      <c r="GMX84" s="2"/>
      <c r="GMY84" s="2"/>
      <c r="GMZ84" s="2"/>
      <c r="GNA84" s="2"/>
      <c r="GNB84" s="2"/>
      <c r="GNC84" s="2"/>
      <c r="GND84" s="2"/>
      <c r="GNE84" s="2"/>
      <c r="GNF84" s="2"/>
      <c r="GNG84" s="2"/>
      <c r="GNH84" s="2"/>
      <c r="GNI84" s="2"/>
      <c r="GNJ84" s="2"/>
      <c r="GNK84" s="2"/>
      <c r="GNL84" s="2"/>
      <c r="GNM84" s="2"/>
      <c r="GNN84" s="2"/>
      <c r="GNO84" s="2"/>
      <c r="GNP84" s="2"/>
      <c r="GNQ84" s="2"/>
      <c r="GNR84" s="2"/>
      <c r="GNS84" s="2"/>
      <c r="GNT84" s="2"/>
      <c r="GNU84" s="2"/>
      <c r="GNV84" s="2"/>
      <c r="GNW84" s="2"/>
      <c r="GNX84" s="2"/>
      <c r="GNY84" s="2"/>
      <c r="GNZ84" s="2"/>
      <c r="GOA84" s="2"/>
      <c r="GOB84" s="2"/>
      <c r="GOC84" s="2"/>
      <c r="GOD84" s="2"/>
      <c r="GOE84" s="2"/>
      <c r="GOF84" s="2"/>
      <c r="GOG84" s="2"/>
      <c r="GOH84" s="2"/>
      <c r="GOI84" s="2"/>
      <c r="GOJ84" s="2"/>
      <c r="GOK84" s="2"/>
      <c r="GOL84" s="2"/>
      <c r="GOM84" s="2"/>
      <c r="GON84" s="2"/>
      <c r="GOO84" s="2"/>
      <c r="GOP84" s="2"/>
      <c r="GOQ84" s="2"/>
      <c r="GOR84" s="2"/>
      <c r="GOS84" s="2"/>
      <c r="GOT84" s="2"/>
      <c r="GOU84" s="2"/>
      <c r="GOV84" s="2"/>
      <c r="GOW84" s="2"/>
      <c r="GOX84" s="2"/>
      <c r="GOY84" s="2"/>
      <c r="GOZ84" s="2"/>
      <c r="GPA84" s="2"/>
      <c r="GPB84" s="2"/>
      <c r="GPC84" s="2"/>
      <c r="GPD84" s="2"/>
      <c r="GPE84" s="2"/>
      <c r="GPF84" s="2"/>
      <c r="GPG84" s="2"/>
      <c r="GPH84" s="2"/>
      <c r="GPI84" s="2"/>
      <c r="GPJ84" s="2"/>
      <c r="GPK84" s="2"/>
      <c r="GPL84" s="2"/>
      <c r="GPM84" s="2"/>
      <c r="GPN84" s="2"/>
      <c r="GPO84" s="2"/>
      <c r="GPP84" s="2"/>
      <c r="GPQ84" s="2"/>
      <c r="GPR84" s="2"/>
      <c r="GPS84" s="2"/>
      <c r="GPT84" s="2"/>
      <c r="GPU84" s="2"/>
      <c r="GPV84" s="2"/>
      <c r="GPW84" s="2"/>
      <c r="GPX84" s="2"/>
      <c r="GPY84" s="2"/>
      <c r="GPZ84" s="2"/>
      <c r="GQA84" s="2"/>
      <c r="GQB84" s="2"/>
      <c r="GQC84" s="2"/>
      <c r="GQD84" s="2"/>
      <c r="GQE84" s="2"/>
      <c r="GQF84" s="2"/>
      <c r="GQG84" s="2"/>
      <c r="GQH84" s="2"/>
      <c r="GQI84" s="2"/>
      <c r="GQJ84" s="2"/>
      <c r="GQK84" s="2"/>
      <c r="GQL84" s="2"/>
      <c r="GQM84" s="2"/>
      <c r="GQN84" s="2"/>
      <c r="GQO84" s="2"/>
      <c r="GQP84" s="2"/>
      <c r="GQQ84" s="2"/>
      <c r="GQR84" s="2"/>
      <c r="GQS84" s="2"/>
      <c r="GQT84" s="2"/>
      <c r="GQU84" s="2"/>
      <c r="GQV84" s="2"/>
      <c r="GQW84" s="2"/>
      <c r="GQX84" s="2"/>
      <c r="GQY84" s="2"/>
      <c r="GQZ84" s="2"/>
      <c r="GRA84" s="2"/>
      <c r="GRB84" s="2"/>
      <c r="GRC84" s="2"/>
      <c r="GRD84" s="2"/>
      <c r="GRE84" s="2"/>
      <c r="GRF84" s="2"/>
      <c r="GRG84" s="2"/>
      <c r="GRH84" s="2"/>
      <c r="GRI84" s="2"/>
      <c r="GRJ84" s="2"/>
      <c r="GRK84" s="2"/>
      <c r="GRL84" s="2"/>
      <c r="GRM84" s="2"/>
      <c r="GRN84" s="2"/>
      <c r="GRO84" s="2"/>
      <c r="GRP84" s="2"/>
      <c r="GRQ84" s="2"/>
      <c r="GRR84" s="2"/>
      <c r="GRS84" s="2"/>
      <c r="GRT84" s="2"/>
      <c r="GRU84" s="2"/>
      <c r="GRV84" s="2"/>
      <c r="GRW84" s="2"/>
      <c r="GRX84" s="2"/>
      <c r="GRY84" s="2"/>
      <c r="GRZ84" s="2"/>
      <c r="GSA84" s="2"/>
      <c r="GSB84" s="2"/>
      <c r="GSC84" s="2"/>
      <c r="GSD84" s="2"/>
      <c r="GSE84" s="2"/>
      <c r="GSF84" s="2"/>
      <c r="GSG84" s="2"/>
      <c r="GSH84" s="2"/>
      <c r="GSI84" s="2"/>
      <c r="GSJ84" s="2"/>
      <c r="GSK84" s="2"/>
      <c r="GSL84" s="2"/>
      <c r="GSM84" s="2"/>
      <c r="GSN84" s="2"/>
      <c r="GSO84" s="2"/>
      <c r="GSP84" s="2"/>
      <c r="GSQ84" s="2"/>
      <c r="GSR84" s="2"/>
      <c r="GSS84" s="2"/>
      <c r="GST84" s="2"/>
      <c r="GSU84" s="2"/>
      <c r="GSV84" s="2"/>
      <c r="GSW84" s="2"/>
      <c r="GSX84" s="2"/>
      <c r="GSY84" s="2"/>
      <c r="GSZ84" s="2"/>
      <c r="GTA84" s="2"/>
      <c r="GTB84" s="2"/>
      <c r="GTC84" s="2"/>
      <c r="GTD84" s="2"/>
      <c r="GTE84" s="2"/>
      <c r="GTF84" s="2"/>
      <c r="GTG84" s="2"/>
      <c r="GTH84" s="2"/>
      <c r="GTI84" s="2"/>
      <c r="GTJ84" s="2"/>
      <c r="GTK84" s="2"/>
      <c r="GTL84" s="2"/>
      <c r="GTM84" s="2"/>
      <c r="GTN84" s="2"/>
      <c r="GTO84" s="2"/>
      <c r="GTP84" s="2"/>
      <c r="GTQ84" s="2"/>
      <c r="GTR84" s="2"/>
      <c r="GTS84" s="2"/>
      <c r="GTT84" s="2"/>
      <c r="GTU84" s="2"/>
      <c r="GTV84" s="2"/>
      <c r="GTW84" s="2"/>
      <c r="GTX84" s="2"/>
      <c r="GTY84" s="2"/>
      <c r="GTZ84" s="2"/>
      <c r="GUA84" s="2"/>
      <c r="GUB84" s="2"/>
      <c r="GUC84" s="2"/>
      <c r="GUD84" s="2"/>
      <c r="GUE84" s="2"/>
      <c r="GUF84" s="2"/>
      <c r="GUG84" s="2"/>
      <c r="GUH84" s="2"/>
      <c r="GUI84" s="2"/>
      <c r="GUJ84" s="2"/>
      <c r="GUK84" s="2"/>
      <c r="GUL84" s="2"/>
      <c r="GUM84" s="2"/>
      <c r="GUN84" s="2"/>
      <c r="GUO84" s="2"/>
      <c r="GUP84" s="2"/>
      <c r="GUQ84" s="2"/>
      <c r="GUR84" s="2"/>
      <c r="GUS84" s="2"/>
      <c r="GUT84" s="2"/>
      <c r="GUU84" s="2"/>
      <c r="GUV84" s="2"/>
      <c r="GUW84" s="2"/>
      <c r="GUX84" s="2"/>
      <c r="GUY84" s="2"/>
      <c r="GUZ84" s="2"/>
      <c r="GVA84" s="2"/>
      <c r="GVB84" s="2"/>
      <c r="GVC84" s="2"/>
      <c r="GVD84" s="2"/>
      <c r="GVE84" s="2"/>
      <c r="GVF84" s="2"/>
      <c r="GVG84" s="2"/>
      <c r="GVH84" s="2"/>
      <c r="GVI84" s="2"/>
      <c r="GVJ84" s="2"/>
      <c r="GVK84" s="2"/>
      <c r="GVL84" s="2"/>
      <c r="GVM84" s="2"/>
      <c r="GVN84" s="2"/>
      <c r="GVO84" s="2"/>
      <c r="GVP84" s="2"/>
      <c r="GVQ84" s="2"/>
      <c r="GVR84" s="2"/>
      <c r="GVS84" s="2"/>
      <c r="GVT84" s="2"/>
      <c r="GVU84" s="2"/>
      <c r="GVV84" s="2"/>
      <c r="GVW84" s="2"/>
      <c r="GVX84" s="2"/>
      <c r="GVY84" s="2"/>
      <c r="GVZ84" s="2"/>
      <c r="GWA84" s="2"/>
      <c r="GWB84" s="2"/>
      <c r="GWC84" s="2"/>
      <c r="GWD84" s="2"/>
      <c r="GWE84" s="2"/>
      <c r="GWF84" s="2"/>
      <c r="GWG84" s="2"/>
      <c r="GWH84" s="2"/>
      <c r="GWI84" s="2"/>
      <c r="GWJ84" s="2"/>
      <c r="GWK84" s="2"/>
      <c r="GWL84" s="2"/>
      <c r="GWM84" s="2"/>
      <c r="GWN84" s="2"/>
      <c r="GWO84" s="2"/>
      <c r="GWP84" s="2"/>
      <c r="GWQ84" s="2"/>
      <c r="GWR84" s="2"/>
      <c r="GWS84" s="2"/>
      <c r="GWT84" s="2"/>
      <c r="GWU84" s="2"/>
      <c r="GWV84" s="2"/>
      <c r="GWW84" s="2"/>
      <c r="GWX84" s="2"/>
      <c r="GWY84" s="2"/>
      <c r="GWZ84" s="2"/>
      <c r="GXA84" s="2"/>
      <c r="GXB84" s="2"/>
      <c r="GXC84" s="2"/>
      <c r="GXD84" s="2"/>
      <c r="GXE84" s="2"/>
      <c r="GXF84" s="2"/>
      <c r="GXG84" s="2"/>
      <c r="GXH84" s="2"/>
      <c r="GXI84" s="2"/>
      <c r="GXJ84" s="2"/>
      <c r="GXK84" s="2"/>
      <c r="GXL84" s="2"/>
      <c r="GXM84" s="2"/>
      <c r="GXN84" s="2"/>
      <c r="GXO84" s="2"/>
      <c r="GXP84" s="2"/>
      <c r="GXQ84" s="2"/>
      <c r="GXR84" s="2"/>
      <c r="GXS84" s="2"/>
      <c r="GXT84" s="2"/>
      <c r="GXU84" s="2"/>
      <c r="GXV84" s="2"/>
      <c r="GXW84" s="2"/>
      <c r="GXX84" s="2"/>
      <c r="GXY84" s="2"/>
      <c r="GXZ84" s="2"/>
      <c r="GYA84" s="2"/>
      <c r="GYB84" s="2"/>
      <c r="GYC84" s="2"/>
      <c r="GYD84" s="2"/>
      <c r="GYE84" s="2"/>
      <c r="GYF84" s="2"/>
      <c r="GYG84" s="2"/>
      <c r="GYH84" s="2"/>
      <c r="GYI84" s="2"/>
      <c r="GYJ84" s="2"/>
      <c r="GYK84" s="2"/>
      <c r="GYL84" s="2"/>
      <c r="GYM84" s="2"/>
      <c r="GYN84" s="2"/>
      <c r="GYO84" s="2"/>
      <c r="GYP84" s="2"/>
      <c r="GYQ84" s="2"/>
      <c r="GYR84" s="2"/>
      <c r="GYS84" s="2"/>
      <c r="GYT84" s="2"/>
      <c r="GYU84" s="2"/>
      <c r="GYV84" s="2"/>
      <c r="GYW84" s="2"/>
      <c r="GYX84" s="2"/>
      <c r="GYY84" s="2"/>
      <c r="GYZ84" s="2"/>
      <c r="GZA84" s="2"/>
      <c r="GZB84" s="2"/>
      <c r="GZC84" s="2"/>
      <c r="GZD84" s="2"/>
      <c r="GZE84" s="2"/>
      <c r="GZF84" s="2"/>
      <c r="GZG84" s="2"/>
      <c r="GZH84" s="2"/>
      <c r="GZI84" s="2"/>
      <c r="GZJ84" s="2"/>
      <c r="GZK84" s="2"/>
      <c r="GZL84" s="2"/>
      <c r="GZM84" s="2"/>
      <c r="GZN84" s="2"/>
      <c r="GZO84" s="2"/>
      <c r="GZP84" s="2"/>
      <c r="GZQ84" s="2"/>
      <c r="GZR84" s="2"/>
      <c r="GZS84" s="2"/>
      <c r="GZT84" s="2"/>
      <c r="GZU84" s="2"/>
      <c r="GZV84" s="2"/>
      <c r="GZW84" s="2"/>
      <c r="GZX84" s="2"/>
      <c r="GZY84" s="2"/>
      <c r="GZZ84" s="2"/>
      <c r="HAA84" s="2"/>
      <c r="HAB84" s="2"/>
      <c r="HAC84" s="2"/>
      <c r="HAD84" s="2"/>
      <c r="HAE84" s="2"/>
      <c r="HAF84" s="2"/>
      <c r="HAG84" s="2"/>
      <c r="HAH84" s="2"/>
      <c r="HAI84" s="2"/>
      <c r="HAJ84" s="2"/>
      <c r="HAK84" s="2"/>
      <c r="HAL84" s="2"/>
      <c r="HAM84" s="2"/>
      <c r="HAN84" s="2"/>
      <c r="HAO84" s="2"/>
      <c r="HAP84" s="2"/>
      <c r="HAQ84" s="2"/>
      <c r="HAR84" s="2"/>
      <c r="HAS84" s="2"/>
      <c r="HAT84" s="2"/>
      <c r="HAU84" s="2"/>
      <c r="HAV84" s="2"/>
      <c r="HAW84" s="2"/>
      <c r="HAX84" s="2"/>
      <c r="HAY84" s="2"/>
      <c r="HAZ84" s="2"/>
      <c r="HBA84" s="2"/>
      <c r="HBB84" s="2"/>
      <c r="HBC84" s="2"/>
      <c r="HBD84" s="2"/>
      <c r="HBE84" s="2"/>
      <c r="HBF84" s="2"/>
      <c r="HBG84" s="2"/>
      <c r="HBH84" s="2"/>
      <c r="HBI84" s="2"/>
      <c r="HBJ84" s="2"/>
      <c r="HBK84" s="2"/>
      <c r="HBL84" s="2"/>
      <c r="HBM84" s="2"/>
      <c r="HBN84" s="2"/>
      <c r="HBO84" s="2"/>
      <c r="HBP84" s="2"/>
      <c r="HBQ84" s="2"/>
      <c r="HBR84" s="2"/>
      <c r="HBS84" s="2"/>
      <c r="HBT84" s="2"/>
      <c r="HBU84" s="2"/>
      <c r="HBV84" s="2"/>
      <c r="HBW84" s="2"/>
      <c r="HBX84" s="2"/>
      <c r="HBY84" s="2"/>
      <c r="HBZ84" s="2"/>
      <c r="HCA84" s="2"/>
      <c r="HCB84" s="2"/>
      <c r="HCC84" s="2"/>
      <c r="HCD84" s="2"/>
      <c r="HCE84" s="2"/>
      <c r="HCF84" s="2"/>
      <c r="HCG84" s="2"/>
      <c r="HCH84" s="2"/>
      <c r="HCI84" s="2"/>
      <c r="HCJ84" s="2"/>
      <c r="HCK84" s="2"/>
      <c r="HCL84" s="2"/>
      <c r="HCM84" s="2"/>
      <c r="HCN84" s="2"/>
      <c r="HCO84" s="2"/>
      <c r="HCP84" s="2"/>
      <c r="HCQ84" s="2"/>
      <c r="HCR84" s="2"/>
      <c r="HCS84" s="2"/>
      <c r="HCT84" s="2"/>
      <c r="HCU84" s="2"/>
      <c r="HCV84" s="2"/>
      <c r="HCW84" s="2"/>
      <c r="HCX84" s="2"/>
      <c r="HCY84" s="2"/>
      <c r="HCZ84" s="2"/>
      <c r="HDA84" s="2"/>
      <c r="HDB84" s="2"/>
      <c r="HDC84" s="2"/>
      <c r="HDD84" s="2"/>
      <c r="HDE84" s="2"/>
      <c r="HDF84" s="2"/>
      <c r="HDG84" s="2"/>
      <c r="HDH84" s="2"/>
      <c r="HDI84" s="2"/>
      <c r="HDJ84" s="2"/>
      <c r="HDK84" s="2"/>
      <c r="HDL84" s="2"/>
      <c r="HDM84" s="2"/>
      <c r="HDN84" s="2"/>
      <c r="HDO84" s="2"/>
      <c r="HDP84" s="2"/>
      <c r="HDQ84" s="2"/>
      <c r="HDR84" s="2"/>
      <c r="HDS84" s="2"/>
      <c r="HDT84" s="2"/>
      <c r="HDU84" s="2"/>
      <c r="HDV84" s="2"/>
      <c r="HDW84" s="2"/>
      <c r="HDX84" s="2"/>
      <c r="HDY84" s="2"/>
      <c r="HDZ84" s="2"/>
      <c r="HEA84" s="2"/>
      <c r="HEB84" s="2"/>
      <c r="HEC84" s="2"/>
      <c r="HED84" s="2"/>
      <c r="HEE84" s="2"/>
      <c r="HEF84" s="2"/>
      <c r="HEG84" s="2"/>
      <c r="HEH84" s="2"/>
      <c r="HEI84" s="2"/>
      <c r="HEJ84" s="2"/>
      <c r="HEK84" s="2"/>
      <c r="HEL84" s="2"/>
      <c r="HEM84" s="2"/>
      <c r="HEN84" s="2"/>
      <c r="HEO84" s="2"/>
      <c r="HEP84" s="2"/>
      <c r="HEQ84" s="2"/>
      <c r="HER84" s="2"/>
      <c r="HES84" s="2"/>
      <c r="HET84" s="2"/>
      <c r="HEU84" s="2"/>
      <c r="HEV84" s="2"/>
      <c r="HEW84" s="2"/>
      <c r="HEX84" s="2"/>
      <c r="HEY84" s="2"/>
      <c r="HEZ84" s="2"/>
      <c r="HFA84" s="2"/>
      <c r="HFB84" s="2"/>
      <c r="HFC84" s="2"/>
      <c r="HFD84" s="2"/>
      <c r="HFE84" s="2"/>
      <c r="HFF84" s="2"/>
      <c r="HFG84" s="2"/>
      <c r="HFH84" s="2"/>
      <c r="HFI84" s="2"/>
      <c r="HFJ84" s="2"/>
      <c r="HFK84" s="2"/>
      <c r="HFL84" s="2"/>
      <c r="HFM84" s="2"/>
      <c r="HFN84" s="2"/>
      <c r="HFO84" s="2"/>
      <c r="HFP84" s="2"/>
      <c r="HFQ84" s="2"/>
      <c r="HFR84" s="2"/>
      <c r="HFS84" s="2"/>
      <c r="HFT84" s="2"/>
      <c r="HFU84" s="2"/>
      <c r="HFV84" s="2"/>
      <c r="HFW84" s="2"/>
      <c r="HFX84" s="2"/>
      <c r="HFY84" s="2"/>
      <c r="HFZ84" s="2"/>
      <c r="HGA84" s="2"/>
      <c r="HGB84" s="2"/>
      <c r="HGC84" s="2"/>
      <c r="HGD84" s="2"/>
      <c r="HGE84" s="2"/>
      <c r="HGF84" s="2"/>
      <c r="HGG84" s="2"/>
      <c r="HGH84" s="2"/>
      <c r="HGI84" s="2"/>
      <c r="HGJ84" s="2"/>
      <c r="HGK84" s="2"/>
      <c r="HGL84" s="2"/>
      <c r="HGM84" s="2"/>
      <c r="HGN84" s="2"/>
      <c r="HGO84" s="2"/>
      <c r="HGP84" s="2"/>
      <c r="HGQ84" s="2"/>
      <c r="HGR84" s="2"/>
      <c r="HGS84" s="2"/>
      <c r="HGT84" s="2"/>
      <c r="HGU84" s="2"/>
      <c r="HGV84" s="2"/>
      <c r="HGW84" s="2"/>
      <c r="HGX84" s="2"/>
      <c r="HGY84" s="2"/>
      <c r="HGZ84" s="2"/>
      <c r="HHA84" s="2"/>
      <c r="HHB84" s="2"/>
      <c r="HHC84" s="2"/>
      <c r="HHD84" s="2"/>
      <c r="HHE84" s="2"/>
      <c r="HHF84" s="2"/>
      <c r="HHG84" s="2"/>
      <c r="HHH84" s="2"/>
      <c r="HHI84" s="2"/>
      <c r="HHJ84" s="2"/>
      <c r="HHK84" s="2"/>
      <c r="HHL84" s="2"/>
      <c r="HHM84" s="2"/>
      <c r="HHN84" s="2"/>
      <c r="HHO84" s="2"/>
      <c r="HHP84" s="2"/>
      <c r="HHQ84" s="2"/>
      <c r="HHR84" s="2"/>
      <c r="HHS84" s="2"/>
      <c r="HHT84" s="2"/>
      <c r="HHU84" s="2"/>
      <c r="HHV84" s="2"/>
      <c r="HHW84" s="2"/>
      <c r="HHX84" s="2"/>
      <c r="HHY84" s="2"/>
      <c r="HHZ84" s="2"/>
      <c r="HIA84" s="2"/>
      <c r="HIB84" s="2"/>
      <c r="HIC84" s="2"/>
      <c r="HID84" s="2"/>
      <c r="HIE84" s="2"/>
      <c r="HIF84" s="2"/>
      <c r="HIG84" s="2"/>
      <c r="HIH84" s="2"/>
      <c r="HII84" s="2"/>
      <c r="HIJ84" s="2"/>
      <c r="HIK84" s="2"/>
      <c r="HIL84" s="2"/>
      <c r="HIM84" s="2"/>
      <c r="HIN84" s="2"/>
      <c r="HIO84" s="2"/>
      <c r="HIP84" s="2"/>
      <c r="HIQ84" s="2"/>
      <c r="HIR84" s="2"/>
      <c r="HIS84" s="2"/>
      <c r="HIT84" s="2"/>
      <c r="HIU84" s="2"/>
      <c r="HIV84" s="2"/>
      <c r="HIW84" s="2"/>
      <c r="HIX84" s="2"/>
      <c r="HIY84" s="2"/>
      <c r="HIZ84" s="2"/>
      <c r="HJA84" s="2"/>
      <c r="HJB84" s="2"/>
      <c r="HJC84" s="2"/>
      <c r="HJD84" s="2"/>
      <c r="HJE84" s="2"/>
      <c r="HJF84" s="2"/>
      <c r="HJG84" s="2"/>
      <c r="HJH84" s="2"/>
      <c r="HJI84" s="2"/>
      <c r="HJJ84" s="2"/>
      <c r="HJK84" s="2"/>
      <c r="HJL84" s="2"/>
      <c r="HJM84" s="2"/>
      <c r="HJN84" s="2"/>
      <c r="HJO84" s="2"/>
      <c r="HJP84" s="2"/>
      <c r="HJQ84" s="2"/>
      <c r="HJR84" s="2"/>
      <c r="HJS84" s="2"/>
      <c r="HJT84" s="2"/>
      <c r="HJU84" s="2"/>
      <c r="HJV84" s="2"/>
      <c r="HJW84" s="2"/>
      <c r="HJX84" s="2"/>
      <c r="HJY84" s="2"/>
      <c r="HJZ84" s="2"/>
      <c r="HKA84" s="2"/>
      <c r="HKB84" s="2"/>
      <c r="HKC84" s="2"/>
      <c r="HKD84" s="2"/>
      <c r="HKE84" s="2"/>
      <c r="HKF84" s="2"/>
      <c r="HKG84" s="2"/>
      <c r="HKH84" s="2"/>
      <c r="HKI84" s="2"/>
      <c r="HKJ84" s="2"/>
      <c r="HKK84" s="2"/>
      <c r="HKL84" s="2"/>
      <c r="HKM84" s="2"/>
      <c r="HKN84" s="2"/>
      <c r="HKO84" s="2"/>
      <c r="HKP84" s="2"/>
      <c r="HKQ84" s="2"/>
      <c r="HKR84" s="2"/>
      <c r="HKS84" s="2"/>
      <c r="HKT84" s="2"/>
      <c r="HKU84" s="2"/>
      <c r="HKV84" s="2"/>
      <c r="HKW84" s="2"/>
      <c r="HKX84" s="2"/>
      <c r="HKY84" s="2"/>
      <c r="HKZ84" s="2"/>
      <c r="HLA84" s="2"/>
      <c r="HLB84" s="2"/>
      <c r="HLC84" s="2"/>
      <c r="HLD84" s="2"/>
      <c r="HLE84" s="2"/>
      <c r="HLF84" s="2"/>
      <c r="HLG84" s="2"/>
      <c r="HLH84" s="2"/>
      <c r="HLI84" s="2"/>
      <c r="HLJ84" s="2"/>
      <c r="HLK84" s="2"/>
      <c r="HLL84" s="2"/>
      <c r="HLM84" s="2"/>
      <c r="HLN84" s="2"/>
      <c r="HLO84" s="2"/>
      <c r="HLP84" s="2"/>
      <c r="HLQ84" s="2"/>
      <c r="HLR84" s="2"/>
      <c r="HLS84" s="2"/>
      <c r="HLT84" s="2"/>
      <c r="HLU84" s="2"/>
      <c r="HLV84" s="2"/>
      <c r="HLW84" s="2"/>
      <c r="HLX84" s="2"/>
      <c r="HLY84" s="2"/>
      <c r="HLZ84" s="2"/>
      <c r="HMA84" s="2"/>
      <c r="HMB84" s="2"/>
      <c r="HMC84" s="2"/>
      <c r="HMD84" s="2"/>
      <c r="HME84" s="2"/>
      <c r="HMF84" s="2"/>
      <c r="HMG84" s="2"/>
      <c r="HMH84" s="2"/>
      <c r="HMI84" s="2"/>
      <c r="HMJ84" s="2"/>
      <c r="HMK84" s="2"/>
      <c r="HML84" s="2"/>
      <c r="HMM84" s="2"/>
      <c r="HMN84" s="2"/>
      <c r="HMO84" s="2"/>
      <c r="HMP84" s="2"/>
      <c r="HMQ84" s="2"/>
      <c r="HMR84" s="2"/>
      <c r="HMS84" s="2"/>
      <c r="HMT84" s="2"/>
      <c r="HMU84" s="2"/>
      <c r="HMV84" s="2"/>
      <c r="HMW84" s="2"/>
      <c r="HMX84" s="2"/>
      <c r="HMY84" s="2"/>
      <c r="HMZ84" s="2"/>
      <c r="HNA84" s="2"/>
      <c r="HNB84" s="2"/>
      <c r="HNC84" s="2"/>
      <c r="HND84" s="2"/>
      <c r="HNE84" s="2"/>
      <c r="HNF84" s="2"/>
      <c r="HNG84" s="2"/>
      <c r="HNH84" s="2"/>
      <c r="HNI84" s="2"/>
      <c r="HNJ84" s="2"/>
      <c r="HNK84" s="2"/>
      <c r="HNL84" s="2"/>
      <c r="HNM84" s="2"/>
      <c r="HNN84" s="2"/>
      <c r="HNO84" s="2"/>
      <c r="HNP84" s="2"/>
      <c r="HNQ84" s="2"/>
      <c r="HNR84" s="2"/>
      <c r="HNS84" s="2"/>
      <c r="HNT84" s="2"/>
      <c r="HNU84" s="2"/>
      <c r="HNV84" s="2"/>
      <c r="HNW84" s="2"/>
      <c r="HNX84" s="2"/>
      <c r="HNY84" s="2"/>
      <c r="HNZ84" s="2"/>
      <c r="HOA84" s="2"/>
      <c r="HOB84" s="2"/>
      <c r="HOC84" s="2"/>
      <c r="HOD84" s="2"/>
      <c r="HOE84" s="2"/>
      <c r="HOF84" s="2"/>
      <c r="HOG84" s="2"/>
      <c r="HOH84" s="2"/>
      <c r="HOI84" s="2"/>
      <c r="HOJ84" s="2"/>
      <c r="HOK84" s="2"/>
      <c r="HOL84" s="2"/>
      <c r="HOM84" s="2"/>
      <c r="HON84" s="2"/>
      <c r="HOO84" s="2"/>
      <c r="HOP84" s="2"/>
      <c r="HOQ84" s="2"/>
      <c r="HOR84" s="2"/>
      <c r="HOS84" s="2"/>
      <c r="HOT84" s="2"/>
      <c r="HOU84" s="2"/>
      <c r="HOV84" s="2"/>
      <c r="HOW84" s="2"/>
      <c r="HOX84" s="2"/>
      <c r="HOY84" s="2"/>
      <c r="HOZ84" s="2"/>
      <c r="HPA84" s="2"/>
      <c r="HPB84" s="2"/>
      <c r="HPC84" s="2"/>
      <c r="HPD84" s="2"/>
      <c r="HPE84" s="2"/>
      <c r="HPF84" s="2"/>
      <c r="HPG84" s="2"/>
      <c r="HPH84" s="2"/>
      <c r="HPI84" s="2"/>
      <c r="HPJ84" s="2"/>
      <c r="HPK84" s="2"/>
      <c r="HPL84" s="2"/>
      <c r="HPM84" s="2"/>
      <c r="HPN84" s="2"/>
      <c r="HPO84" s="2"/>
      <c r="HPP84" s="2"/>
      <c r="HPQ84" s="2"/>
      <c r="HPR84" s="2"/>
      <c r="HPS84" s="2"/>
      <c r="HPT84" s="2"/>
      <c r="HPU84" s="2"/>
      <c r="HPV84" s="2"/>
      <c r="HPW84" s="2"/>
      <c r="HPX84" s="2"/>
      <c r="HPY84" s="2"/>
      <c r="HPZ84" s="2"/>
      <c r="HQA84" s="2"/>
      <c r="HQB84" s="2"/>
      <c r="HQC84" s="2"/>
      <c r="HQD84" s="2"/>
      <c r="HQE84" s="2"/>
      <c r="HQF84" s="2"/>
      <c r="HQG84" s="2"/>
      <c r="HQH84" s="2"/>
      <c r="HQI84" s="2"/>
      <c r="HQJ84" s="2"/>
      <c r="HQK84" s="2"/>
      <c r="HQL84" s="2"/>
      <c r="HQM84" s="2"/>
      <c r="HQN84" s="2"/>
      <c r="HQO84" s="2"/>
      <c r="HQP84" s="2"/>
      <c r="HQQ84" s="2"/>
      <c r="HQR84" s="2"/>
      <c r="HQS84" s="2"/>
      <c r="HQT84" s="2"/>
      <c r="HQU84" s="2"/>
      <c r="HQV84" s="2"/>
      <c r="HQW84" s="2"/>
      <c r="HQX84" s="2"/>
      <c r="HQY84" s="2"/>
      <c r="HQZ84" s="2"/>
      <c r="HRA84" s="2"/>
      <c r="HRB84" s="2"/>
      <c r="HRC84" s="2"/>
      <c r="HRD84" s="2"/>
      <c r="HRE84" s="2"/>
      <c r="HRF84" s="2"/>
      <c r="HRG84" s="2"/>
      <c r="HRH84" s="2"/>
      <c r="HRI84" s="2"/>
      <c r="HRJ84" s="2"/>
      <c r="HRK84" s="2"/>
      <c r="HRL84" s="2"/>
      <c r="HRM84" s="2"/>
      <c r="HRN84" s="2"/>
      <c r="HRO84" s="2"/>
      <c r="HRP84" s="2"/>
      <c r="HRQ84" s="2"/>
      <c r="HRR84" s="2"/>
      <c r="HRS84" s="2"/>
      <c r="HRT84" s="2"/>
      <c r="HRU84" s="2"/>
      <c r="HRV84" s="2"/>
      <c r="HRW84" s="2"/>
      <c r="HRX84" s="2"/>
      <c r="HRY84" s="2"/>
      <c r="HRZ84" s="2"/>
      <c r="HSA84" s="2"/>
      <c r="HSB84" s="2"/>
      <c r="HSC84" s="2"/>
      <c r="HSD84" s="2"/>
      <c r="HSE84" s="2"/>
      <c r="HSF84" s="2"/>
      <c r="HSG84" s="2"/>
      <c r="HSH84" s="2"/>
      <c r="HSI84" s="2"/>
      <c r="HSJ84" s="2"/>
      <c r="HSK84" s="2"/>
      <c r="HSL84" s="2"/>
      <c r="HSM84" s="2"/>
      <c r="HSN84" s="2"/>
      <c r="HSO84" s="2"/>
      <c r="HSP84" s="2"/>
      <c r="HSQ84" s="2"/>
      <c r="HSR84" s="2"/>
      <c r="HSS84" s="2"/>
      <c r="HST84" s="2"/>
      <c r="HSU84" s="2"/>
      <c r="HSV84" s="2"/>
      <c r="HSW84" s="2"/>
      <c r="HSX84" s="2"/>
      <c r="HSY84" s="2"/>
      <c r="HSZ84" s="2"/>
      <c r="HTA84" s="2"/>
      <c r="HTB84" s="2"/>
      <c r="HTC84" s="2"/>
      <c r="HTD84" s="2"/>
      <c r="HTE84" s="2"/>
      <c r="HTF84" s="2"/>
      <c r="HTG84" s="2"/>
      <c r="HTH84" s="2"/>
      <c r="HTI84" s="2"/>
      <c r="HTJ84" s="2"/>
      <c r="HTK84" s="2"/>
      <c r="HTL84" s="2"/>
      <c r="HTM84" s="2"/>
      <c r="HTN84" s="2"/>
      <c r="HTO84" s="2"/>
      <c r="HTP84" s="2"/>
      <c r="HTQ84" s="2"/>
      <c r="HTR84" s="2"/>
      <c r="HTS84" s="2"/>
      <c r="HTT84" s="2"/>
      <c r="HTU84" s="2"/>
      <c r="HTV84" s="2"/>
      <c r="HTW84" s="2"/>
      <c r="HTX84" s="2"/>
      <c r="HTY84" s="2"/>
      <c r="HTZ84" s="2"/>
      <c r="HUA84" s="2"/>
      <c r="HUB84" s="2"/>
      <c r="HUC84" s="2"/>
      <c r="HUD84" s="2"/>
      <c r="HUE84" s="2"/>
      <c r="HUF84" s="2"/>
      <c r="HUG84" s="2"/>
      <c r="HUH84" s="2"/>
      <c r="HUI84" s="2"/>
      <c r="HUJ84" s="2"/>
      <c r="HUK84" s="2"/>
      <c r="HUL84" s="2"/>
      <c r="HUM84" s="2"/>
      <c r="HUN84" s="2"/>
      <c r="HUO84" s="2"/>
      <c r="HUP84" s="2"/>
      <c r="HUQ84" s="2"/>
      <c r="HUR84" s="2"/>
      <c r="HUS84" s="2"/>
      <c r="HUT84" s="2"/>
      <c r="HUU84" s="2"/>
      <c r="HUV84" s="2"/>
      <c r="HUW84" s="2"/>
      <c r="HUX84" s="2"/>
      <c r="HUY84" s="2"/>
      <c r="HUZ84" s="2"/>
      <c r="HVA84" s="2"/>
      <c r="HVB84" s="2"/>
      <c r="HVC84" s="2"/>
      <c r="HVD84" s="2"/>
      <c r="HVE84" s="2"/>
      <c r="HVF84" s="2"/>
      <c r="HVG84" s="2"/>
      <c r="HVH84" s="2"/>
      <c r="HVI84" s="2"/>
      <c r="HVJ84" s="2"/>
      <c r="HVK84" s="2"/>
      <c r="HVL84" s="2"/>
      <c r="HVM84" s="2"/>
      <c r="HVN84" s="2"/>
      <c r="HVO84" s="2"/>
      <c r="HVP84" s="2"/>
      <c r="HVQ84" s="2"/>
      <c r="HVR84" s="2"/>
      <c r="HVS84" s="2"/>
      <c r="HVT84" s="2"/>
      <c r="HVU84" s="2"/>
      <c r="HVV84" s="2"/>
      <c r="HVW84" s="2"/>
      <c r="HVX84" s="2"/>
      <c r="HVY84" s="2"/>
      <c r="HVZ84" s="2"/>
      <c r="HWA84" s="2"/>
      <c r="HWB84" s="2"/>
      <c r="HWC84" s="2"/>
      <c r="HWD84" s="2"/>
      <c r="HWE84" s="2"/>
      <c r="HWF84" s="2"/>
      <c r="HWG84" s="2"/>
      <c r="HWH84" s="2"/>
      <c r="HWI84" s="2"/>
      <c r="HWJ84" s="2"/>
      <c r="HWK84" s="2"/>
      <c r="HWL84" s="2"/>
      <c r="HWM84" s="2"/>
      <c r="HWN84" s="2"/>
      <c r="HWO84" s="2"/>
      <c r="HWP84" s="2"/>
      <c r="HWQ84" s="2"/>
      <c r="HWR84" s="2"/>
      <c r="HWS84" s="2"/>
      <c r="HWT84" s="2"/>
      <c r="HWU84" s="2"/>
      <c r="HWV84" s="2"/>
      <c r="HWW84" s="2"/>
      <c r="HWX84" s="2"/>
      <c r="HWY84" s="2"/>
      <c r="HWZ84" s="2"/>
      <c r="HXA84" s="2"/>
      <c r="HXB84" s="2"/>
      <c r="HXC84" s="2"/>
      <c r="HXD84" s="2"/>
      <c r="HXE84" s="2"/>
      <c r="HXF84" s="2"/>
      <c r="HXG84" s="2"/>
      <c r="HXH84" s="2"/>
      <c r="HXI84" s="2"/>
      <c r="HXJ84" s="2"/>
      <c r="HXK84" s="2"/>
      <c r="HXL84" s="2"/>
      <c r="HXM84" s="2"/>
      <c r="HXN84" s="2"/>
      <c r="HXO84" s="2"/>
      <c r="HXP84" s="2"/>
      <c r="HXQ84" s="2"/>
      <c r="HXR84" s="2"/>
      <c r="HXS84" s="2"/>
      <c r="HXT84" s="2"/>
      <c r="HXU84" s="2"/>
      <c r="HXV84" s="2"/>
      <c r="HXW84" s="2"/>
      <c r="HXX84" s="2"/>
      <c r="HXY84" s="2"/>
      <c r="HXZ84" s="2"/>
      <c r="HYA84" s="2"/>
      <c r="HYB84" s="2"/>
      <c r="HYC84" s="2"/>
      <c r="HYD84" s="2"/>
      <c r="HYE84" s="2"/>
      <c r="HYF84" s="2"/>
      <c r="HYG84" s="2"/>
      <c r="HYH84" s="2"/>
      <c r="HYI84" s="2"/>
      <c r="HYJ84" s="2"/>
      <c r="HYK84" s="2"/>
      <c r="HYL84" s="2"/>
      <c r="HYM84" s="2"/>
      <c r="HYN84" s="2"/>
      <c r="HYO84" s="2"/>
      <c r="HYP84" s="2"/>
      <c r="HYQ84" s="2"/>
      <c r="HYR84" s="2"/>
      <c r="HYS84" s="2"/>
      <c r="HYT84" s="2"/>
      <c r="HYU84" s="2"/>
      <c r="HYV84" s="2"/>
      <c r="HYW84" s="2"/>
      <c r="HYX84" s="2"/>
      <c r="HYY84" s="2"/>
      <c r="HYZ84" s="2"/>
      <c r="HZA84" s="2"/>
      <c r="HZB84" s="2"/>
      <c r="HZC84" s="2"/>
      <c r="HZD84" s="2"/>
      <c r="HZE84" s="2"/>
      <c r="HZF84" s="2"/>
      <c r="HZG84" s="2"/>
      <c r="HZH84" s="2"/>
      <c r="HZI84" s="2"/>
      <c r="HZJ84" s="2"/>
      <c r="HZK84" s="2"/>
      <c r="HZL84" s="2"/>
      <c r="HZM84" s="2"/>
      <c r="HZN84" s="2"/>
      <c r="HZO84" s="2"/>
      <c r="HZP84" s="2"/>
      <c r="HZQ84" s="2"/>
      <c r="HZR84" s="2"/>
      <c r="HZS84" s="2"/>
      <c r="HZT84" s="2"/>
      <c r="HZU84" s="2"/>
      <c r="HZV84" s="2"/>
      <c r="HZW84" s="2"/>
      <c r="HZX84" s="2"/>
      <c r="HZY84" s="2"/>
      <c r="HZZ84" s="2"/>
      <c r="IAA84" s="2"/>
      <c r="IAB84" s="2"/>
      <c r="IAC84" s="2"/>
      <c r="IAD84" s="2"/>
      <c r="IAE84" s="2"/>
      <c r="IAF84" s="2"/>
      <c r="IAG84" s="2"/>
      <c r="IAH84" s="2"/>
      <c r="IAI84" s="2"/>
      <c r="IAJ84" s="2"/>
      <c r="IAK84" s="2"/>
      <c r="IAL84" s="2"/>
      <c r="IAM84" s="2"/>
      <c r="IAN84" s="2"/>
      <c r="IAO84" s="2"/>
      <c r="IAP84" s="2"/>
      <c r="IAQ84" s="2"/>
      <c r="IAR84" s="2"/>
      <c r="IAS84" s="2"/>
      <c r="IAT84" s="2"/>
      <c r="IAU84" s="2"/>
      <c r="IAV84" s="2"/>
      <c r="IAW84" s="2"/>
      <c r="IAX84" s="2"/>
      <c r="IAY84" s="2"/>
      <c r="IAZ84" s="2"/>
      <c r="IBA84" s="2"/>
      <c r="IBB84" s="2"/>
      <c r="IBC84" s="2"/>
      <c r="IBD84" s="2"/>
      <c r="IBE84" s="2"/>
      <c r="IBF84" s="2"/>
      <c r="IBG84" s="2"/>
      <c r="IBH84" s="2"/>
      <c r="IBI84" s="2"/>
      <c r="IBJ84" s="2"/>
      <c r="IBK84" s="2"/>
      <c r="IBL84" s="2"/>
      <c r="IBM84" s="2"/>
      <c r="IBN84" s="2"/>
      <c r="IBO84" s="2"/>
      <c r="IBP84" s="2"/>
      <c r="IBQ84" s="2"/>
      <c r="IBR84" s="2"/>
      <c r="IBS84" s="2"/>
      <c r="IBT84" s="2"/>
      <c r="IBU84" s="2"/>
      <c r="IBV84" s="2"/>
      <c r="IBW84" s="2"/>
      <c r="IBX84" s="2"/>
      <c r="IBY84" s="2"/>
      <c r="IBZ84" s="2"/>
      <c r="ICA84" s="2"/>
      <c r="ICB84" s="2"/>
      <c r="ICC84" s="2"/>
      <c r="ICD84" s="2"/>
      <c r="ICE84" s="2"/>
      <c r="ICF84" s="2"/>
      <c r="ICG84" s="2"/>
      <c r="ICH84" s="2"/>
      <c r="ICI84" s="2"/>
      <c r="ICJ84" s="2"/>
      <c r="ICK84" s="2"/>
      <c r="ICL84" s="2"/>
      <c r="ICM84" s="2"/>
      <c r="ICN84" s="2"/>
      <c r="ICO84" s="2"/>
      <c r="ICP84" s="2"/>
      <c r="ICQ84" s="2"/>
      <c r="ICR84" s="2"/>
      <c r="ICS84" s="2"/>
      <c r="ICT84" s="2"/>
      <c r="ICU84" s="2"/>
      <c r="ICV84" s="2"/>
      <c r="ICW84" s="2"/>
      <c r="ICX84" s="2"/>
      <c r="ICY84" s="2"/>
      <c r="ICZ84" s="2"/>
      <c r="IDA84" s="2"/>
      <c r="IDB84" s="2"/>
      <c r="IDC84" s="2"/>
      <c r="IDD84" s="2"/>
      <c r="IDE84" s="2"/>
      <c r="IDF84" s="2"/>
      <c r="IDG84" s="2"/>
      <c r="IDH84" s="2"/>
      <c r="IDI84" s="2"/>
      <c r="IDJ84" s="2"/>
      <c r="IDK84" s="2"/>
      <c r="IDL84" s="2"/>
      <c r="IDM84" s="2"/>
      <c r="IDN84" s="2"/>
      <c r="IDO84" s="2"/>
      <c r="IDP84" s="2"/>
      <c r="IDQ84" s="2"/>
      <c r="IDR84" s="2"/>
      <c r="IDS84" s="2"/>
      <c r="IDT84" s="2"/>
      <c r="IDU84" s="2"/>
      <c r="IDV84" s="2"/>
      <c r="IDW84" s="2"/>
      <c r="IDX84" s="2"/>
      <c r="IDY84" s="2"/>
      <c r="IDZ84" s="2"/>
      <c r="IEA84" s="2"/>
      <c r="IEB84" s="2"/>
      <c r="IEC84" s="2"/>
      <c r="IED84" s="2"/>
      <c r="IEE84" s="2"/>
      <c r="IEF84" s="2"/>
      <c r="IEG84" s="2"/>
      <c r="IEH84" s="2"/>
      <c r="IEI84" s="2"/>
      <c r="IEJ84" s="2"/>
      <c r="IEK84" s="2"/>
      <c r="IEL84" s="2"/>
      <c r="IEM84" s="2"/>
      <c r="IEN84" s="2"/>
      <c r="IEO84" s="2"/>
      <c r="IEP84" s="2"/>
      <c r="IEQ84" s="2"/>
      <c r="IER84" s="2"/>
      <c r="IES84" s="2"/>
      <c r="IET84" s="2"/>
      <c r="IEU84" s="2"/>
      <c r="IEV84" s="2"/>
      <c r="IEW84" s="2"/>
      <c r="IEX84" s="2"/>
      <c r="IEY84" s="2"/>
      <c r="IEZ84" s="2"/>
      <c r="IFA84" s="2"/>
      <c r="IFB84" s="2"/>
      <c r="IFC84" s="2"/>
      <c r="IFD84" s="2"/>
      <c r="IFE84" s="2"/>
      <c r="IFF84" s="2"/>
      <c r="IFG84" s="2"/>
      <c r="IFH84" s="2"/>
      <c r="IFI84" s="2"/>
      <c r="IFJ84" s="2"/>
      <c r="IFK84" s="2"/>
      <c r="IFL84" s="2"/>
      <c r="IFM84" s="2"/>
      <c r="IFN84" s="2"/>
      <c r="IFO84" s="2"/>
      <c r="IFP84" s="2"/>
      <c r="IFQ84" s="2"/>
      <c r="IFR84" s="2"/>
      <c r="IFS84" s="2"/>
      <c r="IFT84" s="2"/>
      <c r="IFU84" s="2"/>
      <c r="IFV84" s="2"/>
      <c r="IFW84" s="2"/>
      <c r="IFX84" s="2"/>
      <c r="IFY84" s="2"/>
      <c r="IFZ84" s="2"/>
      <c r="IGA84" s="2"/>
      <c r="IGB84" s="2"/>
      <c r="IGC84" s="2"/>
      <c r="IGD84" s="2"/>
      <c r="IGE84" s="2"/>
      <c r="IGF84" s="2"/>
      <c r="IGG84" s="2"/>
      <c r="IGH84" s="2"/>
      <c r="IGI84" s="2"/>
      <c r="IGJ84" s="2"/>
      <c r="IGK84" s="2"/>
      <c r="IGL84" s="2"/>
      <c r="IGM84" s="2"/>
      <c r="IGN84" s="2"/>
      <c r="IGO84" s="2"/>
      <c r="IGP84" s="2"/>
      <c r="IGQ84" s="2"/>
      <c r="IGR84" s="2"/>
      <c r="IGS84" s="2"/>
      <c r="IGT84" s="2"/>
      <c r="IGU84" s="2"/>
      <c r="IGV84" s="2"/>
      <c r="IGW84" s="2"/>
      <c r="IGX84" s="2"/>
      <c r="IGY84" s="2"/>
      <c r="IGZ84" s="2"/>
      <c r="IHA84" s="2"/>
      <c r="IHB84" s="2"/>
      <c r="IHC84" s="2"/>
      <c r="IHD84" s="2"/>
      <c r="IHE84" s="2"/>
      <c r="IHF84" s="2"/>
      <c r="IHG84" s="2"/>
      <c r="IHH84" s="2"/>
      <c r="IHI84" s="2"/>
      <c r="IHJ84" s="2"/>
      <c r="IHK84" s="2"/>
      <c r="IHL84" s="2"/>
      <c r="IHM84" s="2"/>
      <c r="IHN84" s="2"/>
      <c r="IHO84" s="2"/>
      <c r="IHP84" s="2"/>
      <c r="IHQ84" s="2"/>
      <c r="IHR84" s="2"/>
      <c r="IHS84" s="2"/>
      <c r="IHT84" s="2"/>
      <c r="IHU84" s="2"/>
      <c r="IHV84" s="2"/>
      <c r="IHW84" s="2"/>
      <c r="IHX84" s="2"/>
      <c r="IHY84" s="2"/>
      <c r="IHZ84" s="2"/>
      <c r="IIA84" s="2"/>
      <c r="IIB84" s="2"/>
      <c r="IIC84" s="2"/>
      <c r="IID84" s="2"/>
      <c r="IIE84" s="2"/>
      <c r="IIF84" s="2"/>
      <c r="IIG84" s="2"/>
      <c r="IIH84" s="2"/>
      <c r="III84" s="2"/>
      <c r="IIJ84" s="2"/>
      <c r="IIK84" s="2"/>
      <c r="IIL84" s="2"/>
      <c r="IIM84" s="2"/>
      <c r="IIN84" s="2"/>
      <c r="IIO84" s="2"/>
      <c r="IIP84" s="2"/>
      <c r="IIQ84" s="2"/>
      <c r="IIR84" s="2"/>
      <c r="IIS84" s="2"/>
      <c r="IIT84" s="2"/>
      <c r="IIU84" s="2"/>
      <c r="IIV84" s="2"/>
      <c r="IIW84" s="2"/>
      <c r="IIX84" s="2"/>
      <c r="IIY84" s="2"/>
      <c r="IIZ84" s="2"/>
      <c r="IJA84" s="2"/>
      <c r="IJB84" s="2"/>
      <c r="IJC84" s="2"/>
      <c r="IJD84" s="2"/>
      <c r="IJE84" s="2"/>
      <c r="IJF84" s="2"/>
      <c r="IJG84" s="2"/>
      <c r="IJH84" s="2"/>
      <c r="IJI84" s="2"/>
      <c r="IJJ84" s="2"/>
      <c r="IJK84" s="2"/>
      <c r="IJL84" s="2"/>
      <c r="IJM84" s="2"/>
      <c r="IJN84" s="2"/>
      <c r="IJO84" s="2"/>
      <c r="IJP84" s="2"/>
      <c r="IJQ84" s="2"/>
      <c r="IJR84" s="2"/>
      <c r="IJS84" s="2"/>
      <c r="IJT84" s="2"/>
      <c r="IJU84" s="2"/>
      <c r="IJV84" s="2"/>
      <c r="IJW84" s="2"/>
      <c r="IJX84" s="2"/>
      <c r="IJY84" s="2"/>
      <c r="IJZ84" s="2"/>
      <c r="IKA84" s="2"/>
      <c r="IKB84" s="2"/>
      <c r="IKC84" s="2"/>
      <c r="IKD84" s="2"/>
      <c r="IKE84" s="2"/>
      <c r="IKF84" s="2"/>
      <c r="IKG84" s="2"/>
      <c r="IKH84" s="2"/>
      <c r="IKI84" s="2"/>
      <c r="IKJ84" s="2"/>
      <c r="IKK84" s="2"/>
      <c r="IKL84" s="2"/>
      <c r="IKM84" s="2"/>
      <c r="IKN84" s="2"/>
      <c r="IKO84" s="2"/>
      <c r="IKP84" s="2"/>
      <c r="IKQ84" s="2"/>
      <c r="IKR84" s="2"/>
      <c r="IKS84" s="2"/>
      <c r="IKT84" s="2"/>
      <c r="IKU84" s="2"/>
      <c r="IKV84" s="2"/>
      <c r="IKW84" s="2"/>
      <c r="IKX84" s="2"/>
      <c r="IKY84" s="2"/>
      <c r="IKZ84" s="2"/>
      <c r="ILA84" s="2"/>
      <c r="ILB84" s="2"/>
      <c r="ILC84" s="2"/>
      <c r="ILD84" s="2"/>
      <c r="ILE84" s="2"/>
      <c r="ILF84" s="2"/>
      <c r="ILG84" s="2"/>
      <c r="ILH84" s="2"/>
      <c r="ILI84" s="2"/>
      <c r="ILJ84" s="2"/>
      <c r="ILK84" s="2"/>
      <c r="ILL84" s="2"/>
      <c r="ILM84" s="2"/>
      <c r="ILN84" s="2"/>
      <c r="ILO84" s="2"/>
      <c r="ILP84" s="2"/>
      <c r="ILQ84" s="2"/>
      <c r="ILR84" s="2"/>
      <c r="ILS84" s="2"/>
      <c r="ILT84" s="2"/>
      <c r="ILU84" s="2"/>
      <c r="ILV84" s="2"/>
      <c r="ILW84" s="2"/>
      <c r="ILX84" s="2"/>
      <c r="ILY84" s="2"/>
      <c r="ILZ84" s="2"/>
      <c r="IMA84" s="2"/>
      <c r="IMB84" s="2"/>
      <c r="IMC84" s="2"/>
      <c r="IMD84" s="2"/>
      <c r="IME84" s="2"/>
      <c r="IMF84" s="2"/>
      <c r="IMG84" s="2"/>
      <c r="IMH84" s="2"/>
      <c r="IMI84" s="2"/>
      <c r="IMJ84" s="2"/>
      <c r="IMK84" s="2"/>
      <c r="IML84" s="2"/>
      <c r="IMM84" s="2"/>
      <c r="IMN84" s="2"/>
      <c r="IMO84" s="2"/>
      <c r="IMP84" s="2"/>
      <c r="IMQ84" s="2"/>
      <c r="IMR84" s="2"/>
      <c r="IMS84" s="2"/>
      <c r="IMT84" s="2"/>
      <c r="IMU84" s="2"/>
      <c r="IMV84" s="2"/>
      <c r="IMW84" s="2"/>
      <c r="IMX84" s="2"/>
      <c r="IMY84" s="2"/>
      <c r="IMZ84" s="2"/>
      <c r="INA84" s="2"/>
      <c r="INB84" s="2"/>
      <c r="INC84" s="2"/>
      <c r="IND84" s="2"/>
      <c r="INE84" s="2"/>
      <c r="INF84" s="2"/>
      <c r="ING84" s="2"/>
      <c r="INH84" s="2"/>
      <c r="INI84" s="2"/>
      <c r="INJ84" s="2"/>
      <c r="INK84" s="2"/>
      <c r="INL84" s="2"/>
      <c r="INM84" s="2"/>
      <c r="INN84" s="2"/>
      <c r="INO84" s="2"/>
      <c r="INP84" s="2"/>
      <c r="INQ84" s="2"/>
      <c r="INR84" s="2"/>
      <c r="INS84" s="2"/>
      <c r="INT84" s="2"/>
      <c r="INU84" s="2"/>
      <c r="INV84" s="2"/>
      <c r="INW84" s="2"/>
      <c r="INX84" s="2"/>
      <c r="INY84" s="2"/>
      <c r="INZ84" s="2"/>
      <c r="IOA84" s="2"/>
      <c r="IOB84" s="2"/>
      <c r="IOC84" s="2"/>
      <c r="IOD84" s="2"/>
      <c r="IOE84" s="2"/>
      <c r="IOF84" s="2"/>
      <c r="IOG84" s="2"/>
      <c r="IOH84" s="2"/>
      <c r="IOI84" s="2"/>
      <c r="IOJ84" s="2"/>
      <c r="IOK84" s="2"/>
      <c r="IOL84" s="2"/>
      <c r="IOM84" s="2"/>
      <c r="ION84" s="2"/>
      <c r="IOO84" s="2"/>
      <c r="IOP84" s="2"/>
      <c r="IOQ84" s="2"/>
      <c r="IOR84" s="2"/>
      <c r="IOS84" s="2"/>
      <c r="IOT84" s="2"/>
      <c r="IOU84" s="2"/>
      <c r="IOV84" s="2"/>
      <c r="IOW84" s="2"/>
      <c r="IOX84" s="2"/>
      <c r="IOY84" s="2"/>
      <c r="IOZ84" s="2"/>
      <c r="IPA84" s="2"/>
      <c r="IPB84" s="2"/>
      <c r="IPC84" s="2"/>
      <c r="IPD84" s="2"/>
      <c r="IPE84" s="2"/>
      <c r="IPF84" s="2"/>
      <c r="IPG84" s="2"/>
      <c r="IPH84" s="2"/>
      <c r="IPI84" s="2"/>
      <c r="IPJ84" s="2"/>
      <c r="IPK84" s="2"/>
      <c r="IPL84" s="2"/>
      <c r="IPM84" s="2"/>
      <c r="IPN84" s="2"/>
      <c r="IPO84" s="2"/>
      <c r="IPP84" s="2"/>
      <c r="IPQ84" s="2"/>
      <c r="IPR84" s="2"/>
      <c r="IPS84" s="2"/>
      <c r="IPT84" s="2"/>
      <c r="IPU84" s="2"/>
      <c r="IPV84" s="2"/>
      <c r="IPW84" s="2"/>
      <c r="IPX84" s="2"/>
      <c r="IPY84" s="2"/>
      <c r="IPZ84" s="2"/>
      <c r="IQA84" s="2"/>
      <c r="IQB84" s="2"/>
      <c r="IQC84" s="2"/>
      <c r="IQD84" s="2"/>
      <c r="IQE84" s="2"/>
      <c r="IQF84" s="2"/>
      <c r="IQG84" s="2"/>
      <c r="IQH84" s="2"/>
      <c r="IQI84" s="2"/>
      <c r="IQJ84" s="2"/>
      <c r="IQK84" s="2"/>
      <c r="IQL84" s="2"/>
      <c r="IQM84" s="2"/>
      <c r="IQN84" s="2"/>
      <c r="IQO84" s="2"/>
      <c r="IQP84" s="2"/>
      <c r="IQQ84" s="2"/>
      <c r="IQR84" s="2"/>
      <c r="IQS84" s="2"/>
      <c r="IQT84" s="2"/>
      <c r="IQU84" s="2"/>
      <c r="IQV84" s="2"/>
      <c r="IQW84" s="2"/>
      <c r="IQX84" s="2"/>
      <c r="IQY84" s="2"/>
      <c r="IQZ84" s="2"/>
      <c r="IRA84" s="2"/>
      <c r="IRB84" s="2"/>
      <c r="IRC84" s="2"/>
      <c r="IRD84" s="2"/>
      <c r="IRE84" s="2"/>
      <c r="IRF84" s="2"/>
      <c r="IRG84" s="2"/>
      <c r="IRH84" s="2"/>
      <c r="IRI84" s="2"/>
      <c r="IRJ84" s="2"/>
      <c r="IRK84" s="2"/>
      <c r="IRL84" s="2"/>
      <c r="IRM84" s="2"/>
      <c r="IRN84" s="2"/>
      <c r="IRO84" s="2"/>
      <c r="IRP84" s="2"/>
      <c r="IRQ84" s="2"/>
      <c r="IRR84" s="2"/>
      <c r="IRS84" s="2"/>
      <c r="IRT84" s="2"/>
      <c r="IRU84" s="2"/>
      <c r="IRV84" s="2"/>
      <c r="IRW84" s="2"/>
      <c r="IRX84" s="2"/>
      <c r="IRY84" s="2"/>
      <c r="IRZ84" s="2"/>
      <c r="ISA84" s="2"/>
      <c r="ISB84" s="2"/>
      <c r="ISC84" s="2"/>
      <c r="ISD84" s="2"/>
      <c r="ISE84" s="2"/>
      <c r="ISF84" s="2"/>
      <c r="ISG84" s="2"/>
      <c r="ISH84" s="2"/>
      <c r="ISI84" s="2"/>
      <c r="ISJ84" s="2"/>
      <c r="ISK84" s="2"/>
      <c r="ISL84" s="2"/>
      <c r="ISM84" s="2"/>
      <c r="ISN84" s="2"/>
      <c r="ISO84" s="2"/>
      <c r="ISP84" s="2"/>
      <c r="ISQ84" s="2"/>
      <c r="ISR84" s="2"/>
      <c r="ISS84" s="2"/>
      <c r="IST84" s="2"/>
      <c r="ISU84" s="2"/>
      <c r="ISV84" s="2"/>
      <c r="ISW84" s="2"/>
      <c r="ISX84" s="2"/>
      <c r="ISY84" s="2"/>
      <c r="ISZ84" s="2"/>
      <c r="ITA84" s="2"/>
      <c r="ITB84" s="2"/>
      <c r="ITC84" s="2"/>
      <c r="ITD84" s="2"/>
      <c r="ITE84" s="2"/>
      <c r="ITF84" s="2"/>
      <c r="ITG84" s="2"/>
      <c r="ITH84" s="2"/>
      <c r="ITI84" s="2"/>
      <c r="ITJ84" s="2"/>
      <c r="ITK84" s="2"/>
      <c r="ITL84" s="2"/>
      <c r="ITM84" s="2"/>
      <c r="ITN84" s="2"/>
      <c r="ITO84" s="2"/>
      <c r="ITP84" s="2"/>
      <c r="ITQ84" s="2"/>
      <c r="ITR84" s="2"/>
      <c r="ITS84" s="2"/>
      <c r="ITT84" s="2"/>
      <c r="ITU84" s="2"/>
      <c r="ITV84" s="2"/>
      <c r="ITW84" s="2"/>
      <c r="ITX84" s="2"/>
      <c r="ITY84" s="2"/>
      <c r="ITZ84" s="2"/>
      <c r="IUA84" s="2"/>
      <c r="IUB84" s="2"/>
      <c r="IUC84" s="2"/>
      <c r="IUD84" s="2"/>
      <c r="IUE84" s="2"/>
      <c r="IUF84" s="2"/>
      <c r="IUG84" s="2"/>
      <c r="IUH84" s="2"/>
      <c r="IUI84" s="2"/>
      <c r="IUJ84" s="2"/>
      <c r="IUK84" s="2"/>
      <c r="IUL84" s="2"/>
      <c r="IUM84" s="2"/>
      <c r="IUN84" s="2"/>
      <c r="IUO84" s="2"/>
      <c r="IUP84" s="2"/>
      <c r="IUQ84" s="2"/>
      <c r="IUR84" s="2"/>
      <c r="IUS84" s="2"/>
      <c r="IUT84" s="2"/>
      <c r="IUU84" s="2"/>
      <c r="IUV84" s="2"/>
      <c r="IUW84" s="2"/>
      <c r="IUX84" s="2"/>
      <c r="IUY84" s="2"/>
      <c r="IUZ84" s="2"/>
      <c r="IVA84" s="2"/>
      <c r="IVB84" s="2"/>
      <c r="IVC84" s="2"/>
      <c r="IVD84" s="2"/>
      <c r="IVE84" s="2"/>
      <c r="IVF84" s="2"/>
      <c r="IVG84" s="2"/>
      <c r="IVH84" s="2"/>
      <c r="IVI84" s="2"/>
      <c r="IVJ84" s="2"/>
      <c r="IVK84" s="2"/>
      <c r="IVL84" s="2"/>
      <c r="IVM84" s="2"/>
      <c r="IVN84" s="2"/>
      <c r="IVO84" s="2"/>
      <c r="IVP84" s="2"/>
      <c r="IVQ84" s="2"/>
      <c r="IVR84" s="2"/>
      <c r="IVS84" s="2"/>
      <c r="IVT84" s="2"/>
      <c r="IVU84" s="2"/>
      <c r="IVV84" s="2"/>
      <c r="IVW84" s="2"/>
      <c r="IVX84" s="2"/>
      <c r="IVY84" s="2"/>
      <c r="IVZ84" s="2"/>
      <c r="IWA84" s="2"/>
      <c r="IWB84" s="2"/>
      <c r="IWC84" s="2"/>
      <c r="IWD84" s="2"/>
      <c r="IWE84" s="2"/>
      <c r="IWF84" s="2"/>
      <c r="IWG84" s="2"/>
      <c r="IWH84" s="2"/>
      <c r="IWI84" s="2"/>
      <c r="IWJ84" s="2"/>
      <c r="IWK84" s="2"/>
      <c r="IWL84" s="2"/>
      <c r="IWM84" s="2"/>
      <c r="IWN84" s="2"/>
      <c r="IWO84" s="2"/>
      <c r="IWP84" s="2"/>
      <c r="IWQ84" s="2"/>
      <c r="IWR84" s="2"/>
      <c r="IWS84" s="2"/>
      <c r="IWT84" s="2"/>
      <c r="IWU84" s="2"/>
      <c r="IWV84" s="2"/>
      <c r="IWW84" s="2"/>
      <c r="IWX84" s="2"/>
      <c r="IWY84" s="2"/>
      <c r="IWZ84" s="2"/>
      <c r="IXA84" s="2"/>
      <c r="IXB84" s="2"/>
      <c r="IXC84" s="2"/>
      <c r="IXD84" s="2"/>
      <c r="IXE84" s="2"/>
      <c r="IXF84" s="2"/>
      <c r="IXG84" s="2"/>
      <c r="IXH84" s="2"/>
      <c r="IXI84" s="2"/>
      <c r="IXJ84" s="2"/>
      <c r="IXK84" s="2"/>
      <c r="IXL84" s="2"/>
      <c r="IXM84" s="2"/>
      <c r="IXN84" s="2"/>
      <c r="IXO84" s="2"/>
      <c r="IXP84" s="2"/>
      <c r="IXQ84" s="2"/>
      <c r="IXR84" s="2"/>
      <c r="IXS84" s="2"/>
      <c r="IXT84" s="2"/>
      <c r="IXU84" s="2"/>
      <c r="IXV84" s="2"/>
      <c r="IXW84" s="2"/>
      <c r="IXX84" s="2"/>
      <c r="IXY84" s="2"/>
      <c r="IXZ84" s="2"/>
      <c r="IYA84" s="2"/>
      <c r="IYB84" s="2"/>
      <c r="IYC84" s="2"/>
      <c r="IYD84" s="2"/>
      <c r="IYE84" s="2"/>
      <c r="IYF84" s="2"/>
      <c r="IYG84" s="2"/>
      <c r="IYH84" s="2"/>
      <c r="IYI84" s="2"/>
      <c r="IYJ84" s="2"/>
      <c r="IYK84" s="2"/>
      <c r="IYL84" s="2"/>
      <c r="IYM84" s="2"/>
      <c r="IYN84" s="2"/>
      <c r="IYO84" s="2"/>
      <c r="IYP84" s="2"/>
      <c r="IYQ84" s="2"/>
      <c r="IYR84" s="2"/>
      <c r="IYS84" s="2"/>
      <c r="IYT84" s="2"/>
      <c r="IYU84" s="2"/>
      <c r="IYV84" s="2"/>
      <c r="IYW84" s="2"/>
      <c r="IYX84" s="2"/>
      <c r="IYY84" s="2"/>
      <c r="IYZ84" s="2"/>
      <c r="IZA84" s="2"/>
      <c r="IZB84" s="2"/>
      <c r="IZC84" s="2"/>
      <c r="IZD84" s="2"/>
      <c r="IZE84" s="2"/>
      <c r="IZF84" s="2"/>
      <c r="IZG84" s="2"/>
      <c r="IZH84" s="2"/>
      <c r="IZI84" s="2"/>
      <c r="IZJ84" s="2"/>
      <c r="IZK84" s="2"/>
      <c r="IZL84" s="2"/>
      <c r="IZM84" s="2"/>
      <c r="IZN84" s="2"/>
      <c r="IZO84" s="2"/>
      <c r="IZP84" s="2"/>
      <c r="IZQ84" s="2"/>
      <c r="IZR84" s="2"/>
      <c r="IZS84" s="2"/>
      <c r="IZT84" s="2"/>
      <c r="IZU84" s="2"/>
      <c r="IZV84" s="2"/>
      <c r="IZW84" s="2"/>
      <c r="IZX84" s="2"/>
      <c r="IZY84" s="2"/>
      <c r="IZZ84" s="2"/>
      <c r="JAA84" s="2"/>
      <c r="JAB84" s="2"/>
      <c r="JAC84" s="2"/>
      <c r="JAD84" s="2"/>
      <c r="JAE84" s="2"/>
      <c r="JAF84" s="2"/>
      <c r="JAG84" s="2"/>
      <c r="JAH84" s="2"/>
      <c r="JAI84" s="2"/>
      <c r="JAJ84" s="2"/>
      <c r="JAK84" s="2"/>
      <c r="JAL84" s="2"/>
      <c r="JAM84" s="2"/>
      <c r="JAN84" s="2"/>
      <c r="JAO84" s="2"/>
      <c r="JAP84" s="2"/>
      <c r="JAQ84" s="2"/>
      <c r="JAR84" s="2"/>
      <c r="JAS84" s="2"/>
      <c r="JAT84" s="2"/>
      <c r="JAU84" s="2"/>
      <c r="JAV84" s="2"/>
      <c r="JAW84" s="2"/>
      <c r="JAX84" s="2"/>
      <c r="JAY84" s="2"/>
      <c r="JAZ84" s="2"/>
      <c r="JBA84" s="2"/>
      <c r="JBB84" s="2"/>
      <c r="JBC84" s="2"/>
      <c r="JBD84" s="2"/>
      <c r="JBE84" s="2"/>
      <c r="JBF84" s="2"/>
      <c r="JBG84" s="2"/>
      <c r="JBH84" s="2"/>
      <c r="JBI84" s="2"/>
      <c r="JBJ84" s="2"/>
      <c r="JBK84" s="2"/>
      <c r="JBL84" s="2"/>
      <c r="JBM84" s="2"/>
      <c r="JBN84" s="2"/>
      <c r="JBO84" s="2"/>
      <c r="JBP84" s="2"/>
      <c r="JBQ84" s="2"/>
      <c r="JBR84" s="2"/>
      <c r="JBS84" s="2"/>
      <c r="JBT84" s="2"/>
      <c r="JBU84" s="2"/>
      <c r="JBV84" s="2"/>
      <c r="JBW84" s="2"/>
      <c r="JBX84" s="2"/>
      <c r="JBY84" s="2"/>
      <c r="JBZ84" s="2"/>
      <c r="JCA84" s="2"/>
      <c r="JCB84" s="2"/>
      <c r="JCC84" s="2"/>
      <c r="JCD84" s="2"/>
      <c r="JCE84" s="2"/>
      <c r="JCF84" s="2"/>
      <c r="JCG84" s="2"/>
      <c r="JCH84" s="2"/>
      <c r="JCI84" s="2"/>
      <c r="JCJ84" s="2"/>
      <c r="JCK84" s="2"/>
      <c r="JCL84" s="2"/>
      <c r="JCM84" s="2"/>
      <c r="JCN84" s="2"/>
      <c r="JCO84" s="2"/>
      <c r="JCP84" s="2"/>
      <c r="JCQ84" s="2"/>
      <c r="JCR84" s="2"/>
      <c r="JCS84" s="2"/>
      <c r="JCT84" s="2"/>
      <c r="JCU84" s="2"/>
      <c r="JCV84" s="2"/>
      <c r="JCW84" s="2"/>
      <c r="JCX84" s="2"/>
      <c r="JCY84" s="2"/>
      <c r="JCZ84" s="2"/>
      <c r="JDA84" s="2"/>
      <c r="JDB84" s="2"/>
      <c r="JDC84" s="2"/>
      <c r="JDD84" s="2"/>
      <c r="JDE84" s="2"/>
      <c r="JDF84" s="2"/>
      <c r="JDG84" s="2"/>
      <c r="JDH84" s="2"/>
      <c r="JDI84" s="2"/>
      <c r="JDJ84" s="2"/>
      <c r="JDK84" s="2"/>
      <c r="JDL84" s="2"/>
      <c r="JDM84" s="2"/>
      <c r="JDN84" s="2"/>
      <c r="JDO84" s="2"/>
      <c r="JDP84" s="2"/>
      <c r="JDQ84" s="2"/>
      <c r="JDR84" s="2"/>
      <c r="JDS84" s="2"/>
      <c r="JDT84" s="2"/>
      <c r="JDU84" s="2"/>
      <c r="JDV84" s="2"/>
      <c r="JDW84" s="2"/>
      <c r="JDX84" s="2"/>
      <c r="JDY84" s="2"/>
      <c r="JDZ84" s="2"/>
      <c r="JEA84" s="2"/>
      <c r="JEB84" s="2"/>
      <c r="JEC84" s="2"/>
      <c r="JED84" s="2"/>
      <c r="JEE84" s="2"/>
      <c r="JEF84" s="2"/>
      <c r="JEG84" s="2"/>
      <c r="JEH84" s="2"/>
      <c r="JEI84" s="2"/>
      <c r="JEJ84" s="2"/>
      <c r="JEK84" s="2"/>
      <c r="JEL84" s="2"/>
      <c r="JEM84" s="2"/>
      <c r="JEN84" s="2"/>
      <c r="JEO84" s="2"/>
      <c r="JEP84" s="2"/>
      <c r="JEQ84" s="2"/>
      <c r="JER84" s="2"/>
      <c r="JES84" s="2"/>
      <c r="JET84" s="2"/>
      <c r="JEU84" s="2"/>
      <c r="JEV84" s="2"/>
      <c r="JEW84" s="2"/>
      <c r="JEX84" s="2"/>
      <c r="JEY84" s="2"/>
      <c r="JEZ84" s="2"/>
      <c r="JFA84" s="2"/>
      <c r="JFB84" s="2"/>
      <c r="JFC84" s="2"/>
      <c r="JFD84" s="2"/>
      <c r="JFE84" s="2"/>
      <c r="JFF84" s="2"/>
      <c r="JFG84" s="2"/>
      <c r="JFH84" s="2"/>
      <c r="JFI84" s="2"/>
      <c r="JFJ84" s="2"/>
      <c r="JFK84" s="2"/>
      <c r="JFL84" s="2"/>
      <c r="JFM84" s="2"/>
      <c r="JFN84" s="2"/>
      <c r="JFO84" s="2"/>
      <c r="JFP84" s="2"/>
      <c r="JFQ84" s="2"/>
      <c r="JFR84" s="2"/>
      <c r="JFS84" s="2"/>
      <c r="JFT84" s="2"/>
      <c r="JFU84" s="2"/>
      <c r="JFV84" s="2"/>
      <c r="JFW84" s="2"/>
      <c r="JFX84" s="2"/>
      <c r="JFY84" s="2"/>
      <c r="JFZ84" s="2"/>
      <c r="JGA84" s="2"/>
      <c r="JGB84" s="2"/>
      <c r="JGC84" s="2"/>
      <c r="JGD84" s="2"/>
      <c r="JGE84" s="2"/>
      <c r="JGF84" s="2"/>
      <c r="JGG84" s="2"/>
      <c r="JGH84" s="2"/>
      <c r="JGI84" s="2"/>
      <c r="JGJ84" s="2"/>
      <c r="JGK84" s="2"/>
      <c r="JGL84" s="2"/>
      <c r="JGM84" s="2"/>
      <c r="JGN84" s="2"/>
      <c r="JGO84" s="2"/>
      <c r="JGP84" s="2"/>
      <c r="JGQ84" s="2"/>
      <c r="JGR84" s="2"/>
      <c r="JGS84" s="2"/>
      <c r="JGT84" s="2"/>
      <c r="JGU84" s="2"/>
      <c r="JGV84" s="2"/>
      <c r="JGW84" s="2"/>
      <c r="JGX84" s="2"/>
      <c r="JGY84" s="2"/>
      <c r="JGZ84" s="2"/>
      <c r="JHA84" s="2"/>
      <c r="JHB84" s="2"/>
      <c r="JHC84" s="2"/>
      <c r="JHD84" s="2"/>
      <c r="JHE84" s="2"/>
      <c r="JHF84" s="2"/>
      <c r="JHG84" s="2"/>
      <c r="JHH84" s="2"/>
      <c r="JHI84" s="2"/>
      <c r="JHJ84" s="2"/>
      <c r="JHK84" s="2"/>
      <c r="JHL84" s="2"/>
      <c r="JHM84" s="2"/>
      <c r="JHN84" s="2"/>
      <c r="JHO84" s="2"/>
      <c r="JHP84" s="2"/>
      <c r="JHQ84" s="2"/>
      <c r="JHR84" s="2"/>
      <c r="JHS84" s="2"/>
      <c r="JHT84" s="2"/>
      <c r="JHU84" s="2"/>
      <c r="JHV84" s="2"/>
      <c r="JHW84" s="2"/>
      <c r="JHX84" s="2"/>
      <c r="JHY84" s="2"/>
      <c r="JHZ84" s="2"/>
      <c r="JIA84" s="2"/>
      <c r="JIB84" s="2"/>
      <c r="JIC84" s="2"/>
      <c r="JID84" s="2"/>
      <c r="JIE84" s="2"/>
      <c r="JIF84" s="2"/>
      <c r="JIG84" s="2"/>
      <c r="JIH84" s="2"/>
      <c r="JII84" s="2"/>
      <c r="JIJ84" s="2"/>
      <c r="JIK84" s="2"/>
      <c r="JIL84" s="2"/>
      <c r="JIM84" s="2"/>
      <c r="JIN84" s="2"/>
      <c r="JIO84" s="2"/>
      <c r="JIP84" s="2"/>
      <c r="JIQ84" s="2"/>
      <c r="JIR84" s="2"/>
      <c r="JIS84" s="2"/>
      <c r="JIT84" s="2"/>
      <c r="JIU84" s="2"/>
      <c r="JIV84" s="2"/>
      <c r="JIW84" s="2"/>
      <c r="JIX84" s="2"/>
      <c r="JIY84" s="2"/>
      <c r="JIZ84" s="2"/>
      <c r="JJA84" s="2"/>
      <c r="JJB84" s="2"/>
      <c r="JJC84" s="2"/>
      <c r="JJD84" s="2"/>
      <c r="JJE84" s="2"/>
      <c r="JJF84" s="2"/>
      <c r="JJG84" s="2"/>
      <c r="JJH84" s="2"/>
      <c r="JJI84" s="2"/>
      <c r="JJJ84" s="2"/>
      <c r="JJK84" s="2"/>
      <c r="JJL84" s="2"/>
      <c r="JJM84" s="2"/>
      <c r="JJN84" s="2"/>
      <c r="JJO84" s="2"/>
      <c r="JJP84" s="2"/>
      <c r="JJQ84" s="2"/>
      <c r="JJR84" s="2"/>
      <c r="JJS84" s="2"/>
      <c r="JJT84" s="2"/>
      <c r="JJU84" s="2"/>
      <c r="JJV84" s="2"/>
      <c r="JJW84" s="2"/>
      <c r="JJX84" s="2"/>
      <c r="JJY84" s="2"/>
      <c r="JJZ84" s="2"/>
      <c r="JKA84" s="2"/>
      <c r="JKB84" s="2"/>
      <c r="JKC84" s="2"/>
      <c r="JKD84" s="2"/>
      <c r="JKE84" s="2"/>
      <c r="JKF84" s="2"/>
      <c r="JKG84" s="2"/>
      <c r="JKH84" s="2"/>
      <c r="JKI84" s="2"/>
      <c r="JKJ84" s="2"/>
      <c r="JKK84" s="2"/>
      <c r="JKL84" s="2"/>
      <c r="JKM84" s="2"/>
      <c r="JKN84" s="2"/>
      <c r="JKO84" s="2"/>
      <c r="JKP84" s="2"/>
      <c r="JKQ84" s="2"/>
      <c r="JKR84" s="2"/>
      <c r="JKS84" s="2"/>
      <c r="JKT84" s="2"/>
      <c r="JKU84" s="2"/>
      <c r="JKV84" s="2"/>
      <c r="JKW84" s="2"/>
      <c r="JKX84" s="2"/>
      <c r="JKY84" s="2"/>
      <c r="JKZ84" s="2"/>
      <c r="JLA84" s="2"/>
      <c r="JLB84" s="2"/>
      <c r="JLC84" s="2"/>
      <c r="JLD84" s="2"/>
      <c r="JLE84" s="2"/>
      <c r="JLF84" s="2"/>
      <c r="JLG84" s="2"/>
      <c r="JLH84" s="2"/>
      <c r="JLI84" s="2"/>
      <c r="JLJ84" s="2"/>
      <c r="JLK84" s="2"/>
      <c r="JLL84" s="2"/>
      <c r="JLM84" s="2"/>
      <c r="JLN84" s="2"/>
      <c r="JLO84" s="2"/>
      <c r="JLP84" s="2"/>
      <c r="JLQ84" s="2"/>
      <c r="JLR84" s="2"/>
      <c r="JLS84" s="2"/>
      <c r="JLT84" s="2"/>
      <c r="JLU84" s="2"/>
      <c r="JLV84" s="2"/>
      <c r="JLW84" s="2"/>
      <c r="JLX84" s="2"/>
      <c r="JLY84" s="2"/>
      <c r="JLZ84" s="2"/>
      <c r="JMA84" s="2"/>
      <c r="JMB84" s="2"/>
      <c r="JMC84" s="2"/>
      <c r="JMD84" s="2"/>
      <c r="JME84" s="2"/>
      <c r="JMF84" s="2"/>
      <c r="JMG84" s="2"/>
      <c r="JMH84" s="2"/>
      <c r="JMI84" s="2"/>
      <c r="JMJ84" s="2"/>
      <c r="JMK84" s="2"/>
      <c r="JML84" s="2"/>
      <c r="JMM84" s="2"/>
      <c r="JMN84" s="2"/>
      <c r="JMO84" s="2"/>
      <c r="JMP84" s="2"/>
      <c r="JMQ84" s="2"/>
      <c r="JMR84" s="2"/>
      <c r="JMS84" s="2"/>
      <c r="JMT84" s="2"/>
      <c r="JMU84" s="2"/>
      <c r="JMV84" s="2"/>
      <c r="JMW84" s="2"/>
      <c r="JMX84" s="2"/>
      <c r="JMY84" s="2"/>
      <c r="JMZ84" s="2"/>
      <c r="JNA84" s="2"/>
      <c r="JNB84" s="2"/>
      <c r="JNC84" s="2"/>
      <c r="JND84" s="2"/>
      <c r="JNE84" s="2"/>
      <c r="JNF84" s="2"/>
      <c r="JNG84" s="2"/>
      <c r="JNH84" s="2"/>
      <c r="JNI84" s="2"/>
      <c r="JNJ84" s="2"/>
      <c r="JNK84" s="2"/>
      <c r="JNL84" s="2"/>
      <c r="JNM84" s="2"/>
      <c r="JNN84" s="2"/>
      <c r="JNO84" s="2"/>
      <c r="JNP84" s="2"/>
      <c r="JNQ84" s="2"/>
      <c r="JNR84" s="2"/>
      <c r="JNS84" s="2"/>
      <c r="JNT84" s="2"/>
      <c r="JNU84" s="2"/>
      <c r="JNV84" s="2"/>
      <c r="JNW84" s="2"/>
      <c r="JNX84" s="2"/>
      <c r="JNY84" s="2"/>
      <c r="JNZ84" s="2"/>
      <c r="JOA84" s="2"/>
      <c r="JOB84" s="2"/>
      <c r="JOC84" s="2"/>
      <c r="JOD84" s="2"/>
      <c r="JOE84" s="2"/>
      <c r="JOF84" s="2"/>
      <c r="JOG84" s="2"/>
      <c r="JOH84" s="2"/>
      <c r="JOI84" s="2"/>
      <c r="JOJ84" s="2"/>
      <c r="JOK84" s="2"/>
      <c r="JOL84" s="2"/>
      <c r="JOM84" s="2"/>
      <c r="JON84" s="2"/>
      <c r="JOO84" s="2"/>
      <c r="JOP84" s="2"/>
      <c r="JOQ84" s="2"/>
      <c r="JOR84" s="2"/>
      <c r="JOS84" s="2"/>
      <c r="JOT84" s="2"/>
      <c r="JOU84" s="2"/>
      <c r="JOV84" s="2"/>
      <c r="JOW84" s="2"/>
      <c r="JOX84" s="2"/>
      <c r="JOY84" s="2"/>
      <c r="JOZ84" s="2"/>
      <c r="JPA84" s="2"/>
      <c r="JPB84" s="2"/>
      <c r="JPC84" s="2"/>
      <c r="JPD84" s="2"/>
      <c r="JPE84" s="2"/>
      <c r="JPF84" s="2"/>
      <c r="JPG84" s="2"/>
      <c r="JPH84" s="2"/>
      <c r="JPI84" s="2"/>
      <c r="JPJ84" s="2"/>
      <c r="JPK84" s="2"/>
      <c r="JPL84" s="2"/>
      <c r="JPM84" s="2"/>
      <c r="JPN84" s="2"/>
      <c r="JPO84" s="2"/>
      <c r="JPP84" s="2"/>
      <c r="JPQ84" s="2"/>
      <c r="JPR84" s="2"/>
      <c r="JPS84" s="2"/>
      <c r="JPT84" s="2"/>
      <c r="JPU84" s="2"/>
      <c r="JPV84" s="2"/>
      <c r="JPW84" s="2"/>
      <c r="JPX84" s="2"/>
      <c r="JPY84" s="2"/>
      <c r="JPZ84" s="2"/>
      <c r="JQA84" s="2"/>
      <c r="JQB84" s="2"/>
      <c r="JQC84" s="2"/>
      <c r="JQD84" s="2"/>
      <c r="JQE84" s="2"/>
      <c r="JQF84" s="2"/>
      <c r="JQG84" s="2"/>
      <c r="JQH84" s="2"/>
      <c r="JQI84" s="2"/>
      <c r="JQJ84" s="2"/>
      <c r="JQK84" s="2"/>
      <c r="JQL84" s="2"/>
      <c r="JQM84" s="2"/>
      <c r="JQN84" s="2"/>
      <c r="JQO84" s="2"/>
      <c r="JQP84" s="2"/>
      <c r="JQQ84" s="2"/>
      <c r="JQR84" s="2"/>
      <c r="JQS84" s="2"/>
      <c r="JQT84" s="2"/>
      <c r="JQU84" s="2"/>
      <c r="JQV84" s="2"/>
      <c r="JQW84" s="2"/>
      <c r="JQX84" s="2"/>
      <c r="JQY84" s="2"/>
      <c r="JQZ84" s="2"/>
      <c r="JRA84" s="2"/>
      <c r="JRB84" s="2"/>
      <c r="JRC84" s="2"/>
      <c r="JRD84" s="2"/>
      <c r="JRE84" s="2"/>
      <c r="JRF84" s="2"/>
      <c r="JRG84" s="2"/>
      <c r="JRH84" s="2"/>
      <c r="JRI84" s="2"/>
      <c r="JRJ84" s="2"/>
      <c r="JRK84" s="2"/>
      <c r="JRL84" s="2"/>
      <c r="JRM84" s="2"/>
      <c r="JRN84" s="2"/>
      <c r="JRO84" s="2"/>
      <c r="JRP84" s="2"/>
      <c r="JRQ84" s="2"/>
      <c r="JRR84" s="2"/>
      <c r="JRS84" s="2"/>
      <c r="JRT84" s="2"/>
      <c r="JRU84" s="2"/>
      <c r="JRV84" s="2"/>
      <c r="JRW84" s="2"/>
      <c r="JRX84" s="2"/>
      <c r="JRY84" s="2"/>
      <c r="JRZ84" s="2"/>
      <c r="JSA84" s="2"/>
      <c r="JSB84" s="2"/>
      <c r="JSC84" s="2"/>
      <c r="JSD84" s="2"/>
      <c r="JSE84" s="2"/>
      <c r="JSF84" s="2"/>
      <c r="JSG84" s="2"/>
      <c r="JSH84" s="2"/>
      <c r="JSI84" s="2"/>
      <c r="JSJ84" s="2"/>
      <c r="JSK84" s="2"/>
      <c r="JSL84" s="2"/>
      <c r="JSM84" s="2"/>
      <c r="JSN84" s="2"/>
      <c r="JSO84" s="2"/>
      <c r="JSP84" s="2"/>
      <c r="JSQ84" s="2"/>
      <c r="JSR84" s="2"/>
      <c r="JSS84" s="2"/>
      <c r="JST84" s="2"/>
      <c r="JSU84" s="2"/>
      <c r="JSV84" s="2"/>
      <c r="JSW84" s="2"/>
      <c r="JSX84" s="2"/>
      <c r="JSY84" s="2"/>
      <c r="JSZ84" s="2"/>
      <c r="JTA84" s="2"/>
      <c r="JTB84" s="2"/>
      <c r="JTC84" s="2"/>
      <c r="JTD84" s="2"/>
      <c r="JTE84" s="2"/>
      <c r="JTF84" s="2"/>
      <c r="JTG84" s="2"/>
      <c r="JTH84" s="2"/>
      <c r="JTI84" s="2"/>
      <c r="JTJ84" s="2"/>
      <c r="JTK84" s="2"/>
      <c r="JTL84" s="2"/>
      <c r="JTM84" s="2"/>
      <c r="JTN84" s="2"/>
      <c r="JTO84" s="2"/>
      <c r="JTP84" s="2"/>
      <c r="JTQ84" s="2"/>
      <c r="JTR84" s="2"/>
      <c r="JTS84" s="2"/>
      <c r="JTT84" s="2"/>
      <c r="JTU84" s="2"/>
      <c r="JTV84" s="2"/>
      <c r="JTW84" s="2"/>
      <c r="JTX84" s="2"/>
      <c r="JTY84" s="2"/>
      <c r="JTZ84" s="2"/>
      <c r="JUA84" s="2"/>
      <c r="JUB84" s="2"/>
      <c r="JUC84" s="2"/>
      <c r="JUD84" s="2"/>
      <c r="JUE84" s="2"/>
      <c r="JUF84" s="2"/>
      <c r="JUG84" s="2"/>
      <c r="JUH84" s="2"/>
      <c r="JUI84" s="2"/>
      <c r="JUJ84" s="2"/>
      <c r="JUK84" s="2"/>
      <c r="JUL84" s="2"/>
      <c r="JUM84" s="2"/>
      <c r="JUN84" s="2"/>
      <c r="JUO84" s="2"/>
      <c r="JUP84" s="2"/>
      <c r="JUQ84" s="2"/>
      <c r="JUR84" s="2"/>
      <c r="JUS84" s="2"/>
      <c r="JUT84" s="2"/>
      <c r="JUU84" s="2"/>
      <c r="JUV84" s="2"/>
      <c r="JUW84" s="2"/>
      <c r="JUX84" s="2"/>
      <c r="JUY84" s="2"/>
      <c r="JUZ84" s="2"/>
      <c r="JVA84" s="2"/>
      <c r="JVB84" s="2"/>
      <c r="JVC84" s="2"/>
      <c r="JVD84" s="2"/>
      <c r="JVE84" s="2"/>
      <c r="JVF84" s="2"/>
      <c r="JVG84" s="2"/>
      <c r="JVH84" s="2"/>
      <c r="JVI84" s="2"/>
      <c r="JVJ84" s="2"/>
      <c r="JVK84" s="2"/>
      <c r="JVL84" s="2"/>
      <c r="JVM84" s="2"/>
      <c r="JVN84" s="2"/>
      <c r="JVO84" s="2"/>
      <c r="JVP84" s="2"/>
      <c r="JVQ84" s="2"/>
      <c r="JVR84" s="2"/>
      <c r="JVS84" s="2"/>
      <c r="JVT84" s="2"/>
      <c r="JVU84" s="2"/>
      <c r="JVV84" s="2"/>
      <c r="JVW84" s="2"/>
      <c r="JVX84" s="2"/>
      <c r="JVY84" s="2"/>
      <c r="JVZ84" s="2"/>
      <c r="JWA84" s="2"/>
      <c r="JWB84" s="2"/>
      <c r="JWC84" s="2"/>
      <c r="JWD84" s="2"/>
      <c r="JWE84" s="2"/>
      <c r="JWF84" s="2"/>
      <c r="JWG84" s="2"/>
      <c r="JWH84" s="2"/>
      <c r="JWI84" s="2"/>
      <c r="JWJ84" s="2"/>
      <c r="JWK84" s="2"/>
      <c r="JWL84" s="2"/>
      <c r="JWM84" s="2"/>
      <c r="JWN84" s="2"/>
      <c r="JWO84" s="2"/>
      <c r="JWP84" s="2"/>
      <c r="JWQ84" s="2"/>
      <c r="JWR84" s="2"/>
      <c r="JWS84" s="2"/>
      <c r="JWT84" s="2"/>
      <c r="JWU84" s="2"/>
      <c r="JWV84" s="2"/>
      <c r="JWW84" s="2"/>
      <c r="JWX84" s="2"/>
      <c r="JWY84" s="2"/>
      <c r="JWZ84" s="2"/>
      <c r="JXA84" s="2"/>
      <c r="JXB84" s="2"/>
      <c r="JXC84" s="2"/>
      <c r="JXD84" s="2"/>
      <c r="JXE84" s="2"/>
      <c r="JXF84" s="2"/>
      <c r="JXG84" s="2"/>
      <c r="JXH84" s="2"/>
      <c r="JXI84" s="2"/>
      <c r="JXJ84" s="2"/>
      <c r="JXK84" s="2"/>
      <c r="JXL84" s="2"/>
      <c r="JXM84" s="2"/>
      <c r="JXN84" s="2"/>
      <c r="JXO84" s="2"/>
      <c r="JXP84" s="2"/>
      <c r="JXQ84" s="2"/>
      <c r="JXR84" s="2"/>
      <c r="JXS84" s="2"/>
      <c r="JXT84" s="2"/>
      <c r="JXU84" s="2"/>
      <c r="JXV84" s="2"/>
      <c r="JXW84" s="2"/>
      <c r="JXX84" s="2"/>
      <c r="JXY84" s="2"/>
      <c r="JXZ84" s="2"/>
      <c r="JYA84" s="2"/>
      <c r="JYB84" s="2"/>
      <c r="JYC84" s="2"/>
      <c r="JYD84" s="2"/>
      <c r="JYE84" s="2"/>
      <c r="JYF84" s="2"/>
      <c r="JYG84" s="2"/>
      <c r="JYH84" s="2"/>
      <c r="JYI84" s="2"/>
      <c r="JYJ84" s="2"/>
      <c r="JYK84" s="2"/>
      <c r="JYL84" s="2"/>
      <c r="JYM84" s="2"/>
      <c r="JYN84" s="2"/>
      <c r="JYO84" s="2"/>
      <c r="JYP84" s="2"/>
      <c r="JYQ84" s="2"/>
      <c r="JYR84" s="2"/>
      <c r="JYS84" s="2"/>
      <c r="JYT84" s="2"/>
      <c r="JYU84" s="2"/>
      <c r="JYV84" s="2"/>
      <c r="JYW84" s="2"/>
      <c r="JYX84" s="2"/>
      <c r="JYY84" s="2"/>
      <c r="JYZ84" s="2"/>
      <c r="JZA84" s="2"/>
      <c r="JZB84" s="2"/>
      <c r="JZC84" s="2"/>
      <c r="JZD84" s="2"/>
      <c r="JZE84" s="2"/>
      <c r="JZF84" s="2"/>
      <c r="JZG84" s="2"/>
      <c r="JZH84" s="2"/>
      <c r="JZI84" s="2"/>
      <c r="JZJ84" s="2"/>
      <c r="JZK84" s="2"/>
      <c r="JZL84" s="2"/>
      <c r="JZM84" s="2"/>
      <c r="JZN84" s="2"/>
      <c r="JZO84" s="2"/>
      <c r="JZP84" s="2"/>
      <c r="JZQ84" s="2"/>
      <c r="JZR84" s="2"/>
      <c r="JZS84" s="2"/>
      <c r="JZT84" s="2"/>
      <c r="JZU84" s="2"/>
      <c r="JZV84" s="2"/>
      <c r="JZW84" s="2"/>
      <c r="JZX84" s="2"/>
      <c r="JZY84" s="2"/>
      <c r="JZZ84" s="2"/>
      <c r="KAA84" s="2"/>
      <c r="KAB84" s="2"/>
      <c r="KAC84" s="2"/>
      <c r="KAD84" s="2"/>
      <c r="KAE84" s="2"/>
      <c r="KAF84" s="2"/>
      <c r="KAG84" s="2"/>
      <c r="KAH84" s="2"/>
      <c r="KAI84" s="2"/>
      <c r="KAJ84" s="2"/>
      <c r="KAK84" s="2"/>
      <c r="KAL84" s="2"/>
      <c r="KAM84" s="2"/>
      <c r="KAN84" s="2"/>
      <c r="KAO84" s="2"/>
      <c r="KAP84" s="2"/>
      <c r="KAQ84" s="2"/>
      <c r="KAR84" s="2"/>
      <c r="KAS84" s="2"/>
      <c r="KAT84" s="2"/>
      <c r="KAU84" s="2"/>
      <c r="KAV84" s="2"/>
      <c r="KAW84" s="2"/>
      <c r="KAX84" s="2"/>
      <c r="KAY84" s="2"/>
      <c r="KAZ84" s="2"/>
      <c r="KBA84" s="2"/>
      <c r="KBB84" s="2"/>
      <c r="KBC84" s="2"/>
      <c r="KBD84" s="2"/>
      <c r="KBE84" s="2"/>
      <c r="KBF84" s="2"/>
      <c r="KBG84" s="2"/>
      <c r="KBH84" s="2"/>
      <c r="KBI84" s="2"/>
      <c r="KBJ84" s="2"/>
      <c r="KBK84" s="2"/>
      <c r="KBL84" s="2"/>
      <c r="KBM84" s="2"/>
      <c r="KBN84" s="2"/>
      <c r="KBO84" s="2"/>
      <c r="KBP84" s="2"/>
      <c r="KBQ84" s="2"/>
      <c r="KBR84" s="2"/>
      <c r="KBS84" s="2"/>
      <c r="KBT84" s="2"/>
      <c r="KBU84" s="2"/>
      <c r="KBV84" s="2"/>
      <c r="KBW84" s="2"/>
      <c r="KBX84" s="2"/>
      <c r="KBY84" s="2"/>
      <c r="KBZ84" s="2"/>
      <c r="KCA84" s="2"/>
      <c r="KCB84" s="2"/>
      <c r="KCC84" s="2"/>
      <c r="KCD84" s="2"/>
      <c r="KCE84" s="2"/>
      <c r="KCF84" s="2"/>
      <c r="KCG84" s="2"/>
      <c r="KCH84" s="2"/>
      <c r="KCI84" s="2"/>
      <c r="KCJ84" s="2"/>
      <c r="KCK84" s="2"/>
      <c r="KCL84" s="2"/>
      <c r="KCM84" s="2"/>
      <c r="KCN84" s="2"/>
      <c r="KCO84" s="2"/>
      <c r="KCP84" s="2"/>
      <c r="KCQ84" s="2"/>
      <c r="KCR84" s="2"/>
      <c r="KCS84" s="2"/>
      <c r="KCT84" s="2"/>
      <c r="KCU84" s="2"/>
      <c r="KCV84" s="2"/>
      <c r="KCW84" s="2"/>
      <c r="KCX84" s="2"/>
      <c r="KCY84" s="2"/>
      <c r="KCZ84" s="2"/>
      <c r="KDA84" s="2"/>
      <c r="KDB84" s="2"/>
      <c r="KDC84" s="2"/>
      <c r="KDD84" s="2"/>
      <c r="KDE84" s="2"/>
      <c r="KDF84" s="2"/>
      <c r="KDG84" s="2"/>
      <c r="KDH84" s="2"/>
      <c r="KDI84" s="2"/>
      <c r="KDJ84" s="2"/>
      <c r="KDK84" s="2"/>
      <c r="KDL84" s="2"/>
      <c r="KDM84" s="2"/>
      <c r="KDN84" s="2"/>
      <c r="KDO84" s="2"/>
      <c r="KDP84" s="2"/>
      <c r="KDQ84" s="2"/>
      <c r="KDR84" s="2"/>
      <c r="KDS84" s="2"/>
      <c r="KDT84" s="2"/>
      <c r="KDU84" s="2"/>
      <c r="KDV84" s="2"/>
      <c r="KDW84" s="2"/>
      <c r="KDX84" s="2"/>
      <c r="KDY84" s="2"/>
      <c r="KDZ84" s="2"/>
      <c r="KEA84" s="2"/>
      <c r="KEB84" s="2"/>
      <c r="KEC84" s="2"/>
      <c r="KED84" s="2"/>
      <c r="KEE84" s="2"/>
      <c r="KEF84" s="2"/>
      <c r="KEG84" s="2"/>
      <c r="KEH84" s="2"/>
      <c r="KEI84" s="2"/>
      <c r="KEJ84" s="2"/>
      <c r="KEK84" s="2"/>
      <c r="KEL84" s="2"/>
      <c r="KEM84" s="2"/>
      <c r="KEN84" s="2"/>
      <c r="KEO84" s="2"/>
      <c r="KEP84" s="2"/>
      <c r="KEQ84" s="2"/>
      <c r="KER84" s="2"/>
      <c r="KES84" s="2"/>
      <c r="KET84" s="2"/>
      <c r="KEU84" s="2"/>
      <c r="KEV84" s="2"/>
      <c r="KEW84" s="2"/>
      <c r="KEX84" s="2"/>
      <c r="KEY84" s="2"/>
      <c r="KEZ84" s="2"/>
      <c r="KFA84" s="2"/>
      <c r="KFB84" s="2"/>
      <c r="KFC84" s="2"/>
      <c r="KFD84" s="2"/>
      <c r="KFE84" s="2"/>
      <c r="KFF84" s="2"/>
      <c r="KFG84" s="2"/>
      <c r="KFH84" s="2"/>
      <c r="KFI84" s="2"/>
      <c r="KFJ84" s="2"/>
      <c r="KFK84" s="2"/>
      <c r="KFL84" s="2"/>
      <c r="KFM84" s="2"/>
      <c r="KFN84" s="2"/>
      <c r="KFO84" s="2"/>
      <c r="KFP84" s="2"/>
      <c r="KFQ84" s="2"/>
      <c r="KFR84" s="2"/>
      <c r="KFS84" s="2"/>
      <c r="KFT84" s="2"/>
      <c r="KFU84" s="2"/>
      <c r="KFV84" s="2"/>
      <c r="KFW84" s="2"/>
      <c r="KFX84" s="2"/>
      <c r="KFY84" s="2"/>
      <c r="KFZ84" s="2"/>
      <c r="KGA84" s="2"/>
      <c r="KGB84" s="2"/>
      <c r="KGC84" s="2"/>
      <c r="KGD84" s="2"/>
      <c r="KGE84" s="2"/>
      <c r="KGF84" s="2"/>
      <c r="KGG84" s="2"/>
      <c r="KGH84" s="2"/>
      <c r="KGI84" s="2"/>
      <c r="KGJ84" s="2"/>
      <c r="KGK84" s="2"/>
      <c r="KGL84" s="2"/>
      <c r="KGM84" s="2"/>
      <c r="KGN84" s="2"/>
      <c r="KGO84" s="2"/>
      <c r="KGP84" s="2"/>
      <c r="KGQ84" s="2"/>
      <c r="KGR84" s="2"/>
      <c r="KGS84" s="2"/>
      <c r="KGT84" s="2"/>
      <c r="KGU84" s="2"/>
      <c r="KGV84" s="2"/>
      <c r="KGW84" s="2"/>
      <c r="KGX84" s="2"/>
      <c r="KGY84" s="2"/>
      <c r="KGZ84" s="2"/>
      <c r="KHA84" s="2"/>
      <c r="KHB84" s="2"/>
      <c r="KHC84" s="2"/>
      <c r="KHD84" s="2"/>
      <c r="KHE84" s="2"/>
      <c r="KHF84" s="2"/>
      <c r="KHG84" s="2"/>
      <c r="KHH84" s="2"/>
      <c r="KHI84" s="2"/>
      <c r="KHJ84" s="2"/>
      <c r="KHK84" s="2"/>
      <c r="KHL84" s="2"/>
      <c r="KHM84" s="2"/>
      <c r="KHN84" s="2"/>
      <c r="KHO84" s="2"/>
      <c r="KHP84" s="2"/>
      <c r="KHQ84" s="2"/>
      <c r="KHR84" s="2"/>
      <c r="KHS84" s="2"/>
      <c r="KHT84" s="2"/>
      <c r="KHU84" s="2"/>
      <c r="KHV84" s="2"/>
      <c r="KHW84" s="2"/>
      <c r="KHX84" s="2"/>
      <c r="KHY84" s="2"/>
      <c r="KHZ84" s="2"/>
      <c r="KIA84" s="2"/>
      <c r="KIB84" s="2"/>
      <c r="KIC84" s="2"/>
      <c r="KID84" s="2"/>
      <c r="KIE84" s="2"/>
      <c r="KIF84" s="2"/>
      <c r="KIG84" s="2"/>
      <c r="KIH84" s="2"/>
      <c r="KII84" s="2"/>
      <c r="KIJ84" s="2"/>
      <c r="KIK84" s="2"/>
      <c r="KIL84" s="2"/>
      <c r="KIM84" s="2"/>
      <c r="KIN84" s="2"/>
      <c r="KIO84" s="2"/>
      <c r="KIP84" s="2"/>
      <c r="KIQ84" s="2"/>
      <c r="KIR84" s="2"/>
      <c r="KIS84" s="2"/>
      <c r="KIT84" s="2"/>
      <c r="KIU84" s="2"/>
      <c r="KIV84" s="2"/>
      <c r="KIW84" s="2"/>
      <c r="KIX84" s="2"/>
      <c r="KIY84" s="2"/>
      <c r="KIZ84" s="2"/>
      <c r="KJA84" s="2"/>
      <c r="KJB84" s="2"/>
      <c r="KJC84" s="2"/>
      <c r="KJD84" s="2"/>
      <c r="KJE84" s="2"/>
      <c r="KJF84" s="2"/>
      <c r="KJG84" s="2"/>
      <c r="KJH84" s="2"/>
      <c r="KJI84" s="2"/>
      <c r="KJJ84" s="2"/>
      <c r="KJK84" s="2"/>
      <c r="KJL84" s="2"/>
      <c r="KJM84" s="2"/>
      <c r="KJN84" s="2"/>
      <c r="KJO84" s="2"/>
      <c r="KJP84" s="2"/>
      <c r="KJQ84" s="2"/>
      <c r="KJR84" s="2"/>
      <c r="KJS84" s="2"/>
      <c r="KJT84" s="2"/>
      <c r="KJU84" s="2"/>
      <c r="KJV84" s="2"/>
      <c r="KJW84" s="2"/>
      <c r="KJX84" s="2"/>
      <c r="KJY84" s="2"/>
      <c r="KJZ84" s="2"/>
      <c r="KKA84" s="2"/>
      <c r="KKB84" s="2"/>
      <c r="KKC84" s="2"/>
      <c r="KKD84" s="2"/>
      <c r="KKE84" s="2"/>
      <c r="KKF84" s="2"/>
      <c r="KKG84" s="2"/>
      <c r="KKH84" s="2"/>
      <c r="KKI84" s="2"/>
      <c r="KKJ84" s="2"/>
      <c r="KKK84" s="2"/>
      <c r="KKL84" s="2"/>
      <c r="KKM84" s="2"/>
      <c r="KKN84" s="2"/>
      <c r="KKO84" s="2"/>
      <c r="KKP84" s="2"/>
      <c r="KKQ84" s="2"/>
      <c r="KKR84" s="2"/>
      <c r="KKS84" s="2"/>
      <c r="KKT84" s="2"/>
      <c r="KKU84" s="2"/>
      <c r="KKV84" s="2"/>
      <c r="KKW84" s="2"/>
      <c r="KKX84" s="2"/>
      <c r="KKY84" s="2"/>
      <c r="KKZ84" s="2"/>
      <c r="KLA84" s="2"/>
      <c r="KLB84" s="2"/>
      <c r="KLC84" s="2"/>
      <c r="KLD84" s="2"/>
      <c r="KLE84" s="2"/>
      <c r="KLF84" s="2"/>
      <c r="KLG84" s="2"/>
      <c r="KLH84" s="2"/>
      <c r="KLI84" s="2"/>
      <c r="KLJ84" s="2"/>
      <c r="KLK84" s="2"/>
      <c r="KLL84" s="2"/>
      <c r="KLM84" s="2"/>
      <c r="KLN84" s="2"/>
      <c r="KLO84" s="2"/>
      <c r="KLP84" s="2"/>
      <c r="KLQ84" s="2"/>
      <c r="KLR84" s="2"/>
      <c r="KLS84" s="2"/>
      <c r="KLT84" s="2"/>
      <c r="KLU84" s="2"/>
      <c r="KLV84" s="2"/>
      <c r="KLW84" s="2"/>
      <c r="KLX84" s="2"/>
      <c r="KLY84" s="2"/>
      <c r="KLZ84" s="2"/>
      <c r="KMA84" s="2"/>
      <c r="KMB84" s="2"/>
      <c r="KMC84" s="2"/>
      <c r="KMD84" s="2"/>
      <c r="KME84" s="2"/>
      <c r="KMF84" s="2"/>
      <c r="KMG84" s="2"/>
      <c r="KMH84" s="2"/>
      <c r="KMI84" s="2"/>
      <c r="KMJ84" s="2"/>
      <c r="KMK84" s="2"/>
      <c r="KML84" s="2"/>
      <c r="KMM84" s="2"/>
      <c r="KMN84" s="2"/>
      <c r="KMO84" s="2"/>
      <c r="KMP84" s="2"/>
      <c r="KMQ84" s="2"/>
      <c r="KMR84" s="2"/>
      <c r="KMS84" s="2"/>
      <c r="KMT84" s="2"/>
      <c r="KMU84" s="2"/>
      <c r="KMV84" s="2"/>
      <c r="KMW84" s="2"/>
      <c r="KMX84" s="2"/>
      <c r="KMY84" s="2"/>
      <c r="KMZ84" s="2"/>
      <c r="KNA84" s="2"/>
      <c r="KNB84" s="2"/>
      <c r="KNC84" s="2"/>
      <c r="KND84" s="2"/>
      <c r="KNE84" s="2"/>
      <c r="KNF84" s="2"/>
      <c r="KNG84" s="2"/>
      <c r="KNH84" s="2"/>
      <c r="KNI84" s="2"/>
      <c r="KNJ84" s="2"/>
      <c r="KNK84" s="2"/>
      <c r="KNL84" s="2"/>
      <c r="KNM84" s="2"/>
      <c r="KNN84" s="2"/>
      <c r="KNO84" s="2"/>
      <c r="KNP84" s="2"/>
      <c r="KNQ84" s="2"/>
      <c r="KNR84" s="2"/>
      <c r="KNS84" s="2"/>
      <c r="KNT84" s="2"/>
      <c r="KNU84" s="2"/>
      <c r="KNV84" s="2"/>
      <c r="KNW84" s="2"/>
      <c r="KNX84" s="2"/>
      <c r="KNY84" s="2"/>
      <c r="KNZ84" s="2"/>
      <c r="KOA84" s="2"/>
      <c r="KOB84" s="2"/>
      <c r="KOC84" s="2"/>
      <c r="KOD84" s="2"/>
      <c r="KOE84" s="2"/>
      <c r="KOF84" s="2"/>
      <c r="KOG84" s="2"/>
      <c r="KOH84" s="2"/>
      <c r="KOI84" s="2"/>
      <c r="KOJ84" s="2"/>
      <c r="KOK84" s="2"/>
      <c r="KOL84" s="2"/>
      <c r="KOM84" s="2"/>
      <c r="KON84" s="2"/>
      <c r="KOO84" s="2"/>
      <c r="KOP84" s="2"/>
      <c r="KOQ84" s="2"/>
      <c r="KOR84" s="2"/>
      <c r="KOS84" s="2"/>
      <c r="KOT84" s="2"/>
      <c r="KOU84" s="2"/>
      <c r="KOV84" s="2"/>
      <c r="KOW84" s="2"/>
      <c r="KOX84" s="2"/>
      <c r="KOY84" s="2"/>
      <c r="KOZ84" s="2"/>
      <c r="KPA84" s="2"/>
      <c r="KPB84" s="2"/>
      <c r="KPC84" s="2"/>
      <c r="KPD84" s="2"/>
      <c r="KPE84" s="2"/>
      <c r="KPF84" s="2"/>
      <c r="KPG84" s="2"/>
      <c r="KPH84" s="2"/>
      <c r="KPI84" s="2"/>
      <c r="KPJ84" s="2"/>
      <c r="KPK84" s="2"/>
      <c r="KPL84" s="2"/>
      <c r="KPM84" s="2"/>
      <c r="KPN84" s="2"/>
      <c r="KPO84" s="2"/>
      <c r="KPP84" s="2"/>
      <c r="KPQ84" s="2"/>
      <c r="KPR84" s="2"/>
      <c r="KPS84" s="2"/>
      <c r="KPT84" s="2"/>
      <c r="KPU84" s="2"/>
      <c r="KPV84" s="2"/>
      <c r="KPW84" s="2"/>
      <c r="KPX84" s="2"/>
      <c r="KPY84" s="2"/>
      <c r="KPZ84" s="2"/>
      <c r="KQA84" s="2"/>
      <c r="KQB84" s="2"/>
      <c r="KQC84" s="2"/>
      <c r="KQD84" s="2"/>
      <c r="KQE84" s="2"/>
      <c r="KQF84" s="2"/>
      <c r="KQG84" s="2"/>
      <c r="KQH84" s="2"/>
      <c r="KQI84" s="2"/>
      <c r="KQJ84" s="2"/>
      <c r="KQK84" s="2"/>
      <c r="KQL84" s="2"/>
      <c r="KQM84" s="2"/>
      <c r="KQN84" s="2"/>
      <c r="KQO84" s="2"/>
      <c r="KQP84" s="2"/>
      <c r="KQQ84" s="2"/>
      <c r="KQR84" s="2"/>
      <c r="KQS84" s="2"/>
      <c r="KQT84" s="2"/>
      <c r="KQU84" s="2"/>
      <c r="KQV84" s="2"/>
      <c r="KQW84" s="2"/>
      <c r="KQX84" s="2"/>
      <c r="KQY84" s="2"/>
      <c r="KQZ84" s="2"/>
      <c r="KRA84" s="2"/>
      <c r="KRB84" s="2"/>
      <c r="KRC84" s="2"/>
      <c r="KRD84" s="2"/>
      <c r="KRE84" s="2"/>
      <c r="KRF84" s="2"/>
      <c r="KRG84" s="2"/>
      <c r="KRH84" s="2"/>
      <c r="KRI84" s="2"/>
      <c r="KRJ84" s="2"/>
      <c r="KRK84" s="2"/>
      <c r="KRL84" s="2"/>
      <c r="KRM84" s="2"/>
      <c r="KRN84" s="2"/>
      <c r="KRO84" s="2"/>
      <c r="KRP84" s="2"/>
      <c r="KRQ84" s="2"/>
      <c r="KRR84" s="2"/>
      <c r="KRS84" s="2"/>
      <c r="KRT84" s="2"/>
      <c r="KRU84" s="2"/>
      <c r="KRV84" s="2"/>
      <c r="KRW84" s="2"/>
      <c r="KRX84" s="2"/>
      <c r="KRY84" s="2"/>
      <c r="KRZ84" s="2"/>
      <c r="KSA84" s="2"/>
      <c r="KSB84" s="2"/>
      <c r="KSC84" s="2"/>
      <c r="KSD84" s="2"/>
      <c r="KSE84" s="2"/>
      <c r="KSF84" s="2"/>
      <c r="KSG84" s="2"/>
      <c r="KSH84" s="2"/>
      <c r="KSI84" s="2"/>
      <c r="KSJ84" s="2"/>
      <c r="KSK84" s="2"/>
      <c r="KSL84" s="2"/>
      <c r="KSM84" s="2"/>
      <c r="KSN84" s="2"/>
      <c r="KSO84" s="2"/>
      <c r="KSP84" s="2"/>
      <c r="KSQ84" s="2"/>
      <c r="KSR84" s="2"/>
      <c r="KSS84" s="2"/>
      <c r="KST84" s="2"/>
      <c r="KSU84" s="2"/>
      <c r="KSV84" s="2"/>
      <c r="KSW84" s="2"/>
      <c r="KSX84" s="2"/>
      <c r="KSY84" s="2"/>
      <c r="KSZ84" s="2"/>
      <c r="KTA84" s="2"/>
      <c r="KTB84" s="2"/>
      <c r="KTC84" s="2"/>
      <c r="KTD84" s="2"/>
      <c r="KTE84" s="2"/>
      <c r="KTF84" s="2"/>
      <c r="KTG84" s="2"/>
      <c r="KTH84" s="2"/>
      <c r="KTI84" s="2"/>
      <c r="KTJ84" s="2"/>
      <c r="KTK84" s="2"/>
      <c r="KTL84" s="2"/>
      <c r="KTM84" s="2"/>
      <c r="KTN84" s="2"/>
      <c r="KTO84" s="2"/>
      <c r="KTP84" s="2"/>
      <c r="KTQ84" s="2"/>
      <c r="KTR84" s="2"/>
      <c r="KTS84" s="2"/>
      <c r="KTT84" s="2"/>
      <c r="KTU84" s="2"/>
      <c r="KTV84" s="2"/>
      <c r="KTW84" s="2"/>
      <c r="KTX84" s="2"/>
      <c r="KTY84" s="2"/>
      <c r="KTZ84" s="2"/>
      <c r="KUA84" s="2"/>
      <c r="KUB84" s="2"/>
      <c r="KUC84" s="2"/>
      <c r="KUD84" s="2"/>
      <c r="KUE84" s="2"/>
      <c r="KUF84" s="2"/>
      <c r="KUG84" s="2"/>
      <c r="KUH84" s="2"/>
      <c r="KUI84" s="2"/>
      <c r="KUJ84" s="2"/>
      <c r="KUK84" s="2"/>
      <c r="KUL84" s="2"/>
      <c r="KUM84" s="2"/>
      <c r="KUN84" s="2"/>
      <c r="KUO84" s="2"/>
      <c r="KUP84" s="2"/>
      <c r="KUQ84" s="2"/>
      <c r="KUR84" s="2"/>
      <c r="KUS84" s="2"/>
      <c r="KUT84" s="2"/>
      <c r="KUU84" s="2"/>
      <c r="KUV84" s="2"/>
      <c r="KUW84" s="2"/>
      <c r="KUX84" s="2"/>
      <c r="KUY84" s="2"/>
      <c r="KUZ84" s="2"/>
      <c r="KVA84" s="2"/>
      <c r="KVB84" s="2"/>
      <c r="KVC84" s="2"/>
      <c r="KVD84" s="2"/>
      <c r="KVE84" s="2"/>
      <c r="KVF84" s="2"/>
      <c r="KVG84" s="2"/>
      <c r="KVH84" s="2"/>
      <c r="KVI84" s="2"/>
      <c r="KVJ84" s="2"/>
      <c r="KVK84" s="2"/>
      <c r="KVL84" s="2"/>
      <c r="KVM84" s="2"/>
      <c r="KVN84" s="2"/>
      <c r="KVO84" s="2"/>
      <c r="KVP84" s="2"/>
      <c r="KVQ84" s="2"/>
      <c r="KVR84" s="2"/>
      <c r="KVS84" s="2"/>
      <c r="KVT84" s="2"/>
      <c r="KVU84" s="2"/>
      <c r="KVV84" s="2"/>
      <c r="KVW84" s="2"/>
      <c r="KVX84" s="2"/>
      <c r="KVY84" s="2"/>
      <c r="KVZ84" s="2"/>
      <c r="KWA84" s="2"/>
      <c r="KWB84" s="2"/>
      <c r="KWC84" s="2"/>
      <c r="KWD84" s="2"/>
      <c r="KWE84" s="2"/>
      <c r="KWF84" s="2"/>
      <c r="KWG84" s="2"/>
      <c r="KWH84" s="2"/>
      <c r="KWI84" s="2"/>
      <c r="KWJ84" s="2"/>
      <c r="KWK84" s="2"/>
      <c r="KWL84" s="2"/>
      <c r="KWM84" s="2"/>
      <c r="KWN84" s="2"/>
      <c r="KWO84" s="2"/>
      <c r="KWP84" s="2"/>
      <c r="KWQ84" s="2"/>
      <c r="KWR84" s="2"/>
      <c r="KWS84" s="2"/>
      <c r="KWT84" s="2"/>
      <c r="KWU84" s="2"/>
      <c r="KWV84" s="2"/>
      <c r="KWW84" s="2"/>
      <c r="KWX84" s="2"/>
      <c r="KWY84" s="2"/>
      <c r="KWZ84" s="2"/>
      <c r="KXA84" s="2"/>
      <c r="KXB84" s="2"/>
      <c r="KXC84" s="2"/>
      <c r="KXD84" s="2"/>
      <c r="KXE84" s="2"/>
      <c r="KXF84" s="2"/>
      <c r="KXG84" s="2"/>
      <c r="KXH84" s="2"/>
      <c r="KXI84" s="2"/>
      <c r="KXJ84" s="2"/>
      <c r="KXK84" s="2"/>
      <c r="KXL84" s="2"/>
      <c r="KXM84" s="2"/>
      <c r="KXN84" s="2"/>
      <c r="KXO84" s="2"/>
      <c r="KXP84" s="2"/>
      <c r="KXQ84" s="2"/>
      <c r="KXR84" s="2"/>
      <c r="KXS84" s="2"/>
      <c r="KXT84" s="2"/>
      <c r="KXU84" s="2"/>
      <c r="KXV84" s="2"/>
      <c r="KXW84" s="2"/>
      <c r="KXX84" s="2"/>
      <c r="KXY84" s="2"/>
      <c r="KXZ84" s="2"/>
      <c r="KYA84" s="2"/>
      <c r="KYB84" s="2"/>
      <c r="KYC84" s="2"/>
      <c r="KYD84" s="2"/>
      <c r="KYE84" s="2"/>
      <c r="KYF84" s="2"/>
      <c r="KYG84" s="2"/>
      <c r="KYH84" s="2"/>
      <c r="KYI84" s="2"/>
      <c r="KYJ84" s="2"/>
      <c r="KYK84" s="2"/>
      <c r="KYL84" s="2"/>
      <c r="KYM84" s="2"/>
      <c r="KYN84" s="2"/>
      <c r="KYO84" s="2"/>
      <c r="KYP84" s="2"/>
      <c r="KYQ84" s="2"/>
      <c r="KYR84" s="2"/>
      <c r="KYS84" s="2"/>
      <c r="KYT84" s="2"/>
      <c r="KYU84" s="2"/>
      <c r="KYV84" s="2"/>
      <c r="KYW84" s="2"/>
      <c r="KYX84" s="2"/>
      <c r="KYY84" s="2"/>
      <c r="KYZ84" s="2"/>
      <c r="KZA84" s="2"/>
      <c r="KZB84" s="2"/>
      <c r="KZC84" s="2"/>
      <c r="KZD84" s="2"/>
      <c r="KZE84" s="2"/>
      <c r="KZF84" s="2"/>
      <c r="KZG84" s="2"/>
      <c r="KZH84" s="2"/>
      <c r="KZI84" s="2"/>
      <c r="KZJ84" s="2"/>
      <c r="KZK84" s="2"/>
      <c r="KZL84" s="2"/>
      <c r="KZM84" s="2"/>
      <c r="KZN84" s="2"/>
      <c r="KZO84" s="2"/>
      <c r="KZP84" s="2"/>
      <c r="KZQ84" s="2"/>
      <c r="KZR84" s="2"/>
      <c r="KZS84" s="2"/>
      <c r="KZT84" s="2"/>
      <c r="KZU84" s="2"/>
      <c r="KZV84" s="2"/>
      <c r="KZW84" s="2"/>
      <c r="KZX84" s="2"/>
      <c r="KZY84" s="2"/>
      <c r="KZZ84" s="2"/>
      <c r="LAA84" s="2"/>
      <c r="LAB84" s="2"/>
      <c r="LAC84" s="2"/>
      <c r="LAD84" s="2"/>
      <c r="LAE84" s="2"/>
      <c r="LAF84" s="2"/>
      <c r="LAG84" s="2"/>
      <c r="LAH84" s="2"/>
      <c r="LAI84" s="2"/>
      <c r="LAJ84" s="2"/>
      <c r="LAK84" s="2"/>
      <c r="LAL84" s="2"/>
      <c r="LAM84" s="2"/>
      <c r="LAN84" s="2"/>
      <c r="LAO84" s="2"/>
      <c r="LAP84" s="2"/>
      <c r="LAQ84" s="2"/>
      <c r="LAR84" s="2"/>
      <c r="LAS84" s="2"/>
      <c r="LAT84" s="2"/>
      <c r="LAU84" s="2"/>
      <c r="LAV84" s="2"/>
      <c r="LAW84" s="2"/>
      <c r="LAX84" s="2"/>
      <c r="LAY84" s="2"/>
      <c r="LAZ84" s="2"/>
      <c r="LBA84" s="2"/>
      <c r="LBB84" s="2"/>
      <c r="LBC84" s="2"/>
      <c r="LBD84" s="2"/>
      <c r="LBE84" s="2"/>
      <c r="LBF84" s="2"/>
      <c r="LBG84" s="2"/>
      <c r="LBH84" s="2"/>
      <c r="LBI84" s="2"/>
      <c r="LBJ84" s="2"/>
      <c r="LBK84" s="2"/>
      <c r="LBL84" s="2"/>
      <c r="LBM84" s="2"/>
      <c r="LBN84" s="2"/>
      <c r="LBO84" s="2"/>
      <c r="LBP84" s="2"/>
      <c r="LBQ84" s="2"/>
      <c r="LBR84" s="2"/>
      <c r="LBS84" s="2"/>
      <c r="LBT84" s="2"/>
      <c r="LBU84" s="2"/>
      <c r="LBV84" s="2"/>
      <c r="LBW84" s="2"/>
      <c r="LBX84" s="2"/>
      <c r="LBY84" s="2"/>
      <c r="LBZ84" s="2"/>
      <c r="LCA84" s="2"/>
      <c r="LCB84" s="2"/>
      <c r="LCC84" s="2"/>
      <c r="LCD84" s="2"/>
      <c r="LCE84" s="2"/>
      <c r="LCF84" s="2"/>
      <c r="LCG84" s="2"/>
      <c r="LCH84" s="2"/>
      <c r="LCI84" s="2"/>
      <c r="LCJ84" s="2"/>
      <c r="LCK84" s="2"/>
      <c r="LCL84" s="2"/>
      <c r="LCM84" s="2"/>
      <c r="LCN84" s="2"/>
      <c r="LCO84" s="2"/>
      <c r="LCP84" s="2"/>
      <c r="LCQ84" s="2"/>
      <c r="LCR84" s="2"/>
      <c r="LCS84" s="2"/>
      <c r="LCT84" s="2"/>
      <c r="LCU84" s="2"/>
      <c r="LCV84" s="2"/>
      <c r="LCW84" s="2"/>
      <c r="LCX84" s="2"/>
      <c r="LCY84" s="2"/>
      <c r="LCZ84" s="2"/>
      <c r="LDA84" s="2"/>
      <c r="LDB84" s="2"/>
      <c r="LDC84" s="2"/>
      <c r="LDD84" s="2"/>
      <c r="LDE84" s="2"/>
      <c r="LDF84" s="2"/>
      <c r="LDG84" s="2"/>
      <c r="LDH84" s="2"/>
      <c r="LDI84" s="2"/>
      <c r="LDJ84" s="2"/>
      <c r="LDK84" s="2"/>
      <c r="LDL84" s="2"/>
      <c r="LDM84" s="2"/>
      <c r="LDN84" s="2"/>
      <c r="LDO84" s="2"/>
      <c r="LDP84" s="2"/>
      <c r="LDQ84" s="2"/>
      <c r="LDR84" s="2"/>
      <c r="LDS84" s="2"/>
      <c r="LDT84" s="2"/>
      <c r="LDU84" s="2"/>
      <c r="LDV84" s="2"/>
      <c r="LDW84" s="2"/>
      <c r="LDX84" s="2"/>
      <c r="LDY84" s="2"/>
      <c r="LDZ84" s="2"/>
      <c r="LEA84" s="2"/>
      <c r="LEB84" s="2"/>
      <c r="LEC84" s="2"/>
      <c r="LED84" s="2"/>
      <c r="LEE84" s="2"/>
      <c r="LEF84" s="2"/>
      <c r="LEG84" s="2"/>
      <c r="LEH84" s="2"/>
      <c r="LEI84" s="2"/>
      <c r="LEJ84" s="2"/>
      <c r="LEK84" s="2"/>
      <c r="LEL84" s="2"/>
      <c r="LEM84" s="2"/>
      <c r="LEN84" s="2"/>
      <c r="LEO84" s="2"/>
      <c r="LEP84" s="2"/>
      <c r="LEQ84" s="2"/>
      <c r="LER84" s="2"/>
      <c r="LES84" s="2"/>
      <c r="LET84" s="2"/>
      <c r="LEU84" s="2"/>
      <c r="LEV84" s="2"/>
      <c r="LEW84" s="2"/>
      <c r="LEX84" s="2"/>
      <c r="LEY84" s="2"/>
      <c r="LEZ84" s="2"/>
      <c r="LFA84" s="2"/>
      <c r="LFB84" s="2"/>
      <c r="LFC84" s="2"/>
      <c r="LFD84" s="2"/>
      <c r="LFE84" s="2"/>
      <c r="LFF84" s="2"/>
      <c r="LFG84" s="2"/>
      <c r="LFH84" s="2"/>
      <c r="LFI84" s="2"/>
      <c r="LFJ84" s="2"/>
      <c r="LFK84" s="2"/>
      <c r="LFL84" s="2"/>
      <c r="LFM84" s="2"/>
      <c r="LFN84" s="2"/>
      <c r="LFO84" s="2"/>
      <c r="LFP84" s="2"/>
      <c r="LFQ84" s="2"/>
      <c r="LFR84" s="2"/>
      <c r="LFS84" s="2"/>
      <c r="LFT84" s="2"/>
      <c r="LFU84" s="2"/>
      <c r="LFV84" s="2"/>
      <c r="LFW84" s="2"/>
      <c r="LFX84" s="2"/>
      <c r="LFY84" s="2"/>
      <c r="LFZ84" s="2"/>
      <c r="LGA84" s="2"/>
      <c r="LGB84" s="2"/>
      <c r="LGC84" s="2"/>
      <c r="LGD84" s="2"/>
      <c r="LGE84" s="2"/>
      <c r="LGF84" s="2"/>
      <c r="LGG84" s="2"/>
      <c r="LGH84" s="2"/>
      <c r="LGI84" s="2"/>
      <c r="LGJ84" s="2"/>
      <c r="LGK84" s="2"/>
      <c r="LGL84" s="2"/>
      <c r="LGM84" s="2"/>
      <c r="LGN84" s="2"/>
      <c r="LGO84" s="2"/>
      <c r="LGP84" s="2"/>
      <c r="LGQ84" s="2"/>
      <c r="LGR84" s="2"/>
      <c r="LGS84" s="2"/>
      <c r="LGT84" s="2"/>
      <c r="LGU84" s="2"/>
      <c r="LGV84" s="2"/>
      <c r="LGW84" s="2"/>
      <c r="LGX84" s="2"/>
      <c r="LGY84" s="2"/>
      <c r="LGZ84" s="2"/>
      <c r="LHA84" s="2"/>
      <c r="LHB84" s="2"/>
      <c r="LHC84" s="2"/>
      <c r="LHD84" s="2"/>
      <c r="LHE84" s="2"/>
      <c r="LHF84" s="2"/>
      <c r="LHG84" s="2"/>
      <c r="LHH84" s="2"/>
      <c r="LHI84" s="2"/>
      <c r="LHJ84" s="2"/>
      <c r="LHK84" s="2"/>
      <c r="LHL84" s="2"/>
      <c r="LHM84" s="2"/>
      <c r="LHN84" s="2"/>
      <c r="LHO84" s="2"/>
      <c r="LHP84" s="2"/>
      <c r="LHQ84" s="2"/>
      <c r="LHR84" s="2"/>
      <c r="LHS84" s="2"/>
      <c r="LHT84" s="2"/>
      <c r="LHU84" s="2"/>
      <c r="LHV84" s="2"/>
      <c r="LHW84" s="2"/>
      <c r="LHX84" s="2"/>
      <c r="LHY84" s="2"/>
      <c r="LHZ84" s="2"/>
      <c r="LIA84" s="2"/>
      <c r="LIB84" s="2"/>
      <c r="LIC84" s="2"/>
      <c r="LID84" s="2"/>
      <c r="LIE84" s="2"/>
      <c r="LIF84" s="2"/>
      <c r="LIG84" s="2"/>
      <c r="LIH84" s="2"/>
      <c r="LII84" s="2"/>
      <c r="LIJ84" s="2"/>
      <c r="LIK84" s="2"/>
      <c r="LIL84" s="2"/>
      <c r="LIM84" s="2"/>
      <c r="LIN84" s="2"/>
      <c r="LIO84" s="2"/>
      <c r="LIP84" s="2"/>
      <c r="LIQ84" s="2"/>
      <c r="LIR84" s="2"/>
      <c r="LIS84" s="2"/>
      <c r="LIT84" s="2"/>
      <c r="LIU84" s="2"/>
      <c r="LIV84" s="2"/>
      <c r="LIW84" s="2"/>
      <c r="LIX84" s="2"/>
      <c r="LIY84" s="2"/>
      <c r="LIZ84" s="2"/>
      <c r="LJA84" s="2"/>
      <c r="LJB84" s="2"/>
      <c r="LJC84" s="2"/>
      <c r="LJD84" s="2"/>
      <c r="LJE84" s="2"/>
      <c r="LJF84" s="2"/>
      <c r="LJG84" s="2"/>
      <c r="LJH84" s="2"/>
      <c r="LJI84" s="2"/>
      <c r="LJJ84" s="2"/>
      <c r="LJK84" s="2"/>
      <c r="LJL84" s="2"/>
      <c r="LJM84" s="2"/>
      <c r="LJN84" s="2"/>
      <c r="LJO84" s="2"/>
      <c r="LJP84" s="2"/>
      <c r="LJQ84" s="2"/>
      <c r="LJR84" s="2"/>
      <c r="LJS84" s="2"/>
      <c r="LJT84" s="2"/>
      <c r="LJU84" s="2"/>
      <c r="LJV84" s="2"/>
      <c r="LJW84" s="2"/>
      <c r="LJX84" s="2"/>
      <c r="LJY84" s="2"/>
      <c r="LJZ84" s="2"/>
      <c r="LKA84" s="2"/>
      <c r="LKB84" s="2"/>
      <c r="LKC84" s="2"/>
      <c r="LKD84" s="2"/>
      <c r="LKE84" s="2"/>
      <c r="LKF84" s="2"/>
      <c r="LKG84" s="2"/>
      <c r="LKH84" s="2"/>
      <c r="LKI84" s="2"/>
      <c r="LKJ84" s="2"/>
      <c r="LKK84" s="2"/>
      <c r="LKL84" s="2"/>
      <c r="LKM84" s="2"/>
      <c r="LKN84" s="2"/>
      <c r="LKO84" s="2"/>
      <c r="LKP84" s="2"/>
      <c r="LKQ84" s="2"/>
      <c r="LKR84" s="2"/>
      <c r="LKS84" s="2"/>
      <c r="LKT84" s="2"/>
      <c r="LKU84" s="2"/>
      <c r="LKV84" s="2"/>
      <c r="LKW84" s="2"/>
      <c r="LKX84" s="2"/>
      <c r="LKY84" s="2"/>
      <c r="LKZ84" s="2"/>
      <c r="LLA84" s="2"/>
      <c r="LLB84" s="2"/>
      <c r="LLC84" s="2"/>
      <c r="LLD84" s="2"/>
      <c r="LLE84" s="2"/>
      <c r="LLF84" s="2"/>
      <c r="LLG84" s="2"/>
      <c r="LLH84" s="2"/>
      <c r="LLI84" s="2"/>
      <c r="LLJ84" s="2"/>
      <c r="LLK84" s="2"/>
      <c r="LLL84" s="2"/>
      <c r="LLM84" s="2"/>
      <c r="LLN84" s="2"/>
      <c r="LLO84" s="2"/>
      <c r="LLP84" s="2"/>
      <c r="LLQ84" s="2"/>
      <c r="LLR84" s="2"/>
      <c r="LLS84" s="2"/>
      <c r="LLT84" s="2"/>
      <c r="LLU84" s="2"/>
      <c r="LLV84" s="2"/>
      <c r="LLW84" s="2"/>
      <c r="LLX84" s="2"/>
      <c r="LLY84" s="2"/>
      <c r="LLZ84" s="2"/>
      <c r="LMA84" s="2"/>
      <c r="LMB84" s="2"/>
      <c r="LMC84" s="2"/>
      <c r="LMD84" s="2"/>
      <c r="LME84" s="2"/>
      <c r="LMF84" s="2"/>
      <c r="LMG84" s="2"/>
      <c r="LMH84" s="2"/>
      <c r="LMI84" s="2"/>
      <c r="LMJ84" s="2"/>
      <c r="LMK84" s="2"/>
      <c r="LML84" s="2"/>
      <c r="LMM84" s="2"/>
      <c r="LMN84" s="2"/>
      <c r="LMO84" s="2"/>
      <c r="LMP84" s="2"/>
      <c r="LMQ84" s="2"/>
      <c r="LMR84" s="2"/>
      <c r="LMS84" s="2"/>
      <c r="LMT84" s="2"/>
      <c r="LMU84" s="2"/>
      <c r="LMV84" s="2"/>
      <c r="LMW84" s="2"/>
      <c r="LMX84" s="2"/>
      <c r="LMY84" s="2"/>
      <c r="LMZ84" s="2"/>
      <c r="LNA84" s="2"/>
      <c r="LNB84" s="2"/>
      <c r="LNC84" s="2"/>
      <c r="LND84" s="2"/>
      <c r="LNE84" s="2"/>
      <c r="LNF84" s="2"/>
      <c r="LNG84" s="2"/>
      <c r="LNH84" s="2"/>
      <c r="LNI84" s="2"/>
      <c r="LNJ84" s="2"/>
      <c r="LNK84" s="2"/>
      <c r="LNL84" s="2"/>
      <c r="LNM84" s="2"/>
      <c r="LNN84" s="2"/>
      <c r="LNO84" s="2"/>
      <c r="LNP84" s="2"/>
      <c r="LNQ84" s="2"/>
      <c r="LNR84" s="2"/>
      <c r="LNS84" s="2"/>
      <c r="LNT84" s="2"/>
      <c r="LNU84" s="2"/>
      <c r="LNV84" s="2"/>
      <c r="LNW84" s="2"/>
      <c r="LNX84" s="2"/>
      <c r="LNY84" s="2"/>
      <c r="LNZ84" s="2"/>
      <c r="LOA84" s="2"/>
      <c r="LOB84" s="2"/>
      <c r="LOC84" s="2"/>
      <c r="LOD84" s="2"/>
      <c r="LOE84" s="2"/>
      <c r="LOF84" s="2"/>
      <c r="LOG84" s="2"/>
      <c r="LOH84" s="2"/>
      <c r="LOI84" s="2"/>
      <c r="LOJ84" s="2"/>
      <c r="LOK84" s="2"/>
      <c r="LOL84" s="2"/>
      <c r="LOM84" s="2"/>
      <c r="LON84" s="2"/>
      <c r="LOO84" s="2"/>
      <c r="LOP84" s="2"/>
      <c r="LOQ84" s="2"/>
      <c r="LOR84" s="2"/>
      <c r="LOS84" s="2"/>
      <c r="LOT84" s="2"/>
      <c r="LOU84" s="2"/>
      <c r="LOV84" s="2"/>
      <c r="LOW84" s="2"/>
      <c r="LOX84" s="2"/>
      <c r="LOY84" s="2"/>
      <c r="LOZ84" s="2"/>
      <c r="LPA84" s="2"/>
      <c r="LPB84" s="2"/>
      <c r="LPC84" s="2"/>
      <c r="LPD84" s="2"/>
      <c r="LPE84" s="2"/>
      <c r="LPF84" s="2"/>
      <c r="LPG84" s="2"/>
      <c r="LPH84" s="2"/>
      <c r="LPI84" s="2"/>
      <c r="LPJ84" s="2"/>
      <c r="LPK84" s="2"/>
      <c r="LPL84" s="2"/>
      <c r="LPM84" s="2"/>
      <c r="LPN84" s="2"/>
      <c r="LPO84" s="2"/>
      <c r="LPP84" s="2"/>
      <c r="LPQ84" s="2"/>
      <c r="LPR84" s="2"/>
      <c r="LPS84" s="2"/>
      <c r="LPT84" s="2"/>
      <c r="LPU84" s="2"/>
      <c r="LPV84" s="2"/>
      <c r="LPW84" s="2"/>
      <c r="LPX84" s="2"/>
      <c r="LPY84" s="2"/>
      <c r="LPZ84" s="2"/>
      <c r="LQA84" s="2"/>
      <c r="LQB84" s="2"/>
      <c r="LQC84" s="2"/>
      <c r="LQD84" s="2"/>
      <c r="LQE84" s="2"/>
      <c r="LQF84" s="2"/>
      <c r="LQG84" s="2"/>
      <c r="LQH84" s="2"/>
      <c r="LQI84" s="2"/>
      <c r="LQJ84" s="2"/>
      <c r="LQK84" s="2"/>
      <c r="LQL84" s="2"/>
      <c r="LQM84" s="2"/>
      <c r="LQN84" s="2"/>
      <c r="LQO84" s="2"/>
      <c r="LQP84" s="2"/>
      <c r="LQQ84" s="2"/>
      <c r="LQR84" s="2"/>
      <c r="LQS84" s="2"/>
      <c r="LQT84" s="2"/>
      <c r="LQU84" s="2"/>
      <c r="LQV84" s="2"/>
      <c r="LQW84" s="2"/>
      <c r="LQX84" s="2"/>
      <c r="LQY84" s="2"/>
      <c r="LQZ84" s="2"/>
      <c r="LRA84" s="2"/>
      <c r="LRB84" s="2"/>
      <c r="LRC84" s="2"/>
      <c r="LRD84" s="2"/>
      <c r="LRE84" s="2"/>
      <c r="LRF84" s="2"/>
      <c r="LRG84" s="2"/>
      <c r="LRH84" s="2"/>
      <c r="LRI84" s="2"/>
      <c r="LRJ84" s="2"/>
      <c r="LRK84" s="2"/>
      <c r="LRL84" s="2"/>
      <c r="LRM84" s="2"/>
      <c r="LRN84" s="2"/>
      <c r="LRO84" s="2"/>
      <c r="LRP84" s="2"/>
      <c r="LRQ84" s="2"/>
      <c r="LRR84" s="2"/>
      <c r="LRS84" s="2"/>
      <c r="LRT84" s="2"/>
      <c r="LRU84" s="2"/>
      <c r="LRV84" s="2"/>
      <c r="LRW84" s="2"/>
      <c r="LRX84" s="2"/>
      <c r="LRY84" s="2"/>
      <c r="LRZ84" s="2"/>
      <c r="LSA84" s="2"/>
      <c r="LSB84" s="2"/>
      <c r="LSC84" s="2"/>
      <c r="LSD84" s="2"/>
      <c r="LSE84" s="2"/>
      <c r="LSF84" s="2"/>
      <c r="LSG84" s="2"/>
      <c r="LSH84" s="2"/>
      <c r="LSI84" s="2"/>
      <c r="LSJ84" s="2"/>
      <c r="LSK84" s="2"/>
      <c r="LSL84" s="2"/>
      <c r="LSM84" s="2"/>
      <c r="LSN84" s="2"/>
      <c r="LSO84" s="2"/>
      <c r="LSP84" s="2"/>
      <c r="LSQ84" s="2"/>
      <c r="LSR84" s="2"/>
      <c r="LSS84" s="2"/>
      <c r="LST84" s="2"/>
      <c r="LSU84" s="2"/>
      <c r="LSV84" s="2"/>
      <c r="LSW84" s="2"/>
      <c r="LSX84" s="2"/>
      <c r="LSY84" s="2"/>
      <c r="LSZ84" s="2"/>
      <c r="LTA84" s="2"/>
      <c r="LTB84" s="2"/>
      <c r="LTC84" s="2"/>
      <c r="LTD84" s="2"/>
      <c r="LTE84" s="2"/>
      <c r="LTF84" s="2"/>
      <c r="LTG84" s="2"/>
      <c r="LTH84" s="2"/>
      <c r="LTI84" s="2"/>
      <c r="LTJ84" s="2"/>
      <c r="LTK84" s="2"/>
      <c r="LTL84" s="2"/>
      <c r="LTM84" s="2"/>
      <c r="LTN84" s="2"/>
      <c r="LTO84" s="2"/>
      <c r="LTP84" s="2"/>
      <c r="LTQ84" s="2"/>
      <c r="LTR84" s="2"/>
      <c r="LTS84" s="2"/>
      <c r="LTT84" s="2"/>
      <c r="LTU84" s="2"/>
      <c r="LTV84" s="2"/>
      <c r="LTW84" s="2"/>
      <c r="LTX84" s="2"/>
      <c r="LTY84" s="2"/>
      <c r="LTZ84" s="2"/>
      <c r="LUA84" s="2"/>
      <c r="LUB84" s="2"/>
      <c r="LUC84" s="2"/>
      <c r="LUD84" s="2"/>
      <c r="LUE84" s="2"/>
      <c r="LUF84" s="2"/>
      <c r="LUG84" s="2"/>
      <c r="LUH84" s="2"/>
      <c r="LUI84" s="2"/>
      <c r="LUJ84" s="2"/>
      <c r="LUK84" s="2"/>
      <c r="LUL84" s="2"/>
      <c r="LUM84" s="2"/>
      <c r="LUN84" s="2"/>
      <c r="LUO84" s="2"/>
      <c r="LUP84" s="2"/>
      <c r="LUQ84" s="2"/>
      <c r="LUR84" s="2"/>
      <c r="LUS84" s="2"/>
      <c r="LUT84" s="2"/>
      <c r="LUU84" s="2"/>
      <c r="LUV84" s="2"/>
      <c r="LUW84" s="2"/>
      <c r="LUX84" s="2"/>
      <c r="LUY84" s="2"/>
      <c r="LUZ84" s="2"/>
      <c r="LVA84" s="2"/>
      <c r="LVB84" s="2"/>
      <c r="LVC84" s="2"/>
      <c r="LVD84" s="2"/>
      <c r="LVE84" s="2"/>
      <c r="LVF84" s="2"/>
      <c r="LVG84" s="2"/>
      <c r="LVH84" s="2"/>
      <c r="LVI84" s="2"/>
      <c r="LVJ84" s="2"/>
      <c r="LVK84" s="2"/>
      <c r="LVL84" s="2"/>
      <c r="LVM84" s="2"/>
      <c r="LVN84" s="2"/>
      <c r="LVO84" s="2"/>
      <c r="LVP84" s="2"/>
      <c r="LVQ84" s="2"/>
      <c r="LVR84" s="2"/>
      <c r="LVS84" s="2"/>
      <c r="LVT84" s="2"/>
      <c r="LVU84" s="2"/>
      <c r="LVV84" s="2"/>
      <c r="LVW84" s="2"/>
      <c r="LVX84" s="2"/>
      <c r="LVY84" s="2"/>
      <c r="LVZ84" s="2"/>
      <c r="LWA84" s="2"/>
      <c r="LWB84" s="2"/>
      <c r="LWC84" s="2"/>
      <c r="LWD84" s="2"/>
      <c r="LWE84" s="2"/>
      <c r="LWF84" s="2"/>
      <c r="LWG84" s="2"/>
      <c r="LWH84" s="2"/>
      <c r="LWI84" s="2"/>
      <c r="LWJ84" s="2"/>
      <c r="LWK84" s="2"/>
      <c r="LWL84" s="2"/>
      <c r="LWM84" s="2"/>
      <c r="LWN84" s="2"/>
      <c r="LWO84" s="2"/>
      <c r="LWP84" s="2"/>
      <c r="LWQ84" s="2"/>
      <c r="LWR84" s="2"/>
      <c r="LWS84" s="2"/>
      <c r="LWT84" s="2"/>
      <c r="LWU84" s="2"/>
      <c r="LWV84" s="2"/>
      <c r="LWW84" s="2"/>
      <c r="LWX84" s="2"/>
      <c r="LWY84" s="2"/>
      <c r="LWZ84" s="2"/>
      <c r="LXA84" s="2"/>
      <c r="LXB84" s="2"/>
      <c r="LXC84" s="2"/>
      <c r="LXD84" s="2"/>
      <c r="LXE84" s="2"/>
      <c r="LXF84" s="2"/>
      <c r="LXG84" s="2"/>
      <c r="LXH84" s="2"/>
      <c r="LXI84" s="2"/>
      <c r="LXJ84" s="2"/>
      <c r="LXK84" s="2"/>
      <c r="LXL84" s="2"/>
      <c r="LXM84" s="2"/>
      <c r="LXN84" s="2"/>
      <c r="LXO84" s="2"/>
      <c r="LXP84" s="2"/>
      <c r="LXQ84" s="2"/>
      <c r="LXR84" s="2"/>
      <c r="LXS84" s="2"/>
      <c r="LXT84" s="2"/>
      <c r="LXU84" s="2"/>
      <c r="LXV84" s="2"/>
      <c r="LXW84" s="2"/>
      <c r="LXX84" s="2"/>
      <c r="LXY84" s="2"/>
      <c r="LXZ84" s="2"/>
      <c r="LYA84" s="2"/>
      <c r="LYB84" s="2"/>
      <c r="LYC84" s="2"/>
      <c r="LYD84" s="2"/>
      <c r="LYE84" s="2"/>
      <c r="LYF84" s="2"/>
      <c r="LYG84" s="2"/>
      <c r="LYH84" s="2"/>
      <c r="LYI84" s="2"/>
      <c r="LYJ84" s="2"/>
      <c r="LYK84" s="2"/>
      <c r="LYL84" s="2"/>
      <c r="LYM84" s="2"/>
      <c r="LYN84" s="2"/>
      <c r="LYO84" s="2"/>
      <c r="LYP84" s="2"/>
      <c r="LYQ84" s="2"/>
      <c r="LYR84" s="2"/>
      <c r="LYS84" s="2"/>
      <c r="LYT84" s="2"/>
      <c r="LYU84" s="2"/>
      <c r="LYV84" s="2"/>
      <c r="LYW84" s="2"/>
      <c r="LYX84" s="2"/>
      <c r="LYY84" s="2"/>
      <c r="LYZ84" s="2"/>
      <c r="LZA84" s="2"/>
      <c r="LZB84" s="2"/>
      <c r="LZC84" s="2"/>
      <c r="LZD84" s="2"/>
      <c r="LZE84" s="2"/>
      <c r="LZF84" s="2"/>
      <c r="LZG84" s="2"/>
      <c r="LZH84" s="2"/>
      <c r="LZI84" s="2"/>
      <c r="LZJ84" s="2"/>
      <c r="LZK84" s="2"/>
      <c r="LZL84" s="2"/>
      <c r="LZM84" s="2"/>
      <c r="LZN84" s="2"/>
      <c r="LZO84" s="2"/>
      <c r="LZP84" s="2"/>
      <c r="LZQ84" s="2"/>
      <c r="LZR84" s="2"/>
      <c r="LZS84" s="2"/>
      <c r="LZT84" s="2"/>
      <c r="LZU84" s="2"/>
      <c r="LZV84" s="2"/>
      <c r="LZW84" s="2"/>
      <c r="LZX84" s="2"/>
      <c r="LZY84" s="2"/>
      <c r="LZZ84" s="2"/>
      <c r="MAA84" s="2"/>
      <c r="MAB84" s="2"/>
      <c r="MAC84" s="2"/>
      <c r="MAD84" s="2"/>
      <c r="MAE84" s="2"/>
      <c r="MAF84" s="2"/>
      <c r="MAG84" s="2"/>
      <c r="MAH84" s="2"/>
      <c r="MAI84" s="2"/>
      <c r="MAJ84" s="2"/>
      <c r="MAK84" s="2"/>
      <c r="MAL84" s="2"/>
      <c r="MAM84" s="2"/>
      <c r="MAN84" s="2"/>
      <c r="MAO84" s="2"/>
      <c r="MAP84" s="2"/>
      <c r="MAQ84" s="2"/>
      <c r="MAR84" s="2"/>
      <c r="MAS84" s="2"/>
      <c r="MAT84" s="2"/>
      <c r="MAU84" s="2"/>
      <c r="MAV84" s="2"/>
      <c r="MAW84" s="2"/>
      <c r="MAX84" s="2"/>
      <c r="MAY84" s="2"/>
      <c r="MAZ84" s="2"/>
      <c r="MBA84" s="2"/>
      <c r="MBB84" s="2"/>
      <c r="MBC84" s="2"/>
      <c r="MBD84" s="2"/>
      <c r="MBE84" s="2"/>
      <c r="MBF84" s="2"/>
      <c r="MBG84" s="2"/>
      <c r="MBH84" s="2"/>
      <c r="MBI84" s="2"/>
      <c r="MBJ84" s="2"/>
      <c r="MBK84" s="2"/>
      <c r="MBL84" s="2"/>
      <c r="MBM84" s="2"/>
      <c r="MBN84" s="2"/>
      <c r="MBO84" s="2"/>
      <c r="MBP84" s="2"/>
      <c r="MBQ84" s="2"/>
      <c r="MBR84" s="2"/>
      <c r="MBS84" s="2"/>
      <c r="MBT84" s="2"/>
      <c r="MBU84" s="2"/>
      <c r="MBV84" s="2"/>
      <c r="MBW84" s="2"/>
      <c r="MBX84" s="2"/>
      <c r="MBY84" s="2"/>
      <c r="MBZ84" s="2"/>
      <c r="MCA84" s="2"/>
      <c r="MCB84" s="2"/>
      <c r="MCC84" s="2"/>
      <c r="MCD84" s="2"/>
      <c r="MCE84" s="2"/>
      <c r="MCF84" s="2"/>
      <c r="MCG84" s="2"/>
      <c r="MCH84" s="2"/>
      <c r="MCI84" s="2"/>
      <c r="MCJ84" s="2"/>
      <c r="MCK84" s="2"/>
      <c r="MCL84" s="2"/>
      <c r="MCM84" s="2"/>
      <c r="MCN84" s="2"/>
      <c r="MCO84" s="2"/>
      <c r="MCP84" s="2"/>
      <c r="MCQ84" s="2"/>
      <c r="MCR84" s="2"/>
      <c r="MCS84" s="2"/>
      <c r="MCT84" s="2"/>
      <c r="MCU84" s="2"/>
      <c r="MCV84" s="2"/>
      <c r="MCW84" s="2"/>
      <c r="MCX84" s="2"/>
      <c r="MCY84" s="2"/>
      <c r="MCZ84" s="2"/>
      <c r="MDA84" s="2"/>
      <c r="MDB84" s="2"/>
      <c r="MDC84" s="2"/>
      <c r="MDD84" s="2"/>
      <c r="MDE84" s="2"/>
      <c r="MDF84" s="2"/>
      <c r="MDG84" s="2"/>
      <c r="MDH84" s="2"/>
      <c r="MDI84" s="2"/>
      <c r="MDJ84" s="2"/>
      <c r="MDK84" s="2"/>
      <c r="MDL84" s="2"/>
      <c r="MDM84" s="2"/>
      <c r="MDN84" s="2"/>
      <c r="MDO84" s="2"/>
      <c r="MDP84" s="2"/>
      <c r="MDQ84" s="2"/>
      <c r="MDR84" s="2"/>
      <c r="MDS84" s="2"/>
      <c r="MDT84" s="2"/>
      <c r="MDU84" s="2"/>
      <c r="MDV84" s="2"/>
      <c r="MDW84" s="2"/>
      <c r="MDX84" s="2"/>
      <c r="MDY84" s="2"/>
      <c r="MDZ84" s="2"/>
      <c r="MEA84" s="2"/>
      <c r="MEB84" s="2"/>
      <c r="MEC84" s="2"/>
      <c r="MED84" s="2"/>
      <c r="MEE84" s="2"/>
      <c r="MEF84" s="2"/>
      <c r="MEG84" s="2"/>
      <c r="MEH84" s="2"/>
      <c r="MEI84" s="2"/>
      <c r="MEJ84" s="2"/>
      <c r="MEK84" s="2"/>
      <c r="MEL84" s="2"/>
      <c r="MEM84" s="2"/>
      <c r="MEN84" s="2"/>
      <c r="MEO84" s="2"/>
      <c r="MEP84" s="2"/>
      <c r="MEQ84" s="2"/>
      <c r="MER84" s="2"/>
      <c r="MES84" s="2"/>
      <c r="MET84" s="2"/>
      <c r="MEU84" s="2"/>
      <c r="MEV84" s="2"/>
      <c r="MEW84" s="2"/>
      <c r="MEX84" s="2"/>
      <c r="MEY84" s="2"/>
      <c r="MEZ84" s="2"/>
      <c r="MFA84" s="2"/>
      <c r="MFB84" s="2"/>
      <c r="MFC84" s="2"/>
      <c r="MFD84" s="2"/>
      <c r="MFE84" s="2"/>
      <c r="MFF84" s="2"/>
      <c r="MFG84" s="2"/>
      <c r="MFH84" s="2"/>
      <c r="MFI84" s="2"/>
      <c r="MFJ84" s="2"/>
      <c r="MFK84" s="2"/>
      <c r="MFL84" s="2"/>
      <c r="MFM84" s="2"/>
      <c r="MFN84" s="2"/>
      <c r="MFO84" s="2"/>
      <c r="MFP84" s="2"/>
      <c r="MFQ84" s="2"/>
      <c r="MFR84" s="2"/>
      <c r="MFS84" s="2"/>
      <c r="MFT84" s="2"/>
      <c r="MFU84" s="2"/>
      <c r="MFV84" s="2"/>
      <c r="MFW84" s="2"/>
      <c r="MFX84" s="2"/>
      <c r="MFY84" s="2"/>
      <c r="MFZ84" s="2"/>
      <c r="MGA84" s="2"/>
      <c r="MGB84" s="2"/>
      <c r="MGC84" s="2"/>
      <c r="MGD84" s="2"/>
      <c r="MGE84" s="2"/>
      <c r="MGF84" s="2"/>
      <c r="MGG84" s="2"/>
      <c r="MGH84" s="2"/>
      <c r="MGI84" s="2"/>
      <c r="MGJ84" s="2"/>
      <c r="MGK84" s="2"/>
      <c r="MGL84" s="2"/>
      <c r="MGM84" s="2"/>
      <c r="MGN84" s="2"/>
      <c r="MGO84" s="2"/>
      <c r="MGP84" s="2"/>
      <c r="MGQ84" s="2"/>
      <c r="MGR84" s="2"/>
      <c r="MGS84" s="2"/>
      <c r="MGT84" s="2"/>
      <c r="MGU84" s="2"/>
      <c r="MGV84" s="2"/>
      <c r="MGW84" s="2"/>
      <c r="MGX84" s="2"/>
      <c r="MGY84" s="2"/>
      <c r="MGZ84" s="2"/>
      <c r="MHA84" s="2"/>
      <c r="MHB84" s="2"/>
      <c r="MHC84" s="2"/>
      <c r="MHD84" s="2"/>
      <c r="MHE84" s="2"/>
      <c r="MHF84" s="2"/>
      <c r="MHG84" s="2"/>
      <c r="MHH84" s="2"/>
      <c r="MHI84" s="2"/>
      <c r="MHJ84" s="2"/>
      <c r="MHK84" s="2"/>
      <c r="MHL84" s="2"/>
      <c r="MHM84" s="2"/>
      <c r="MHN84" s="2"/>
      <c r="MHO84" s="2"/>
      <c r="MHP84" s="2"/>
      <c r="MHQ84" s="2"/>
      <c r="MHR84" s="2"/>
      <c r="MHS84" s="2"/>
      <c r="MHT84" s="2"/>
      <c r="MHU84" s="2"/>
      <c r="MHV84" s="2"/>
      <c r="MHW84" s="2"/>
      <c r="MHX84" s="2"/>
      <c r="MHY84" s="2"/>
      <c r="MHZ84" s="2"/>
      <c r="MIA84" s="2"/>
      <c r="MIB84" s="2"/>
      <c r="MIC84" s="2"/>
      <c r="MID84" s="2"/>
      <c r="MIE84" s="2"/>
      <c r="MIF84" s="2"/>
      <c r="MIG84" s="2"/>
      <c r="MIH84" s="2"/>
      <c r="MII84" s="2"/>
      <c r="MIJ84" s="2"/>
      <c r="MIK84" s="2"/>
      <c r="MIL84" s="2"/>
      <c r="MIM84" s="2"/>
      <c r="MIN84" s="2"/>
      <c r="MIO84" s="2"/>
      <c r="MIP84" s="2"/>
      <c r="MIQ84" s="2"/>
      <c r="MIR84" s="2"/>
      <c r="MIS84" s="2"/>
      <c r="MIT84" s="2"/>
      <c r="MIU84" s="2"/>
      <c r="MIV84" s="2"/>
      <c r="MIW84" s="2"/>
      <c r="MIX84" s="2"/>
      <c r="MIY84" s="2"/>
      <c r="MIZ84" s="2"/>
      <c r="MJA84" s="2"/>
      <c r="MJB84" s="2"/>
      <c r="MJC84" s="2"/>
      <c r="MJD84" s="2"/>
      <c r="MJE84" s="2"/>
      <c r="MJF84" s="2"/>
      <c r="MJG84" s="2"/>
      <c r="MJH84" s="2"/>
      <c r="MJI84" s="2"/>
      <c r="MJJ84" s="2"/>
      <c r="MJK84" s="2"/>
      <c r="MJL84" s="2"/>
      <c r="MJM84" s="2"/>
      <c r="MJN84" s="2"/>
      <c r="MJO84" s="2"/>
      <c r="MJP84" s="2"/>
      <c r="MJQ84" s="2"/>
      <c r="MJR84" s="2"/>
      <c r="MJS84" s="2"/>
      <c r="MJT84" s="2"/>
      <c r="MJU84" s="2"/>
      <c r="MJV84" s="2"/>
      <c r="MJW84" s="2"/>
      <c r="MJX84" s="2"/>
      <c r="MJY84" s="2"/>
      <c r="MJZ84" s="2"/>
      <c r="MKA84" s="2"/>
      <c r="MKB84" s="2"/>
      <c r="MKC84" s="2"/>
      <c r="MKD84" s="2"/>
      <c r="MKE84" s="2"/>
      <c r="MKF84" s="2"/>
      <c r="MKG84" s="2"/>
      <c r="MKH84" s="2"/>
      <c r="MKI84" s="2"/>
      <c r="MKJ84" s="2"/>
      <c r="MKK84" s="2"/>
      <c r="MKL84" s="2"/>
      <c r="MKM84" s="2"/>
      <c r="MKN84" s="2"/>
      <c r="MKO84" s="2"/>
      <c r="MKP84" s="2"/>
      <c r="MKQ84" s="2"/>
      <c r="MKR84" s="2"/>
      <c r="MKS84" s="2"/>
      <c r="MKT84" s="2"/>
      <c r="MKU84" s="2"/>
      <c r="MKV84" s="2"/>
      <c r="MKW84" s="2"/>
      <c r="MKX84" s="2"/>
      <c r="MKY84" s="2"/>
      <c r="MKZ84" s="2"/>
      <c r="MLA84" s="2"/>
      <c r="MLB84" s="2"/>
      <c r="MLC84" s="2"/>
      <c r="MLD84" s="2"/>
      <c r="MLE84" s="2"/>
      <c r="MLF84" s="2"/>
      <c r="MLG84" s="2"/>
      <c r="MLH84" s="2"/>
      <c r="MLI84" s="2"/>
      <c r="MLJ84" s="2"/>
      <c r="MLK84" s="2"/>
      <c r="MLL84" s="2"/>
      <c r="MLM84" s="2"/>
      <c r="MLN84" s="2"/>
      <c r="MLO84" s="2"/>
      <c r="MLP84" s="2"/>
      <c r="MLQ84" s="2"/>
      <c r="MLR84" s="2"/>
      <c r="MLS84" s="2"/>
      <c r="MLT84" s="2"/>
      <c r="MLU84" s="2"/>
      <c r="MLV84" s="2"/>
      <c r="MLW84" s="2"/>
      <c r="MLX84" s="2"/>
      <c r="MLY84" s="2"/>
      <c r="MLZ84" s="2"/>
      <c r="MMA84" s="2"/>
      <c r="MMB84" s="2"/>
      <c r="MMC84" s="2"/>
      <c r="MMD84" s="2"/>
      <c r="MME84" s="2"/>
      <c r="MMF84" s="2"/>
      <c r="MMG84" s="2"/>
      <c r="MMH84" s="2"/>
      <c r="MMI84" s="2"/>
      <c r="MMJ84" s="2"/>
      <c r="MMK84" s="2"/>
      <c r="MML84" s="2"/>
      <c r="MMM84" s="2"/>
      <c r="MMN84" s="2"/>
      <c r="MMO84" s="2"/>
      <c r="MMP84" s="2"/>
      <c r="MMQ84" s="2"/>
      <c r="MMR84" s="2"/>
      <c r="MMS84" s="2"/>
      <c r="MMT84" s="2"/>
      <c r="MMU84" s="2"/>
      <c r="MMV84" s="2"/>
      <c r="MMW84" s="2"/>
      <c r="MMX84" s="2"/>
      <c r="MMY84" s="2"/>
      <c r="MMZ84" s="2"/>
      <c r="MNA84" s="2"/>
      <c r="MNB84" s="2"/>
      <c r="MNC84" s="2"/>
      <c r="MND84" s="2"/>
      <c r="MNE84" s="2"/>
      <c r="MNF84" s="2"/>
      <c r="MNG84" s="2"/>
      <c r="MNH84" s="2"/>
      <c r="MNI84" s="2"/>
      <c r="MNJ84" s="2"/>
      <c r="MNK84" s="2"/>
      <c r="MNL84" s="2"/>
      <c r="MNM84" s="2"/>
      <c r="MNN84" s="2"/>
      <c r="MNO84" s="2"/>
      <c r="MNP84" s="2"/>
      <c r="MNQ84" s="2"/>
      <c r="MNR84" s="2"/>
      <c r="MNS84" s="2"/>
      <c r="MNT84" s="2"/>
      <c r="MNU84" s="2"/>
      <c r="MNV84" s="2"/>
      <c r="MNW84" s="2"/>
      <c r="MNX84" s="2"/>
      <c r="MNY84" s="2"/>
      <c r="MNZ84" s="2"/>
      <c r="MOA84" s="2"/>
      <c r="MOB84" s="2"/>
      <c r="MOC84" s="2"/>
      <c r="MOD84" s="2"/>
      <c r="MOE84" s="2"/>
      <c r="MOF84" s="2"/>
      <c r="MOG84" s="2"/>
      <c r="MOH84" s="2"/>
      <c r="MOI84" s="2"/>
      <c r="MOJ84" s="2"/>
      <c r="MOK84" s="2"/>
      <c r="MOL84" s="2"/>
      <c r="MOM84" s="2"/>
      <c r="MON84" s="2"/>
      <c r="MOO84" s="2"/>
      <c r="MOP84" s="2"/>
      <c r="MOQ84" s="2"/>
      <c r="MOR84" s="2"/>
      <c r="MOS84" s="2"/>
      <c r="MOT84" s="2"/>
      <c r="MOU84" s="2"/>
      <c r="MOV84" s="2"/>
      <c r="MOW84" s="2"/>
      <c r="MOX84" s="2"/>
      <c r="MOY84" s="2"/>
      <c r="MOZ84" s="2"/>
      <c r="MPA84" s="2"/>
      <c r="MPB84" s="2"/>
      <c r="MPC84" s="2"/>
      <c r="MPD84" s="2"/>
      <c r="MPE84" s="2"/>
      <c r="MPF84" s="2"/>
      <c r="MPG84" s="2"/>
      <c r="MPH84" s="2"/>
      <c r="MPI84" s="2"/>
      <c r="MPJ84" s="2"/>
      <c r="MPK84" s="2"/>
      <c r="MPL84" s="2"/>
      <c r="MPM84" s="2"/>
      <c r="MPN84" s="2"/>
      <c r="MPO84" s="2"/>
      <c r="MPP84" s="2"/>
      <c r="MPQ84" s="2"/>
      <c r="MPR84" s="2"/>
      <c r="MPS84" s="2"/>
      <c r="MPT84" s="2"/>
      <c r="MPU84" s="2"/>
      <c r="MPV84" s="2"/>
      <c r="MPW84" s="2"/>
      <c r="MPX84" s="2"/>
      <c r="MPY84" s="2"/>
      <c r="MPZ84" s="2"/>
      <c r="MQA84" s="2"/>
      <c r="MQB84" s="2"/>
      <c r="MQC84" s="2"/>
      <c r="MQD84" s="2"/>
      <c r="MQE84" s="2"/>
      <c r="MQF84" s="2"/>
      <c r="MQG84" s="2"/>
      <c r="MQH84" s="2"/>
      <c r="MQI84" s="2"/>
      <c r="MQJ84" s="2"/>
      <c r="MQK84" s="2"/>
      <c r="MQL84" s="2"/>
      <c r="MQM84" s="2"/>
      <c r="MQN84" s="2"/>
      <c r="MQO84" s="2"/>
      <c r="MQP84" s="2"/>
      <c r="MQQ84" s="2"/>
      <c r="MQR84" s="2"/>
      <c r="MQS84" s="2"/>
      <c r="MQT84" s="2"/>
      <c r="MQU84" s="2"/>
      <c r="MQV84" s="2"/>
      <c r="MQW84" s="2"/>
      <c r="MQX84" s="2"/>
      <c r="MQY84" s="2"/>
      <c r="MQZ84" s="2"/>
      <c r="MRA84" s="2"/>
      <c r="MRB84" s="2"/>
      <c r="MRC84" s="2"/>
      <c r="MRD84" s="2"/>
      <c r="MRE84" s="2"/>
      <c r="MRF84" s="2"/>
      <c r="MRG84" s="2"/>
      <c r="MRH84" s="2"/>
      <c r="MRI84" s="2"/>
      <c r="MRJ84" s="2"/>
      <c r="MRK84" s="2"/>
      <c r="MRL84" s="2"/>
      <c r="MRM84" s="2"/>
      <c r="MRN84" s="2"/>
      <c r="MRO84" s="2"/>
      <c r="MRP84" s="2"/>
      <c r="MRQ84" s="2"/>
      <c r="MRR84" s="2"/>
      <c r="MRS84" s="2"/>
      <c r="MRT84" s="2"/>
      <c r="MRU84" s="2"/>
      <c r="MRV84" s="2"/>
      <c r="MRW84" s="2"/>
      <c r="MRX84" s="2"/>
      <c r="MRY84" s="2"/>
      <c r="MRZ84" s="2"/>
      <c r="MSA84" s="2"/>
      <c r="MSB84" s="2"/>
      <c r="MSC84" s="2"/>
      <c r="MSD84" s="2"/>
      <c r="MSE84" s="2"/>
      <c r="MSF84" s="2"/>
      <c r="MSG84" s="2"/>
      <c r="MSH84" s="2"/>
      <c r="MSI84" s="2"/>
      <c r="MSJ84" s="2"/>
      <c r="MSK84" s="2"/>
      <c r="MSL84" s="2"/>
      <c r="MSM84" s="2"/>
      <c r="MSN84" s="2"/>
      <c r="MSO84" s="2"/>
      <c r="MSP84" s="2"/>
      <c r="MSQ84" s="2"/>
      <c r="MSR84" s="2"/>
      <c r="MSS84" s="2"/>
      <c r="MST84" s="2"/>
      <c r="MSU84" s="2"/>
      <c r="MSV84" s="2"/>
      <c r="MSW84" s="2"/>
      <c r="MSX84" s="2"/>
      <c r="MSY84" s="2"/>
      <c r="MSZ84" s="2"/>
      <c r="MTA84" s="2"/>
      <c r="MTB84" s="2"/>
      <c r="MTC84" s="2"/>
      <c r="MTD84" s="2"/>
      <c r="MTE84" s="2"/>
      <c r="MTF84" s="2"/>
      <c r="MTG84" s="2"/>
      <c r="MTH84" s="2"/>
      <c r="MTI84" s="2"/>
      <c r="MTJ84" s="2"/>
      <c r="MTK84" s="2"/>
      <c r="MTL84" s="2"/>
      <c r="MTM84" s="2"/>
      <c r="MTN84" s="2"/>
      <c r="MTO84" s="2"/>
      <c r="MTP84" s="2"/>
      <c r="MTQ84" s="2"/>
      <c r="MTR84" s="2"/>
      <c r="MTS84" s="2"/>
      <c r="MTT84" s="2"/>
      <c r="MTU84" s="2"/>
      <c r="MTV84" s="2"/>
      <c r="MTW84" s="2"/>
      <c r="MTX84" s="2"/>
      <c r="MTY84" s="2"/>
      <c r="MTZ84" s="2"/>
      <c r="MUA84" s="2"/>
      <c r="MUB84" s="2"/>
      <c r="MUC84" s="2"/>
      <c r="MUD84" s="2"/>
      <c r="MUE84" s="2"/>
      <c r="MUF84" s="2"/>
      <c r="MUG84" s="2"/>
      <c r="MUH84" s="2"/>
      <c r="MUI84" s="2"/>
      <c r="MUJ84" s="2"/>
      <c r="MUK84" s="2"/>
      <c r="MUL84" s="2"/>
      <c r="MUM84" s="2"/>
      <c r="MUN84" s="2"/>
      <c r="MUO84" s="2"/>
      <c r="MUP84" s="2"/>
      <c r="MUQ84" s="2"/>
      <c r="MUR84" s="2"/>
      <c r="MUS84" s="2"/>
      <c r="MUT84" s="2"/>
      <c r="MUU84" s="2"/>
      <c r="MUV84" s="2"/>
      <c r="MUW84" s="2"/>
      <c r="MUX84" s="2"/>
      <c r="MUY84" s="2"/>
      <c r="MUZ84" s="2"/>
      <c r="MVA84" s="2"/>
      <c r="MVB84" s="2"/>
      <c r="MVC84" s="2"/>
      <c r="MVD84" s="2"/>
      <c r="MVE84" s="2"/>
      <c r="MVF84" s="2"/>
      <c r="MVG84" s="2"/>
      <c r="MVH84" s="2"/>
      <c r="MVI84" s="2"/>
      <c r="MVJ84" s="2"/>
      <c r="MVK84" s="2"/>
      <c r="MVL84" s="2"/>
      <c r="MVM84" s="2"/>
      <c r="MVN84" s="2"/>
      <c r="MVO84" s="2"/>
      <c r="MVP84" s="2"/>
      <c r="MVQ84" s="2"/>
      <c r="MVR84" s="2"/>
      <c r="MVS84" s="2"/>
      <c r="MVT84" s="2"/>
      <c r="MVU84" s="2"/>
      <c r="MVV84" s="2"/>
      <c r="MVW84" s="2"/>
      <c r="MVX84" s="2"/>
      <c r="MVY84" s="2"/>
      <c r="MVZ84" s="2"/>
      <c r="MWA84" s="2"/>
      <c r="MWB84" s="2"/>
      <c r="MWC84" s="2"/>
      <c r="MWD84" s="2"/>
      <c r="MWE84" s="2"/>
      <c r="MWF84" s="2"/>
      <c r="MWG84" s="2"/>
      <c r="MWH84" s="2"/>
      <c r="MWI84" s="2"/>
      <c r="MWJ84" s="2"/>
      <c r="MWK84" s="2"/>
      <c r="MWL84" s="2"/>
      <c r="MWM84" s="2"/>
      <c r="MWN84" s="2"/>
      <c r="MWO84" s="2"/>
      <c r="MWP84" s="2"/>
      <c r="MWQ84" s="2"/>
      <c r="MWR84" s="2"/>
      <c r="MWS84" s="2"/>
      <c r="MWT84" s="2"/>
      <c r="MWU84" s="2"/>
      <c r="MWV84" s="2"/>
      <c r="MWW84" s="2"/>
      <c r="MWX84" s="2"/>
      <c r="MWY84" s="2"/>
      <c r="MWZ84" s="2"/>
      <c r="MXA84" s="2"/>
      <c r="MXB84" s="2"/>
      <c r="MXC84" s="2"/>
      <c r="MXD84" s="2"/>
      <c r="MXE84" s="2"/>
      <c r="MXF84" s="2"/>
      <c r="MXG84" s="2"/>
      <c r="MXH84" s="2"/>
      <c r="MXI84" s="2"/>
      <c r="MXJ84" s="2"/>
      <c r="MXK84" s="2"/>
      <c r="MXL84" s="2"/>
      <c r="MXM84" s="2"/>
      <c r="MXN84" s="2"/>
      <c r="MXO84" s="2"/>
      <c r="MXP84" s="2"/>
      <c r="MXQ84" s="2"/>
      <c r="MXR84" s="2"/>
      <c r="MXS84" s="2"/>
      <c r="MXT84" s="2"/>
      <c r="MXU84" s="2"/>
      <c r="MXV84" s="2"/>
      <c r="MXW84" s="2"/>
      <c r="MXX84" s="2"/>
      <c r="MXY84" s="2"/>
      <c r="MXZ84" s="2"/>
      <c r="MYA84" s="2"/>
      <c r="MYB84" s="2"/>
      <c r="MYC84" s="2"/>
      <c r="MYD84" s="2"/>
      <c r="MYE84" s="2"/>
      <c r="MYF84" s="2"/>
      <c r="MYG84" s="2"/>
      <c r="MYH84" s="2"/>
      <c r="MYI84" s="2"/>
      <c r="MYJ84" s="2"/>
      <c r="MYK84" s="2"/>
      <c r="MYL84" s="2"/>
      <c r="MYM84" s="2"/>
      <c r="MYN84" s="2"/>
      <c r="MYO84" s="2"/>
      <c r="MYP84" s="2"/>
      <c r="MYQ84" s="2"/>
      <c r="MYR84" s="2"/>
      <c r="MYS84" s="2"/>
      <c r="MYT84" s="2"/>
      <c r="MYU84" s="2"/>
      <c r="MYV84" s="2"/>
      <c r="MYW84" s="2"/>
      <c r="MYX84" s="2"/>
      <c r="MYY84" s="2"/>
      <c r="MYZ84" s="2"/>
      <c r="MZA84" s="2"/>
      <c r="MZB84" s="2"/>
      <c r="MZC84" s="2"/>
      <c r="MZD84" s="2"/>
      <c r="MZE84" s="2"/>
      <c r="MZF84" s="2"/>
      <c r="MZG84" s="2"/>
      <c r="MZH84" s="2"/>
      <c r="MZI84" s="2"/>
      <c r="MZJ84" s="2"/>
      <c r="MZK84" s="2"/>
      <c r="MZL84" s="2"/>
      <c r="MZM84" s="2"/>
      <c r="MZN84" s="2"/>
      <c r="MZO84" s="2"/>
      <c r="MZP84" s="2"/>
      <c r="MZQ84" s="2"/>
      <c r="MZR84" s="2"/>
      <c r="MZS84" s="2"/>
      <c r="MZT84" s="2"/>
      <c r="MZU84" s="2"/>
      <c r="MZV84" s="2"/>
      <c r="MZW84" s="2"/>
      <c r="MZX84" s="2"/>
      <c r="MZY84" s="2"/>
      <c r="MZZ84" s="2"/>
      <c r="NAA84" s="2"/>
      <c r="NAB84" s="2"/>
      <c r="NAC84" s="2"/>
      <c r="NAD84" s="2"/>
      <c r="NAE84" s="2"/>
      <c r="NAF84" s="2"/>
      <c r="NAG84" s="2"/>
      <c r="NAH84" s="2"/>
      <c r="NAI84" s="2"/>
      <c r="NAJ84" s="2"/>
      <c r="NAK84" s="2"/>
      <c r="NAL84" s="2"/>
      <c r="NAM84" s="2"/>
      <c r="NAN84" s="2"/>
      <c r="NAO84" s="2"/>
      <c r="NAP84" s="2"/>
      <c r="NAQ84" s="2"/>
      <c r="NAR84" s="2"/>
      <c r="NAS84" s="2"/>
      <c r="NAT84" s="2"/>
      <c r="NAU84" s="2"/>
      <c r="NAV84" s="2"/>
      <c r="NAW84" s="2"/>
      <c r="NAX84" s="2"/>
      <c r="NAY84" s="2"/>
      <c r="NAZ84" s="2"/>
      <c r="NBA84" s="2"/>
      <c r="NBB84" s="2"/>
      <c r="NBC84" s="2"/>
      <c r="NBD84" s="2"/>
      <c r="NBE84" s="2"/>
      <c r="NBF84" s="2"/>
      <c r="NBG84" s="2"/>
      <c r="NBH84" s="2"/>
      <c r="NBI84" s="2"/>
      <c r="NBJ84" s="2"/>
      <c r="NBK84" s="2"/>
      <c r="NBL84" s="2"/>
      <c r="NBM84" s="2"/>
      <c r="NBN84" s="2"/>
      <c r="NBO84" s="2"/>
      <c r="NBP84" s="2"/>
      <c r="NBQ84" s="2"/>
      <c r="NBR84" s="2"/>
      <c r="NBS84" s="2"/>
      <c r="NBT84" s="2"/>
      <c r="NBU84" s="2"/>
      <c r="NBV84" s="2"/>
      <c r="NBW84" s="2"/>
      <c r="NBX84" s="2"/>
      <c r="NBY84" s="2"/>
      <c r="NBZ84" s="2"/>
      <c r="NCA84" s="2"/>
      <c r="NCB84" s="2"/>
      <c r="NCC84" s="2"/>
      <c r="NCD84" s="2"/>
      <c r="NCE84" s="2"/>
      <c r="NCF84" s="2"/>
      <c r="NCG84" s="2"/>
      <c r="NCH84" s="2"/>
      <c r="NCI84" s="2"/>
      <c r="NCJ84" s="2"/>
      <c r="NCK84" s="2"/>
      <c r="NCL84" s="2"/>
      <c r="NCM84" s="2"/>
      <c r="NCN84" s="2"/>
      <c r="NCO84" s="2"/>
      <c r="NCP84" s="2"/>
      <c r="NCQ84" s="2"/>
      <c r="NCR84" s="2"/>
      <c r="NCS84" s="2"/>
      <c r="NCT84" s="2"/>
      <c r="NCU84" s="2"/>
      <c r="NCV84" s="2"/>
      <c r="NCW84" s="2"/>
      <c r="NCX84" s="2"/>
      <c r="NCY84" s="2"/>
      <c r="NCZ84" s="2"/>
      <c r="NDA84" s="2"/>
      <c r="NDB84" s="2"/>
      <c r="NDC84" s="2"/>
      <c r="NDD84" s="2"/>
      <c r="NDE84" s="2"/>
      <c r="NDF84" s="2"/>
      <c r="NDG84" s="2"/>
      <c r="NDH84" s="2"/>
      <c r="NDI84" s="2"/>
      <c r="NDJ84" s="2"/>
      <c r="NDK84" s="2"/>
      <c r="NDL84" s="2"/>
      <c r="NDM84" s="2"/>
      <c r="NDN84" s="2"/>
      <c r="NDO84" s="2"/>
      <c r="NDP84" s="2"/>
      <c r="NDQ84" s="2"/>
      <c r="NDR84" s="2"/>
      <c r="NDS84" s="2"/>
      <c r="NDT84" s="2"/>
      <c r="NDU84" s="2"/>
      <c r="NDV84" s="2"/>
      <c r="NDW84" s="2"/>
      <c r="NDX84" s="2"/>
      <c r="NDY84" s="2"/>
      <c r="NDZ84" s="2"/>
      <c r="NEA84" s="2"/>
      <c r="NEB84" s="2"/>
      <c r="NEC84" s="2"/>
      <c r="NED84" s="2"/>
      <c r="NEE84" s="2"/>
      <c r="NEF84" s="2"/>
      <c r="NEG84" s="2"/>
      <c r="NEH84" s="2"/>
      <c r="NEI84" s="2"/>
      <c r="NEJ84" s="2"/>
      <c r="NEK84" s="2"/>
      <c r="NEL84" s="2"/>
      <c r="NEM84" s="2"/>
      <c r="NEN84" s="2"/>
      <c r="NEO84" s="2"/>
      <c r="NEP84" s="2"/>
      <c r="NEQ84" s="2"/>
      <c r="NER84" s="2"/>
      <c r="NES84" s="2"/>
      <c r="NET84" s="2"/>
      <c r="NEU84" s="2"/>
      <c r="NEV84" s="2"/>
      <c r="NEW84" s="2"/>
      <c r="NEX84" s="2"/>
      <c r="NEY84" s="2"/>
      <c r="NEZ84" s="2"/>
      <c r="NFA84" s="2"/>
      <c r="NFB84" s="2"/>
      <c r="NFC84" s="2"/>
      <c r="NFD84" s="2"/>
      <c r="NFE84" s="2"/>
      <c r="NFF84" s="2"/>
      <c r="NFG84" s="2"/>
      <c r="NFH84" s="2"/>
      <c r="NFI84" s="2"/>
      <c r="NFJ84" s="2"/>
      <c r="NFK84" s="2"/>
      <c r="NFL84" s="2"/>
      <c r="NFM84" s="2"/>
      <c r="NFN84" s="2"/>
      <c r="NFO84" s="2"/>
      <c r="NFP84" s="2"/>
      <c r="NFQ84" s="2"/>
      <c r="NFR84" s="2"/>
      <c r="NFS84" s="2"/>
      <c r="NFT84" s="2"/>
      <c r="NFU84" s="2"/>
      <c r="NFV84" s="2"/>
      <c r="NFW84" s="2"/>
      <c r="NFX84" s="2"/>
      <c r="NFY84" s="2"/>
      <c r="NFZ84" s="2"/>
      <c r="NGA84" s="2"/>
      <c r="NGB84" s="2"/>
      <c r="NGC84" s="2"/>
      <c r="NGD84" s="2"/>
      <c r="NGE84" s="2"/>
      <c r="NGF84" s="2"/>
      <c r="NGG84" s="2"/>
      <c r="NGH84" s="2"/>
      <c r="NGI84" s="2"/>
      <c r="NGJ84" s="2"/>
      <c r="NGK84" s="2"/>
      <c r="NGL84" s="2"/>
      <c r="NGM84" s="2"/>
      <c r="NGN84" s="2"/>
      <c r="NGO84" s="2"/>
      <c r="NGP84" s="2"/>
      <c r="NGQ84" s="2"/>
      <c r="NGR84" s="2"/>
      <c r="NGS84" s="2"/>
      <c r="NGT84" s="2"/>
      <c r="NGU84" s="2"/>
      <c r="NGV84" s="2"/>
      <c r="NGW84" s="2"/>
      <c r="NGX84" s="2"/>
      <c r="NGY84" s="2"/>
      <c r="NGZ84" s="2"/>
      <c r="NHA84" s="2"/>
      <c r="NHB84" s="2"/>
      <c r="NHC84" s="2"/>
      <c r="NHD84" s="2"/>
      <c r="NHE84" s="2"/>
      <c r="NHF84" s="2"/>
      <c r="NHG84" s="2"/>
      <c r="NHH84" s="2"/>
      <c r="NHI84" s="2"/>
      <c r="NHJ84" s="2"/>
      <c r="NHK84" s="2"/>
      <c r="NHL84" s="2"/>
      <c r="NHM84" s="2"/>
      <c r="NHN84" s="2"/>
      <c r="NHO84" s="2"/>
      <c r="NHP84" s="2"/>
      <c r="NHQ84" s="2"/>
      <c r="NHR84" s="2"/>
      <c r="NHS84" s="2"/>
      <c r="NHT84" s="2"/>
      <c r="NHU84" s="2"/>
      <c r="NHV84" s="2"/>
      <c r="NHW84" s="2"/>
      <c r="NHX84" s="2"/>
      <c r="NHY84" s="2"/>
      <c r="NHZ84" s="2"/>
      <c r="NIA84" s="2"/>
      <c r="NIB84" s="2"/>
      <c r="NIC84" s="2"/>
      <c r="NID84" s="2"/>
      <c r="NIE84" s="2"/>
      <c r="NIF84" s="2"/>
      <c r="NIG84" s="2"/>
      <c r="NIH84" s="2"/>
      <c r="NII84" s="2"/>
      <c r="NIJ84" s="2"/>
      <c r="NIK84" s="2"/>
      <c r="NIL84" s="2"/>
      <c r="NIM84" s="2"/>
      <c r="NIN84" s="2"/>
      <c r="NIO84" s="2"/>
      <c r="NIP84" s="2"/>
      <c r="NIQ84" s="2"/>
      <c r="NIR84" s="2"/>
      <c r="NIS84" s="2"/>
      <c r="NIT84" s="2"/>
      <c r="NIU84" s="2"/>
      <c r="NIV84" s="2"/>
      <c r="NIW84" s="2"/>
      <c r="NIX84" s="2"/>
      <c r="NIY84" s="2"/>
      <c r="NIZ84" s="2"/>
      <c r="NJA84" s="2"/>
      <c r="NJB84" s="2"/>
      <c r="NJC84" s="2"/>
      <c r="NJD84" s="2"/>
      <c r="NJE84" s="2"/>
      <c r="NJF84" s="2"/>
      <c r="NJG84" s="2"/>
      <c r="NJH84" s="2"/>
      <c r="NJI84" s="2"/>
      <c r="NJJ84" s="2"/>
      <c r="NJK84" s="2"/>
      <c r="NJL84" s="2"/>
      <c r="NJM84" s="2"/>
      <c r="NJN84" s="2"/>
      <c r="NJO84" s="2"/>
      <c r="NJP84" s="2"/>
      <c r="NJQ84" s="2"/>
      <c r="NJR84" s="2"/>
      <c r="NJS84" s="2"/>
      <c r="NJT84" s="2"/>
      <c r="NJU84" s="2"/>
      <c r="NJV84" s="2"/>
      <c r="NJW84" s="2"/>
      <c r="NJX84" s="2"/>
      <c r="NJY84" s="2"/>
      <c r="NJZ84" s="2"/>
      <c r="NKA84" s="2"/>
      <c r="NKB84" s="2"/>
      <c r="NKC84" s="2"/>
      <c r="NKD84" s="2"/>
      <c r="NKE84" s="2"/>
      <c r="NKF84" s="2"/>
      <c r="NKG84" s="2"/>
      <c r="NKH84" s="2"/>
      <c r="NKI84" s="2"/>
      <c r="NKJ84" s="2"/>
      <c r="NKK84" s="2"/>
      <c r="NKL84" s="2"/>
      <c r="NKM84" s="2"/>
      <c r="NKN84" s="2"/>
      <c r="NKO84" s="2"/>
      <c r="NKP84" s="2"/>
      <c r="NKQ84" s="2"/>
      <c r="NKR84" s="2"/>
      <c r="NKS84" s="2"/>
      <c r="NKT84" s="2"/>
      <c r="NKU84" s="2"/>
      <c r="NKV84" s="2"/>
      <c r="NKW84" s="2"/>
      <c r="NKX84" s="2"/>
      <c r="NKY84" s="2"/>
      <c r="NKZ84" s="2"/>
      <c r="NLA84" s="2"/>
      <c r="NLB84" s="2"/>
      <c r="NLC84" s="2"/>
      <c r="NLD84" s="2"/>
      <c r="NLE84" s="2"/>
      <c r="NLF84" s="2"/>
      <c r="NLG84" s="2"/>
      <c r="NLH84" s="2"/>
      <c r="NLI84" s="2"/>
      <c r="NLJ84" s="2"/>
      <c r="NLK84" s="2"/>
      <c r="NLL84" s="2"/>
      <c r="NLM84" s="2"/>
      <c r="NLN84" s="2"/>
      <c r="NLO84" s="2"/>
      <c r="NLP84" s="2"/>
      <c r="NLQ84" s="2"/>
      <c r="NLR84" s="2"/>
      <c r="NLS84" s="2"/>
      <c r="NLT84" s="2"/>
      <c r="NLU84" s="2"/>
      <c r="NLV84" s="2"/>
      <c r="NLW84" s="2"/>
      <c r="NLX84" s="2"/>
      <c r="NLY84" s="2"/>
      <c r="NLZ84" s="2"/>
      <c r="NMA84" s="2"/>
      <c r="NMB84" s="2"/>
      <c r="NMC84" s="2"/>
      <c r="NMD84" s="2"/>
      <c r="NME84" s="2"/>
      <c r="NMF84" s="2"/>
      <c r="NMG84" s="2"/>
      <c r="NMH84" s="2"/>
      <c r="NMI84" s="2"/>
      <c r="NMJ84" s="2"/>
      <c r="NMK84" s="2"/>
      <c r="NML84" s="2"/>
      <c r="NMM84" s="2"/>
      <c r="NMN84" s="2"/>
      <c r="NMO84" s="2"/>
      <c r="NMP84" s="2"/>
      <c r="NMQ84" s="2"/>
      <c r="NMR84" s="2"/>
      <c r="NMS84" s="2"/>
      <c r="NMT84" s="2"/>
      <c r="NMU84" s="2"/>
      <c r="NMV84" s="2"/>
      <c r="NMW84" s="2"/>
      <c r="NMX84" s="2"/>
      <c r="NMY84" s="2"/>
      <c r="NMZ84" s="2"/>
      <c r="NNA84" s="2"/>
      <c r="NNB84" s="2"/>
      <c r="NNC84" s="2"/>
      <c r="NND84" s="2"/>
      <c r="NNE84" s="2"/>
      <c r="NNF84" s="2"/>
      <c r="NNG84" s="2"/>
      <c r="NNH84" s="2"/>
      <c r="NNI84" s="2"/>
      <c r="NNJ84" s="2"/>
      <c r="NNK84" s="2"/>
      <c r="NNL84" s="2"/>
      <c r="NNM84" s="2"/>
      <c r="NNN84" s="2"/>
      <c r="NNO84" s="2"/>
      <c r="NNP84" s="2"/>
      <c r="NNQ84" s="2"/>
      <c r="NNR84" s="2"/>
      <c r="NNS84" s="2"/>
      <c r="NNT84" s="2"/>
      <c r="NNU84" s="2"/>
      <c r="NNV84" s="2"/>
      <c r="NNW84" s="2"/>
      <c r="NNX84" s="2"/>
      <c r="NNY84" s="2"/>
      <c r="NNZ84" s="2"/>
      <c r="NOA84" s="2"/>
      <c r="NOB84" s="2"/>
      <c r="NOC84" s="2"/>
      <c r="NOD84" s="2"/>
      <c r="NOE84" s="2"/>
      <c r="NOF84" s="2"/>
      <c r="NOG84" s="2"/>
      <c r="NOH84" s="2"/>
      <c r="NOI84" s="2"/>
      <c r="NOJ84" s="2"/>
      <c r="NOK84" s="2"/>
      <c r="NOL84" s="2"/>
      <c r="NOM84" s="2"/>
      <c r="NON84" s="2"/>
      <c r="NOO84" s="2"/>
      <c r="NOP84" s="2"/>
      <c r="NOQ84" s="2"/>
      <c r="NOR84" s="2"/>
      <c r="NOS84" s="2"/>
      <c r="NOT84" s="2"/>
      <c r="NOU84" s="2"/>
      <c r="NOV84" s="2"/>
      <c r="NOW84" s="2"/>
      <c r="NOX84" s="2"/>
      <c r="NOY84" s="2"/>
      <c r="NOZ84" s="2"/>
      <c r="NPA84" s="2"/>
      <c r="NPB84" s="2"/>
      <c r="NPC84" s="2"/>
      <c r="NPD84" s="2"/>
      <c r="NPE84" s="2"/>
      <c r="NPF84" s="2"/>
      <c r="NPG84" s="2"/>
      <c r="NPH84" s="2"/>
      <c r="NPI84" s="2"/>
      <c r="NPJ84" s="2"/>
      <c r="NPK84" s="2"/>
      <c r="NPL84" s="2"/>
      <c r="NPM84" s="2"/>
      <c r="NPN84" s="2"/>
      <c r="NPO84" s="2"/>
      <c r="NPP84" s="2"/>
      <c r="NPQ84" s="2"/>
      <c r="NPR84" s="2"/>
      <c r="NPS84" s="2"/>
      <c r="NPT84" s="2"/>
      <c r="NPU84" s="2"/>
      <c r="NPV84" s="2"/>
      <c r="NPW84" s="2"/>
      <c r="NPX84" s="2"/>
      <c r="NPY84" s="2"/>
      <c r="NPZ84" s="2"/>
      <c r="NQA84" s="2"/>
      <c r="NQB84" s="2"/>
      <c r="NQC84" s="2"/>
      <c r="NQD84" s="2"/>
      <c r="NQE84" s="2"/>
      <c r="NQF84" s="2"/>
      <c r="NQG84" s="2"/>
      <c r="NQH84" s="2"/>
      <c r="NQI84" s="2"/>
      <c r="NQJ84" s="2"/>
      <c r="NQK84" s="2"/>
      <c r="NQL84" s="2"/>
      <c r="NQM84" s="2"/>
      <c r="NQN84" s="2"/>
      <c r="NQO84" s="2"/>
      <c r="NQP84" s="2"/>
      <c r="NQQ84" s="2"/>
      <c r="NQR84" s="2"/>
      <c r="NQS84" s="2"/>
      <c r="NQT84" s="2"/>
      <c r="NQU84" s="2"/>
      <c r="NQV84" s="2"/>
      <c r="NQW84" s="2"/>
      <c r="NQX84" s="2"/>
      <c r="NQY84" s="2"/>
      <c r="NQZ84" s="2"/>
      <c r="NRA84" s="2"/>
      <c r="NRB84" s="2"/>
      <c r="NRC84" s="2"/>
      <c r="NRD84" s="2"/>
      <c r="NRE84" s="2"/>
      <c r="NRF84" s="2"/>
      <c r="NRG84" s="2"/>
      <c r="NRH84" s="2"/>
      <c r="NRI84" s="2"/>
      <c r="NRJ84" s="2"/>
      <c r="NRK84" s="2"/>
      <c r="NRL84" s="2"/>
      <c r="NRM84" s="2"/>
      <c r="NRN84" s="2"/>
      <c r="NRO84" s="2"/>
      <c r="NRP84" s="2"/>
      <c r="NRQ84" s="2"/>
      <c r="NRR84" s="2"/>
      <c r="NRS84" s="2"/>
      <c r="NRT84" s="2"/>
      <c r="NRU84" s="2"/>
      <c r="NRV84" s="2"/>
      <c r="NRW84" s="2"/>
      <c r="NRX84" s="2"/>
      <c r="NRY84" s="2"/>
      <c r="NRZ84" s="2"/>
      <c r="NSA84" s="2"/>
      <c r="NSB84" s="2"/>
      <c r="NSC84" s="2"/>
      <c r="NSD84" s="2"/>
      <c r="NSE84" s="2"/>
      <c r="NSF84" s="2"/>
      <c r="NSG84" s="2"/>
      <c r="NSH84" s="2"/>
      <c r="NSI84" s="2"/>
      <c r="NSJ84" s="2"/>
      <c r="NSK84" s="2"/>
      <c r="NSL84" s="2"/>
      <c r="NSM84" s="2"/>
      <c r="NSN84" s="2"/>
      <c r="NSO84" s="2"/>
      <c r="NSP84" s="2"/>
      <c r="NSQ84" s="2"/>
      <c r="NSR84" s="2"/>
      <c r="NSS84" s="2"/>
      <c r="NST84" s="2"/>
      <c r="NSU84" s="2"/>
      <c r="NSV84" s="2"/>
      <c r="NSW84" s="2"/>
      <c r="NSX84" s="2"/>
      <c r="NSY84" s="2"/>
      <c r="NSZ84" s="2"/>
      <c r="NTA84" s="2"/>
      <c r="NTB84" s="2"/>
      <c r="NTC84" s="2"/>
      <c r="NTD84" s="2"/>
      <c r="NTE84" s="2"/>
      <c r="NTF84" s="2"/>
      <c r="NTG84" s="2"/>
      <c r="NTH84" s="2"/>
      <c r="NTI84" s="2"/>
      <c r="NTJ84" s="2"/>
      <c r="NTK84" s="2"/>
      <c r="NTL84" s="2"/>
      <c r="NTM84" s="2"/>
      <c r="NTN84" s="2"/>
      <c r="NTO84" s="2"/>
      <c r="NTP84" s="2"/>
      <c r="NTQ84" s="2"/>
      <c r="NTR84" s="2"/>
      <c r="NTS84" s="2"/>
      <c r="NTT84" s="2"/>
      <c r="NTU84" s="2"/>
      <c r="NTV84" s="2"/>
      <c r="NTW84" s="2"/>
      <c r="NTX84" s="2"/>
      <c r="NTY84" s="2"/>
      <c r="NTZ84" s="2"/>
      <c r="NUA84" s="2"/>
      <c r="NUB84" s="2"/>
      <c r="NUC84" s="2"/>
      <c r="NUD84" s="2"/>
      <c r="NUE84" s="2"/>
      <c r="NUF84" s="2"/>
      <c r="NUG84" s="2"/>
      <c r="NUH84" s="2"/>
      <c r="NUI84" s="2"/>
      <c r="NUJ84" s="2"/>
      <c r="NUK84" s="2"/>
      <c r="NUL84" s="2"/>
      <c r="NUM84" s="2"/>
      <c r="NUN84" s="2"/>
      <c r="NUO84" s="2"/>
      <c r="NUP84" s="2"/>
      <c r="NUQ84" s="2"/>
      <c r="NUR84" s="2"/>
      <c r="NUS84" s="2"/>
      <c r="NUT84" s="2"/>
      <c r="NUU84" s="2"/>
      <c r="NUV84" s="2"/>
      <c r="NUW84" s="2"/>
      <c r="NUX84" s="2"/>
      <c r="NUY84" s="2"/>
      <c r="NUZ84" s="2"/>
      <c r="NVA84" s="2"/>
      <c r="NVB84" s="2"/>
      <c r="NVC84" s="2"/>
      <c r="NVD84" s="2"/>
      <c r="NVE84" s="2"/>
      <c r="NVF84" s="2"/>
      <c r="NVG84" s="2"/>
      <c r="NVH84" s="2"/>
      <c r="NVI84" s="2"/>
      <c r="NVJ84" s="2"/>
      <c r="NVK84" s="2"/>
      <c r="NVL84" s="2"/>
      <c r="NVM84" s="2"/>
      <c r="NVN84" s="2"/>
      <c r="NVO84" s="2"/>
      <c r="NVP84" s="2"/>
      <c r="NVQ84" s="2"/>
      <c r="NVR84" s="2"/>
      <c r="NVS84" s="2"/>
      <c r="NVT84" s="2"/>
      <c r="NVU84" s="2"/>
      <c r="NVV84" s="2"/>
      <c r="NVW84" s="2"/>
      <c r="NVX84" s="2"/>
      <c r="NVY84" s="2"/>
      <c r="NVZ84" s="2"/>
      <c r="NWA84" s="2"/>
      <c r="NWB84" s="2"/>
      <c r="NWC84" s="2"/>
      <c r="NWD84" s="2"/>
      <c r="NWE84" s="2"/>
      <c r="NWF84" s="2"/>
      <c r="NWG84" s="2"/>
      <c r="NWH84" s="2"/>
      <c r="NWI84" s="2"/>
      <c r="NWJ84" s="2"/>
      <c r="NWK84" s="2"/>
      <c r="NWL84" s="2"/>
      <c r="NWM84" s="2"/>
      <c r="NWN84" s="2"/>
      <c r="NWO84" s="2"/>
      <c r="NWP84" s="2"/>
      <c r="NWQ84" s="2"/>
      <c r="NWR84" s="2"/>
      <c r="NWS84" s="2"/>
      <c r="NWT84" s="2"/>
      <c r="NWU84" s="2"/>
      <c r="NWV84" s="2"/>
      <c r="NWW84" s="2"/>
      <c r="NWX84" s="2"/>
      <c r="NWY84" s="2"/>
      <c r="NWZ84" s="2"/>
      <c r="NXA84" s="2"/>
      <c r="NXB84" s="2"/>
      <c r="NXC84" s="2"/>
      <c r="NXD84" s="2"/>
      <c r="NXE84" s="2"/>
      <c r="NXF84" s="2"/>
      <c r="NXG84" s="2"/>
      <c r="NXH84" s="2"/>
      <c r="NXI84" s="2"/>
      <c r="NXJ84" s="2"/>
      <c r="NXK84" s="2"/>
      <c r="NXL84" s="2"/>
      <c r="NXM84" s="2"/>
      <c r="NXN84" s="2"/>
      <c r="NXO84" s="2"/>
      <c r="NXP84" s="2"/>
      <c r="NXQ84" s="2"/>
      <c r="NXR84" s="2"/>
      <c r="NXS84" s="2"/>
      <c r="NXT84" s="2"/>
      <c r="NXU84" s="2"/>
      <c r="NXV84" s="2"/>
      <c r="NXW84" s="2"/>
      <c r="NXX84" s="2"/>
      <c r="NXY84" s="2"/>
      <c r="NXZ84" s="2"/>
      <c r="NYA84" s="2"/>
      <c r="NYB84" s="2"/>
      <c r="NYC84" s="2"/>
      <c r="NYD84" s="2"/>
      <c r="NYE84" s="2"/>
      <c r="NYF84" s="2"/>
      <c r="NYG84" s="2"/>
      <c r="NYH84" s="2"/>
      <c r="NYI84" s="2"/>
      <c r="NYJ84" s="2"/>
      <c r="NYK84" s="2"/>
      <c r="NYL84" s="2"/>
      <c r="NYM84" s="2"/>
      <c r="NYN84" s="2"/>
      <c r="NYO84" s="2"/>
      <c r="NYP84" s="2"/>
      <c r="NYQ84" s="2"/>
      <c r="NYR84" s="2"/>
      <c r="NYS84" s="2"/>
      <c r="NYT84" s="2"/>
      <c r="NYU84" s="2"/>
      <c r="NYV84" s="2"/>
      <c r="NYW84" s="2"/>
      <c r="NYX84" s="2"/>
      <c r="NYY84" s="2"/>
      <c r="NYZ84" s="2"/>
      <c r="NZA84" s="2"/>
      <c r="NZB84" s="2"/>
      <c r="NZC84" s="2"/>
      <c r="NZD84" s="2"/>
      <c r="NZE84" s="2"/>
      <c r="NZF84" s="2"/>
      <c r="NZG84" s="2"/>
      <c r="NZH84" s="2"/>
      <c r="NZI84" s="2"/>
      <c r="NZJ84" s="2"/>
      <c r="NZK84" s="2"/>
      <c r="NZL84" s="2"/>
      <c r="NZM84" s="2"/>
      <c r="NZN84" s="2"/>
      <c r="NZO84" s="2"/>
      <c r="NZP84" s="2"/>
      <c r="NZQ84" s="2"/>
      <c r="NZR84" s="2"/>
      <c r="NZS84" s="2"/>
      <c r="NZT84" s="2"/>
      <c r="NZU84" s="2"/>
      <c r="NZV84" s="2"/>
      <c r="NZW84" s="2"/>
      <c r="NZX84" s="2"/>
      <c r="NZY84" s="2"/>
      <c r="NZZ84" s="2"/>
      <c r="OAA84" s="2"/>
      <c r="OAB84" s="2"/>
      <c r="OAC84" s="2"/>
      <c r="OAD84" s="2"/>
      <c r="OAE84" s="2"/>
      <c r="OAF84" s="2"/>
      <c r="OAG84" s="2"/>
      <c r="OAH84" s="2"/>
      <c r="OAI84" s="2"/>
      <c r="OAJ84" s="2"/>
      <c r="OAK84" s="2"/>
      <c r="OAL84" s="2"/>
      <c r="OAM84" s="2"/>
      <c r="OAN84" s="2"/>
      <c r="OAO84" s="2"/>
      <c r="OAP84" s="2"/>
      <c r="OAQ84" s="2"/>
      <c r="OAR84" s="2"/>
      <c r="OAS84" s="2"/>
      <c r="OAT84" s="2"/>
      <c r="OAU84" s="2"/>
      <c r="OAV84" s="2"/>
      <c r="OAW84" s="2"/>
      <c r="OAX84" s="2"/>
      <c r="OAY84" s="2"/>
      <c r="OAZ84" s="2"/>
      <c r="OBA84" s="2"/>
      <c r="OBB84" s="2"/>
      <c r="OBC84" s="2"/>
      <c r="OBD84" s="2"/>
      <c r="OBE84" s="2"/>
      <c r="OBF84" s="2"/>
      <c r="OBG84" s="2"/>
      <c r="OBH84" s="2"/>
      <c r="OBI84" s="2"/>
      <c r="OBJ84" s="2"/>
      <c r="OBK84" s="2"/>
      <c r="OBL84" s="2"/>
      <c r="OBM84" s="2"/>
      <c r="OBN84" s="2"/>
      <c r="OBO84" s="2"/>
      <c r="OBP84" s="2"/>
      <c r="OBQ84" s="2"/>
      <c r="OBR84" s="2"/>
      <c r="OBS84" s="2"/>
      <c r="OBT84" s="2"/>
      <c r="OBU84" s="2"/>
      <c r="OBV84" s="2"/>
      <c r="OBW84" s="2"/>
      <c r="OBX84" s="2"/>
      <c r="OBY84" s="2"/>
      <c r="OBZ84" s="2"/>
      <c r="OCA84" s="2"/>
      <c r="OCB84" s="2"/>
      <c r="OCC84" s="2"/>
      <c r="OCD84" s="2"/>
      <c r="OCE84" s="2"/>
      <c r="OCF84" s="2"/>
      <c r="OCG84" s="2"/>
      <c r="OCH84" s="2"/>
      <c r="OCI84" s="2"/>
      <c r="OCJ84" s="2"/>
      <c r="OCK84" s="2"/>
      <c r="OCL84" s="2"/>
      <c r="OCM84" s="2"/>
      <c r="OCN84" s="2"/>
      <c r="OCO84" s="2"/>
      <c r="OCP84" s="2"/>
      <c r="OCQ84" s="2"/>
      <c r="OCR84" s="2"/>
      <c r="OCS84" s="2"/>
      <c r="OCT84" s="2"/>
      <c r="OCU84" s="2"/>
      <c r="OCV84" s="2"/>
      <c r="OCW84" s="2"/>
      <c r="OCX84" s="2"/>
      <c r="OCY84" s="2"/>
      <c r="OCZ84" s="2"/>
      <c r="ODA84" s="2"/>
      <c r="ODB84" s="2"/>
      <c r="ODC84" s="2"/>
      <c r="ODD84" s="2"/>
      <c r="ODE84" s="2"/>
      <c r="ODF84" s="2"/>
      <c r="ODG84" s="2"/>
      <c r="ODH84" s="2"/>
      <c r="ODI84" s="2"/>
      <c r="ODJ84" s="2"/>
      <c r="ODK84" s="2"/>
      <c r="ODL84" s="2"/>
      <c r="ODM84" s="2"/>
      <c r="ODN84" s="2"/>
      <c r="ODO84" s="2"/>
      <c r="ODP84" s="2"/>
      <c r="ODQ84" s="2"/>
      <c r="ODR84" s="2"/>
      <c r="ODS84" s="2"/>
      <c r="ODT84" s="2"/>
      <c r="ODU84" s="2"/>
      <c r="ODV84" s="2"/>
      <c r="ODW84" s="2"/>
      <c r="ODX84" s="2"/>
      <c r="ODY84" s="2"/>
      <c r="ODZ84" s="2"/>
      <c r="OEA84" s="2"/>
      <c r="OEB84" s="2"/>
      <c r="OEC84" s="2"/>
      <c r="OED84" s="2"/>
      <c r="OEE84" s="2"/>
      <c r="OEF84" s="2"/>
      <c r="OEG84" s="2"/>
      <c r="OEH84" s="2"/>
      <c r="OEI84" s="2"/>
      <c r="OEJ84" s="2"/>
      <c r="OEK84" s="2"/>
      <c r="OEL84" s="2"/>
      <c r="OEM84" s="2"/>
      <c r="OEN84" s="2"/>
      <c r="OEO84" s="2"/>
      <c r="OEP84" s="2"/>
      <c r="OEQ84" s="2"/>
      <c r="OER84" s="2"/>
      <c r="OES84" s="2"/>
      <c r="OET84" s="2"/>
      <c r="OEU84" s="2"/>
      <c r="OEV84" s="2"/>
      <c r="OEW84" s="2"/>
      <c r="OEX84" s="2"/>
      <c r="OEY84" s="2"/>
      <c r="OEZ84" s="2"/>
      <c r="OFA84" s="2"/>
      <c r="OFB84" s="2"/>
      <c r="OFC84" s="2"/>
      <c r="OFD84" s="2"/>
      <c r="OFE84" s="2"/>
      <c r="OFF84" s="2"/>
      <c r="OFG84" s="2"/>
      <c r="OFH84" s="2"/>
      <c r="OFI84" s="2"/>
      <c r="OFJ84" s="2"/>
      <c r="OFK84" s="2"/>
      <c r="OFL84" s="2"/>
      <c r="OFM84" s="2"/>
      <c r="OFN84" s="2"/>
      <c r="OFO84" s="2"/>
      <c r="OFP84" s="2"/>
      <c r="OFQ84" s="2"/>
      <c r="OFR84" s="2"/>
      <c r="OFS84" s="2"/>
      <c r="OFT84" s="2"/>
      <c r="OFU84" s="2"/>
      <c r="OFV84" s="2"/>
      <c r="OFW84" s="2"/>
      <c r="OFX84" s="2"/>
      <c r="OFY84" s="2"/>
      <c r="OFZ84" s="2"/>
      <c r="OGA84" s="2"/>
      <c r="OGB84" s="2"/>
      <c r="OGC84" s="2"/>
      <c r="OGD84" s="2"/>
      <c r="OGE84" s="2"/>
      <c r="OGF84" s="2"/>
      <c r="OGG84" s="2"/>
      <c r="OGH84" s="2"/>
      <c r="OGI84" s="2"/>
      <c r="OGJ84" s="2"/>
      <c r="OGK84" s="2"/>
      <c r="OGL84" s="2"/>
      <c r="OGM84" s="2"/>
      <c r="OGN84" s="2"/>
      <c r="OGO84" s="2"/>
      <c r="OGP84" s="2"/>
      <c r="OGQ84" s="2"/>
      <c r="OGR84" s="2"/>
      <c r="OGS84" s="2"/>
      <c r="OGT84" s="2"/>
      <c r="OGU84" s="2"/>
      <c r="OGV84" s="2"/>
      <c r="OGW84" s="2"/>
      <c r="OGX84" s="2"/>
      <c r="OGY84" s="2"/>
      <c r="OGZ84" s="2"/>
      <c r="OHA84" s="2"/>
      <c r="OHB84" s="2"/>
      <c r="OHC84" s="2"/>
      <c r="OHD84" s="2"/>
      <c r="OHE84" s="2"/>
      <c r="OHF84" s="2"/>
      <c r="OHG84" s="2"/>
      <c r="OHH84" s="2"/>
      <c r="OHI84" s="2"/>
      <c r="OHJ84" s="2"/>
      <c r="OHK84" s="2"/>
      <c r="OHL84" s="2"/>
      <c r="OHM84" s="2"/>
      <c r="OHN84" s="2"/>
      <c r="OHO84" s="2"/>
      <c r="OHP84" s="2"/>
      <c r="OHQ84" s="2"/>
      <c r="OHR84" s="2"/>
      <c r="OHS84" s="2"/>
      <c r="OHT84" s="2"/>
      <c r="OHU84" s="2"/>
      <c r="OHV84" s="2"/>
      <c r="OHW84" s="2"/>
      <c r="OHX84" s="2"/>
      <c r="OHY84" s="2"/>
      <c r="OHZ84" s="2"/>
      <c r="OIA84" s="2"/>
      <c r="OIB84" s="2"/>
      <c r="OIC84" s="2"/>
      <c r="OID84" s="2"/>
      <c r="OIE84" s="2"/>
      <c r="OIF84" s="2"/>
      <c r="OIG84" s="2"/>
      <c r="OIH84" s="2"/>
      <c r="OII84" s="2"/>
      <c r="OIJ84" s="2"/>
      <c r="OIK84" s="2"/>
      <c r="OIL84" s="2"/>
      <c r="OIM84" s="2"/>
      <c r="OIN84" s="2"/>
      <c r="OIO84" s="2"/>
      <c r="OIP84" s="2"/>
      <c r="OIQ84" s="2"/>
      <c r="OIR84" s="2"/>
      <c r="OIS84" s="2"/>
      <c r="OIT84" s="2"/>
      <c r="OIU84" s="2"/>
      <c r="OIV84" s="2"/>
      <c r="OIW84" s="2"/>
      <c r="OIX84" s="2"/>
      <c r="OIY84" s="2"/>
      <c r="OIZ84" s="2"/>
      <c r="OJA84" s="2"/>
      <c r="OJB84" s="2"/>
      <c r="OJC84" s="2"/>
      <c r="OJD84" s="2"/>
      <c r="OJE84" s="2"/>
      <c r="OJF84" s="2"/>
      <c r="OJG84" s="2"/>
      <c r="OJH84" s="2"/>
      <c r="OJI84" s="2"/>
      <c r="OJJ84" s="2"/>
      <c r="OJK84" s="2"/>
      <c r="OJL84" s="2"/>
      <c r="OJM84" s="2"/>
      <c r="OJN84" s="2"/>
      <c r="OJO84" s="2"/>
      <c r="OJP84" s="2"/>
      <c r="OJQ84" s="2"/>
      <c r="OJR84" s="2"/>
      <c r="OJS84" s="2"/>
      <c r="OJT84" s="2"/>
      <c r="OJU84" s="2"/>
      <c r="OJV84" s="2"/>
      <c r="OJW84" s="2"/>
      <c r="OJX84" s="2"/>
      <c r="OJY84" s="2"/>
      <c r="OJZ84" s="2"/>
      <c r="OKA84" s="2"/>
      <c r="OKB84" s="2"/>
      <c r="OKC84" s="2"/>
      <c r="OKD84" s="2"/>
      <c r="OKE84" s="2"/>
      <c r="OKF84" s="2"/>
      <c r="OKG84" s="2"/>
      <c r="OKH84" s="2"/>
      <c r="OKI84" s="2"/>
      <c r="OKJ84" s="2"/>
      <c r="OKK84" s="2"/>
      <c r="OKL84" s="2"/>
      <c r="OKM84" s="2"/>
      <c r="OKN84" s="2"/>
      <c r="OKO84" s="2"/>
      <c r="OKP84" s="2"/>
      <c r="OKQ84" s="2"/>
      <c r="OKR84" s="2"/>
      <c r="OKS84" s="2"/>
      <c r="OKT84" s="2"/>
      <c r="OKU84" s="2"/>
      <c r="OKV84" s="2"/>
      <c r="OKW84" s="2"/>
      <c r="OKX84" s="2"/>
      <c r="OKY84" s="2"/>
      <c r="OKZ84" s="2"/>
      <c r="OLA84" s="2"/>
      <c r="OLB84" s="2"/>
      <c r="OLC84" s="2"/>
      <c r="OLD84" s="2"/>
      <c r="OLE84" s="2"/>
      <c r="OLF84" s="2"/>
      <c r="OLG84" s="2"/>
      <c r="OLH84" s="2"/>
      <c r="OLI84" s="2"/>
      <c r="OLJ84" s="2"/>
      <c r="OLK84" s="2"/>
      <c r="OLL84" s="2"/>
      <c r="OLM84" s="2"/>
      <c r="OLN84" s="2"/>
      <c r="OLO84" s="2"/>
      <c r="OLP84" s="2"/>
      <c r="OLQ84" s="2"/>
      <c r="OLR84" s="2"/>
      <c r="OLS84" s="2"/>
      <c r="OLT84" s="2"/>
      <c r="OLU84" s="2"/>
      <c r="OLV84" s="2"/>
      <c r="OLW84" s="2"/>
      <c r="OLX84" s="2"/>
      <c r="OLY84" s="2"/>
      <c r="OLZ84" s="2"/>
      <c r="OMA84" s="2"/>
      <c r="OMB84" s="2"/>
      <c r="OMC84" s="2"/>
      <c r="OMD84" s="2"/>
      <c r="OME84" s="2"/>
      <c r="OMF84" s="2"/>
      <c r="OMG84" s="2"/>
      <c r="OMH84" s="2"/>
      <c r="OMI84" s="2"/>
      <c r="OMJ84" s="2"/>
      <c r="OMK84" s="2"/>
      <c r="OML84" s="2"/>
      <c r="OMM84" s="2"/>
      <c r="OMN84" s="2"/>
      <c r="OMO84" s="2"/>
      <c r="OMP84" s="2"/>
      <c r="OMQ84" s="2"/>
      <c r="OMR84" s="2"/>
      <c r="OMS84" s="2"/>
      <c r="OMT84" s="2"/>
      <c r="OMU84" s="2"/>
      <c r="OMV84" s="2"/>
      <c r="OMW84" s="2"/>
      <c r="OMX84" s="2"/>
      <c r="OMY84" s="2"/>
      <c r="OMZ84" s="2"/>
      <c r="ONA84" s="2"/>
      <c r="ONB84" s="2"/>
      <c r="ONC84" s="2"/>
      <c r="OND84" s="2"/>
      <c r="ONE84" s="2"/>
      <c r="ONF84" s="2"/>
      <c r="ONG84" s="2"/>
      <c r="ONH84" s="2"/>
      <c r="ONI84" s="2"/>
      <c r="ONJ84" s="2"/>
      <c r="ONK84" s="2"/>
      <c r="ONL84" s="2"/>
      <c r="ONM84" s="2"/>
      <c r="ONN84" s="2"/>
      <c r="ONO84" s="2"/>
      <c r="ONP84" s="2"/>
      <c r="ONQ84" s="2"/>
      <c r="ONR84" s="2"/>
      <c r="ONS84" s="2"/>
      <c r="ONT84" s="2"/>
      <c r="ONU84" s="2"/>
      <c r="ONV84" s="2"/>
      <c r="ONW84" s="2"/>
      <c r="ONX84" s="2"/>
      <c r="ONY84" s="2"/>
      <c r="ONZ84" s="2"/>
      <c r="OOA84" s="2"/>
      <c r="OOB84" s="2"/>
      <c r="OOC84" s="2"/>
      <c r="OOD84" s="2"/>
      <c r="OOE84" s="2"/>
      <c r="OOF84" s="2"/>
      <c r="OOG84" s="2"/>
      <c r="OOH84" s="2"/>
      <c r="OOI84" s="2"/>
      <c r="OOJ84" s="2"/>
      <c r="OOK84" s="2"/>
      <c r="OOL84" s="2"/>
      <c r="OOM84" s="2"/>
      <c r="OON84" s="2"/>
      <c r="OOO84" s="2"/>
      <c r="OOP84" s="2"/>
      <c r="OOQ84" s="2"/>
      <c r="OOR84" s="2"/>
      <c r="OOS84" s="2"/>
      <c r="OOT84" s="2"/>
      <c r="OOU84" s="2"/>
      <c r="OOV84" s="2"/>
      <c r="OOW84" s="2"/>
      <c r="OOX84" s="2"/>
      <c r="OOY84" s="2"/>
      <c r="OOZ84" s="2"/>
      <c r="OPA84" s="2"/>
      <c r="OPB84" s="2"/>
      <c r="OPC84" s="2"/>
      <c r="OPD84" s="2"/>
      <c r="OPE84" s="2"/>
      <c r="OPF84" s="2"/>
      <c r="OPG84" s="2"/>
      <c r="OPH84" s="2"/>
      <c r="OPI84" s="2"/>
      <c r="OPJ84" s="2"/>
      <c r="OPK84" s="2"/>
      <c r="OPL84" s="2"/>
      <c r="OPM84" s="2"/>
      <c r="OPN84" s="2"/>
      <c r="OPO84" s="2"/>
      <c r="OPP84" s="2"/>
      <c r="OPQ84" s="2"/>
      <c r="OPR84" s="2"/>
      <c r="OPS84" s="2"/>
      <c r="OPT84" s="2"/>
      <c r="OPU84" s="2"/>
      <c r="OPV84" s="2"/>
      <c r="OPW84" s="2"/>
      <c r="OPX84" s="2"/>
      <c r="OPY84" s="2"/>
      <c r="OPZ84" s="2"/>
      <c r="OQA84" s="2"/>
      <c r="OQB84" s="2"/>
      <c r="OQC84" s="2"/>
      <c r="OQD84" s="2"/>
      <c r="OQE84" s="2"/>
      <c r="OQF84" s="2"/>
      <c r="OQG84" s="2"/>
      <c r="OQH84" s="2"/>
      <c r="OQI84" s="2"/>
      <c r="OQJ84" s="2"/>
      <c r="OQK84" s="2"/>
      <c r="OQL84" s="2"/>
      <c r="OQM84" s="2"/>
      <c r="OQN84" s="2"/>
      <c r="OQO84" s="2"/>
      <c r="OQP84" s="2"/>
      <c r="OQQ84" s="2"/>
      <c r="OQR84" s="2"/>
      <c r="OQS84" s="2"/>
      <c r="OQT84" s="2"/>
      <c r="OQU84" s="2"/>
      <c r="OQV84" s="2"/>
      <c r="OQW84" s="2"/>
      <c r="OQX84" s="2"/>
      <c r="OQY84" s="2"/>
      <c r="OQZ84" s="2"/>
      <c r="ORA84" s="2"/>
      <c r="ORB84" s="2"/>
      <c r="ORC84" s="2"/>
      <c r="ORD84" s="2"/>
      <c r="ORE84" s="2"/>
      <c r="ORF84" s="2"/>
      <c r="ORG84" s="2"/>
      <c r="ORH84" s="2"/>
      <c r="ORI84" s="2"/>
      <c r="ORJ84" s="2"/>
      <c r="ORK84" s="2"/>
      <c r="ORL84" s="2"/>
      <c r="ORM84" s="2"/>
      <c r="ORN84" s="2"/>
      <c r="ORO84" s="2"/>
      <c r="ORP84" s="2"/>
      <c r="ORQ84" s="2"/>
      <c r="ORR84" s="2"/>
      <c r="ORS84" s="2"/>
      <c r="ORT84" s="2"/>
      <c r="ORU84" s="2"/>
      <c r="ORV84" s="2"/>
      <c r="ORW84" s="2"/>
      <c r="ORX84" s="2"/>
      <c r="ORY84" s="2"/>
      <c r="ORZ84" s="2"/>
      <c r="OSA84" s="2"/>
      <c r="OSB84" s="2"/>
      <c r="OSC84" s="2"/>
      <c r="OSD84" s="2"/>
      <c r="OSE84" s="2"/>
      <c r="OSF84" s="2"/>
      <c r="OSG84" s="2"/>
      <c r="OSH84" s="2"/>
      <c r="OSI84" s="2"/>
      <c r="OSJ84" s="2"/>
      <c r="OSK84" s="2"/>
      <c r="OSL84" s="2"/>
      <c r="OSM84" s="2"/>
      <c r="OSN84" s="2"/>
      <c r="OSO84" s="2"/>
      <c r="OSP84" s="2"/>
      <c r="OSQ84" s="2"/>
      <c r="OSR84" s="2"/>
      <c r="OSS84" s="2"/>
      <c r="OST84" s="2"/>
      <c r="OSU84" s="2"/>
      <c r="OSV84" s="2"/>
      <c r="OSW84" s="2"/>
      <c r="OSX84" s="2"/>
      <c r="OSY84" s="2"/>
      <c r="OSZ84" s="2"/>
      <c r="OTA84" s="2"/>
      <c r="OTB84" s="2"/>
      <c r="OTC84" s="2"/>
      <c r="OTD84" s="2"/>
      <c r="OTE84" s="2"/>
      <c r="OTF84" s="2"/>
      <c r="OTG84" s="2"/>
      <c r="OTH84" s="2"/>
      <c r="OTI84" s="2"/>
      <c r="OTJ84" s="2"/>
      <c r="OTK84" s="2"/>
      <c r="OTL84" s="2"/>
      <c r="OTM84" s="2"/>
      <c r="OTN84" s="2"/>
      <c r="OTO84" s="2"/>
      <c r="OTP84" s="2"/>
      <c r="OTQ84" s="2"/>
      <c r="OTR84" s="2"/>
      <c r="OTS84" s="2"/>
      <c r="OTT84" s="2"/>
      <c r="OTU84" s="2"/>
      <c r="OTV84" s="2"/>
      <c r="OTW84" s="2"/>
      <c r="OTX84" s="2"/>
      <c r="OTY84" s="2"/>
      <c r="OTZ84" s="2"/>
      <c r="OUA84" s="2"/>
      <c r="OUB84" s="2"/>
      <c r="OUC84" s="2"/>
      <c r="OUD84" s="2"/>
      <c r="OUE84" s="2"/>
      <c r="OUF84" s="2"/>
      <c r="OUG84" s="2"/>
      <c r="OUH84" s="2"/>
      <c r="OUI84" s="2"/>
      <c r="OUJ84" s="2"/>
      <c r="OUK84" s="2"/>
      <c r="OUL84" s="2"/>
      <c r="OUM84" s="2"/>
      <c r="OUN84" s="2"/>
      <c r="OUO84" s="2"/>
      <c r="OUP84" s="2"/>
      <c r="OUQ84" s="2"/>
      <c r="OUR84" s="2"/>
      <c r="OUS84" s="2"/>
      <c r="OUT84" s="2"/>
      <c r="OUU84" s="2"/>
      <c r="OUV84" s="2"/>
      <c r="OUW84" s="2"/>
      <c r="OUX84" s="2"/>
      <c r="OUY84" s="2"/>
      <c r="OUZ84" s="2"/>
      <c r="OVA84" s="2"/>
      <c r="OVB84" s="2"/>
      <c r="OVC84" s="2"/>
      <c r="OVD84" s="2"/>
      <c r="OVE84" s="2"/>
      <c r="OVF84" s="2"/>
      <c r="OVG84" s="2"/>
      <c r="OVH84" s="2"/>
      <c r="OVI84" s="2"/>
      <c r="OVJ84" s="2"/>
      <c r="OVK84" s="2"/>
      <c r="OVL84" s="2"/>
      <c r="OVM84" s="2"/>
      <c r="OVN84" s="2"/>
      <c r="OVO84" s="2"/>
      <c r="OVP84" s="2"/>
      <c r="OVQ84" s="2"/>
      <c r="OVR84" s="2"/>
      <c r="OVS84" s="2"/>
      <c r="OVT84" s="2"/>
      <c r="OVU84" s="2"/>
      <c r="OVV84" s="2"/>
      <c r="OVW84" s="2"/>
      <c r="OVX84" s="2"/>
      <c r="OVY84" s="2"/>
      <c r="OVZ84" s="2"/>
      <c r="OWA84" s="2"/>
      <c r="OWB84" s="2"/>
      <c r="OWC84" s="2"/>
      <c r="OWD84" s="2"/>
      <c r="OWE84" s="2"/>
      <c r="OWF84" s="2"/>
      <c r="OWG84" s="2"/>
      <c r="OWH84" s="2"/>
      <c r="OWI84" s="2"/>
      <c r="OWJ84" s="2"/>
      <c r="OWK84" s="2"/>
      <c r="OWL84" s="2"/>
      <c r="OWM84" s="2"/>
      <c r="OWN84" s="2"/>
      <c r="OWO84" s="2"/>
      <c r="OWP84" s="2"/>
      <c r="OWQ84" s="2"/>
      <c r="OWR84" s="2"/>
      <c r="OWS84" s="2"/>
      <c r="OWT84" s="2"/>
      <c r="OWU84" s="2"/>
      <c r="OWV84" s="2"/>
      <c r="OWW84" s="2"/>
      <c r="OWX84" s="2"/>
      <c r="OWY84" s="2"/>
      <c r="OWZ84" s="2"/>
      <c r="OXA84" s="2"/>
      <c r="OXB84" s="2"/>
      <c r="OXC84" s="2"/>
      <c r="OXD84" s="2"/>
      <c r="OXE84" s="2"/>
      <c r="OXF84" s="2"/>
      <c r="OXG84" s="2"/>
      <c r="OXH84" s="2"/>
      <c r="OXI84" s="2"/>
      <c r="OXJ84" s="2"/>
      <c r="OXK84" s="2"/>
      <c r="OXL84" s="2"/>
      <c r="OXM84" s="2"/>
      <c r="OXN84" s="2"/>
      <c r="OXO84" s="2"/>
      <c r="OXP84" s="2"/>
      <c r="OXQ84" s="2"/>
      <c r="OXR84" s="2"/>
      <c r="OXS84" s="2"/>
      <c r="OXT84" s="2"/>
      <c r="OXU84" s="2"/>
      <c r="OXV84" s="2"/>
      <c r="OXW84" s="2"/>
      <c r="OXX84" s="2"/>
      <c r="OXY84" s="2"/>
      <c r="OXZ84" s="2"/>
      <c r="OYA84" s="2"/>
      <c r="OYB84" s="2"/>
      <c r="OYC84" s="2"/>
      <c r="OYD84" s="2"/>
      <c r="OYE84" s="2"/>
      <c r="OYF84" s="2"/>
      <c r="OYG84" s="2"/>
      <c r="OYH84" s="2"/>
      <c r="OYI84" s="2"/>
      <c r="OYJ84" s="2"/>
      <c r="OYK84" s="2"/>
      <c r="OYL84" s="2"/>
      <c r="OYM84" s="2"/>
      <c r="OYN84" s="2"/>
      <c r="OYO84" s="2"/>
      <c r="OYP84" s="2"/>
      <c r="OYQ84" s="2"/>
      <c r="OYR84" s="2"/>
      <c r="OYS84" s="2"/>
      <c r="OYT84" s="2"/>
      <c r="OYU84" s="2"/>
      <c r="OYV84" s="2"/>
      <c r="OYW84" s="2"/>
      <c r="OYX84" s="2"/>
      <c r="OYY84" s="2"/>
      <c r="OYZ84" s="2"/>
      <c r="OZA84" s="2"/>
      <c r="OZB84" s="2"/>
      <c r="OZC84" s="2"/>
      <c r="OZD84" s="2"/>
      <c r="OZE84" s="2"/>
      <c r="OZF84" s="2"/>
      <c r="OZG84" s="2"/>
      <c r="OZH84" s="2"/>
      <c r="OZI84" s="2"/>
      <c r="OZJ84" s="2"/>
      <c r="OZK84" s="2"/>
      <c r="OZL84" s="2"/>
      <c r="OZM84" s="2"/>
      <c r="OZN84" s="2"/>
      <c r="OZO84" s="2"/>
      <c r="OZP84" s="2"/>
      <c r="OZQ84" s="2"/>
      <c r="OZR84" s="2"/>
      <c r="OZS84" s="2"/>
      <c r="OZT84" s="2"/>
      <c r="OZU84" s="2"/>
      <c r="OZV84" s="2"/>
      <c r="OZW84" s="2"/>
      <c r="OZX84" s="2"/>
      <c r="OZY84" s="2"/>
      <c r="OZZ84" s="2"/>
      <c r="PAA84" s="2"/>
      <c r="PAB84" s="2"/>
      <c r="PAC84" s="2"/>
      <c r="PAD84" s="2"/>
      <c r="PAE84" s="2"/>
      <c r="PAF84" s="2"/>
      <c r="PAG84" s="2"/>
      <c r="PAH84" s="2"/>
      <c r="PAI84" s="2"/>
      <c r="PAJ84" s="2"/>
      <c r="PAK84" s="2"/>
      <c r="PAL84" s="2"/>
      <c r="PAM84" s="2"/>
      <c r="PAN84" s="2"/>
      <c r="PAO84" s="2"/>
      <c r="PAP84" s="2"/>
      <c r="PAQ84" s="2"/>
      <c r="PAR84" s="2"/>
      <c r="PAS84" s="2"/>
      <c r="PAT84" s="2"/>
      <c r="PAU84" s="2"/>
      <c r="PAV84" s="2"/>
      <c r="PAW84" s="2"/>
      <c r="PAX84" s="2"/>
      <c r="PAY84" s="2"/>
      <c r="PAZ84" s="2"/>
      <c r="PBA84" s="2"/>
      <c r="PBB84" s="2"/>
      <c r="PBC84" s="2"/>
      <c r="PBD84" s="2"/>
      <c r="PBE84" s="2"/>
      <c r="PBF84" s="2"/>
      <c r="PBG84" s="2"/>
      <c r="PBH84" s="2"/>
      <c r="PBI84" s="2"/>
      <c r="PBJ84" s="2"/>
      <c r="PBK84" s="2"/>
      <c r="PBL84" s="2"/>
      <c r="PBM84" s="2"/>
      <c r="PBN84" s="2"/>
      <c r="PBO84" s="2"/>
      <c r="PBP84" s="2"/>
      <c r="PBQ84" s="2"/>
      <c r="PBR84" s="2"/>
      <c r="PBS84" s="2"/>
      <c r="PBT84" s="2"/>
      <c r="PBU84" s="2"/>
      <c r="PBV84" s="2"/>
      <c r="PBW84" s="2"/>
      <c r="PBX84" s="2"/>
      <c r="PBY84" s="2"/>
      <c r="PBZ84" s="2"/>
      <c r="PCA84" s="2"/>
      <c r="PCB84" s="2"/>
      <c r="PCC84" s="2"/>
      <c r="PCD84" s="2"/>
      <c r="PCE84" s="2"/>
      <c r="PCF84" s="2"/>
      <c r="PCG84" s="2"/>
      <c r="PCH84" s="2"/>
      <c r="PCI84" s="2"/>
      <c r="PCJ84" s="2"/>
      <c r="PCK84" s="2"/>
      <c r="PCL84" s="2"/>
      <c r="PCM84" s="2"/>
      <c r="PCN84" s="2"/>
      <c r="PCO84" s="2"/>
      <c r="PCP84" s="2"/>
      <c r="PCQ84" s="2"/>
      <c r="PCR84" s="2"/>
      <c r="PCS84" s="2"/>
      <c r="PCT84" s="2"/>
      <c r="PCU84" s="2"/>
      <c r="PCV84" s="2"/>
      <c r="PCW84" s="2"/>
      <c r="PCX84" s="2"/>
      <c r="PCY84" s="2"/>
      <c r="PCZ84" s="2"/>
      <c r="PDA84" s="2"/>
      <c r="PDB84" s="2"/>
      <c r="PDC84" s="2"/>
      <c r="PDD84" s="2"/>
      <c r="PDE84" s="2"/>
      <c r="PDF84" s="2"/>
      <c r="PDG84" s="2"/>
      <c r="PDH84" s="2"/>
      <c r="PDI84" s="2"/>
      <c r="PDJ84" s="2"/>
      <c r="PDK84" s="2"/>
      <c r="PDL84" s="2"/>
      <c r="PDM84" s="2"/>
      <c r="PDN84" s="2"/>
      <c r="PDO84" s="2"/>
      <c r="PDP84" s="2"/>
      <c r="PDQ84" s="2"/>
      <c r="PDR84" s="2"/>
      <c r="PDS84" s="2"/>
      <c r="PDT84" s="2"/>
      <c r="PDU84" s="2"/>
      <c r="PDV84" s="2"/>
      <c r="PDW84" s="2"/>
      <c r="PDX84" s="2"/>
      <c r="PDY84" s="2"/>
      <c r="PDZ84" s="2"/>
      <c r="PEA84" s="2"/>
      <c r="PEB84" s="2"/>
      <c r="PEC84" s="2"/>
      <c r="PED84" s="2"/>
      <c r="PEE84" s="2"/>
      <c r="PEF84" s="2"/>
      <c r="PEG84" s="2"/>
      <c r="PEH84" s="2"/>
      <c r="PEI84" s="2"/>
      <c r="PEJ84" s="2"/>
      <c r="PEK84" s="2"/>
      <c r="PEL84" s="2"/>
      <c r="PEM84" s="2"/>
      <c r="PEN84" s="2"/>
      <c r="PEO84" s="2"/>
      <c r="PEP84" s="2"/>
      <c r="PEQ84" s="2"/>
      <c r="PER84" s="2"/>
      <c r="PES84" s="2"/>
      <c r="PET84" s="2"/>
      <c r="PEU84" s="2"/>
      <c r="PEV84" s="2"/>
      <c r="PEW84" s="2"/>
      <c r="PEX84" s="2"/>
      <c r="PEY84" s="2"/>
      <c r="PEZ84" s="2"/>
      <c r="PFA84" s="2"/>
      <c r="PFB84" s="2"/>
      <c r="PFC84" s="2"/>
      <c r="PFD84" s="2"/>
      <c r="PFE84" s="2"/>
      <c r="PFF84" s="2"/>
      <c r="PFG84" s="2"/>
      <c r="PFH84" s="2"/>
      <c r="PFI84" s="2"/>
      <c r="PFJ84" s="2"/>
      <c r="PFK84" s="2"/>
      <c r="PFL84" s="2"/>
      <c r="PFM84" s="2"/>
      <c r="PFN84" s="2"/>
      <c r="PFO84" s="2"/>
      <c r="PFP84" s="2"/>
      <c r="PFQ84" s="2"/>
      <c r="PFR84" s="2"/>
      <c r="PFS84" s="2"/>
      <c r="PFT84" s="2"/>
      <c r="PFU84" s="2"/>
      <c r="PFV84" s="2"/>
      <c r="PFW84" s="2"/>
      <c r="PFX84" s="2"/>
      <c r="PFY84" s="2"/>
      <c r="PFZ84" s="2"/>
      <c r="PGA84" s="2"/>
      <c r="PGB84" s="2"/>
      <c r="PGC84" s="2"/>
      <c r="PGD84" s="2"/>
      <c r="PGE84" s="2"/>
      <c r="PGF84" s="2"/>
      <c r="PGG84" s="2"/>
      <c r="PGH84" s="2"/>
      <c r="PGI84" s="2"/>
      <c r="PGJ84" s="2"/>
      <c r="PGK84" s="2"/>
      <c r="PGL84" s="2"/>
      <c r="PGM84" s="2"/>
      <c r="PGN84" s="2"/>
      <c r="PGO84" s="2"/>
      <c r="PGP84" s="2"/>
      <c r="PGQ84" s="2"/>
      <c r="PGR84" s="2"/>
      <c r="PGS84" s="2"/>
      <c r="PGT84" s="2"/>
      <c r="PGU84" s="2"/>
      <c r="PGV84" s="2"/>
      <c r="PGW84" s="2"/>
      <c r="PGX84" s="2"/>
      <c r="PGY84" s="2"/>
      <c r="PGZ84" s="2"/>
      <c r="PHA84" s="2"/>
      <c r="PHB84" s="2"/>
      <c r="PHC84" s="2"/>
      <c r="PHD84" s="2"/>
      <c r="PHE84" s="2"/>
      <c r="PHF84" s="2"/>
      <c r="PHG84" s="2"/>
      <c r="PHH84" s="2"/>
      <c r="PHI84" s="2"/>
      <c r="PHJ84" s="2"/>
      <c r="PHK84" s="2"/>
      <c r="PHL84" s="2"/>
      <c r="PHM84" s="2"/>
      <c r="PHN84" s="2"/>
      <c r="PHO84" s="2"/>
      <c r="PHP84" s="2"/>
      <c r="PHQ84" s="2"/>
      <c r="PHR84" s="2"/>
      <c r="PHS84" s="2"/>
      <c r="PHT84" s="2"/>
      <c r="PHU84" s="2"/>
      <c r="PHV84" s="2"/>
      <c r="PHW84" s="2"/>
      <c r="PHX84" s="2"/>
      <c r="PHY84" s="2"/>
      <c r="PHZ84" s="2"/>
      <c r="PIA84" s="2"/>
      <c r="PIB84" s="2"/>
      <c r="PIC84" s="2"/>
      <c r="PID84" s="2"/>
      <c r="PIE84" s="2"/>
      <c r="PIF84" s="2"/>
      <c r="PIG84" s="2"/>
      <c r="PIH84" s="2"/>
      <c r="PII84" s="2"/>
      <c r="PIJ84" s="2"/>
      <c r="PIK84" s="2"/>
      <c r="PIL84" s="2"/>
      <c r="PIM84" s="2"/>
      <c r="PIN84" s="2"/>
      <c r="PIO84" s="2"/>
      <c r="PIP84" s="2"/>
      <c r="PIQ84" s="2"/>
      <c r="PIR84" s="2"/>
      <c r="PIS84" s="2"/>
      <c r="PIT84" s="2"/>
      <c r="PIU84" s="2"/>
      <c r="PIV84" s="2"/>
      <c r="PIW84" s="2"/>
      <c r="PIX84" s="2"/>
      <c r="PIY84" s="2"/>
      <c r="PIZ84" s="2"/>
      <c r="PJA84" s="2"/>
      <c r="PJB84" s="2"/>
      <c r="PJC84" s="2"/>
      <c r="PJD84" s="2"/>
      <c r="PJE84" s="2"/>
      <c r="PJF84" s="2"/>
      <c r="PJG84" s="2"/>
      <c r="PJH84" s="2"/>
      <c r="PJI84" s="2"/>
      <c r="PJJ84" s="2"/>
      <c r="PJK84" s="2"/>
      <c r="PJL84" s="2"/>
      <c r="PJM84" s="2"/>
      <c r="PJN84" s="2"/>
      <c r="PJO84" s="2"/>
      <c r="PJP84" s="2"/>
      <c r="PJQ84" s="2"/>
      <c r="PJR84" s="2"/>
      <c r="PJS84" s="2"/>
      <c r="PJT84" s="2"/>
      <c r="PJU84" s="2"/>
      <c r="PJV84" s="2"/>
      <c r="PJW84" s="2"/>
      <c r="PJX84" s="2"/>
      <c r="PJY84" s="2"/>
      <c r="PJZ84" s="2"/>
      <c r="PKA84" s="2"/>
      <c r="PKB84" s="2"/>
      <c r="PKC84" s="2"/>
      <c r="PKD84" s="2"/>
      <c r="PKE84" s="2"/>
      <c r="PKF84" s="2"/>
      <c r="PKG84" s="2"/>
      <c r="PKH84" s="2"/>
      <c r="PKI84" s="2"/>
      <c r="PKJ84" s="2"/>
      <c r="PKK84" s="2"/>
      <c r="PKL84" s="2"/>
      <c r="PKM84" s="2"/>
      <c r="PKN84" s="2"/>
      <c r="PKO84" s="2"/>
      <c r="PKP84" s="2"/>
      <c r="PKQ84" s="2"/>
      <c r="PKR84" s="2"/>
      <c r="PKS84" s="2"/>
      <c r="PKT84" s="2"/>
      <c r="PKU84" s="2"/>
      <c r="PKV84" s="2"/>
      <c r="PKW84" s="2"/>
      <c r="PKX84" s="2"/>
      <c r="PKY84" s="2"/>
      <c r="PKZ84" s="2"/>
      <c r="PLA84" s="2"/>
      <c r="PLB84" s="2"/>
      <c r="PLC84" s="2"/>
      <c r="PLD84" s="2"/>
      <c r="PLE84" s="2"/>
      <c r="PLF84" s="2"/>
      <c r="PLG84" s="2"/>
      <c r="PLH84" s="2"/>
      <c r="PLI84" s="2"/>
      <c r="PLJ84" s="2"/>
      <c r="PLK84" s="2"/>
      <c r="PLL84" s="2"/>
      <c r="PLM84" s="2"/>
      <c r="PLN84" s="2"/>
      <c r="PLO84" s="2"/>
      <c r="PLP84" s="2"/>
      <c r="PLQ84" s="2"/>
      <c r="PLR84" s="2"/>
      <c r="PLS84" s="2"/>
      <c r="PLT84" s="2"/>
      <c r="PLU84" s="2"/>
      <c r="PLV84" s="2"/>
      <c r="PLW84" s="2"/>
      <c r="PLX84" s="2"/>
      <c r="PLY84" s="2"/>
      <c r="PLZ84" s="2"/>
      <c r="PMA84" s="2"/>
      <c r="PMB84" s="2"/>
      <c r="PMC84" s="2"/>
      <c r="PMD84" s="2"/>
      <c r="PME84" s="2"/>
      <c r="PMF84" s="2"/>
      <c r="PMG84" s="2"/>
      <c r="PMH84" s="2"/>
      <c r="PMI84" s="2"/>
      <c r="PMJ84" s="2"/>
      <c r="PMK84" s="2"/>
      <c r="PML84" s="2"/>
      <c r="PMM84" s="2"/>
      <c r="PMN84" s="2"/>
      <c r="PMO84" s="2"/>
      <c r="PMP84" s="2"/>
      <c r="PMQ84" s="2"/>
      <c r="PMR84" s="2"/>
      <c r="PMS84" s="2"/>
      <c r="PMT84" s="2"/>
      <c r="PMU84" s="2"/>
      <c r="PMV84" s="2"/>
      <c r="PMW84" s="2"/>
      <c r="PMX84" s="2"/>
      <c r="PMY84" s="2"/>
      <c r="PMZ84" s="2"/>
      <c r="PNA84" s="2"/>
      <c r="PNB84" s="2"/>
      <c r="PNC84" s="2"/>
      <c r="PND84" s="2"/>
      <c r="PNE84" s="2"/>
      <c r="PNF84" s="2"/>
      <c r="PNG84" s="2"/>
      <c r="PNH84" s="2"/>
      <c r="PNI84" s="2"/>
      <c r="PNJ84" s="2"/>
      <c r="PNK84" s="2"/>
      <c r="PNL84" s="2"/>
      <c r="PNM84" s="2"/>
      <c r="PNN84" s="2"/>
      <c r="PNO84" s="2"/>
      <c r="PNP84" s="2"/>
      <c r="PNQ84" s="2"/>
      <c r="PNR84" s="2"/>
      <c r="PNS84" s="2"/>
      <c r="PNT84" s="2"/>
      <c r="PNU84" s="2"/>
      <c r="PNV84" s="2"/>
      <c r="PNW84" s="2"/>
      <c r="PNX84" s="2"/>
      <c r="PNY84" s="2"/>
      <c r="PNZ84" s="2"/>
      <c r="POA84" s="2"/>
      <c r="POB84" s="2"/>
      <c r="POC84" s="2"/>
      <c r="POD84" s="2"/>
      <c r="POE84" s="2"/>
      <c r="POF84" s="2"/>
      <c r="POG84" s="2"/>
      <c r="POH84" s="2"/>
      <c r="POI84" s="2"/>
      <c r="POJ84" s="2"/>
      <c r="POK84" s="2"/>
      <c r="POL84" s="2"/>
      <c r="POM84" s="2"/>
      <c r="PON84" s="2"/>
      <c r="POO84" s="2"/>
      <c r="POP84" s="2"/>
      <c r="POQ84" s="2"/>
      <c r="POR84" s="2"/>
      <c r="POS84" s="2"/>
      <c r="POT84" s="2"/>
      <c r="POU84" s="2"/>
      <c r="POV84" s="2"/>
      <c r="POW84" s="2"/>
      <c r="POX84" s="2"/>
      <c r="POY84" s="2"/>
      <c r="POZ84" s="2"/>
      <c r="PPA84" s="2"/>
      <c r="PPB84" s="2"/>
      <c r="PPC84" s="2"/>
      <c r="PPD84" s="2"/>
      <c r="PPE84" s="2"/>
      <c r="PPF84" s="2"/>
      <c r="PPG84" s="2"/>
      <c r="PPH84" s="2"/>
      <c r="PPI84" s="2"/>
      <c r="PPJ84" s="2"/>
      <c r="PPK84" s="2"/>
      <c r="PPL84" s="2"/>
      <c r="PPM84" s="2"/>
      <c r="PPN84" s="2"/>
      <c r="PPO84" s="2"/>
      <c r="PPP84" s="2"/>
      <c r="PPQ84" s="2"/>
      <c r="PPR84" s="2"/>
      <c r="PPS84" s="2"/>
      <c r="PPT84" s="2"/>
      <c r="PPU84" s="2"/>
      <c r="PPV84" s="2"/>
      <c r="PPW84" s="2"/>
      <c r="PPX84" s="2"/>
      <c r="PPY84" s="2"/>
      <c r="PPZ84" s="2"/>
      <c r="PQA84" s="2"/>
      <c r="PQB84" s="2"/>
      <c r="PQC84" s="2"/>
      <c r="PQD84" s="2"/>
      <c r="PQE84" s="2"/>
      <c r="PQF84" s="2"/>
      <c r="PQG84" s="2"/>
      <c r="PQH84" s="2"/>
      <c r="PQI84" s="2"/>
      <c r="PQJ84" s="2"/>
      <c r="PQK84" s="2"/>
      <c r="PQL84" s="2"/>
      <c r="PQM84" s="2"/>
      <c r="PQN84" s="2"/>
      <c r="PQO84" s="2"/>
      <c r="PQP84" s="2"/>
      <c r="PQQ84" s="2"/>
      <c r="PQR84" s="2"/>
      <c r="PQS84" s="2"/>
      <c r="PQT84" s="2"/>
      <c r="PQU84" s="2"/>
      <c r="PQV84" s="2"/>
      <c r="PQW84" s="2"/>
      <c r="PQX84" s="2"/>
      <c r="PQY84" s="2"/>
      <c r="PQZ84" s="2"/>
      <c r="PRA84" s="2"/>
      <c r="PRB84" s="2"/>
      <c r="PRC84" s="2"/>
      <c r="PRD84" s="2"/>
      <c r="PRE84" s="2"/>
      <c r="PRF84" s="2"/>
      <c r="PRG84" s="2"/>
      <c r="PRH84" s="2"/>
      <c r="PRI84" s="2"/>
      <c r="PRJ84" s="2"/>
      <c r="PRK84" s="2"/>
      <c r="PRL84" s="2"/>
      <c r="PRM84" s="2"/>
      <c r="PRN84" s="2"/>
      <c r="PRO84" s="2"/>
      <c r="PRP84" s="2"/>
      <c r="PRQ84" s="2"/>
      <c r="PRR84" s="2"/>
      <c r="PRS84" s="2"/>
      <c r="PRT84" s="2"/>
      <c r="PRU84" s="2"/>
      <c r="PRV84" s="2"/>
      <c r="PRW84" s="2"/>
      <c r="PRX84" s="2"/>
      <c r="PRY84" s="2"/>
      <c r="PRZ84" s="2"/>
      <c r="PSA84" s="2"/>
      <c r="PSB84" s="2"/>
      <c r="PSC84" s="2"/>
      <c r="PSD84" s="2"/>
      <c r="PSE84" s="2"/>
      <c r="PSF84" s="2"/>
      <c r="PSG84" s="2"/>
      <c r="PSH84" s="2"/>
      <c r="PSI84" s="2"/>
      <c r="PSJ84" s="2"/>
      <c r="PSK84" s="2"/>
      <c r="PSL84" s="2"/>
      <c r="PSM84" s="2"/>
      <c r="PSN84" s="2"/>
      <c r="PSO84" s="2"/>
      <c r="PSP84" s="2"/>
      <c r="PSQ84" s="2"/>
      <c r="PSR84" s="2"/>
      <c r="PSS84" s="2"/>
      <c r="PST84" s="2"/>
      <c r="PSU84" s="2"/>
      <c r="PSV84" s="2"/>
      <c r="PSW84" s="2"/>
      <c r="PSX84" s="2"/>
      <c r="PSY84" s="2"/>
      <c r="PSZ84" s="2"/>
      <c r="PTA84" s="2"/>
      <c r="PTB84" s="2"/>
      <c r="PTC84" s="2"/>
      <c r="PTD84" s="2"/>
      <c r="PTE84" s="2"/>
      <c r="PTF84" s="2"/>
      <c r="PTG84" s="2"/>
      <c r="PTH84" s="2"/>
      <c r="PTI84" s="2"/>
      <c r="PTJ84" s="2"/>
      <c r="PTK84" s="2"/>
      <c r="PTL84" s="2"/>
      <c r="PTM84" s="2"/>
      <c r="PTN84" s="2"/>
      <c r="PTO84" s="2"/>
      <c r="PTP84" s="2"/>
      <c r="PTQ84" s="2"/>
      <c r="PTR84" s="2"/>
      <c r="PTS84" s="2"/>
      <c r="PTT84" s="2"/>
      <c r="PTU84" s="2"/>
      <c r="PTV84" s="2"/>
      <c r="PTW84" s="2"/>
      <c r="PTX84" s="2"/>
      <c r="PTY84" s="2"/>
      <c r="PTZ84" s="2"/>
      <c r="PUA84" s="2"/>
      <c r="PUB84" s="2"/>
      <c r="PUC84" s="2"/>
      <c r="PUD84" s="2"/>
      <c r="PUE84" s="2"/>
      <c r="PUF84" s="2"/>
      <c r="PUG84" s="2"/>
      <c r="PUH84" s="2"/>
      <c r="PUI84" s="2"/>
      <c r="PUJ84" s="2"/>
      <c r="PUK84" s="2"/>
      <c r="PUL84" s="2"/>
      <c r="PUM84" s="2"/>
      <c r="PUN84" s="2"/>
      <c r="PUO84" s="2"/>
      <c r="PUP84" s="2"/>
      <c r="PUQ84" s="2"/>
      <c r="PUR84" s="2"/>
      <c r="PUS84" s="2"/>
      <c r="PUT84" s="2"/>
      <c r="PUU84" s="2"/>
      <c r="PUV84" s="2"/>
      <c r="PUW84" s="2"/>
      <c r="PUX84" s="2"/>
      <c r="PUY84" s="2"/>
      <c r="PUZ84" s="2"/>
      <c r="PVA84" s="2"/>
      <c r="PVB84" s="2"/>
      <c r="PVC84" s="2"/>
      <c r="PVD84" s="2"/>
      <c r="PVE84" s="2"/>
      <c r="PVF84" s="2"/>
      <c r="PVG84" s="2"/>
      <c r="PVH84" s="2"/>
      <c r="PVI84" s="2"/>
      <c r="PVJ84" s="2"/>
      <c r="PVK84" s="2"/>
      <c r="PVL84" s="2"/>
      <c r="PVM84" s="2"/>
      <c r="PVN84" s="2"/>
      <c r="PVO84" s="2"/>
      <c r="PVP84" s="2"/>
      <c r="PVQ84" s="2"/>
      <c r="PVR84" s="2"/>
      <c r="PVS84" s="2"/>
      <c r="PVT84" s="2"/>
      <c r="PVU84" s="2"/>
      <c r="PVV84" s="2"/>
      <c r="PVW84" s="2"/>
      <c r="PVX84" s="2"/>
      <c r="PVY84" s="2"/>
      <c r="PVZ84" s="2"/>
      <c r="PWA84" s="2"/>
      <c r="PWB84" s="2"/>
      <c r="PWC84" s="2"/>
      <c r="PWD84" s="2"/>
      <c r="PWE84" s="2"/>
      <c r="PWF84" s="2"/>
      <c r="PWG84" s="2"/>
      <c r="PWH84" s="2"/>
      <c r="PWI84" s="2"/>
      <c r="PWJ84" s="2"/>
      <c r="PWK84" s="2"/>
      <c r="PWL84" s="2"/>
      <c r="PWM84" s="2"/>
      <c r="PWN84" s="2"/>
      <c r="PWO84" s="2"/>
      <c r="PWP84" s="2"/>
      <c r="PWQ84" s="2"/>
      <c r="PWR84" s="2"/>
      <c r="PWS84" s="2"/>
      <c r="PWT84" s="2"/>
      <c r="PWU84" s="2"/>
      <c r="PWV84" s="2"/>
      <c r="PWW84" s="2"/>
      <c r="PWX84" s="2"/>
      <c r="PWY84" s="2"/>
      <c r="PWZ84" s="2"/>
      <c r="PXA84" s="2"/>
      <c r="PXB84" s="2"/>
      <c r="PXC84" s="2"/>
      <c r="PXD84" s="2"/>
      <c r="PXE84" s="2"/>
      <c r="PXF84" s="2"/>
      <c r="PXG84" s="2"/>
      <c r="PXH84" s="2"/>
      <c r="PXI84" s="2"/>
      <c r="PXJ84" s="2"/>
      <c r="PXK84" s="2"/>
      <c r="PXL84" s="2"/>
      <c r="PXM84" s="2"/>
      <c r="PXN84" s="2"/>
      <c r="PXO84" s="2"/>
      <c r="PXP84" s="2"/>
      <c r="PXQ84" s="2"/>
      <c r="PXR84" s="2"/>
      <c r="PXS84" s="2"/>
      <c r="PXT84" s="2"/>
      <c r="PXU84" s="2"/>
      <c r="PXV84" s="2"/>
      <c r="PXW84" s="2"/>
      <c r="PXX84" s="2"/>
      <c r="PXY84" s="2"/>
      <c r="PXZ84" s="2"/>
      <c r="PYA84" s="2"/>
      <c r="PYB84" s="2"/>
      <c r="PYC84" s="2"/>
      <c r="PYD84" s="2"/>
      <c r="PYE84" s="2"/>
      <c r="PYF84" s="2"/>
      <c r="PYG84" s="2"/>
      <c r="PYH84" s="2"/>
      <c r="PYI84" s="2"/>
      <c r="PYJ84" s="2"/>
      <c r="PYK84" s="2"/>
      <c r="PYL84" s="2"/>
      <c r="PYM84" s="2"/>
      <c r="PYN84" s="2"/>
      <c r="PYO84" s="2"/>
      <c r="PYP84" s="2"/>
      <c r="PYQ84" s="2"/>
      <c r="PYR84" s="2"/>
      <c r="PYS84" s="2"/>
      <c r="PYT84" s="2"/>
      <c r="PYU84" s="2"/>
      <c r="PYV84" s="2"/>
      <c r="PYW84" s="2"/>
      <c r="PYX84" s="2"/>
      <c r="PYY84" s="2"/>
      <c r="PYZ84" s="2"/>
      <c r="PZA84" s="2"/>
      <c r="PZB84" s="2"/>
      <c r="PZC84" s="2"/>
      <c r="PZD84" s="2"/>
      <c r="PZE84" s="2"/>
      <c r="PZF84" s="2"/>
      <c r="PZG84" s="2"/>
      <c r="PZH84" s="2"/>
      <c r="PZI84" s="2"/>
      <c r="PZJ84" s="2"/>
      <c r="PZK84" s="2"/>
      <c r="PZL84" s="2"/>
      <c r="PZM84" s="2"/>
      <c r="PZN84" s="2"/>
      <c r="PZO84" s="2"/>
      <c r="PZP84" s="2"/>
      <c r="PZQ84" s="2"/>
      <c r="PZR84" s="2"/>
      <c r="PZS84" s="2"/>
      <c r="PZT84" s="2"/>
      <c r="PZU84" s="2"/>
      <c r="PZV84" s="2"/>
      <c r="PZW84" s="2"/>
      <c r="PZX84" s="2"/>
      <c r="PZY84" s="2"/>
      <c r="PZZ84" s="2"/>
      <c r="QAA84" s="2"/>
      <c r="QAB84" s="2"/>
      <c r="QAC84" s="2"/>
      <c r="QAD84" s="2"/>
      <c r="QAE84" s="2"/>
      <c r="QAF84" s="2"/>
      <c r="QAG84" s="2"/>
      <c r="QAH84" s="2"/>
      <c r="QAI84" s="2"/>
      <c r="QAJ84" s="2"/>
      <c r="QAK84" s="2"/>
      <c r="QAL84" s="2"/>
      <c r="QAM84" s="2"/>
      <c r="QAN84" s="2"/>
      <c r="QAO84" s="2"/>
      <c r="QAP84" s="2"/>
      <c r="QAQ84" s="2"/>
      <c r="QAR84" s="2"/>
      <c r="QAS84" s="2"/>
      <c r="QAT84" s="2"/>
      <c r="QAU84" s="2"/>
      <c r="QAV84" s="2"/>
      <c r="QAW84" s="2"/>
      <c r="QAX84" s="2"/>
      <c r="QAY84" s="2"/>
      <c r="QAZ84" s="2"/>
      <c r="QBA84" s="2"/>
      <c r="QBB84" s="2"/>
      <c r="QBC84" s="2"/>
      <c r="QBD84" s="2"/>
      <c r="QBE84" s="2"/>
      <c r="QBF84" s="2"/>
      <c r="QBG84" s="2"/>
      <c r="QBH84" s="2"/>
      <c r="QBI84" s="2"/>
      <c r="QBJ84" s="2"/>
      <c r="QBK84" s="2"/>
      <c r="QBL84" s="2"/>
      <c r="QBM84" s="2"/>
      <c r="QBN84" s="2"/>
      <c r="QBO84" s="2"/>
      <c r="QBP84" s="2"/>
      <c r="QBQ84" s="2"/>
      <c r="QBR84" s="2"/>
      <c r="QBS84" s="2"/>
      <c r="QBT84" s="2"/>
      <c r="QBU84" s="2"/>
      <c r="QBV84" s="2"/>
      <c r="QBW84" s="2"/>
      <c r="QBX84" s="2"/>
      <c r="QBY84" s="2"/>
      <c r="QBZ84" s="2"/>
      <c r="QCA84" s="2"/>
      <c r="QCB84" s="2"/>
      <c r="QCC84" s="2"/>
      <c r="QCD84" s="2"/>
      <c r="QCE84" s="2"/>
      <c r="QCF84" s="2"/>
      <c r="QCG84" s="2"/>
      <c r="QCH84" s="2"/>
      <c r="QCI84" s="2"/>
      <c r="QCJ84" s="2"/>
      <c r="QCK84" s="2"/>
      <c r="QCL84" s="2"/>
      <c r="QCM84" s="2"/>
      <c r="QCN84" s="2"/>
      <c r="QCO84" s="2"/>
      <c r="QCP84" s="2"/>
      <c r="QCQ84" s="2"/>
      <c r="QCR84" s="2"/>
      <c r="QCS84" s="2"/>
      <c r="QCT84" s="2"/>
      <c r="QCU84" s="2"/>
      <c r="QCV84" s="2"/>
      <c r="QCW84" s="2"/>
      <c r="QCX84" s="2"/>
      <c r="QCY84" s="2"/>
      <c r="QCZ84" s="2"/>
      <c r="QDA84" s="2"/>
      <c r="QDB84" s="2"/>
      <c r="QDC84" s="2"/>
      <c r="QDD84" s="2"/>
      <c r="QDE84" s="2"/>
      <c r="QDF84" s="2"/>
      <c r="QDG84" s="2"/>
      <c r="QDH84" s="2"/>
      <c r="QDI84" s="2"/>
      <c r="QDJ84" s="2"/>
      <c r="QDK84" s="2"/>
      <c r="QDL84" s="2"/>
      <c r="QDM84" s="2"/>
      <c r="QDN84" s="2"/>
      <c r="QDO84" s="2"/>
      <c r="QDP84" s="2"/>
      <c r="QDQ84" s="2"/>
      <c r="QDR84" s="2"/>
      <c r="QDS84" s="2"/>
      <c r="QDT84" s="2"/>
      <c r="QDU84" s="2"/>
      <c r="QDV84" s="2"/>
      <c r="QDW84" s="2"/>
      <c r="QDX84" s="2"/>
      <c r="QDY84" s="2"/>
      <c r="QDZ84" s="2"/>
      <c r="QEA84" s="2"/>
      <c r="QEB84" s="2"/>
      <c r="QEC84" s="2"/>
      <c r="QED84" s="2"/>
      <c r="QEE84" s="2"/>
      <c r="QEF84" s="2"/>
      <c r="QEG84" s="2"/>
      <c r="QEH84" s="2"/>
      <c r="QEI84" s="2"/>
      <c r="QEJ84" s="2"/>
      <c r="QEK84" s="2"/>
      <c r="QEL84" s="2"/>
      <c r="QEM84" s="2"/>
      <c r="QEN84" s="2"/>
      <c r="QEO84" s="2"/>
      <c r="QEP84" s="2"/>
      <c r="QEQ84" s="2"/>
      <c r="QER84" s="2"/>
      <c r="QES84" s="2"/>
      <c r="QET84" s="2"/>
      <c r="QEU84" s="2"/>
      <c r="QEV84" s="2"/>
      <c r="QEW84" s="2"/>
      <c r="QEX84" s="2"/>
      <c r="QEY84" s="2"/>
      <c r="QEZ84" s="2"/>
      <c r="QFA84" s="2"/>
      <c r="QFB84" s="2"/>
      <c r="QFC84" s="2"/>
      <c r="QFD84" s="2"/>
      <c r="QFE84" s="2"/>
      <c r="QFF84" s="2"/>
      <c r="QFG84" s="2"/>
      <c r="QFH84" s="2"/>
      <c r="QFI84" s="2"/>
      <c r="QFJ84" s="2"/>
      <c r="QFK84" s="2"/>
      <c r="QFL84" s="2"/>
      <c r="QFM84" s="2"/>
      <c r="QFN84" s="2"/>
      <c r="QFO84" s="2"/>
      <c r="QFP84" s="2"/>
      <c r="QFQ84" s="2"/>
      <c r="QFR84" s="2"/>
      <c r="QFS84" s="2"/>
      <c r="QFT84" s="2"/>
      <c r="QFU84" s="2"/>
      <c r="QFV84" s="2"/>
      <c r="QFW84" s="2"/>
      <c r="QFX84" s="2"/>
      <c r="QFY84" s="2"/>
      <c r="QFZ84" s="2"/>
      <c r="QGA84" s="2"/>
      <c r="QGB84" s="2"/>
      <c r="QGC84" s="2"/>
      <c r="QGD84" s="2"/>
      <c r="QGE84" s="2"/>
      <c r="QGF84" s="2"/>
      <c r="QGG84" s="2"/>
      <c r="QGH84" s="2"/>
      <c r="QGI84" s="2"/>
      <c r="QGJ84" s="2"/>
      <c r="QGK84" s="2"/>
      <c r="QGL84" s="2"/>
      <c r="QGM84" s="2"/>
      <c r="QGN84" s="2"/>
      <c r="QGO84" s="2"/>
      <c r="QGP84" s="2"/>
      <c r="QGQ84" s="2"/>
      <c r="QGR84" s="2"/>
      <c r="QGS84" s="2"/>
      <c r="QGT84" s="2"/>
      <c r="QGU84" s="2"/>
      <c r="QGV84" s="2"/>
      <c r="QGW84" s="2"/>
      <c r="QGX84" s="2"/>
      <c r="QGY84" s="2"/>
      <c r="QGZ84" s="2"/>
      <c r="QHA84" s="2"/>
      <c r="QHB84" s="2"/>
      <c r="QHC84" s="2"/>
      <c r="QHD84" s="2"/>
      <c r="QHE84" s="2"/>
      <c r="QHF84" s="2"/>
      <c r="QHG84" s="2"/>
      <c r="QHH84" s="2"/>
      <c r="QHI84" s="2"/>
      <c r="QHJ84" s="2"/>
      <c r="QHK84" s="2"/>
      <c r="QHL84" s="2"/>
      <c r="QHM84" s="2"/>
      <c r="QHN84" s="2"/>
      <c r="QHO84" s="2"/>
      <c r="QHP84" s="2"/>
      <c r="QHQ84" s="2"/>
      <c r="QHR84" s="2"/>
      <c r="QHS84" s="2"/>
      <c r="QHT84" s="2"/>
      <c r="QHU84" s="2"/>
      <c r="QHV84" s="2"/>
      <c r="QHW84" s="2"/>
      <c r="QHX84" s="2"/>
      <c r="QHY84" s="2"/>
      <c r="QHZ84" s="2"/>
      <c r="QIA84" s="2"/>
      <c r="QIB84" s="2"/>
      <c r="QIC84" s="2"/>
      <c r="QID84" s="2"/>
      <c r="QIE84" s="2"/>
      <c r="QIF84" s="2"/>
      <c r="QIG84" s="2"/>
      <c r="QIH84" s="2"/>
      <c r="QII84" s="2"/>
      <c r="QIJ84" s="2"/>
      <c r="QIK84" s="2"/>
      <c r="QIL84" s="2"/>
      <c r="QIM84" s="2"/>
      <c r="QIN84" s="2"/>
      <c r="QIO84" s="2"/>
      <c r="QIP84" s="2"/>
      <c r="QIQ84" s="2"/>
      <c r="QIR84" s="2"/>
      <c r="QIS84" s="2"/>
      <c r="QIT84" s="2"/>
      <c r="QIU84" s="2"/>
      <c r="QIV84" s="2"/>
      <c r="QIW84" s="2"/>
      <c r="QIX84" s="2"/>
      <c r="QIY84" s="2"/>
      <c r="QIZ84" s="2"/>
      <c r="QJA84" s="2"/>
      <c r="QJB84" s="2"/>
      <c r="QJC84" s="2"/>
      <c r="QJD84" s="2"/>
      <c r="QJE84" s="2"/>
      <c r="QJF84" s="2"/>
      <c r="QJG84" s="2"/>
      <c r="QJH84" s="2"/>
      <c r="QJI84" s="2"/>
      <c r="QJJ84" s="2"/>
      <c r="QJK84" s="2"/>
      <c r="QJL84" s="2"/>
      <c r="QJM84" s="2"/>
      <c r="QJN84" s="2"/>
      <c r="QJO84" s="2"/>
      <c r="QJP84" s="2"/>
      <c r="QJQ84" s="2"/>
      <c r="QJR84" s="2"/>
      <c r="QJS84" s="2"/>
      <c r="QJT84" s="2"/>
      <c r="QJU84" s="2"/>
      <c r="QJV84" s="2"/>
      <c r="QJW84" s="2"/>
      <c r="QJX84" s="2"/>
      <c r="QJY84" s="2"/>
      <c r="QJZ84" s="2"/>
      <c r="QKA84" s="2"/>
      <c r="QKB84" s="2"/>
      <c r="QKC84" s="2"/>
      <c r="QKD84" s="2"/>
      <c r="QKE84" s="2"/>
      <c r="QKF84" s="2"/>
      <c r="QKG84" s="2"/>
      <c r="QKH84" s="2"/>
      <c r="QKI84" s="2"/>
      <c r="QKJ84" s="2"/>
      <c r="QKK84" s="2"/>
      <c r="QKL84" s="2"/>
      <c r="QKM84" s="2"/>
      <c r="QKN84" s="2"/>
      <c r="QKO84" s="2"/>
      <c r="QKP84" s="2"/>
      <c r="QKQ84" s="2"/>
      <c r="QKR84" s="2"/>
      <c r="QKS84" s="2"/>
      <c r="QKT84" s="2"/>
      <c r="QKU84" s="2"/>
      <c r="QKV84" s="2"/>
      <c r="QKW84" s="2"/>
      <c r="QKX84" s="2"/>
      <c r="QKY84" s="2"/>
      <c r="QKZ84" s="2"/>
      <c r="QLA84" s="2"/>
      <c r="QLB84" s="2"/>
      <c r="QLC84" s="2"/>
      <c r="QLD84" s="2"/>
      <c r="QLE84" s="2"/>
      <c r="QLF84" s="2"/>
      <c r="QLG84" s="2"/>
      <c r="QLH84" s="2"/>
      <c r="QLI84" s="2"/>
      <c r="QLJ84" s="2"/>
      <c r="QLK84" s="2"/>
      <c r="QLL84" s="2"/>
      <c r="QLM84" s="2"/>
      <c r="QLN84" s="2"/>
      <c r="QLO84" s="2"/>
      <c r="QLP84" s="2"/>
      <c r="QLQ84" s="2"/>
      <c r="QLR84" s="2"/>
      <c r="QLS84" s="2"/>
      <c r="QLT84" s="2"/>
      <c r="QLU84" s="2"/>
      <c r="QLV84" s="2"/>
      <c r="QLW84" s="2"/>
      <c r="QLX84" s="2"/>
      <c r="QLY84" s="2"/>
      <c r="QLZ84" s="2"/>
      <c r="QMA84" s="2"/>
      <c r="QMB84" s="2"/>
      <c r="QMC84" s="2"/>
      <c r="QMD84" s="2"/>
      <c r="QME84" s="2"/>
      <c r="QMF84" s="2"/>
      <c r="QMG84" s="2"/>
      <c r="QMH84" s="2"/>
      <c r="QMI84" s="2"/>
      <c r="QMJ84" s="2"/>
      <c r="QMK84" s="2"/>
      <c r="QML84" s="2"/>
      <c r="QMM84" s="2"/>
      <c r="QMN84" s="2"/>
      <c r="QMO84" s="2"/>
      <c r="QMP84" s="2"/>
      <c r="QMQ84" s="2"/>
      <c r="QMR84" s="2"/>
      <c r="QMS84" s="2"/>
      <c r="QMT84" s="2"/>
      <c r="QMU84" s="2"/>
      <c r="QMV84" s="2"/>
      <c r="QMW84" s="2"/>
      <c r="QMX84" s="2"/>
      <c r="QMY84" s="2"/>
      <c r="QMZ84" s="2"/>
      <c r="QNA84" s="2"/>
      <c r="QNB84" s="2"/>
      <c r="QNC84" s="2"/>
      <c r="QND84" s="2"/>
      <c r="QNE84" s="2"/>
      <c r="QNF84" s="2"/>
      <c r="QNG84" s="2"/>
      <c r="QNH84" s="2"/>
      <c r="QNI84" s="2"/>
      <c r="QNJ84" s="2"/>
      <c r="QNK84" s="2"/>
      <c r="QNL84" s="2"/>
      <c r="QNM84" s="2"/>
      <c r="QNN84" s="2"/>
      <c r="QNO84" s="2"/>
      <c r="QNP84" s="2"/>
      <c r="QNQ84" s="2"/>
      <c r="QNR84" s="2"/>
      <c r="QNS84" s="2"/>
      <c r="QNT84" s="2"/>
      <c r="QNU84" s="2"/>
      <c r="QNV84" s="2"/>
      <c r="QNW84" s="2"/>
      <c r="QNX84" s="2"/>
      <c r="QNY84" s="2"/>
      <c r="QNZ84" s="2"/>
      <c r="QOA84" s="2"/>
      <c r="QOB84" s="2"/>
      <c r="QOC84" s="2"/>
      <c r="QOD84" s="2"/>
      <c r="QOE84" s="2"/>
      <c r="QOF84" s="2"/>
      <c r="QOG84" s="2"/>
      <c r="QOH84" s="2"/>
      <c r="QOI84" s="2"/>
      <c r="QOJ84" s="2"/>
      <c r="QOK84" s="2"/>
      <c r="QOL84" s="2"/>
      <c r="QOM84" s="2"/>
      <c r="QON84" s="2"/>
      <c r="QOO84" s="2"/>
      <c r="QOP84" s="2"/>
      <c r="QOQ84" s="2"/>
      <c r="QOR84" s="2"/>
      <c r="QOS84" s="2"/>
      <c r="QOT84" s="2"/>
      <c r="QOU84" s="2"/>
      <c r="QOV84" s="2"/>
      <c r="QOW84" s="2"/>
      <c r="QOX84" s="2"/>
      <c r="QOY84" s="2"/>
      <c r="QOZ84" s="2"/>
      <c r="QPA84" s="2"/>
      <c r="QPB84" s="2"/>
      <c r="QPC84" s="2"/>
      <c r="QPD84" s="2"/>
      <c r="QPE84" s="2"/>
      <c r="QPF84" s="2"/>
      <c r="QPG84" s="2"/>
      <c r="QPH84" s="2"/>
      <c r="QPI84" s="2"/>
      <c r="QPJ84" s="2"/>
      <c r="QPK84" s="2"/>
      <c r="QPL84" s="2"/>
      <c r="QPM84" s="2"/>
      <c r="QPN84" s="2"/>
      <c r="QPO84" s="2"/>
      <c r="QPP84" s="2"/>
      <c r="QPQ84" s="2"/>
      <c r="QPR84" s="2"/>
      <c r="QPS84" s="2"/>
      <c r="QPT84" s="2"/>
      <c r="QPU84" s="2"/>
      <c r="QPV84" s="2"/>
      <c r="QPW84" s="2"/>
      <c r="QPX84" s="2"/>
      <c r="QPY84" s="2"/>
      <c r="QPZ84" s="2"/>
      <c r="QQA84" s="2"/>
      <c r="QQB84" s="2"/>
      <c r="QQC84" s="2"/>
      <c r="QQD84" s="2"/>
      <c r="QQE84" s="2"/>
      <c r="QQF84" s="2"/>
      <c r="QQG84" s="2"/>
      <c r="QQH84" s="2"/>
      <c r="QQI84" s="2"/>
      <c r="QQJ84" s="2"/>
      <c r="QQK84" s="2"/>
      <c r="QQL84" s="2"/>
      <c r="QQM84" s="2"/>
      <c r="QQN84" s="2"/>
      <c r="QQO84" s="2"/>
      <c r="QQP84" s="2"/>
      <c r="QQQ84" s="2"/>
      <c r="QQR84" s="2"/>
      <c r="QQS84" s="2"/>
      <c r="QQT84" s="2"/>
      <c r="QQU84" s="2"/>
      <c r="QQV84" s="2"/>
      <c r="QQW84" s="2"/>
      <c r="QQX84" s="2"/>
      <c r="QQY84" s="2"/>
      <c r="QQZ84" s="2"/>
      <c r="QRA84" s="2"/>
      <c r="QRB84" s="2"/>
      <c r="QRC84" s="2"/>
      <c r="QRD84" s="2"/>
      <c r="QRE84" s="2"/>
      <c r="QRF84" s="2"/>
      <c r="QRG84" s="2"/>
      <c r="QRH84" s="2"/>
      <c r="QRI84" s="2"/>
      <c r="QRJ84" s="2"/>
      <c r="QRK84" s="2"/>
      <c r="QRL84" s="2"/>
      <c r="QRM84" s="2"/>
      <c r="QRN84" s="2"/>
      <c r="QRO84" s="2"/>
      <c r="QRP84" s="2"/>
      <c r="QRQ84" s="2"/>
      <c r="QRR84" s="2"/>
      <c r="QRS84" s="2"/>
      <c r="QRT84" s="2"/>
      <c r="QRU84" s="2"/>
      <c r="QRV84" s="2"/>
      <c r="QRW84" s="2"/>
      <c r="QRX84" s="2"/>
      <c r="QRY84" s="2"/>
      <c r="QRZ84" s="2"/>
      <c r="QSA84" s="2"/>
      <c r="QSB84" s="2"/>
      <c r="QSC84" s="2"/>
      <c r="QSD84" s="2"/>
      <c r="QSE84" s="2"/>
      <c r="QSF84" s="2"/>
      <c r="QSG84" s="2"/>
      <c r="QSH84" s="2"/>
      <c r="QSI84" s="2"/>
      <c r="QSJ84" s="2"/>
      <c r="QSK84" s="2"/>
      <c r="QSL84" s="2"/>
      <c r="QSM84" s="2"/>
      <c r="QSN84" s="2"/>
      <c r="QSO84" s="2"/>
      <c r="QSP84" s="2"/>
      <c r="QSQ84" s="2"/>
      <c r="QSR84" s="2"/>
      <c r="QSS84" s="2"/>
      <c r="QST84" s="2"/>
      <c r="QSU84" s="2"/>
      <c r="QSV84" s="2"/>
      <c r="QSW84" s="2"/>
      <c r="QSX84" s="2"/>
      <c r="QSY84" s="2"/>
      <c r="QSZ84" s="2"/>
      <c r="QTA84" s="2"/>
      <c r="QTB84" s="2"/>
      <c r="QTC84" s="2"/>
      <c r="QTD84" s="2"/>
      <c r="QTE84" s="2"/>
      <c r="QTF84" s="2"/>
      <c r="QTG84" s="2"/>
      <c r="QTH84" s="2"/>
      <c r="QTI84" s="2"/>
      <c r="QTJ84" s="2"/>
      <c r="QTK84" s="2"/>
      <c r="QTL84" s="2"/>
      <c r="QTM84" s="2"/>
      <c r="QTN84" s="2"/>
      <c r="QTO84" s="2"/>
      <c r="QTP84" s="2"/>
      <c r="QTQ84" s="2"/>
      <c r="QTR84" s="2"/>
      <c r="QTS84" s="2"/>
      <c r="QTT84" s="2"/>
      <c r="QTU84" s="2"/>
      <c r="QTV84" s="2"/>
      <c r="QTW84" s="2"/>
      <c r="QTX84" s="2"/>
      <c r="QTY84" s="2"/>
      <c r="QTZ84" s="2"/>
      <c r="QUA84" s="2"/>
      <c r="QUB84" s="2"/>
      <c r="QUC84" s="2"/>
      <c r="QUD84" s="2"/>
      <c r="QUE84" s="2"/>
      <c r="QUF84" s="2"/>
      <c r="QUG84" s="2"/>
      <c r="QUH84" s="2"/>
      <c r="QUI84" s="2"/>
      <c r="QUJ84" s="2"/>
      <c r="QUK84" s="2"/>
      <c r="QUL84" s="2"/>
      <c r="QUM84" s="2"/>
      <c r="QUN84" s="2"/>
      <c r="QUO84" s="2"/>
      <c r="QUP84" s="2"/>
      <c r="QUQ84" s="2"/>
      <c r="QUR84" s="2"/>
      <c r="QUS84" s="2"/>
      <c r="QUT84" s="2"/>
      <c r="QUU84" s="2"/>
      <c r="QUV84" s="2"/>
      <c r="QUW84" s="2"/>
      <c r="QUX84" s="2"/>
      <c r="QUY84" s="2"/>
      <c r="QUZ84" s="2"/>
      <c r="QVA84" s="2"/>
      <c r="QVB84" s="2"/>
      <c r="QVC84" s="2"/>
      <c r="QVD84" s="2"/>
      <c r="QVE84" s="2"/>
      <c r="QVF84" s="2"/>
      <c r="QVG84" s="2"/>
      <c r="QVH84" s="2"/>
      <c r="QVI84" s="2"/>
      <c r="QVJ84" s="2"/>
      <c r="QVK84" s="2"/>
      <c r="QVL84" s="2"/>
      <c r="QVM84" s="2"/>
      <c r="QVN84" s="2"/>
      <c r="QVO84" s="2"/>
      <c r="QVP84" s="2"/>
      <c r="QVQ84" s="2"/>
      <c r="QVR84" s="2"/>
      <c r="QVS84" s="2"/>
      <c r="QVT84" s="2"/>
      <c r="QVU84" s="2"/>
      <c r="QVV84" s="2"/>
      <c r="QVW84" s="2"/>
      <c r="QVX84" s="2"/>
      <c r="QVY84" s="2"/>
      <c r="QVZ84" s="2"/>
      <c r="QWA84" s="2"/>
      <c r="QWB84" s="2"/>
      <c r="QWC84" s="2"/>
      <c r="QWD84" s="2"/>
      <c r="QWE84" s="2"/>
      <c r="QWF84" s="2"/>
      <c r="QWG84" s="2"/>
      <c r="QWH84" s="2"/>
      <c r="QWI84" s="2"/>
      <c r="QWJ84" s="2"/>
      <c r="QWK84" s="2"/>
      <c r="QWL84" s="2"/>
      <c r="QWM84" s="2"/>
      <c r="QWN84" s="2"/>
      <c r="QWO84" s="2"/>
      <c r="QWP84" s="2"/>
      <c r="QWQ84" s="2"/>
      <c r="QWR84" s="2"/>
      <c r="QWS84" s="2"/>
      <c r="QWT84" s="2"/>
      <c r="QWU84" s="2"/>
      <c r="QWV84" s="2"/>
      <c r="QWW84" s="2"/>
      <c r="QWX84" s="2"/>
      <c r="QWY84" s="2"/>
      <c r="QWZ84" s="2"/>
      <c r="QXA84" s="2"/>
      <c r="QXB84" s="2"/>
      <c r="QXC84" s="2"/>
      <c r="QXD84" s="2"/>
      <c r="QXE84" s="2"/>
      <c r="QXF84" s="2"/>
      <c r="QXG84" s="2"/>
      <c r="QXH84" s="2"/>
      <c r="QXI84" s="2"/>
      <c r="QXJ84" s="2"/>
      <c r="QXK84" s="2"/>
      <c r="QXL84" s="2"/>
      <c r="QXM84" s="2"/>
      <c r="QXN84" s="2"/>
      <c r="QXO84" s="2"/>
      <c r="QXP84" s="2"/>
      <c r="QXQ84" s="2"/>
      <c r="QXR84" s="2"/>
      <c r="QXS84" s="2"/>
      <c r="QXT84" s="2"/>
      <c r="QXU84" s="2"/>
      <c r="QXV84" s="2"/>
      <c r="QXW84" s="2"/>
      <c r="QXX84" s="2"/>
      <c r="QXY84" s="2"/>
      <c r="QXZ84" s="2"/>
      <c r="QYA84" s="2"/>
      <c r="QYB84" s="2"/>
      <c r="QYC84" s="2"/>
      <c r="QYD84" s="2"/>
      <c r="QYE84" s="2"/>
      <c r="QYF84" s="2"/>
      <c r="QYG84" s="2"/>
      <c r="QYH84" s="2"/>
      <c r="QYI84" s="2"/>
      <c r="QYJ84" s="2"/>
      <c r="QYK84" s="2"/>
      <c r="QYL84" s="2"/>
      <c r="QYM84" s="2"/>
      <c r="QYN84" s="2"/>
      <c r="QYO84" s="2"/>
      <c r="QYP84" s="2"/>
      <c r="QYQ84" s="2"/>
      <c r="QYR84" s="2"/>
      <c r="QYS84" s="2"/>
      <c r="QYT84" s="2"/>
      <c r="QYU84" s="2"/>
      <c r="QYV84" s="2"/>
      <c r="QYW84" s="2"/>
      <c r="QYX84" s="2"/>
      <c r="QYY84" s="2"/>
      <c r="QYZ84" s="2"/>
      <c r="QZA84" s="2"/>
      <c r="QZB84" s="2"/>
      <c r="QZC84" s="2"/>
      <c r="QZD84" s="2"/>
      <c r="QZE84" s="2"/>
      <c r="QZF84" s="2"/>
      <c r="QZG84" s="2"/>
      <c r="QZH84" s="2"/>
      <c r="QZI84" s="2"/>
      <c r="QZJ84" s="2"/>
      <c r="QZK84" s="2"/>
      <c r="QZL84" s="2"/>
      <c r="QZM84" s="2"/>
      <c r="QZN84" s="2"/>
      <c r="QZO84" s="2"/>
      <c r="QZP84" s="2"/>
      <c r="QZQ84" s="2"/>
      <c r="QZR84" s="2"/>
      <c r="QZS84" s="2"/>
      <c r="QZT84" s="2"/>
      <c r="QZU84" s="2"/>
      <c r="QZV84" s="2"/>
      <c r="QZW84" s="2"/>
      <c r="QZX84" s="2"/>
      <c r="QZY84" s="2"/>
      <c r="QZZ84" s="2"/>
      <c r="RAA84" s="2"/>
      <c r="RAB84" s="2"/>
      <c r="RAC84" s="2"/>
      <c r="RAD84" s="2"/>
      <c r="RAE84" s="2"/>
      <c r="RAF84" s="2"/>
      <c r="RAG84" s="2"/>
      <c r="RAH84" s="2"/>
      <c r="RAI84" s="2"/>
      <c r="RAJ84" s="2"/>
      <c r="RAK84" s="2"/>
      <c r="RAL84" s="2"/>
      <c r="RAM84" s="2"/>
      <c r="RAN84" s="2"/>
      <c r="RAO84" s="2"/>
      <c r="RAP84" s="2"/>
      <c r="RAQ84" s="2"/>
      <c r="RAR84" s="2"/>
      <c r="RAS84" s="2"/>
      <c r="RAT84" s="2"/>
      <c r="RAU84" s="2"/>
      <c r="RAV84" s="2"/>
      <c r="RAW84" s="2"/>
      <c r="RAX84" s="2"/>
      <c r="RAY84" s="2"/>
      <c r="RAZ84" s="2"/>
      <c r="RBA84" s="2"/>
      <c r="RBB84" s="2"/>
      <c r="RBC84" s="2"/>
      <c r="RBD84" s="2"/>
      <c r="RBE84" s="2"/>
      <c r="RBF84" s="2"/>
      <c r="RBG84" s="2"/>
      <c r="RBH84" s="2"/>
      <c r="RBI84" s="2"/>
      <c r="RBJ84" s="2"/>
      <c r="RBK84" s="2"/>
      <c r="RBL84" s="2"/>
      <c r="RBM84" s="2"/>
      <c r="RBN84" s="2"/>
      <c r="RBO84" s="2"/>
      <c r="RBP84" s="2"/>
      <c r="RBQ84" s="2"/>
      <c r="RBR84" s="2"/>
      <c r="RBS84" s="2"/>
      <c r="RBT84" s="2"/>
      <c r="RBU84" s="2"/>
      <c r="RBV84" s="2"/>
      <c r="RBW84" s="2"/>
      <c r="RBX84" s="2"/>
      <c r="RBY84" s="2"/>
      <c r="RBZ84" s="2"/>
      <c r="RCA84" s="2"/>
      <c r="RCB84" s="2"/>
      <c r="RCC84" s="2"/>
      <c r="RCD84" s="2"/>
      <c r="RCE84" s="2"/>
      <c r="RCF84" s="2"/>
      <c r="RCG84" s="2"/>
      <c r="RCH84" s="2"/>
      <c r="RCI84" s="2"/>
      <c r="RCJ84" s="2"/>
      <c r="RCK84" s="2"/>
      <c r="RCL84" s="2"/>
      <c r="RCM84" s="2"/>
      <c r="RCN84" s="2"/>
      <c r="RCO84" s="2"/>
      <c r="RCP84" s="2"/>
      <c r="RCQ84" s="2"/>
      <c r="RCR84" s="2"/>
      <c r="RCS84" s="2"/>
      <c r="RCT84" s="2"/>
      <c r="RCU84" s="2"/>
      <c r="RCV84" s="2"/>
      <c r="RCW84" s="2"/>
      <c r="RCX84" s="2"/>
      <c r="RCY84" s="2"/>
      <c r="RCZ84" s="2"/>
      <c r="RDA84" s="2"/>
      <c r="RDB84" s="2"/>
      <c r="RDC84" s="2"/>
      <c r="RDD84" s="2"/>
      <c r="RDE84" s="2"/>
      <c r="RDF84" s="2"/>
      <c r="RDG84" s="2"/>
      <c r="RDH84" s="2"/>
      <c r="RDI84" s="2"/>
      <c r="RDJ84" s="2"/>
      <c r="RDK84" s="2"/>
      <c r="RDL84" s="2"/>
      <c r="RDM84" s="2"/>
      <c r="RDN84" s="2"/>
      <c r="RDO84" s="2"/>
      <c r="RDP84" s="2"/>
      <c r="RDQ84" s="2"/>
      <c r="RDR84" s="2"/>
      <c r="RDS84" s="2"/>
      <c r="RDT84" s="2"/>
      <c r="RDU84" s="2"/>
      <c r="RDV84" s="2"/>
      <c r="RDW84" s="2"/>
      <c r="RDX84" s="2"/>
      <c r="RDY84" s="2"/>
      <c r="RDZ84" s="2"/>
      <c r="REA84" s="2"/>
      <c r="REB84" s="2"/>
      <c r="REC84" s="2"/>
      <c r="RED84" s="2"/>
      <c r="REE84" s="2"/>
      <c r="REF84" s="2"/>
      <c r="REG84" s="2"/>
      <c r="REH84" s="2"/>
      <c r="REI84" s="2"/>
      <c r="REJ84" s="2"/>
      <c r="REK84" s="2"/>
      <c r="REL84" s="2"/>
      <c r="REM84" s="2"/>
      <c r="REN84" s="2"/>
      <c r="REO84" s="2"/>
      <c r="REP84" s="2"/>
      <c r="REQ84" s="2"/>
      <c r="RER84" s="2"/>
      <c r="RES84" s="2"/>
      <c r="RET84" s="2"/>
      <c r="REU84" s="2"/>
      <c r="REV84" s="2"/>
      <c r="REW84" s="2"/>
      <c r="REX84" s="2"/>
      <c r="REY84" s="2"/>
      <c r="REZ84" s="2"/>
      <c r="RFA84" s="2"/>
      <c r="RFB84" s="2"/>
      <c r="RFC84" s="2"/>
      <c r="RFD84" s="2"/>
      <c r="RFE84" s="2"/>
      <c r="RFF84" s="2"/>
      <c r="RFG84" s="2"/>
      <c r="RFH84" s="2"/>
      <c r="RFI84" s="2"/>
      <c r="RFJ84" s="2"/>
      <c r="RFK84" s="2"/>
      <c r="RFL84" s="2"/>
      <c r="RFM84" s="2"/>
      <c r="RFN84" s="2"/>
      <c r="RFO84" s="2"/>
      <c r="RFP84" s="2"/>
      <c r="RFQ84" s="2"/>
      <c r="RFR84" s="2"/>
      <c r="RFS84" s="2"/>
      <c r="RFT84" s="2"/>
      <c r="RFU84" s="2"/>
      <c r="RFV84" s="2"/>
      <c r="RFW84" s="2"/>
      <c r="RFX84" s="2"/>
      <c r="RFY84" s="2"/>
      <c r="RFZ84" s="2"/>
      <c r="RGA84" s="2"/>
      <c r="RGB84" s="2"/>
      <c r="RGC84" s="2"/>
      <c r="RGD84" s="2"/>
      <c r="RGE84" s="2"/>
      <c r="RGF84" s="2"/>
      <c r="RGG84" s="2"/>
      <c r="RGH84" s="2"/>
      <c r="RGI84" s="2"/>
      <c r="RGJ84" s="2"/>
      <c r="RGK84" s="2"/>
      <c r="RGL84" s="2"/>
      <c r="RGM84" s="2"/>
      <c r="RGN84" s="2"/>
      <c r="RGO84" s="2"/>
      <c r="RGP84" s="2"/>
      <c r="RGQ84" s="2"/>
      <c r="RGR84" s="2"/>
      <c r="RGS84" s="2"/>
      <c r="RGT84" s="2"/>
      <c r="RGU84" s="2"/>
      <c r="RGV84" s="2"/>
      <c r="RGW84" s="2"/>
      <c r="RGX84" s="2"/>
      <c r="RGY84" s="2"/>
      <c r="RGZ84" s="2"/>
      <c r="RHA84" s="2"/>
      <c r="RHB84" s="2"/>
      <c r="RHC84" s="2"/>
      <c r="RHD84" s="2"/>
      <c r="RHE84" s="2"/>
      <c r="RHF84" s="2"/>
      <c r="RHG84" s="2"/>
      <c r="RHH84" s="2"/>
      <c r="RHI84" s="2"/>
      <c r="RHJ84" s="2"/>
      <c r="RHK84" s="2"/>
      <c r="RHL84" s="2"/>
      <c r="RHM84" s="2"/>
      <c r="RHN84" s="2"/>
      <c r="RHO84" s="2"/>
      <c r="RHP84" s="2"/>
      <c r="RHQ84" s="2"/>
      <c r="RHR84" s="2"/>
      <c r="RHS84" s="2"/>
      <c r="RHT84" s="2"/>
      <c r="RHU84" s="2"/>
      <c r="RHV84" s="2"/>
      <c r="RHW84" s="2"/>
      <c r="RHX84" s="2"/>
      <c r="RHY84" s="2"/>
      <c r="RHZ84" s="2"/>
      <c r="RIA84" s="2"/>
      <c r="RIB84" s="2"/>
      <c r="RIC84" s="2"/>
      <c r="RID84" s="2"/>
      <c r="RIE84" s="2"/>
      <c r="RIF84" s="2"/>
      <c r="RIG84" s="2"/>
      <c r="RIH84" s="2"/>
      <c r="RII84" s="2"/>
      <c r="RIJ84" s="2"/>
      <c r="RIK84" s="2"/>
      <c r="RIL84" s="2"/>
      <c r="RIM84" s="2"/>
      <c r="RIN84" s="2"/>
      <c r="RIO84" s="2"/>
      <c r="RIP84" s="2"/>
      <c r="RIQ84" s="2"/>
      <c r="RIR84" s="2"/>
      <c r="RIS84" s="2"/>
      <c r="RIT84" s="2"/>
      <c r="RIU84" s="2"/>
      <c r="RIV84" s="2"/>
      <c r="RIW84" s="2"/>
      <c r="RIX84" s="2"/>
      <c r="RIY84" s="2"/>
      <c r="RIZ84" s="2"/>
      <c r="RJA84" s="2"/>
      <c r="RJB84" s="2"/>
      <c r="RJC84" s="2"/>
      <c r="RJD84" s="2"/>
      <c r="RJE84" s="2"/>
      <c r="RJF84" s="2"/>
      <c r="RJG84" s="2"/>
      <c r="RJH84" s="2"/>
      <c r="RJI84" s="2"/>
      <c r="RJJ84" s="2"/>
      <c r="RJK84" s="2"/>
      <c r="RJL84" s="2"/>
      <c r="RJM84" s="2"/>
      <c r="RJN84" s="2"/>
      <c r="RJO84" s="2"/>
      <c r="RJP84" s="2"/>
      <c r="RJQ84" s="2"/>
      <c r="RJR84" s="2"/>
      <c r="RJS84" s="2"/>
      <c r="RJT84" s="2"/>
      <c r="RJU84" s="2"/>
      <c r="RJV84" s="2"/>
      <c r="RJW84" s="2"/>
      <c r="RJX84" s="2"/>
      <c r="RJY84" s="2"/>
      <c r="RJZ84" s="2"/>
      <c r="RKA84" s="2"/>
      <c r="RKB84" s="2"/>
      <c r="RKC84" s="2"/>
      <c r="RKD84" s="2"/>
      <c r="RKE84" s="2"/>
      <c r="RKF84" s="2"/>
      <c r="RKG84" s="2"/>
      <c r="RKH84" s="2"/>
      <c r="RKI84" s="2"/>
      <c r="RKJ84" s="2"/>
      <c r="RKK84" s="2"/>
      <c r="RKL84" s="2"/>
      <c r="RKM84" s="2"/>
      <c r="RKN84" s="2"/>
      <c r="RKO84" s="2"/>
      <c r="RKP84" s="2"/>
      <c r="RKQ84" s="2"/>
      <c r="RKR84" s="2"/>
      <c r="RKS84" s="2"/>
      <c r="RKT84" s="2"/>
      <c r="RKU84" s="2"/>
      <c r="RKV84" s="2"/>
      <c r="RKW84" s="2"/>
      <c r="RKX84" s="2"/>
      <c r="RKY84" s="2"/>
      <c r="RKZ84" s="2"/>
      <c r="RLA84" s="2"/>
      <c r="RLB84" s="2"/>
      <c r="RLC84" s="2"/>
      <c r="RLD84" s="2"/>
      <c r="RLE84" s="2"/>
      <c r="RLF84" s="2"/>
      <c r="RLG84" s="2"/>
      <c r="RLH84" s="2"/>
      <c r="RLI84" s="2"/>
      <c r="RLJ84" s="2"/>
      <c r="RLK84" s="2"/>
      <c r="RLL84" s="2"/>
      <c r="RLM84" s="2"/>
      <c r="RLN84" s="2"/>
      <c r="RLO84" s="2"/>
      <c r="RLP84" s="2"/>
      <c r="RLQ84" s="2"/>
      <c r="RLR84" s="2"/>
      <c r="RLS84" s="2"/>
      <c r="RLT84" s="2"/>
      <c r="RLU84" s="2"/>
      <c r="RLV84" s="2"/>
      <c r="RLW84" s="2"/>
      <c r="RLX84" s="2"/>
      <c r="RLY84" s="2"/>
      <c r="RLZ84" s="2"/>
      <c r="RMA84" s="2"/>
      <c r="RMB84" s="2"/>
      <c r="RMC84" s="2"/>
      <c r="RMD84" s="2"/>
      <c r="RME84" s="2"/>
      <c r="RMF84" s="2"/>
      <c r="RMG84" s="2"/>
      <c r="RMH84" s="2"/>
      <c r="RMI84" s="2"/>
      <c r="RMJ84" s="2"/>
      <c r="RMK84" s="2"/>
      <c r="RML84" s="2"/>
      <c r="RMM84" s="2"/>
      <c r="RMN84" s="2"/>
      <c r="RMO84" s="2"/>
      <c r="RMP84" s="2"/>
      <c r="RMQ84" s="2"/>
      <c r="RMR84" s="2"/>
      <c r="RMS84" s="2"/>
      <c r="RMT84" s="2"/>
      <c r="RMU84" s="2"/>
      <c r="RMV84" s="2"/>
      <c r="RMW84" s="2"/>
      <c r="RMX84" s="2"/>
      <c r="RMY84" s="2"/>
      <c r="RMZ84" s="2"/>
      <c r="RNA84" s="2"/>
      <c r="RNB84" s="2"/>
      <c r="RNC84" s="2"/>
      <c r="RND84" s="2"/>
      <c r="RNE84" s="2"/>
      <c r="RNF84" s="2"/>
      <c r="RNG84" s="2"/>
      <c r="RNH84" s="2"/>
      <c r="RNI84" s="2"/>
      <c r="RNJ84" s="2"/>
      <c r="RNK84" s="2"/>
      <c r="RNL84" s="2"/>
      <c r="RNM84" s="2"/>
      <c r="RNN84" s="2"/>
      <c r="RNO84" s="2"/>
      <c r="RNP84" s="2"/>
      <c r="RNQ84" s="2"/>
      <c r="RNR84" s="2"/>
      <c r="RNS84" s="2"/>
      <c r="RNT84" s="2"/>
      <c r="RNU84" s="2"/>
      <c r="RNV84" s="2"/>
      <c r="RNW84" s="2"/>
      <c r="RNX84" s="2"/>
      <c r="RNY84" s="2"/>
      <c r="RNZ84" s="2"/>
      <c r="ROA84" s="2"/>
      <c r="ROB84" s="2"/>
      <c r="ROC84" s="2"/>
      <c r="ROD84" s="2"/>
      <c r="ROE84" s="2"/>
      <c r="ROF84" s="2"/>
      <c r="ROG84" s="2"/>
      <c r="ROH84" s="2"/>
      <c r="ROI84" s="2"/>
      <c r="ROJ84" s="2"/>
      <c r="ROK84" s="2"/>
      <c r="ROL84" s="2"/>
      <c r="ROM84" s="2"/>
      <c r="RON84" s="2"/>
      <c r="ROO84" s="2"/>
      <c r="ROP84" s="2"/>
      <c r="ROQ84" s="2"/>
      <c r="ROR84" s="2"/>
      <c r="ROS84" s="2"/>
      <c r="ROT84" s="2"/>
      <c r="ROU84" s="2"/>
      <c r="ROV84" s="2"/>
      <c r="ROW84" s="2"/>
      <c r="ROX84" s="2"/>
      <c r="ROY84" s="2"/>
      <c r="ROZ84" s="2"/>
      <c r="RPA84" s="2"/>
      <c r="RPB84" s="2"/>
      <c r="RPC84" s="2"/>
      <c r="RPD84" s="2"/>
      <c r="RPE84" s="2"/>
      <c r="RPF84" s="2"/>
      <c r="RPG84" s="2"/>
      <c r="RPH84" s="2"/>
      <c r="RPI84" s="2"/>
      <c r="RPJ84" s="2"/>
      <c r="RPK84" s="2"/>
      <c r="RPL84" s="2"/>
      <c r="RPM84" s="2"/>
      <c r="RPN84" s="2"/>
      <c r="RPO84" s="2"/>
      <c r="RPP84" s="2"/>
      <c r="RPQ84" s="2"/>
      <c r="RPR84" s="2"/>
      <c r="RPS84" s="2"/>
      <c r="RPT84" s="2"/>
      <c r="RPU84" s="2"/>
      <c r="RPV84" s="2"/>
      <c r="RPW84" s="2"/>
      <c r="RPX84" s="2"/>
      <c r="RPY84" s="2"/>
      <c r="RPZ84" s="2"/>
      <c r="RQA84" s="2"/>
      <c r="RQB84" s="2"/>
      <c r="RQC84" s="2"/>
      <c r="RQD84" s="2"/>
      <c r="RQE84" s="2"/>
      <c r="RQF84" s="2"/>
      <c r="RQG84" s="2"/>
      <c r="RQH84" s="2"/>
      <c r="RQI84" s="2"/>
      <c r="RQJ84" s="2"/>
      <c r="RQK84" s="2"/>
      <c r="RQL84" s="2"/>
      <c r="RQM84" s="2"/>
      <c r="RQN84" s="2"/>
      <c r="RQO84" s="2"/>
      <c r="RQP84" s="2"/>
      <c r="RQQ84" s="2"/>
      <c r="RQR84" s="2"/>
      <c r="RQS84" s="2"/>
      <c r="RQT84" s="2"/>
      <c r="RQU84" s="2"/>
      <c r="RQV84" s="2"/>
      <c r="RQW84" s="2"/>
      <c r="RQX84" s="2"/>
      <c r="RQY84" s="2"/>
      <c r="RQZ84" s="2"/>
      <c r="RRA84" s="2"/>
      <c r="RRB84" s="2"/>
      <c r="RRC84" s="2"/>
      <c r="RRD84" s="2"/>
      <c r="RRE84" s="2"/>
      <c r="RRF84" s="2"/>
      <c r="RRG84" s="2"/>
      <c r="RRH84" s="2"/>
      <c r="RRI84" s="2"/>
      <c r="RRJ84" s="2"/>
      <c r="RRK84" s="2"/>
      <c r="RRL84" s="2"/>
      <c r="RRM84" s="2"/>
      <c r="RRN84" s="2"/>
      <c r="RRO84" s="2"/>
      <c r="RRP84" s="2"/>
      <c r="RRQ84" s="2"/>
      <c r="RRR84" s="2"/>
      <c r="RRS84" s="2"/>
      <c r="RRT84" s="2"/>
      <c r="RRU84" s="2"/>
      <c r="RRV84" s="2"/>
      <c r="RRW84" s="2"/>
      <c r="RRX84" s="2"/>
      <c r="RRY84" s="2"/>
      <c r="RRZ84" s="2"/>
      <c r="RSA84" s="2"/>
      <c r="RSB84" s="2"/>
      <c r="RSC84" s="2"/>
      <c r="RSD84" s="2"/>
      <c r="RSE84" s="2"/>
      <c r="RSF84" s="2"/>
      <c r="RSG84" s="2"/>
      <c r="RSH84" s="2"/>
      <c r="RSI84" s="2"/>
      <c r="RSJ84" s="2"/>
      <c r="RSK84" s="2"/>
      <c r="RSL84" s="2"/>
      <c r="RSM84" s="2"/>
      <c r="RSN84" s="2"/>
      <c r="RSO84" s="2"/>
      <c r="RSP84" s="2"/>
      <c r="RSQ84" s="2"/>
      <c r="RSR84" s="2"/>
      <c r="RSS84" s="2"/>
      <c r="RST84" s="2"/>
      <c r="RSU84" s="2"/>
      <c r="RSV84" s="2"/>
      <c r="RSW84" s="2"/>
      <c r="RSX84" s="2"/>
      <c r="RSY84" s="2"/>
      <c r="RSZ84" s="2"/>
      <c r="RTA84" s="2"/>
      <c r="RTB84" s="2"/>
      <c r="RTC84" s="2"/>
      <c r="RTD84" s="2"/>
      <c r="RTE84" s="2"/>
      <c r="RTF84" s="2"/>
      <c r="RTG84" s="2"/>
      <c r="RTH84" s="2"/>
      <c r="RTI84" s="2"/>
      <c r="RTJ84" s="2"/>
      <c r="RTK84" s="2"/>
      <c r="RTL84" s="2"/>
      <c r="RTM84" s="2"/>
      <c r="RTN84" s="2"/>
      <c r="RTO84" s="2"/>
      <c r="RTP84" s="2"/>
      <c r="RTQ84" s="2"/>
      <c r="RTR84" s="2"/>
      <c r="RTS84" s="2"/>
      <c r="RTT84" s="2"/>
      <c r="RTU84" s="2"/>
      <c r="RTV84" s="2"/>
      <c r="RTW84" s="2"/>
      <c r="RTX84" s="2"/>
      <c r="RTY84" s="2"/>
      <c r="RTZ84" s="2"/>
      <c r="RUA84" s="2"/>
      <c r="RUB84" s="2"/>
      <c r="RUC84" s="2"/>
      <c r="RUD84" s="2"/>
      <c r="RUE84" s="2"/>
      <c r="RUF84" s="2"/>
      <c r="RUG84" s="2"/>
      <c r="RUH84" s="2"/>
      <c r="RUI84" s="2"/>
      <c r="RUJ84" s="2"/>
      <c r="RUK84" s="2"/>
      <c r="RUL84" s="2"/>
      <c r="RUM84" s="2"/>
      <c r="RUN84" s="2"/>
      <c r="RUO84" s="2"/>
      <c r="RUP84" s="2"/>
      <c r="RUQ84" s="2"/>
      <c r="RUR84" s="2"/>
      <c r="RUS84" s="2"/>
      <c r="RUT84" s="2"/>
      <c r="RUU84" s="2"/>
      <c r="RUV84" s="2"/>
      <c r="RUW84" s="2"/>
      <c r="RUX84" s="2"/>
      <c r="RUY84" s="2"/>
      <c r="RUZ84" s="2"/>
      <c r="RVA84" s="2"/>
      <c r="RVB84" s="2"/>
      <c r="RVC84" s="2"/>
      <c r="RVD84" s="2"/>
      <c r="RVE84" s="2"/>
      <c r="RVF84" s="2"/>
      <c r="RVG84" s="2"/>
      <c r="RVH84" s="2"/>
      <c r="RVI84" s="2"/>
      <c r="RVJ84" s="2"/>
      <c r="RVK84" s="2"/>
      <c r="RVL84" s="2"/>
      <c r="RVM84" s="2"/>
      <c r="RVN84" s="2"/>
      <c r="RVO84" s="2"/>
      <c r="RVP84" s="2"/>
      <c r="RVQ84" s="2"/>
      <c r="RVR84" s="2"/>
      <c r="RVS84" s="2"/>
      <c r="RVT84" s="2"/>
      <c r="RVU84" s="2"/>
      <c r="RVV84" s="2"/>
      <c r="RVW84" s="2"/>
      <c r="RVX84" s="2"/>
      <c r="RVY84" s="2"/>
      <c r="RVZ84" s="2"/>
      <c r="RWA84" s="2"/>
      <c r="RWB84" s="2"/>
      <c r="RWC84" s="2"/>
      <c r="RWD84" s="2"/>
      <c r="RWE84" s="2"/>
      <c r="RWF84" s="2"/>
      <c r="RWG84" s="2"/>
      <c r="RWH84" s="2"/>
      <c r="RWI84" s="2"/>
      <c r="RWJ84" s="2"/>
      <c r="RWK84" s="2"/>
      <c r="RWL84" s="2"/>
      <c r="RWM84" s="2"/>
      <c r="RWN84" s="2"/>
      <c r="RWO84" s="2"/>
      <c r="RWP84" s="2"/>
      <c r="RWQ84" s="2"/>
      <c r="RWR84" s="2"/>
      <c r="RWS84" s="2"/>
      <c r="RWT84" s="2"/>
      <c r="RWU84" s="2"/>
      <c r="RWV84" s="2"/>
      <c r="RWW84" s="2"/>
      <c r="RWX84" s="2"/>
      <c r="RWY84" s="2"/>
      <c r="RWZ84" s="2"/>
      <c r="RXA84" s="2"/>
      <c r="RXB84" s="2"/>
      <c r="RXC84" s="2"/>
      <c r="RXD84" s="2"/>
      <c r="RXE84" s="2"/>
      <c r="RXF84" s="2"/>
      <c r="RXG84" s="2"/>
      <c r="RXH84" s="2"/>
      <c r="RXI84" s="2"/>
      <c r="RXJ84" s="2"/>
      <c r="RXK84" s="2"/>
      <c r="RXL84" s="2"/>
      <c r="RXM84" s="2"/>
      <c r="RXN84" s="2"/>
      <c r="RXO84" s="2"/>
      <c r="RXP84" s="2"/>
      <c r="RXQ84" s="2"/>
      <c r="RXR84" s="2"/>
      <c r="RXS84" s="2"/>
      <c r="RXT84" s="2"/>
      <c r="RXU84" s="2"/>
      <c r="RXV84" s="2"/>
      <c r="RXW84" s="2"/>
      <c r="RXX84" s="2"/>
      <c r="RXY84" s="2"/>
      <c r="RXZ84" s="2"/>
      <c r="RYA84" s="2"/>
      <c r="RYB84" s="2"/>
      <c r="RYC84" s="2"/>
      <c r="RYD84" s="2"/>
      <c r="RYE84" s="2"/>
      <c r="RYF84" s="2"/>
      <c r="RYG84" s="2"/>
      <c r="RYH84" s="2"/>
      <c r="RYI84" s="2"/>
      <c r="RYJ84" s="2"/>
      <c r="RYK84" s="2"/>
      <c r="RYL84" s="2"/>
      <c r="RYM84" s="2"/>
      <c r="RYN84" s="2"/>
      <c r="RYO84" s="2"/>
      <c r="RYP84" s="2"/>
      <c r="RYQ84" s="2"/>
      <c r="RYR84" s="2"/>
      <c r="RYS84" s="2"/>
      <c r="RYT84" s="2"/>
      <c r="RYU84" s="2"/>
      <c r="RYV84" s="2"/>
      <c r="RYW84" s="2"/>
      <c r="RYX84" s="2"/>
      <c r="RYY84" s="2"/>
      <c r="RYZ84" s="2"/>
      <c r="RZA84" s="2"/>
      <c r="RZB84" s="2"/>
      <c r="RZC84" s="2"/>
      <c r="RZD84" s="2"/>
      <c r="RZE84" s="2"/>
      <c r="RZF84" s="2"/>
      <c r="RZG84" s="2"/>
      <c r="RZH84" s="2"/>
      <c r="RZI84" s="2"/>
      <c r="RZJ84" s="2"/>
      <c r="RZK84" s="2"/>
      <c r="RZL84" s="2"/>
      <c r="RZM84" s="2"/>
      <c r="RZN84" s="2"/>
      <c r="RZO84" s="2"/>
      <c r="RZP84" s="2"/>
      <c r="RZQ84" s="2"/>
      <c r="RZR84" s="2"/>
      <c r="RZS84" s="2"/>
      <c r="RZT84" s="2"/>
      <c r="RZU84" s="2"/>
      <c r="RZV84" s="2"/>
      <c r="RZW84" s="2"/>
      <c r="RZX84" s="2"/>
      <c r="RZY84" s="2"/>
      <c r="RZZ84" s="2"/>
      <c r="SAA84" s="2"/>
      <c r="SAB84" s="2"/>
      <c r="SAC84" s="2"/>
      <c r="SAD84" s="2"/>
      <c r="SAE84" s="2"/>
      <c r="SAF84" s="2"/>
      <c r="SAG84" s="2"/>
      <c r="SAH84" s="2"/>
      <c r="SAI84" s="2"/>
      <c r="SAJ84" s="2"/>
      <c r="SAK84" s="2"/>
      <c r="SAL84" s="2"/>
      <c r="SAM84" s="2"/>
      <c r="SAN84" s="2"/>
      <c r="SAO84" s="2"/>
      <c r="SAP84" s="2"/>
      <c r="SAQ84" s="2"/>
      <c r="SAR84" s="2"/>
      <c r="SAS84" s="2"/>
      <c r="SAT84" s="2"/>
      <c r="SAU84" s="2"/>
      <c r="SAV84" s="2"/>
      <c r="SAW84" s="2"/>
      <c r="SAX84" s="2"/>
      <c r="SAY84" s="2"/>
      <c r="SAZ84" s="2"/>
      <c r="SBA84" s="2"/>
      <c r="SBB84" s="2"/>
      <c r="SBC84" s="2"/>
      <c r="SBD84" s="2"/>
      <c r="SBE84" s="2"/>
      <c r="SBF84" s="2"/>
      <c r="SBG84" s="2"/>
      <c r="SBH84" s="2"/>
      <c r="SBI84" s="2"/>
      <c r="SBJ84" s="2"/>
      <c r="SBK84" s="2"/>
      <c r="SBL84" s="2"/>
      <c r="SBM84" s="2"/>
      <c r="SBN84" s="2"/>
      <c r="SBO84" s="2"/>
      <c r="SBP84" s="2"/>
      <c r="SBQ84" s="2"/>
      <c r="SBR84" s="2"/>
      <c r="SBS84" s="2"/>
      <c r="SBT84" s="2"/>
      <c r="SBU84" s="2"/>
      <c r="SBV84" s="2"/>
      <c r="SBW84" s="2"/>
      <c r="SBX84" s="2"/>
      <c r="SBY84" s="2"/>
      <c r="SBZ84" s="2"/>
      <c r="SCA84" s="2"/>
      <c r="SCB84" s="2"/>
      <c r="SCC84" s="2"/>
      <c r="SCD84" s="2"/>
      <c r="SCE84" s="2"/>
      <c r="SCF84" s="2"/>
      <c r="SCG84" s="2"/>
      <c r="SCH84" s="2"/>
      <c r="SCI84" s="2"/>
      <c r="SCJ84" s="2"/>
      <c r="SCK84" s="2"/>
      <c r="SCL84" s="2"/>
      <c r="SCM84" s="2"/>
      <c r="SCN84" s="2"/>
      <c r="SCO84" s="2"/>
      <c r="SCP84" s="2"/>
      <c r="SCQ84" s="2"/>
      <c r="SCR84" s="2"/>
      <c r="SCS84" s="2"/>
      <c r="SCT84" s="2"/>
      <c r="SCU84" s="2"/>
      <c r="SCV84" s="2"/>
      <c r="SCW84" s="2"/>
      <c r="SCX84" s="2"/>
      <c r="SCY84" s="2"/>
      <c r="SCZ84" s="2"/>
      <c r="SDA84" s="2"/>
      <c r="SDB84" s="2"/>
      <c r="SDC84" s="2"/>
      <c r="SDD84" s="2"/>
      <c r="SDE84" s="2"/>
      <c r="SDF84" s="2"/>
      <c r="SDG84" s="2"/>
      <c r="SDH84" s="2"/>
      <c r="SDI84" s="2"/>
      <c r="SDJ84" s="2"/>
      <c r="SDK84" s="2"/>
      <c r="SDL84" s="2"/>
      <c r="SDM84" s="2"/>
      <c r="SDN84" s="2"/>
      <c r="SDO84" s="2"/>
      <c r="SDP84" s="2"/>
      <c r="SDQ84" s="2"/>
      <c r="SDR84" s="2"/>
      <c r="SDS84" s="2"/>
      <c r="SDT84" s="2"/>
      <c r="SDU84" s="2"/>
      <c r="SDV84" s="2"/>
      <c r="SDW84" s="2"/>
      <c r="SDX84" s="2"/>
      <c r="SDY84" s="2"/>
      <c r="SDZ84" s="2"/>
      <c r="SEA84" s="2"/>
      <c r="SEB84" s="2"/>
      <c r="SEC84" s="2"/>
      <c r="SED84" s="2"/>
      <c r="SEE84" s="2"/>
      <c r="SEF84" s="2"/>
      <c r="SEG84" s="2"/>
      <c r="SEH84" s="2"/>
      <c r="SEI84" s="2"/>
      <c r="SEJ84" s="2"/>
      <c r="SEK84" s="2"/>
      <c r="SEL84" s="2"/>
      <c r="SEM84" s="2"/>
      <c r="SEN84" s="2"/>
      <c r="SEO84" s="2"/>
      <c r="SEP84" s="2"/>
      <c r="SEQ84" s="2"/>
      <c r="SER84" s="2"/>
      <c r="SES84" s="2"/>
      <c r="SET84" s="2"/>
      <c r="SEU84" s="2"/>
      <c r="SEV84" s="2"/>
      <c r="SEW84" s="2"/>
      <c r="SEX84" s="2"/>
      <c r="SEY84" s="2"/>
      <c r="SEZ84" s="2"/>
      <c r="SFA84" s="2"/>
      <c r="SFB84" s="2"/>
      <c r="SFC84" s="2"/>
      <c r="SFD84" s="2"/>
      <c r="SFE84" s="2"/>
      <c r="SFF84" s="2"/>
      <c r="SFG84" s="2"/>
      <c r="SFH84" s="2"/>
      <c r="SFI84" s="2"/>
      <c r="SFJ84" s="2"/>
      <c r="SFK84" s="2"/>
      <c r="SFL84" s="2"/>
      <c r="SFM84" s="2"/>
      <c r="SFN84" s="2"/>
      <c r="SFO84" s="2"/>
      <c r="SFP84" s="2"/>
      <c r="SFQ84" s="2"/>
      <c r="SFR84" s="2"/>
      <c r="SFS84" s="2"/>
      <c r="SFT84" s="2"/>
      <c r="SFU84" s="2"/>
      <c r="SFV84" s="2"/>
      <c r="SFW84" s="2"/>
      <c r="SFX84" s="2"/>
      <c r="SFY84" s="2"/>
      <c r="SFZ84" s="2"/>
      <c r="SGA84" s="2"/>
      <c r="SGB84" s="2"/>
      <c r="SGC84" s="2"/>
      <c r="SGD84" s="2"/>
      <c r="SGE84" s="2"/>
      <c r="SGF84" s="2"/>
      <c r="SGG84" s="2"/>
      <c r="SGH84" s="2"/>
      <c r="SGI84" s="2"/>
      <c r="SGJ84" s="2"/>
      <c r="SGK84" s="2"/>
      <c r="SGL84" s="2"/>
      <c r="SGM84" s="2"/>
      <c r="SGN84" s="2"/>
      <c r="SGO84" s="2"/>
      <c r="SGP84" s="2"/>
      <c r="SGQ84" s="2"/>
      <c r="SGR84" s="2"/>
      <c r="SGS84" s="2"/>
      <c r="SGT84" s="2"/>
      <c r="SGU84" s="2"/>
      <c r="SGV84" s="2"/>
      <c r="SGW84" s="2"/>
      <c r="SGX84" s="2"/>
      <c r="SGY84" s="2"/>
      <c r="SGZ84" s="2"/>
      <c r="SHA84" s="2"/>
      <c r="SHB84" s="2"/>
      <c r="SHC84" s="2"/>
      <c r="SHD84" s="2"/>
      <c r="SHE84" s="2"/>
      <c r="SHF84" s="2"/>
      <c r="SHG84" s="2"/>
      <c r="SHH84" s="2"/>
      <c r="SHI84" s="2"/>
      <c r="SHJ84" s="2"/>
      <c r="SHK84" s="2"/>
      <c r="SHL84" s="2"/>
      <c r="SHM84" s="2"/>
      <c r="SHN84" s="2"/>
      <c r="SHO84" s="2"/>
      <c r="SHP84" s="2"/>
      <c r="SHQ84" s="2"/>
      <c r="SHR84" s="2"/>
      <c r="SHS84" s="2"/>
      <c r="SHT84" s="2"/>
      <c r="SHU84" s="2"/>
      <c r="SHV84" s="2"/>
      <c r="SHW84" s="2"/>
      <c r="SHX84" s="2"/>
      <c r="SHY84" s="2"/>
      <c r="SHZ84" s="2"/>
      <c r="SIA84" s="2"/>
      <c r="SIB84" s="2"/>
      <c r="SIC84" s="2"/>
      <c r="SID84" s="2"/>
      <c r="SIE84" s="2"/>
      <c r="SIF84" s="2"/>
      <c r="SIG84" s="2"/>
      <c r="SIH84" s="2"/>
      <c r="SII84" s="2"/>
      <c r="SIJ84" s="2"/>
      <c r="SIK84" s="2"/>
      <c r="SIL84" s="2"/>
      <c r="SIM84" s="2"/>
      <c r="SIN84" s="2"/>
      <c r="SIO84" s="2"/>
      <c r="SIP84" s="2"/>
      <c r="SIQ84" s="2"/>
      <c r="SIR84" s="2"/>
      <c r="SIS84" s="2"/>
      <c r="SIT84" s="2"/>
      <c r="SIU84" s="2"/>
      <c r="SIV84" s="2"/>
      <c r="SIW84" s="2"/>
      <c r="SIX84" s="2"/>
      <c r="SIY84" s="2"/>
      <c r="SIZ84" s="2"/>
      <c r="SJA84" s="2"/>
      <c r="SJB84" s="2"/>
      <c r="SJC84" s="2"/>
      <c r="SJD84" s="2"/>
      <c r="SJE84" s="2"/>
      <c r="SJF84" s="2"/>
      <c r="SJG84" s="2"/>
      <c r="SJH84" s="2"/>
      <c r="SJI84" s="2"/>
      <c r="SJJ84" s="2"/>
      <c r="SJK84" s="2"/>
      <c r="SJL84" s="2"/>
      <c r="SJM84" s="2"/>
      <c r="SJN84" s="2"/>
      <c r="SJO84" s="2"/>
      <c r="SJP84" s="2"/>
      <c r="SJQ84" s="2"/>
      <c r="SJR84" s="2"/>
      <c r="SJS84" s="2"/>
      <c r="SJT84" s="2"/>
      <c r="SJU84" s="2"/>
      <c r="SJV84" s="2"/>
      <c r="SJW84" s="2"/>
      <c r="SJX84" s="2"/>
      <c r="SJY84" s="2"/>
      <c r="SJZ84" s="2"/>
      <c r="SKA84" s="2"/>
      <c r="SKB84" s="2"/>
      <c r="SKC84" s="2"/>
      <c r="SKD84" s="2"/>
      <c r="SKE84" s="2"/>
      <c r="SKF84" s="2"/>
      <c r="SKG84" s="2"/>
      <c r="SKH84" s="2"/>
      <c r="SKI84" s="2"/>
      <c r="SKJ84" s="2"/>
      <c r="SKK84" s="2"/>
      <c r="SKL84" s="2"/>
      <c r="SKM84" s="2"/>
      <c r="SKN84" s="2"/>
      <c r="SKO84" s="2"/>
      <c r="SKP84" s="2"/>
      <c r="SKQ84" s="2"/>
      <c r="SKR84" s="2"/>
      <c r="SKS84" s="2"/>
      <c r="SKT84" s="2"/>
      <c r="SKU84" s="2"/>
      <c r="SKV84" s="2"/>
      <c r="SKW84" s="2"/>
      <c r="SKX84" s="2"/>
      <c r="SKY84" s="2"/>
      <c r="SKZ84" s="2"/>
      <c r="SLA84" s="2"/>
      <c r="SLB84" s="2"/>
      <c r="SLC84" s="2"/>
      <c r="SLD84" s="2"/>
      <c r="SLE84" s="2"/>
      <c r="SLF84" s="2"/>
      <c r="SLG84" s="2"/>
      <c r="SLH84" s="2"/>
      <c r="SLI84" s="2"/>
      <c r="SLJ84" s="2"/>
      <c r="SLK84" s="2"/>
      <c r="SLL84" s="2"/>
      <c r="SLM84" s="2"/>
      <c r="SLN84" s="2"/>
      <c r="SLO84" s="2"/>
      <c r="SLP84" s="2"/>
      <c r="SLQ84" s="2"/>
      <c r="SLR84" s="2"/>
      <c r="SLS84" s="2"/>
      <c r="SLT84" s="2"/>
      <c r="SLU84" s="2"/>
      <c r="SLV84" s="2"/>
      <c r="SLW84" s="2"/>
      <c r="SLX84" s="2"/>
      <c r="SLY84" s="2"/>
      <c r="SLZ84" s="2"/>
      <c r="SMA84" s="2"/>
      <c r="SMB84" s="2"/>
      <c r="SMC84" s="2"/>
      <c r="SMD84" s="2"/>
      <c r="SME84" s="2"/>
      <c r="SMF84" s="2"/>
      <c r="SMG84" s="2"/>
      <c r="SMH84" s="2"/>
      <c r="SMI84" s="2"/>
      <c r="SMJ84" s="2"/>
      <c r="SMK84" s="2"/>
      <c r="SML84" s="2"/>
      <c r="SMM84" s="2"/>
      <c r="SMN84" s="2"/>
      <c r="SMO84" s="2"/>
      <c r="SMP84" s="2"/>
      <c r="SMQ84" s="2"/>
      <c r="SMR84" s="2"/>
      <c r="SMS84" s="2"/>
      <c r="SMT84" s="2"/>
      <c r="SMU84" s="2"/>
      <c r="SMV84" s="2"/>
      <c r="SMW84" s="2"/>
      <c r="SMX84" s="2"/>
      <c r="SMY84" s="2"/>
      <c r="SMZ84" s="2"/>
      <c r="SNA84" s="2"/>
      <c r="SNB84" s="2"/>
      <c r="SNC84" s="2"/>
      <c r="SND84" s="2"/>
      <c r="SNE84" s="2"/>
      <c r="SNF84" s="2"/>
      <c r="SNG84" s="2"/>
      <c r="SNH84" s="2"/>
      <c r="SNI84" s="2"/>
      <c r="SNJ84" s="2"/>
      <c r="SNK84" s="2"/>
      <c r="SNL84" s="2"/>
      <c r="SNM84" s="2"/>
      <c r="SNN84" s="2"/>
      <c r="SNO84" s="2"/>
      <c r="SNP84" s="2"/>
      <c r="SNQ84" s="2"/>
      <c r="SNR84" s="2"/>
      <c r="SNS84" s="2"/>
      <c r="SNT84" s="2"/>
      <c r="SNU84" s="2"/>
      <c r="SNV84" s="2"/>
      <c r="SNW84" s="2"/>
      <c r="SNX84" s="2"/>
      <c r="SNY84" s="2"/>
      <c r="SNZ84" s="2"/>
      <c r="SOA84" s="2"/>
      <c r="SOB84" s="2"/>
      <c r="SOC84" s="2"/>
      <c r="SOD84" s="2"/>
      <c r="SOE84" s="2"/>
      <c r="SOF84" s="2"/>
      <c r="SOG84" s="2"/>
      <c r="SOH84" s="2"/>
      <c r="SOI84" s="2"/>
      <c r="SOJ84" s="2"/>
      <c r="SOK84" s="2"/>
      <c r="SOL84" s="2"/>
      <c r="SOM84" s="2"/>
      <c r="SON84" s="2"/>
      <c r="SOO84" s="2"/>
      <c r="SOP84" s="2"/>
      <c r="SOQ84" s="2"/>
      <c r="SOR84" s="2"/>
      <c r="SOS84" s="2"/>
      <c r="SOT84" s="2"/>
      <c r="SOU84" s="2"/>
      <c r="SOV84" s="2"/>
      <c r="SOW84" s="2"/>
      <c r="SOX84" s="2"/>
      <c r="SOY84" s="2"/>
      <c r="SOZ84" s="2"/>
      <c r="SPA84" s="2"/>
      <c r="SPB84" s="2"/>
      <c r="SPC84" s="2"/>
      <c r="SPD84" s="2"/>
      <c r="SPE84" s="2"/>
      <c r="SPF84" s="2"/>
      <c r="SPG84" s="2"/>
      <c r="SPH84" s="2"/>
      <c r="SPI84" s="2"/>
      <c r="SPJ84" s="2"/>
      <c r="SPK84" s="2"/>
      <c r="SPL84" s="2"/>
      <c r="SPM84" s="2"/>
      <c r="SPN84" s="2"/>
      <c r="SPO84" s="2"/>
      <c r="SPP84" s="2"/>
      <c r="SPQ84" s="2"/>
      <c r="SPR84" s="2"/>
      <c r="SPS84" s="2"/>
      <c r="SPT84" s="2"/>
      <c r="SPU84" s="2"/>
      <c r="SPV84" s="2"/>
      <c r="SPW84" s="2"/>
      <c r="SPX84" s="2"/>
      <c r="SPY84" s="2"/>
      <c r="SPZ84" s="2"/>
      <c r="SQA84" s="2"/>
      <c r="SQB84" s="2"/>
      <c r="SQC84" s="2"/>
      <c r="SQD84" s="2"/>
      <c r="SQE84" s="2"/>
      <c r="SQF84" s="2"/>
      <c r="SQG84" s="2"/>
      <c r="SQH84" s="2"/>
      <c r="SQI84" s="2"/>
      <c r="SQJ84" s="2"/>
      <c r="SQK84" s="2"/>
      <c r="SQL84" s="2"/>
      <c r="SQM84" s="2"/>
      <c r="SQN84" s="2"/>
      <c r="SQO84" s="2"/>
      <c r="SQP84" s="2"/>
      <c r="SQQ84" s="2"/>
      <c r="SQR84" s="2"/>
      <c r="SQS84" s="2"/>
      <c r="SQT84" s="2"/>
      <c r="SQU84" s="2"/>
      <c r="SQV84" s="2"/>
      <c r="SQW84" s="2"/>
      <c r="SQX84" s="2"/>
      <c r="SQY84" s="2"/>
      <c r="SQZ84" s="2"/>
      <c r="SRA84" s="2"/>
      <c r="SRB84" s="2"/>
      <c r="SRC84" s="2"/>
      <c r="SRD84" s="2"/>
      <c r="SRE84" s="2"/>
      <c r="SRF84" s="2"/>
      <c r="SRG84" s="2"/>
      <c r="SRH84" s="2"/>
      <c r="SRI84" s="2"/>
      <c r="SRJ84" s="2"/>
      <c r="SRK84" s="2"/>
      <c r="SRL84" s="2"/>
      <c r="SRM84" s="2"/>
      <c r="SRN84" s="2"/>
      <c r="SRO84" s="2"/>
      <c r="SRP84" s="2"/>
      <c r="SRQ84" s="2"/>
      <c r="SRR84" s="2"/>
      <c r="SRS84" s="2"/>
      <c r="SRT84" s="2"/>
      <c r="SRU84" s="2"/>
      <c r="SRV84" s="2"/>
      <c r="SRW84" s="2"/>
      <c r="SRX84" s="2"/>
      <c r="SRY84" s="2"/>
      <c r="SRZ84" s="2"/>
      <c r="SSA84" s="2"/>
      <c r="SSB84" s="2"/>
      <c r="SSC84" s="2"/>
      <c r="SSD84" s="2"/>
      <c r="SSE84" s="2"/>
      <c r="SSF84" s="2"/>
      <c r="SSG84" s="2"/>
      <c r="SSH84" s="2"/>
      <c r="SSI84" s="2"/>
      <c r="SSJ84" s="2"/>
      <c r="SSK84" s="2"/>
      <c r="SSL84" s="2"/>
      <c r="SSM84" s="2"/>
      <c r="SSN84" s="2"/>
      <c r="SSO84" s="2"/>
      <c r="SSP84" s="2"/>
      <c r="SSQ84" s="2"/>
      <c r="SSR84" s="2"/>
      <c r="SSS84" s="2"/>
      <c r="SST84" s="2"/>
      <c r="SSU84" s="2"/>
      <c r="SSV84" s="2"/>
      <c r="SSW84" s="2"/>
      <c r="SSX84" s="2"/>
      <c r="SSY84" s="2"/>
      <c r="SSZ84" s="2"/>
      <c r="STA84" s="2"/>
      <c r="STB84" s="2"/>
      <c r="STC84" s="2"/>
      <c r="STD84" s="2"/>
      <c r="STE84" s="2"/>
      <c r="STF84" s="2"/>
      <c r="STG84" s="2"/>
      <c r="STH84" s="2"/>
      <c r="STI84" s="2"/>
      <c r="STJ84" s="2"/>
      <c r="STK84" s="2"/>
      <c r="STL84" s="2"/>
      <c r="STM84" s="2"/>
      <c r="STN84" s="2"/>
      <c r="STO84" s="2"/>
      <c r="STP84" s="2"/>
      <c r="STQ84" s="2"/>
      <c r="STR84" s="2"/>
      <c r="STS84" s="2"/>
      <c r="STT84" s="2"/>
      <c r="STU84" s="2"/>
      <c r="STV84" s="2"/>
      <c r="STW84" s="2"/>
      <c r="STX84" s="2"/>
      <c r="STY84" s="2"/>
      <c r="STZ84" s="2"/>
      <c r="SUA84" s="2"/>
      <c r="SUB84" s="2"/>
      <c r="SUC84" s="2"/>
      <c r="SUD84" s="2"/>
      <c r="SUE84" s="2"/>
      <c r="SUF84" s="2"/>
      <c r="SUG84" s="2"/>
      <c r="SUH84" s="2"/>
      <c r="SUI84" s="2"/>
      <c r="SUJ84" s="2"/>
      <c r="SUK84" s="2"/>
      <c r="SUL84" s="2"/>
      <c r="SUM84" s="2"/>
      <c r="SUN84" s="2"/>
      <c r="SUO84" s="2"/>
      <c r="SUP84" s="2"/>
      <c r="SUQ84" s="2"/>
      <c r="SUR84" s="2"/>
      <c r="SUS84" s="2"/>
      <c r="SUT84" s="2"/>
      <c r="SUU84" s="2"/>
      <c r="SUV84" s="2"/>
      <c r="SUW84" s="2"/>
      <c r="SUX84" s="2"/>
      <c r="SUY84" s="2"/>
      <c r="SUZ84" s="2"/>
      <c r="SVA84" s="2"/>
      <c r="SVB84" s="2"/>
      <c r="SVC84" s="2"/>
      <c r="SVD84" s="2"/>
      <c r="SVE84" s="2"/>
      <c r="SVF84" s="2"/>
      <c r="SVG84" s="2"/>
      <c r="SVH84" s="2"/>
      <c r="SVI84" s="2"/>
      <c r="SVJ84" s="2"/>
      <c r="SVK84" s="2"/>
      <c r="SVL84" s="2"/>
      <c r="SVM84" s="2"/>
      <c r="SVN84" s="2"/>
      <c r="SVO84" s="2"/>
      <c r="SVP84" s="2"/>
      <c r="SVQ84" s="2"/>
      <c r="SVR84" s="2"/>
      <c r="SVS84" s="2"/>
      <c r="SVT84" s="2"/>
      <c r="SVU84" s="2"/>
      <c r="SVV84" s="2"/>
      <c r="SVW84" s="2"/>
      <c r="SVX84" s="2"/>
      <c r="SVY84" s="2"/>
      <c r="SVZ84" s="2"/>
      <c r="SWA84" s="2"/>
      <c r="SWB84" s="2"/>
      <c r="SWC84" s="2"/>
      <c r="SWD84" s="2"/>
      <c r="SWE84" s="2"/>
      <c r="SWF84" s="2"/>
      <c r="SWG84" s="2"/>
      <c r="SWH84" s="2"/>
      <c r="SWI84" s="2"/>
      <c r="SWJ84" s="2"/>
      <c r="SWK84" s="2"/>
      <c r="SWL84" s="2"/>
      <c r="SWM84" s="2"/>
      <c r="SWN84" s="2"/>
      <c r="SWO84" s="2"/>
      <c r="SWP84" s="2"/>
      <c r="SWQ84" s="2"/>
      <c r="SWR84" s="2"/>
      <c r="SWS84" s="2"/>
      <c r="SWT84" s="2"/>
      <c r="SWU84" s="2"/>
      <c r="SWV84" s="2"/>
      <c r="SWW84" s="2"/>
      <c r="SWX84" s="2"/>
      <c r="SWY84" s="2"/>
      <c r="SWZ84" s="2"/>
      <c r="SXA84" s="2"/>
      <c r="SXB84" s="2"/>
      <c r="SXC84" s="2"/>
      <c r="SXD84" s="2"/>
      <c r="SXE84" s="2"/>
      <c r="SXF84" s="2"/>
      <c r="SXG84" s="2"/>
      <c r="SXH84" s="2"/>
      <c r="SXI84" s="2"/>
      <c r="SXJ84" s="2"/>
      <c r="SXK84" s="2"/>
      <c r="SXL84" s="2"/>
      <c r="SXM84" s="2"/>
      <c r="SXN84" s="2"/>
      <c r="SXO84" s="2"/>
      <c r="SXP84" s="2"/>
      <c r="SXQ84" s="2"/>
      <c r="SXR84" s="2"/>
      <c r="SXS84" s="2"/>
      <c r="SXT84" s="2"/>
      <c r="SXU84" s="2"/>
      <c r="SXV84" s="2"/>
      <c r="SXW84" s="2"/>
      <c r="SXX84" s="2"/>
      <c r="SXY84" s="2"/>
      <c r="SXZ84" s="2"/>
      <c r="SYA84" s="2"/>
      <c r="SYB84" s="2"/>
      <c r="SYC84" s="2"/>
      <c r="SYD84" s="2"/>
      <c r="SYE84" s="2"/>
      <c r="SYF84" s="2"/>
      <c r="SYG84" s="2"/>
      <c r="SYH84" s="2"/>
      <c r="SYI84" s="2"/>
      <c r="SYJ84" s="2"/>
      <c r="SYK84" s="2"/>
      <c r="SYL84" s="2"/>
      <c r="SYM84" s="2"/>
      <c r="SYN84" s="2"/>
      <c r="SYO84" s="2"/>
      <c r="SYP84" s="2"/>
      <c r="SYQ84" s="2"/>
      <c r="SYR84" s="2"/>
      <c r="SYS84" s="2"/>
      <c r="SYT84" s="2"/>
      <c r="SYU84" s="2"/>
      <c r="SYV84" s="2"/>
      <c r="SYW84" s="2"/>
      <c r="SYX84" s="2"/>
      <c r="SYY84" s="2"/>
      <c r="SYZ84" s="2"/>
      <c r="SZA84" s="2"/>
      <c r="SZB84" s="2"/>
      <c r="SZC84" s="2"/>
      <c r="SZD84" s="2"/>
      <c r="SZE84" s="2"/>
      <c r="SZF84" s="2"/>
      <c r="SZG84" s="2"/>
      <c r="SZH84" s="2"/>
      <c r="SZI84" s="2"/>
      <c r="SZJ84" s="2"/>
      <c r="SZK84" s="2"/>
      <c r="SZL84" s="2"/>
      <c r="SZM84" s="2"/>
      <c r="SZN84" s="2"/>
      <c r="SZO84" s="2"/>
      <c r="SZP84" s="2"/>
      <c r="SZQ84" s="2"/>
      <c r="SZR84" s="2"/>
      <c r="SZS84" s="2"/>
      <c r="SZT84" s="2"/>
      <c r="SZU84" s="2"/>
      <c r="SZV84" s="2"/>
      <c r="SZW84" s="2"/>
      <c r="SZX84" s="2"/>
      <c r="SZY84" s="2"/>
      <c r="SZZ84" s="2"/>
      <c r="TAA84" s="2"/>
      <c r="TAB84" s="2"/>
      <c r="TAC84" s="2"/>
      <c r="TAD84" s="2"/>
      <c r="TAE84" s="2"/>
      <c r="TAF84" s="2"/>
      <c r="TAG84" s="2"/>
      <c r="TAH84" s="2"/>
      <c r="TAI84" s="2"/>
      <c r="TAJ84" s="2"/>
      <c r="TAK84" s="2"/>
      <c r="TAL84" s="2"/>
      <c r="TAM84" s="2"/>
      <c r="TAN84" s="2"/>
      <c r="TAO84" s="2"/>
      <c r="TAP84" s="2"/>
      <c r="TAQ84" s="2"/>
      <c r="TAR84" s="2"/>
      <c r="TAS84" s="2"/>
      <c r="TAT84" s="2"/>
      <c r="TAU84" s="2"/>
      <c r="TAV84" s="2"/>
      <c r="TAW84" s="2"/>
      <c r="TAX84" s="2"/>
      <c r="TAY84" s="2"/>
      <c r="TAZ84" s="2"/>
      <c r="TBA84" s="2"/>
      <c r="TBB84" s="2"/>
      <c r="TBC84" s="2"/>
      <c r="TBD84" s="2"/>
      <c r="TBE84" s="2"/>
      <c r="TBF84" s="2"/>
      <c r="TBG84" s="2"/>
      <c r="TBH84" s="2"/>
      <c r="TBI84" s="2"/>
      <c r="TBJ84" s="2"/>
      <c r="TBK84" s="2"/>
      <c r="TBL84" s="2"/>
      <c r="TBM84" s="2"/>
      <c r="TBN84" s="2"/>
      <c r="TBO84" s="2"/>
      <c r="TBP84" s="2"/>
      <c r="TBQ84" s="2"/>
      <c r="TBR84" s="2"/>
      <c r="TBS84" s="2"/>
      <c r="TBT84" s="2"/>
      <c r="TBU84" s="2"/>
      <c r="TBV84" s="2"/>
      <c r="TBW84" s="2"/>
      <c r="TBX84" s="2"/>
      <c r="TBY84" s="2"/>
      <c r="TBZ84" s="2"/>
      <c r="TCA84" s="2"/>
      <c r="TCB84" s="2"/>
      <c r="TCC84" s="2"/>
      <c r="TCD84" s="2"/>
      <c r="TCE84" s="2"/>
      <c r="TCF84" s="2"/>
      <c r="TCG84" s="2"/>
      <c r="TCH84" s="2"/>
      <c r="TCI84" s="2"/>
      <c r="TCJ84" s="2"/>
      <c r="TCK84" s="2"/>
      <c r="TCL84" s="2"/>
      <c r="TCM84" s="2"/>
      <c r="TCN84" s="2"/>
      <c r="TCO84" s="2"/>
      <c r="TCP84" s="2"/>
      <c r="TCQ84" s="2"/>
      <c r="TCR84" s="2"/>
      <c r="TCS84" s="2"/>
      <c r="TCT84" s="2"/>
      <c r="TCU84" s="2"/>
      <c r="TCV84" s="2"/>
      <c r="TCW84" s="2"/>
      <c r="TCX84" s="2"/>
      <c r="TCY84" s="2"/>
      <c r="TCZ84" s="2"/>
      <c r="TDA84" s="2"/>
      <c r="TDB84" s="2"/>
      <c r="TDC84" s="2"/>
      <c r="TDD84" s="2"/>
      <c r="TDE84" s="2"/>
      <c r="TDF84" s="2"/>
      <c r="TDG84" s="2"/>
      <c r="TDH84" s="2"/>
      <c r="TDI84" s="2"/>
      <c r="TDJ84" s="2"/>
      <c r="TDK84" s="2"/>
      <c r="TDL84" s="2"/>
      <c r="TDM84" s="2"/>
      <c r="TDN84" s="2"/>
      <c r="TDO84" s="2"/>
      <c r="TDP84" s="2"/>
      <c r="TDQ84" s="2"/>
      <c r="TDR84" s="2"/>
      <c r="TDS84" s="2"/>
      <c r="TDT84" s="2"/>
      <c r="TDU84" s="2"/>
      <c r="TDV84" s="2"/>
      <c r="TDW84" s="2"/>
      <c r="TDX84" s="2"/>
      <c r="TDY84" s="2"/>
      <c r="TDZ84" s="2"/>
      <c r="TEA84" s="2"/>
      <c r="TEB84" s="2"/>
      <c r="TEC84" s="2"/>
      <c r="TED84" s="2"/>
      <c r="TEE84" s="2"/>
      <c r="TEF84" s="2"/>
      <c r="TEG84" s="2"/>
      <c r="TEH84" s="2"/>
      <c r="TEI84" s="2"/>
      <c r="TEJ84" s="2"/>
      <c r="TEK84" s="2"/>
      <c r="TEL84" s="2"/>
      <c r="TEM84" s="2"/>
      <c r="TEN84" s="2"/>
      <c r="TEO84" s="2"/>
      <c r="TEP84" s="2"/>
      <c r="TEQ84" s="2"/>
      <c r="TER84" s="2"/>
      <c r="TES84" s="2"/>
      <c r="TET84" s="2"/>
      <c r="TEU84" s="2"/>
      <c r="TEV84" s="2"/>
      <c r="TEW84" s="2"/>
      <c r="TEX84" s="2"/>
      <c r="TEY84" s="2"/>
      <c r="TEZ84" s="2"/>
      <c r="TFA84" s="2"/>
      <c r="TFB84" s="2"/>
      <c r="TFC84" s="2"/>
      <c r="TFD84" s="2"/>
      <c r="TFE84" s="2"/>
      <c r="TFF84" s="2"/>
      <c r="TFG84" s="2"/>
      <c r="TFH84" s="2"/>
      <c r="TFI84" s="2"/>
      <c r="TFJ84" s="2"/>
      <c r="TFK84" s="2"/>
      <c r="TFL84" s="2"/>
      <c r="TFM84" s="2"/>
      <c r="TFN84" s="2"/>
      <c r="TFO84" s="2"/>
      <c r="TFP84" s="2"/>
      <c r="TFQ84" s="2"/>
      <c r="TFR84" s="2"/>
      <c r="TFS84" s="2"/>
      <c r="TFT84" s="2"/>
      <c r="TFU84" s="2"/>
      <c r="TFV84" s="2"/>
      <c r="TFW84" s="2"/>
      <c r="TFX84" s="2"/>
      <c r="TFY84" s="2"/>
      <c r="TFZ84" s="2"/>
      <c r="TGA84" s="2"/>
      <c r="TGB84" s="2"/>
      <c r="TGC84" s="2"/>
      <c r="TGD84" s="2"/>
      <c r="TGE84" s="2"/>
      <c r="TGF84" s="2"/>
      <c r="TGG84" s="2"/>
      <c r="TGH84" s="2"/>
      <c r="TGI84" s="2"/>
      <c r="TGJ84" s="2"/>
      <c r="TGK84" s="2"/>
      <c r="TGL84" s="2"/>
      <c r="TGM84" s="2"/>
      <c r="TGN84" s="2"/>
      <c r="TGO84" s="2"/>
      <c r="TGP84" s="2"/>
      <c r="TGQ84" s="2"/>
      <c r="TGR84" s="2"/>
      <c r="TGS84" s="2"/>
      <c r="TGT84" s="2"/>
      <c r="TGU84" s="2"/>
      <c r="TGV84" s="2"/>
      <c r="TGW84" s="2"/>
      <c r="TGX84" s="2"/>
      <c r="TGY84" s="2"/>
      <c r="TGZ84" s="2"/>
      <c r="THA84" s="2"/>
      <c r="THB84" s="2"/>
      <c r="THC84" s="2"/>
      <c r="THD84" s="2"/>
      <c r="THE84" s="2"/>
      <c r="THF84" s="2"/>
      <c r="THG84" s="2"/>
      <c r="THH84" s="2"/>
      <c r="THI84" s="2"/>
      <c r="THJ84" s="2"/>
      <c r="THK84" s="2"/>
      <c r="THL84" s="2"/>
      <c r="THM84" s="2"/>
      <c r="THN84" s="2"/>
      <c r="THO84" s="2"/>
      <c r="THP84" s="2"/>
      <c r="THQ84" s="2"/>
      <c r="THR84" s="2"/>
      <c r="THS84" s="2"/>
      <c r="THT84" s="2"/>
      <c r="THU84" s="2"/>
      <c r="THV84" s="2"/>
      <c r="THW84" s="2"/>
      <c r="THX84" s="2"/>
      <c r="THY84" s="2"/>
      <c r="THZ84" s="2"/>
      <c r="TIA84" s="2"/>
      <c r="TIB84" s="2"/>
      <c r="TIC84" s="2"/>
      <c r="TID84" s="2"/>
      <c r="TIE84" s="2"/>
      <c r="TIF84" s="2"/>
      <c r="TIG84" s="2"/>
      <c r="TIH84" s="2"/>
      <c r="TII84" s="2"/>
      <c r="TIJ84" s="2"/>
      <c r="TIK84" s="2"/>
      <c r="TIL84" s="2"/>
      <c r="TIM84" s="2"/>
      <c r="TIN84" s="2"/>
      <c r="TIO84" s="2"/>
      <c r="TIP84" s="2"/>
      <c r="TIQ84" s="2"/>
      <c r="TIR84" s="2"/>
      <c r="TIS84" s="2"/>
      <c r="TIT84" s="2"/>
      <c r="TIU84" s="2"/>
      <c r="TIV84" s="2"/>
      <c r="TIW84" s="2"/>
      <c r="TIX84" s="2"/>
      <c r="TIY84" s="2"/>
      <c r="TIZ84" s="2"/>
      <c r="TJA84" s="2"/>
      <c r="TJB84" s="2"/>
      <c r="TJC84" s="2"/>
      <c r="TJD84" s="2"/>
      <c r="TJE84" s="2"/>
      <c r="TJF84" s="2"/>
      <c r="TJG84" s="2"/>
      <c r="TJH84" s="2"/>
      <c r="TJI84" s="2"/>
      <c r="TJJ84" s="2"/>
      <c r="TJK84" s="2"/>
      <c r="TJL84" s="2"/>
      <c r="TJM84" s="2"/>
      <c r="TJN84" s="2"/>
      <c r="TJO84" s="2"/>
      <c r="TJP84" s="2"/>
      <c r="TJQ84" s="2"/>
      <c r="TJR84" s="2"/>
      <c r="TJS84" s="2"/>
      <c r="TJT84" s="2"/>
      <c r="TJU84" s="2"/>
      <c r="TJV84" s="2"/>
      <c r="TJW84" s="2"/>
      <c r="TJX84" s="2"/>
      <c r="TJY84" s="2"/>
      <c r="TJZ84" s="2"/>
      <c r="TKA84" s="2"/>
      <c r="TKB84" s="2"/>
      <c r="TKC84" s="2"/>
      <c r="TKD84" s="2"/>
      <c r="TKE84" s="2"/>
      <c r="TKF84" s="2"/>
      <c r="TKG84" s="2"/>
      <c r="TKH84" s="2"/>
      <c r="TKI84" s="2"/>
      <c r="TKJ84" s="2"/>
      <c r="TKK84" s="2"/>
      <c r="TKL84" s="2"/>
      <c r="TKM84" s="2"/>
      <c r="TKN84" s="2"/>
      <c r="TKO84" s="2"/>
      <c r="TKP84" s="2"/>
      <c r="TKQ84" s="2"/>
      <c r="TKR84" s="2"/>
      <c r="TKS84" s="2"/>
      <c r="TKT84" s="2"/>
      <c r="TKU84" s="2"/>
      <c r="TKV84" s="2"/>
      <c r="TKW84" s="2"/>
      <c r="TKX84" s="2"/>
      <c r="TKY84" s="2"/>
      <c r="TKZ84" s="2"/>
      <c r="TLA84" s="2"/>
      <c r="TLB84" s="2"/>
      <c r="TLC84" s="2"/>
      <c r="TLD84" s="2"/>
      <c r="TLE84" s="2"/>
      <c r="TLF84" s="2"/>
      <c r="TLG84" s="2"/>
      <c r="TLH84" s="2"/>
      <c r="TLI84" s="2"/>
      <c r="TLJ84" s="2"/>
      <c r="TLK84" s="2"/>
      <c r="TLL84" s="2"/>
      <c r="TLM84" s="2"/>
      <c r="TLN84" s="2"/>
      <c r="TLO84" s="2"/>
      <c r="TLP84" s="2"/>
      <c r="TLQ84" s="2"/>
      <c r="TLR84" s="2"/>
      <c r="TLS84" s="2"/>
      <c r="TLT84" s="2"/>
      <c r="TLU84" s="2"/>
      <c r="TLV84" s="2"/>
      <c r="TLW84" s="2"/>
      <c r="TLX84" s="2"/>
      <c r="TLY84" s="2"/>
      <c r="TLZ84" s="2"/>
      <c r="TMA84" s="2"/>
      <c r="TMB84" s="2"/>
      <c r="TMC84" s="2"/>
      <c r="TMD84" s="2"/>
      <c r="TME84" s="2"/>
      <c r="TMF84" s="2"/>
      <c r="TMG84" s="2"/>
      <c r="TMH84" s="2"/>
      <c r="TMI84" s="2"/>
      <c r="TMJ84" s="2"/>
      <c r="TMK84" s="2"/>
      <c r="TML84" s="2"/>
      <c r="TMM84" s="2"/>
      <c r="TMN84" s="2"/>
      <c r="TMO84" s="2"/>
      <c r="TMP84" s="2"/>
      <c r="TMQ84" s="2"/>
      <c r="TMR84" s="2"/>
      <c r="TMS84" s="2"/>
      <c r="TMT84" s="2"/>
      <c r="TMU84" s="2"/>
      <c r="TMV84" s="2"/>
      <c r="TMW84" s="2"/>
      <c r="TMX84" s="2"/>
      <c r="TMY84" s="2"/>
      <c r="TMZ84" s="2"/>
      <c r="TNA84" s="2"/>
      <c r="TNB84" s="2"/>
      <c r="TNC84" s="2"/>
      <c r="TND84" s="2"/>
      <c r="TNE84" s="2"/>
      <c r="TNF84" s="2"/>
      <c r="TNG84" s="2"/>
      <c r="TNH84" s="2"/>
      <c r="TNI84" s="2"/>
      <c r="TNJ84" s="2"/>
      <c r="TNK84" s="2"/>
      <c r="TNL84" s="2"/>
      <c r="TNM84" s="2"/>
      <c r="TNN84" s="2"/>
      <c r="TNO84" s="2"/>
      <c r="TNP84" s="2"/>
      <c r="TNQ84" s="2"/>
      <c r="TNR84" s="2"/>
      <c r="TNS84" s="2"/>
      <c r="TNT84" s="2"/>
      <c r="TNU84" s="2"/>
      <c r="TNV84" s="2"/>
      <c r="TNW84" s="2"/>
      <c r="TNX84" s="2"/>
      <c r="TNY84" s="2"/>
      <c r="TNZ84" s="2"/>
      <c r="TOA84" s="2"/>
      <c r="TOB84" s="2"/>
      <c r="TOC84" s="2"/>
      <c r="TOD84" s="2"/>
      <c r="TOE84" s="2"/>
      <c r="TOF84" s="2"/>
      <c r="TOG84" s="2"/>
      <c r="TOH84" s="2"/>
      <c r="TOI84" s="2"/>
      <c r="TOJ84" s="2"/>
      <c r="TOK84" s="2"/>
      <c r="TOL84" s="2"/>
      <c r="TOM84" s="2"/>
      <c r="TON84" s="2"/>
      <c r="TOO84" s="2"/>
      <c r="TOP84" s="2"/>
      <c r="TOQ84" s="2"/>
      <c r="TOR84" s="2"/>
      <c r="TOS84" s="2"/>
      <c r="TOT84" s="2"/>
      <c r="TOU84" s="2"/>
      <c r="TOV84" s="2"/>
      <c r="TOW84" s="2"/>
      <c r="TOX84" s="2"/>
      <c r="TOY84" s="2"/>
      <c r="TOZ84" s="2"/>
      <c r="TPA84" s="2"/>
      <c r="TPB84" s="2"/>
      <c r="TPC84" s="2"/>
      <c r="TPD84" s="2"/>
      <c r="TPE84" s="2"/>
      <c r="TPF84" s="2"/>
      <c r="TPG84" s="2"/>
      <c r="TPH84" s="2"/>
      <c r="TPI84" s="2"/>
      <c r="TPJ84" s="2"/>
      <c r="TPK84" s="2"/>
      <c r="TPL84" s="2"/>
      <c r="TPM84" s="2"/>
      <c r="TPN84" s="2"/>
      <c r="TPO84" s="2"/>
      <c r="TPP84" s="2"/>
      <c r="TPQ84" s="2"/>
      <c r="TPR84" s="2"/>
      <c r="TPS84" s="2"/>
      <c r="TPT84" s="2"/>
      <c r="TPU84" s="2"/>
      <c r="TPV84" s="2"/>
      <c r="TPW84" s="2"/>
      <c r="TPX84" s="2"/>
      <c r="TPY84" s="2"/>
      <c r="TPZ84" s="2"/>
      <c r="TQA84" s="2"/>
      <c r="TQB84" s="2"/>
      <c r="TQC84" s="2"/>
      <c r="TQD84" s="2"/>
      <c r="TQE84" s="2"/>
      <c r="TQF84" s="2"/>
      <c r="TQG84" s="2"/>
      <c r="TQH84" s="2"/>
      <c r="TQI84" s="2"/>
      <c r="TQJ84" s="2"/>
      <c r="TQK84" s="2"/>
      <c r="TQL84" s="2"/>
      <c r="TQM84" s="2"/>
      <c r="TQN84" s="2"/>
      <c r="TQO84" s="2"/>
      <c r="TQP84" s="2"/>
      <c r="TQQ84" s="2"/>
      <c r="TQR84" s="2"/>
      <c r="TQS84" s="2"/>
      <c r="TQT84" s="2"/>
      <c r="TQU84" s="2"/>
      <c r="TQV84" s="2"/>
      <c r="TQW84" s="2"/>
      <c r="TQX84" s="2"/>
      <c r="TQY84" s="2"/>
      <c r="TQZ84" s="2"/>
      <c r="TRA84" s="2"/>
      <c r="TRB84" s="2"/>
      <c r="TRC84" s="2"/>
      <c r="TRD84" s="2"/>
      <c r="TRE84" s="2"/>
      <c r="TRF84" s="2"/>
      <c r="TRG84" s="2"/>
      <c r="TRH84" s="2"/>
      <c r="TRI84" s="2"/>
      <c r="TRJ84" s="2"/>
      <c r="TRK84" s="2"/>
      <c r="TRL84" s="2"/>
      <c r="TRM84" s="2"/>
      <c r="TRN84" s="2"/>
      <c r="TRO84" s="2"/>
      <c r="TRP84" s="2"/>
      <c r="TRQ84" s="2"/>
      <c r="TRR84" s="2"/>
      <c r="TRS84" s="2"/>
      <c r="TRT84" s="2"/>
      <c r="TRU84" s="2"/>
      <c r="TRV84" s="2"/>
      <c r="TRW84" s="2"/>
      <c r="TRX84" s="2"/>
      <c r="TRY84" s="2"/>
      <c r="TRZ84" s="2"/>
      <c r="TSA84" s="2"/>
      <c r="TSB84" s="2"/>
      <c r="TSC84" s="2"/>
      <c r="TSD84" s="2"/>
      <c r="TSE84" s="2"/>
      <c r="TSF84" s="2"/>
      <c r="TSG84" s="2"/>
      <c r="TSH84" s="2"/>
      <c r="TSI84" s="2"/>
      <c r="TSJ84" s="2"/>
      <c r="TSK84" s="2"/>
      <c r="TSL84" s="2"/>
      <c r="TSM84" s="2"/>
      <c r="TSN84" s="2"/>
      <c r="TSO84" s="2"/>
      <c r="TSP84" s="2"/>
      <c r="TSQ84" s="2"/>
      <c r="TSR84" s="2"/>
      <c r="TSS84" s="2"/>
      <c r="TST84" s="2"/>
      <c r="TSU84" s="2"/>
      <c r="TSV84" s="2"/>
      <c r="TSW84" s="2"/>
      <c r="TSX84" s="2"/>
      <c r="TSY84" s="2"/>
      <c r="TSZ84" s="2"/>
      <c r="TTA84" s="2"/>
      <c r="TTB84" s="2"/>
      <c r="TTC84" s="2"/>
      <c r="TTD84" s="2"/>
      <c r="TTE84" s="2"/>
      <c r="TTF84" s="2"/>
      <c r="TTG84" s="2"/>
      <c r="TTH84" s="2"/>
      <c r="TTI84" s="2"/>
      <c r="TTJ84" s="2"/>
      <c r="TTK84" s="2"/>
      <c r="TTL84" s="2"/>
      <c r="TTM84" s="2"/>
      <c r="TTN84" s="2"/>
      <c r="TTO84" s="2"/>
      <c r="TTP84" s="2"/>
      <c r="TTQ84" s="2"/>
      <c r="TTR84" s="2"/>
      <c r="TTS84" s="2"/>
      <c r="TTT84" s="2"/>
      <c r="TTU84" s="2"/>
      <c r="TTV84" s="2"/>
      <c r="TTW84" s="2"/>
      <c r="TTX84" s="2"/>
      <c r="TTY84" s="2"/>
      <c r="TTZ84" s="2"/>
      <c r="TUA84" s="2"/>
      <c r="TUB84" s="2"/>
      <c r="TUC84" s="2"/>
      <c r="TUD84" s="2"/>
      <c r="TUE84" s="2"/>
      <c r="TUF84" s="2"/>
      <c r="TUG84" s="2"/>
      <c r="TUH84" s="2"/>
      <c r="TUI84" s="2"/>
      <c r="TUJ84" s="2"/>
      <c r="TUK84" s="2"/>
      <c r="TUL84" s="2"/>
      <c r="TUM84" s="2"/>
      <c r="TUN84" s="2"/>
      <c r="TUO84" s="2"/>
      <c r="TUP84" s="2"/>
      <c r="TUQ84" s="2"/>
      <c r="TUR84" s="2"/>
      <c r="TUS84" s="2"/>
      <c r="TUT84" s="2"/>
      <c r="TUU84" s="2"/>
      <c r="TUV84" s="2"/>
      <c r="TUW84" s="2"/>
      <c r="TUX84" s="2"/>
      <c r="TUY84" s="2"/>
      <c r="TUZ84" s="2"/>
      <c r="TVA84" s="2"/>
      <c r="TVB84" s="2"/>
      <c r="TVC84" s="2"/>
      <c r="TVD84" s="2"/>
      <c r="TVE84" s="2"/>
      <c r="TVF84" s="2"/>
      <c r="TVG84" s="2"/>
      <c r="TVH84" s="2"/>
      <c r="TVI84" s="2"/>
      <c r="TVJ84" s="2"/>
      <c r="TVK84" s="2"/>
      <c r="TVL84" s="2"/>
      <c r="TVM84" s="2"/>
      <c r="TVN84" s="2"/>
      <c r="TVO84" s="2"/>
      <c r="TVP84" s="2"/>
      <c r="TVQ84" s="2"/>
      <c r="TVR84" s="2"/>
      <c r="TVS84" s="2"/>
      <c r="TVT84" s="2"/>
      <c r="TVU84" s="2"/>
      <c r="TVV84" s="2"/>
      <c r="TVW84" s="2"/>
      <c r="TVX84" s="2"/>
      <c r="TVY84" s="2"/>
      <c r="TVZ84" s="2"/>
      <c r="TWA84" s="2"/>
      <c r="TWB84" s="2"/>
      <c r="TWC84" s="2"/>
      <c r="TWD84" s="2"/>
      <c r="TWE84" s="2"/>
      <c r="TWF84" s="2"/>
      <c r="TWG84" s="2"/>
      <c r="TWH84" s="2"/>
      <c r="TWI84" s="2"/>
      <c r="TWJ84" s="2"/>
      <c r="TWK84" s="2"/>
      <c r="TWL84" s="2"/>
      <c r="TWM84" s="2"/>
      <c r="TWN84" s="2"/>
      <c r="TWO84" s="2"/>
      <c r="TWP84" s="2"/>
      <c r="TWQ84" s="2"/>
      <c r="TWR84" s="2"/>
      <c r="TWS84" s="2"/>
      <c r="TWT84" s="2"/>
      <c r="TWU84" s="2"/>
      <c r="TWV84" s="2"/>
      <c r="TWW84" s="2"/>
      <c r="TWX84" s="2"/>
      <c r="TWY84" s="2"/>
      <c r="TWZ84" s="2"/>
      <c r="TXA84" s="2"/>
      <c r="TXB84" s="2"/>
      <c r="TXC84" s="2"/>
      <c r="TXD84" s="2"/>
      <c r="TXE84" s="2"/>
      <c r="TXF84" s="2"/>
      <c r="TXG84" s="2"/>
      <c r="TXH84" s="2"/>
      <c r="TXI84" s="2"/>
      <c r="TXJ84" s="2"/>
      <c r="TXK84" s="2"/>
      <c r="TXL84" s="2"/>
      <c r="TXM84" s="2"/>
      <c r="TXN84" s="2"/>
      <c r="TXO84" s="2"/>
      <c r="TXP84" s="2"/>
      <c r="TXQ84" s="2"/>
      <c r="TXR84" s="2"/>
      <c r="TXS84" s="2"/>
      <c r="TXT84" s="2"/>
      <c r="TXU84" s="2"/>
      <c r="TXV84" s="2"/>
      <c r="TXW84" s="2"/>
      <c r="TXX84" s="2"/>
      <c r="TXY84" s="2"/>
      <c r="TXZ84" s="2"/>
      <c r="TYA84" s="2"/>
      <c r="TYB84" s="2"/>
      <c r="TYC84" s="2"/>
      <c r="TYD84" s="2"/>
      <c r="TYE84" s="2"/>
      <c r="TYF84" s="2"/>
      <c r="TYG84" s="2"/>
      <c r="TYH84" s="2"/>
      <c r="TYI84" s="2"/>
      <c r="TYJ84" s="2"/>
      <c r="TYK84" s="2"/>
      <c r="TYL84" s="2"/>
      <c r="TYM84" s="2"/>
      <c r="TYN84" s="2"/>
      <c r="TYO84" s="2"/>
      <c r="TYP84" s="2"/>
      <c r="TYQ84" s="2"/>
      <c r="TYR84" s="2"/>
      <c r="TYS84" s="2"/>
      <c r="TYT84" s="2"/>
      <c r="TYU84" s="2"/>
      <c r="TYV84" s="2"/>
      <c r="TYW84" s="2"/>
      <c r="TYX84" s="2"/>
      <c r="TYY84" s="2"/>
      <c r="TYZ84" s="2"/>
      <c r="TZA84" s="2"/>
      <c r="TZB84" s="2"/>
      <c r="TZC84" s="2"/>
      <c r="TZD84" s="2"/>
      <c r="TZE84" s="2"/>
      <c r="TZF84" s="2"/>
      <c r="TZG84" s="2"/>
      <c r="TZH84" s="2"/>
      <c r="TZI84" s="2"/>
      <c r="TZJ84" s="2"/>
      <c r="TZK84" s="2"/>
      <c r="TZL84" s="2"/>
      <c r="TZM84" s="2"/>
      <c r="TZN84" s="2"/>
      <c r="TZO84" s="2"/>
      <c r="TZP84" s="2"/>
      <c r="TZQ84" s="2"/>
      <c r="TZR84" s="2"/>
      <c r="TZS84" s="2"/>
      <c r="TZT84" s="2"/>
      <c r="TZU84" s="2"/>
      <c r="TZV84" s="2"/>
      <c r="TZW84" s="2"/>
      <c r="TZX84" s="2"/>
      <c r="TZY84" s="2"/>
      <c r="TZZ84" s="2"/>
      <c r="UAA84" s="2"/>
      <c r="UAB84" s="2"/>
      <c r="UAC84" s="2"/>
      <c r="UAD84" s="2"/>
      <c r="UAE84" s="2"/>
      <c r="UAF84" s="2"/>
      <c r="UAG84" s="2"/>
      <c r="UAH84" s="2"/>
      <c r="UAI84" s="2"/>
      <c r="UAJ84" s="2"/>
      <c r="UAK84" s="2"/>
      <c r="UAL84" s="2"/>
      <c r="UAM84" s="2"/>
      <c r="UAN84" s="2"/>
      <c r="UAO84" s="2"/>
      <c r="UAP84" s="2"/>
      <c r="UAQ84" s="2"/>
      <c r="UAR84" s="2"/>
      <c r="UAS84" s="2"/>
      <c r="UAT84" s="2"/>
      <c r="UAU84" s="2"/>
      <c r="UAV84" s="2"/>
      <c r="UAW84" s="2"/>
      <c r="UAX84" s="2"/>
      <c r="UAY84" s="2"/>
      <c r="UAZ84" s="2"/>
      <c r="UBA84" s="2"/>
      <c r="UBB84" s="2"/>
      <c r="UBC84" s="2"/>
      <c r="UBD84" s="2"/>
      <c r="UBE84" s="2"/>
      <c r="UBF84" s="2"/>
      <c r="UBG84" s="2"/>
      <c r="UBH84" s="2"/>
      <c r="UBI84" s="2"/>
      <c r="UBJ84" s="2"/>
      <c r="UBK84" s="2"/>
      <c r="UBL84" s="2"/>
      <c r="UBM84" s="2"/>
      <c r="UBN84" s="2"/>
      <c r="UBO84" s="2"/>
      <c r="UBP84" s="2"/>
      <c r="UBQ84" s="2"/>
      <c r="UBR84" s="2"/>
      <c r="UBS84" s="2"/>
      <c r="UBT84" s="2"/>
      <c r="UBU84" s="2"/>
      <c r="UBV84" s="2"/>
      <c r="UBW84" s="2"/>
      <c r="UBX84" s="2"/>
      <c r="UBY84" s="2"/>
      <c r="UBZ84" s="2"/>
      <c r="UCA84" s="2"/>
      <c r="UCB84" s="2"/>
      <c r="UCC84" s="2"/>
      <c r="UCD84" s="2"/>
      <c r="UCE84" s="2"/>
      <c r="UCF84" s="2"/>
      <c r="UCG84" s="2"/>
      <c r="UCH84" s="2"/>
      <c r="UCI84" s="2"/>
      <c r="UCJ84" s="2"/>
      <c r="UCK84" s="2"/>
      <c r="UCL84" s="2"/>
      <c r="UCM84" s="2"/>
      <c r="UCN84" s="2"/>
      <c r="UCO84" s="2"/>
      <c r="UCP84" s="2"/>
      <c r="UCQ84" s="2"/>
      <c r="UCR84" s="2"/>
      <c r="UCS84" s="2"/>
      <c r="UCT84" s="2"/>
      <c r="UCU84" s="2"/>
      <c r="UCV84" s="2"/>
      <c r="UCW84" s="2"/>
      <c r="UCX84" s="2"/>
      <c r="UCY84" s="2"/>
      <c r="UCZ84" s="2"/>
      <c r="UDA84" s="2"/>
      <c r="UDB84" s="2"/>
      <c r="UDC84" s="2"/>
      <c r="UDD84" s="2"/>
      <c r="UDE84" s="2"/>
      <c r="UDF84" s="2"/>
      <c r="UDG84" s="2"/>
      <c r="UDH84" s="2"/>
      <c r="UDI84" s="2"/>
      <c r="UDJ84" s="2"/>
      <c r="UDK84" s="2"/>
      <c r="UDL84" s="2"/>
      <c r="UDM84" s="2"/>
      <c r="UDN84" s="2"/>
      <c r="UDO84" s="2"/>
      <c r="UDP84" s="2"/>
      <c r="UDQ84" s="2"/>
      <c r="UDR84" s="2"/>
      <c r="UDS84" s="2"/>
      <c r="UDT84" s="2"/>
      <c r="UDU84" s="2"/>
      <c r="UDV84" s="2"/>
      <c r="UDW84" s="2"/>
      <c r="UDX84" s="2"/>
      <c r="UDY84" s="2"/>
      <c r="UDZ84" s="2"/>
      <c r="UEA84" s="2"/>
      <c r="UEB84" s="2"/>
      <c r="UEC84" s="2"/>
      <c r="UED84" s="2"/>
      <c r="UEE84" s="2"/>
      <c r="UEF84" s="2"/>
      <c r="UEG84" s="2"/>
      <c r="UEH84" s="2"/>
      <c r="UEI84" s="2"/>
      <c r="UEJ84" s="2"/>
      <c r="UEK84" s="2"/>
      <c r="UEL84" s="2"/>
      <c r="UEM84" s="2"/>
      <c r="UEN84" s="2"/>
      <c r="UEO84" s="2"/>
      <c r="UEP84" s="2"/>
      <c r="UEQ84" s="2"/>
      <c r="UER84" s="2"/>
      <c r="UES84" s="2"/>
      <c r="UET84" s="2"/>
      <c r="UEU84" s="2"/>
      <c r="UEV84" s="2"/>
      <c r="UEW84" s="2"/>
      <c r="UEX84" s="2"/>
      <c r="UEY84" s="2"/>
      <c r="UEZ84" s="2"/>
      <c r="UFA84" s="2"/>
      <c r="UFB84" s="2"/>
      <c r="UFC84" s="2"/>
      <c r="UFD84" s="2"/>
      <c r="UFE84" s="2"/>
      <c r="UFF84" s="2"/>
      <c r="UFG84" s="2"/>
      <c r="UFH84" s="2"/>
      <c r="UFI84" s="2"/>
      <c r="UFJ84" s="2"/>
      <c r="UFK84" s="2"/>
      <c r="UFL84" s="2"/>
      <c r="UFM84" s="2"/>
      <c r="UFN84" s="2"/>
      <c r="UFO84" s="2"/>
      <c r="UFP84" s="2"/>
      <c r="UFQ84" s="2"/>
      <c r="UFR84" s="2"/>
      <c r="UFS84" s="2"/>
      <c r="UFT84" s="2"/>
      <c r="UFU84" s="2"/>
      <c r="UFV84" s="2"/>
      <c r="UFW84" s="2"/>
      <c r="UFX84" s="2"/>
      <c r="UFY84" s="2"/>
      <c r="UFZ84" s="2"/>
      <c r="UGA84" s="2"/>
      <c r="UGB84" s="2"/>
      <c r="UGC84" s="2"/>
      <c r="UGD84" s="2"/>
      <c r="UGE84" s="2"/>
      <c r="UGF84" s="2"/>
      <c r="UGG84" s="2"/>
      <c r="UGH84" s="2"/>
      <c r="UGI84" s="2"/>
      <c r="UGJ84" s="2"/>
      <c r="UGK84" s="2"/>
      <c r="UGL84" s="2"/>
      <c r="UGM84" s="2"/>
      <c r="UGN84" s="2"/>
      <c r="UGO84" s="2"/>
      <c r="UGP84" s="2"/>
      <c r="UGQ84" s="2"/>
      <c r="UGR84" s="2"/>
      <c r="UGS84" s="2"/>
      <c r="UGT84" s="2"/>
      <c r="UGU84" s="2"/>
      <c r="UGV84" s="2"/>
      <c r="UGW84" s="2"/>
      <c r="UGX84" s="2"/>
      <c r="UGY84" s="2"/>
      <c r="UGZ84" s="2"/>
      <c r="UHA84" s="2"/>
      <c r="UHB84" s="2"/>
      <c r="UHC84" s="2"/>
      <c r="UHD84" s="2"/>
      <c r="UHE84" s="2"/>
      <c r="UHF84" s="2"/>
      <c r="UHG84" s="2"/>
      <c r="UHH84" s="2"/>
      <c r="UHI84" s="2"/>
      <c r="UHJ84" s="2"/>
      <c r="UHK84" s="2"/>
      <c r="UHL84" s="2"/>
      <c r="UHM84" s="2"/>
      <c r="UHN84" s="2"/>
      <c r="UHO84" s="2"/>
      <c r="UHP84" s="2"/>
      <c r="UHQ84" s="2"/>
      <c r="UHR84" s="2"/>
      <c r="UHS84" s="2"/>
      <c r="UHT84" s="2"/>
      <c r="UHU84" s="2"/>
      <c r="UHV84" s="2"/>
      <c r="UHW84" s="2"/>
      <c r="UHX84" s="2"/>
      <c r="UHY84" s="2"/>
      <c r="UHZ84" s="2"/>
      <c r="UIA84" s="2"/>
      <c r="UIB84" s="2"/>
      <c r="UIC84" s="2"/>
      <c r="UID84" s="2"/>
      <c r="UIE84" s="2"/>
      <c r="UIF84" s="2"/>
      <c r="UIG84" s="2"/>
      <c r="UIH84" s="2"/>
      <c r="UII84" s="2"/>
      <c r="UIJ84" s="2"/>
      <c r="UIK84" s="2"/>
      <c r="UIL84" s="2"/>
      <c r="UIM84" s="2"/>
      <c r="UIN84" s="2"/>
      <c r="UIO84" s="2"/>
      <c r="UIP84" s="2"/>
      <c r="UIQ84" s="2"/>
      <c r="UIR84" s="2"/>
      <c r="UIS84" s="2"/>
      <c r="UIT84" s="2"/>
      <c r="UIU84" s="2"/>
      <c r="UIV84" s="2"/>
      <c r="UIW84" s="2"/>
      <c r="UIX84" s="2"/>
      <c r="UIY84" s="2"/>
      <c r="UIZ84" s="2"/>
      <c r="UJA84" s="2"/>
      <c r="UJB84" s="2"/>
      <c r="UJC84" s="2"/>
      <c r="UJD84" s="2"/>
      <c r="UJE84" s="2"/>
      <c r="UJF84" s="2"/>
      <c r="UJG84" s="2"/>
      <c r="UJH84" s="2"/>
      <c r="UJI84" s="2"/>
      <c r="UJJ84" s="2"/>
      <c r="UJK84" s="2"/>
      <c r="UJL84" s="2"/>
      <c r="UJM84" s="2"/>
      <c r="UJN84" s="2"/>
      <c r="UJO84" s="2"/>
      <c r="UJP84" s="2"/>
      <c r="UJQ84" s="2"/>
      <c r="UJR84" s="2"/>
      <c r="UJS84" s="2"/>
      <c r="UJT84" s="2"/>
      <c r="UJU84" s="2"/>
      <c r="UJV84" s="2"/>
      <c r="UJW84" s="2"/>
      <c r="UJX84" s="2"/>
      <c r="UJY84" s="2"/>
      <c r="UJZ84" s="2"/>
      <c r="UKA84" s="2"/>
      <c r="UKB84" s="2"/>
      <c r="UKC84" s="2"/>
      <c r="UKD84" s="2"/>
      <c r="UKE84" s="2"/>
      <c r="UKF84" s="2"/>
      <c r="UKG84" s="2"/>
      <c r="UKH84" s="2"/>
      <c r="UKI84" s="2"/>
      <c r="UKJ84" s="2"/>
      <c r="UKK84" s="2"/>
      <c r="UKL84" s="2"/>
      <c r="UKM84" s="2"/>
      <c r="UKN84" s="2"/>
      <c r="UKO84" s="2"/>
      <c r="UKP84" s="2"/>
      <c r="UKQ84" s="2"/>
      <c r="UKR84" s="2"/>
      <c r="UKS84" s="2"/>
      <c r="UKT84" s="2"/>
      <c r="UKU84" s="2"/>
      <c r="UKV84" s="2"/>
      <c r="UKW84" s="2"/>
      <c r="UKX84" s="2"/>
      <c r="UKY84" s="2"/>
      <c r="UKZ84" s="2"/>
      <c r="ULA84" s="2"/>
      <c r="ULB84" s="2"/>
      <c r="ULC84" s="2"/>
      <c r="ULD84" s="2"/>
      <c r="ULE84" s="2"/>
      <c r="ULF84" s="2"/>
      <c r="ULG84" s="2"/>
      <c r="ULH84" s="2"/>
      <c r="ULI84" s="2"/>
      <c r="ULJ84" s="2"/>
      <c r="ULK84" s="2"/>
      <c r="ULL84" s="2"/>
      <c r="ULM84" s="2"/>
      <c r="ULN84" s="2"/>
      <c r="ULO84" s="2"/>
      <c r="ULP84" s="2"/>
      <c r="ULQ84" s="2"/>
      <c r="ULR84" s="2"/>
      <c r="ULS84" s="2"/>
      <c r="ULT84" s="2"/>
      <c r="ULU84" s="2"/>
      <c r="ULV84" s="2"/>
      <c r="ULW84" s="2"/>
      <c r="ULX84" s="2"/>
      <c r="ULY84" s="2"/>
      <c r="ULZ84" s="2"/>
      <c r="UMA84" s="2"/>
      <c r="UMB84" s="2"/>
      <c r="UMC84" s="2"/>
      <c r="UMD84" s="2"/>
      <c r="UME84" s="2"/>
      <c r="UMF84" s="2"/>
      <c r="UMG84" s="2"/>
      <c r="UMH84" s="2"/>
      <c r="UMI84" s="2"/>
      <c r="UMJ84" s="2"/>
      <c r="UMK84" s="2"/>
      <c r="UML84" s="2"/>
      <c r="UMM84" s="2"/>
      <c r="UMN84" s="2"/>
      <c r="UMO84" s="2"/>
      <c r="UMP84" s="2"/>
      <c r="UMQ84" s="2"/>
      <c r="UMR84" s="2"/>
      <c r="UMS84" s="2"/>
      <c r="UMT84" s="2"/>
      <c r="UMU84" s="2"/>
      <c r="UMV84" s="2"/>
      <c r="UMW84" s="2"/>
      <c r="UMX84" s="2"/>
      <c r="UMY84" s="2"/>
      <c r="UMZ84" s="2"/>
      <c r="UNA84" s="2"/>
      <c r="UNB84" s="2"/>
      <c r="UNC84" s="2"/>
      <c r="UND84" s="2"/>
      <c r="UNE84" s="2"/>
      <c r="UNF84" s="2"/>
      <c r="UNG84" s="2"/>
      <c r="UNH84" s="2"/>
      <c r="UNI84" s="2"/>
      <c r="UNJ84" s="2"/>
      <c r="UNK84" s="2"/>
      <c r="UNL84" s="2"/>
      <c r="UNM84" s="2"/>
      <c r="UNN84" s="2"/>
      <c r="UNO84" s="2"/>
      <c r="UNP84" s="2"/>
      <c r="UNQ84" s="2"/>
      <c r="UNR84" s="2"/>
      <c r="UNS84" s="2"/>
      <c r="UNT84" s="2"/>
      <c r="UNU84" s="2"/>
      <c r="UNV84" s="2"/>
      <c r="UNW84" s="2"/>
      <c r="UNX84" s="2"/>
      <c r="UNY84" s="2"/>
      <c r="UNZ84" s="2"/>
      <c r="UOA84" s="2"/>
      <c r="UOB84" s="2"/>
      <c r="UOC84" s="2"/>
      <c r="UOD84" s="2"/>
      <c r="UOE84" s="2"/>
      <c r="UOF84" s="2"/>
      <c r="UOG84" s="2"/>
      <c r="UOH84" s="2"/>
      <c r="UOI84" s="2"/>
      <c r="UOJ84" s="2"/>
      <c r="UOK84" s="2"/>
      <c r="UOL84" s="2"/>
      <c r="UOM84" s="2"/>
      <c r="UON84" s="2"/>
      <c r="UOO84" s="2"/>
      <c r="UOP84" s="2"/>
      <c r="UOQ84" s="2"/>
      <c r="UOR84" s="2"/>
      <c r="UOS84" s="2"/>
      <c r="UOT84" s="2"/>
      <c r="UOU84" s="2"/>
      <c r="UOV84" s="2"/>
      <c r="UOW84" s="2"/>
      <c r="UOX84" s="2"/>
      <c r="UOY84" s="2"/>
      <c r="UOZ84" s="2"/>
      <c r="UPA84" s="2"/>
      <c r="UPB84" s="2"/>
      <c r="UPC84" s="2"/>
      <c r="UPD84" s="2"/>
      <c r="UPE84" s="2"/>
      <c r="UPF84" s="2"/>
      <c r="UPG84" s="2"/>
      <c r="UPH84" s="2"/>
      <c r="UPI84" s="2"/>
      <c r="UPJ84" s="2"/>
      <c r="UPK84" s="2"/>
      <c r="UPL84" s="2"/>
      <c r="UPM84" s="2"/>
      <c r="UPN84" s="2"/>
      <c r="UPO84" s="2"/>
      <c r="UPP84" s="2"/>
      <c r="UPQ84" s="2"/>
      <c r="UPR84" s="2"/>
      <c r="UPS84" s="2"/>
      <c r="UPT84" s="2"/>
      <c r="UPU84" s="2"/>
      <c r="UPV84" s="2"/>
      <c r="UPW84" s="2"/>
      <c r="UPX84" s="2"/>
      <c r="UPY84" s="2"/>
      <c r="UPZ84" s="2"/>
      <c r="UQA84" s="2"/>
      <c r="UQB84" s="2"/>
      <c r="UQC84" s="2"/>
      <c r="UQD84" s="2"/>
      <c r="UQE84" s="2"/>
      <c r="UQF84" s="2"/>
      <c r="UQG84" s="2"/>
      <c r="UQH84" s="2"/>
      <c r="UQI84" s="2"/>
      <c r="UQJ84" s="2"/>
      <c r="UQK84" s="2"/>
      <c r="UQL84" s="2"/>
      <c r="UQM84" s="2"/>
      <c r="UQN84" s="2"/>
      <c r="UQO84" s="2"/>
      <c r="UQP84" s="2"/>
      <c r="UQQ84" s="2"/>
      <c r="UQR84" s="2"/>
      <c r="UQS84" s="2"/>
      <c r="UQT84" s="2"/>
      <c r="UQU84" s="2"/>
      <c r="UQV84" s="2"/>
      <c r="UQW84" s="2"/>
      <c r="UQX84" s="2"/>
      <c r="UQY84" s="2"/>
      <c r="UQZ84" s="2"/>
      <c r="URA84" s="2"/>
      <c r="URB84" s="2"/>
      <c r="URC84" s="2"/>
      <c r="URD84" s="2"/>
      <c r="URE84" s="2"/>
      <c r="URF84" s="2"/>
      <c r="URG84" s="2"/>
      <c r="URH84" s="2"/>
      <c r="URI84" s="2"/>
      <c r="URJ84" s="2"/>
      <c r="URK84" s="2"/>
      <c r="URL84" s="2"/>
      <c r="URM84" s="2"/>
      <c r="URN84" s="2"/>
      <c r="URO84" s="2"/>
      <c r="URP84" s="2"/>
      <c r="URQ84" s="2"/>
      <c r="URR84" s="2"/>
      <c r="URS84" s="2"/>
      <c r="URT84" s="2"/>
      <c r="URU84" s="2"/>
      <c r="URV84" s="2"/>
      <c r="URW84" s="2"/>
      <c r="URX84" s="2"/>
      <c r="URY84" s="2"/>
      <c r="URZ84" s="2"/>
      <c r="USA84" s="2"/>
      <c r="USB84" s="2"/>
      <c r="USC84" s="2"/>
      <c r="USD84" s="2"/>
      <c r="USE84" s="2"/>
      <c r="USF84" s="2"/>
      <c r="USG84" s="2"/>
      <c r="USH84" s="2"/>
      <c r="USI84" s="2"/>
      <c r="USJ84" s="2"/>
      <c r="USK84" s="2"/>
      <c r="USL84" s="2"/>
      <c r="USM84" s="2"/>
      <c r="USN84" s="2"/>
      <c r="USO84" s="2"/>
      <c r="USP84" s="2"/>
      <c r="USQ84" s="2"/>
      <c r="USR84" s="2"/>
      <c r="USS84" s="2"/>
      <c r="UST84" s="2"/>
      <c r="USU84" s="2"/>
      <c r="USV84" s="2"/>
      <c r="USW84" s="2"/>
      <c r="USX84" s="2"/>
      <c r="USY84" s="2"/>
      <c r="USZ84" s="2"/>
      <c r="UTA84" s="2"/>
      <c r="UTB84" s="2"/>
      <c r="UTC84" s="2"/>
      <c r="UTD84" s="2"/>
      <c r="UTE84" s="2"/>
      <c r="UTF84" s="2"/>
      <c r="UTG84" s="2"/>
      <c r="UTH84" s="2"/>
      <c r="UTI84" s="2"/>
      <c r="UTJ84" s="2"/>
      <c r="UTK84" s="2"/>
      <c r="UTL84" s="2"/>
      <c r="UTM84" s="2"/>
      <c r="UTN84" s="2"/>
      <c r="UTO84" s="2"/>
      <c r="UTP84" s="2"/>
      <c r="UTQ84" s="2"/>
      <c r="UTR84" s="2"/>
      <c r="UTS84" s="2"/>
      <c r="UTT84" s="2"/>
      <c r="UTU84" s="2"/>
      <c r="UTV84" s="2"/>
      <c r="UTW84" s="2"/>
      <c r="UTX84" s="2"/>
      <c r="UTY84" s="2"/>
      <c r="UTZ84" s="2"/>
      <c r="UUA84" s="2"/>
      <c r="UUB84" s="2"/>
      <c r="UUC84" s="2"/>
      <c r="UUD84" s="2"/>
      <c r="UUE84" s="2"/>
      <c r="UUF84" s="2"/>
      <c r="UUG84" s="2"/>
      <c r="UUH84" s="2"/>
      <c r="UUI84" s="2"/>
      <c r="UUJ84" s="2"/>
      <c r="UUK84" s="2"/>
      <c r="UUL84" s="2"/>
      <c r="UUM84" s="2"/>
      <c r="UUN84" s="2"/>
      <c r="UUO84" s="2"/>
      <c r="UUP84" s="2"/>
      <c r="UUQ84" s="2"/>
      <c r="UUR84" s="2"/>
      <c r="UUS84" s="2"/>
      <c r="UUT84" s="2"/>
      <c r="UUU84" s="2"/>
      <c r="UUV84" s="2"/>
      <c r="UUW84" s="2"/>
      <c r="UUX84" s="2"/>
      <c r="UUY84" s="2"/>
      <c r="UUZ84" s="2"/>
      <c r="UVA84" s="2"/>
      <c r="UVB84" s="2"/>
      <c r="UVC84" s="2"/>
      <c r="UVD84" s="2"/>
      <c r="UVE84" s="2"/>
      <c r="UVF84" s="2"/>
      <c r="UVG84" s="2"/>
      <c r="UVH84" s="2"/>
      <c r="UVI84" s="2"/>
      <c r="UVJ84" s="2"/>
      <c r="UVK84" s="2"/>
      <c r="UVL84" s="2"/>
      <c r="UVM84" s="2"/>
      <c r="UVN84" s="2"/>
      <c r="UVO84" s="2"/>
      <c r="UVP84" s="2"/>
      <c r="UVQ84" s="2"/>
      <c r="UVR84" s="2"/>
      <c r="UVS84" s="2"/>
      <c r="UVT84" s="2"/>
      <c r="UVU84" s="2"/>
      <c r="UVV84" s="2"/>
      <c r="UVW84" s="2"/>
      <c r="UVX84" s="2"/>
      <c r="UVY84" s="2"/>
      <c r="UVZ84" s="2"/>
      <c r="UWA84" s="2"/>
      <c r="UWB84" s="2"/>
      <c r="UWC84" s="2"/>
      <c r="UWD84" s="2"/>
      <c r="UWE84" s="2"/>
      <c r="UWF84" s="2"/>
      <c r="UWG84" s="2"/>
      <c r="UWH84" s="2"/>
      <c r="UWI84" s="2"/>
      <c r="UWJ84" s="2"/>
      <c r="UWK84" s="2"/>
      <c r="UWL84" s="2"/>
      <c r="UWM84" s="2"/>
      <c r="UWN84" s="2"/>
      <c r="UWO84" s="2"/>
      <c r="UWP84" s="2"/>
      <c r="UWQ84" s="2"/>
      <c r="UWR84" s="2"/>
      <c r="UWS84" s="2"/>
      <c r="UWT84" s="2"/>
      <c r="UWU84" s="2"/>
      <c r="UWV84" s="2"/>
      <c r="UWW84" s="2"/>
      <c r="UWX84" s="2"/>
      <c r="UWY84" s="2"/>
      <c r="UWZ84" s="2"/>
      <c r="UXA84" s="2"/>
      <c r="UXB84" s="2"/>
      <c r="UXC84" s="2"/>
      <c r="UXD84" s="2"/>
      <c r="UXE84" s="2"/>
      <c r="UXF84" s="2"/>
      <c r="UXG84" s="2"/>
      <c r="UXH84" s="2"/>
      <c r="UXI84" s="2"/>
      <c r="UXJ84" s="2"/>
      <c r="UXK84" s="2"/>
      <c r="UXL84" s="2"/>
      <c r="UXM84" s="2"/>
      <c r="UXN84" s="2"/>
      <c r="UXO84" s="2"/>
      <c r="UXP84" s="2"/>
      <c r="UXQ84" s="2"/>
      <c r="UXR84" s="2"/>
      <c r="UXS84" s="2"/>
      <c r="UXT84" s="2"/>
      <c r="UXU84" s="2"/>
      <c r="UXV84" s="2"/>
      <c r="UXW84" s="2"/>
      <c r="UXX84" s="2"/>
      <c r="UXY84" s="2"/>
      <c r="UXZ84" s="2"/>
      <c r="UYA84" s="2"/>
      <c r="UYB84" s="2"/>
      <c r="UYC84" s="2"/>
      <c r="UYD84" s="2"/>
      <c r="UYE84" s="2"/>
      <c r="UYF84" s="2"/>
      <c r="UYG84" s="2"/>
      <c r="UYH84" s="2"/>
      <c r="UYI84" s="2"/>
      <c r="UYJ84" s="2"/>
      <c r="UYK84" s="2"/>
      <c r="UYL84" s="2"/>
      <c r="UYM84" s="2"/>
      <c r="UYN84" s="2"/>
      <c r="UYO84" s="2"/>
      <c r="UYP84" s="2"/>
      <c r="UYQ84" s="2"/>
      <c r="UYR84" s="2"/>
      <c r="UYS84" s="2"/>
      <c r="UYT84" s="2"/>
      <c r="UYU84" s="2"/>
      <c r="UYV84" s="2"/>
      <c r="UYW84" s="2"/>
      <c r="UYX84" s="2"/>
      <c r="UYY84" s="2"/>
      <c r="UYZ84" s="2"/>
      <c r="UZA84" s="2"/>
      <c r="UZB84" s="2"/>
      <c r="UZC84" s="2"/>
      <c r="UZD84" s="2"/>
      <c r="UZE84" s="2"/>
      <c r="UZF84" s="2"/>
      <c r="UZG84" s="2"/>
      <c r="UZH84" s="2"/>
      <c r="UZI84" s="2"/>
      <c r="UZJ84" s="2"/>
      <c r="UZK84" s="2"/>
      <c r="UZL84" s="2"/>
      <c r="UZM84" s="2"/>
      <c r="UZN84" s="2"/>
      <c r="UZO84" s="2"/>
      <c r="UZP84" s="2"/>
      <c r="UZQ84" s="2"/>
      <c r="UZR84" s="2"/>
      <c r="UZS84" s="2"/>
      <c r="UZT84" s="2"/>
      <c r="UZU84" s="2"/>
      <c r="UZV84" s="2"/>
      <c r="UZW84" s="2"/>
      <c r="UZX84" s="2"/>
      <c r="UZY84" s="2"/>
      <c r="UZZ84" s="2"/>
      <c r="VAA84" s="2"/>
      <c r="VAB84" s="2"/>
      <c r="VAC84" s="2"/>
      <c r="VAD84" s="2"/>
      <c r="VAE84" s="2"/>
      <c r="VAF84" s="2"/>
      <c r="VAG84" s="2"/>
      <c r="VAH84" s="2"/>
      <c r="VAI84" s="2"/>
      <c r="VAJ84" s="2"/>
      <c r="VAK84" s="2"/>
      <c r="VAL84" s="2"/>
      <c r="VAM84" s="2"/>
      <c r="VAN84" s="2"/>
      <c r="VAO84" s="2"/>
      <c r="VAP84" s="2"/>
      <c r="VAQ84" s="2"/>
      <c r="VAR84" s="2"/>
      <c r="VAS84" s="2"/>
      <c r="VAT84" s="2"/>
      <c r="VAU84" s="2"/>
      <c r="VAV84" s="2"/>
      <c r="VAW84" s="2"/>
      <c r="VAX84" s="2"/>
      <c r="VAY84" s="2"/>
      <c r="VAZ84" s="2"/>
      <c r="VBA84" s="2"/>
      <c r="VBB84" s="2"/>
      <c r="VBC84" s="2"/>
      <c r="VBD84" s="2"/>
      <c r="VBE84" s="2"/>
      <c r="VBF84" s="2"/>
      <c r="VBG84" s="2"/>
      <c r="VBH84" s="2"/>
      <c r="VBI84" s="2"/>
      <c r="VBJ84" s="2"/>
      <c r="VBK84" s="2"/>
      <c r="VBL84" s="2"/>
      <c r="VBM84" s="2"/>
      <c r="VBN84" s="2"/>
      <c r="VBO84" s="2"/>
      <c r="VBP84" s="2"/>
      <c r="VBQ84" s="2"/>
      <c r="VBR84" s="2"/>
      <c r="VBS84" s="2"/>
      <c r="VBT84" s="2"/>
      <c r="VBU84" s="2"/>
      <c r="VBV84" s="2"/>
      <c r="VBW84" s="2"/>
      <c r="VBX84" s="2"/>
      <c r="VBY84" s="2"/>
      <c r="VBZ84" s="2"/>
      <c r="VCA84" s="2"/>
      <c r="VCB84" s="2"/>
      <c r="VCC84" s="2"/>
      <c r="VCD84" s="2"/>
      <c r="VCE84" s="2"/>
      <c r="VCF84" s="2"/>
      <c r="VCG84" s="2"/>
      <c r="VCH84" s="2"/>
      <c r="VCI84" s="2"/>
      <c r="VCJ84" s="2"/>
      <c r="VCK84" s="2"/>
      <c r="VCL84" s="2"/>
      <c r="VCM84" s="2"/>
      <c r="VCN84" s="2"/>
      <c r="VCO84" s="2"/>
      <c r="VCP84" s="2"/>
      <c r="VCQ84" s="2"/>
      <c r="VCR84" s="2"/>
      <c r="VCS84" s="2"/>
      <c r="VCT84" s="2"/>
      <c r="VCU84" s="2"/>
      <c r="VCV84" s="2"/>
      <c r="VCW84" s="2"/>
      <c r="VCX84" s="2"/>
      <c r="VCY84" s="2"/>
      <c r="VCZ84" s="2"/>
      <c r="VDA84" s="2"/>
      <c r="VDB84" s="2"/>
      <c r="VDC84" s="2"/>
      <c r="VDD84" s="2"/>
      <c r="VDE84" s="2"/>
      <c r="VDF84" s="2"/>
      <c r="VDG84" s="2"/>
      <c r="VDH84" s="2"/>
      <c r="VDI84" s="2"/>
      <c r="VDJ84" s="2"/>
      <c r="VDK84" s="2"/>
      <c r="VDL84" s="2"/>
      <c r="VDM84" s="2"/>
      <c r="VDN84" s="2"/>
      <c r="VDO84" s="2"/>
      <c r="VDP84" s="2"/>
      <c r="VDQ84" s="2"/>
      <c r="VDR84" s="2"/>
      <c r="VDS84" s="2"/>
      <c r="VDT84" s="2"/>
      <c r="VDU84" s="2"/>
      <c r="VDV84" s="2"/>
      <c r="VDW84" s="2"/>
      <c r="VDX84" s="2"/>
      <c r="VDY84" s="2"/>
      <c r="VDZ84" s="2"/>
      <c r="VEA84" s="2"/>
      <c r="VEB84" s="2"/>
      <c r="VEC84" s="2"/>
      <c r="VED84" s="2"/>
      <c r="VEE84" s="2"/>
      <c r="VEF84" s="2"/>
      <c r="VEG84" s="2"/>
      <c r="VEH84" s="2"/>
      <c r="VEI84" s="2"/>
      <c r="VEJ84" s="2"/>
      <c r="VEK84" s="2"/>
      <c r="VEL84" s="2"/>
      <c r="VEM84" s="2"/>
      <c r="VEN84" s="2"/>
      <c r="VEO84" s="2"/>
      <c r="VEP84" s="2"/>
      <c r="VEQ84" s="2"/>
      <c r="VER84" s="2"/>
      <c r="VES84" s="2"/>
      <c r="VET84" s="2"/>
      <c r="VEU84" s="2"/>
      <c r="VEV84" s="2"/>
      <c r="VEW84" s="2"/>
      <c r="VEX84" s="2"/>
      <c r="VEY84" s="2"/>
      <c r="VEZ84" s="2"/>
      <c r="VFA84" s="2"/>
      <c r="VFB84" s="2"/>
      <c r="VFC84" s="2"/>
      <c r="VFD84" s="2"/>
      <c r="VFE84" s="2"/>
      <c r="VFF84" s="2"/>
      <c r="VFG84" s="2"/>
      <c r="VFH84" s="2"/>
      <c r="VFI84" s="2"/>
      <c r="VFJ84" s="2"/>
      <c r="VFK84" s="2"/>
      <c r="VFL84" s="2"/>
      <c r="VFM84" s="2"/>
      <c r="VFN84" s="2"/>
      <c r="VFO84" s="2"/>
      <c r="VFP84" s="2"/>
      <c r="VFQ84" s="2"/>
      <c r="VFR84" s="2"/>
      <c r="VFS84" s="2"/>
      <c r="VFT84" s="2"/>
      <c r="VFU84" s="2"/>
      <c r="VFV84" s="2"/>
      <c r="VFW84" s="2"/>
      <c r="VFX84" s="2"/>
      <c r="VFY84" s="2"/>
      <c r="VFZ84" s="2"/>
      <c r="VGA84" s="2"/>
      <c r="VGB84" s="2"/>
      <c r="VGC84" s="2"/>
      <c r="VGD84" s="2"/>
      <c r="VGE84" s="2"/>
      <c r="VGF84" s="2"/>
      <c r="VGG84" s="2"/>
      <c r="VGH84" s="2"/>
      <c r="VGI84" s="2"/>
      <c r="VGJ84" s="2"/>
      <c r="VGK84" s="2"/>
      <c r="VGL84" s="2"/>
      <c r="VGM84" s="2"/>
      <c r="VGN84" s="2"/>
      <c r="VGO84" s="2"/>
      <c r="VGP84" s="2"/>
      <c r="VGQ84" s="2"/>
      <c r="VGR84" s="2"/>
      <c r="VGS84" s="2"/>
      <c r="VGT84" s="2"/>
      <c r="VGU84" s="2"/>
      <c r="VGV84" s="2"/>
      <c r="VGW84" s="2"/>
      <c r="VGX84" s="2"/>
      <c r="VGY84" s="2"/>
      <c r="VGZ84" s="2"/>
      <c r="VHA84" s="2"/>
      <c r="VHB84" s="2"/>
      <c r="VHC84" s="2"/>
      <c r="VHD84" s="2"/>
      <c r="VHE84" s="2"/>
      <c r="VHF84" s="2"/>
      <c r="VHG84" s="2"/>
      <c r="VHH84" s="2"/>
      <c r="VHI84" s="2"/>
      <c r="VHJ84" s="2"/>
      <c r="VHK84" s="2"/>
      <c r="VHL84" s="2"/>
      <c r="VHM84" s="2"/>
      <c r="VHN84" s="2"/>
      <c r="VHO84" s="2"/>
      <c r="VHP84" s="2"/>
      <c r="VHQ84" s="2"/>
      <c r="VHR84" s="2"/>
      <c r="VHS84" s="2"/>
      <c r="VHT84" s="2"/>
      <c r="VHU84" s="2"/>
      <c r="VHV84" s="2"/>
      <c r="VHW84" s="2"/>
      <c r="VHX84" s="2"/>
      <c r="VHY84" s="2"/>
      <c r="VHZ84" s="2"/>
      <c r="VIA84" s="2"/>
      <c r="VIB84" s="2"/>
      <c r="VIC84" s="2"/>
      <c r="VID84" s="2"/>
      <c r="VIE84" s="2"/>
      <c r="VIF84" s="2"/>
      <c r="VIG84" s="2"/>
      <c r="VIH84" s="2"/>
      <c r="VII84" s="2"/>
      <c r="VIJ84" s="2"/>
      <c r="VIK84" s="2"/>
      <c r="VIL84" s="2"/>
      <c r="VIM84" s="2"/>
      <c r="VIN84" s="2"/>
      <c r="VIO84" s="2"/>
      <c r="VIP84" s="2"/>
      <c r="VIQ84" s="2"/>
      <c r="VIR84" s="2"/>
      <c r="VIS84" s="2"/>
      <c r="VIT84" s="2"/>
      <c r="VIU84" s="2"/>
      <c r="VIV84" s="2"/>
      <c r="VIW84" s="2"/>
      <c r="VIX84" s="2"/>
      <c r="VIY84" s="2"/>
      <c r="VIZ84" s="2"/>
      <c r="VJA84" s="2"/>
      <c r="VJB84" s="2"/>
      <c r="VJC84" s="2"/>
      <c r="VJD84" s="2"/>
      <c r="VJE84" s="2"/>
      <c r="VJF84" s="2"/>
      <c r="VJG84" s="2"/>
      <c r="VJH84" s="2"/>
      <c r="VJI84" s="2"/>
      <c r="VJJ84" s="2"/>
      <c r="VJK84" s="2"/>
      <c r="VJL84" s="2"/>
      <c r="VJM84" s="2"/>
      <c r="VJN84" s="2"/>
      <c r="VJO84" s="2"/>
      <c r="VJP84" s="2"/>
      <c r="VJQ84" s="2"/>
      <c r="VJR84" s="2"/>
      <c r="VJS84" s="2"/>
      <c r="VJT84" s="2"/>
      <c r="VJU84" s="2"/>
      <c r="VJV84" s="2"/>
      <c r="VJW84" s="2"/>
      <c r="VJX84" s="2"/>
      <c r="VJY84" s="2"/>
      <c r="VJZ84" s="2"/>
      <c r="VKA84" s="2"/>
      <c r="VKB84" s="2"/>
      <c r="VKC84" s="2"/>
      <c r="VKD84" s="2"/>
      <c r="VKE84" s="2"/>
      <c r="VKF84" s="2"/>
      <c r="VKG84" s="2"/>
      <c r="VKH84" s="2"/>
      <c r="VKI84" s="2"/>
      <c r="VKJ84" s="2"/>
      <c r="VKK84" s="2"/>
      <c r="VKL84" s="2"/>
      <c r="VKM84" s="2"/>
      <c r="VKN84" s="2"/>
      <c r="VKO84" s="2"/>
      <c r="VKP84" s="2"/>
      <c r="VKQ84" s="2"/>
      <c r="VKR84" s="2"/>
      <c r="VKS84" s="2"/>
      <c r="VKT84" s="2"/>
      <c r="VKU84" s="2"/>
      <c r="VKV84" s="2"/>
      <c r="VKW84" s="2"/>
      <c r="VKX84" s="2"/>
      <c r="VKY84" s="2"/>
      <c r="VKZ84" s="2"/>
      <c r="VLA84" s="2"/>
      <c r="VLB84" s="2"/>
      <c r="VLC84" s="2"/>
      <c r="VLD84" s="2"/>
      <c r="VLE84" s="2"/>
      <c r="VLF84" s="2"/>
      <c r="VLG84" s="2"/>
      <c r="VLH84" s="2"/>
      <c r="VLI84" s="2"/>
      <c r="VLJ84" s="2"/>
      <c r="VLK84" s="2"/>
      <c r="VLL84" s="2"/>
      <c r="VLM84" s="2"/>
      <c r="VLN84" s="2"/>
      <c r="VLO84" s="2"/>
      <c r="VLP84" s="2"/>
      <c r="VLQ84" s="2"/>
      <c r="VLR84" s="2"/>
      <c r="VLS84" s="2"/>
      <c r="VLT84" s="2"/>
      <c r="VLU84" s="2"/>
      <c r="VLV84" s="2"/>
      <c r="VLW84" s="2"/>
      <c r="VLX84" s="2"/>
      <c r="VLY84" s="2"/>
      <c r="VLZ84" s="2"/>
      <c r="VMA84" s="2"/>
      <c r="VMB84" s="2"/>
      <c r="VMC84" s="2"/>
      <c r="VMD84" s="2"/>
      <c r="VME84" s="2"/>
      <c r="VMF84" s="2"/>
      <c r="VMG84" s="2"/>
      <c r="VMH84" s="2"/>
      <c r="VMI84" s="2"/>
      <c r="VMJ84" s="2"/>
      <c r="VMK84" s="2"/>
      <c r="VML84" s="2"/>
      <c r="VMM84" s="2"/>
      <c r="VMN84" s="2"/>
      <c r="VMO84" s="2"/>
      <c r="VMP84" s="2"/>
      <c r="VMQ84" s="2"/>
      <c r="VMR84" s="2"/>
      <c r="VMS84" s="2"/>
      <c r="VMT84" s="2"/>
      <c r="VMU84" s="2"/>
      <c r="VMV84" s="2"/>
      <c r="VMW84" s="2"/>
      <c r="VMX84" s="2"/>
      <c r="VMY84" s="2"/>
      <c r="VMZ84" s="2"/>
      <c r="VNA84" s="2"/>
      <c r="VNB84" s="2"/>
      <c r="VNC84" s="2"/>
      <c r="VND84" s="2"/>
      <c r="VNE84" s="2"/>
      <c r="VNF84" s="2"/>
      <c r="VNG84" s="2"/>
      <c r="VNH84" s="2"/>
      <c r="VNI84" s="2"/>
      <c r="VNJ84" s="2"/>
      <c r="VNK84" s="2"/>
      <c r="VNL84" s="2"/>
      <c r="VNM84" s="2"/>
      <c r="VNN84" s="2"/>
      <c r="VNO84" s="2"/>
      <c r="VNP84" s="2"/>
      <c r="VNQ84" s="2"/>
      <c r="VNR84" s="2"/>
      <c r="VNS84" s="2"/>
      <c r="VNT84" s="2"/>
      <c r="VNU84" s="2"/>
      <c r="VNV84" s="2"/>
      <c r="VNW84" s="2"/>
      <c r="VNX84" s="2"/>
      <c r="VNY84" s="2"/>
      <c r="VNZ84" s="2"/>
      <c r="VOA84" s="2"/>
      <c r="VOB84" s="2"/>
      <c r="VOC84" s="2"/>
      <c r="VOD84" s="2"/>
      <c r="VOE84" s="2"/>
      <c r="VOF84" s="2"/>
      <c r="VOG84" s="2"/>
      <c r="VOH84" s="2"/>
      <c r="VOI84" s="2"/>
      <c r="VOJ84" s="2"/>
      <c r="VOK84" s="2"/>
      <c r="VOL84" s="2"/>
      <c r="VOM84" s="2"/>
      <c r="VON84" s="2"/>
      <c r="VOO84" s="2"/>
      <c r="VOP84" s="2"/>
      <c r="VOQ84" s="2"/>
      <c r="VOR84" s="2"/>
      <c r="VOS84" s="2"/>
      <c r="VOT84" s="2"/>
      <c r="VOU84" s="2"/>
      <c r="VOV84" s="2"/>
      <c r="VOW84" s="2"/>
      <c r="VOX84" s="2"/>
      <c r="VOY84" s="2"/>
      <c r="VOZ84" s="2"/>
      <c r="VPA84" s="2"/>
      <c r="VPB84" s="2"/>
      <c r="VPC84" s="2"/>
      <c r="VPD84" s="2"/>
      <c r="VPE84" s="2"/>
      <c r="VPF84" s="2"/>
      <c r="VPG84" s="2"/>
      <c r="VPH84" s="2"/>
      <c r="VPI84" s="2"/>
      <c r="VPJ84" s="2"/>
      <c r="VPK84" s="2"/>
      <c r="VPL84" s="2"/>
      <c r="VPM84" s="2"/>
      <c r="VPN84" s="2"/>
      <c r="VPO84" s="2"/>
      <c r="VPP84" s="2"/>
      <c r="VPQ84" s="2"/>
      <c r="VPR84" s="2"/>
      <c r="VPS84" s="2"/>
      <c r="VPT84" s="2"/>
      <c r="VPU84" s="2"/>
      <c r="VPV84" s="2"/>
      <c r="VPW84" s="2"/>
      <c r="VPX84" s="2"/>
      <c r="VPY84" s="2"/>
      <c r="VPZ84" s="2"/>
      <c r="VQA84" s="2"/>
      <c r="VQB84" s="2"/>
      <c r="VQC84" s="2"/>
      <c r="VQD84" s="2"/>
      <c r="VQE84" s="2"/>
      <c r="VQF84" s="2"/>
      <c r="VQG84" s="2"/>
      <c r="VQH84" s="2"/>
      <c r="VQI84" s="2"/>
      <c r="VQJ84" s="2"/>
      <c r="VQK84" s="2"/>
      <c r="VQL84" s="2"/>
      <c r="VQM84" s="2"/>
      <c r="VQN84" s="2"/>
      <c r="VQO84" s="2"/>
      <c r="VQP84" s="2"/>
      <c r="VQQ84" s="2"/>
      <c r="VQR84" s="2"/>
      <c r="VQS84" s="2"/>
      <c r="VQT84" s="2"/>
      <c r="VQU84" s="2"/>
      <c r="VQV84" s="2"/>
      <c r="VQW84" s="2"/>
      <c r="VQX84" s="2"/>
      <c r="VQY84" s="2"/>
      <c r="VQZ84" s="2"/>
      <c r="VRA84" s="2"/>
      <c r="VRB84" s="2"/>
      <c r="VRC84" s="2"/>
      <c r="VRD84" s="2"/>
      <c r="VRE84" s="2"/>
      <c r="VRF84" s="2"/>
      <c r="VRG84" s="2"/>
      <c r="VRH84" s="2"/>
      <c r="VRI84" s="2"/>
      <c r="VRJ84" s="2"/>
      <c r="VRK84" s="2"/>
      <c r="VRL84" s="2"/>
      <c r="VRM84" s="2"/>
      <c r="VRN84" s="2"/>
      <c r="VRO84" s="2"/>
      <c r="VRP84" s="2"/>
      <c r="VRQ84" s="2"/>
      <c r="VRR84" s="2"/>
      <c r="VRS84" s="2"/>
      <c r="VRT84" s="2"/>
      <c r="VRU84" s="2"/>
      <c r="VRV84" s="2"/>
      <c r="VRW84" s="2"/>
      <c r="VRX84" s="2"/>
      <c r="VRY84" s="2"/>
      <c r="VRZ84" s="2"/>
      <c r="VSA84" s="2"/>
      <c r="VSB84" s="2"/>
      <c r="VSC84" s="2"/>
      <c r="VSD84" s="2"/>
      <c r="VSE84" s="2"/>
      <c r="VSF84" s="2"/>
      <c r="VSG84" s="2"/>
      <c r="VSH84" s="2"/>
      <c r="VSI84" s="2"/>
      <c r="VSJ84" s="2"/>
      <c r="VSK84" s="2"/>
      <c r="VSL84" s="2"/>
      <c r="VSM84" s="2"/>
      <c r="VSN84" s="2"/>
      <c r="VSO84" s="2"/>
      <c r="VSP84" s="2"/>
      <c r="VSQ84" s="2"/>
      <c r="VSR84" s="2"/>
      <c r="VSS84" s="2"/>
      <c r="VST84" s="2"/>
      <c r="VSU84" s="2"/>
      <c r="VSV84" s="2"/>
      <c r="VSW84" s="2"/>
      <c r="VSX84" s="2"/>
      <c r="VSY84" s="2"/>
      <c r="VSZ84" s="2"/>
      <c r="VTA84" s="2"/>
      <c r="VTB84" s="2"/>
      <c r="VTC84" s="2"/>
      <c r="VTD84" s="2"/>
      <c r="VTE84" s="2"/>
      <c r="VTF84" s="2"/>
      <c r="VTG84" s="2"/>
      <c r="VTH84" s="2"/>
      <c r="VTI84" s="2"/>
      <c r="VTJ84" s="2"/>
      <c r="VTK84" s="2"/>
      <c r="VTL84" s="2"/>
      <c r="VTM84" s="2"/>
      <c r="VTN84" s="2"/>
      <c r="VTO84" s="2"/>
      <c r="VTP84" s="2"/>
      <c r="VTQ84" s="2"/>
      <c r="VTR84" s="2"/>
      <c r="VTS84" s="2"/>
      <c r="VTT84" s="2"/>
      <c r="VTU84" s="2"/>
      <c r="VTV84" s="2"/>
      <c r="VTW84" s="2"/>
      <c r="VTX84" s="2"/>
      <c r="VTY84" s="2"/>
      <c r="VTZ84" s="2"/>
      <c r="VUA84" s="2"/>
      <c r="VUB84" s="2"/>
      <c r="VUC84" s="2"/>
      <c r="VUD84" s="2"/>
      <c r="VUE84" s="2"/>
      <c r="VUF84" s="2"/>
      <c r="VUG84" s="2"/>
      <c r="VUH84" s="2"/>
      <c r="VUI84" s="2"/>
      <c r="VUJ84" s="2"/>
      <c r="VUK84" s="2"/>
      <c r="VUL84" s="2"/>
      <c r="VUM84" s="2"/>
      <c r="VUN84" s="2"/>
      <c r="VUO84" s="2"/>
      <c r="VUP84" s="2"/>
      <c r="VUQ84" s="2"/>
      <c r="VUR84" s="2"/>
      <c r="VUS84" s="2"/>
      <c r="VUT84" s="2"/>
      <c r="VUU84" s="2"/>
      <c r="VUV84" s="2"/>
      <c r="VUW84" s="2"/>
      <c r="VUX84" s="2"/>
      <c r="VUY84" s="2"/>
      <c r="VUZ84" s="2"/>
      <c r="VVA84" s="2"/>
      <c r="VVB84" s="2"/>
      <c r="VVC84" s="2"/>
      <c r="VVD84" s="2"/>
      <c r="VVE84" s="2"/>
      <c r="VVF84" s="2"/>
      <c r="VVG84" s="2"/>
      <c r="VVH84" s="2"/>
      <c r="VVI84" s="2"/>
      <c r="VVJ84" s="2"/>
      <c r="VVK84" s="2"/>
      <c r="VVL84" s="2"/>
      <c r="VVM84" s="2"/>
      <c r="VVN84" s="2"/>
      <c r="VVO84" s="2"/>
      <c r="VVP84" s="2"/>
      <c r="VVQ84" s="2"/>
      <c r="VVR84" s="2"/>
      <c r="VVS84" s="2"/>
      <c r="VVT84" s="2"/>
      <c r="VVU84" s="2"/>
      <c r="VVV84" s="2"/>
      <c r="VVW84" s="2"/>
      <c r="VVX84" s="2"/>
      <c r="VVY84" s="2"/>
      <c r="VVZ84" s="2"/>
      <c r="VWA84" s="2"/>
      <c r="VWB84" s="2"/>
      <c r="VWC84" s="2"/>
      <c r="VWD84" s="2"/>
      <c r="VWE84" s="2"/>
      <c r="VWF84" s="2"/>
      <c r="VWG84" s="2"/>
      <c r="VWH84" s="2"/>
      <c r="VWI84" s="2"/>
      <c r="VWJ84" s="2"/>
      <c r="VWK84" s="2"/>
      <c r="VWL84" s="2"/>
      <c r="VWM84" s="2"/>
      <c r="VWN84" s="2"/>
      <c r="VWO84" s="2"/>
      <c r="VWP84" s="2"/>
      <c r="VWQ84" s="2"/>
      <c r="VWR84" s="2"/>
      <c r="VWS84" s="2"/>
      <c r="VWT84" s="2"/>
      <c r="VWU84" s="2"/>
      <c r="VWV84" s="2"/>
      <c r="VWW84" s="2"/>
      <c r="VWX84" s="2"/>
      <c r="VWY84" s="2"/>
      <c r="VWZ84" s="2"/>
      <c r="VXA84" s="2"/>
      <c r="VXB84" s="2"/>
      <c r="VXC84" s="2"/>
      <c r="VXD84" s="2"/>
      <c r="VXE84" s="2"/>
      <c r="VXF84" s="2"/>
      <c r="VXG84" s="2"/>
      <c r="VXH84" s="2"/>
      <c r="VXI84" s="2"/>
      <c r="VXJ84" s="2"/>
      <c r="VXK84" s="2"/>
      <c r="VXL84" s="2"/>
      <c r="VXM84" s="2"/>
      <c r="VXN84" s="2"/>
      <c r="VXO84" s="2"/>
      <c r="VXP84" s="2"/>
      <c r="VXQ84" s="2"/>
      <c r="VXR84" s="2"/>
      <c r="VXS84" s="2"/>
      <c r="VXT84" s="2"/>
      <c r="VXU84" s="2"/>
      <c r="VXV84" s="2"/>
      <c r="VXW84" s="2"/>
      <c r="VXX84" s="2"/>
      <c r="VXY84" s="2"/>
      <c r="VXZ84" s="2"/>
      <c r="VYA84" s="2"/>
      <c r="VYB84" s="2"/>
      <c r="VYC84" s="2"/>
      <c r="VYD84" s="2"/>
      <c r="VYE84" s="2"/>
      <c r="VYF84" s="2"/>
      <c r="VYG84" s="2"/>
      <c r="VYH84" s="2"/>
      <c r="VYI84" s="2"/>
      <c r="VYJ84" s="2"/>
      <c r="VYK84" s="2"/>
      <c r="VYL84" s="2"/>
      <c r="VYM84" s="2"/>
      <c r="VYN84" s="2"/>
      <c r="VYO84" s="2"/>
      <c r="VYP84" s="2"/>
      <c r="VYQ84" s="2"/>
      <c r="VYR84" s="2"/>
      <c r="VYS84" s="2"/>
      <c r="VYT84" s="2"/>
      <c r="VYU84" s="2"/>
      <c r="VYV84" s="2"/>
      <c r="VYW84" s="2"/>
      <c r="VYX84" s="2"/>
      <c r="VYY84" s="2"/>
      <c r="VYZ84" s="2"/>
      <c r="VZA84" s="2"/>
      <c r="VZB84" s="2"/>
      <c r="VZC84" s="2"/>
      <c r="VZD84" s="2"/>
      <c r="VZE84" s="2"/>
      <c r="VZF84" s="2"/>
      <c r="VZG84" s="2"/>
      <c r="VZH84" s="2"/>
      <c r="VZI84" s="2"/>
      <c r="VZJ84" s="2"/>
      <c r="VZK84" s="2"/>
      <c r="VZL84" s="2"/>
      <c r="VZM84" s="2"/>
      <c r="VZN84" s="2"/>
      <c r="VZO84" s="2"/>
      <c r="VZP84" s="2"/>
      <c r="VZQ84" s="2"/>
      <c r="VZR84" s="2"/>
      <c r="VZS84" s="2"/>
      <c r="VZT84" s="2"/>
      <c r="VZU84" s="2"/>
      <c r="VZV84" s="2"/>
      <c r="VZW84" s="2"/>
      <c r="VZX84" s="2"/>
      <c r="VZY84" s="2"/>
      <c r="VZZ84" s="2"/>
      <c r="WAA84" s="2"/>
      <c r="WAB84" s="2"/>
      <c r="WAC84" s="2"/>
      <c r="WAD84" s="2"/>
      <c r="WAE84" s="2"/>
      <c r="WAF84" s="2"/>
      <c r="WAG84" s="2"/>
      <c r="WAH84" s="2"/>
      <c r="WAI84" s="2"/>
      <c r="WAJ84" s="2"/>
      <c r="WAK84" s="2"/>
      <c r="WAL84" s="2"/>
      <c r="WAM84" s="2"/>
      <c r="WAN84" s="2"/>
      <c r="WAO84" s="2"/>
      <c r="WAP84" s="2"/>
      <c r="WAQ84" s="2"/>
      <c r="WAR84" s="2"/>
      <c r="WAS84" s="2"/>
      <c r="WAT84" s="2"/>
      <c r="WAU84" s="2"/>
      <c r="WAV84" s="2"/>
      <c r="WAW84" s="2"/>
      <c r="WAX84" s="2"/>
      <c r="WAY84" s="2"/>
      <c r="WAZ84" s="2"/>
      <c r="WBA84" s="2"/>
      <c r="WBB84" s="2"/>
      <c r="WBC84" s="2"/>
      <c r="WBD84" s="2"/>
      <c r="WBE84" s="2"/>
      <c r="WBF84" s="2"/>
      <c r="WBG84" s="2"/>
      <c r="WBH84" s="2"/>
      <c r="WBI84" s="2"/>
      <c r="WBJ84" s="2"/>
      <c r="WBK84" s="2"/>
      <c r="WBL84" s="2"/>
      <c r="WBM84" s="2"/>
      <c r="WBN84" s="2"/>
      <c r="WBO84" s="2"/>
      <c r="WBP84" s="2"/>
      <c r="WBQ84" s="2"/>
      <c r="WBR84" s="2"/>
      <c r="WBS84" s="2"/>
      <c r="WBT84" s="2"/>
      <c r="WBU84" s="2"/>
      <c r="WBV84" s="2"/>
      <c r="WBW84" s="2"/>
      <c r="WBX84" s="2"/>
      <c r="WBY84" s="2"/>
      <c r="WBZ84" s="2"/>
      <c r="WCA84" s="2"/>
      <c r="WCB84" s="2"/>
      <c r="WCC84" s="2"/>
      <c r="WCD84" s="2"/>
      <c r="WCE84" s="2"/>
      <c r="WCF84" s="2"/>
      <c r="WCG84" s="2"/>
      <c r="WCH84" s="2"/>
      <c r="WCI84" s="2"/>
      <c r="WCJ84" s="2"/>
      <c r="WCK84" s="2"/>
      <c r="WCL84" s="2"/>
      <c r="WCM84" s="2"/>
      <c r="WCN84" s="2"/>
      <c r="WCO84" s="2"/>
      <c r="WCP84" s="2"/>
      <c r="WCQ84" s="2"/>
      <c r="WCR84" s="2"/>
      <c r="WCS84" s="2"/>
      <c r="WCT84" s="2"/>
      <c r="WCU84" s="2"/>
      <c r="WCV84" s="2"/>
      <c r="WCW84" s="2"/>
      <c r="WCX84" s="2"/>
      <c r="WCY84" s="2"/>
      <c r="WCZ84" s="2"/>
      <c r="WDA84" s="2"/>
      <c r="WDB84" s="2"/>
      <c r="WDC84" s="2"/>
      <c r="WDD84" s="2"/>
      <c r="WDE84" s="2"/>
      <c r="WDF84" s="2"/>
      <c r="WDG84" s="2"/>
      <c r="WDH84" s="2"/>
      <c r="WDI84" s="2"/>
      <c r="WDJ84" s="2"/>
      <c r="WDK84" s="2"/>
      <c r="WDL84" s="2"/>
      <c r="WDM84" s="2"/>
      <c r="WDN84" s="2"/>
      <c r="WDO84" s="2"/>
      <c r="WDP84" s="2"/>
      <c r="WDQ84" s="2"/>
      <c r="WDR84" s="2"/>
      <c r="WDS84" s="2"/>
      <c r="WDT84" s="2"/>
      <c r="WDU84" s="2"/>
      <c r="WDV84" s="2"/>
      <c r="WDW84" s="2"/>
      <c r="WDX84" s="2"/>
      <c r="WDY84" s="2"/>
      <c r="WDZ84" s="2"/>
      <c r="WEA84" s="2"/>
      <c r="WEB84" s="2"/>
      <c r="WEC84" s="2"/>
      <c r="WED84" s="2"/>
      <c r="WEE84" s="2"/>
      <c r="WEF84" s="2"/>
      <c r="WEG84" s="2"/>
      <c r="WEH84" s="2"/>
      <c r="WEI84" s="2"/>
      <c r="WEJ84" s="2"/>
      <c r="WEK84" s="2"/>
      <c r="WEL84" s="2"/>
      <c r="WEM84" s="2"/>
      <c r="WEN84" s="2"/>
      <c r="WEO84" s="2"/>
      <c r="WEP84" s="2"/>
      <c r="WEQ84" s="2"/>
      <c r="WER84" s="2"/>
      <c r="WES84" s="2"/>
      <c r="WET84" s="2"/>
      <c r="WEU84" s="2"/>
      <c r="WEV84" s="2"/>
      <c r="WEW84" s="2"/>
      <c r="WEX84" s="2"/>
      <c r="WEY84" s="2"/>
      <c r="WEZ84" s="2"/>
      <c r="WFA84" s="2"/>
      <c r="WFB84" s="2"/>
      <c r="WFC84" s="2"/>
      <c r="WFD84" s="2"/>
      <c r="WFE84" s="2"/>
      <c r="WFF84" s="2"/>
      <c r="WFG84" s="2"/>
      <c r="WFH84" s="2"/>
      <c r="WFI84" s="2"/>
      <c r="WFJ84" s="2"/>
      <c r="WFK84" s="2"/>
      <c r="WFL84" s="2"/>
      <c r="WFM84" s="2"/>
      <c r="WFN84" s="2"/>
      <c r="WFO84" s="2"/>
      <c r="WFP84" s="2"/>
      <c r="WFQ84" s="2"/>
      <c r="WFR84" s="2"/>
      <c r="WFS84" s="2"/>
      <c r="WFT84" s="2"/>
      <c r="WFU84" s="2"/>
      <c r="WFV84" s="2"/>
      <c r="WFW84" s="2"/>
      <c r="WFX84" s="2"/>
      <c r="WFY84" s="2"/>
      <c r="WFZ84" s="2"/>
      <c r="WGA84" s="2"/>
      <c r="WGB84" s="2"/>
      <c r="WGC84" s="2"/>
      <c r="WGD84" s="2"/>
      <c r="WGE84" s="2"/>
      <c r="WGF84" s="2"/>
      <c r="WGG84" s="2"/>
      <c r="WGH84" s="2"/>
      <c r="WGI84" s="2"/>
      <c r="WGJ84" s="2"/>
      <c r="WGK84" s="2"/>
      <c r="WGL84" s="2"/>
      <c r="WGM84" s="2"/>
      <c r="WGN84" s="2"/>
      <c r="WGO84" s="2"/>
      <c r="WGP84" s="2"/>
      <c r="WGQ84" s="2"/>
      <c r="WGR84" s="2"/>
      <c r="WGS84" s="2"/>
      <c r="WGT84" s="2"/>
      <c r="WGU84" s="2"/>
      <c r="WGV84" s="2"/>
      <c r="WGW84" s="2"/>
      <c r="WGX84" s="2"/>
      <c r="WGY84" s="2"/>
      <c r="WGZ84" s="2"/>
      <c r="WHA84" s="2"/>
      <c r="WHB84" s="2"/>
      <c r="WHC84" s="2"/>
      <c r="WHD84" s="2"/>
      <c r="WHE84" s="2"/>
      <c r="WHF84" s="2"/>
      <c r="WHG84" s="2"/>
      <c r="WHH84" s="2"/>
      <c r="WHI84" s="2"/>
      <c r="WHJ84" s="2"/>
      <c r="WHK84" s="2"/>
      <c r="WHL84" s="2"/>
      <c r="WHM84" s="2"/>
      <c r="WHN84" s="2"/>
      <c r="WHO84" s="2"/>
      <c r="WHP84" s="2"/>
      <c r="WHQ84" s="2"/>
      <c r="WHR84" s="2"/>
      <c r="WHS84" s="2"/>
      <c r="WHT84" s="2"/>
      <c r="WHU84" s="2"/>
      <c r="WHV84" s="2"/>
      <c r="WHW84" s="2"/>
      <c r="WHX84" s="2"/>
      <c r="WHY84" s="2"/>
      <c r="WHZ84" s="2"/>
      <c r="WIA84" s="2"/>
      <c r="WIB84" s="2"/>
      <c r="WIC84" s="2"/>
      <c r="WID84" s="2"/>
      <c r="WIE84" s="2"/>
      <c r="WIF84" s="2"/>
      <c r="WIG84" s="2"/>
      <c r="WIH84" s="2"/>
      <c r="WII84" s="2"/>
      <c r="WIJ84" s="2"/>
      <c r="WIK84" s="2"/>
      <c r="WIL84" s="2"/>
      <c r="WIM84" s="2"/>
      <c r="WIN84" s="2"/>
      <c r="WIO84" s="2"/>
      <c r="WIP84" s="2"/>
      <c r="WIQ84" s="2"/>
      <c r="WIR84" s="2"/>
      <c r="WIS84" s="2"/>
      <c r="WIT84" s="2"/>
      <c r="WIU84" s="2"/>
      <c r="WIV84" s="2"/>
      <c r="WIW84" s="2"/>
      <c r="WIX84" s="2"/>
      <c r="WIY84" s="2"/>
      <c r="WIZ84" s="2"/>
      <c r="WJA84" s="2"/>
      <c r="WJB84" s="2"/>
      <c r="WJC84" s="2"/>
      <c r="WJD84" s="2"/>
      <c r="WJE84" s="2"/>
      <c r="WJF84" s="2"/>
      <c r="WJG84" s="2"/>
      <c r="WJH84" s="2"/>
      <c r="WJI84" s="2"/>
      <c r="WJJ84" s="2"/>
      <c r="WJK84" s="2"/>
      <c r="WJL84" s="2"/>
      <c r="WJM84" s="2"/>
      <c r="WJN84" s="2"/>
      <c r="WJO84" s="2"/>
      <c r="WJP84" s="2"/>
      <c r="WJQ84" s="2"/>
      <c r="WJR84" s="2"/>
      <c r="WJS84" s="2"/>
      <c r="WJT84" s="2"/>
      <c r="WJU84" s="2"/>
      <c r="WJV84" s="2"/>
      <c r="WJW84" s="2"/>
      <c r="WJX84" s="2"/>
      <c r="WJY84" s="2"/>
      <c r="WJZ84" s="2"/>
      <c r="WKA84" s="2"/>
      <c r="WKB84" s="2"/>
      <c r="WKC84" s="2"/>
      <c r="WKD84" s="2"/>
      <c r="WKE84" s="2"/>
      <c r="WKF84" s="2"/>
      <c r="WKG84" s="2"/>
      <c r="WKH84" s="2"/>
      <c r="WKI84" s="2"/>
      <c r="WKJ84" s="2"/>
      <c r="WKK84" s="2"/>
      <c r="WKL84" s="2"/>
      <c r="WKM84" s="2"/>
      <c r="WKN84" s="2"/>
      <c r="WKO84" s="2"/>
      <c r="WKP84" s="2"/>
      <c r="WKQ84" s="2"/>
      <c r="WKR84" s="2"/>
      <c r="WKS84" s="2"/>
      <c r="WKT84" s="2"/>
      <c r="WKU84" s="2"/>
      <c r="WKV84" s="2"/>
      <c r="WKW84" s="2"/>
      <c r="WKX84" s="2"/>
      <c r="WKY84" s="2"/>
      <c r="WKZ84" s="2"/>
      <c r="WLA84" s="2"/>
      <c r="WLB84" s="2"/>
      <c r="WLC84" s="2"/>
      <c r="WLD84" s="2"/>
      <c r="WLE84" s="2"/>
      <c r="WLF84" s="2"/>
      <c r="WLG84" s="2"/>
      <c r="WLH84" s="2"/>
      <c r="WLI84" s="2"/>
      <c r="WLJ84" s="2"/>
      <c r="WLK84" s="2"/>
      <c r="WLL84" s="2"/>
      <c r="WLM84" s="2"/>
      <c r="WLN84" s="2"/>
      <c r="WLO84" s="2"/>
      <c r="WLP84" s="2"/>
      <c r="WLQ84" s="2"/>
      <c r="WLR84" s="2"/>
      <c r="WLS84" s="2"/>
      <c r="WLT84" s="2"/>
      <c r="WLU84" s="2"/>
      <c r="WLV84" s="2"/>
      <c r="WLW84" s="2"/>
      <c r="WLX84" s="2"/>
      <c r="WLY84" s="2"/>
      <c r="WLZ84" s="2"/>
      <c r="WMA84" s="2"/>
      <c r="WMB84" s="2"/>
      <c r="WMC84" s="2"/>
      <c r="WMD84" s="2"/>
      <c r="WME84" s="2"/>
      <c r="WMF84" s="2"/>
      <c r="WMG84" s="2"/>
      <c r="WMH84" s="2"/>
      <c r="WMI84" s="2"/>
      <c r="WMJ84" s="2"/>
      <c r="WMK84" s="2"/>
      <c r="WML84" s="2"/>
      <c r="WMM84" s="2"/>
      <c r="WMN84" s="2"/>
      <c r="WMO84" s="2"/>
      <c r="WMP84" s="2"/>
      <c r="WMQ84" s="2"/>
      <c r="WMR84" s="2"/>
      <c r="WMS84" s="2"/>
      <c r="WMT84" s="2"/>
      <c r="WMU84" s="2"/>
      <c r="WMV84" s="2"/>
      <c r="WMW84" s="2"/>
      <c r="WMX84" s="2"/>
      <c r="WMY84" s="2"/>
      <c r="WMZ84" s="2"/>
      <c r="WNA84" s="2"/>
      <c r="WNB84" s="2"/>
      <c r="WNC84" s="2"/>
      <c r="WND84" s="2"/>
      <c r="WNE84" s="2"/>
      <c r="WNF84" s="2"/>
      <c r="WNG84" s="2"/>
      <c r="WNH84" s="2"/>
      <c r="WNI84" s="2"/>
      <c r="WNJ84" s="2"/>
      <c r="WNK84" s="2"/>
      <c r="WNL84" s="2"/>
      <c r="WNM84" s="2"/>
      <c r="WNN84" s="2"/>
      <c r="WNO84" s="2"/>
      <c r="WNP84" s="2"/>
      <c r="WNQ84" s="2"/>
      <c r="WNR84" s="2"/>
      <c r="WNS84" s="2"/>
      <c r="WNT84" s="2"/>
      <c r="WNU84" s="2"/>
      <c r="WNV84" s="2"/>
      <c r="WNW84" s="2"/>
      <c r="WNX84" s="2"/>
      <c r="WNY84" s="2"/>
      <c r="WNZ84" s="2"/>
      <c r="WOA84" s="2"/>
      <c r="WOB84" s="2"/>
      <c r="WOC84" s="2"/>
      <c r="WOD84" s="2"/>
      <c r="WOE84" s="2"/>
      <c r="WOF84" s="2"/>
      <c r="WOG84" s="2"/>
      <c r="WOH84" s="2"/>
      <c r="WOI84" s="2"/>
      <c r="WOJ84" s="2"/>
      <c r="WOK84" s="2"/>
      <c r="WOL84" s="2"/>
      <c r="WOM84" s="2"/>
      <c r="WON84" s="2"/>
      <c r="WOO84" s="2"/>
      <c r="WOP84" s="2"/>
      <c r="WOQ84" s="2"/>
      <c r="WOR84" s="2"/>
      <c r="WOS84" s="2"/>
      <c r="WOT84" s="2"/>
      <c r="WOU84" s="2"/>
      <c r="WOV84" s="2"/>
      <c r="WOW84" s="2"/>
      <c r="WOX84" s="2"/>
      <c r="WOY84" s="2"/>
      <c r="WOZ84" s="2"/>
      <c r="WPA84" s="2"/>
      <c r="WPB84" s="2"/>
      <c r="WPC84" s="2"/>
      <c r="WPD84" s="2"/>
      <c r="WPE84" s="2"/>
      <c r="WPF84" s="2"/>
      <c r="WPG84" s="2"/>
      <c r="WPH84" s="2"/>
      <c r="WPI84" s="2"/>
      <c r="WPJ84" s="2"/>
      <c r="WPK84" s="2"/>
      <c r="WPL84" s="2"/>
      <c r="WPM84" s="2"/>
      <c r="WPN84" s="2"/>
      <c r="WPO84" s="2"/>
      <c r="WPP84" s="2"/>
      <c r="WPQ84" s="2"/>
      <c r="WPR84" s="2"/>
      <c r="WPS84" s="2"/>
      <c r="WPT84" s="2"/>
      <c r="WPU84" s="2"/>
      <c r="WPV84" s="2"/>
      <c r="WPW84" s="2"/>
      <c r="WPX84" s="2"/>
      <c r="WPY84" s="2"/>
      <c r="WPZ84" s="2"/>
      <c r="WQA84" s="2"/>
      <c r="WQB84" s="2"/>
      <c r="WQC84" s="2"/>
      <c r="WQD84" s="2"/>
      <c r="WQE84" s="2"/>
      <c r="WQF84" s="2"/>
      <c r="WQG84" s="2"/>
      <c r="WQH84" s="2"/>
      <c r="WQI84" s="2"/>
      <c r="WQJ84" s="2"/>
      <c r="WQK84" s="2"/>
      <c r="WQL84" s="2"/>
      <c r="WQM84" s="2"/>
      <c r="WQN84" s="2"/>
      <c r="WQO84" s="2"/>
      <c r="WQP84" s="2"/>
      <c r="WQQ84" s="2"/>
      <c r="WQR84" s="2"/>
      <c r="WQS84" s="2"/>
      <c r="WQT84" s="2"/>
      <c r="WQU84" s="2"/>
      <c r="WQV84" s="2"/>
      <c r="WQW84" s="2"/>
      <c r="WQX84" s="2"/>
      <c r="WQY84" s="2"/>
      <c r="WQZ84" s="2"/>
      <c r="WRA84" s="2"/>
      <c r="WRB84" s="2"/>
      <c r="WRC84" s="2"/>
      <c r="WRD84" s="2"/>
      <c r="WRE84" s="2"/>
      <c r="WRF84" s="2"/>
      <c r="WRG84" s="2"/>
      <c r="WRH84" s="2"/>
      <c r="WRI84" s="2"/>
      <c r="WRJ84" s="2"/>
      <c r="WRK84" s="2"/>
      <c r="WRL84" s="2"/>
      <c r="WRM84" s="2"/>
      <c r="WRN84" s="2"/>
      <c r="WRO84" s="2"/>
      <c r="WRP84" s="2"/>
      <c r="WRQ84" s="2"/>
      <c r="WRR84" s="2"/>
      <c r="WRS84" s="2"/>
      <c r="WRT84" s="2"/>
      <c r="WRU84" s="2"/>
      <c r="WRV84" s="2"/>
      <c r="WRW84" s="2"/>
      <c r="WRX84" s="2"/>
      <c r="WRY84" s="2"/>
      <c r="WRZ84" s="2"/>
      <c r="WSA84" s="2"/>
      <c r="WSB84" s="2"/>
      <c r="WSC84" s="2"/>
      <c r="WSD84" s="2"/>
      <c r="WSE84" s="2"/>
      <c r="WSF84" s="2"/>
      <c r="WSG84" s="2"/>
      <c r="WSH84" s="2"/>
      <c r="WSI84" s="2"/>
      <c r="WSJ84" s="2"/>
      <c r="WSK84" s="2"/>
      <c r="WSL84" s="2"/>
      <c r="WSM84" s="2"/>
      <c r="WSN84" s="2"/>
      <c r="WSO84" s="2"/>
      <c r="WSP84" s="2"/>
      <c r="WSQ84" s="2"/>
      <c r="WSR84" s="2"/>
      <c r="WSS84" s="2"/>
      <c r="WST84" s="2"/>
      <c r="WSU84" s="2"/>
      <c r="WSV84" s="2"/>
      <c r="WSW84" s="2"/>
      <c r="WSX84" s="2"/>
      <c r="WSY84" s="2"/>
      <c r="WSZ84" s="2"/>
      <c r="WTA84" s="2"/>
      <c r="WTB84" s="2"/>
      <c r="WTC84" s="2"/>
      <c r="WTD84" s="2"/>
      <c r="WTE84" s="2"/>
      <c r="WTF84" s="2"/>
      <c r="WTG84" s="2"/>
      <c r="WTH84" s="2"/>
      <c r="WTI84" s="2"/>
      <c r="WTJ84" s="2"/>
      <c r="WTK84" s="2"/>
      <c r="WTL84" s="2"/>
      <c r="WTM84" s="2"/>
      <c r="WTN84" s="2"/>
      <c r="WTO84" s="2"/>
      <c r="WTP84" s="2"/>
      <c r="WTQ84" s="2"/>
      <c r="WTR84" s="2"/>
      <c r="WTS84" s="2"/>
      <c r="WTT84" s="2"/>
      <c r="WTU84" s="2"/>
      <c r="WTV84" s="2"/>
      <c r="WTW84" s="2"/>
      <c r="WTX84" s="2"/>
      <c r="WTY84" s="2"/>
      <c r="WTZ84" s="2"/>
      <c r="WUA84" s="2"/>
      <c r="WUB84" s="2"/>
      <c r="WUC84" s="2"/>
      <c r="WUD84" s="2"/>
      <c r="WUE84" s="2"/>
      <c r="WUF84" s="2"/>
      <c r="WUG84" s="2"/>
      <c r="WUH84" s="2"/>
      <c r="WUI84" s="2"/>
      <c r="WUJ84" s="2"/>
      <c r="WUK84" s="2"/>
      <c r="WUL84" s="2"/>
      <c r="WUM84" s="2"/>
      <c r="WUN84" s="2"/>
      <c r="WUO84" s="2"/>
      <c r="WUP84" s="2"/>
      <c r="WUQ84" s="2"/>
      <c r="WUR84" s="2"/>
      <c r="WUS84" s="2"/>
      <c r="WUT84" s="2"/>
      <c r="WUU84" s="2"/>
      <c r="WUV84" s="2"/>
      <c r="WUW84" s="2"/>
      <c r="WUX84" s="2"/>
      <c r="WUY84" s="2"/>
      <c r="WUZ84" s="2"/>
      <c r="WVA84" s="2"/>
      <c r="WVB84" s="2"/>
      <c r="WVC84" s="2"/>
      <c r="WVD84" s="2"/>
      <c r="WVE84" s="2"/>
      <c r="WVF84" s="2"/>
      <c r="WVG84" s="2"/>
      <c r="WVH84" s="2"/>
      <c r="WVI84" s="2"/>
      <c r="WVJ84" s="2"/>
      <c r="WVK84" s="2"/>
      <c r="WVL84" s="2"/>
      <c r="WVM84" s="2"/>
      <c r="WVN84" s="2"/>
      <c r="WVO84" s="2"/>
      <c r="WVP84" s="2"/>
      <c r="WVQ84" s="2"/>
      <c r="WVR84" s="2"/>
      <c r="WVS84" s="2"/>
      <c r="WVT84" s="2"/>
      <c r="WVU84" s="2"/>
      <c r="WVV84" s="2"/>
      <c r="WVW84" s="2"/>
      <c r="WVX84" s="2"/>
      <c r="WVY84" s="2"/>
      <c r="WVZ84" s="2"/>
      <c r="WWA84" s="2"/>
      <c r="WWB84" s="2"/>
      <c r="WWC84" s="2"/>
      <c r="WWD84" s="2"/>
      <c r="WWE84" s="2"/>
      <c r="WWF84" s="2"/>
      <c r="WWG84" s="2"/>
      <c r="WWH84" s="2"/>
      <c r="WWI84" s="2"/>
      <c r="WWJ84" s="2"/>
      <c r="WWK84" s="2"/>
      <c r="WWL84" s="2"/>
      <c r="WWM84" s="2"/>
      <c r="WWN84" s="2"/>
      <c r="WWO84" s="2"/>
      <c r="WWP84" s="2"/>
      <c r="WWQ84" s="2"/>
      <c r="WWR84" s="2"/>
      <c r="WWS84" s="2"/>
      <c r="WWT84" s="2"/>
      <c r="WWU84" s="2"/>
      <c r="WWV84" s="2"/>
      <c r="WWW84" s="2"/>
      <c r="WWX84" s="2"/>
      <c r="WWY84" s="2"/>
      <c r="WWZ84" s="2"/>
      <c r="WXA84" s="2"/>
      <c r="WXB84" s="2"/>
      <c r="WXC84" s="2"/>
      <c r="WXD84" s="2"/>
      <c r="WXE84" s="2"/>
      <c r="WXF84" s="2"/>
      <c r="WXG84" s="2"/>
      <c r="WXH84" s="2"/>
      <c r="WXI84" s="2"/>
      <c r="WXJ84" s="2"/>
      <c r="WXK84" s="2"/>
      <c r="WXL84" s="2"/>
      <c r="WXM84" s="2"/>
      <c r="WXN84" s="2"/>
      <c r="WXO84" s="2"/>
      <c r="WXP84" s="2"/>
      <c r="WXQ84" s="2"/>
      <c r="WXR84" s="2"/>
      <c r="WXS84" s="2"/>
      <c r="WXT84" s="2"/>
      <c r="WXU84" s="2"/>
      <c r="WXV84" s="2"/>
      <c r="WXW84" s="2"/>
      <c r="WXX84" s="2"/>
      <c r="WXY84" s="2"/>
      <c r="WXZ84" s="2"/>
      <c r="WYA84" s="2"/>
      <c r="WYB84" s="2"/>
      <c r="WYC84" s="2"/>
      <c r="WYD84" s="2"/>
      <c r="WYE84" s="2"/>
      <c r="WYF84" s="2"/>
      <c r="WYG84" s="2"/>
      <c r="WYH84" s="2"/>
      <c r="WYI84" s="2"/>
      <c r="WYJ84" s="2"/>
      <c r="WYK84" s="2"/>
      <c r="WYL84" s="2"/>
      <c r="WYM84" s="2"/>
      <c r="WYN84" s="2"/>
      <c r="WYO84" s="2"/>
      <c r="WYP84" s="2"/>
      <c r="WYQ84" s="2"/>
      <c r="WYR84" s="2"/>
      <c r="WYS84" s="2"/>
      <c r="WYT84" s="2"/>
      <c r="WYU84" s="2"/>
      <c r="WYV84" s="2"/>
      <c r="WYW84" s="2"/>
      <c r="WYX84" s="2"/>
      <c r="WYY84" s="2"/>
      <c r="WYZ84" s="2"/>
      <c r="WZA84" s="2"/>
      <c r="WZB84" s="2"/>
      <c r="WZC84" s="2"/>
      <c r="WZD84" s="2"/>
      <c r="WZE84" s="2"/>
      <c r="WZF84" s="2"/>
      <c r="WZG84" s="2"/>
      <c r="WZH84" s="2"/>
      <c r="WZI84" s="2"/>
      <c r="WZJ84" s="2"/>
      <c r="WZK84" s="2"/>
      <c r="WZL84" s="2"/>
      <c r="WZM84" s="2"/>
      <c r="WZN84" s="2"/>
      <c r="WZO84" s="2"/>
      <c r="WZP84" s="2"/>
      <c r="WZQ84" s="2"/>
      <c r="WZR84" s="2"/>
      <c r="WZS84" s="2"/>
      <c r="WZT84" s="2"/>
      <c r="WZU84" s="2"/>
      <c r="WZV84" s="2"/>
      <c r="WZW84" s="2"/>
      <c r="WZX84" s="2"/>
      <c r="WZY84" s="2"/>
      <c r="WZZ84" s="2"/>
      <c r="XAA84" s="2"/>
      <c r="XAB84" s="2"/>
      <c r="XAC84" s="2"/>
      <c r="XAD84" s="2"/>
      <c r="XAE84" s="2"/>
      <c r="XAF84" s="2"/>
      <c r="XAG84" s="2"/>
      <c r="XAH84" s="2"/>
      <c r="XAI84" s="2"/>
      <c r="XAJ84" s="2"/>
      <c r="XAK84" s="2"/>
      <c r="XAL84" s="2"/>
      <c r="XAM84" s="2"/>
      <c r="XAN84" s="2"/>
      <c r="XAO84" s="2"/>
      <c r="XAP84" s="2"/>
      <c r="XAQ84" s="2"/>
      <c r="XAR84" s="2"/>
      <c r="XAS84" s="2"/>
      <c r="XAT84" s="2"/>
      <c r="XAU84" s="2"/>
      <c r="XAV84" s="2"/>
      <c r="XAW84" s="2"/>
      <c r="XAX84" s="2"/>
      <c r="XAY84" s="2"/>
      <c r="XAZ84" s="2"/>
      <c r="XBA84" s="2"/>
      <c r="XBB84" s="2"/>
      <c r="XBC84" s="2"/>
      <c r="XBD84" s="2"/>
      <c r="XBE84" s="2"/>
      <c r="XBF84" s="2"/>
      <c r="XBG84" s="2"/>
      <c r="XBH84" s="2"/>
      <c r="XBI84" s="2"/>
      <c r="XBJ84" s="2"/>
      <c r="XBK84" s="2"/>
      <c r="XBL84" s="2"/>
      <c r="XBM84" s="2"/>
      <c r="XBN84" s="2"/>
      <c r="XBO84" s="2"/>
      <c r="XBP84" s="2"/>
      <c r="XBQ84" s="2"/>
      <c r="XBR84" s="2"/>
      <c r="XBS84" s="2"/>
      <c r="XBT84" s="2"/>
      <c r="XBU84" s="2"/>
      <c r="XBV84" s="2"/>
      <c r="XBW84" s="2"/>
      <c r="XBX84" s="2"/>
      <c r="XBY84" s="2"/>
      <c r="XBZ84" s="2"/>
      <c r="XCA84" s="2"/>
      <c r="XCB84" s="2"/>
      <c r="XCC84" s="2"/>
      <c r="XCD84" s="2"/>
      <c r="XCE84" s="2"/>
      <c r="XCF84" s="2"/>
      <c r="XCG84" s="2"/>
      <c r="XCH84" s="2"/>
      <c r="XCI84" s="2"/>
      <c r="XCJ84" s="2"/>
      <c r="XCK84" s="2"/>
      <c r="XCL84" s="2"/>
      <c r="XCM84" s="2"/>
      <c r="XCN84" s="2"/>
      <c r="XCO84" s="2"/>
      <c r="XCP84" s="2"/>
      <c r="XCQ84" s="2"/>
      <c r="XCR84" s="2"/>
      <c r="XCS84" s="2"/>
      <c r="XCT84" s="2"/>
      <c r="XCU84" s="2"/>
      <c r="XCV84" s="2"/>
      <c r="XCW84" s="2"/>
      <c r="XCX84" s="2"/>
      <c r="XCY84" s="2"/>
      <c r="XCZ84" s="2"/>
      <c r="XDA84" s="2"/>
      <c r="XDB84" s="2"/>
      <c r="XDC84" s="2"/>
      <c r="XDD84" s="2"/>
      <c r="XDE84" s="2"/>
      <c r="XDF84" s="2"/>
      <c r="XDG84" s="2"/>
      <c r="XDH84" s="2"/>
      <c r="XDI84" s="2"/>
      <c r="XDJ84" s="2"/>
      <c r="XDK84" s="2"/>
      <c r="XDL84" s="2"/>
      <c r="XDM84" s="2"/>
      <c r="XDN84" s="2"/>
      <c r="XDO84" s="2"/>
      <c r="XDP84" s="2"/>
      <c r="XDQ84" s="2"/>
      <c r="XDR84" s="2"/>
      <c r="XDS84" s="2"/>
      <c r="XDT84" s="2"/>
      <c r="XDU84" s="2"/>
      <c r="XDV84" s="2"/>
      <c r="XDW84" s="2"/>
      <c r="XDX84" s="2"/>
      <c r="XDY84" s="2"/>
      <c r="XDZ84" s="2"/>
      <c r="XEA84" s="2"/>
      <c r="XEB84" s="2"/>
      <c r="XEC84" s="2"/>
      <c r="XED84" s="2"/>
      <c r="XEE84" s="2"/>
      <c r="XEF84" s="2"/>
      <c r="XEG84" s="2"/>
      <c r="XEH84" s="2"/>
      <c r="XEI84" s="2"/>
      <c r="XEJ84" s="2"/>
      <c r="XEK84" s="2"/>
      <c r="XEL84" s="2"/>
      <c r="XEM84" s="2"/>
      <c r="XEN84" s="2"/>
      <c r="XEO84" s="2"/>
      <c r="XEP84" s="2"/>
      <c r="XEQ84" s="2"/>
      <c r="XER84" s="2"/>
      <c r="XES84" s="2"/>
      <c r="XET84" s="2"/>
      <c r="XEU84" s="2"/>
      <c r="XEV84" s="2"/>
      <c r="XEW84" s="2"/>
      <c r="XEX84" s="2"/>
      <c r="XEY84" s="2"/>
      <c r="XEZ84" s="2"/>
      <c r="XFA84" s="2"/>
      <c r="XFB84" s="2"/>
      <c r="XFC84" s="2"/>
      <c r="XFD84" s="2"/>
    </row>
    <row r="85" spans="1:16384">
      <c r="A85" s="2"/>
      <c r="B85" s="2"/>
      <c r="C85" s="2"/>
      <c r="D85" s="186"/>
      <c r="E85" s="186"/>
      <c r="F85" s="186"/>
      <c r="G85" s="186"/>
      <c r="H85" s="186"/>
      <c r="I85" s="186"/>
      <c r="J85" s="186"/>
      <c r="K85" s="186"/>
      <c r="L85" s="186"/>
      <c r="M85" s="186"/>
      <c r="N85" s="186"/>
      <c r="O85" s="186"/>
      <c r="P85" s="186"/>
      <c r="Q85" s="186"/>
      <c r="R85" s="186"/>
      <c r="S85" s="186"/>
      <c r="T85" s="186"/>
      <c r="U85" s="186"/>
      <c r="V85" s="186"/>
      <c r="W85" s="186"/>
      <c r="X85" s="186"/>
      <c r="Y85" s="186"/>
      <c r="Z85" s="186"/>
      <c r="AA85" s="186"/>
      <c r="AB85" s="186"/>
      <c r="AC85" s="186"/>
      <c r="AD85" s="186"/>
      <c r="AE85" s="186"/>
      <c r="AF85" s="186"/>
      <c r="AG85" s="186"/>
      <c r="AH85" s="186"/>
      <c r="AI85" s="186"/>
      <c r="AJ85" s="186"/>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c r="HQ85" s="2"/>
      <c r="HR85" s="2"/>
      <c r="HS85" s="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W85" s="2"/>
      <c r="IX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s="2"/>
      <c r="NK85" s="2"/>
      <c r="NL85" s="2"/>
      <c r="NM85" s="2"/>
      <c r="NN85" s="2"/>
      <c r="NO85" s="2"/>
      <c r="NP85" s="2"/>
      <c r="NQ85" s="2"/>
      <c r="NR85" s="2"/>
      <c r="NS85" s="2"/>
      <c r="NT85" s="2"/>
      <c r="NU85" s="2"/>
      <c r="NV85" s="2"/>
      <c r="NW85" s="2"/>
      <c r="NX85" s="2"/>
      <c r="NY85" s="2"/>
      <c r="NZ85" s="2"/>
      <c r="OA85" s="2"/>
      <c r="OB85" s="2"/>
      <c r="OC85" s="2"/>
      <c r="OD85" s="2"/>
      <c r="OE85" s="2"/>
      <c r="OF85" s="2"/>
      <c r="OG85" s="2"/>
      <c r="OH85" s="2"/>
      <c r="OI85" s="2"/>
      <c r="OJ85" s="2"/>
      <c r="OK85" s="2"/>
      <c r="OL85" s="2"/>
      <c r="OM85" s="2"/>
      <c r="ON85" s="2"/>
      <c r="OO85" s="2"/>
      <c r="OP85" s="2"/>
      <c r="OQ85" s="2"/>
      <c r="OR85" s="2"/>
      <c r="OS85" s="2"/>
      <c r="OT85" s="2"/>
      <c r="OU85" s="2"/>
      <c r="OV85" s="2"/>
      <c r="OW85" s="2"/>
      <c r="OX85" s="2"/>
      <c r="OY85" s="2"/>
      <c r="OZ85" s="2"/>
      <c r="PA85" s="2"/>
      <c r="PB85" s="2"/>
      <c r="PC85" s="2"/>
      <c r="PD85" s="2"/>
      <c r="PE85" s="2"/>
      <c r="PF85" s="2"/>
      <c r="PG85" s="2"/>
      <c r="PH85" s="2"/>
      <c r="PI85" s="2"/>
      <c r="PJ85" s="2"/>
      <c r="PK85" s="2"/>
      <c r="PL85" s="2"/>
      <c r="PM85" s="2"/>
      <c r="PN85" s="2"/>
      <c r="PO85" s="2"/>
      <c r="PP85" s="2"/>
      <c r="PQ85" s="2"/>
      <c r="PR85" s="2"/>
      <c r="PS85" s="2"/>
      <c r="PT85" s="2"/>
      <c r="PU85" s="2"/>
      <c r="PV85" s="2"/>
      <c r="PW85" s="2"/>
      <c r="PX85" s="2"/>
      <c r="PY85" s="2"/>
      <c r="PZ85" s="2"/>
      <c r="QA85" s="2"/>
      <c r="QB85" s="2"/>
      <c r="QC85" s="2"/>
      <c r="QD85" s="2"/>
      <c r="QE85" s="2"/>
      <c r="QF85" s="2"/>
      <c r="QG85" s="2"/>
      <c r="QH85" s="2"/>
      <c r="QI85" s="2"/>
      <c r="QJ85" s="2"/>
      <c r="QK85" s="2"/>
      <c r="QL85" s="2"/>
      <c r="QM85" s="2"/>
      <c r="QN85" s="2"/>
      <c r="QO85" s="2"/>
      <c r="QP85" s="2"/>
      <c r="QQ85" s="2"/>
      <c r="QR85" s="2"/>
      <c r="QS85" s="2"/>
      <c r="QT85" s="2"/>
      <c r="QU85" s="2"/>
      <c r="QV85" s="2"/>
      <c r="QW85" s="2"/>
      <c r="QX85" s="2"/>
      <c r="QY85" s="2"/>
      <c r="QZ85" s="2"/>
      <c r="RA85" s="2"/>
      <c r="RB85" s="2"/>
      <c r="RC85" s="2"/>
      <c r="RD85" s="2"/>
      <c r="RE85" s="2"/>
      <c r="RF85" s="2"/>
      <c r="RG85" s="2"/>
      <c r="RH85" s="2"/>
      <c r="RI85" s="2"/>
      <c r="RJ85" s="2"/>
      <c r="RK85" s="2"/>
      <c r="RL85" s="2"/>
      <c r="RM85" s="2"/>
      <c r="RN85" s="2"/>
      <c r="RO85" s="2"/>
      <c r="RP85" s="2"/>
      <c r="RQ85" s="2"/>
      <c r="RR85" s="2"/>
      <c r="RS85" s="2"/>
      <c r="RT85" s="2"/>
      <c r="RU85" s="2"/>
      <c r="RV85" s="2"/>
      <c r="RW85" s="2"/>
      <c r="RX85" s="2"/>
      <c r="RY85" s="2"/>
      <c r="RZ85" s="2"/>
      <c r="SA85" s="2"/>
      <c r="SB85" s="2"/>
      <c r="SC85" s="2"/>
      <c r="SD85" s="2"/>
      <c r="SE85" s="2"/>
      <c r="SF85" s="2"/>
      <c r="SG85" s="2"/>
      <c r="SH85" s="2"/>
      <c r="SI85" s="2"/>
      <c r="SJ85" s="2"/>
      <c r="SK85" s="2"/>
      <c r="SL85" s="2"/>
      <c r="SM85" s="2"/>
      <c r="SN85" s="2"/>
      <c r="SO85" s="2"/>
      <c r="SP85" s="2"/>
      <c r="SQ85" s="2"/>
      <c r="SR85" s="2"/>
      <c r="SS85" s="2"/>
      <c r="ST85" s="2"/>
      <c r="SU85" s="2"/>
      <c r="SV85" s="2"/>
      <c r="SW85" s="2"/>
      <c r="SX85" s="2"/>
      <c r="SY85" s="2"/>
      <c r="SZ85" s="2"/>
      <c r="TA85" s="2"/>
      <c r="TB85" s="2"/>
      <c r="TC85" s="2"/>
      <c r="TD85" s="2"/>
      <c r="TE85" s="2"/>
      <c r="TF85" s="2"/>
      <c r="TG85" s="2"/>
      <c r="TH85" s="2"/>
      <c r="TI85" s="2"/>
      <c r="TJ85" s="2"/>
      <c r="TK85" s="2"/>
      <c r="TL85" s="2"/>
      <c r="TM85" s="2"/>
      <c r="TN85" s="2"/>
      <c r="TO85" s="2"/>
      <c r="TP85" s="2"/>
      <c r="TQ85" s="2"/>
      <c r="TR85" s="2"/>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c r="WE85" s="2"/>
      <c r="WF85" s="2"/>
      <c r="WG85" s="2"/>
      <c r="WH85" s="2"/>
      <c r="WI85" s="2"/>
      <c r="WJ85" s="2"/>
      <c r="WK85" s="2"/>
      <c r="WL85" s="2"/>
      <c r="WM85" s="2"/>
      <c r="WN85" s="2"/>
      <c r="WO85" s="2"/>
      <c r="WP85" s="2"/>
      <c r="WQ85" s="2"/>
      <c r="WR85" s="2"/>
      <c r="WS85" s="2"/>
      <c r="WT85" s="2"/>
      <c r="WU85" s="2"/>
      <c r="WV85" s="2"/>
      <c r="WW85" s="2"/>
      <c r="WX85" s="2"/>
      <c r="WY85" s="2"/>
      <c r="WZ85" s="2"/>
      <c r="XA85" s="2"/>
      <c r="XB85" s="2"/>
      <c r="XC85" s="2"/>
      <c r="XD85" s="2"/>
      <c r="XE85" s="2"/>
      <c r="XF85" s="2"/>
      <c r="XG85" s="2"/>
      <c r="XH85" s="2"/>
      <c r="XI85" s="2"/>
      <c r="XJ85" s="2"/>
      <c r="XK85" s="2"/>
      <c r="XL85" s="2"/>
      <c r="XM85" s="2"/>
      <c r="XN85" s="2"/>
      <c r="XO85" s="2"/>
      <c r="XP85" s="2"/>
      <c r="XQ85" s="2"/>
      <c r="XR85" s="2"/>
      <c r="XS85" s="2"/>
      <c r="XT85" s="2"/>
      <c r="XU85" s="2"/>
      <c r="XV85" s="2"/>
      <c r="XW85" s="2"/>
      <c r="XX85" s="2"/>
      <c r="XY85" s="2"/>
      <c r="XZ85" s="2"/>
      <c r="YA85" s="2"/>
      <c r="YB85" s="2"/>
      <c r="YC85" s="2"/>
      <c r="YD85" s="2"/>
      <c r="YE85" s="2"/>
      <c r="YF85" s="2"/>
      <c r="YG85" s="2"/>
      <c r="YH85" s="2"/>
      <c r="YI85" s="2"/>
      <c r="YJ85" s="2"/>
      <c r="YK85" s="2"/>
      <c r="YL85" s="2"/>
      <c r="YM85" s="2"/>
      <c r="YN85" s="2"/>
      <c r="YO85" s="2"/>
      <c r="YP85" s="2"/>
      <c r="YQ85" s="2"/>
      <c r="YR85" s="2"/>
      <c r="YS85" s="2"/>
      <c r="YT85" s="2"/>
      <c r="YU85" s="2"/>
      <c r="YV85" s="2"/>
      <c r="YW85" s="2"/>
      <c r="YX85" s="2"/>
      <c r="YY85" s="2"/>
      <c r="YZ85" s="2"/>
      <c r="ZA85" s="2"/>
      <c r="ZB85" s="2"/>
      <c r="ZC85" s="2"/>
      <c r="ZD85" s="2"/>
      <c r="ZE85" s="2"/>
      <c r="ZF85" s="2"/>
      <c r="ZG85" s="2"/>
      <c r="ZH85" s="2"/>
      <c r="ZI85" s="2"/>
      <c r="ZJ85" s="2"/>
      <c r="ZK85" s="2"/>
      <c r="ZL85" s="2"/>
      <c r="ZM85" s="2"/>
      <c r="ZN85" s="2"/>
      <c r="ZO85" s="2"/>
      <c r="ZP85" s="2"/>
      <c r="ZQ85" s="2"/>
      <c r="ZR85" s="2"/>
      <c r="ZS85" s="2"/>
      <c r="ZT85" s="2"/>
      <c r="ZU85" s="2"/>
      <c r="ZV85" s="2"/>
      <c r="ZW85" s="2"/>
      <c r="ZX85" s="2"/>
      <c r="ZY85" s="2"/>
      <c r="ZZ85" s="2"/>
      <c r="AAA85" s="2"/>
      <c r="AAB85" s="2"/>
      <c r="AAC85" s="2"/>
      <c r="AAD85" s="2"/>
      <c r="AAE85" s="2"/>
      <c r="AAF85" s="2"/>
      <c r="AAG85" s="2"/>
      <c r="AAH85" s="2"/>
      <c r="AAI85" s="2"/>
      <c r="AAJ85" s="2"/>
      <c r="AAK85" s="2"/>
      <c r="AAL85" s="2"/>
      <c r="AAM85" s="2"/>
      <c r="AAN85" s="2"/>
      <c r="AAO85" s="2"/>
      <c r="AAP85" s="2"/>
      <c r="AAQ85" s="2"/>
      <c r="AAR85" s="2"/>
      <c r="AAS85" s="2"/>
      <c r="AAT85" s="2"/>
      <c r="AAU85" s="2"/>
      <c r="AAV85" s="2"/>
      <c r="AAW85" s="2"/>
      <c r="AAX85" s="2"/>
      <c r="AAY85" s="2"/>
      <c r="AAZ85" s="2"/>
      <c r="ABA85" s="2"/>
      <c r="ABB85" s="2"/>
      <c r="ABC85" s="2"/>
      <c r="ABD85" s="2"/>
      <c r="ABE85" s="2"/>
      <c r="ABF85" s="2"/>
      <c r="ABG85" s="2"/>
      <c r="ABH85" s="2"/>
      <c r="ABI85" s="2"/>
      <c r="ABJ85" s="2"/>
      <c r="ABK85" s="2"/>
      <c r="ABL85" s="2"/>
      <c r="ABM85" s="2"/>
      <c r="ABN85" s="2"/>
      <c r="ABO85" s="2"/>
      <c r="ABP85" s="2"/>
      <c r="ABQ85" s="2"/>
      <c r="ABR85" s="2"/>
      <c r="ABS85" s="2"/>
      <c r="ABT85" s="2"/>
      <c r="ABU85" s="2"/>
      <c r="ABV85" s="2"/>
      <c r="ABW85" s="2"/>
      <c r="ABX85" s="2"/>
      <c r="ABY85" s="2"/>
      <c r="ABZ85" s="2"/>
      <c r="ACA85" s="2"/>
      <c r="ACB85" s="2"/>
      <c r="ACC85" s="2"/>
      <c r="ACD85" s="2"/>
      <c r="ACE85" s="2"/>
      <c r="ACF85" s="2"/>
      <c r="ACG85" s="2"/>
      <c r="ACH85" s="2"/>
      <c r="ACI85" s="2"/>
      <c r="ACJ85" s="2"/>
      <c r="ACK85" s="2"/>
      <c r="ACL85" s="2"/>
      <c r="ACM85" s="2"/>
      <c r="ACN85" s="2"/>
      <c r="ACO85" s="2"/>
      <c r="ACP85" s="2"/>
      <c r="ACQ85" s="2"/>
      <c r="ACR85" s="2"/>
      <c r="ACS85" s="2"/>
      <c r="ACT85" s="2"/>
      <c r="ACU85" s="2"/>
      <c r="ACV85" s="2"/>
      <c r="ACW85" s="2"/>
      <c r="ACX85" s="2"/>
      <c r="ACY85" s="2"/>
      <c r="ACZ85" s="2"/>
      <c r="ADA85" s="2"/>
      <c r="ADB85" s="2"/>
      <c r="ADC85" s="2"/>
      <c r="ADD85" s="2"/>
      <c r="ADE85" s="2"/>
      <c r="ADF85" s="2"/>
      <c r="ADG85" s="2"/>
      <c r="ADH85" s="2"/>
      <c r="ADI85" s="2"/>
      <c r="ADJ85" s="2"/>
      <c r="ADK85" s="2"/>
      <c r="ADL85" s="2"/>
      <c r="ADM85" s="2"/>
      <c r="ADN85" s="2"/>
      <c r="ADO85" s="2"/>
      <c r="ADP85" s="2"/>
      <c r="ADQ85" s="2"/>
      <c r="ADR85" s="2"/>
      <c r="ADS85" s="2"/>
      <c r="ADT85" s="2"/>
      <c r="ADU85" s="2"/>
      <c r="ADV85" s="2"/>
      <c r="ADW85" s="2"/>
      <c r="ADX85" s="2"/>
      <c r="ADY85" s="2"/>
      <c r="ADZ85" s="2"/>
      <c r="AEA85" s="2"/>
      <c r="AEB85" s="2"/>
      <c r="AEC85" s="2"/>
      <c r="AED85" s="2"/>
      <c r="AEE85" s="2"/>
      <c r="AEF85" s="2"/>
      <c r="AEG85" s="2"/>
      <c r="AEH85" s="2"/>
      <c r="AEI85" s="2"/>
      <c r="AEJ85" s="2"/>
      <c r="AEK85" s="2"/>
      <c r="AEL85" s="2"/>
      <c r="AEM85" s="2"/>
      <c r="AEN85" s="2"/>
      <c r="AEO85" s="2"/>
      <c r="AEP85" s="2"/>
      <c r="AEQ85" s="2"/>
      <c r="AER85" s="2"/>
      <c r="AES85" s="2"/>
      <c r="AET85" s="2"/>
      <c r="AEU85" s="2"/>
      <c r="AEV85" s="2"/>
      <c r="AEW85" s="2"/>
      <c r="AEX85" s="2"/>
      <c r="AEY85" s="2"/>
      <c r="AEZ85" s="2"/>
      <c r="AFA85" s="2"/>
      <c r="AFB85" s="2"/>
      <c r="AFC85" s="2"/>
      <c r="AFD85" s="2"/>
      <c r="AFE85" s="2"/>
      <c r="AFF85" s="2"/>
      <c r="AFG85" s="2"/>
      <c r="AFH85" s="2"/>
      <c r="AFI85" s="2"/>
      <c r="AFJ85" s="2"/>
      <c r="AFK85" s="2"/>
      <c r="AFL85" s="2"/>
      <c r="AFM85" s="2"/>
      <c r="AFN85" s="2"/>
      <c r="AFO85" s="2"/>
      <c r="AFP85" s="2"/>
      <c r="AFQ85" s="2"/>
      <c r="AFR85" s="2"/>
      <c r="AFS85" s="2"/>
      <c r="AFT85" s="2"/>
      <c r="AFU85" s="2"/>
      <c r="AFV85" s="2"/>
      <c r="AFW85" s="2"/>
      <c r="AFX85" s="2"/>
      <c r="AFY85" s="2"/>
      <c r="AFZ85" s="2"/>
      <c r="AGA85" s="2"/>
      <c r="AGB85" s="2"/>
      <c r="AGC85" s="2"/>
      <c r="AGD85" s="2"/>
      <c r="AGE85" s="2"/>
      <c r="AGF85" s="2"/>
      <c r="AGG85" s="2"/>
      <c r="AGH85" s="2"/>
      <c r="AGI85" s="2"/>
      <c r="AGJ85" s="2"/>
      <c r="AGK85" s="2"/>
      <c r="AGL85" s="2"/>
      <c r="AGM85" s="2"/>
      <c r="AGN85" s="2"/>
      <c r="AGO85" s="2"/>
      <c r="AGP85" s="2"/>
      <c r="AGQ85" s="2"/>
      <c r="AGR85" s="2"/>
      <c r="AGS85" s="2"/>
      <c r="AGT85" s="2"/>
      <c r="AGU85" s="2"/>
      <c r="AGV85" s="2"/>
      <c r="AGW85" s="2"/>
      <c r="AGX85" s="2"/>
      <c r="AGY85" s="2"/>
      <c r="AGZ85" s="2"/>
      <c r="AHA85" s="2"/>
      <c r="AHB85" s="2"/>
      <c r="AHC85" s="2"/>
      <c r="AHD85" s="2"/>
      <c r="AHE85" s="2"/>
      <c r="AHF85" s="2"/>
      <c r="AHG85" s="2"/>
      <c r="AHH85" s="2"/>
      <c r="AHI85" s="2"/>
      <c r="AHJ85" s="2"/>
      <c r="AHK85" s="2"/>
      <c r="AHL85" s="2"/>
      <c r="AHM85" s="2"/>
      <c r="AHN85" s="2"/>
      <c r="AHO85" s="2"/>
      <c r="AHP85" s="2"/>
      <c r="AHQ85" s="2"/>
      <c r="AHR85" s="2"/>
      <c r="AHS85" s="2"/>
      <c r="AHT85" s="2"/>
      <c r="AHU85" s="2"/>
      <c r="AHV85" s="2"/>
      <c r="AHW85" s="2"/>
      <c r="AHX85" s="2"/>
      <c r="AHY85" s="2"/>
      <c r="AHZ85" s="2"/>
      <c r="AIA85" s="2"/>
      <c r="AIB85" s="2"/>
      <c r="AIC85" s="2"/>
      <c r="AID85" s="2"/>
      <c r="AIE85" s="2"/>
      <c r="AIF85" s="2"/>
      <c r="AIG85" s="2"/>
      <c r="AIH85" s="2"/>
      <c r="AII85" s="2"/>
      <c r="AIJ85" s="2"/>
      <c r="AIK85" s="2"/>
      <c r="AIL85" s="2"/>
      <c r="AIM85" s="2"/>
      <c r="AIN85" s="2"/>
      <c r="AIO85" s="2"/>
      <c r="AIP85" s="2"/>
      <c r="AIQ85" s="2"/>
      <c r="AIR85" s="2"/>
      <c r="AIS85" s="2"/>
      <c r="AIT85" s="2"/>
      <c r="AIU85" s="2"/>
      <c r="AIV85" s="2"/>
      <c r="AIW85" s="2"/>
      <c r="AIX85" s="2"/>
      <c r="AIY85" s="2"/>
      <c r="AIZ85" s="2"/>
      <c r="AJA85" s="2"/>
      <c r="AJB85" s="2"/>
      <c r="AJC85" s="2"/>
      <c r="AJD85" s="2"/>
      <c r="AJE85" s="2"/>
      <c r="AJF85" s="2"/>
      <c r="AJG85" s="2"/>
      <c r="AJH85" s="2"/>
      <c r="AJI85" s="2"/>
      <c r="AJJ85" s="2"/>
      <c r="AJK85" s="2"/>
      <c r="AJL85" s="2"/>
      <c r="AJM85" s="2"/>
      <c r="AJN85" s="2"/>
      <c r="AJO85" s="2"/>
      <c r="AJP85" s="2"/>
      <c r="AJQ85" s="2"/>
      <c r="AJR85" s="2"/>
      <c r="AJS85" s="2"/>
      <c r="AJT85" s="2"/>
      <c r="AJU85" s="2"/>
      <c r="AJV85" s="2"/>
      <c r="AJW85" s="2"/>
      <c r="AJX85" s="2"/>
      <c r="AJY85" s="2"/>
      <c r="AJZ85" s="2"/>
      <c r="AKA85" s="2"/>
      <c r="AKB85" s="2"/>
      <c r="AKC85" s="2"/>
      <c r="AKD85" s="2"/>
      <c r="AKE85" s="2"/>
      <c r="AKF85" s="2"/>
      <c r="AKG85" s="2"/>
      <c r="AKH85" s="2"/>
      <c r="AKI85" s="2"/>
      <c r="AKJ85" s="2"/>
      <c r="AKK85" s="2"/>
      <c r="AKL85" s="2"/>
      <c r="AKM85" s="2"/>
      <c r="AKN85" s="2"/>
      <c r="AKO85" s="2"/>
      <c r="AKP85" s="2"/>
      <c r="AKQ85" s="2"/>
      <c r="AKR85" s="2"/>
      <c r="AKS85" s="2"/>
      <c r="AKT85" s="2"/>
      <c r="AKU85" s="2"/>
      <c r="AKV85" s="2"/>
      <c r="AKW85" s="2"/>
      <c r="AKX85" s="2"/>
      <c r="AKY85" s="2"/>
      <c r="AKZ85" s="2"/>
      <c r="ALA85" s="2"/>
      <c r="ALB85" s="2"/>
      <c r="ALC85" s="2"/>
      <c r="ALD85" s="2"/>
      <c r="ALE85" s="2"/>
      <c r="ALF85" s="2"/>
      <c r="ALG85" s="2"/>
      <c r="ALH85" s="2"/>
      <c r="ALI85" s="2"/>
      <c r="ALJ85" s="2"/>
      <c r="ALK85" s="2"/>
      <c r="ALL85" s="2"/>
      <c r="ALM85" s="2"/>
      <c r="ALN85" s="2"/>
      <c r="ALO85" s="2"/>
      <c r="ALP85" s="2"/>
      <c r="ALQ85" s="2"/>
      <c r="ALR85" s="2"/>
      <c r="ALS85" s="2"/>
      <c r="ALT85" s="2"/>
      <c r="ALU85" s="2"/>
      <c r="ALV85" s="2"/>
      <c r="ALW85" s="2"/>
      <c r="ALX85" s="2"/>
      <c r="ALY85" s="2"/>
      <c r="ALZ85" s="2"/>
      <c r="AMA85" s="2"/>
      <c r="AMB85" s="2"/>
      <c r="AMC85" s="2"/>
      <c r="AMD85" s="2"/>
      <c r="AME85" s="2"/>
      <c r="AMF85" s="2"/>
      <c r="AMG85" s="2"/>
      <c r="AMH85" s="2"/>
      <c r="AMI85" s="2"/>
      <c r="AMJ85" s="2"/>
      <c r="AMK85" s="2"/>
      <c r="AML85" s="2"/>
      <c r="AMM85" s="2"/>
      <c r="AMN85" s="2"/>
      <c r="AMO85" s="2"/>
      <c r="AMP85" s="2"/>
      <c r="AMQ85" s="2"/>
      <c r="AMR85" s="2"/>
      <c r="AMS85" s="2"/>
      <c r="AMT85" s="2"/>
      <c r="AMU85" s="2"/>
      <c r="AMV85" s="2"/>
      <c r="AMW85" s="2"/>
      <c r="AMX85" s="2"/>
      <c r="AMY85" s="2"/>
      <c r="AMZ85" s="2"/>
      <c r="ANA85" s="2"/>
      <c r="ANB85" s="2"/>
      <c r="ANC85" s="2"/>
      <c r="AND85" s="2"/>
      <c r="ANE85" s="2"/>
      <c r="ANF85" s="2"/>
      <c r="ANG85" s="2"/>
      <c r="ANH85" s="2"/>
      <c r="ANI85" s="2"/>
      <c r="ANJ85" s="2"/>
      <c r="ANK85" s="2"/>
      <c r="ANL85" s="2"/>
      <c r="ANM85" s="2"/>
      <c r="ANN85" s="2"/>
      <c r="ANO85" s="2"/>
      <c r="ANP85" s="2"/>
      <c r="ANQ85" s="2"/>
      <c r="ANR85" s="2"/>
      <c r="ANS85" s="2"/>
      <c r="ANT85" s="2"/>
      <c r="ANU85" s="2"/>
      <c r="ANV85" s="2"/>
      <c r="ANW85" s="2"/>
      <c r="ANX85" s="2"/>
      <c r="ANY85" s="2"/>
      <c r="ANZ85" s="2"/>
      <c r="AOA85" s="2"/>
      <c r="AOB85" s="2"/>
      <c r="AOC85" s="2"/>
      <c r="AOD85" s="2"/>
      <c r="AOE85" s="2"/>
      <c r="AOF85" s="2"/>
      <c r="AOG85" s="2"/>
      <c r="AOH85" s="2"/>
      <c r="AOI85" s="2"/>
      <c r="AOJ85" s="2"/>
      <c r="AOK85" s="2"/>
      <c r="AOL85" s="2"/>
      <c r="AOM85" s="2"/>
      <c r="AON85" s="2"/>
      <c r="AOO85" s="2"/>
      <c r="AOP85" s="2"/>
      <c r="AOQ85" s="2"/>
      <c r="AOR85" s="2"/>
      <c r="AOS85" s="2"/>
      <c r="AOT85" s="2"/>
      <c r="AOU85" s="2"/>
      <c r="AOV85" s="2"/>
      <c r="AOW85" s="2"/>
      <c r="AOX85" s="2"/>
      <c r="AOY85" s="2"/>
      <c r="AOZ85" s="2"/>
      <c r="APA85" s="2"/>
      <c r="APB85" s="2"/>
      <c r="APC85" s="2"/>
      <c r="APD85" s="2"/>
      <c r="APE85" s="2"/>
      <c r="APF85" s="2"/>
      <c r="APG85" s="2"/>
      <c r="APH85" s="2"/>
      <c r="API85" s="2"/>
      <c r="APJ85" s="2"/>
      <c r="APK85" s="2"/>
      <c r="APL85" s="2"/>
      <c r="APM85" s="2"/>
      <c r="APN85" s="2"/>
      <c r="APO85" s="2"/>
      <c r="APP85" s="2"/>
      <c r="APQ85" s="2"/>
      <c r="APR85" s="2"/>
      <c r="APS85" s="2"/>
      <c r="APT85" s="2"/>
      <c r="APU85" s="2"/>
      <c r="APV85" s="2"/>
      <c r="APW85" s="2"/>
      <c r="APX85" s="2"/>
      <c r="APY85" s="2"/>
      <c r="APZ85" s="2"/>
      <c r="AQA85" s="2"/>
      <c r="AQB85" s="2"/>
      <c r="AQC85" s="2"/>
      <c r="AQD85" s="2"/>
      <c r="AQE85" s="2"/>
      <c r="AQF85" s="2"/>
      <c r="AQG85" s="2"/>
      <c r="AQH85" s="2"/>
      <c r="AQI85" s="2"/>
      <c r="AQJ85" s="2"/>
      <c r="AQK85" s="2"/>
      <c r="AQL85" s="2"/>
      <c r="AQM85" s="2"/>
      <c r="AQN85" s="2"/>
      <c r="AQO85" s="2"/>
      <c r="AQP85" s="2"/>
      <c r="AQQ85" s="2"/>
      <c r="AQR85" s="2"/>
      <c r="AQS85" s="2"/>
      <c r="AQT85" s="2"/>
      <c r="AQU85" s="2"/>
      <c r="AQV85" s="2"/>
      <c r="AQW85" s="2"/>
      <c r="AQX85" s="2"/>
      <c r="AQY85" s="2"/>
      <c r="AQZ85" s="2"/>
      <c r="ARA85" s="2"/>
      <c r="ARB85" s="2"/>
      <c r="ARC85" s="2"/>
      <c r="ARD85" s="2"/>
      <c r="ARE85" s="2"/>
      <c r="ARF85" s="2"/>
      <c r="ARG85" s="2"/>
      <c r="ARH85" s="2"/>
      <c r="ARI85" s="2"/>
      <c r="ARJ85" s="2"/>
      <c r="ARK85" s="2"/>
      <c r="ARL85" s="2"/>
      <c r="ARM85" s="2"/>
      <c r="ARN85" s="2"/>
      <c r="ARO85" s="2"/>
      <c r="ARP85" s="2"/>
      <c r="ARQ85" s="2"/>
      <c r="ARR85" s="2"/>
      <c r="ARS85" s="2"/>
      <c r="ART85" s="2"/>
      <c r="ARU85" s="2"/>
      <c r="ARV85" s="2"/>
      <c r="ARW85" s="2"/>
      <c r="ARX85" s="2"/>
      <c r="ARY85" s="2"/>
      <c r="ARZ85" s="2"/>
      <c r="ASA85" s="2"/>
      <c r="ASB85" s="2"/>
      <c r="ASC85" s="2"/>
      <c r="ASD85" s="2"/>
      <c r="ASE85" s="2"/>
      <c r="ASF85" s="2"/>
      <c r="ASG85" s="2"/>
      <c r="ASH85" s="2"/>
      <c r="ASI85" s="2"/>
      <c r="ASJ85" s="2"/>
      <c r="ASK85" s="2"/>
      <c r="ASL85" s="2"/>
      <c r="ASM85" s="2"/>
      <c r="ASN85" s="2"/>
      <c r="ASO85" s="2"/>
      <c r="ASP85" s="2"/>
      <c r="ASQ85" s="2"/>
      <c r="ASR85" s="2"/>
      <c r="ASS85" s="2"/>
      <c r="AST85" s="2"/>
      <c r="ASU85" s="2"/>
      <c r="ASV85" s="2"/>
      <c r="ASW85" s="2"/>
      <c r="ASX85" s="2"/>
      <c r="ASY85" s="2"/>
      <c r="ASZ85" s="2"/>
      <c r="ATA85" s="2"/>
      <c r="ATB85" s="2"/>
      <c r="ATC85" s="2"/>
      <c r="ATD85" s="2"/>
      <c r="ATE85" s="2"/>
      <c r="ATF85" s="2"/>
      <c r="ATG85" s="2"/>
      <c r="ATH85" s="2"/>
      <c r="ATI85" s="2"/>
      <c r="ATJ85" s="2"/>
      <c r="ATK85" s="2"/>
      <c r="ATL85" s="2"/>
      <c r="ATM85" s="2"/>
      <c r="ATN85" s="2"/>
      <c r="ATO85" s="2"/>
      <c r="ATP85" s="2"/>
      <c r="ATQ85" s="2"/>
      <c r="ATR85" s="2"/>
      <c r="ATS85" s="2"/>
      <c r="ATT85" s="2"/>
      <c r="ATU85" s="2"/>
      <c r="ATV85" s="2"/>
      <c r="ATW85" s="2"/>
      <c r="ATX85" s="2"/>
      <c r="ATY85" s="2"/>
      <c r="ATZ85" s="2"/>
      <c r="AUA85" s="2"/>
      <c r="AUB85" s="2"/>
      <c r="AUC85" s="2"/>
      <c r="AUD85" s="2"/>
      <c r="AUE85" s="2"/>
      <c r="AUF85" s="2"/>
      <c r="AUG85" s="2"/>
      <c r="AUH85" s="2"/>
      <c r="AUI85" s="2"/>
      <c r="AUJ85" s="2"/>
      <c r="AUK85" s="2"/>
      <c r="AUL85" s="2"/>
      <c r="AUM85" s="2"/>
      <c r="AUN85" s="2"/>
      <c r="AUO85" s="2"/>
      <c r="AUP85" s="2"/>
      <c r="AUQ85" s="2"/>
      <c r="AUR85" s="2"/>
      <c r="AUS85" s="2"/>
      <c r="AUT85" s="2"/>
      <c r="AUU85" s="2"/>
      <c r="AUV85" s="2"/>
      <c r="AUW85" s="2"/>
      <c r="AUX85" s="2"/>
      <c r="AUY85" s="2"/>
      <c r="AUZ85" s="2"/>
      <c r="AVA85" s="2"/>
      <c r="AVB85" s="2"/>
      <c r="AVC85" s="2"/>
      <c r="AVD85" s="2"/>
      <c r="AVE85" s="2"/>
      <c r="AVF85" s="2"/>
      <c r="AVG85" s="2"/>
      <c r="AVH85" s="2"/>
      <c r="AVI85" s="2"/>
      <c r="AVJ85" s="2"/>
      <c r="AVK85" s="2"/>
      <c r="AVL85" s="2"/>
      <c r="AVM85" s="2"/>
      <c r="AVN85" s="2"/>
      <c r="AVO85" s="2"/>
      <c r="AVP85" s="2"/>
      <c r="AVQ85" s="2"/>
      <c r="AVR85" s="2"/>
      <c r="AVS85" s="2"/>
      <c r="AVT85" s="2"/>
      <c r="AVU85" s="2"/>
      <c r="AVV85" s="2"/>
      <c r="AVW85" s="2"/>
      <c r="AVX85" s="2"/>
      <c r="AVY85" s="2"/>
      <c r="AVZ85" s="2"/>
      <c r="AWA85" s="2"/>
      <c r="AWB85" s="2"/>
      <c r="AWC85" s="2"/>
      <c r="AWD85" s="2"/>
      <c r="AWE85" s="2"/>
      <c r="AWF85" s="2"/>
      <c r="AWG85" s="2"/>
      <c r="AWH85" s="2"/>
      <c r="AWI85" s="2"/>
      <c r="AWJ85" s="2"/>
      <c r="AWK85" s="2"/>
      <c r="AWL85" s="2"/>
      <c r="AWM85" s="2"/>
      <c r="AWN85" s="2"/>
      <c r="AWO85" s="2"/>
      <c r="AWP85" s="2"/>
      <c r="AWQ85" s="2"/>
      <c r="AWR85" s="2"/>
      <c r="AWS85" s="2"/>
      <c r="AWT85" s="2"/>
      <c r="AWU85" s="2"/>
      <c r="AWV85" s="2"/>
      <c r="AWW85" s="2"/>
      <c r="AWX85" s="2"/>
      <c r="AWY85" s="2"/>
      <c r="AWZ85" s="2"/>
      <c r="AXA85" s="2"/>
      <c r="AXB85" s="2"/>
      <c r="AXC85" s="2"/>
      <c r="AXD85" s="2"/>
      <c r="AXE85" s="2"/>
      <c r="AXF85" s="2"/>
      <c r="AXG85" s="2"/>
      <c r="AXH85" s="2"/>
      <c r="AXI85" s="2"/>
      <c r="AXJ85" s="2"/>
      <c r="AXK85" s="2"/>
      <c r="AXL85" s="2"/>
      <c r="AXM85" s="2"/>
      <c r="AXN85" s="2"/>
      <c r="AXO85" s="2"/>
      <c r="AXP85" s="2"/>
      <c r="AXQ85" s="2"/>
      <c r="AXR85" s="2"/>
      <c r="AXS85" s="2"/>
      <c r="AXT85" s="2"/>
      <c r="AXU85" s="2"/>
      <c r="AXV85" s="2"/>
      <c r="AXW85" s="2"/>
      <c r="AXX85" s="2"/>
      <c r="AXY85" s="2"/>
      <c r="AXZ85" s="2"/>
      <c r="AYA85" s="2"/>
      <c r="AYB85" s="2"/>
      <c r="AYC85" s="2"/>
      <c r="AYD85" s="2"/>
      <c r="AYE85" s="2"/>
      <c r="AYF85" s="2"/>
      <c r="AYG85" s="2"/>
      <c r="AYH85" s="2"/>
      <c r="AYI85" s="2"/>
      <c r="AYJ85" s="2"/>
      <c r="AYK85" s="2"/>
      <c r="AYL85" s="2"/>
      <c r="AYM85" s="2"/>
      <c r="AYN85" s="2"/>
      <c r="AYO85" s="2"/>
      <c r="AYP85" s="2"/>
      <c r="AYQ85" s="2"/>
      <c r="AYR85" s="2"/>
      <c r="AYS85" s="2"/>
      <c r="AYT85" s="2"/>
      <c r="AYU85" s="2"/>
      <c r="AYV85" s="2"/>
      <c r="AYW85" s="2"/>
      <c r="AYX85" s="2"/>
      <c r="AYY85" s="2"/>
      <c r="AYZ85" s="2"/>
      <c r="AZA85" s="2"/>
      <c r="AZB85" s="2"/>
      <c r="AZC85" s="2"/>
      <c r="AZD85" s="2"/>
      <c r="AZE85" s="2"/>
      <c r="AZF85" s="2"/>
      <c r="AZG85" s="2"/>
      <c r="AZH85" s="2"/>
      <c r="AZI85" s="2"/>
      <c r="AZJ85" s="2"/>
      <c r="AZK85" s="2"/>
      <c r="AZL85" s="2"/>
      <c r="AZM85" s="2"/>
      <c r="AZN85" s="2"/>
      <c r="AZO85" s="2"/>
      <c r="AZP85" s="2"/>
      <c r="AZQ85" s="2"/>
      <c r="AZR85" s="2"/>
      <c r="AZS85" s="2"/>
      <c r="AZT85" s="2"/>
      <c r="AZU85" s="2"/>
      <c r="AZV85" s="2"/>
      <c r="AZW85" s="2"/>
      <c r="AZX85" s="2"/>
      <c r="AZY85" s="2"/>
      <c r="AZZ85" s="2"/>
      <c r="BAA85" s="2"/>
      <c r="BAB85" s="2"/>
      <c r="BAC85" s="2"/>
      <c r="BAD85" s="2"/>
      <c r="BAE85" s="2"/>
      <c r="BAF85" s="2"/>
      <c r="BAG85" s="2"/>
      <c r="BAH85" s="2"/>
      <c r="BAI85" s="2"/>
      <c r="BAJ85" s="2"/>
      <c r="BAK85" s="2"/>
      <c r="BAL85" s="2"/>
      <c r="BAM85" s="2"/>
      <c r="BAN85" s="2"/>
      <c r="BAO85" s="2"/>
      <c r="BAP85" s="2"/>
      <c r="BAQ85" s="2"/>
      <c r="BAR85" s="2"/>
      <c r="BAS85" s="2"/>
      <c r="BAT85" s="2"/>
      <c r="BAU85" s="2"/>
      <c r="BAV85" s="2"/>
      <c r="BAW85" s="2"/>
      <c r="BAX85" s="2"/>
      <c r="BAY85" s="2"/>
      <c r="BAZ85" s="2"/>
      <c r="BBA85" s="2"/>
      <c r="BBB85" s="2"/>
      <c r="BBC85" s="2"/>
      <c r="BBD85" s="2"/>
      <c r="BBE85" s="2"/>
      <c r="BBF85" s="2"/>
      <c r="BBG85" s="2"/>
      <c r="BBH85" s="2"/>
      <c r="BBI85" s="2"/>
      <c r="BBJ85" s="2"/>
      <c r="BBK85" s="2"/>
      <c r="BBL85" s="2"/>
      <c r="BBM85" s="2"/>
      <c r="BBN85" s="2"/>
      <c r="BBO85" s="2"/>
      <c r="BBP85" s="2"/>
      <c r="BBQ85" s="2"/>
      <c r="BBR85" s="2"/>
      <c r="BBS85" s="2"/>
      <c r="BBT85" s="2"/>
      <c r="BBU85" s="2"/>
      <c r="BBV85" s="2"/>
      <c r="BBW85" s="2"/>
      <c r="BBX85" s="2"/>
      <c r="BBY85" s="2"/>
      <c r="BBZ85" s="2"/>
      <c r="BCA85" s="2"/>
      <c r="BCB85" s="2"/>
      <c r="BCC85" s="2"/>
      <c r="BCD85" s="2"/>
      <c r="BCE85" s="2"/>
      <c r="BCF85" s="2"/>
      <c r="BCG85" s="2"/>
      <c r="BCH85" s="2"/>
      <c r="BCI85" s="2"/>
      <c r="BCJ85" s="2"/>
      <c r="BCK85" s="2"/>
      <c r="BCL85" s="2"/>
      <c r="BCM85" s="2"/>
      <c r="BCN85" s="2"/>
      <c r="BCO85" s="2"/>
      <c r="BCP85" s="2"/>
      <c r="BCQ85" s="2"/>
      <c r="BCR85" s="2"/>
      <c r="BCS85" s="2"/>
      <c r="BCT85" s="2"/>
      <c r="BCU85" s="2"/>
      <c r="BCV85" s="2"/>
      <c r="BCW85" s="2"/>
      <c r="BCX85" s="2"/>
      <c r="BCY85" s="2"/>
      <c r="BCZ85" s="2"/>
      <c r="BDA85" s="2"/>
      <c r="BDB85" s="2"/>
      <c r="BDC85" s="2"/>
      <c r="BDD85" s="2"/>
      <c r="BDE85" s="2"/>
      <c r="BDF85" s="2"/>
      <c r="BDG85" s="2"/>
      <c r="BDH85" s="2"/>
      <c r="BDI85" s="2"/>
      <c r="BDJ85" s="2"/>
      <c r="BDK85" s="2"/>
      <c r="BDL85" s="2"/>
      <c r="BDM85" s="2"/>
      <c r="BDN85" s="2"/>
      <c r="BDO85" s="2"/>
      <c r="BDP85" s="2"/>
      <c r="BDQ85" s="2"/>
      <c r="BDR85" s="2"/>
      <c r="BDS85" s="2"/>
      <c r="BDT85" s="2"/>
      <c r="BDU85" s="2"/>
      <c r="BDV85" s="2"/>
      <c r="BDW85" s="2"/>
      <c r="BDX85" s="2"/>
      <c r="BDY85" s="2"/>
      <c r="BDZ85" s="2"/>
      <c r="BEA85" s="2"/>
      <c r="BEB85" s="2"/>
      <c r="BEC85" s="2"/>
      <c r="BED85" s="2"/>
      <c r="BEE85" s="2"/>
      <c r="BEF85" s="2"/>
      <c r="BEG85" s="2"/>
      <c r="BEH85" s="2"/>
      <c r="BEI85" s="2"/>
      <c r="BEJ85" s="2"/>
      <c r="BEK85" s="2"/>
      <c r="BEL85" s="2"/>
      <c r="BEM85" s="2"/>
      <c r="BEN85" s="2"/>
      <c r="BEO85" s="2"/>
      <c r="BEP85" s="2"/>
      <c r="BEQ85" s="2"/>
      <c r="BER85" s="2"/>
      <c r="BES85" s="2"/>
      <c r="BET85" s="2"/>
      <c r="BEU85" s="2"/>
      <c r="BEV85" s="2"/>
      <c r="BEW85" s="2"/>
      <c r="BEX85" s="2"/>
      <c r="BEY85" s="2"/>
      <c r="BEZ85" s="2"/>
      <c r="BFA85" s="2"/>
      <c r="BFB85" s="2"/>
      <c r="BFC85" s="2"/>
      <c r="BFD85" s="2"/>
      <c r="BFE85" s="2"/>
      <c r="BFF85" s="2"/>
      <c r="BFG85" s="2"/>
      <c r="BFH85" s="2"/>
      <c r="BFI85" s="2"/>
      <c r="BFJ85" s="2"/>
      <c r="BFK85" s="2"/>
      <c r="BFL85" s="2"/>
      <c r="BFM85" s="2"/>
      <c r="BFN85" s="2"/>
      <c r="BFO85" s="2"/>
      <c r="BFP85" s="2"/>
      <c r="BFQ85" s="2"/>
      <c r="BFR85" s="2"/>
      <c r="BFS85" s="2"/>
      <c r="BFT85" s="2"/>
      <c r="BFU85" s="2"/>
      <c r="BFV85" s="2"/>
      <c r="BFW85" s="2"/>
      <c r="BFX85" s="2"/>
      <c r="BFY85" s="2"/>
      <c r="BFZ85" s="2"/>
      <c r="BGA85" s="2"/>
      <c r="BGB85" s="2"/>
      <c r="BGC85" s="2"/>
      <c r="BGD85" s="2"/>
      <c r="BGE85" s="2"/>
      <c r="BGF85" s="2"/>
      <c r="BGG85" s="2"/>
      <c r="BGH85" s="2"/>
      <c r="BGI85" s="2"/>
      <c r="BGJ85" s="2"/>
      <c r="BGK85" s="2"/>
      <c r="BGL85" s="2"/>
      <c r="BGM85" s="2"/>
      <c r="BGN85" s="2"/>
      <c r="BGO85" s="2"/>
      <c r="BGP85" s="2"/>
      <c r="BGQ85" s="2"/>
      <c r="BGR85" s="2"/>
      <c r="BGS85" s="2"/>
      <c r="BGT85" s="2"/>
      <c r="BGU85" s="2"/>
      <c r="BGV85" s="2"/>
      <c r="BGW85" s="2"/>
      <c r="BGX85" s="2"/>
      <c r="BGY85" s="2"/>
      <c r="BGZ85" s="2"/>
      <c r="BHA85" s="2"/>
      <c r="BHB85" s="2"/>
      <c r="BHC85" s="2"/>
      <c r="BHD85" s="2"/>
      <c r="BHE85" s="2"/>
      <c r="BHF85" s="2"/>
      <c r="BHG85" s="2"/>
      <c r="BHH85" s="2"/>
      <c r="BHI85" s="2"/>
      <c r="BHJ85" s="2"/>
      <c r="BHK85" s="2"/>
      <c r="BHL85" s="2"/>
      <c r="BHM85" s="2"/>
      <c r="BHN85" s="2"/>
      <c r="BHO85" s="2"/>
      <c r="BHP85" s="2"/>
      <c r="BHQ85" s="2"/>
      <c r="BHR85" s="2"/>
      <c r="BHS85" s="2"/>
      <c r="BHT85" s="2"/>
      <c r="BHU85" s="2"/>
      <c r="BHV85" s="2"/>
      <c r="BHW85" s="2"/>
      <c r="BHX85" s="2"/>
      <c r="BHY85" s="2"/>
      <c r="BHZ85" s="2"/>
      <c r="BIA85" s="2"/>
      <c r="BIB85" s="2"/>
      <c r="BIC85" s="2"/>
      <c r="BID85" s="2"/>
      <c r="BIE85" s="2"/>
      <c r="BIF85" s="2"/>
      <c r="BIG85" s="2"/>
      <c r="BIH85" s="2"/>
      <c r="BII85" s="2"/>
      <c r="BIJ85" s="2"/>
      <c r="BIK85" s="2"/>
      <c r="BIL85" s="2"/>
      <c r="BIM85" s="2"/>
      <c r="BIN85" s="2"/>
      <c r="BIO85" s="2"/>
      <c r="BIP85" s="2"/>
      <c r="BIQ85" s="2"/>
      <c r="BIR85" s="2"/>
      <c r="BIS85" s="2"/>
      <c r="BIT85" s="2"/>
      <c r="BIU85" s="2"/>
      <c r="BIV85" s="2"/>
      <c r="BIW85" s="2"/>
      <c r="BIX85" s="2"/>
      <c r="BIY85" s="2"/>
      <c r="BIZ85" s="2"/>
      <c r="BJA85" s="2"/>
      <c r="BJB85" s="2"/>
      <c r="BJC85" s="2"/>
      <c r="BJD85" s="2"/>
      <c r="BJE85" s="2"/>
      <c r="BJF85" s="2"/>
      <c r="BJG85" s="2"/>
      <c r="BJH85" s="2"/>
      <c r="BJI85" s="2"/>
      <c r="BJJ85" s="2"/>
      <c r="BJK85" s="2"/>
      <c r="BJL85" s="2"/>
      <c r="BJM85" s="2"/>
      <c r="BJN85" s="2"/>
      <c r="BJO85" s="2"/>
      <c r="BJP85" s="2"/>
      <c r="BJQ85" s="2"/>
      <c r="BJR85" s="2"/>
      <c r="BJS85" s="2"/>
      <c r="BJT85" s="2"/>
      <c r="BJU85" s="2"/>
      <c r="BJV85" s="2"/>
      <c r="BJW85" s="2"/>
      <c r="BJX85" s="2"/>
      <c r="BJY85" s="2"/>
      <c r="BJZ85" s="2"/>
      <c r="BKA85" s="2"/>
      <c r="BKB85" s="2"/>
      <c r="BKC85" s="2"/>
      <c r="BKD85" s="2"/>
      <c r="BKE85" s="2"/>
      <c r="BKF85" s="2"/>
      <c r="BKG85" s="2"/>
      <c r="BKH85" s="2"/>
      <c r="BKI85" s="2"/>
      <c r="BKJ85" s="2"/>
      <c r="BKK85" s="2"/>
      <c r="BKL85" s="2"/>
      <c r="BKM85" s="2"/>
      <c r="BKN85" s="2"/>
      <c r="BKO85" s="2"/>
      <c r="BKP85" s="2"/>
      <c r="BKQ85" s="2"/>
      <c r="BKR85" s="2"/>
      <c r="BKS85" s="2"/>
      <c r="BKT85" s="2"/>
      <c r="BKU85" s="2"/>
      <c r="BKV85" s="2"/>
      <c r="BKW85" s="2"/>
      <c r="BKX85" s="2"/>
      <c r="BKY85" s="2"/>
      <c r="BKZ85" s="2"/>
      <c r="BLA85" s="2"/>
      <c r="BLB85" s="2"/>
      <c r="BLC85" s="2"/>
      <c r="BLD85" s="2"/>
      <c r="BLE85" s="2"/>
      <c r="BLF85" s="2"/>
      <c r="BLG85" s="2"/>
      <c r="BLH85" s="2"/>
      <c r="BLI85" s="2"/>
      <c r="BLJ85" s="2"/>
      <c r="BLK85" s="2"/>
      <c r="BLL85" s="2"/>
      <c r="BLM85" s="2"/>
      <c r="BLN85" s="2"/>
      <c r="BLO85" s="2"/>
      <c r="BLP85" s="2"/>
      <c r="BLQ85" s="2"/>
      <c r="BLR85" s="2"/>
      <c r="BLS85" s="2"/>
      <c r="BLT85" s="2"/>
      <c r="BLU85" s="2"/>
      <c r="BLV85" s="2"/>
      <c r="BLW85" s="2"/>
      <c r="BLX85" s="2"/>
      <c r="BLY85" s="2"/>
      <c r="BLZ85" s="2"/>
      <c r="BMA85" s="2"/>
      <c r="BMB85" s="2"/>
      <c r="BMC85" s="2"/>
      <c r="BMD85" s="2"/>
      <c r="BME85" s="2"/>
      <c r="BMF85" s="2"/>
      <c r="BMG85" s="2"/>
      <c r="BMH85" s="2"/>
      <c r="BMI85" s="2"/>
      <c r="BMJ85" s="2"/>
      <c r="BMK85" s="2"/>
      <c r="BML85" s="2"/>
      <c r="BMM85" s="2"/>
      <c r="BMN85" s="2"/>
      <c r="BMO85" s="2"/>
      <c r="BMP85" s="2"/>
      <c r="BMQ85" s="2"/>
      <c r="BMR85" s="2"/>
      <c r="BMS85" s="2"/>
      <c r="BMT85" s="2"/>
      <c r="BMU85" s="2"/>
      <c r="BMV85" s="2"/>
      <c r="BMW85" s="2"/>
      <c r="BMX85" s="2"/>
      <c r="BMY85" s="2"/>
      <c r="BMZ85" s="2"/>
      <c r="BNA85" s="2"/>
      <c r="BNB85" s="2"/>
      <c r="BNC85" s="2"/>
      <c r="BND85" s="2"/>
      <c r="BNE85" s="2"/>
      <c r="BNF85" s="2"/>
      <c r="BNG85" s="2"/>
      <c r="BNH85" s="2"/>
      <c r="BNI85" s="2"/>
      <c r="BNJ85" s="2"/>
      <c r="BNK85" s="2"/>
      <c r="BNL85" s="2"/>
      <c r="BNM85" s="2"/>
      <c r="BNN85" s="2"/>
      <c r="BNO85" s="2"/>
      <c r="BNP85" s="2"/>
      <c r="BNQ85" s="2"/>
      <c r="BNR85" s="2"/>
      <c r="BNS85" s="2"/>
      <c r="BNT85" s="2"/>
      <c r="BNU85" s="2"/>
      <c r="BNV85" s="2"/>
      <c r="BNW85" s="2"/>
      <c r="BNX85" s="2"/>
      <c r="BNY85" s="2"/>
      <c r="BNZ85" s="2"/>
      <c r="BOA85" s="2"/>
      <c r="BOB85" s="2"/>
      <c r="BOC85" s="2"/>
      <c r="BOD85" s="2"/>
      <c r="BOE85" s="2"/>
      <c r="BOF85" s="2"/>
      <c r="BOG85" s="2"/>
      <c r="BOH85" s="2"/>
      <c r="BOI85" s="2"/>
      <c r="BOJ85" s="2"/>
      <c r="BOK85" s="2"/>
      <c r="BOL85" s="2"/>
      <c r="BOM85" s="2"/>
      <c r="BON85" s="2"/>
      <c r="BOO85" s="2"/>
      <c r="BOP85" s="2"/>
      <c r="BOQ85" s="2"/>
      <c r="BOR85" s="2"/>
      <c r="BOS85" s="2"/>
      <c r="BOT85" s="2"/>
      <c r="BOU85" s="2"/>
      <c r="BOV85" s="2"/>
      <c r="BOW85" s="2"/>
      <c r="BOX85" s="2"/>
      <c r="BOY85" s="2"/>
      <c r="BOZ85" s="2"/>
      <c r="BPA85" s="2"/>
      <c r="BPB85" s="2"/>
      <c r="BPC85" s="2"/>
      <c r="BPD85" s="2"/>
      <c r="BPE85" s="2"/>
      <c r="BPF85" s="2"/>
      <c r="BPG85" s="2"/>
      <c r="BPH85" s="2"/>
      <c r="BPI85" s="2"/>
      <c r="BPJ85" s="2"/>
      <c r="BPK85" s="2"/>
      <c r="BPL85" s="2"/>
      <c r="BPM85" s="2"/>
      <c r="BPN85" s="2"/>
      <c r="BPO85" s="2"/>
      <c r="BPP85" s="2"/>
      <c r="BPQ85" s="2"/>
      <c r="BPR85" s="2"/>
      <c r="BPS85" s="2"/>
      <c r="BPT85" s="2"/>
      <c r="BPU85" s="2"/>
      <c r="BPV85" s="2"/>
      <c r="BPW85" s="2"/>
      <c r="BPX85" s="2"/>
      <c r="BPY85" s="2"/>
      <c r="BPZ85" s="2"/>
      <c r="BQA85" s="2"/>
      <c r="BQB85" s="2"/>
      <c r="BQC85" s="2"/>
      <c r="BQD85" s="2"/>
      <c r="BQE85" s="2"/>
      <c r="BQF85" s="2"/>
      <c r="BQG85" s="2"/>
      <c r="BQH85" s="2"/>
      <c r="BQI85" s="2"/>
      <c r="BQJ85" s="2"/>
      <c r="BQK85" s="2"/>
      <c r="BQL85" s="2"/>
      <c r="BQM85" s="2"/>
      <c r="BQN85" s="2"/>
      <c r="BQO85" s="2"/>
      <c r="BQP85" s="2"/>
      <c r="BQQ85" s="2"/>
      <c r="BQR85" s="2"/>
      <c r="BQS85" s="2"/>
      <c r="BQT85" s="2"/>
      <c r="BQU85" s="2"/>
      <c r="BQV85" s="2"/>
      <c r="BQW85" s="2"/>
      <c r="BQX85" s="2"/>
      <c r="BQY85" s="2"/>
      <c r="BQZ85" s="2"/>
      <c r="BRA85" s="2"/>
      <c r="BRB85" s="2"/>
      <c r="BRC85" s="2"/>
      <c r="BRD85" s="2"/>
      <c r="BRE85" s="2"/>
      <c r="BRF85" s="2"/>
      <c r="BRG85" s="2"/>
      <c r="BRH85" s="2"/>
      <c r="BRI85" s="2"/>
      <c r="BRJ85" s="2"/>
      <c r="BRK85" s="2"/>
      <c r="BRL85" s="2"/>
      <c r="BRM85" s="2"/>
      <c r="BRN85" s="2"/>
      <c r="BRO85" s="2"/>
      <c r="BRP85" s="2"/>
      <c r="BRQ85" s="2"/>
      <c r="BRR85" s="2"/>
      <c r="BRS85" s="2"/>
      <c r="BRT85" s="2"/>
      <c r="BRU85" s="2"/>
      <c r="BRV85" s="2"/>
      <c r="BRW85" s="2"/>
      <c r="BRX85" s="2"/>
      <c r="BRY85" s="2"/>
      <c r="BRZ85" s="2"/>
      <c r="BSA85" s="2"/>
      <c r="BSB85" s="2"/>
      <c r="BSC85" s="2"/>
      <c r="BSD85" s="2"/>
      <c r="BSE85" s="2"/>
      <c r="BSF85" s="2"/>
      <c r="BSG85" s="2"/>
      <c r="BSH85" s="2"/>
      <c r="BSI85" s="2"/>
      <c r="BSJ85" s="2"/>
      <c r="BSK85" s="2"/>
      <c r="BSL85" s="2"/>
      <c r="BSM85" s="2"/>
      <c r="BSN85" s="2"/>
      <c r="BSO85" s="2"/>
      <c r="BSP85" s="2"/>
      <c r="BSQ85" s="2"/>
      <c r="BSR85" s="2"/>
      <c r="BSS85" s="2"/>
      <c r="BST85" s="2"/>
      <c r="BSU85" s="2"/>
      <c r="BSV85" s="2"/>
      <c r="BSW85" s="2"/>
      <c r="BSX85" s="2"/>
      <c r="BSY85" s="2"/>
      <c r="BSZ85" s="2"/>
      <c r="BTA85" s="2"/>
      <c r="BTB85" s="2"/>
      <c r="BTC85" s="2"/>
      <c r="BTD85" s="2"/>
      <c r="BTE85" s="2"/>
      <c r="BTF85" s="2"/>
      <c r="BTG85" s="2"/>
      <c r="BTH85" s="2"/>
      <c r="BTI85" s="2"/>
      <c r="BTJ85" s="2"/>
      <c r="BTK85" s="2"/>
      <c r="BTL85" s="2"/>
      <c r="BTM85" s="2"/>
      <c r="BTN85" s="2"/>
      <c r="BTO85" s="2"/>
      <c r="BTP85" s="2"/>
      <c r="BTQ85" s="2"/>
      <c r="BTR85" s="2"/>
      <c r="BTS85" s="2"/>
      <c r="BTT85" s="2"/>
      <c r="BTU85" s="2"/>
      <c r="BTV85" s="2"/>
      <c r="BTW85" s="2"/>
      <c r="BTX85" s="2"/>
      <c r="BTY85" s="2"/>
      <c r="BTZ85" s="2"/>
      <c r="BUA85" s="2"/>
      <c r="BUB85" s="2"/>
      <c r="BUC85" s="2"/>
      <c r="BUD85" s="2"/>
      <c r="BUE85" s="2"/>
      <c r="BUF85" s="2"/>
      <c r="BUG85" s="2"/>
      <c r="BUH85" s="2"/>
      <c r="BUI85" s="2"/>
      <c r="BUJ85" s="2"/>
      <c r="BUK85" s="2"/>
      <c r="BUL85" s="2"/>
      <c r="BUM85" s="2"/>
      <c r="BUN85" s="2"/>
      <c r="BUO85" s="2"/>
      <c r="BUP85" s="2"/>
      <c r="BUQ85" s="2"/>
      <c r="BUR85" s="2"/>
      <c r="BUS85" s="2"/>
      <c r="BUT85" s="2"/>
      <c r="BUU85" s="2"/>
      <c r="BUV85" s="2"/>
      <c r="BUW85" s="2"/>
      <c r="BUX85" s="2"/>
      <c r="BUY85" s="2"/>
      <c r="BUZ85" s="2"/>
      <c r="BVA85" s="2"/>
      <c r="BVB85" s="2"/>
      <c r="BVC85" s="2"/>
      <c r="BVD85" s="2"/>
      <c r="BVE85" s="2"/>
      <c r="BVF85" s="2"/>
      <c r="BVG85" s="2"/>
      <c r="BVH85" s="2"/>
      <c r="BVI85" s="2"/>
      <c r="BVJ85" s="2"/>
      <c r="BVK85" s="2"/>
      <c r="BVL85" s="2"/>
      <c r="BVM85" s="2"/>
      <c r="BVN85" s="2"/>
      <c r="BVO85" s="2"/>
      <c r="BVP85" s="2"/>
      <c r="BVQ85" s="2"/>
      <c r="BVR85" s="2"/>
      <c r="BVS85" s="2"/>
      <c r="BVT85" s="2"/>
      <c r="BVU85" s="2"/>
      <c r="BVV85" s="2"/>
      <c r="BVW85" s="2"/>
      <c r="BVX85" s="2"/>
      <c r="BVY85" s="2"/>
      <c r="BVZ85" s="2"/>
      <c r="BWA85" s="2"/>
      <c r="BWB85" s="2"/>
      <c r="BWC85" s="2"/>
      <c r="BWD85" s="2"/>
      <c r="BWE85" s="2"/>
      <c r="BWF85" s="2"/>
      <c r="BWG85" s="2"/>
      <c r="BWH85" s="2"/>
      <c r="BWI85" s="2"/>
      <c r="BWJ85" s="2"/>
      <c r="BWK85" s="2"/>
      <c r="BWL85" s="2"/>
      <c r="BWM85" s="2"/>
      <c r="BWN85" s="2"/>
      <c r="BWO85" s="2"/>
      <c r="BWP85" s="2"/>
      <c r="BWQ85" s="2"/>
      <c r="BWR85" s="2"/>
      <c r="BWS85" s="2"/>
      <c r="BWT85" s="2"/>
      <c r="BWU85" s="2"/>
      <c r="BWV85" s="2"/>
      <c r="BWW85" s="2"/>
      <c r="BWX85" s="2"/>
      <c r="BWY85" s="2"/>
      <c r="BWZ85" s="2"/>
      <c r="BXA85" s="2"/>
      <c r="BXB85" s="2"/>
      <c r="BXC85" s="2"/>
      <c r="BXD85" s="2"/>
      <c r="BXE85" s="2"/>
      <c r="BXF85" s="2"/>
      <c r="BXG85" s="2"/>
      <c r="BXH85" s="2"/>
      <c r="BXI85" s="2"/>
      <c r="BXJ85" s="2"/>
      <c r="BXK85" s="2"/>
      <c r="BXL85" s="2"/>
      <c r="BXM85" s="2"/>
      <c r="BXN85" s="2"/>
      <c r="BXO85" s="2"/>
      <c r="BXP85" s="2"/>
      <c r="BXQ85" s="2"/>
      <c r="BXR85" s="2"/>
      <c r="BXS85" s="2"/>
      <c r="BXT85" s="2"/>
      <c r="BXU85" s="2"/>
      <c r="BXV85" s="2"/>
      <c r="BXW85" s="2"/>
      <c r="BXX85" s="2"/>
      <c r="BXY85" s="2"/>
      <c r="BXZ85" s="2"/>
      <c r="BYA85" s="2"/>
      <c r="BYB85" s="2"/>
      <c r="BYC85" s="2"/>
      <c r="BYD85" s="2"/>
      <c r="BYE85" s="2"/>
      <c r="BYF85" s="2"/>
      <c r="BYG85" s="2"/>
      <c r="BYH85" s="2"/>
      <c r="BYI85" s="2"/>
      <c r="BYJ85" s="2"/>
      <c r="BYK85" s="2"/>
      <c r="BYL85" s="2"/>
      <c r="BYM85" s="2"/>
      <c r="BYN85" s="2"/>
      <c r="BYO85" s="2"/>
      <c r="BYP85" s="2"/>
      <c r="BYQ85" s="2"/>
      <c r="BYR85" s="2"/>
      <c r="BYS85" s="2"/>
      <c r="BYT85" s="2"/>
      <c r="BYU85" s="2"/>
      <c r="BYV85" s="2"/>
      <c r="BYW85" s="2"/>
      <c r="BYX85" s="2"/>
      <c r="BYY85" s="2"/>
      <c r="BYZ85" s="2"/>
      <c r="BZA85" s="2"/>
      <c r="BZB85" s="2"/>
      <c r="BZC85" s="2"/>
      <c r="BZD85" s="2"/>
      <c r="BZE85" s="2"/>
      <c r="BZF85" s="2"/>
      <c r="BZG85" s="2"/>
      <c r="BZH85" s="2"/>
      <c r="BZI85" s="2"/>
      <c r="BZJ85" s="2"/>
      <c r="BZK85" s="2"/>
      <c r="BZL85" s="2"/>
      <c r="BZM85" s="2"/>
      <c r="BZN85" s="2"/>
      <c r="BZO85" s="2"/>
      <c r="BZP85" s="2"/>
      <c r="BZQ85" s="2"/>
      <c r="BZR85" s="2"/>
      <c r="BZS85" s="2"/>
      <c r="BZT85" s="2"/>
      <c r="BZU85" s="2"/>
      <c r="BZV85" s="2"/>
      <c r="BZW85" s="2"/>
      <c r="BZX85" s="2"/>
      <c r="BZY85" s="2"/>
      <c r="BZZ85" s="2"/>
      <c r="CAA85" s="2"/>
      <c r="CAB85" s="2"/>
      <c r="CAC85" s="2"/>
      <c r="CAD85" s="2"/>
      <c r="CAE85" s="2"/>
      <c r="CAF85" s="2"/>
      <c r="CAG85" s="2"/>
      <c r="CAH85" s="2"/>
      <c r="CAI85" s="2"/>
      <c r="CAJ85" s="2"/>
      <c r="CAK85" s="2"/>
      <c r="CAL85" s="2"/>
      <c r="CAM85" s="2"/>
      <c r="CAN85" s="2"/>
      <c r="CAO85" s="2"/>
      <c r="CAP85" s="2"/>
      <c r="CAQ85" s="2"/>
      <c r="CAR85" s="2"/>
      <c r="CAS85" s="2"/>
      <c r="CAT85" s="2"/>
      <c r="CAU85" s="2"/>
      <c r="CAV85" s="2"/>
      <c r="CAW85" s="2"/>
      <c r="CAX85" s="2"/>
      <c r="CAY85" s="2"/>
      <c r="CAZ85" s="2"/>
      <c r="CBA85" s="2"/>
      <c r="CBB85" s="2"/>
      <c r="CBC85" s="2"/>
      <c r="CBD85" s="2"/>
      <c r="CBE85" s="2"/>
      <c r="CBF85" s="2"/>
      <c r="CBG85" s="2"/>
      <c r="CBH85" s="2"/>
      <c r="CBI85" s="2"/>
      <c r="CBJ85" s="2"/>
      <c r="CBK85" s="2"/>
      <c r="CBL85" s="2"/>
      <c r="CBM85" s="2"/>
      <c r="CBN85" s="2"/>
      <c r="CBO85" s="2"/>
      <c r="CBP85" s="2"/>
      <c r="CBQ85" s="2"/>
      <c r="CBR85" s="2"/>
      <c r="CBS85" s="2"/>
      <c r="CBT85" s="2"/>
      <c r="CBU85" s="2"/>
      <c r="CBV85" s="2"/>
      <c r="CBW85" s="2"/>
      <c r="CBX85" s="2"/>
      <c r="CBY85" s="2"/>
      <c r="CBZ85" s="2"/>
      <c r="CCA85" s="2"/>
      <c r="CCB85" s="2"/>
      <c r="CCC85" s="2"/>
      <c r="CCD85" s="2"/>
      <c r="CCE85" s="2"/>
      <c r="CCF85" s="2"/>
      <c r="CCG85" s="2"/>
      <c r="CCH85" s="2"/>
      <c r="CCI85" s="2"/>
      <c r="CCJ85" s="2"/>
      <c r="CCK85" s="2"/>
      <c r="CCL85" s="2"/>
      <c r="CCM85" s="2"/>
      <c r="CCN85" s="2"/>
      <c r="CCO85" s="2"/>
      <c r="CCP85" s="2"/>
      <c r="CCQ85" s="2"/>
      <c r="CCR85" s="2"/>
      <c r="CCS85" s="2"/>
      <c r="CCT85" s="2"/>
      <c r="CCU85" s="2"/>
      <c r="CCV85" s="2"/>
      <c r="CCW85" s="2"/>
      <c r="CCX85" s="2"/>
      <c r="CCY85" s="2"/>
      <c r="CCZ85" s="2"/>
      <c r="CDA85" s="2"/>
      <c r="CDB85" s="2"/>
      <c r="CDC85" s="2"/>
      <c r="CDD85" s="2"/>
      <c r="CDE85" s="2"/>
      <c r="CDF85" s="2"/>
      <c r="CDG85" s="2"/>
      <c r="CDH85" s="2"/>
      <c r="CDI85" s="2"/>
      <c r="CDJ85" s="2"/>
      <c r="CDK85" s="2"/>
      <c r="CDL85" s="2"/>
      <c r="CDM85" s="2"/>
      <c r="CDN85" s="2"/>
      <c r="CDO85" s="2"/>
      <c r="CDP85" s="2"/>
      <c r="CDQ85" s="2"/>
      <c r="CDR85" s="2"/>
      <c r="CDS85" s="2"/>
      <c r="CDT85" s="2"/>
      <c r="CDU85" s="2"/>
      <c r="CDV85" s="2"/>
      <c r="CDW85" s="2"/>
      <c r="CDX85" s="2"/>
      <c r="CDY85" s="2"/>
      <c r="CDZ85" s="2"/>
      <c r="CEA85" s="2"/>
      <c r="CEB85" s="2"/>
      <c r="CEC85" s="2"/>
      <c r="CED85" s="2"/>
      <c r="CEE85" s="2"/>
      <c r="CEF85" s="2"/>
      <c r="CEG85" s="2"/>
      <c r="CEH85" s="2"/>
      <c r="CEI85" s="2"/>
      <c r="CEJ85" s="2"/>
      <c r="CEK85" s="2"/>
      <c r="CEL85" s="2"/>
      <c r="CEM85" s="2"/>
      <c r="CEN85" s="2"/>
      <c r="CEO85" s="2"/>
      <c r="CEP85" s="2"/>
      <c r="CEQ85" s="2"/>
      <c r="CER85" s="2"/>
      <c r="CES85" s="2"/>
      <c r="CET85" s="2"/>
      <c r="CEU85" s="2"/>
      <c r="CEV85" s="2"/>
      <c r="CEW85" s="2"/>
      <c r="CEX85" s="2"/>
      <c r="CEY85" s="2"/>
      <c r="CEZ85" s="2"/>
      <c r="CFA85" s="2"/>
      <c r="CFB85" s="2"/>
      <c r="CFC85" s="2"/>
      <c r="CFD85" s="2"/>
      <c r="CFE85" s="2"/>
      <c r="CFF85" s="2"/>
      <c r="CFG85" s="2"/>
      <c r="CFH85" s="2"/>
      <c r="CFI85" s="2"/>
      <c r="CFJ85" s="2"/>
      <c r="CFK85" s="2"/>
      <c r="CFL85" s="2"/>
      <c r="CFM85" s="2"/>
      <c r="CFN85" s="2"/>
      <c r="CFO85" s="2"/>
      <c r="CFP85" s="2"/>
      <c r="CFQ85" s="2"/>
      <c r="CFR85" s="2"/>
      <c r="CFS85" s="2"/>
      <c r="CFT85" s="2"/>
      <c r="CFU85" s="2"/>
      <c r="CFV85" s="2"/>
      <c r="CFW85" s="2"/>
      <c r="CFX85" s="2"/>
      <c r="CFY85" s="2"/>
      <c r="CFZ85" s="2"/>
      <c r="CGA85" s="2"/>
      <c r="CGB85" s="2"/>
      <c r="CGC85" s="2"/>
      <c r="CGD85" s="2"/>
      <c r="CGE85" s="2"/>
      <c r="CGF85" s="2"/>
      <c r="CGG85" s="2"/>
      <c r="CGH85" s="2"/>
      <c r="CGI85" s="2"/>
      <c r="CGJ85" s="2"/>
      <c r="CGK85" s="2"/>
      <c r="CGL85" s="2"/>
      <c r="CGM85" s="2"/>
      <c r="CGN85" s="2"/>
      <c r="CGO85" s="2"/>
      <c r="CGP85" s="2"/>
      <c r="CGQ85" s="2"/>
      <c r="CGR85" s="2"/>
      <c r="CGS85" s="2"/>
      <c r="CGT85" s="2"/>
      <c r="CGU85" s="2"/>
      <c r="CGV85" s="2"/>
      <c r="CGW85" s="2"/>
      <c r="CGX85" s="2"/>
      <c r="CGY85" s="2"/>
      <c r="CGZ85" s="2"/>
      <c r="CHA85" s="2"/>
      <c r="CHB85" s="2"/>
      <c r="CHC85" s="2"/>
      <c r="CHD85" s="2"/>
      <c r="CHE85" s="2"/>
      <c r="CHF85" s="2"/>
      <c r="CHG85" s="2"/>
      <c r="CHH85" s="2"/>
      <c r="CHI85" s="2"/>
      <c r="CHJ85" s="2"/>
      <c r="CHK85" s="2"/>
      <c r="CHL85" s="2"/>
      <c r="CHM85" s="2"/>
      <c r="CHN85" s="2"/>
      <c r="CHO85" s="2"/>
      <c r="CHP85" s="2"/>
      <c r="CHQ85" s="2"/>
      <c r="CHR85" s="2"/>
      <c r="CHS85" s="2"/>
      <c r="CHT85" s="2"/>
      <c r="CHU85" s="2"/>
      <c r="CHV85" s="2"/>
      <c r="CHW85" s="2"/>
      <c r="CHX85" s="2"/>
      <c r="CHY85" s="2"/>
      <c r="CHZ85" s="2"/>
      <c r="CIA85" s="2"/>
      <c r="CIB85" s="2"/>
      <c r="CIC85" s="2"/>
      <c r="CID85" s="2"/>
      <c r="CIE85" s="2"/>
      <c r="CIF85" s="2"/>
      <c r="CIG85" s="2"/>
      <c r="CIH85" s="2"/>
      <c r="CII85" s="2"/>
      <c r="CIJ85" s="2"/>
      <c r="CIK85" s="2"/>
      <c r="CIL85" s="2"/>
      <c r="CIM85" s="2"/>
      <c r="CIN85" s="2"/>
      <c r="CIO85" s="2"/>
      <c r="CIP85" s="2"/>
      <c r="CIQ85" s="2"/>
      <c r="CIR85" s="2"/>
      <c r="CIS85" s="2"/>
      <c r="CIT85" s="2"/>
      <c r="CIU85" s="2"/>
      <c r="CIV85" s="2"/>
      <c r="CIW85" s="2"/>
      <c r="CIX85" s="2"/>
      <c r="CIY85" s="2"/>
      <c r="CIZ85" s="2"/>
      <c r="CJA85" s="2"/>
      <c r="CJB85" s="2"/>
      <c r="CJC85" s="2"/>
      <c r="CJD85" s="2"/>
      <c r="CJE85" s="2"/>
      <c r="CJF85" s="2"/>
      <c r="CJG85" s="2"/>
      <c r="CJH85" s="2"/>
      <c r="CJI85" s="2"/>
      <c r="CJJ85" s="2"/>
      <c r="CJK85" s="2"/>
      <c r="CJL85" s="2"/>
      <c r="CJM85" s="2"/>
      <c r="CJN85" s="2"/>
      <c r="CJO85" s="2"/>
      <c r="CJP85" s="2"/>
      <c r="CJQ85" s="2"/>
      <c r="CJR85" s="2"/>
      <c r="CJS85" s="2"/>
      <c r="CJT85" s="2"/>
      <c r="CJU85" s="2"/>
      <c r="CJV85" s="2"/>
      <c r="CJW85" s="2"/>
      <c r="CJX85" s="2"/>
      <c r="CJY85" s="2"/>
      <c r="CJZ85" s="2"/>
      <c r="CKA85" s="2"/>
      <c r="CKB85" s="2"/>
      <c r="CKC85" s="2"/>
      <c r="CKD85" s="2"/>
      <c r="CKE85" s="2"/>
      <c r="CKF85" s="2"/>
      <c r="CKG85" s="2"/>
      <c r="CKH85" s="2"/>
      <c r="CKI85" s="2"/>
      <c r="CKJ85" s="2"/>
      <c r="CKK85" s="2"/>
      <c r="CKL85" s="2"/>
      <c r="CKM85" s="2"/>
      <c r="CKN85" s="2"/>
      <c r="CKO85" s="2"/>
      <c r="CKP85" s="2"/>
      <c r="CKQ85" s="2"/>
      <c r="CKR85" s="2"/>
      <c r="CKS85" s="2"/>
      <c r="CKT85" s="2"/>
      <c r="CKU85" s="2"/>
      <c r="CKV85" s="2"/>
      <c r="CKW85" s="2"/>
      <c r="CKX85" s="2"/>
      <c r="CKY85" s="2"/>
      <c r="CKZ85" s="2"/>
      <c r="CLA85" s="2"/>
      <c r="CLB85" s="2"/>
      <c r="CLC85" s="2"/>
      <c r="CLD85" s="2"/>
      <c r="CLE85" s="2"/>
      <c r="CLF85" s="2"/>
      <c r="CLG85" s="2"/>
      <c r="CLH85" s="2"/>
      <c r="CLI85" s="2"/>
      <c r="CLJ85" s="2"/>
      <c r="CLK85" s="2"/>
      <c r="CLL85" s="2"/>
      <c r="CLM85" s="2"/>
      <c r="CLN85" s="2"/>
      <c r="CLO85" s="2"/>
      <c r="CLP85" s="2"/>
      <c r="CLQ85" s="2"/>
      <c r="CLR85" s="2"/>
      <c r="CLS85" s="2"/>
      <c r="CLT85" s="2"/>
      <c r="CLU85" s="2"/>
      <c r="CLV85" s="2"/>
      <c r="CLW85" s="2"/>
      <c r="CLX85" s="2"/>
      <c r="CLY85" s="2"/>
      <c r="CLZ85" s="2"/>
      <c r="CMA85" s="2"/>
      <c r="CMB85" s="2"/>
      <c r="CMC85" s="2"/>
      <c r="CMD85" s="2"/>
      <c r="CME85" s="2"/>
      <c r="CMF85" s="2"/>
      <c r="CMG85" s="2"/>
      <c r="CMH85" s="2"/>
      <c r="CMI85" s="2"/>
      <c r="CMJ85" s="2"/>
      <c r="CMK85" s="2"/>
      <c r="CML85" s="2"/>
      <c r="CMM85" s="2"/>
      <c r="CMN85" s="2"/>
      <c r="CMO85" s="2"/>
      <c r="CMP85" s="2"/>
      <c r="CMQ85" s="2"/>
      <c r="CMR85" s="2"/>
      <c r="CMS85" s="2"/>
      <c r="CMT85" s="2"/>
      <c r="CMU85" s="2"/>
      <c r="CMV85" s="2"/>
      <c r="CMW85" s="2"/>
      <c r="CMX85" s="2"/>
      <c r="CMY85" s="2"/>
      <c r="CMZ85" s="2"/>
      <c r="CNA85" s="2"/>
      <c r="CNB85" s="2"/>
      <c r="CNC85" s="2"/>
      <c r="CND85" s="2"/>
      <c r="CNE85" s="2"/>
      <c r="CNF85" s="2"/>
      <c r="CNG85" s="2"/>
      <c r="CNH85" s="2"/>
      <c r="CNI85" s="2"/>
      <c r="CNJ85" s="2"/>
      <c r="CNK85" s="2"/>
      <c r="CNL85" s="2"/>
      <c r="CNM85" s="2"/>
      <c r="CNN85" s="2"/>
      <c r="CNO85" s="2"/>
      <c r="CNP85" s="2"/>
      <c r="CNQ85" s="2"/>
      <c r="CNR85" s="2"/>
      <c r="CNS85" s="2"/>
      <c r="CNT85" s="2"/>
      <c r="CNU85" s="2"/>
      <c r="CNV85" s="2"/>
      <c r="CNW85" s="2"/>
      <c r="CNX85" s="2"/>
      <c r="CNY85" s="2"/>
      <c r="CNZ85" s="2"/>
      <c r="COA85" s="2"/>
      <c r="COB85" s="2"/>
      <c r="COC85" s="2"/>
      <c r="COD85" s="2"/>
      <c r="COE85" s="2"/>
      <c r="COF85" s="2"/>
      <c r="COG85" s="2"/>
      <c r="COH85" s="2"/>
      <c r="COI85" s="2"/>
      <c r="COJ85" s="2"/>
      <c r="COK85" s="2"/>
      <c r="COL85" s="2"/>
      <c r="COM85" s="2"/>
      <c r="CON85" s="2"/>
      <c r="COO85" s="2"/>
      <c r="COP85" s="2"/>
      <c r="COQ85" s="2"/>
      <c r="COR85" s="2"/>
      <c r="COS85" s="2"/>
      <c r="COT85" s="2"/>
      <c r="COU85" s="2"/>
      <c r="COV85" s="2"/>
      <c r="COW85" s="2"/>
      <c r="COX85" s="2"/>
      <c r="COY85" s="2"/>
      <c r="COZ85" s="2"/>
      <c r="CPA85" s="2"/>
      <c r="CPB85" s="2"/>
      <c r="CPC85" s="2"/>
      <c r="CPD85" s="2"/>
      <c r="CPE85" s="2"/>
      <c r="CPF85" s="2"/>
      <c r="CPG85" s="2"/>
      <c r="CPH85" s="2"/>
      <c r="CPI85" s="2"/>
      <c r="CPJ85" s="2"/>
      <c r="CPK85" s="2"/>
      <c r="CPL85" s="2"/>
      <c r="CPM85" s="2"/>
      <c r="CPN85" s="2"/>
      <c r="CPO85" s="2"/>
      <c r="CPP85" s="2"/>
      <c r="CPQ85" s="2"/>
      <c r="CPR85" s="2"/>
      <c r="CPS85" s="2"/>
      <c r="CPT85" s="2"/>
      <c r="CPU85" s="2"/>
      <c r="CPV85" s="2"/>
      <c r="CPW85" s="2"/>
      <c r="CPX85" s="2"/>
      <c r="CPY85" s="2"/>
      <c r="CPZ85" s="2"/>
      <c r="CQA85" s="2"/>
      <c r="CQB85" s="2"/>
      <c r="CQC85" s="2"/>
      <c r="CQD85" s="2"/>
      <c r="CQE85" s="2"/>
      <c r="CQF85" s="2"/>
      <c r="CQG85" s="2"/>
      <c r="CQH85" s="2"/>
      <c r="CQI85" s="2"/>
      <c r="CQJ85" s="2"/>
      <c r="CQK85" s="2"/>
      <c r="CQL85" s="2"/>
      <c r="CQM85" s="2"/>
      <c r="CQN85" s="2"/>
      <c r="CQO85" s="2"/>
      <c r="CQP85" s="2"/>
      <c r="CQQ85" s="2"/>
      <c r="CQR85" s="2"/>
      <c r="CQS85" s="2"/>
      <c r="CQT85" s="2"/>
      <c r="CQU85" s="2"/>
      <c r="CQV85" s="2"/>
      <c r="CQW85" s="2"/>
      <c r="CQX85" s="2"/>
      <c r="CQY85" s="2"/>
      <c r="CQZ85" s="2"/>
      <c r="CRA85" s="2"/>
      <c r="CRB85" s="2"/>
      <c r="CRC85" s="2"/>
      <c r="CRD85" s="2"/>
      <c r="CRE85" s="2"/>
      <c r="CRF85" s="2"/>
      <c r="CRG85" s="2"/>
      <c r="CRH85" s="2"/>
      <c r="CRI85" s="2"/>
      <c r="CRJ85" s="2"/>
      <c r="CRK85" s="2"/>
      <c r="CRL85" s="2"/>
      <c r="CRM85" s="2"/>
      <c r="CRN85" s="2"/>
      <c r="CRO85" s="2"/>
      <c r="CRP85" s="2"/>
      <c r="CRQ85" s="2"/>
      <c r="CRR85" s="2"/>
      <c r="CRS85" s="2"/>
      <c r="CRT85" s="2"/>
      <c r="CRU85" s="2"/>
      <c r="CRV85" s="2"/>
      <c r="CRW85" s="2"/>
      <c r="CRX85" s="2"/>
      <c r="CRY85" s="2"/>
      <c r="CRZ85" s="2"/>
      <c r="CSA85" s="2"/>
      <c r="CSB85" s="2"/>
      <c r="CSC85" s="2"/>
      <c r="CSD85" s="2"/>
      <c r="CSE85" s="2"/>
      <c r="CSF85" s="2"/>
      <c r="CSG85" s="2"/>
      <c r="CSH85" s="2"/>
      <c r="CSI85" s="2"/>
      <c r="CSJ85" s="2"/>
      <c r="CSK85" s="2"/>
      <c r="CSL85" s="2"/>
      <c r="CSM85" s="2"/>
      <c r="CSN85" s="2"/>
      <c r="CSO85" s="2"/>
      <c r="CSP85" s="2"/>
      <c r="CSQ85" s="2"/>
      <c r="CSR85" s="2"/>
      <c r="CSS85" s="2"/>
      <c r="CST85" s="2"/>
      <c r="CSU85" s="2"/>
      <c r="CSV85" s="2"/>
      <c r="CSW85" s="2"/>
      <c r="CSX85" s="2"/>
      <c r="CSY85" s="2"/>
      <c r="CSZ85" s="2"/>
      <c r="CTA85" s="2"/>
      <c r="CTB85" s="2"/>
      <c r="CTC85" s="2"/>
      <c r="CTD85" s="2"/>
      <c r="CTE85" s="2"/>
      <c r="CTF85" s="2"/>
      <c r="CTG85" s="2"/>
      <c r="CTH85" s="2"/>
      <c r="CTI85" s="2"/>
      <c r="CTJ85" s="2"/>
      <c r="CTK85" s="2"/>
      <c r="CTL85" s="2"/>
      <c r="CTM85" s="2"/>
      <c r="CTN85" s="2"/>
      <c r="CTO85" s="2"/>
      <c r="CTP85" s="2"/>
      <c r="CTQ85" s="2"/>
      <c r="CTR85" s="2"/>
      <c r="CTS85" s="2"/>
      <c r="CTT85" s="2"/>
      <c r="CTU85" s="2"/>
      <c r="CTV85" s="2"/>
      <c r="CTW85" s="2"/>
      <c r="CTX85" s="2"/>
      <c r="CTY85" s="2"/>
      <c r="CTZ85" s="2"/>
      <c r="CUA85" s="2"/>
      <c r="CUB85" s="2"/>
      <c r="CUC85" s="2"/>
      <c r="CUD85" s="2"/>
      <c r="CUE85" s="2"/>
      <c r="CUF85" s="2"/>
      <c r="CUG85" s="2"/>
      <c r="CUH85" s="2"/>
      <c r="CUI85" s="2"/>
      <c r="CUJ85" s="2"/>
      <c r="CUK85" s="2"/>
      <c r="CUL85" s="2"/>
      <c r="CUM85" s="2"/>
      <c r="CUN85" s="2"/>
      <c r="CUO85" s="2"/>
      <c r="CUP85" s="2"/>
      <c r="CUQ85" s="2"/>
      <c r="CUR85" s="2"/>
      <c r="CUS85" s="2"/>
      <c r="CUT85" s="2"/>
      <c r="CUU85" s="2"/>
      <c r="CUV85" s="2"/>
      <c r="CUW85" s="2"/>
      <c r="CUX85" s="2"/>
      <c r="CUY85" s="2"/>
      <c r="CUZ85" s="2"/>
      <c r="CVA85" s="2"/>
      <c r="CVB85" s="2"/>
      <c r="CVC85" s="2"/>
      <c r="CVD85" s="2"/>
      <c r="CVE85" s="2"/>
      <c r="CVF85" s="2"/>
      <c r="CVG85" s="2"/>
      <c r="CVH85" s="2"/>
      <c r="CVI85" s="2"/>
      <c r="CVJ85" s="2"/>
      <c r="CVK85" s="2"/>
      <c r="CVL85" s="2"/>
      <c r="CVM85" s="2"/>
      <c r="CVN85" s="2"/>
      <c r="CVO85" s="2"/>
      <c r="CVP85" s="2"/>
      <c r="CVQ85" s="2"/>
      <c r="CVR85" s="2"/>
      <c r="CVS85" s="2"/>
      <c r="CVT85" s="2"/>
      <c r="CVU85" s="2"/>
      <c r="CVV85" s="2"/>
      <c r="CVW85" s="2"/>
      <c r="CVX85" s="2"/>
      <c r="CVY85" s="2"/>
      <c r="CVZ85" s="2"/>
      <c r="CWA85" s="2"/>
      <c r="CWB85" s="2"/>
      <c r="CWC85" s="2"/>
      <c r="CWD85" s="2"/>
      <c r="CWE85" s="2"/>
      <c r="CWF85" s="2"/>
      <c r="CWG85" s="2"/>
      <c r="CWH85" s="2"/>
      <c r="CWI85" s="2"/>
      <c r="CWJ85" s="2"/>
      <c r="CWK85" s="2"/>
      <c r="CWL85" s="2"/>
      <c r="CWM85" s="2"/>
      <c r="CWN85" s="2"/>
      <c r="CWO85" s="2"/>
      <c r="CWP85" s="2"/>
      <c r="CWQ85" s="2"/>
      <c r="CWR85" s="2"/>
      <c r="CWS85" s="2"/>
      <c r="CWT85" s="2"/>
      <c r="CWU85" s="2"/>
      <c r="CWV85" s="2"/>
      <c r="CWW85" s="2"/>
      <c r="CWX85" s="2"/>
      <c r="CWY85" s="2"/>
      <c r="CWZ85" s="2"/>
      <c r="CXA85" s="2"/>
      <c r="CXB85" s="2"/>
      <c r="CXC85" s="2"/>
      <c r="CXD85" s="2"/>
      <c r="CXE85" s="2"/>
      <c r="CXF85" s="2"/>
      <c r="CXG85" s="2"/>
      <c r="CXH85" s="2"/>
      <c r="CXI85" s="2"/>
      <c r="CXJ85" s="2"/>
      <c r="CXK85" s="2"/>
      <c r="CXL85" s="2"/>
      <c r="CXM85" s="2"/>
      <c r="CXN85" s="2"/>
      <c r="CXO85" s="2"/>
      <c r="CXP85" s="2"/>
      <c r="CXQ85" s="2"/>
      <c r="CXR85" s="2"/>
      <c r="CXS85" s="2"/>
      <c r="CXT85" s="2"/>
      <c r="CXU85" s="2"/>
      <c r="CXV85" s="2"/>
      <c r="CXW85" s="2"/>
      <c r="CXX85" s="2"/>
      <c r="CXY85" s="2"/>
      <c r="CXZ85" s="2"/>
      <c r="CYA85" s="2"/>
      <c r="CYB85" s="2"/>
      <c r="CYC85" s="2"/>
      <c r="CYD85" s="2"/>
      <c r="CYE85" s="2"/>
      <c r="CYF85" s="2"/>
      <c r="CYG85" s="2"/>
      <c r="CYH85" s="2"/>
      <c r="CYI85" s="2"/>
      <c r="CYJ85" s="2"/>
      <c r="CYK85" s="2"/>
      <c r="CYL85" s="2"/>
      <c r="CYM85" s="2"/>
      <c r="CYN85" s="2"/>
      <c r="CYO85" s="2"/>
      <c r="CYP85" s="2"/>
      <c r="CYQ85" s="2"/>
      <c r="CYR85" s="2"/>
      <c r="CYS85" s="2"/>
      <c r="CYT85" s="2"/>
      <c r="CYU85" s="2"/>
      <c r="CYV85" s="2"/>
      <c r="CYW85" s="2"/>
      <c r="CYX85" s="2"/>
      <c r="CYY85" s="2"/>
      <c r="CYZ85" s="2"/>
      <c r="CZA85" s="2"/>
      <c r="CZB85" s="2"/>
      <c r="CZC85" s="2"/>
      <c r="CZD85" s="2"/>
      <c r="CZE85" s="2"/>
      <c r="CZF85" s="2"/>
      <c r="CZG85" s="2"/>
      <c r="CZH85" s="2"/>
      <c r="CZI85" s="2"/>
      <c r="CZJ85" s="2"/>
      <c r="CZK85" s="2"/>
      <c r="CZL85" s="2"/>
      <c r="CZM85" s="2"/>
      <c r="CZN85" s="2"/>
      <c r="CZO85" s="2"/>
      <c r="CZP85" s="2"/>
      <c r="CZQ85" s="2"/>
      <c r="CZR85" s="2"/>
      <c r="CZS85" s="2"/>
      <c r="CZT85" s="2"/>
      <c r="CZU85" s="2"/>
      <c r="CZV85" s="2"/>
      <c r="CZW85" s="2"/>
      <c r="CZX85" s="2"/>
      <c r="CZY85" s="2"/>
      <c r="CZZ85" s="2"/>
      <c r="DAA85" s="2"/>
      <c r="DAB85" s="2"/>
      <c r="DAC85" s="2"/>
      <c r="DAD85" s="2"/>
      <c r="DAE85" s="2"/>
      <c r="DAF85" s="2"/>
      <c r="DAG85" s="2"/>
      <c r="DAH85" s="2"/>
      <c r="DAI85" s="2"/>
      <c r="DAJ85" s="2"/>
      <c r="DAK85" s="2"/>
      <c r="DAL85" s="2"/>
      <c r="DAM85" s="2"/>
      <c r="DAN85" s="2"/>
      <c r="DAO85" s="2"/>
      <c r="DAP85" s="2"/>
      <c r="DAQ85" s="2"/>
      <c r="DAR85" s="2"/>
      <c r="DAS85" s="2"/>
      <c r="DAT85" s="2"/>
      <c r="DAU85" s="2"/>
      <c r="DAV85" s="2"/>
      <c r="DAW85" s="2"/>
      <c r="DAX85" s="2"/>
      <c r="DAY85" s="2"/>
      <c r="DAZ85" s="2"/>
      <c r="DBA85" s="2"/>
      <c r="DBB85" s="2"/>
      <c r="DBC85" s="2"/>
      <c r="DBD85" s="2"/>
      <c r="DBE85" s="2"/>
      <c r="DBF85" s="2"/>
      <c r="DBG85" s="2"/>
      <c r="DBH85" s="2"/>
      <c r="DBI85" s="2"/>
      <c r="DBJ85" s="2"/>
      <c r="DBK85" s="2"/>
      <c r="DBL85" s="2"/>
      <c r="DBM85" s="2"/>
      <c r="DBN85" s="2"/>
      <c r="DBO85" s="2"/>
      <c r="DBP85" s="2"/>
      <c r="DBQ85" s="2"/>
      <c r="DBR85" s="2"/>
      <c r="DBS85" s="2"/>
      <c r="DBT85" s="2"/>
      <c r="DBU85" s="2"/>
      <c r="DBV85" s="2"/>
      <c r="DBW85" s="2"/>
      <c r="DBX85" s="2"/>
      <c r="DBY85" s="2"/>
      <c r="DBZ85" s="2"/>
      <c r="DCA85" s="2"/>
      <c r="DCB85" s="2"/>
      <c r="DCC85" s="2"/>
      <c r="DCD85" s="2"/>
      <c r="DCE85" s="2"/>
      <c r="DCF85" s="2"/>
      <c r="DCG85" s="2"/>
      <c r="DCH85" s="2"/>
      <c r="DCI85" s="2"/>
      <c r="DCJ85" s="2"/>
      <c r="DCK85" s="2"/>
      <c r="DCL85" s="2"/>
      <c r="DCM85" s="2"/>
      <c r="DCN85" s="2"/>
      <c r="DCO85" s="2"/>
      <c r="DCP85" s="2"/>
      <c r="DCQ85" s="2"/>
      <c r="DCR85" s="2"/>
      <c r="DCS85" s="2"/>
      <c r="DCT85" s="2"/>
      <c r="DCU85" s="2"/>
      <c r="DCV85" s="2"/>
      <c r="DCW85" s="2"/>
      <c r="DCX85" s="2"/>
      <c r="DCY85" s="2"/>
      <c r="DCZ85" s="2"/>
      <c r="DDA85" s="2"/>
      <c r="DDB85" s="2"/>
      <c r="DDC85" s="2"/>
      <c r="DDD85" s="2"/>
      <c r="DDE85" s="2"/>
      <c r="DDF85" s="2"/>
      <c r="DDG85" s="2"/>
      <c r="DDH85" s="2"/>
      <c r="DDI85" s="2"/>
      <c r="DDJ85" s="2"/>
      <c r="DDK85" s="2"/>
      <c r="DDL85" s="2"/>
      <c r="DDM85" s="2"/>
      <c r="DDN85" s="2"/>
      <c r="DDO85" s="2"/>
      <c r="DDP85" s="2"/>
      <c r="DDQ85" s="2"/>
      <c r="DDR85" s="2"/>
      <c r="DDS85" s="2"/>
      <c r="DDT85" s="2"/>
      <c r="DDU85" s="2"/>
      <c r="DDV85" s="2"/>
      <c r="DDW85" s="2"/>
      <c r="DDX85" s="2"/>
      <c r="DDY85" s="2"/>
      <c r="DDZ85" s="2"/>
      <c r="DEA85" s="2"/>
      <c r="DEB85" s="2"/>
      <c r="DEC85" s="2"/>
      <c r="DED85" s="2"/>
      <c r="DEE85" s="2"/>
      <c r="DEF85" s="2"/>
      <c r="DEG85" s="2"/>
      <c r="DEH85" s="2"/>
      <c r="DEI85" s="2"/>
      <c r="DEJ85" s="2"/>
      <c r="DEK85" s="2"/>
      <c r="DEL85" s="2"/>
      <c r="DEM85" s="2"/>
      <c r="DEN85" s="2"/>
      <c r="DEO85" s="2"/>
      <c r="DEP85" s="2"/>
      <c r="DEQ85" s="2"/>
      <c r="DER85" s="2"/>
      <c r="DES85" s="2"/>
      <c r="DET85" s="2"/>
      <c r="DEU85" s="2"/>
      <c r="DEV85" s="2"/>
      <c r="DEW85" s="2"/>
      <c r="DEX85" s="2"/>
      <c r="DEY85" s="2"/>
      <c r="DEZ85" s="2"/>
      <c r="DFA85" s="2"/>
      <c r="DFB85" s="2"/>
      <c r="DFC85" s="2"/>
      <c r="DFD85" s="2"/>
      <c r="DFE85" s="2"/>
      <c r="DFF85" s="2"/>
      <c r="DFG85" s="2"/>
      <c r="DFH85" s="2"/>
      <c r="DFI85" s="2"/>
      <c r="DFJ85" s="2"/>
      <c r="DFK85" s="2"/>
      <c r="DFL85" s="2"/>
      <c r="DFM85" s="2"/>
      <c r="DFN85" s="2"/>
      <c r="DFO85" s="2"/>
      <c r="DFP85" s="2"/>
      <c r="DFQ85" s="2"/>
      <c r="DFR85" s="2"/>
      <c r="DFS85" s="2"/>
      <c r="DFT85" s="2"/>
      <c r="DFU85" s="2"/>
      <c r="DFV85" s="2"/>
      <c r="DFW85" s="2"/>
      <c r="DFX85" s="2"/>
      <c r="DFY85" s="2"/>
      <c r="DFZ85" s="2"/>
      <c r="DGA85" s="2"/>
      <c r="DGB85" s="2"/>
      <c r="DGC85" s="2"/>
      <c r="DGD85" s="2"/>
      <c r="DGE85" s="2"/>
      <c r="DGF85" s="2"/>
      <c r="DGG85" s="2"/>
      <c r="DGH85" s="2"/>
      <c r="DGI85" s="2"/>
      <c r="DGJ85" s="2"/>
      <c r="DGK85" s="2"/>
      <c r="DGL85" s="2"/>
      <c r="DGM85" s="2"/>
      <c r="DGN85" s="2"/>
      <c r="DGO85" s="2"/>
      <c r="DGP85" s="2"/>
      <c r="DGQ85" s="2"/>
      <c r="DGR85" s="2"/>
      <c r="DGS85" s="2"/>
      <c r="DGT85" s="2"/>
      <c r="DGU85" s="2"/>
      <c r="DGV85" s="2"/>
      <c r="DGW85" s="2"/>
      <c r="DGX85" s="2"/>
      <c r="DGY85" s="2"/>
      <c r="DGZ85" s="2"/>
      <c r="DHA85" s="2"/>
      <c r="DHB85" s="2"/>
      <c r="DHC85" s="2"/>
      <c r="DHD85" s="2"/>
      <c r="DHE85" s="2"/>
      <c r="DHF85" s="2"/>
      <c r="DHG85" s="2"/>
      <c r="DHH85" s="2"/>
      <c r="DHI85" s="2"/>
      <c r="DHJ85" s="2"/>
      <c r="DHK85" s="2"/>
      <c r="DHL85" s="2"/>
      <c r="DHM85" s="2"/>
      <c r="DHN85" s="2"/>
      <c r="DHO85" s="2"/>
      <c r="DHP85" s="2"/>
      <c r="DHQ85" s="2"/>
      <c r="DHR85" s="2"/>
      <c r="DHS85" s="2"/>
      <c r="DHT85" s="2"/>
      <c r="DHU85" s="2"/>
      <c r="DHV85" s="2"/>
      <c r="DHW85" s="2"/>
      <c r="DHX85" s="2"/>
      <c r="DHY85" s="2"/>
      <c r="DHZ85" s="2"/>
      <c r="DIA85" s="2"/>
      <c r="DIB85" s="2"/>
      <c r="DIC85" s="2"/>
      <c r="DID85" s="2"/>
      <c r="DIE85" s="2"/>
      <c r="DIF85" s="2"/>
      <c r="DIG85" s="2"/>
      <c r="DIH85" s="2"/>
      <c r="DII85" s="2"/>
      <c r="DIJ85" s="2"/>
      <c r="DIK85" s="2"/>
      <c r="DIL85" s="2"/>
      <c r="DIM85" s="2"/>
      <c r="DIN85" s="2"/>
      <c r="DIO85" s="2"/>
      <c r="DIP85" s="2"/>
      <c r="DIQ85" s="2"/>
      <c r="DIR85" s="2"/>
      <c r="DIS85" s="2"/>
      <c r="DIT85" s="2"/>
      <c r="DIU85" s="2"/>
      <c r="DIV85" s="2"/>
      <c r="DIW85" s="2"/>
      <c r="DIX85" s="2"/>
      <c r="DIY85" s="2"/>
      <c r="DIZ85" s="2"/>
      <c r="DJA85" s="2"/>
      <c r="DJB85" s="2"/>
      <c r="DJC85" s="2"/>
      <c r="DJD85" s="2"/>
      <c r="DJE85" s="2"/>
      <c r="DJF85" s="2"/>
      <c r="DJG85" s="2"/>
      <c r="DJH85" s="2"/>
      <c r="DJI85" s="2"/>
      <c r="DJJ85" s="2"/>
      <c r="DJK85" s="2"/>
      <c r="DJL85" s="2"/>
      <c r="DJM85" s="2"/>
      <c r="DJN85" s="2"/>
      <c r="DJO85" s="2"/>
      <c r="DJP85" s="2"/>
      <c r="DJQ85" s="2"/>
      <c r="DJR85" s="2"/>
      <c r="DJS85" s="2"/>
      <c r="DJT85" s="2"/>
      <c r="DJU85" s="2"/>
      <c r="DJV85" s="2"/>
      <c r="DJW85" s="2"/>
      <c r="DJX85" s="2"/>
      <c r="DJY85" s="2"/>
      <c r="DJZ85" s="2"/>
      <c r="DKA85" s="2"/>
      <c r="DKB85" s="2"/>
      <c r="DKC85" s="2"/>
      <c r="DKD85" s="2"/>
      <c r="DKE85" s="2"/>
      <c r="DKF85" s="2"/>
      <c r="DKG85" s="2"/>
      <c r="DKH85" s="2"/>
      <c r="DKI85" s="2"/>
      <c r="DKJ85" s="2"/>
      <c r="DKK85" s="2"/>
      <c r="DKL85" s="2"/>
      <c r="DKM85" s="2"/>
      <c r="DKN85" s="2"/>
      <c r="DKO85" s="2"/>
      <c r="DKP85" s="2"/>
      <c r="DKQ85" s="2"/>
      <c r="DKR85" s="2"/>
      <c r="DKS85" s="2"/>
      <c r="DKT85" s="2"/>
      <c r="DKU85" s="2"/>
      <c r="DKV85" s="2"/>
      <c r="DKW85" s="2"/>
      <c r="DKX85" s="2"/>
      <c r="DKY85" s="2"/>
      <c r="DKZ85" s="2"/>
      <c r="DLA85" s="2"/>
      <c r="DLB85" s="2"/>
      <c r="DLC85" s="2"/>
      <c r="DLD85" s="2"/>
      <c r="DLE85" s="2"/>
      <c r="DLF85" s="2"/>
      <c r="DLG85" s="2"/>
      <c r="DLH85" s="2"/>
      <c r="DLI85" s="2"/>
      <c r="DLJ85" s="2"/>
      <c r="DLK85" s="2"/>
      <c r="DLL85" s="2"/>
      <c r="DLM85" s="2"/>
      <c r="DLN85" s="2"/>
      <c r="DLO85" s="2"/>
      <c r="DLP85" s="2"/>
      <c r="DLQ85" s="2"/>
      <c r="DLR85" s="2"/>
      <c r="DLS85" s="2"/>
      <c r="DLT85" s="2"/>
      <c r="DLU85" s="2"/>
      <c r="DLV85" s="2"/>
      <c r="DLW85" s="2"/>
      <c r="DLX85" s="2"/>
      <c r="DLY85" s="2"/>
      <c r="DLZ85" s="2"/>
      <c r="DMA85" s="2"/>
      <c r="DMB85" s="2"/>
      <c r="DMC85" s="2"/>
      <c r="DMD85" s="2"/>
      <c r="DME85" s="2"/>
      <c r="DMF85" s="2"/>
      <c r="DMG85" s="2"/>
      <c r="DMH85" s="2"/>
      <c r="DMI85" s="2"/>
      <c r="DMJ85" s="2"/>
      <c r="DMK85" s="2"/>
      <c r="DML85" s="2"/>
      <c r="DMM85" s="2"/>
      <c r="DMN85" s="2"/>
      <c r="DMO85" s="2"/>
      <c r="DMP85" s="2"/>
      <c r="DMQ85" s="2"/>
      <c r="DMR85" s="2"/>
      <c r="DMS85" s="2"/>
      <c r="DMT85" s="2"/>
      <c r="DMU85" s="2"/>
      <c r="DMV85" s="2"/>
      <c r="DMW85" s="2"/>
      <c r="DMX85" s="2"/>
      <c r="DMY85" s="2"/>
      <c r="DMZ85" s="2"/>
      <c r="DNA85" s="2"/>
      <c r="DNB85" s="2"/>
      <c r="DNC85" s="2"/>
      <c r="DND85" s="2"/>
      <c r="DNE85" s="2"/>
      <c r="DNF85" s="2"/>
      <c r="DNG85" s="2"/>
      <c r="DNH85" s="2"/>
      <c r="DNI85" s="2"/>
      <c r="DNJ85" s="2"/>
      <c r="DNK85" s="2"/>
      <c r="DNL85" s="2"/>
      <c r="DNM85" s="2"/>
      <c r="DNN85" s="2"/>
      <c r="DNO85" s="2"/>
      <c r="DNP85" s="2"/>
      <c r="DNQ85" s="2"/>
      <c r="DNR85" s="2"/>
      <c r="DNS85" s="2"/>
      <c r="DNT85" s="2"/>
      <c r="DNU85" s="2"/>
      <c r="DNV85" s="2"/>
      <c r="DNW85" s="2"/>
      <c r="DNX85" s="2"/>
      <c r="DNY85" s="2"/>
      <c r="DNZ85" s="2"/>
      <c r="DOA85" s="2"/>
      <c r="DOB85" s="2"/>
      <c r="DOC85" s="2"/>
      <c r="DOD85" s="2"/>
      <c r="DOE85" s="2"/>
      <c r="DOF85" s="2"/>
      <c r="DOG85" s="2"/>
      <c r="DOH85" s="2"/>
      <c r="DOI85" s="2"/>
      <c r="DOJ85" s="2"/>
      <c r="DOK85" s="2"/>
      <c r="DOL85" s="2"/>
      <c r="DOM85" s="2"/>
      <c r="DON85" s="2"/>
      <c r="DOO85" s="2"/>
      <c r="DOP85" s="2"/>
      <c r="DOQ85" s="2"/>
      <c r="DOR85" s="2"/>
      <c r="DOS85" s="2"/>
      <c r="DOT85" s="2"/>
      <c r="DOU85" s="2"/>
      <c r="DOV85" s="2"/>
      <c r="DOW85" s="2"/>
      <c r="DOX85" s="2"/>
      <c r="DOY85" s="2"/>
      <c r="DOZ85" s="2"/>
      <c r="DPA85" s="2"/>
      <c r="DPB85" s="2"/>
      <c r="DPC85" s="2"/>
      <c r="DPD85" s="2"/>
      <c r="DPE85" s="2"/>
      <c r="DPF85" s="2"/>
      <c r="DPG85" s="2"/>
      <c r="DPH85" s="2"/>
      <c r="DPI85" s="2"/>
      <c r="DPJ85" s="2"/>
      <c r="DPK85" s="2"/>
      <c r="DPL85" s="2"/>
      <c r="DPM85" s="2"/>
      <c r="DPN85" s="2"/>
      <c r="DPO85" s="2"/>
      <c r="DPP85" s="2"/>
      <c r="DPQ85" s="2"/>
      <c r="DPR85" s="2"/>
      <c r="DPS85" s="2"/>
      <c r="DPT85" s="2"/>
      <c r="DPU85" s="2"/>
      <c r="DPV85" s="2"/>
      <c r="DPW85" s="2"/>
      <c r="DPX85" s="2"/>
      <c r="DPY85" s="2"/>
      <c r="DPZ85" s="2"/>
      <c r="DQA85" s="2"/>
      <c r="DQB85" s="2"/>
      <c r="DQC85" s="2"/>
      <c r="DQD85" s="2"/>
      <c r="DQE85" s="2"/>
      <c r="DQF85" s="2"/>
      <c r="DQG85" s="2"/>
      <c r="DQH85" s="2"/>
      <c r="DQI85" s="2"/>
      <c r="DQJ85" s="2"/>
      <c r="DQK85" s="2"/>
      <c r="DQL85" s="2"/>
      <c r="DQM85" s="2"/>
      <c r="DQN85" s="2"/>
      <c r="DQO85" s="2"/>
      <c r="DQP85" s="2"/>
      <c r="DQQ85" s="2"/>
      <c r="DQR85" s="2"/>
      <c r="DQS85" s="2"/>
      <c r="DQT85" s="2"/>
      <c r="DQU85" s="2"/>
      <c r="DQV85" s="2"/>
      <c r="DQW85" s="2"/>
      <c r="DQX85" s="2"/>
      <c r="DQY85" s="2"/>
      <c r="DQZ85" s="2"/>
      <c r="DRA85" s="2"/>
      <c r="DRB85" s="2"/>
      <c r="DRC85" s="2"/>
      <c r="DRD85" s="2"/>
      <c r="DRE85" s="2"/>
      <c r="DRF85" s="2"/>
      <c r="DRG85" s="2"/>
      <c r="DRH85" s="2"/>
      <c r="DRI85" s="2"/>
      <c r="DRJ85" s="2"/>
      <c r="DRK85" s="2"/>
      <c r="DRL85" s="2"/>
      <c r="DRM85" s="2"/>
      <c r="DRN85" s="2"/>
      <c r="DRO85" s="2"/>
      <c r="DRP85" s="2"/>
      <c r="DRQ85" s="2"/>
      <c r="DRR85" s="2"/>
      <c r="DRS85" s="2"/>
      <c r="DRT85" s="2"/>
      <c r="DRU85" s="2"/>
      <c r="DRV85" s="2"/>
      <c r="DRW85" s="2"/>
      <c r="DRX85" s="2"/>
      <c r="DRY85" s="2"/>
      <c r="DRZ85" s="2"/>
      <c r="DSA85" s="2"/>
      <c r="DSB85" s="2"/>
      <c r="DSC85" s="2"/>
      <c r="DSD85" s="2"/>
      <c r="DSE85" s="2"/>
      <c r="DSF85" s="2"/>
      <c r="DSG85" s="2"/>
      <c r="DSH85" s="2"/>
      <c r="DSI85" s="2"/>
      <c r="DSJ85" s="2"/>
      <c r="DSK85" s="2"/>
      <c r="DSL85" s="2"/>
      <c r="DSM85" s="2"/>
      <c r="DSN85" s="2"/>
      <c r="DSO85" s="2"/>
      <c r="DSP85" s="2"/>
      <c r="DSQ85" s="2"/>
      <c r="DSR85" s="2"/>
      <c r="DSS85" s="2"/>
      <c r="DST85" s="2"/>
      <c r="DSU85" s="2"/>
      <c r="DSV85" s="2"/>
      <c r="DSW85" s="2"/>
      <c r="DSX85" s="2"/>
      <c r="DSY85" s="2"/>
      <c r="DSZ85" s="2"/>
      <c r="DTA85" s="2"/>
      <c r="DTB85" s="2"/>
      <c r="DTC85" s="2"/>
      <c r="DTD85" s="2"/>
      <c r="DTE85" s="2"/>
      <c r="DTF85" s="2"/>
      <c r="DTG85" s="2"/>
      <c r="DTH85" s="2"/>
      <c r="DTI85" s="2"/>
      <c r="DTJ85" s="2"/>
      <c r="DTK85" s="2"/>
      <c r="DTL85" s="2"/>
      <c r="DTM85" s="2"/>
      <c r="DTN85" s="2"/>
      <c r="DTO85" s="2"/>
      <c r="DTP85" s="2"/>
      <c r="DTQ85" s="2"/>
      <c r="DTR85" s="2"/>
      <c r="DTS85" s="2"/>
      <c r="DTT85" s="2"/>
      <c r="DTU85" s="2"/>
      <c r="DTV85" s="2"/>
      <c r="DTW85" s="2"/>
      <c r="DTX85" s="2"/>
      <c r="DTY85" s="2"/>
      <c r="DTZ85" s="2"/>
      <c r="DUA85" s="2"/>
      <c r="DUB85" s="2"/>
      <c r="DUC85" s="2"/>
      <c r="DUD85" s="2"/>
      <c r="DUE85" s="2"/>
      <c r="DUF85" s="2"/>
      <c r="DUG85" s="2"/>
      <c r="DUH85" s="2"/>
      <c r="DUI85" s="2"/>
      <c r="DUJ85" s="2"/>
      <c r="DUK85" s="2"/>
      <c r="DUL85" s="2"/>
      <c r="DUM85" s="2"/>
      <c r="DUN85" s="2"/>
      <c r="DUO85" s="2"/>
      <c r="DUP85" s="2"/>
      <c r="DUQ85" s="2"/>
      <c r="DUR85" s="2"/>
      <c r="DUS85" s="2"/>
      <c r="DUT85" s="2"/>
      <c r="DUU85" s="2"/>
      <c r="DUV85" s="2"/>
      <c r="DUW85" s="2"/>
      <c r="DUX85" s="2"/>
      <c r="DUY85" s="2"/>
      <c r="DUZ85" s="2"/>
      <c r="DVA85" s="2"/>
      <c r="DVB85" s="2"/>
      <c r="DVC85" s="2"/>
      <c r="DVD85" s="2"/>
      <c r="DVE85" s="2"/>
      <c r="DVF85" s="2"/>
      <c r="DVG85" s="2"/>
      <c r="DVH85" s="2"/>
      <c r="DVI85" s="2"/>
      <c r="DVJ85" s="2"/>
      <c r="DVK85" s="2"/>
      <c r="DVL85" s="2"/>
      <c r="DVM85" s="2"/>
      <c r="DVN85" s="2"/>
      <c r="DVO85" s="2"/>
      <c r="DVP85" s="2"/>
      <c r="DVQ85" s="2"/>
      <c r="DVR85" s="2"/>
      <c r="DVS85" s="2"/>
      <c r="DVT85" s="2"/>
      <c r="DVU85" s="2"/>
      <c r="DVV85" s="2"/>
      <c r="DVW85" s="2"/>
      <c r="DVX85" s="2"/>
      <c r="DVY85" s="2"/>
      <c r="DVZ85" s="2"/>
      <c r="DWA85" s="2"/>
      <c r="DWB85" s="2"/>
      <c r="DWC85" s="2"/>
      <c r="DWD85" s="2"/>
      <c r="DWE85" s="2"/>
      <c r="DWF85" s="2"/>
      <c r="DWG85" s="2"/>
      <c r="DWH85" s="2"/>
      <c r="DWI85" s="2"/>
      <c r="DWJ85" s="2"/>
      <c r="DWK85" s="2"/>
      <c r="DWL85" s="2"/>
      <c r="DWM85" s="2"/>
      <c r="DWN85" s="2"/>
      <c r="DWO85" s="2"/>
      <c r="DWP85" s="2"/>
      <c r="DWQ85" s="2"/>
      <c r="DWR85" s="2"/>
      <c r="DWS85" s="2"/>
      <c r="DWT85" s="2"/>
      <c r="DWU85" s="2"/>
      <c r="DWV85" s="2"/>
      <c r="DWW85" s="2"/>
      <c r="DWX85" s="2"/>
      <c r="DWY85" s="2"/>
      <c r="DWZ85" s="2"/>
      <c r="DXA85" s="2"/>
      <c r="DXB85" s="2"/>
      <c r="DXC85" s="2"/>
      <c r="DXD85" s="2"/>
      <c r="DXE85" s="2"/>
      <c r="DXF85" s="2"/>
      <c r="DXG85" s="2"/>
      <c r="DXH85" s="2"/>
      <c r="DXI85" s="2"/>
      <c r="DXJ85" s="2"/>
      <c r="DXK85" s="2"/>
      <c r="DXL85" s="2"/>
      <c r="DXM85" s="2"/>
      <c r="DXN85" s="2"/>
      <c r="DXO85" s="2"/>
      <c r="DXP85" s="2"/>
      <c r="DXQ85" s="2"/>
      <c r="DXR85" s="2"/>
      <c r="DXS85" s="2"/>
      <c r="DXT85" s="2"/>
      <c r="DXU85" s="2"/>
      <c r="DXV85" s="2"/>
      <c r="DXW85" s="2"/>
      <c r="DXX85" s="2"/>
      <c r="DXY85" s="2"/>
      <c r="DXZ85" s="2"/>
      <c r="DYA85" s="2"/>
      <c r="DYB85" s="2"/>
      <c r="DYC85" s="2"/>
      <c r="DYD85" s="2"/>
      <c r="DYE85" s="2"/>
      <c r="DYF85" s="2"/>
      <c r="DYG85" s="2"/>
      <c r="DYH85" s="2"/>
      <c r="DYI85" s="2"/>
      <c r="DYJ85" s="2"/>
      <c r="DYK85" s="2"/>
      <c r="DYL85" s="2"/>
      <c r="DYM85" s="2"/>
      <c r="DYN85" s="2"/>
      <c r="DYO85" s="2"/>
      <c r="DYP85" s="2"/>
      <c r="DYQ85" s="2"/>
      <c r="DYR85" s="2"/>
      <c r="DYS85" s="2"/>
      <c r="DYT85" s="2"/>
      <c r="DYU85" s="2"/>
      <c r="DYV85" s="2"/>
      <c r="DYW85" s="2"/>
      <c r="DYX85" s="2"/>
      <c r="DYY85" s="2"/>
      <c r="DYZ85" s="2"/>
      <c r="DZA85" s="2"/>
      <c r="DZB85" s="2"/>
      <c r="DZC85" s="2"/>
      <c r="DZD85" s="2"/>
      <c r="DZE85" s="2"/>
      <c r="DZF85" s="2"/>
      <c r="DZG85" s="2"/>
      <c r="DZH85" s="2"/>
      <c r="DZI85" s="2"/>
      <c r="DZJ85" s="2"/>
      <c r="DZK85" s="2"/>
      <c r="DZL85" s="2"/>
      <c r="DZM85" s="2"/>
      <c r="DZN85" s="2"/>
      <c r="DZO85" s="2"/>
      <c r="DZP85" s="2"/>
      <c r="DZQ85" s="2"/>
      <c r="DZR85" s="2"/>
      <c r="DZS85" s="2"/>
      <c r="DZT85" s="2"/>
      <c r="DZU85" s="2"/>
      <c r="DZV85" s="2"/>
      <c r="DZW85" s="2"/>
      <c r="DZX85" s="2"/>
      <c r="DZY85" s="2"/>
      <c r="DZZ85" s="2"/>
      <c r="EAA85" s="2"/>
      <c r="EAB85" s="2"/>
      <c r="EAC85" s="2"/>
      <c r="EAD85" s="2"/>
      <c r="EAE85" s="2"/>
      <c r="EAF85" s="2"/>
      <c r="EAG85" s="2"/>
      <c r="EAH85" s="2"/>
      <c r="EAI85" s="2"/>
      <c r="EAJ85" s="2"/>
      <c r="EAK85" s="2"/>
      <c r="EAL85" s="2"/>
      <c r="EAM85" s="2"/>
      <c r="EAN85" s="2"/>
      <c r="EAO85" s="2"/>
      <c r="EAP85" s="2"/>
      <c r="EAQ85" s="2"/>
      <c r="EAR85" s="2"/>
      <c r="EAS85" s="2"/>
      <c r="EAT85" s="2"/>
      <c r="EAU85" s="2"/>
      <c r="EAV85" s="2"/>
      <c r="EAW85" s="2"/>
      <c r="EAX85" s="2"/>
      <c r="EAY85" s="2"/>
      <c r="EAZ85" s="2"/>
      <c r="EBA85" s="2"/>
      <c r="EBB85" s="2"/>
      <c r="EBC85" s="2"/>
      <c r="EBD85" s="2"/>
      <c r="EBE85" s="2"/>
      <c r="EBF85" s="2"/>
      <c r="EBG85" s="2"/>
      <c r="EBH85" s="2"/>
      <c r="EBI85" s="2"/>
      <c r="EBJ85" s="2"/>
      <c r="EBK85" s="2"/>
      <c r="EBL85" s="2"/>
      <c r="EBM85" s="2"/>
      <c r="EBN85" s="2"/>
      <c r="EBO85" s="2"/>
      <c r="EBP85" s="2"/>
      <c r="EBQ85" s="2"/>
      <c r="EBR85" s="2"/>
      <c r="EBS85" s="2"/>
      <c r="EBT85" s="2"/>
      <c r="EBU85" s="2"/>
      <c r="EBV85" s="2"/>
      <c r="EBW85" s="2"/>
      <c r="EBX85" s="2"/>
      <c r="EBY85" s="2"/>
      <c r="EBZ85" s="2"/>
      <c r="ECA85" s="2"/>
      <c r="ECB85" s="2"/>
      <c r="ECC85" s="2"/>
      <c r="ECD85" s="2"/>
      <c r="ECE85" s="2"/>
      <c r="ECF85" s="2"/>
      <c r="ECG85" s="2"/>
      <c r="ECH85" s="2"/>
      <c r="ECI85" s="2"/>
      <c r="ECJ85" s="2"/>
      <c r="ECK85" s="2"/>
      <c r="ECL85" s="2"/>
      <c r="ECM85" s="2"/>
      <c r="ECN85" s="2"/>
      <c r="ECO85" s="2"/>
      <c r="ECP85" s="2"/>
      <c r="ECQ85" s="2"/>
      <c r="ECR85" s="2"/>
      <c r="ECS85" s="2"/>
      <c r="ECT85" s="2"/>
      <c r="ECU85" s="2"/>
      <c r="ECV85" s="2"/>
      <c r="ECW85" s="2"/>
      <c r="ECX85" s="2"/>
      <c r="ECY85" s="2"/>
      <c r="ECZ85" s="2"/>
      <c r="EDA85" s="2"/>
      <c r="EDB85" s="2"/>
      <c r="EDC85" s="2"/>
      <c r="EDD85" s="2"/>
      <c r="EDE85" s="2"/>
      <c r="EDF85" s="2"/>
      <c r="EDG85" s="2"/>
      <c r="EDH85" s="2"/>
      <c r="EDI85" s="2"/>
      <c r="EDJ85" s="2"/>
      <c r="EDK85" s="2"/>
      <c r="EDL85" s="2"/>
      <c r="EDM85" s="2"/>
      <c r="EDN85" s="2"/>
      <c r="EDO85" s="2"/>
      <c r="EDP85" s="2"/>
      <c r="EDQ85" s="2"/>
      <c r="EDR85" s="2"/>
      <c r="EDS85" s="2"/>
      <c r="EDT85" s="2"/>
      <c r="EDU85" s="2"/>
      <c r="EDV85" s="2"/>
      <c r="EDW85" s="2"/>
      <c r="EDX85" s="2"/>
      <c r="EDY85" s="2"/>
      <c r="EDZ85" s="2"/>
      <c r="EEA85" s="2"/>
      <c r="EEB85" s="2"/>
      <c r="EEC85" s="2"/>
      <c r="EED85" s="2"/>
      <c r="EEE85" s="2"/>
      <c r="EEF85" s="2"/>
      <c r="EEG85" s="2"/>
      <c r="EEH85" s="2"/>
      <c r="EEI85" s="2"/>
      <c r="EEJ85" s="2"/>
      <c r="EEK85" s="2"/>
      <c r="EEL85" s="2"/>
      <c r="EEM85" s="2"/>
      <c r="EEN85" s="2"/>
      <c r="EEO85" s="2"/>
      <c r="EEP85" s="2"/>
      <c r="EEQ85" s="2"/>
      <c r="EER85" s="2"/>
      <c r="EES85" s="2"/>
      <c r="EET85" s="2"/>
      <c r="EEU85" s="2"/>
      <c r="EEV85" s="2"/>
      <c r="EEW85" s="2"/>
      <c r="EEX85" s="2"/>
      <c r="EEY85" s="2"/>
      <c r="EEZ85" s="2"/>
      <c r="EFA85" s="2"/>
      <c r="EFB85" s="2"/>
      <c r="EFC85" s="2"/>
      <c r="EFD85" s="2"/>
      <c r="EFE85" s="2"/>
      <c r="EFF85" s="2"/>
      <c r="EFG85" s="2"/>
      <c r="EFH85" s="2"/>
      <c r="EFI85" s="2"/>
      <c r="EFJ85" s="2"/>
      <c r="EFK85" s="2"/>
      <c r="EFL85" s="2"/>
      <c r="EFM85" s="2"/>
      <c r="EFN85" s="2"/>
      <c r="EFO85" s="2"/>
      <c r="EFP85" s="2"/>
      <c r="EFQ85" s="2"/>
      <c r="EFR85" s="2"/>
      <c r="EFS85" s="2"/>
      <c r="EFT85" s="2"/>
      <c r="EFU85" s="2"/>
      <c r="EFV85" s="2"/>
      <c r="EFW85" s="2"/>
      <c r="EFX85" s="2"/>
      <c r="EFY85" s="2"/>
      <c r="EFZ85" s="2"/>
      <c r="EGA85" s="2"/>
      <c r="EGB85" s="2"/>
      <c r="EGC85" s="2"/>
      <c r="EGD85" s="2"/>
      <c r="EGE85" s="2"/>
      <c r="EGF85" s="2"/>
      <c r="EGG85" s="2"/>
      <c r="EGH85" s="2"/>
      <c r="EGI85" s="2"/>
      <c r="EGJ85" s="2"/>
      <c r="EGK85" s="2"/>
      <c r="EGL85" s="2"/>
      <c r="EGM85" s="2"/>
      <c r="EGN85" s="2"/>
      <c r="EGO85" s="2"/>
      <c r="EGP85" s="2"/>
      <c r="EGQ85" s="2"/>
      <c r="EGR85" s="2"/>
      <c r="EGS85" s="2"/>
      <c r="EGT85" s="2"/>
      <c r="EGU85" s="2"/>
      <c r="EGV85" s="2"/>
      <c r="EGW85" s="2"/>
      <c r="EGX85" s="2"/>
      <c r="EGY85" s="2"/>
      <c r="EGZ85" s="2"/>
      <c r="EHA85" s="2"/>
      <c r="EHB85" s="2"/>
      <c r="EHC85" s="2"/>
      <c r="EHD85" s="2"/>
      <c r="EHE85" s="2"/>
      <c r="EHF85" s="2"/>
      <c r="EHG85" s="2"/>
      <c r="EHH85" s="2"/>
      <c r="EHI85" s="2"/>
      <c r="EHJ85" s="2"/>
      <c r="EHK85" s="2"/>
      <c r="EHL85" s="2"/>
      <c r="EHM85" s="2"/>
      <c r="EHN85" s="2"/>
      <c r="EHO85" s="2"/>
      <c r="EHP85" s="2"/>
      <c r="EHQ85" s="2"/>
      <c r="EHR85" s="2"/>
      <c r="EHS85" s="2"/>
      <c r="EHT85" s="2"/>
      <c r="EHU85" s="2"/>
      <c r="EHV85" s="2"/>
      <c r="EHW85" s="2"/>
      <c r="EHX85" s="2"/>
      <c r="EHY85" s="2"/>
      <c r="EHZ85" s="2"/>
      <c r="EIA85" s="2"/>
      <c r="EIB85" s="2"/>
      <c r="EIC85" s="2"/>
      <c r="EID85" s="2"/>
      <c r="EIE85" s="2"/>
      <c r="EIF85" s="2"/>
      <c r="EIG85" s="2"/>
      <c r="EIH85" s="2"/>
      <c r="EII85" s="2"/>
      <c r="EIJ85" s="2"/>
      <c r="EIK85" s="2"/>
      <c r="EIL85" s="2"/>
      <c r="EIM85" s="2"/>
      <c r="EIN85" s="2"/>
      <c r="EIO85" s="2"/>
      <c r="EIP85" s="2"/>
      <c r="EIQ85" s="2"/>
      <c r="EIR85" s="2"/>
      <c r="EIS85" s="2"/>
      <c r="EIT85" s="2"/>
      <c r="EIU85" s="2"/>
      <c r="EIV85" s="2"/>
      <c r="EIW85" s="2"/>
      <c r="EIX85" s="2"/>
      <c r="EIY85" s="2"/>
      <c r="EIZ85" s="2"/>
      <c r="EJA85" s="2"/>
      <c r="EJB85" s="2"/>
      <c r="EJC85" s="2"/>
      <c r="EJD85" s="2"/>
      <c r="EJE85" s="2"/>
      <c r="EJF85" s="2"/>
      <c r="EJG85" s="2"/>
      <c r="EJH85" s="2"/>
      <c r="EJI85" s="2"/>
      <c r="EJJ85" s="2"/>
      <c r="EJK85" s="2"/>
      <c r="EJL85" s="2"/>
      <c r="EJM85" s="2"/>
      <c r="EJN85" s="2"/>
      <c r="EJO85" s="2"/>
      <c r="EJP85" s="2"/>
      <c r="EJQ85" s="2"/>
      <c r="EJR85" s="2"/>
      <c r="EJS85" s="2"/>
      <c r="EJT85" s="2"/>
      <c r="EJU85" s="2"/>
      <c r="EJV85" s="2"/>
      <c r="EJW85" s="2"/>
      <c r="EJX85" s="2"/>
      <c r="EJY85" s="2"/>
      <c r="EJZ85" s="2"/>
      <c r="EKA85" s="2"/>
      <c r="EKB85" s="2"/>
      <c r="EKC85" s="2"/>
      <c r="EKD85" s="2"/>
      <c r="EKE85" s="2"/>
      <c r="EKF85" s="2"/>
      <c r="EKG85" s="2"/>
      <c r="EKH85" s="2"/>
      <c r="EKI85" s="2"/>
      <c r="EKJ85" s="2"/>
      <c r="EKK85" s="2"/>
      <c r="EKL85" s="2"/>
      <c r="EKM85" s="2"/>
      <c r="EKN85" s="2"/>
      <c r="EKO85" s="2"/>
      <c r="EKP85" s="2"/>
      <c r="EKQ85" s="2"/>
      <c r="EKR85" s="2"/>
      <c r="EKS85" s="2"/>
      <c r="EKT85" s="2"/>
      <c r="EKU85" s="2"/>
      <c r="EKV85" s="2"/>
      <c r="EKW85" s="2"/>
      <c r="EKX85" s="2"/>
      <c r="EKY85" s="2"/>
      <c r="EKZ85" s="2"/>
      <c r="ELA85" s="2"/>
      <c r="ELB85" s="2"/>
      <c r="ELC85" s="2"/>
      <c r="ELD85" s="2"/>
      <c r="ELE85" s="2"/>
      <c r="ELF85" s="2"/>
      <c r="ELG85" s="2"/>
      <c r="ELH85" s="2"/>
      <c r="ELI85" s="2"/>
      <c r="ELJ85" s="2"/>
      <c r="ELK85" s="2"/>
      <c r="ELL85" s="2"/>
      <c r="ELM85" s="2"/>
      <c r="ELN85" s="2"/>
      <c r="ELO85" s="2"/>
      <c r="ELP85" s="2"/>
      <c r="ELQ85" s="2"/>
      <c r="ELR85" s="2"/>
      <c r="ELS85" s="2"/>
      <c r="ELT85" s="2"/>
      <c r="ELU85" s="2"/>
      <c r="ELV85" s="2"/>
      <c r="ELW85" s="2"/>
      <c r="ELX85" s="2"/>
      <c r="ELY85" s="2"/>
      <c r="ELZ85" s="2"/>
      <c r="EMA85" s="2"/>
      <c r="EMB85" s="2"/>
      <c r="EMC85" s="2"/>
      <c r="EMD85" s="2"/>
      <c r="EME85" s="2"/>
      <c r="EMF85" s="2"/>
      <c r="EMG85" s="2"/>
      <c r="EMH85" s="2"/>
      <c r="EMI85" s="2"/>
      <c r="EMJ85" s="2"/>
      <c r="EMK85" s="2"/>
      <c r="EML85" s="2"/>
      <c r="EMM85" s="2"/>
      <c r="EMN85" s="2"/>
      <c r="EMO85" s="2"/>
      <c r="EMP85" s="2"/>
      <c r="EMQ85" s="2"/>
      <c r="EMR85" s="2"/>
      <c r="EMS85" s="2"/>
      <c r="EMT85" s="2"/>
      <c r="EMU85" s="2"/>
      <c r="EMV85" s="2"/>
      <c r="EMW85" s="2"/>
      <c r="EMX85" s="2"/>
      <c r="EMY85" s="2"/>
      <c r="EMZ85" s="2"/>
      <c r="ENA85" s="2"/>
      <c r="ENB85" s="2"/>
      <c r="ENC85" s="2"/>
      <c r="END85" s="2"/>
      <c r="ENE85" s="2"/>
      <c r="ENF85" s="2"/>
      <c r="ENG85" s="2"/>
      <c r="ENH85" s="2"/>
      <c r="ENI85" s="2"/>
      <c r="ENJ85" s="2"/>
      <c r="ENK85" s="2"/>
      <c r="ENL85" s="2"/>
      <c r="ENM85" s="2"/>
      <c r="ENN85" s="2"/>
      <c r="ENO85" s="2"/>
      <c r="ENP85" s="2"/>
      <c r="ENQ85" s="2"/>
      <c r="ENR85" s="2"/>
      <c r="ENS85" s="2"/>
      <c r="ENT85" s="2"/>
      <c r="ENU85" s="2"/>
      <c r="ENV85" s="2"/>
      <c r="ENW85" s="2"/>
      <c r="ENX85" s="2"/>
      <c r="ENY85" s="2"/>
      <c r="ENZ85" s="2"/>
      <c r="EOA85" s="2"/>
      <c r="EOB85" s="2"/>
      <c r="EOC85" s="2"/>
      <c r="EOD85" s="2"/>
      <c r="EOE85" s="2"/>
      <c r="EOF85" s="2"/>
      <c r="EOG85" s="2"/>
      <c r="EOH85" s="2"/>
      <c r="EOI85" s="2"/>
      <c r="EOJ85" s="2"/>
      <c r="EOK85" s="2"/>
      <c r="EOL85" s="2"/>
      <c r="EOM85" s="2"/>
      <c r="EON85" s="2"/>
      <c r="EOO85" s="2"/>
      <c r="EOP85" s="2"/>
      <c r="EOQ85" s="2"/>
      <c r="EOR85" s="2"/>
      <c r="EOS85" s="2"/>
      <c r="EOT85" s="2"/>
      <c r="EOU85" s="2"/>
      <c r="EOV85" s="2"/>
      <c r="EOW85" s="2"/>
      <c r="EOX85" s="2"/>
      <c r="EOY85" s="2"/>
      <c r="EOZ85" s="2"/>
      <c r="EPA85" s="2"/>
      <c r="EPB85" s="2"/>
      <c r="EPC85" s="2"/>
      <c r="EPD85" s="2"/>
      <c r="EPE85" s="2"/>
      <c r="EPF85" s="2"/>
      <c r="EPG85" s="2"/>
      <c r="EPH85" s="2"/>
      <c r="EPI85" s="2"/>
      <c r="EPJ85" s="2"/>
      <c r="EPK85" s="2"/>
      <c r="EPL85" s="2"/>
      <c r="EPM85" s="2"/>
      <c r="EPN85" s="2"/>
      <c r="EPO85" s="2"/>
      <c r="EPP85" s="2"/>
      <c r="EPQ85" s="2"/>
      <c r="EPR85" s="2"/>
      <c r="EPS85" s="2"/>
      <c r="EPT85" s="2"/>
      <c r="EPU85" s="2"/>
      <c r="EPV85" s="2"/>
      <c r="EPW85" s="2"/>
      <c r="EPX85" s="2"/>
      <c r="EPY85" s="2"/>
      <c r="EPZ85" s="2"/>
      <c r="EQA85" s="2"/>
      <c r="EQB85" s="2"/>
      <c r="EQC85" s="2"/>
      <c r="EQD85" s="2"/>
      <c r="EQE85" s="2"/>
      <c r="EQF85" s="2"/>
      <c r="EQG85" s="2"/>
      <c r="EQH85" s="2"/>
      <c r="EQI85" s="2"/>
      <c r="EQJ85" s="2"/>
      <c r="EQK85" s="2"/>
      <c r="EQL85" s="2"/>
      <c r="EQM85" s="2"/>
      <c r="EQN85" s="2"/>
      <c r="EQO85" s="2"/>
      <c r="EQP85" s="2"/>
      <c r="EQQ85" s="2"/>
      <c r="EQR85" s="2"/>
      <c r="EQS85" s="2"/>
      <c r="EQT85" s="2"/>
      <c r="EQU85" s="2"/>
      <c r="EQV85" s="2"/>
      <c r="EQW85" s="2"/>
      <c r="EQX85" s="2"/>
      <c r="EQY85" s="2"/>
      <c r="EQZ85" s="2"/>
      <c r="ERA85" s="2"/>
      <c r="ERB85" s="2"/>
      <c r="ERC85" s="2"/>
      <c r="ERD85" s="2"/>
      <c r="ERE85" s="2"/>
      <c r="ERF85" s="2"/>
      <c r="ERG85" s="2"/>
      <c r="ERH85" s="2"/>
      <c r="ERI85" s="2"/>
      <c r="ERJ85" s="2"/>
      <c r="ERK85" s="2"/>
      <c r="ERL85" s="2"/>
      <c r="ERM85" s="2"/>
      <c r="ERN85" s="2"/>
      <c r="ERO85" s="2"/>
      <c r="ERP85" s="2"/>
      <c r="ERQ85" s="2"/>
      <c r="ERR85" s="2"/>
      <c r="ERS85" s="2"/>
      <c r="ERT85" s="2"/>
      <c r="ERU85" s="2"/>
      <c r="ERV85" s="2"/>
      <c r="ERW85" s="2"/>
      <c r="ERX85" s="2"/>
      <c r="ERY85" s="2"/>
      <c r="ERZ85" s="2"/>
      <c r="ESA85" s="2"/>
      <c r="ESB85" s="2"/>
      <c r="ESC85" s="2"/>
      <c r="ESD85" s="2"/>
      <c r="ESE85" s="2"/>
      <c r="ESF85" s="2"/>
      <c r="ESG85" s="2"/>
      <c r="ESH85" s="2"/>
      <c r="ESI85" s="2"/>
      <c r="ESJ85" s="2"/>
      <c r="ESK85" s="2"/>
      <c r="ESL85" s="2"/>
      <c r="ESM85" s="2"/>
      <c r="ESN85" s="2"/>
      <c r="ESO85" s="2"/>
      <c r="ESP85" s="2"/>
      <c r="ESQ85" s="2"/>
      <c r="ESR85" s="2"/>
      <c r="ESS85" s="2"/>
      <c r="EST85" s="2"/>
      <c r="ESU85" s="2"/>
      <c r="ESV85" s="2"/>
      <c r="ESW85" s="2"/>
      <c r="ESX85" s="2"/>
      <c r="ESY85" s="2"/>
      <c r="ESZ85" s="2"/>
      <c r="ETA85" s="2"/>
      <c r="ETB85" s="2"/>
      <c r="ETC85" s="2"/>
      <c r="ETD85" s="2"/>
      <c r="ETE85" s="2"/>
      <c r="ETF85" s="2"/>
      <c r="ETG85" s="2"/>
      <c r="ETH85" s="2"/>
      <c r="ETI85" s="2"/>
      <c r="ETJ85" s="2"/>
      <c r="ETK85" s="2"/>
      <c r="ETL85" s="2"/>
      <c r="ETM85" s="2"/>
      <c r="ETN85" s="2"/>
      <c r="ETO85" s="2"/>
      <c r="ETP85" s="2"/>
      <c r="ETQ85" s="2"/>
      <c r="ETR85" s="2"/>
      <c r="ETS85" s="2"/>
      <c r="ETT85" s="2"/>
      <c r="ETU85" s="2"/>
      <c r="ETV85" s="2"/>
      <c r="ETW85" s="2"/>
      <c r="ETX85" s="2"/>
      <c r="ETY85" s="2"/>
      <c r="ETZ85" s="2"/>
      <c r="EUA85" s="2"/>
      <c r="EUB85" s="2"/>
      <c r="EUC85" s="2"/>
      <c r="EUD85" s="2"/>
      <c r="EUE85" s="2"/>
      <c r="EUF85" s="2"/>
      <c r="EUG85" s="2"/>
      <c r="EUH85" s="2"/>
      <c r="EUI85" s="2"/>
      <c r="EUJ85" s="2"/>
      <c r="EUK85" s="2"/>
      <c r="EUL85" s="2"/>
      <c r="EUM85" s="2"/>
      <c r="EUN85" s="2"/>
      <c r="EUO85" s="2"/>
      <c r="EUP85" s="2"/>
      <c r="EUQ85" s="2"/>
      <c r="EUR85" s="2"/>
      <c r="EUS85" s="2"/>
      <c r="EUT85" s="2"/>
      <c r="EUU85" s="2"/>
      <c r="EUV85" s="2"/>
      <c r="EUW85" s="2"/>
      <c r="EUX85" s="2"/>
      <c r="EUY85" s="2"/>
      <c r="EUZ85" s="2"/>
      <c r="EVA85" s="2"/>
      <c r="EVB85" s="2"/>
      <c r="EVC85" s="2"/>
      <c r="EVD85" s="2"/>
      <c r="EVE85" s="2"/>
      <c r="EVF85" s="2"/>
      <c r="EVG85" s="2"/>
      <c r="EVH85" s="2"/>
      <c r="EVI85" s="2"/>
      <c r="EVJ85" s="2"/>
      <c r="EVK85" s="2"/>
      <c r="EVL85" s="2"/>
      <c r="EVM85" s="2"/>
      <c r="EVN85" s="2"/>
      <c r="EVO85" s="2"/>
      <c r="EVP85" s="2"/>
      <c r="EVQ85" s="2"/>
      <c r="EVR85" s="2"/>
      <c r="EVS85" s="2"/>
      <c r="EVT85" s="2"/>
      <c r="EVU85" s="2"/>
      <c r="EVV85" s="2"/>
      <c r="EVW85" s="2"/>
      <c r="EVX85" s="2"/>
      <c r="EVY85" s="2"/>
      <c r="EVZ85" s="2"/>
      <c r="EWA85" s="2"/>
      <c r="EWB85" s="2"/>
      <c r="EWC85" s="2"/>
      <c r="EWD85" s="2"/>
      <c r="EWE85" s="2"/>
      <c r="EWF85" s="2"/>
      <c r="EWG85" s="2"/>
      <c r="EWH85" s="2"/>
      <c r="EWI85" s="2"/>
      <c r="EWJ85" s="2"/>
      <c r="EWK85" s="2"/>
      <c r="EWL85" s="2"/>
      <c r="EWM85" s="2"/>
      <c r="EWN85" s="2"/>
      <c r="EWO85" s="2"/>
      <c r="EWP85" s="2"/>
      <c r="EWQ85" s="2"/>
      <c r="EWR85" s="2"/>
      <c r="EWS85" s="2"/>
      <c r="EWT85" s="2"/>
      <c r="EWU85" s="2"/>
      <c r="EWV85" s="2"/>
      <c r="EWW85" s="2"/>
      <c r="EWX85" s="2"/>
      <c r="EWY85" s="2"/>
      <c r="EWZ85" s="2"/>
      <c r="EXA85" s="2"/>
      <c r="EXB85" s="2"/>
      <c r="EXC85" s="2"/>
      <c r="EXD85" s="2"/>
      <c r="EXE85" s="2"/>
      <c r="EXF85" s="2"/>
      <c r="EXG85" s="2"/>
      <c r="EXH85" s="2"/>
      <c r="EXI85" s="2"/>
      <c r="EXJ85" s="2"/>
      <c r="EXK85" s="2"/>
      <c r="EXL85" s="2"/>
      <c r="EXM85" s="2"/>
      <c r="EXN85" s="2"/>
      <c r="EXO85" s="2"/>
      <c r="EXP85" s="2"/>
      <c r="EXQ85" s="2"/>
      <c r="EXR85" s="2"/>
      <c r="EXS85" s="2"/>
      <c r="EXT85" s="2"/>
      <c r="EXU85" s="2"/>
      <c r="EXV85" s="2"/>
      <c r="EXW85" s="2"/>
      <c r="EXX85" s="2"/>
      <c r="EXY85" s="2"/>
      <c r="EXZ85" s="2"/>
      <c r="EYA85" s="2"/>
      <c r="EYB85" s="2"/>
      <c r="EYC85" s="2"/>
      <c r="EYD85" s="2"/>
      <c r="EYE85" s="2"/>
      <c r="EYF85" s="2"/>
      <c r="EYG85" s="2"/>
      <c r="EYH85" s="2"/>
      <c r="EYI85" s="2"/>
      <c r="EYJ85" s="2"/>
      <c r="EYK85" s="2"/>
      <c r="EYL85" s="2"/>
      <c r="EYM85" s="2"/>
      <c r="EYN85" s="2"/>
      <c r="EYO85" s="2"/>
      <c r="EYP85" s="2"/>
      <c r="EYQ85" s="2"/>
      <c r="EYR85" s="2"/>
      <c r="EYS85" s="2"/>
      <c r="EYT85" s="2"/>
      <c r="EYU85" s="2"/>
      <c r="EYV85" s="2"/>
      <c r="EYW85" s="2"/>
      <c r="EYX85" s="2"/>
      <c r="EYY85" s="2"/>
      <c r="EYZ85" s="2"/>
      <c r="EZA85" s="2"/>
      <c r="EZB85" s="2"/>
      <c r="EZC85" s="2"/>
      <c r="EZD85" s="2"/>
      <c r="EZE85" s="2"/>
      <c r="EZF85" s="2"/>
      <c r="EZG85" s="2"/>
      <c r="EZH85" s="2"/>
      <c r="EZI85" s="2"/>
      <c r="EZJ85" s="2"/>
      <c r="EZK85" s="2"/>
      <c r="EZL85" s="2"/>
      <c r="EZM85" s="2"/>
      <c r="EZN85" s="2"/>
      <c r="EZO85" s="2"/>
      <c r="EZP85" s="2"/>
      <c r="EZQ85" s="2"/>
      <c r="EZR85" s="2"/>
      <c r="EZS85" s="2"/>
      <c r="EZT85" s="2"/>
      <c r="EZU85" s="2"/>
      <c r="EZV85" s="2"/>
      <c r="EZW85" s="2"/>
      <c r="EZX85" s="2"/>
      <c r="EZY85" s="2"/>
      <c r="EZZ85" s="2"/>
      <c r="FAA85" s="2"/>
      <c r="FAB85" s="2"/>
      <c r="FAC85" s="2"/>
      <c r="FAD85" s="2"/>
      <c r="FAE85" s="2"/>
      <c r="FAF85" s="2"/>
      <c r="FAG85" s="2"/>
      <c r="FAH85" s="2"/>
      <c r="FAI85" s="2"/>
      <c r="FAJ85" s="2"/>
      <c r="FAK85" s="2"/>
      <c r="FAL85" s="2"/>
      <c r="FAM85" s="2"/>
      <c r="FAN85" s="2"/>
      <c r="FAO85" s="2"/>
      <c r="FAP85" s="2"/>
      <c r="FAQ85" s="2"/>
      <c r="FAR85" s="2"/>
      <c r="FAS85" s="2"/>
      <c r="FAT85" s="2"/>
      <c r="FAU85" s="2"/>
      <c r="FAV85" s="2"/>
      <c r="FAW85" s="2"/>
      <c r="FAX85" s="2"/>
      <c r="FAY85" s="2"/>
      <c r="FAZ85" s="2"/>
      <c r="FBA85" s="2"/>
      <c r="FBB85" s="2"/>
      <c r="FBC85" s="2"/>
      <c r="FBD85" s="2"/>
      <c r="FBE85" s="2"/>
      <c r="FBF85" s="2"/>
      <c r="FBG85" s="2"/>
      <c r="FBH85" s="2"/>
      <c r="FBI85" s="2"/>
      <c r="FBJ85" s="2"/>
      <c r="FBK85" s="2"/>
      <c r="FBL85" s="2"/>
      <c r="FBM85" s="2"/>
      <c r="FBN85" s="2"/>
      <c r="FBO85" s="2"/>
      <c r="FBP85" s="2"/>
      <c r="FBQ85" s="2"/>
      <c r="FBR85" s="2"/>
      <c r="FBS85" s="2"/>
      <c r="FBT85" s="2"/>
      <c r="FBU85" s="2"/>
      <c r="FBV85" s="2"/>
      <c r="FBW85" s="2"/>
      <c r="FBX85" s="2"/>
      <c r="FBY85" s="2"/>
      <c r="FBZ85" s="2"/>
      <c r="FCA85" s="2"/>
      <c r="FCB85" s="2"/>
      <c r="FCC85" s="2"/>
      <c r="FCD85" s="2"/>
      <c r="FCE85" s="2"/>
      <c r="FCF85" s="2"/>
      <c r="FCG85" s="2"/>
      <c r="FCH85" s="2"/>
      <c r="FCI85" s="2"/>
      <c r="FCJ85" s="2"/>
      <c r="FCK85" s="2"/>
      <c r="FCL85" s="2"/>
      <c r="FCM85" s="2"/>
      <c r="FCN85" s="2"/>
      <c r="FCO85" s="2"/>
      <c r="FCP85" s="2"/>
      <c r="FCQ85" s="2"/>
      <c r="FCR85" s="2"/>
      <c r="FCS85" s="2"/>
      <c r="FCT85" s="2"/>
      <c r="FCU85" s="2"/>
      <c r="FCV85" s="2"/>
      <c r="FCW85" s="2"/>
      <c r="FCX85" s="2"/>
      <c r="FCY85" s="2"/>
      <c r="FCZ85" s="2"/>
      <c r="FDA85" s="2"/>
      <c r="FDB85" s="2"/>
      <c r="FDC85" s="2"/>
      <c r="FDD85" s="2"/>
      <c r="FDE85" s="2"/>
      <c r="FDF85" s="2"/>
      <c r="FDG85" s="2"/>
      <c r="FDH85" s="2"/>
      <c r="FDI85" s="2"/>
      <c r="FDJ85" s="2"/>
      <c r="FDK85" s="2"/>
      <c r="FDL85" s="2"/>
      <c r="FDM85" s="2"/>
      <c r="FDN85" s="2"/>
      <c r="FDO85" s="2"/>
      <c r="FDP85" s="2"/>
      <c r="FDQ85" s="2"/>
      <c r="FDR85" s="2"/>
      <c r="FDS85" s="2"/>
      <c r="FDT85" s="2"/>
      <c r="FDU85" s="2"/>
      <c r="FDV85" s="2"/>
      <c r="FDW85" s="2"/>
      <c r="FDX85" s="2"/>
      <c r="FDY85" s="2"/>
      <c r="FDZ85" s="2"/>
      <c r="FEA85" s="2"/>
      <c r="FEB85" s="2"/>
      <c r="FEC85" s="2"/>
      <c r="FED85" s="2"/>
      <c r="FEE85" s="2"/>
      <c r="FEF85" s="2"/>
      <c r="FEG85" s="2"/>
      <c r="FEH85" s="2"/>
      <c r="FEI85" s="2"/>
      <c r="FEJ85" s="2"/>
      <c r="FEK85" s="2"/>
      <c r="FEL85" s="2"/>
      <c r="FEM85" s="2"/>
      <c r="FEN85" s="2"/>
      <c r="FEO85" s="2"/>
      <c r="FEP85" s="2"/>
      <c r="FEQ85" s="2"/>
      <c r="FER85" s="2"/>
      <c r="FES85" s="2"/>
      <c r="FET85" s="2"/>
      <c r="FEU85" s="2"/>
      <c r="FEV85" s="2"/>
      <c r="FEW85" s="2"/>
      <c r="FEX85" s="2"/>
      <c r="FEY85" s="2"/>
      <c r="FEZ85" s="2"/>
      <c r="FFA85" s="2"/>
      <c r="FFB85" s="2"/>
      <c r="FFC85" s="2"/>
      <c r="FFD85" s="2"/>
      <c r="FFE85" s="2"/>
      <c r="FFF85" s="2"/>
      <c r="FFG85" s="2"/>
      <c r="FFH85" s="2"/>
      <c r="FFI85" s="2"/>
      <c r="FFJ85" s="2"/>
      <c r="FFK85" s="2"/>
      <c r="FFL85" s="2"/>
      <c r="FFM85" s="2"/>
      <c r="FFN85" s="2"/>
      <c r="FFO85" s="2"/>
      <c r="FFP85" s="2"/>
      <c r="FFQ85" s="2"/>
      <c r="FFR85" s="2"/>
      <c r="FFS85" s="2"/>
      <c r="FFT85" s="2"/>
      <c r="FFU85" s="2"/>
      <c r="FFV85" s="2"/>
      <c r="FFW85" s="2"/>
      <c r="FFX85" s="2"/>
      <c r="FFY85" s="2"/>
      <c r="FFZ85" s="2"/>
      <c r="FGA85" s="2"/>
      <c r="FGB85" s="2"/>
      <c r="FGC85" s="2"/>
      <c r="FGD85" s="2"/>
      <c r="FGE85" s="2"/>
      <c r="FGF85" s="2"/>
      <c r="FGG85" s="2"/>
      <c r="FGH85" s="2"/>
      <c r="FGI85" s="2"/>
      <c r="FGJ85" s="2"/>
      <c r="FGK85" s="2"/>
      <c r="FGL85" s="2"/>
      <c r="FGM85" s="2"/>
      <c r="FGN85" s="2"/>
      <c r="FGO85" s="2"/>
      <c r="FGP85" s="2"/>
      <c r="FGQ85" s="2"/>
      <c r="FGR85" s="2"/>
      <c r="FGS85" s="2"/>
      <c r="FGT85" s="2"/>
      <c r="FGU85" s="2"/>
      <c r="FGV85" s="2"/>
      <c r="FGW85" s="2"/>
      <c r="FGX85" s="2"/>
      <c r="FGY85" s="2"/>
      <c r="FGZ85" s="2"/>
      <c r="FHA85" s="2"/>
      <c r="FHB85" s="2"/>
      <c r="FHC85" s="2"/>
      <c r="FHD85" s="2"/>
      <c r="FHE85" s="2"/>
      <c r="FHF85" s="2"/>
      <c r="FHG85" s="2"/>
      <c r="FHH85" s="2"/>
      <c r="FHI85" s="2"/>
      <c r="FHJ85" s="2"/>
      <c r="FHK85" s="2"/>
      <c r="FHL85" s="2"/>
      <c r="FHM85" s="2"/>
      <c r="FHN85" s="2"/>
      <c r="FHO85" s="2"/>
      <c r="FHP85" s="2"/>
      <c r="FHQ85" s="2"/>
      <c r="FHR85" s="2"/>
      <c r="FHS85" s="2"/>
      <c r="FHT85" s="2"/>
      <c r="FHU85" s="2"/>
      <c r="FHV85" s="2"/>
      <c r="FHW85" s="2"/>
      <c r="FHX85" s="2"/>
      <c r="FHY85" s="2"/>
      <c r="FHZ85" s="2"/>
      <c r="FIA85" s="2"/>
      <c r="FIB85" s="2"/>
      <c r="FIC85" s="2"/>
      <c r="FID85" s="2"/>
      <c r="FIE85" s="2"/>
      <c r="FIF85" s="2"/>
      <c r="FIG85" s="2"/>
      <c r="FIH85" s="2"/>
      <c r="FII85" s="2"/>
      <c r="FIJ85" s="2"/>
      <c r="FIK85" s="2"/>
      <c r="FIL85" s="2"/>
      <c r="FIM85" s="2"/>
      <c r="FIN85" s="2"/>
      <c r="FIO85" s="2"/>
      <c r="FIP85" s="2"/>
      <c r="FIQ85" s="2"/>
      <c r="FIR85" s="2"/>
      <c r="FIS85" s="2"/>
      <c r="FIT85" s="2"/>
      <c r="FIU85" s="2"/>
      <c r="FIV85" s="2"/>
      <c r="FIW85" s="2"/>
      <c r="FIX85" s="2"/>
      <c r="FIY85" s="2"/>
      <c r="FIZ85" s="2"/>
      <c r="FJA85" s="2"/>
      <c r="FJB85" s="2"/>
      <c r="FJC85" s="2"/>
      <c r="FJD85" s="2"/>
      <c r="FJE85" s="2"/>
      <c r="FJF85" s="2"/>
      <c r="FJG85" s="2"/>
      <c r="FJH85" s="2"/>
      <c r="FJI85" s="2"/>
      <c r="FJJ85" s="2"/>
      <c r="FJK85" s="2"/>
      <c r="FJL85" s="2"/>
      <c r="FJM85" s="2"/>
      <c r="FJN85" s="2"/>
      <c r="FJO85" s="2"/>
      <c r="FJP85" s="2"/>
      <c r="FJQ85" s="2"/>
      <c r="FJR85" s="2"/>
      <c r="FJS85" s="2"/>
      <c r="FJT85" s="2"/>
      <c r="FJU85" s="2"/>
      <c r="FJV85" s="2"/>
      <c r="FJW85" s="2"/>
      <c r="FJX85" s="2"/>
      <c r="FJY85" s="2"/>
      <c r="FJZ85" s="2"/>
      <c r="FKA85" s="2"/>
      <c r="FKB85" s="2"/>
      <c r="FKC85" s="2"/>
      <c r="FKD85" s="2"/>
      <c r="FKE85" s="2"/>
      <c r="FKF85" s="2"/>
      <c r="FKG85" s="2"/>
      <c r="FKH85" s="2"/>
      <c r="FKI85" s="2"/>
      <c r="FKJ85" s="2"/>
      <c r="FKK85" s="2"/>
      <c r="FKL85" s="2"/>
      <c r="FKM85" s="2"/>
      <c r="FKN85" s="2"/>
      <c r="FKO85" s="2"/>
      <c r="FKP85" s="2"/>
      <c r="FKQ85" s="2"/>
      <c r="FKR85" s="2"/>
      <c r="FKS85" s="2"/>
      <c r="FKT85" s="2"/>
      <c r="FKU85" s="2"/>
      <c r="FKV85" s="2"/>
      <c r="FKW85" s="2"/>
      <c r="FKX85" s="2"/>
      <c r="FKY85" s="2"/>
      <c r="FKZ85" s="2"/>
      <c r="FLA85" s="2"/>
      <c r="FLB85" s="2"/>
      <c r="FLC85" s="2"/>
      <c r="FLD85" s="2"/>
      <c r="FLE85" s="2"/>
      <c r="FLF85" s="2"/>
      <c r="FLG85" s="2"/>
      <c r="FLH85" s="2"/>
      <c r="FLI85" s="2"/>
      <c r="FLJ85" s="2"/>
      <c r="FLK85" s="2"/>
      <c r="FLL85" s="2"/>
      <c r="FLM85" s="2"/>
      <c r="FLN85" s="2"/>
      <c r="FLO85" s="2"/>
      <c r="FLP85" s="2"/>
      <c r="FLQ85" s="2"/>
      <c r="FLR85" s="2"/>
      <c r="FLS85" s="2"/>
      <c r="FLT85" s="2"/>
      <c r="FLU85" s="2"/>
      <c r="FLV85" s="2"/>
      <c r="FLW85" s="2"/>
      <c r="FLX85" s="2"/>
      <c r="FLY85" s="2"/>
      <c r="FLZ85" s="2"/>
      <c r="FMA85" s="2"/>
      <c r="FMB85" s="2"/>
      <c r="FMC85" s="2"/>
      <c r="FMD85" s="2"/>
      <c r="FME85" s="2"/>
      <c r="FMF85" s="2"/>
      <c r="FMG85" s="2"/>
      <c r="FMH85" s="2"/>
      <c r="FMI85" s="2"/>
      <c r="FMJ85" s="2"/>
      <c r="FMK85" s="2"/>
      <c r="FML85" s="2"/>
      <c r="FMM85" s="2"/>
      <c r="FMN85" s="2"/>
      <c r="FMO85" s="2"/>
      <c r="FMP85" s="2"/>
      <c r="FMQ85" s="2"/>
      <c r="FMR85" s="2"/>
      <c r="FMS85" s="2"/>
      <c r="FMT85" s="2"/>
      <c r="FMU85" s="2"/>
      <c r="FMV85" s="2"/>
      <c r="FMW85" s="2"/>
      <c r="FMX85" s="2"/>
      <c r="FMY85" s="2"/>
      <c r="FMZ85" s="2"/>
      <c r="FNA85" s="2"/>
      <c r="FNB85" s="2"/>
      <c r="FNC85" s="2"/>
      <c r="FND85" s="2"/>
      <c r="FNE85" s="2"/>
      <c r="FNF85" s="2"/>
      <c r="FNG85" s="2"/>
      <c r="FNH85" s="2"/>
      <c r="FNI85" s="2"/>
      <c r="FNJ85" s="2"/>
      <c r="FNK85" s="2"/>
      <c r="FNL85" s="2"/>
      <c r="FNM85" s="2"/>
      <c r="FNN85" s="2"/>
      <c r="FNO85" s="2"/>
      <c r="FNP85" s="2"/>
      <c r="FNQ85" s="2"/>
      <c r="FNR85" s="2"/>
      <c r="FNS85" s="2"/>
      <c r="FNT85" s="2"/>
      <c r="FNU85" s="2"/>
      <c r="FNV85" s="2"/>
      <c r="FNW85" s="2"/>
      <c r="FNX85" s="2"/>
      <c r="FNY85" s="2"/>
      <c r="FNZ85" s="2"/>
      <c r="FOA85" s="2"/>
      <c r="FOB85" s="2"/>
      <c r="FOC85" s="2"/>
      <c r="FOD85" s="2"/>
      <c r="FOE85" s="2"/>
      <c r="FOF85" s="2"/>
      <c r="FOG85" s="2"/>
      <c r="FOH85" s="2"/>
      <c r="FOI85" s="2"/>
      <c r="FOJ85" s="2"/>
      <c r="FOK85" s="2"/>
      <c r="FOL85" s="2"/>
      <c r="FOM85" s="2"/>
      <c r="FON85" s="2"/>
      <c r="FOO85" s="2"/>
      <c r="FOP85" s="2"/>
      <c r="FOQ85" s="2"/>
      <c r="FOR85" s="2"/>
      <c r="FOS85" s="2"/>
      <c r="FOT85" s="2"/>
      <c r="FOU85" s="2"/>
      <c r="FOV85" s="2"/>
      <c r="FOW85" s="2"/>
      <c r="FOX85" s="2"/>
      <c r="FOY85" s="2"/>
      <c r="FOZ85" s="2"/>
      <c r="FPA85" s="2"/>
      <c r="FPB85" s="2"/>
      <c r="FPC85" s="2"/>
      <c r="FPD85" s="2"/>
      <c r="FPE85" s="2"/>
      <c r="FPF85" s="2"/>
      <c r="FPG85" s="2"/>
      <c r="FPH85" s="2"/>
      <c r="FPI85" s="2"/>
      <c r="FPJ85" s="2"/>
      <c r="FPK85" s="2"/>
      <c r="FPL85" s="2"/>
      <c r="FPM85" s="2"/>
      <c r="FPN85" s="2"/>
      <c r="FPO85" s="2"/>
      <c r="FPP85" s="2"/>
      <c r="FPQ85" s="2"/>
      <c r="FPR85" s="2"/>
      <c r="FPS85" s="2"/>
      <c r="FPT85" s="2"/>
      <c r="FPU85" s="2"/>
      <c r="FPV85" s="2"/>
      <c r="FPW85" s="2"/>
      <c r="FPX85" s="2"/>
      <c r="FPY85" s="2"/>
      <c r="FPZ85" s="2"/>
      <c r="FQA85" s="2"/>
      <c r="FQB85" s="2"/>
      <c r="FQC85" s="2"/>
      <c r="FQD85" s="2"/>
      <c r="FQE85" s="2"/>
      <c r="FQF85" s="2"/>
      <c r="FQG85" s="2"/>
      <c r="FQH85" s="2"/>
      <c r="FQI85" s="2"/>
      <c r="FQJ85" s="2"/>
      <c r="FQK85" s="2"/>
      <c r="FQL85" s="2"/>
      <c r="FQM85" s="2"/>
      <c r="FQN85" s="2"/>
      <c r="FQO85" s="2"/>
      <c r="FQP85" s="2"/>
      <c r="FQQ85" s="2"/>
      <c r="FQR85" s="2"/>
      <c r="FQS85" s="2"/>
      <c r="FQT85" s="2"/>
      <c r="FQU85" s="2"/>
      <c r="FQV85" s="2"/>
      <c r="FQW85" s="2"/>
      <c r="FQX85" s="2"/>
      <c r="FQY85" s="2"/>
      <c r="FQZ85" s="2"/>
      <c r="FRA85" s="2"/>
      <c r="FRB85" s="2"/>
      <c r="FRC85" s="2"/>
      <c r="FRD85" s="2"/>
      <c r="FRE85" s="2"/>
      <c r="FRF85" s="2"/>
      <c r="FRG85" s="2"/>
      <c r="FRH85" s="2"/>
      <c r="FRI85" s="2"/>
      <c r="FRJ85" s="2"/>
      <c r="FRK85" s="2"/>
      <c r="FRL85" s="2"/>
      <c r="FRM85" s="2"/>
      <c r="FRN85" s="2"/>
      <c r="FRO85" s="2"/>
      <c r="FRP85" s="2"/>
      <c r="FRQ85" s="2"/>
      <c r="FRR85" s="2"/>
      <c r="FRS85" s="2"/>
      <c r="FRT85" s="2"/>
      <c r="FRU85" s="2"/>
      <c r="FRV85" s="2"/>
      <c r="FRW85" s="2"/>
      <c r="FRX85" s="2"/>
      <c r="FRY85" s="2"/>
      <c r="FRZ85" s="2"/>
      <c r="FSA85" s="2"/>
      <c r="FSB85" s="2"/>
      <c r="FSC85" s="2"/>
      <c r="FSD85" s="2"/>
      <c r="FSE85" s="2"/>
      <c r="FSF85" s="2"/>
      <c r="FSG85" s="2"/>
      <c r="FSH85" s="2"/>
      <c r="FSI85" s="2"/>
      <c r="FSJ85" s="2"/>
      <c r="FSK85" s="2"/>
      <c r="FSL85" s="2"/>
      <c r="FSM85" s="2"/>
      <c r="FSN85" s="2"/>
      <c r="FSO85" s="2"/>
      <c r="FSP85" s="2"/>
      <c r="FSQ85" s="2"/>
      <c r="FSR85" s="2"/>
      <c r="FSS85" s="2"/>
      <c r="FST85" s="2"/>
      <c r="FSU85" s="2"/>
      <c r="FSV85" s="2"/>
      <c r="FSW85" s="2"/>
      <c r="FSX85" s="2"/>
      <c r="FSY85" s="2"/>
      <c r="FSZ85" s="2"/>
      <c r="FTA85" s="2"/>
      <c r="FTB85" s="2"/>
      <c r="FTC85" s="2"/>
      <c r="FTD85" s="2"/>
      <c r="FTE85" s="2"/>
      <c r="FTF85" s="2"/>
      <c r="FTG85" s="2"/>
      <c r="FTH85" s="2"/>
      <c r="FTI85" s="2"/>
      <c r="FTJ85" s="2"/>
      <c r="FTK85" s="2"/>
      <c r="FTL85" s="2"/>
      <c r="FTM85" s="2"/>
      <c r="FTN85" s="2"/>
      <c r="FTO85" s="2"/>
      <c r="FTP85" s="2"/>
      <c r="FTQ85" s="2"/>
      <c r="FTR85" s="2"/>
      <c r="FTS85" s="2"/>
      <c r="FTT85" s="2"/>
      <c r="FTU85" s="2"/>
      <c r="FTV85" s="2"/>
      <c r="FTW85" s="2"/>
      <c r="FTX85" s="2"/>
      <c r="FTY85" s="2"/>
      <c r="FTZ85" s="2"/>
      <c r="FUA85" s="2"/>
      <c r="FUB85" s="2"/>
      <c r="FUC85" s="2"/>
      <c r="FUD85" s="2"/>
      <c r="FUE85" s="2"/>
      <c r="FUF85" s="2"/>
      <c r="FUG85" s="2"/>
      <c r="FUH85" s="2"/>
      <c r="FUI85" s="2"/>
      <c r="FUJ85" s="2"/>
      <c r="FUK85" s="2"/>
      <c r="FUL85" s="2"/>
      <c r="FUM85" s="2"/>
      <c r="FUN85" s="2"/>
      <c r="FUO85" s="2"/>
      <c r="FUP85" s="2"/>
      <c r="FUQ85" s="2"/>
      <c r="FUR85" s="2"/>
      <c r="FUS85" s="2"/>
      <c r="FUT85" s="2"/>
      <c r="FUU85" s="2"/>
      <c r="FUV85" s="2"/>
      <c r="FUW85" s="2"/>
      <c r="FUX85" s="2"/>
      <c r="FUY85" s="2"/>
      <c r="FUZ85" s="2"/>
      <c r="FVA85" s="2"/>
      <c r="FVB85" s="2"/>
      <c r="FVC85" s="2"/>
      <c r="FVD85" s="2"/>
      <c r="FVE85" s="2"/>
      <c r="FVF85" s="2"/>
      <c r="FVG85" s="2"/>
      <c r="FVH85" s="2"/>
      <c r="FVI85" s="2"/>
      <c r="FVJ85" s="2"/>
      <c r="FVK85" s="2"/>
      <c r="FVL85" s="2"/>
      <c r="FVM85" s="2"/>
      <c r="FVN85" s="2"/>
      <c r="FVO85" s="2"/>
      <c r="FVP85" s="2"/>
      <c r="FVQ85" s="2"/>
      <c r="FVR85" s="2"/>
      <c r="FVS85" s="2"/>
      <c r="FVT85" s="2"/>
      <c r="FVU85" s="2"/>
      <c r="FVV85" s="2"/>
      <c r="FVW85" s="2"/>
      <c r="FVX85" s="2"/>
      <c r="FVY85" s="2"/>
      <c r="FVZ85" s="2"/>
      <c r="FWA85" s="2"/>
      <c r="FWB85" s="2"/>
      <c r="FWC85" s="2"/>
      <c r="FWD85" s="2"/>
      <c r="FWE85" s="2"/>
      <c r="FWF85" s="2"/>
      <c r="FWG85" s="2"/>
      <c r="FWH85" s="2"/>
      <c r="FWI85" s="2"/>
      <c r="FWJ85" s="2"/>
      <c r="FWK85" s="2"/>
      <c r="FWL85" s="2"/>
      <c r="FWM85" s="2"/>
      <c r="FWN85" s="2"/>
      <c r="FWO85" s="2"/>
      <c r="FWP85" s="2"/>
      <c r="FWQ85" s="2"/>
      <c r="FWR85" s="2"/>
      <c r="FWS85" s="2"/>
      <c r="FWT85" s="2"/>
      <c r="FWU85" s="2"/>
      <c r="FWV85" s="2"/>
      <c r="FWW85" s="2"/>
      <c r="FWX85" s="2"/>
      <c r="FWY85" s="2"/>
      <c r="FWZ85" s="2"/>
      <c r="FXA85" s="2"/>
      <c r="FXB85" s="2"/>
      <c r="FXC85" s="2"/>
      <c r="FXD85" s="2"/>
      <c r="FXE85" s="2"/>
      <c r="FXF85" s="2"/>
      <c r="FXG85" s="2"/>
      <c r="FXH85" s="2"/>
      <c r="FXI85" s="2"/>
      <c r="FXJ85" s="2"/>
      <c r="FXK85" s="2"/>
      <c r="FXL85" s="2"/>
      <c r="FXM85" s="2"/>
      <c r="FXN85" s="2"/>
      <c r="FXO85" s="2"/>
      <c r="FXP85" s="2"/>
      <c r="FXQ85" s="2"/>
      <c r="FXR85" s="2"/>
      <c r="FXS85" s="2"/>
      <c r="FXT85" s="2"/>
      <c r="FXU85" s="2"/>
      <c r="FXV85" s="2"/>
      <c r="FXW85" s="2"/>
      <c r="FXX85" s="2"/>
      <c r="FXY85" s="2"/>
      <c r="FXZ85" s="2"/>
      <c r="FYA85" s="2"/>
      <c r="FYB85" s="2"/>
      <c r="FYC85" s="2"/>
      <c r="FYD85" s="2"/>
      <c r="FYE85" s="2"/>
      <c r="FYF85" s="2"/>
      <c r="FYG85" s="2"/>
      <c r="FYH85" s="2"/>
      <c r="FYI85" s="2"/>
      <c r="FYJ85" s="2"/>
      <c r="FYK85" s="2"/>
      <c r="FYL85" s="2"/>
      <c r="FYM85" s="2"/>
      <c r="FYN85" s="2"/>
      <c r="FYO85" s="2"/>
      <c r="FYP85" s="2"/>
      <c r="FYQ85" s="2"/>
      <c r="FYR85" s="2"/>
      <c r="FYS85" s="2"/>
      <c r="FYT85" s="2"/>
      <c r="FYU85" s="2"/>
      <c r="FYV85" s="2"/>
      <c r="FYW85" s="2"/>
      <c r="FYX85" s="2"/>
      <c r="FYY85" s="2"/>
      <c r="FYZ85" s="2"/>
      <c r="FZA85" s="2"/>
      <c r="FZB85" s="2"/>
      <c r="FZC85" s="2"/>
      <c r="FZD85" s="2"/>
      <c r="FZE85" s="2"/>
      <c r="FZF85" s="2"/>
      <c r="FZG85" s="2"/>
      <c r="FZH85" s="2"/>
      <c r="FZI85" s="2"/>
      <c r="FZJ85" s="2"/>
      <c r="FZK85" s="2"/>
      <c r="FZL85" s="2"/>
      <c r="FZM85" s="2"/>
      <c r="FZN85" s="2"/>
      <c r="FZO85" s="2"/>
      <c r="FZP85" s="2"/>
      <c r="FZQ85" s="2"/>
      <c r="FZR85" s="2"/>
      <c r="FZS85" s="2"/>
      <c r="FZT85" s="2"/>
      <c r="FZU85" s="2"/>
      <c r="FZV85" s="2"/>
      <c r="FZW85" s="2"/>
      <c r="FZX85" s="2"/>
      <c r="FZY85" s="2"/>
      <c r="FZZ85" s="2"/>
      <c r="GAA85" s="2"/>
      <c r="GAB85" s="2"/>
      <c r="GAC85" s="2"/>
      <c r="GAD85" s="2"/>
      <c r="GAE85" s="2"/>
      <c r="GAF85" s="2"/>
      <c r="GAG85" s="2"/>
      <c r="GAH85" s="2"/>
      <c r="GAI85" s="2"/>
      <c r="GAJ85" s="2"/>
      <c r="GAK85" s="2"/>
      <c r="GAL85" s="2"/>
      <c r="GAM85" s="2"/>
      <c r="GAN85" s="2"/>
      <c r="GAO85" s="2"/>
      <c r="GAP85" s="2"/>
      <c r="GAQ85" s="2"/>
      <c r="GAR85" s="2"/>
      <c r="GAS85" s="2"/>
      <c r="GAT85" s="2"/>
      <c r="GAU85" s="2"/>
      <c r="GAV85" s="2"/>
      <c r="GAW85" s="2"/>
      <c r="GAX85" s="2"/>
      <c r="GAY85" s="2"/>
      <c r="GAZ85" s="2"/>
      <c r="GBA85" s="2"/>
      <c r="GBB85" s="2"/>
      <c r="GBC85" s="2"/>
      <c r="GBD85" s="2"/>
      <c r="GBE85" s="2"/>
      <c r="GBF85" s="2"/>
      <c r="GBG85" s="2"/>
      <c r="GBH85" s="2"/>
      <c r="GBI85" s="2"/>
      <c r="GBJ85" s="2"/>
      <c r="GBK85" s="2"/>
      <c r="GBL85" s="2"/>
      <c r="GBM85" s="2"/>
      <c r="GBN85" s="2"/>
      <c r="GBO85" s="2"/>
      <c r="GBP85" s="2"/>
      <c r="GBQ85" s="2"/>
      <c r="GBR85" s="2"/>
      <c r="GBS85" s="2"/>
      <c r="GBT85" s="2"/>
      <c r="GBU85" s="2"/>
      <c r="GBV85" s="2"/>
      <c r="GBW85" s="2"/>
      <c r="GBX85" s="2"/>
      <c r="GBY85" s="2"/>
      <c r="GBZ85" s="2"/>
      <c r="GCA85" s="2"/>
      <c r="GCB85" s="2"/>
      <c r="GCC85" s="2"/>
      <c r="GCD85" s="2"/>
      <c r="GCE85" s="2"/>
      <c r="GCF85" s="2"/>
      <c r="GCG85" s="2"/>
      <c r="GCH85" s="2"/>
      <c r="GCI85" s="2"/>
      <c r="GCJ85" s="2"/>
      <c r="GCK85" s="2"/>
      <c r="GCL85" s="2"/>
      <c r="GCM85" s="2"/>
      <c r="GCN85" s="2"/>
      <c r="GCO85" s="2"/>
      <c r="GCP85" s="2"/>
      <c r="GCQ85" s="2"/>
      <c r="GCR85" s="2"/>
      <c r="GCS85" s="2"/>
      <c r="GCT85" s="2"/>
      <c r="GCU85" s="2"/>
      <c r="GCV85" s="2"/>
      <c r="GCW85" s="2"/>
      <c r="GCX85" s="2"/>
      <c r="GCY85" s="2"/>
      <c r="GCZ85" s="2"/>
      <c r="GDA85" s="2"/>
      <c r="GDB85" s="2"/>
      <c r="GDC85" s="2"/>
      <c r="GDD85" s="2"/>
      <c r="GDE85" s="2"/>
      <c r="GDF85" s="2"/>
      <c r="GDG85" s="2"/>
      <c r="GDH85" s="2"/>
      <c r="GDI85" s="2"/>
      <c r="GDJ85" s="2"/>
      <c r="GDK85" s="2"/>
      <c r="GDL85" s="2"/>
      <c r="GDM85" s="2"/>
      <c r="GDN85" s="2"/>
      <c r="GDO85" s="2"/>
      <c r="GDP85" s="2"/>
      <c r="GDQ85" s="2"/>
      <c r="GDR85" s="2"/>
      <c r="GDS85" s="2"/>
      <c r="GDT85" s="2"/>
      <c r="GDU85" s="2"/>
      <c r="GDV85" s="2"/>
      <c r="GDW85" s="2"/>
      <c r="GDX85" s="2"/>
      <c r="GDY85" s="2"/>
      <c r="GDZ85" s="2"/>
      <c r="GEA85" s="2"/>
      <c r="GEB85" s="2"/>
      <c r="GEC85" s="2"/>
      <c r="GED85" s="2"/>
      <c r="GEE85" s="2"/>
      <c r="GEF85" s="2"/>
      <c r="GEG85" s="2"/>
      <c r="GEH85" s="2"/>
      <c r="GEI85" s="2"/>
      <c r="GEJ85" s="2"/>
      <c r="GEK85" s="2"/>
      <c r="GEL85" s="2"/>
      <c r="GEM85" s="2"/>
      <c r="GEN85" s="2"/>
      <c r="GEO85" s="2"/>
      <c r="GEP85" s="2"/>
      <c r="GEQ85" s="2"/>
      <c r="GER85" s="2"/>
      <c r="GES85" s="2"/>
      <c r="GET85" s="2"/>
      <c r="GEU85" s="2"/>
      <c r="GEV85" s="2"/>
      <c r="GEW85" s="2"/>
      <c r="GEX85" s="2"/>
      <c r="GEY85" s="2"/>
      <c r="GEZ85" s="2"/>
      <c r="GFA85" s="2"/>
      <c r="GFB85" s="2"/>
      <c r="GFC85" s="2"/>
      <c r="GFD85" s="2"/>
      <c r="GFE85" s="2"/>
      <c r="GFF85" s="2"/>
      <c r="GFG85" s="2"/>
      <c r="GFH85" s="2"/>
      <c r="GFI85" s="2"/>
      <c r="GFJ85" s="2"/>
      <c r="GFK85" s="2"/>
      <c r="GFL85" s="2"/>
      <c r="GFM85" s="2"/>
      <c r="GFN85" s="2"/>
      <c r="GFO85" s="2"/>
      <c r="GFP85" s="2"/>
      <c r="GFQ85" s="2"/>
      <c r="GFR85" s="2"/>
      <c r="GFS85" s="2"/>
      <c r="GFT85" s="2"/>
      <c r="GFU85" s="2"/>
      <c r="GFV85" s="2"/>
      <c r="GFW85" s="2"/>
      <c r="GFX85" s="2"/>
      <c r="GFY85" s="2"/>
      <c r="GFZ85" s="2"/>
      <c r="GGA85" s="2"/>
      <c r="GGB85" s="2"/>
      <c r="GGC85" s="2"/>
      <c r="GGD85" s="2"/>
      <c r="GGE85" s="2"/>
      <c r="GGF85" s="2"/>
      <c r="GGG85" s="2"/>
      <c r="GGH85" s="2"/>
      <c r="GGI85" s="2"/>
      <c r="GGJ85" s="2"/>
      <c r="GGK85" s="2"/>
      <c r="GGL85" s="2"/>
      <c r="GGM85" s="2"/>
      <c r="GGN85" s="2"/>
      <c r="GGO85" s="2"/>
      <c r="GGP85" s="2"/>
      <c r="GGQ85" s="2"/>
      <c r="GGR85" s="2"/>
      <c r="GGS85" s="2"/>
      <c r="GGT85" s="2"/>
      <c r="GGU85" s="2"/>
      <c r="GGV85" s="2"/>
      <c r="GGW85" s="2"/>
      <c r="GGX85" s="2"/>
      <c r="GGY85" s="2"/>
      <c r="GGZ85" s="2"/>
      <c r="GHA85" s="2"/>
      <c r="GHB85" s="2"/>
      <c r="GHC85" s="2"/>
      <c r="GHD85" s="2"/>
      <c r="GHE85" s="2"/>
      <c r="GHF85" s="2"/>
      <c r="GHG85" s="2"/>
      <c r="GHH85" s="2"/>
      <c r="GHI85" s="2"/>
      <c r="GHJ85" s="2"/>
      <c r="GHK85" s="2"/>
      <c r="GHL85" s="2"/>
      <c r="GHM85" s="2"/>
      <c r="GHN85" s="2"/>
      <c r="GHO85" s="2"/>
      <c r="GHP85" s="2"/>
      <c r="GHQ85" s="2"/>
      <c r="GHR85" s="2"/>
      <c r="GHS85" s="2"/>
      <c r="GHT85" s="2"/>
      <c r="GHU85" s="2"/>
      <c r="GHV85" s="2"/>
      <c r="GHW85" s="2"/>
      <c r="GHX85" s="2"/>
      <c r="GHY85" s="2"/>
      <c r="GHZ85" s="2"/>
      <c r="GIA85" s="2"/>
      <c r="GIB85" s="2"/>
      <c r="GIC85" s="2"/>
      <c r="GID85" s="2"/>
      <c r="GIE85" s="2"/>
      <c r="GIF85" s="2"/>
      <c r="GIG85" s="2"/>
      <c r="GIH85" s="2"/>
      <c r="GII85" s="2"/>
      <c r="GIJ85" s="2"/>
      <c r="GIK85" s="2"/>
      <c r="GIL85" s="2"/>
      <c r="GIM85" s="2"/>
      <c r="GIN85" s="2"/>
      <c r="GIO85" s="2"/>
      <c r="GIP85" s="2"/>
      <c r="GIQ85" s="2"/>
      <c r="GIR85" s="2"/>
      <c r="GIS85" s="2"/>
      <c r="GIT85" s="2"/>
      <c r="GIU85" s="2"/>
      <c r="GIV85" s="2"/>
      <c r="GIW85" s="2"/>
      <c r="GIX85" s="2"/>
      <c r="GIY85" s="2"/>
      <c r="GIZ85" s="2"/>
      <c r="GJA85" s="2"/>
      <c r="GJB85" s="2"/>
      <c r="GJC85" s="2"/>
      <c r="GJD85" s="2"/>
      <c r="GJE85" s="2"/>
      <c r="GJF85" s="2"/>
      <c r="GJG85" s="2"/>
      <c r="GJH85" s="2"/>
      <c r="GJI85" s="2"/>
      <c r="GJJ85" s="2"/>
      <c r="GJK85" s="2"/>
      <c r="GJL85" s="2"/>
      <c r="GJM85" s="2"/>
      <c r="GJN85" s="2"/>
      <c r="GJO85" s="2"/>
      <c r="GJP85" s="2"/>
      <c r="GJQ85" s="2"/>
      <c r="GJR85" s="2"/>
      <c r="GJS85" s="2"/>
      <c r="GJT85" s="2"/>
      <c r="GJU85" s="2"/>
      <c r="GJV85" s="2"/>
      <c r="GJW85" s="2"/>
      <c r="GJX85" s="2"/>
      <c r="GJY85" s="2"/>
      <c r="GJZ85" s="2"/>
      <c r="GKA85" s="2"/>
      <c r="GKB85" s="2"/>
      <c r="GKC85" s="2"/>
      <c r="GKD85" s="2"/>
      <c r="GKE85" s="2"/>
      <c r="GKF85" s="2"/>
      <c r="GKG85" s="2"/>
      <c r="GKH85" s="2"/>
      <c r="GKI85" s="2"/>
      <c r="GKJ85" s="2"/>
      <c r="GKK85" s="2"/>
      <c r="GKL85" s="2"/>
      <c r="GKM85" s="2"/>
      <c r="GKN85" s="2"/>
      <c r="GKO85" s="2"/>
      <c r="GKP85" s="2"/>
      <c r="GKQ85" s="2"/>
      <c r="GKR85" s="2"/>
      <c r="GKS85" s="2"/>
      <c r="GKT85" s="2"/>
      <c r="GKU85" s="2"/>
      <c r="GKV85" s="2"/>
      <c r="GKW85" s="2"/>
      <c r="GKX85" s="2"/>
      <c r="GKY85" s="2"/>
      <c r="GKZ85" s="2"/>
      <c r="GLA85" s="2"/>
      <c r="GLB85" s="2"/>
      <c r="GLC85" s="2"/>
      <c r="GLD85" s="2"/>
      <c r="GLE85" s="2"/>
      <c r="GLF85" s="2"/>
      <c r="GLG85" s="2"/>
      <c r="GLH85" s="2"/>
      <c r="GLI85" s="2"/>
      <c r="GLJ85" s="2"/>
      <c r="GLK85" s="2"/>
      <c r="GLL85" s="2"/>
      <c r="GLM85" s="2"/>
      <c r="GLN85" s="2"/>
      <c r="GLO85" s="2"/>
      <c r="GLP85" s="2"/>
      <c r="GLQ85" s="2"/>
      <c r="GLR85" s="2"/>
      <c r="GLS85" s="2"/>
      <c r="GLT85" s="2"/>
      <c r="GLU85" s="2"/>
      <c r="GLV85" s="2"/>
      <c r="GLW85" s="2"/>
      <c r="GLX85" s="2"/>
      <c r="GLY85" s="2"/>
      <c r="GLZ85" s="2"/>
      <c r="GMA85" s="2"/>
      <c r="GMB85" s="2"/>
      <c r="GMC85" s="2"/>
      <c r="GMD85" s="2"/>
      <c r="GME85" s="2"/>
      <c r="GMF85" s="2"/>
      <c r="GMG85" s="2"/>
      <c r="GMH85" s="2"/>
      <c r="GMI85" s="2"/>
      <c r="GMJ85" s="2"/>
      <c r="GMK85" s="2"/>
      <c r="GML85" s="2"/>
      <c r="GMM85" s="2"/>
      <c r="GMN85" s="2"/>
      <c r="GMO85" s="2"/>
      <c r="GMP85" s="2"/>
      <c r="GMQ85" s="2"/>
      <c r="GMR85" s="2"/>
      <c r="GMS85" s="2"/>
      <c r="GMT85" s="2"/>
      <c r="GMU85" s="2"/>
      <c r="GMV85" s="2"/>
      <c r="GMW85" s="2"/>
      <c r="GMX85" s="2"/>
      <c r="GMY85" s="2"/>
      <c r="GMZ85" s="2"/>
      <c r="GNA85" s="2"/>
      <c r="GNB85" s="2"/>
      <c r="GNC85" s="2"/>
      <c r="GND85" s="2"/>
      <c r="GNE85" s="2"/>
      <c r="GNF85" s="2"/>
      <c r="GNG85" s="2"/>
      <c r="GNH85" s="2"/>
      <c r="GNI85" s="2"/>
      <c r="GNJ85" s="2"/>
      <c r="GNK85" s="2"/>
      <c r="GNL85" s="2"/>
      <c r="GNM85" s="2"/>
      <c r="GNN85" s="2"/>
      <c r="GNO85" s="2"/>
      <c r="GNP85" s="2"/>
      <c r="GNQ85" s="2"/>
      <c r="GNR85" s="2"/>
      <c r="GNS85" s="2"/>
      <c r="GNT85" s="2"/>
      <c r="GNU85" s="2"/>
      <c r="GNV85" s="2"/>
      <c r="GNW85" s="2"/>
      <c r="GNX85" s="2"/>
      <c r="GNY85" s="2"/>
      <c r="GNZ85" s="2"/>
      <c r="GOA85" s="2"/>
      <c r="GOB85" s="2"/>
      <c r="GOC85" s="2"/>
      <c r="GOD85" s="2"/>
      <c r="GOE85" s="2"/>
      <c r="GOF85" s="2"/>
      <c r="GOG85" s="2"/>
      <c r="GOH85" s="2"/>
      <c r="GOI85" s="2"/>
      <c r="GOJ85" s="2"/>
      <c r="GOK85" s="2"/>
      <c r="GOL85" s="2"/>
      <c r="GOM85" s="2"/>
      <c r="GON85" s="2"/>
      <c r="GOO85" s="2"/>
      <c r="GOP85" s="2"/>
      <c r="GOQ85" s="2"/>
      <c r="GOR85" s="2"/>
      <c r="GOS85" s="2"/>
      <c r="GOT85" s="2"/>
      <c r="GOU85" s="2"/>
      <c r="GOV85" s="2"/>
      <c r="GOW85" s="2"/>
      <c r="GOX85" s="2"/>
      <c r="GOY85" s="2"/>
      <c r="GOZ85" s="2"/>
      <c r="GPA85" s="2"/>
      <c r="GPB85" s="2"/>
      <c r="GPC85" s="2"/>
      <c r="GPD85" s="2"/>
      <c r="GPE85" s="2"/>
      <c r="GPF85" s="2"/>
      <c r="GPG85" s="2"/>
      <c r="GPH85" s="2"/>
      <c r="GPI85" s="2"/>
      <c r="GPJ85" s="2"/>
      <c r="GPK85" s="2"/>
      <c r="GPL85" s="2"/>
      <c r="GPM85" s="2"/>
      <c r="GPN85" s="2"/>
      <c r="GPO85" s="2"/>
      <c r="GPP85" s="2"/>
      <c r="GPQ85" s="2"/>
      <c r="GPR85" s="2"/>
      <c r="GPS85" s="2"/>
      <c r="GPT85" s="2"/>
      <c r="GPU85" s="2"/>
      <c r="GPV85" s="2"/>
      <c r="GPW85" s="2"/>
      <c r="GPX85" s="2"/>
      <c r="GPY85" s="2"/>
      <c r="GPZ85" s="2"/>
      <c r="GQA85" s="2"/>
      <c r="GQB85" s="2"/>
      <c r="GQC85" s="2"/>
      <c r="GQD85" s="2"/>
      <c r="GQE85" s="2"/>
      <c r="GQF85" s="2"/>
      <c r="GQG85" s="2"/>
      <c r="GQH85" s="2"/>
      <c r="GQI85" s="2"/>
      <c r="GQJ85" s="2"/>
      <c r="GQK85" s="2"/>
      <c r="GQL85" s="2"/>
      <c r="GQM85" s="2"/>
      <c r="GQN85" s="2"/>
      <c r="GQO85" s="2"/>
      <c r="GQP85" s="2"/>
      <c r="GQQ85" s="2"/>
      <c r="GQR85" s="2"/>
      <c r="GQS85" s="2"/>
      <c r="GQT85" s="2"/>
      <c r="GQU85" s="2"/>
      <c r="GQV85" s="2"/>
      <c r="GQW85" s="2"/>
      <c r="GQX85" s="2"/>
      <c r="GQY85" s="2"/>
      <c r="GQZ85" s="2"/>
      <c r="GRA85" s="2"/>
      <c r="GRB85" s="2"/>
      <c r="GRC85" s="2"/>
      <c r="GRD85" s="2"/>
      <c r="GRE85" s="2"/>
      <c r="GRF85" s="2"/>
      <c r="GRG85" s="2"/>
      <c r="GRH85" s="2"/>
      <c r="GRI85" s="2"/>
      <c r="GRJ85" s="2"/>
      <c r="GRK85" s="2"/>
      <c r="GRL85" s="2"/>
      <c r="GRM85" s="2"/>
      <c r="GRN85" s="2"/>
      <c r="GRO85" s="2"/>
      <c r="GRP85" s="2"/>
      <c r="GRQ85" s="2"/>
      <c r="GRR85" s="2"/>
      <c r="GRS85" s="2"/>
      <c r="GRT85" s="2"/>
      <c r="GRU85" s="2"/>
      <c r="GRV85" s="2"/>
      <c r="GRW85" s="2"/>
      <c r="GRX85" s="2"/>
      <c r="GRY85" s="2"/>
      <c r="GRZ85" s="2"/>
      <c r="GSA85" s="2"/>
      <c r="GSB85" s="2"/>
      <c r="GSC85" s="2"/>
      <c r="GSD85" s="2"/>
      <c r="GSE85" s="2"/>
      <c r="GSF85" s="2"/>
      <c r="GSG85" s="2"/>
      <c r="GSH85" s="2"/>
      <c r="GSI85" s="2"/>
      <c r="GSJ85" s="2"/>
      <c r="GSK85" s="2"/>
      <c r="GSL85" s="2"/>
      <c r="GSM85" s="2"/>
      <c r="GSN85" s="2"/>
      <c r="GSO85" s="2"/>
      <c r="GSP85" s="2"/>
      <c r="GSQ85" s="2"/>
      <c r="GSR85" s="2"/>
      <c r="GSS85" s="2"/>
      <c r="GST85" s="2"/>
      <c r="GSU85" s="2"/>
      <c r="GSV85" s="2"/>
      <c r="GSW85" s="2"/>
      <c r="GSX85" s="2"/>
      <c r="GSY85" s="2"/>
      <c r="GSZ85" s="2"/>
      <c r="GTA85" s="2"/>
      <c r="GTB85" s="2"/>
      <c r="GTC85" s="2"/>
      <c r="GTD85" s="2"/>
      <c r="GTE85" s="2"/>
      <c r="GTF85" s="2"/>
      <c r="GTG85" s="2"/>
      <c r="GTH85" s="2"/>
      <c r="GTI85" s="2"/>
      <c r="GTJ85" s="2"/>
      <c r="GTK85" s="2"/>
      <c r="GTL85" s="2"/>
      <c r="GTM85" s="2"/>
      <c r="GTN85" s="2"/>
      <c r="GTO85" s="2"/>
      <c r="GTP85" s="2"/>
      <c r="GTQ85" s="2"/>
      <c r="GTR85" s="2"/>
      <c r="GTS85" s="2"/>
      <c r="GTT85" s="2"/>
      <c r="GTU85" s="2"/>
      <c r="GTV85" s="2"/>
      <c r="GTW85" s="2"/>
      <c r="GTX85" s="2"/>
      <c r="GTY85" s="2"/>
      <c r="GTZ85" s="2"/>
      <c r="GUA85" s="2"/>
      <c r="GUB85" s="2"/>
      <c r="GUC85" s="2"/>
      <c r="GUD85" s="2"/>
      <c r="GUE85" s="2"/>
      <c r="GUF85" s="2"/>
      <c r="GUG85" s="2"/>
      <c r="GUH85" s="2"/>
      <c r="GUI85" s="2"/>
      <c r="GUJ85" s="2"/>
      <c r="GUK85" s="2"/>
      <c r="GUL85" s="2"/>
      <c r="GUM85" s="2"/>
      <c r="GUN85" s="2"/>
      <c r="GUO85" s="2"/>
      <c r="GUP85" s="2"/>
      <c r="GUQ85" s="2"/>
      <c r="GUR85" s="2"/>
      <c r="GUS85" s="2"/>
      <c r="GUT85" s="2"/>
      <c r="GUU85" s="2"/>
      <c r="GUV85" s="2"/>
      <c r="GUW85" s="2"/>
      <c r="GUX85" s="2"/>
      <c r="GUY85" s="2"/>
      <c r="GUZ85" s="2"/>
      <c r="GVA85" s="2"/>
      <c r="GVB85" s="2"/>
      <c r="GVC85" s="2"/>
      <c r="GVD85" s="2"/>
      <c r="GVE85" s="2"/>
      <c r="GVF85" s="2"/>
      <c r="GVG85" s="2"/>
      <c r="GVH85" s="2"/>
      <c r="GVI85" s="2"/>
      <c r="GVJ85" s="2"/>
      <c r="GVK85" s="2"/>
      <c r="GVL85" s="2"/>
      <c r="GVM85" s="2"/>
      <c r="GVN85" s="2"/>
      <c r="GVO85" s="2"/>
      <c r="GVP85" s="2"/>
      <c r="GVQ85" s="2"/>
      <c r="GVR85" s="2"/>
      <c r="GVS85" s="2"/>
      <c r="GVT85" s="2"/>
      <c r="GVU85" s="2"/>
      <c r="GVV85" s="2"/>
      <c r="GVW85" s="2"/>
      <c r="GVX85" s="2"/>
      <c r="GVY85" s="2"/>
      <c r="GVZ85" s="2"/>
      <c r="GWA85" s="2"/>
      <c r="GWB85" s="2"/>
      <c r="GWC85" s="2"/>
      <c r="GWD85" s="2"/>
      <c r="GWE85" s="2"/>
      <c r="GWF85" s="2"/>
      <c r="GWG85" s="2"/>
      <c r="GWH85" s="2"/>
      <c r="GWI85" s="2"/>
      <c r="GWJ85" s="2"/>
      <c r="GWK85" s="2"/>
      <c r="GWL85" s="2"/>
      <c r="GWM85" s="2"/>
      <c r="GWN85" s="2"/>
      <c r="GWO85" s="2"/>
      <c r="GWP85" s="2"/>
      <c r="GWQ85" s="2"/>
      <c r="GWR85" s="2"/>
      <c r="GWS85" s="2"/>
      <c r="GWT85" s="2"/>
      <c r="GWU85" s="2"/>
      <c r="GWV85" s="2"/>
      <c r="GWW85" s="2"/>
      <c r="GWX85" s="2"/>
      <c r="GWY85" s="2"/>
      <c r="GWZ85" s="2"/>
      <c r="GXA85" s="2"/>
      <c r="GXB85" s="2"/>
      <c r="GXC85" s="2"/>
      <c r="GXD85" s="2"/>
      <c r="GXE85" s="2"/>
      <c r="GXF85" s="2"/>
      <c r="GXG85" s="2"/>
      <c r="GXH85" s="2"/>
      <c r="GXI85" s="2"/>
      <c r="GXJ85" s="2"/>
      <c r="GXK85" s="2"/>
      <c r="GXL85" s="2"/>
      <c r="GXM85" s="2"/>
      <c r="GXN85" s="2"/>
      <c r="GXO85" s="2"/>
      <c r="GXP85" s="2"/>
      <c r="GXQ85" s="2"/>
      <c r="GXR85" s="2"/>
      <c r="GXS85" s="2"/>
      <c r="GXT85" s="2"/>
      <c r="GXU85" s="2"/>
      <c r="GXV85" s="2"/>
      <c r="GXW85" s="2"/>
      <c r="GXX85" s="2"/>
      <c r="GXY85" s="2"/>
      <c r="GXZ85" s="2"/>
      <c r="GYA85" s="2"/>
      <c r="GYB85" s="2"/>
      <c r="GYC85" s="2"/>
      <c r="GYD85" s="2"/>
      <c r="GYE85" s="2"/>
      <c r="GYF85" s="2"/>
      <c r="GYG85" s="2"/>
      <c r="GYH85" s="2"/>
      <c r="GYI85" s="2"/>
      <c r="GYJ85" s="2"/>
      <c r="GYK85" s="2"/>
      <c r="GYL85" s="2"/>
      <c r="GYM85" s="2"/>
      <c r="GYN85" s="2"/>
      <c r="GYO85" s="2"/>
      <c r="GYP85" s="2"/>
      <c r="GYQ85" s="2"/>
      <c r="GYR85" s="2"/>
      <c r="GYS85" s="2"/>
      <c r="GYT85" s="2"/>
      <c r="GYU85" s="2"/>
      <c r="GYV85" s="2"/>
      <c r="GYW85" s="2"/>
      <c r="GYX85" s="2"/>
      <c r="GYY85" s="2"/>
      <c r="GYZ85" s="2"/>
      <c r="GZA85" s="2"/>
      <c r="GZB85" s="2"/>
      <c r="GZC85" s="2"/>
      <c r="GZD85" s="2"/>
      <c r="GZE85" s="2"/>
      <c r="GZF85" s="2"/>
      <c r="GZG85" s="2"/>
      <c r="GZH85" s="2"/>
      <c r="GZI85" s="2"/>
      <c r="GZJ85" s="2"/>
      <c r="GZK85" s="2"/>
      <c r="GZL85" s="2"/>
      <c r="GZM85" s="2"/>
      <c r="GZN85" s="2"/>
      <c r="GZO85" s="2"/>
      <c r="GZP85" s="2"/>
      <c r="GZQ85" s="2"/>
      <c r="GZR85" s="2"/>
      <c r="GZS85" s="2"/>
      <c r="GZT85" s="2"/>
      <c r="GZU85" s="2"/>
      <c r="GZV85" s="2"/>
      <c r="GZW85" s="2"/>
      <c r="GZX85" s="2"/>
      <c r="GZY85" s="2"/>
      <c r="GZZ85" s="2"/>
      <c r="HAA85" s="2"/>
      <c r="HAB85" s="2"/>
      <c r="HAC85" s="2"/>
      <c r="HAD85" s="2"/>
      <c r="HAE85" s="2"/>
      <c r="HAF85" s="2"/>
      <c r="HAG85" s="2"/>
      <c r="HAH85" s="2"/>
      <c r="HAI85" s="2"/>
      <c r="HAJ85" s="2"/>
      <c r="HAK85" s="2"/>
      <c r="HAL85" s="2"/>
      <c r="HAM85" s="2"/>
      <c r="HAN85" s="2"/>
      <c r="HAO85" s="2"/>
      <c r="HAP85" s="2"/>
      <c r="HAQ85" s="2"/>
      <c r="HAR85" s="2"/>
      <c r="HAS85" s="2"/>
      <c r="HAT85" s="2"/>
      <c r="HAU85" s="2"/>
      <c r="HAV85" s="2"/>
      <c r="HAW85" s="2"/>
      <c r="HAX85" s="2"/>
      <c r="HAY85" s="2"/>
      <c r="HAZ85" s="2"/>
      <c r="HBA85" s="2"/>
      <c r="HBB85" s="2"/>
      <c r="HBC85" s="2"/>
      <c r="HBD85" s="2"/>
      <c r="HBE85" s="2"/>
      <c r="HBF85" s="2"/>
      <c r="HBG85" s="2"/>
      <c r="HBH85" s="2"/>
      <c r="HBI85" s="2"/>
      <c r="HBJ85" s="2"/>
      <c r="HBK85" s="2"/>
      <c r="HBL85" s="2"/>
      <c r="HBM85" s="2"/>
      <c r="HBN85" s="2"/>
      <c r="HBO85" s="2"/>
      <c r="HBP85" s="2"/>
      <c r="HBQ85" s="2"/>
      <c r="HBR85" s="2"/>
      <c r="HBS85" s="2"/>
      <c r="HBT85" s="2"/>
      <c r="HBU85" s="2"/>
      <c r="HBV85" s="2"/>
      <c r="HBW85" s="2"/>
      <c r="HBX85" s="2"/>
      <c r="HBY85" s="2"/>
      <c r="HBZ85" s="2"/>
      <c r="HCA85" s="2"/>
      <c r="HCB85" s="2"/>
      <c r="HCC85" s="2"/>
      <c r="HCD85" s="2"/>
      <c r="HCE85" s="2"/>
      <c r="HCF85" s="2"/>
      <c r="HCG85" s="2"/>
      <c r="HCH85" s="2"/>
      <c r="HCI85" s="2"/>
      <c r="HCJ85" s="2"/>
      <c r="HCK85" s="2"/>
      <c r="HCL85" s="2"/>
      <c r="HCM85" s="2"/>
      <c r="HCN85" s="2"/>
      <c r="HCO85" s="2"/>
      <c r="HCP85" s="2"/>
      <c r="HCQ85" s="2"/>
      <c r="HCR85" s="2"/>
      <c r="HCS85" s="2"/>
      <c r="HCT85" s="2"/>
      <c r="HCU85" s="2"/>
      <c r="HCV85" s="2"/>
      <c r="HCW85" s="2"/>
      <c r="HCX85" s="2"/>
      <c r="HCY85" s="2"/>
      <c r="HCZ85" s="2"/>
      <c r="HDA85" s="2"/>
      <c r="HDB85" s="2"/>
      <c r="HDC85" s="2"/>
      <c r="HDD85" s="2"/>
      <c r="HDE85" s="2"/>
      <c r="HDF85" s="2"/>
      <c r="HDG85" s="2"/>
      <c r="HDH85" s="2"/>
      <c r="HDI85" s="2"/>
      <c r="HDJ85" s="2"/>
      <c r="HDK85" s="2"/>
      <c r="HDL85" s="2"/>
      <c r="HDM85" s="2"/>
      <c r="HDN85" s="2"/>
      <c r="HDO85" s="2"/>
      <c r="HDP85" s="2"/>
      <c r="HDQ85" s="2"/>
      <c r="HDR85" s="2"/>
      <c r="HDS85" s="2"/>
      <c r="HDT85" s="2"/>
      <c r="HDU85" s="2"/>
      <c r="HDV85" s="2"/>
      <c r="HDW85" s="2"/>
      <c r="HDX85" s="2"/>
      <c r="HDY85" s="2"/>
      <c r="HDZ85" s="2"/>
      <c r="HEA85" s="2"/>
      <c r="HEB85" s="2"/>
      <c r="HEC85" s="2"/>
      <c r="HED85" s="2"/>
      <c r="HEE85" s="2"/>
      <c r="HEF85" s="2"/>
      <c r="HEG85" s="2"/>
      <c r="HEH85" s="2"/>
      <c r="HEI85" s="2"/>
      <c r="HEJ85" s="2"/>
      <c r="HEK85" s="2"/>
      <c r="HEL85" s="2"/>
      <c r="HEM85" s="2"/>
      <c r="HEN85" s="2"/>
      <c r="HEO85" s="2"/>
      <c r="HEP85" s="2"/>
      <c r="HEQ85" s="2"/>
      <c r="HER85" s="2"/>
      <c r="HES85" s="2"/>
      <c r="HET85" s="2"/>
      <c r="HEU85" s="2"/>
      <c r="HEV85" s="2"/>
      <c r="HEW85" s="2"/>
      <c r="HEX85" s="2"/>
      <c r="HEY85" s="2"/>
      <c r="HEZ85" s="2"/>
      <c r="HFA85" s="2"/>
      <c r="HFB85" s="2"/>
      <c r="HFC85" s="2"/>
      <c r="HFD85" s="2"/>
      <c r="HFE85" s="2"/>
      <c r="HFF85" s="2"/>
      <c r="HFG85" s="2"/>
      <c r="HFH85" s="2"/>
      <c r="HFI85" s="2"/>
      <c r="HFJ85" s="2"/>
      <c r="HFK85" s="2"/>
      <c r="HFL85" s="2"/>
      <c r="HFM85" s="2"/>
      <c r="HFN85" s="2"/>
      <c r="HFO85" s="2"/>
      <c r="HFP85" s="2"/>
      <c r="HFQ85" s="2"/>
      <c r="HFR85" s="2"/>
      <c r="HFS85" s="2"/>
      <c r="HFT85" s="2"/>
      <c r="HFU85" s="2"/>
      <c r="HFV85" s="2"/>
      <c r="HFW85" s="2"/>
      <c r="HFX85" s="2"/>
      <c r="HFY85" s="2"/>
      <c r="HFZ85" s="2"/>
      <c r="HGA85" s="2"/>
      <c r="HGB85" s="2"/>
      <c r="HGC85" s="2"/>
      <c r="HGD85" s="2"/>
      <c r="HGE85" s="2"/>
      <c r="HGF85" s="2"/>
      <c r="HGG85" s="2"/>
      <c r="HGH85" s="2"/>
      <c r="HGI85" s="2"/>
      <c r="HGJ85" s="2"/>
      <c r="HGK85" s="2"/>
      <c r="HGL85" s="2"/>
      <c r="HGM85" s="2"/>
      <c r="HGN85" s="2"/>
      <c r="HGO85" s="2"/>
      <c r="HGP85" s="2"/>
      <c r="HGQ85" s="2"/>
      <c r="HGR85" s="2"/>
      <c r="HGS85" s="2"/>
      <c r="HGT85" s="2"/>
      <c r="HGU85" s="2"/>
      <c r="HGV85" s="2"/>
      <c r="HGW85" s="2"/>
      <c r="HGX85" s="2"/>
      <c r="HGY85" s="2"/>
      <c r="HGZ85" s="2"/>
      <c r="HHA85" s="2"/>
      <c r="HHB85" s="2"/>
      <c r="HHC85" s="2"/>
      <c r="HHD85" s="2"/>
      <c r="HHE85" s="2"/>
      <c r="HHF85" s="2"/>
      <c r="HHG85" s="2"/>
      <c r="HHH85" s="2"/>
      <c r="HHI85" s="2"/>
      <c r="HHJ85" s="2"/>
      <c r="HHK85" s="2"/>
      <c r="HHL85" s="2"/>
      <c r="HHM85" s="2"/>
      <c r="HHN85" s="2"/>
      <c r="HHO85" s="2"/>
      <c r="HHP85" s="2"/>
      <c r="HHQ85" s="2"/>
      <c r="HHR85" s="2"/>
      <c r="HHS85" s="2"/>
      <c r="HHT85" s="2"/>
      <c r="HHU85" s="2"/>
      <c r="HHV85" s="2"/>
      <c r="HHW85" s="2"/>
      <c r="HHX85" s="2"/>
      <c r="HHY85" s="2"/>
      <c r="HHZ85" s="2"/>
      <c r="HIA85" s="2"/>
      <c r="HIB85" s="2"/>
      <c r="HIC85" s="2"/>
      <c r="HID85" s="2"/>
      <c r="HIE85" s="2"/>
      <c r="HIF85" s="2"/>
      <c r="HIG85" s="2"/>
      <c r="HIH85" s="2"/>
      <c r="HII85" s="2"/>
      <c r="HIJ85" s="2"/>
      <c r="HIK85" s="2"/>
      <c r="HIL85" s="2"/>
      <c r="HIM85" s="2"/>
      <c r="HIN85" s="2"/>
      <c r="HIO85" s="2"/>
      <c r="HIP85" s="2"/>
      <c r="HIQ85" s="2"/>
      <c r="HIR85" s="2"/>
      <c r="HIS85" s="2"/>
      <c r="HIT85" s="2"/>
      <c r="HIU85" s="2"/>
      <c r="HIV85" s="2"/>
      <c r="HIW85" s="2"/>
      <c r="HIX85" s="2"/>
      <c r="HIY85" s="2"/>
      <c r="HIZ85" s="2"/>
      <c r="HJA85" s="2"/>
      <c r="HJB85" s="2"/>
      <c r="HJC85" s="2"/>
      <c r="HJD85" s="2"/>
      <c r="HJE85" s="2"/>
      <c r="HJF85" s="2"/>
      <c r="HJG85" s="2"/>
      <c r="HJH85" s="2"/>
      <c r="HJI85" s="2"/>
      <c r="HJJ85" s="2"/>
      <c r="HJK85" s="2"/>
      <c r="HJL85" s="2"/>
      <c r="HJM85" s="2"/>
      <c r="HJN85" s="2"/>
      <c r="HJO85" s="2"/>
      <c r="HJP85" s="2"/>
      <c r="HJQ85" s="2"/>
      <c r="HJR85" s="2"/>
      <c r="HJS85" s="2"/>
      <c r="HJT85" s="2"/>
      <c r="HJU85" s="2"/>
      <c r="HJV85" s="2"/>
      <c r="HJW85" s="2"/>
      <c r="HJX85" s="2"/>
      <c r="HJY85" s="2"/>
      <c r="HJZ85" s="2"/>
      <c r="HKA85" s="2"/>
      <c r="HKB85" s="2"/>
      <c r="HKC85" s="2"/>
      <c r="HKD85" s="2"/>
      <c r="HKE85" s="2"/>
      <c r="HKF85" s="2"/>
      <c r="HKG85" s="2"/>
      <c r="HKH85" s="2"/>
      <c r="HKI85" s="2"/>
      <c r="HKJ85" s="2"/>
      <c r="HKK85" s="2"/>
      <c r="HKL85" s="2"/>
      <c r="HKM85" s="2"/>
      <c r="HKN85" s="2"/>
      <c r="HKO85" s="2"/>
      <c r="HKP85" s="2"/>
      <c r="HKQ85" s="2"/>
      <c r="HKR85" s="2"/>
      <c r="HKS85" s="2"/>
      <c r="HKT85" s="2"/>
      <c r="HKU85" s="2"/>
      <c r="HKV85" s="2"/>
      <c r="HKW85" s="2"/>
      <c r="HKX85" s="2"/>
      <c r="HKY85" s="2"/>
      <c r="HKZ85" s="2"/>
      <c r="HLA85" s="2"/>
      <c r="HLB85" s="2"/>
      <c r="HLC85" s="2"/>
      <c r="HLD85" s="2"/>
      <c r="HLE85" s="2"/>
      <c r="HLF85" s="2"/>
      <c r="HLG85" s="2"/>
      <c r="HLH85" s="2"/>
      <c r="HLI85" s="2"/>
      <c r="HLJ85" s="2"/>
      <c r="HLK85" s="2"/>
      <c r="HLL85" s="2"/>
      <c r="HLM85" s="2"/>
      <c r="HLN85" s="2"/>
      <c r="HLO85" s="2"/>
      <c r="HLP85" s="2"/>
      <c r="HLQ85" s="2"/>
      <c r="HLR85" s="2"/>
      <c r="HLS85" s="2"/>
      <c r="HLT85" s="2"/>
      <c r="HLU85" s="2"/>
      <c r="HLV85" s="2"/>
      <c r="HLW85" s="2"/>
      <c r="HLX85" s="2"/>
      <c r="HLY85" s="2"/>
      <c r="HLZ85" s="2"/>
      <c r="HMA85" s="2"/>
      <c r="HMB85" s="2"/>
      <c r="HMC85" s="2"/>
      <c r="HMD85" s="2"/>
      <c r="HME85" s="2"/>
      <c r="HMF85" s="2"/>
      <c r="HMG85" s="2"/>
      <c r="HMH85" s="2"/>
      <c r="HMI85" s="2"/>
      <c r="HMJ85" s="2"/>
      <c r="HMK85" s="2"/>
      <c r="HML85" s="2"/>
      <c r="HMM85" s="2"/>
      <c r="HMN85" s="2"/>
      <c r="HMO85" s="2"/>
      <c r="HMP85" s="2"/>
      <c r="HMQ85" s="2"/>
      <c r="HMR85" s="2"/>
      <c r="HMS85" s="2"/>
      <c r="HMT85" s="2"/>
      <c r="HMU85" s="2"/>
      <c r="HMV85" s="2"/>
      <c r="HMW85" s="2"/>
      <c r="HMX85" s="2"/>
      <c r="HMY85" s="2"/>
      <c r="HMZ85" s="2"/>
      <c r="HNA85" s="2"/>
      <c r="HNB85" s="2"/>
      <c r="HNC85" s="2"/>
      <c r="HND85" s="2"/>
      <c r="HNE85" s="2"/>
      <c r="HNF85" s="2"/>
      <c r="HNG85" s="2"/>
      <c r="HNH85" s="2"/>
      <c r="HNI85" s="2"/>
      <c r="HNJ85" s="2"/>
      <c r="HNK85" s="2"/>
      <c r="HNL85" s="2"/>
      <c r="HNM85" s="2"/>
      <c r="HNN85" s="2"/>
      <c r="HNO85" s="2"/>
      <c r="HNP85" s="2"/>
      <c r="HNQ85" s="2"/>
      <c r="HNR85" s="2"/>
      <c r="HNS85" s="2"/>
      <c r="HNT85" s="2"/>
      <c r="HNU85" s="2"/>
      <c r="HNV85" s="2"/>
      <c r="HNW85" s="2"/>
      <c r="HNX85" s="2"/>
      <c r="HNY85" s="2"/>
      <c r="HNZ85" s="2"/>
      <c r="HOA85" s="2"/>
      <c r="HOB85" s="2"/>
      <c r="HOC85" s="2"/>
      <c r="HOD85" s="2"/>
      <c r="HOE85" s="2"/>
      <c r="HOF85" s="2"/>
      <c r="HOG85" s="2"/>
      <c r="HOH85" s="2"/>
      <c r="HOI85" s="2"/>
      <c r="HOJ85" s="2"/>
      <c r="HOK85" s="2"/>
      <c r="HOL85" s="2"/>
      <c r="HOM85" s="2"/>
      <c r="HON85" s="2"/>
      <c r="HOO85" s="2"/>
      <c r="HOP85" s="2"/>
      <c r="HOQ85" s="2"/>
      <c r="HOR85" s="2"/>
      <c r="HOS85" s="2"/>
      <c r="HOT85" s="2"/>
      <c r="HOU85" s="2"/>
      <c r="HOV85" s="2"/>
      <c r="HOW85" s="2"/>
      <c r="HOX85" s="2"/>
      <c r="HOY85" s="2"/>
      <c r="HOZ85" s="2"/>
      <c r="HPA85" s="2"/>
      <c r="HPB85" s="2"/>
      <c r="HPC85" s="2"/>
      <c r="HPD85" s="2"/>
      <c r="HPE85" s="2"/>
      <c r="HPF85" s="2"/>
      <c r="HPG85" s="2"/>
      <c r="HPH85" s="2"/>
      <c r="HPI85" s="2"/>
      <c r="HPJ85" s="2"/>
      <c r="HPK85" s="2"/>
      <c r="HPL85" s="2"/>
      <c r="HPM85" s="2"/>
      <c r="HPN85" s="2"/>
      <c r="HPO85" s="2"/>
      <c r="HPP85" s="2"/>
      <c r="HPQ85" s="2"/>
      <c r="HPR85" s="2"/>
      <c r="HPS85" s="2"/>
      <c r="HPT85" s="2"/>
      <c r="HPU85" s="2"/>
      <c r="HPV85" s="2"/>
      <c r="HPW85" s="2"/>
      <c r="HPX85" s="2"/>
      <c r="HPY85" s="2"/>
      <c r="HPZ85" s="2"/>
      <c r="HQA85" s="2"/>
      <c r="HQB85" s="2"/>
      <c r="HQC85" s="2"/>
      <c r="HQD85" s="2"/>
      <c r="HQE85" s="2"/>
      <c r="HQF85" s="2"/>
      <c r="HQG85" s="2"/>
      <c r="HQH85" s="2"/>
      <c r="HQI85" s="2"/>
      <c r="HQJ85" s="2"/>
      <c r="HQK85" s="2"/>
      <c r="HQL85" s="2"/>
      <c r="HQM85" s="2"/>
      <c r="HQN85" s="2"/>
      <c r="HQO85" s="2"/>
      <c r="HQP85" s="2"/>
      <c r="HQQ85" s="2"/>
      <c r="HQR85" s="2"/>
      <c r="HQS85" s="2"/>
      <c r="HQT85" s="2"/>
      <c r="HQU85" s="2"/>
      <c r="HQV85" s="2"/>
      <c r="HQW85" s="2"/>
      <c r="HQX85" s="2"/>
      <c r="HQY85" s="2"/>
      <c r="HQZ85" s="2"/>
      <c r="HRA85" s="2"/>
      <c r="HRB85" s="2"/>
      <c r="HRC85" s="2"/>
      <c r="HRD85" s="2"/>
      <c r="HRE85" s="2"/>
      <c r="HRF85" s="2"/>
      <c r="HRG85" s="2"/>
      <c r="HRH85" s="2"/>
      <c r="HRI85" s="2"/>
      <c r="HRJ85" s="2"/>
      <c r="HRK85" s="2"/>
      <c r="HRL85" s="2"/>
      <c r="HRM85" s="2"/>
      <c r="HRN85" s="2"/>
      <c r="HRO85" s="2"/>
      <c r="HRP85" s="2"/>
      <c r="HRQ85" s="2"/>
      <c r="HRR85" s="2"/>
      <c r="HRS85" s="2"/>
      <c r="HRT85" s="2"/>
      <c r="HRU85" s="2"/>
      <c r="HRV85" s="2"/>
      <c r="HRW85" s="2"/>
      <c r="HRX85" s="2"/>
      <c r="HRY85" s="2"/>
      <c r="HRZ85" s="2"/>
      <c r="HSA85" s="2"/>
      <c r="HSB85" s="2"/>
      <c r="HSC85" s="2"/>
      <c r="HSD85" s="2"/>
      <c r="HSE85" s="2"/>
      <c r="HSF85" s="2"/>
      <c r="HSG85" s="2"/>
      <c r="HSH85" s="2"/>
      <c r="HSI85" s="2"/>
      <c r="HSJ85" s="2"/>
      <c r="HSK85" s="2"/>
      <c r="HSL85" s="2"/>
      <c r="HSM85" s="2"/>
      <c r="HSN85" s="2"/>
      <c r="HSO85" s="2"/>
      <c r="HSP85" s="2"/>
      <c r="HSQ85" s="2"/>
      <c r="HSR85" s="2"/>
      <c r="HSS85" s="2"/>
      <c r="HST85" s="2"/>
      <c r="HSU85" s="2"/>
      <c r="HSV85" s="2"/>
      <c r="HSW85" s="2"/>
      <c r="HSX85" s="2"/>
      <c r="HSY85" s="2"/>
      <c r="HSZ85" s="2"/>
      <c r="HTA85" s="2"/>
      <c r="HTB85" s="2"/>
      <c r="HTC85" s="2"/>
      <c r="HTD85" s="2"/>
      <c r="HTE85" s="2"/>
      <c r="HTF85" s="2"/>
      <c r="HTG85" s="2"/>
      <c r="HTH85" s="2"/>
      <c r="HTI85" s="2"/>
      <c r="HTJ85" s="2"/>
      <c r="HTK85" s="2"/>
      <c r="HTL85" s="2"/>
      <c r="HTM85" s="2"/>
      <c r="HTN85" s="2"/>
      <c r="HTO85" s="2"/>
      <c r="HTP85" s="2"/>
      <c r="HTQ85" s="2"/>
      <c r="HTR85" s="2"/>
      <c r="HTS85" s="2"/>
      <c r="HTT85" s="2"/>
      <c r="HTU85" s="2"/>
      <c r="HTV85" s="2"/>
      <c r="HTW85" s="2"/>
      <c r="HTX85" s="2"/>
      <c r="HTY85" s="2"/>
      <c r="HTZ85" s="2"/>
      <c r="HUA85" s="2"/>
      <c r="HUB85" s="2"/>
      <c r="HUC85" s="2"/>
      <c r="HUD85" s="2"/>
      <c r="HUE85" s="2"/>
      <c r="HUF85" s="2"/>
      <c r="HUG85" s="2"/>
      <c r="HUH85" s="2"/>
      <c r="HUI85" s="2"/>
      <c r="HUJ85" s="2"/>
      <c r="HUK85" s="2"/>
      <c r="HUL85" s="2"/>
      <c r="HUM85" s="2"/>
      <c r="HUN85" s="2"/>
      <c r="HUO85" s="2"/>
      <c r="HUP85" s="2"/>
      <c r="HUQ85" s="2"/>
      <c r="HUR85" s="2"/>
      <c r="HUS85" s="2"/>
      <c r="HUT85" s="2"/>
      <c r="HUU85" s="2"/>
      <c r="HUV85" s="2"/>
      <c r="HUW85" s="2"/>
      <c r="HUX85" s="2"/>
      <c r="HUY85" s="2"/>
      <c r="HUZ85" s="2"/>
      <c r="HVA85" s="2"/>
      <c r="HVB85" s="2"/>
      <c r="HVC85" s="2"/>
      <c r="HVD85" s="2"/>
      <c r="HVE85" s="2"/>
      <c r="HVF85" s="2"/>
      <c r="HVG85" s="2"/>
      <c r="HVH85" s="2"/>
      <c r="HVI85" s="2"/>
      <c r="HVJ85" s="2"/>
      <c r="HVK85" s="2"/>
      <c r="HVL85" s="2"/>
      <c r="HVM85" s="2"/>
      <c r="HVN85" s="2"/>
      <c r="HVO85" s="2"/>
      <c r="HVP85" s="2"/>
      <c r="HVQ85" s="2"/>
      <c r="HVR85" s="2"/>
      <c r="HVS85" s="2"/>
      <c r="HVT85" s="2"/>
      <c r="HVU85" s="2"/>
      <c r="HVV85" s="2"/>
      <c r="HVW85" s="2"/>
      <c r="HVX85" s="2"/>
      <c r="HVY85" s="2"/>
      <c r="HVZ85" s="2"/>
      <c r="HWA85" s="2"/>
      <c r="HWB85" s="2"/>
      <c r="HWC85" s="2"/>
      <c r="HWD85" s="2"/>
      <c r="HWE85" s="2"/>
      <c r="HWF85" s="2"/>
      <c r="HWG85" s="2"/>
      <c r="HWH85" s="2"/>
      <c r="HWI85" s="2"/>
      <c r="HWJ85" s="2"/>
      <c r="HWK85" s="2"/>
      <c r="HWL85" s="2"/>
      <c r="HWM85" s="2"/>
      <c r="HWN85" s="2"/>
      <c r="HWO85" s="2"/>
      <c r="HWP85" s="2"/>
      <c r="HWQ85" s="2"/>
      <c r="HWR85" s="2"/>
      <c r="HWS85" s="2"/>
      <c r="HWT85" s="2"/>
      <c r="HWU85" s="2"/>
      <c r="HWV85" s="2"/>
      <c r="HWW85" s="2"/>
      <c r="HWX85" s="2"/>
      <c r="HWY85" s="2"/>
      <c r="HWZ85" s="2"/>
      <c r="HXA85" s="2"/>
      <c r="HXB85" s="2"/>
      <c r="HXC85" s="2"/>
      <c r="HXD85" s="2"/>
      <c r="HXE85" s="2"/>
      <c r="HXF85" s="2"/>
      <c r="HXG85" s="2"/>
      <c r="HXH85" s="2"/>
      <c r="HXI85" s="2"/>
      <c r="HXJ85" s="2"/>
      <c r="HXK85" s="2"/>
      <c r="HXL85" s="2"/>
      <c r="HXM85" s="2"/>
      <c r="HXN85" s="2"/>
      <c r="HXO85" s="2"/>
      <c r="HXP85" s="2"/>
      <c r="HXQ85" s="2"/>
      <c r="HXR85" s="2"/>
      <c r="HXS85" s="2"/>
      <c r="HXT85" s="2"/>
      <c r="HXU85" s="2"/>
      <c r="HXV85" s="2"/>
      <c r="HXW85" s="2"/>
      <c r="HXX85" s="2"/>
      <c r="HXY85" s="2"/>
      <c r="HXZ85" s="2"/>
      <c r="HYA85" s="2"/>
      <c r="HYB85" s="2"/>
      <c r="HYC85" s="2"/>
      <c r="HYD85" s="2"/>
      <c r="HYE85" s="2"/>
      <c r="HYF85" s="2"/>
      <c r="HYG85" s="2"/>
      <c r="HYH85" s="2"/>
      <c r="HYI85" s="2"/>
      <c r="HYJ85" s="2"/>
      <c r="HYK85" s="2"/>
      <c r="HYL85" s="2"/>
      <c r="HYM85" s="2"/>
      <c r="HYN85" s="2"/>
      <c r="HYO85" s="2"/>
      <c r="HYP85" s="2"/>
      <c r="HYQ85" s="2"/>
      <c r="HYR85" s="2"/>
      <c r="HYS85" s="2"/>
      <c r="HYT85" s="2"/>
      <c r="HYU85" s="2"/>
      <c r="HYV85" s="2"/>
      <c r="HYW85" s="2"/>
      <c r="HYX85" s="2"/>
      <c r="HYY85" s="2"/>
      <c r="HYZ85" s="2"/>
      <c r="HZA85" s="2"/>
      <c r="HZB85" s="2"/>
      <c r="HZC85" s="2"/>
      <c r="HZD85" s="2"/>
      <c r="HZE85" s="2"/>
      <c r="HZF85" s="2"/>
      <c r="HZG85" s="2"/>
      <c r="HZH85" s="2"/>
      <c r="HZI85" s="2"/>
      <c r="HZJ85" s="2"/>
      <c r="HZK85" s="2"/>
      <c r="HZL85" s="2"/>
      <c r="HZM85" s="2"/>
      <c r="HZN85" s="2"/>
      <c r="HZO85" s="2"/>
      <c r="HZP85" s="2"/>
      <c r="HZQ85" s="2"/>
      <c r="HZR85" s="2"/>
      <c r="HZS85" s="2"/>
      <c r="HZT85" s="2"/>
      <c r="HZU85" s="2"/>
      <c r="HZV85" s="2"/>
      <c r="HZW85" s="2"/>
      <c r="HZX85" s="2"/>
      <c r="HZY85" s="2"/>
      <c r="HZZ85" s="2"/>
      <c r="IAA85" s="2"/>
      <c r="IAB85" s="2"/>
      <c r="IAC85" s="2"/>
      <c r="IAD85" s="2"/>
      <c r="IAE85" s="2"/>
      <c r="IAF85" s="2"/>
      <c r="IAG85" s="2"/>
      <c r="IAH85" s="2"/>
      <c r="IAI85" s="2"/>
      <c r="IAJ85" s="2"/>
      <c r="IAK85" s="2"/>
      <c r="IAL85" s="2"/>
      <c r="IAM85" s="2"/>
      <c r="IAN85" s="2"/>
      <c r="IAO85" s="2"/>
      <c r="IAP85" s="2"/>
      <c r="IAQ85" s="2"/>
      <c r="IAR85" s="2"/>
      <c r="IAS85" s="2"/>
      <c r="IAT85" s="2"/>
      <c r="IAU85" s="2"/>
      <c r="IAV85" s="2"/>
      <c r="IAW85" s="2"/>
      <c r="IAX85" s="2"/>
      <c r="IAY85" s="2"/>
      <c r="IAZ85" s="2"/>
      <c r="IBA85" s="2"/>
      <c r="IBB85" s="2"/>
      <c r="IBC85" s="2"/>
      <c r="IBD85" s="2"/>
      <c r="IBE85" s="2"/>
      <c r="IBF85" s="2"/>
      <c r="IBG85" s="2"/>
      <c r="IBH85" s="2"/>
      <c r="IBI85" s="2"/>
      <c r="IBJ85" s="2"/>
      <c r="IBK85" s="2"/>
      <c r="IBL85" s="2"/>
      <c r="IBM85" s="2"/>
      <c r="IBN85" s="2"/>
      <c r="IBO85" s="2"/>
      <c r="IBP85" s="2"/>
      <c r="IBQ85" s="2"/>
      <c r="IBR85" s="2"/>
      <c r="IBS85" s="2"/>
      <c r="IBT85" s="2"/>
      <c r="IBU85" s="2"/>
      <c r="IBV85" s="2"/>
      <c r="IBW85" s="2"/>
      <c r="IBX85" s="2"/>
      <c r="IBY85" s="2"/>
      <c r="IBZ85" s="2"/>
      <c r="ICA85" s="2"/>
      <c r="ICB85" s="2"/>
      <c r="ICC85" s="2"/>
      <c r="ICD85" s="2"/>
      <c r="ICE85" s="2"/>
      <c r="ICF85" s="2"/>
      <c r="ICG85" s="2"/>
      <c r="ICH85" s="2"/>
      <c r="ICI85" s="2"/>
      <c r="ICJ85" s="2"/>
      <c r="ICK85" s="2"/>
      <c r="ICL85" s="2"/>
      <c r="ICM85" s="2"/>
      <c r="ICN85" s="2"/>
      <c r="ICO85" s="2"/>
      <c r="ICP85" s="2"/>
      <c r="ICQ85" s="2"/>
      <c r="ICR85" s="2"/>
      <c r="ICS85" s="2"/>
      <c r="ICT85" s="2"/>
      <c r="ICU85" s="2"/>
      <c r="ICV85" s="2"/>
      <c r="ICW85" s="2"/>
      <c r="ICX85" s="2"/>
      <c r="ICY85" s="2"/>
      <c r="ICZ85" s="2"/>
      <c r="IDA85" s="2"/>
      <c r="IDB85" s="2"/>
      <c r="IDC85" s="2"/>
      <c r="IDD85" s="2"/>
      <c r="IDE85" s="2"/>
      <c r="IDF85" s="2"/>
      <c r="IDG85" s="2"/>
      <c r="IDH85" s="2"/>
      <c r="IDI85" s="2"/>
      <c r="IDJ85" s="2"/>
      <c r="IDK85" s="2"/>
      <c r="IDL85" s="2"/>
      <c r="IDM85" s="2"/>
      <c r="IDN85" s="2"/>
      <c r="IDO85" s="2"/>
      <c r="IDP85" s="2"/>
      <c r="IDQ85" s="2"/>
      <c r="IDR85" s="2"/>
      <c r="IDS85" s="2"/>
      <c r="IDT85" s="2"/>
      <c r="IDU85" s="2"/>
      <c r="IDV85" s="2"/>
      <c r="IDW85" s="2"/>
      <c r="IDX85" s="2"/>
      <c r="IDY85" s="2"/>
      <c r="IDZ85" s="2"/>
      <c r="IEA85" s="2"/>
      <c r="IEB85" s="2"/>
      <c r="IEC85" s="2"/>
      <c r="IED85" s="2"/>
      <c r="IEE85" s="2"/>
      <c r="IEF85" s="2"/>
      <c r="IEG85" s="2"/>
      <c r="IEH85" s="2"/>
      <c r="IEI85" s="2"/>
      <c r="IEJ85" s="2"/>
      <c r="IEK85" s="2"/>
      <c r="IEL85" s="2"/>
      <c r="IEM85" s="2"/>
      <c r="IEN85" s="2"/>
      <c r="IEO85" s="2"/>
      <c r="IEP85" s="2"/>
      <c r="IEQ85" s="2"/>
      <c r="IER85" s="2"/>
      <c r="IES85" s="2"/>
      <c r="IET85" s="2"/>
      <c r="IEU85" s="2"/>
      <c r="IEV85" s="2"/>
      <c r="IEW85" s="2"/>
      <c r="IEX85" s="2"/>
      <c r="IEY85" s="2"/>
      <c r="IEZ85" s="2"/>
      <c r="IFA85" s="2"/>
      <c r="IFB85" s="2"/>
      <c r="IFC85" s="2"/>
      <c r="IFD85" s="2"/>
      <c r="IFE85" s="2"/>
      <c r="IFF85" s="2"/>
      <c r="IFG85" s="2"/>
      <c r="IFH85" s="2"/>
      <c r="IFI85" s="2"/>
      <c r="IFJ85" s="2"/>
      <c r="IFK85" s="2"/>
      <c r="IFL85" s="2"/>
      <c r="IFM85" s="2"/>
      <c r="IFN85" s="2"/>
      <c r="IFO85" s="2"/>
      <c r="IFP85" s="2"/>
      <c r="IFQ85" s="2"/>
      <c r="IFR85" s="2"/>
      <c r="IFS85" s="2"/>
      <c r="IFT85" s="2"/>
      <c r="IFU85" s="2"/>
      <c r="IFV85" s="2"/>
      <c r="IFW85" s="2"/>
      <c r="IFX85" s="2"/>
      <c r="IFY85" s="2"/>
      <c r="IFZ85" s="2"/>
      <c r="IGA85" s="2"/>
      <c r="IGB85" s="2"/>
      <c r="IGC85" s="2"/>
      <c r="IGD85" s="2"/>
      <c r="IGE85" s="2"/>
      <c r="IGF85" s="2"/>
      <c r="IGG85" s="2"/>
      <c r="IGH85" s="2"/>
      <c r="IGI85" s="2"/>
      <c r="IGJ85" s="2"/>
      <c r="IGK85" s="2"/>
      <c r="IGL85" s="2"/>
      <c r="IGM85" s="2"/>
      <c r="IGN85" s="2"/>
      <c r="IGO85" s="2"/>
      <c r="IGP85" s="2"/>
      <c r="IGQ85" s="2"/>
      <c r="IGR85" s="2"/>
      <c r="IGS85" s="2"/>
      <c r="IGT85" s="2"/>
      <c r="IGU85" s="2"/>
      <c r="IGV85" s="2"/>
      <c r="IGW85" s="2"/>
      <c r="IGX85" s="2"/>
      <c r="IGY85" s="2"/>
      <c r="IGZ85" s="2"/>
      <c r="IHA85" s="2"/>
      <c r="IHB85" s="2"/>
      <c r="IHC85" s="2"/>
      <c r="IHD85" s="2"/>
      <c r="IHE85" s="2"/>
      <c r="IHF85" s="2"/>
      <c r="IHG85" s="2"/>
      <c r="IHH85" s="2"/>
      <c r="IHI85" s="2"/>
      <c r="IHJ85" s="2"/>
      <c r="IHK85" s="2"/>
      <c r="IHL85" s="2"/>
      <c r="IHM85" s="2"/>
      <c r="IHN85" s="2"/>
      <c r="IHO85" s="2"/>
      <c r="IHP85" s="2"/>
      <c r="IHQ85" s="2"/>
      <c r="IHR85" s="2"/>
      <c r="IHS85" s="2"/>
      <c r="IHT85" s="2"/>
      <c r="IHU85" s="2"/>
      <c r="IHV85" s="2"/>
      <c r="IHW85" s="2"/>
      <c r="IHX85" s="2"/>
      <c r="IHY85" s="2"/>
      <c r="IHZ85" s="2"/>
      <c r="IIA85" s="2"/>
      <c r="IIB85" s="2"/>
      <c r="IIC85" s="2"/>
      <c r="IID85" s="2"/>
      <c r="IIE85" s="2"/>
      <c r="IIF85" s="2"/>
      <c r="IIG85" s="2"/>
      <c r="IIH85" s="2"/>
      <c r="III85" s="2"/>
      <c r="IIJ85" s="2"/>
      <c r="IIK85" s="2"/>
      <c r="IIL85" s="2"/>
      <c r="IIM85" s="2"/>
      <c r="IIN85" s="2"/>
      <c r="IIO85" s="2"/>
      <c r="IIP85" s="2"/>
      <c r="IIQ85" s="2"/>
      <c r="IIR85" s="2"/>
      <c r="IIS85" s="2"/>
      <c r="IIT85" s="2"/>
      <c r="IIU85" s="2"/>
      <c r="IIV85" s="2"/>
      <c r="IIW85" s="2"/>
      <c r="IIX85" s="2"/>
      <c r="IIY85" s="2"/>
      <c r="IIZ85" s="2"/>
      <c r="IJA85" s="2"/>
      <c r="IJB85" s="2"/>
      <c r="IJC85" s="2"/>
      <c r="IJD85" s="2"/>
      <c r="IJE85" s="2"/>
      <c r="IJF85" s="2"/>
      <c r="IJG85" s="2"/>
      <c r="IJH85" s="2"/>
      <c r="IJI85" s="2"/>
      <c r="IJJ85" s="2"/>
      <c r="IJK85" s="2"/>
      <c r="IJL85" s="2"/>
      <c r="IJM85" s="2"/>
      <c r="IJN85" s="2"/>
      <c r="IJO85" s="2"/>
      <c r="IJP85" s="2"/>
      <c r="IJQ85" s="2"/>
      <c r="IJR85" s="2"/>
      <c r="IJS85" s="2"/>
      <c r="IJT85" s="2"/>
      <c r="IJU85" s="2"/>
      <c r="IJV85" s="2"/>
      <c r="IJW85" s="2"/>
      <c r="IJX85" s="2"/>
      <c r="IJY85" s="2"/>
      <c r="IJZ85" s="2"/>
      <c r="IKA85" s="2"/>
      <c r="IKB85" s="2"/>
      <c r="IKC85" s="2"/>
      <c r="IKD85" s="2"/>
      <c r="IKE85" s="2"/>
      <c r="IKF85" s="2"/>
      <c r="IKG85" s="2"/>
      <c r="IKH85" s="2"/>
      <c r="IKI85" s="2"/>
      <c r="IKJ85" s="2"/>
      <c r="IKK85" s="2"/>
      <c r="IKL85" s="2"/>
      <c r="IKM85" s="2"/>
      <c r="IKN85" s="2"/>
      <c r="IKO85" s="2"/>
      <c r="IKP85" s="2"/>
      <c r="IKQ85" s="2"/>
      <c r="IKR85" s="2"/>
      <c r="IKS85" s="2"/>
      <c r="IKT85" s="2"/>
      <c r="IKU85" s="2"/>
      <c r="IKV85" s="2"/>
      <c r="IKW85" s="2"/>
      <c r="IKX85" s="2"/>
      <c r="IKY85" s="2"/>
      <c r="IKZ85" s="2"/>
      <c r="ILA85" s="2"/>
      <c r="ILB85" s="2"/>
      <c r="ILC85" s="2"/>
      <c r="ILD85" s="2"/>
      <c r="ILE85" s="2"/>
      <c r="ILF85" s="2"/>
      <c r="ILG85" s="2"/>
      <c r="ILH85" s="2"/>
      <c r="ILI85" s="2"/>
      <c r="ILJ85" s="2"/>
      <c r="ILK85" s="2"/>
      <c r="ILL85" s="2"/>
      <c r="ILM85" s="2"/>
      <c r="ILN85" s="2"/>
      <c r="ILO85" s="2"/>
      <c r="ILP85" s="2"/>
      <c r="ILQ85" s="2"/>
      <c r="ILR85" s="2"/>
      <c r="ILS85" s="2"/>
      <c r="ILT85" s="2"/>
      <c r="ILU85" s="2"/>
      <c r="ILV85" s="2"/>
      <c r="ILW85" s="2"/>
      <c r="ILX85" s="2"/>
      <c r="ILY85" s="2"/>
      <c r="ILZ85" s="2"/>
      <c r="IMA85" s="2"/>
      <c r="IMB85" s="2"/>
      <c r="IMC85" s="2"/>
      <c r="IMD85" s="2"/>
      <c r="IME85" s="2"/>
      <c r="IMF85" s="2"/>
      <c r="IMG85" s="2"/>
      <c r="IMH85" s="2"/>
      <c r="IMI85" s="2"/>
      <c r="IMJ85" s="2"/>
      <c r="IMK85" s="2"/>
      <c r="IML85" s="2"/>
      <c r="IMM85" s="2"/>
      <c r="IMN85" s="2"/>
      <c r="IMO85" s="2"/>
      <c r="IMP85" s="2"/>
      <c r="IMQ85" s="2"/>
      <c r="IMR85" s="2"/>
      <c r="IMS85" s="2"/>
      <c r="IMT85" s="2"/>
      <c r="IMU85" s="2"/>
      <c r="IMV85" s="2"/>
      <c r="IMW85" s="2"/>
      <c r="IMX85" s="2"/>
      <c r="IMY85" s="2"/>
      <c r="IMZ85" s="2"/>
      <c r="INA85" s="2"/>
      <c r="INB85" s="2"/>
      <c r="INC85" s="2"/>
      <c r="IND85" s="2"/>
      <c r="INE85" s="2"/>
      <c r="INF85" s="2"/>
      <c r="ING85" s="2"/>
      <c r="INH85" s="2"/>
      <c r="INI85" s="2"/>
      <c r="INJ85" s="2"/>
      <c r="INK85" s="2"/>
      <c r="INL85" s="2"/>
      <c r="INM85" s="2"/>
      <c r="INN85" s="2"/>
      <c r="INO85" s="2"/>
      <c r="INP85" s="2"/>
      <c r="INQ85" s="2"/>
      <c r="INR85" s="2"/>
      <c r="INS85" s="2"/>
      <c r="INT85" s="2"/>
      <c r="INU85" s="2"/>
      <c r="INV85" s="2"/>
      <c r="INW85" s="2"/>
      <c r="INX85" s="2"/>
      <c r="INY85" s="2"/>
      <c r="INZ85" s="2"/>
      <c r="IOA85" s="2"/>
      <c r="IOB85" s="2"/>
      <c r="IOC85" s="2"/>
      <c r="IOD85" s="2"/>
      <c r="IOE85" s="2"/>
      <c r="IOF85" s="2"/>
      <c r="IOG85" s="2"/>
      <c r="IOH85" s="2"/>
      <c r="IOI85" s="2"/>
      <c r="IOJ85" s="2"/>
      <c r="IOK85" s="2"/>
      <c r="IOL85" s="2"/>
      <c r="IOM85" s="2"/>
      <c r="ION85" s="2"/>
      <c r="IOO85" s="2"/>
      <c r="IOP85" s="2"/>
      <c r="IOQ85" s="2"/>
      <c r="IOR85" s="2"/>
      <c r="IOS85" s="2"/>
      <c r="IOT85" s="2"/>
      <c r="IOU85" s="2"/>
      <c r="IOV85" s="2"/>
      <c r="IOW85" s="2"/>
      <c r="IOX85" s="2"/>
      <c r="IOY85" s="2"/>
      <c r="IOZ85" s="2"/>
      <c r="IPA85" s="2"/>
      <c r="IPB85" s="2"/>
      <c r="IPC85" s="2"/>
      <c r="IPD85" s="2"/>
      <c r="IPE85" s="2"/>
      <c r="IPF85" s="2"/>
      <c r="IPG85" s="2"/>
      <c r="IPH85" s="2"/>
      <c r="IPI85" s="2"/>
      <c r="IPJ85" s="2"/>
      <c r="IPK85" s="2"/>
      <c r="IPL85" s="2"/>
      <c r="IPM85" s="2"/>
      <c r="IPN85" s="2"/>
      <c r="IPO85" s="2"/>
      <c r="IPP85" s="2"/>
      <c r="IPQ85" s="2"/>
      <c r="IPR85" s="2"/>
      <c r="IPS85" s="2"/>
      <c r="IPT85" s="2"/>
      <c r="IPU85" s="2"/>
      <c r="IPV85" s="2"/>
      <c r="IPW85" s="2"/>
      <c r="IPX85" s="2"/>
      <c r="IPY85" s="2"/>
      <c r="IPZ85" s="2"/>
      <c r="IQA85" s="2"/>
      <c r="IQB85" s="2"/>
      <c r="IQC85" s="2"/>
      <c r="IQD85" s="2"/>
      <c r="IQE85" s="2"/>
      <c r="IQF85" s="2"/>
      <c r="IQG85" s="2"/>
      <c r="IQH85" s="2"/>
      <c r="IQI85" s="2"/>
      <c r="IQJ85" s="2"/>
      <c r="IQK85" s="2"/>
      <c r="IQL85" s="2"/>
      <c r="IQM85" s="2"/>
      <c r="IQN85" s="2"/>
      <c r="IQO85" s="2"/>
      <c r="IQP85" s="2"/>
      <c r="IQQ85" s="2"/>
      <c r="IQR85" s="2"/>
      <c r="IQS85" s="2"/>
      <c r="IQT85" s="2"/>
      <c r="IQU85" s="2"/>
      <c r="IQV85" s="2"/>
      <c r="IQW85" s="2"/>
      <c r="IQX85" s="2"/>
      <c r="IQY85" s="2"/>
      <c r="IQZ85" s="2"/>
      <c r="IRA85" s="2"/>
      <c r="IRB85" s="2"/>
      <c r="IRC85" s="2"/>
      <c r="IRD85" s="2"/>
      <c r="IRE85" s="2"/>
      <c r="IRF85" s="2"/>
      <c r="IRG85" s="2"/>
      <c r="IRH85" s="2"/>
      <c r="IRI85" s="2"/>
      <c r="IRJ85" s="2"/>
      <c r="IRK85" s="2"/>
      <c r="IRL85" s="2"/>
      <c r="IRM85" s="2"/>
      <c r="IRN85" s="2"/>
      <c r="IRO85" s="2"/>
      <c r="IRP85" s="2"/>
      <c r="IRQ85" s="2"/>
      <c r="IRR85" s="2"/>
      <c r="IRS85" s="2"/>
      <c r="IRT85" s="2"/>
      <c r="IRU85" s="2"/>
      <c r="IRV85" s="2"/>
      <c r="IRW85" s="2"/>
      <c r="IRX85" s="2"/>
      <c r="IRY85" s="2"/>
      <c r="IRZ85" s="2"/>
      <c r="ISA85" s="2"/>
      <c r="ISB85" s="2"/>
      <c r="ISC85" s="2"/>
      <c r="ISD85" s="2"/>
      <c r="ISE85" s="2"/>
      <c r="ISF85" s="2"/>
      <c r="ISG85" s="2"/>
      <c r="ISH85" s="2"/>
      <c r="ISI85" s="2"/>
      <c r="ISJ85" s="2"/>
      <c r="ISK85" s="2"/>
      <c r="ISL85" s="2"/>
      <c r="ISM85" s="2"/>
      <c r="ISN85" s="2"/>
      <c r="ISO85" s="2"/>
      <c r="ISP85" s="2"/>
      <c r="ISQ85" s="2"/>
      <c r="ISR85" s="2"/>
      <c r="ISS85" s="2"/>
      <c r="IST85" s="2"/>
      <c r="ISU85" s="2"/>
      <c r="ISV85" s="2"/>
      <c r="ISW85" s="2"/>
      <c r="ISX85" s="2"/>
      <c r="ISY85" s="2"/>
      <c r="ISZ85" s="2"/>
      <c r="ITA85" s="2"/>
      <c r="ITB85" s="2"/>
      <c r="ITC85" s="2"/>
      <c r="ITD85" s="2"/>
      <c r="ITE85" s="2"/>
      <c r="ITF85" s="2"/>
      <c r="ITG85" s="2"/>
      <c r="ITH85" s="2"/>
      <c r="ITI85" s="2"/>
      <c r="ITJ85" s="2"/>
      <c r="ITK85" s="2"/>
      <c r="ITL85" s="2"/>
      <c r="ITM85" s="2"/>
      <c r="ITN85" s="2"/>
      <c r="ITO85" s="2"/>
      <c r="ITP85" s="2"/>
      <c r="ITQ85" s="2"/>
      <c r="ITR85" s="2"/>
      <c r="ITS85" s="2"/>
      <c r="ITT85" s="2"/>
      <c r="ITU85" s="2"/>
      <c r="ITV85" s="2"/>
      <c r="ITW85" s="2"/>
      <c r="ITX85" s="2"/>
      <c r="ITY85" s="2"/>
      <c r="ITZ85" s="2"/>
      <c r="IUA85" s="2"/>
      <c r="IUB85" s="2"/>
      <c r="IUC85" s="2"/>
      <c r="IUD85" s="2"/>
      <c r="IUE85" s="2"/>
      <c r="IUF85" s="2"/>
      <c r="IUG85" s="2"/>
      <c r="IUH85" s="2"/>
      <c r="IUI85" s="2"/>
      <c r="IUJ85" s="2"/>
      <c r="IUK85" s="2"/>
      <c r="IUL85" s="2"/>
      <c r="IUM85" s="2"/>
      <c r="IUN85" s="2"/>
      <c r="IUO85" s="2"/>
      <c r="IUP85" s="2"/>
      <c r="IUQ85" s="2"/>
      <c r="IUR85" s="2"/>
      <c r="IUS85" s="2"/>
      <c r="IUT85" s="2"/>
      <c r="IUU85" s="2"/>
      <c r="IUV85" s="2"/>
      <c r="IUW85" s="2"/>
      <c r="IUX85" s="2"/>
      <c r="IUY85" s="2"/>
      <c r="IUZ85" s="2"/>
      <c r="IVA85" s="2"/>
      <c r="IVB85" s="2"/>
      <c r="IVC85" s="2"/>
      <c r="IVD85" s="2"/>
      <c r="IVE85" s="2"/>
      <c r="IVF85" s="2"/>
      <c r="IVG85" s="2"/>
      <c r="IVH85" s="2"/>
      <c r="IVI85" s="2"/>
      <c r="IVJ85" s="2"/>
      <c r="IVK85" s="2"/>
      <c r="IVL85" s="2"/>
      <c r="IVM85" s="2"/>
      <c r="IVN85" s="2"/>
      <c r="IVO85" s="2"/>
      <c r="IVP85" s="2"/>
      <c r="IVQ85" s="2"/>
      <c r="IVR85" s="2"/>
      <c r="IVS85" s="2"/>
      <c r="IVT85" s="2"/>
      <c r="IVU85" s="2"/>
      <c r="IVV85" s="2"/>
      <c r="IVW85" s="2"/>
      <c r="IVX85" s="2"/>
      <c r="IVY85" s="2"/>
      <c r="IVZ85" s="2"/>
      <c r="IWA85" s="2"/>
      <c r="IWB85" s="2"/>
      <c r="IWC85" s="2"/>
      <c r="IWD85" s="2"/>
      <c r="IWE85" s="2"/>
      <c r="IWF85" s="2"/>
      <c r="IWG85" s="2"/>
      <c r="IWH85" s="2"/>
      <c r="IWI85" s="2"/>
      <c r="IWJ85" s="2"/>
      <c r="IWK85" s="2"/>
      <c r="IWL85" s="2"/>
      <c r="IWM85" s="2"/>
      <c r="IWN85" s="2"/>
      <c r="IWO85" s="2"/>
      <c r="IWP85" s="2"/>
      <c r="IWQ85" s="2"/>
      <c r="IWR85" s="2"/>
      <c r="IWS85" s="2"/>
      <c r="IWT85" s="2"/>
      <c r="IWU85" s="2"/>
      <c r="IWV85" s="2"/>
      <c r="IWW85" s="2"/>
      <c r="IWX85" s="2"/>
      <c r="IWY85" s="2"/>
      <c r="IWZ85" s="2"/>
      <c r="IXA85" s="2"/>
      <c r="IXB85" s="2"/>
      <c r="IXC85" s="2"/>
      <c r="IXD85" s="2"/>
      <c r="IXE85" s="2"/>
      <c r="IXF85" s="2"/>
      <c r="IXG85" s="2"/>
      <c r="IXH85" s="2"/>
      <c r="IXI85" s="2"/>
      <c r="IXJ85" s="2"/>
      <c r="IXK85" s="2"/>
      <c r="IXL85" s="2"/>
      <c r="IXM85" s="2"/>
      <c r="IXN85" s="2"/>
      <c r="IXO85" s="2"/>
      <c r="IXP85" s="2"/>
      <c r="IXQ85" s="2"/>
      <c r="IXR85" s="2"/>
      <c r="IXS85" s="2"/>
      <c r="IXT85" s="2"/>
      <c r="IXU85" s="2"/>
      <c r="IXV85" s="2"/>
      <c r="IXW85" s="2"/>
      <c r="IXX85" s="2"/>
      <c r="IXY85" s="2"/>
      <c r="IXZ85" s="2"/>
      <c r="IYA85" s="2"/>
      <c r="IYB85" s="2"/>
      <c r="IYC85" s="2"/>
      <c r="IYD85" s="2"/>
      <c r="IYE85" s="2"/>
      <c r="IYF85" s="2"/>
      <c r="IYG85" s="2"/>
      <c r="IYH85" s="2"/>
      <c r="IYI85" s="2"/>
      <c r="IYJ85" s="2"/>
      <c r="IYK85" s="2"/>
      <c r="IYL85" s="2"/>
      <c r="IYM85" s="2"/>
      <c r="IYN85" s="2"/>
      <c r="IYO85" s="2"/>
      <c r="IYP85" s="2"/>
      <c r="IYQ85" s="2"/>
      <c r="IYR85" s="2"/>
      <c r="IYS85" s="2"/>
      <c r="IYT85" s="2"/>
      <c r="IYU85" s="2"/>
      <c r="IYV85" s="2"/>
      <c r="IYW85" s="2"/>
      <c r="IYX85" s="2"/>
      <c r="IYY85" s="2"/>
      <c r="IYZ85" s="2"/>
      <c r="IZA85" s="2"/>
      <c r="IZB85" s="2"/>
      <c r="IZC85" s="2"/>
      <c r="IZD85" s="2"/>
      <c r="IZE85" s="2"/>
      <c r="IZF85" s="2"/>
      <c r="IZG85" s="2"/>
      <c r="IZH85" s="2"/>
      <c r="IZI85" s="2"/>
      <c r="IZJ85" s="2"/>
      <c r="IZK85" s="2"/>
      <c r="IZL85" s="2"/>
      <c r="IZM85" s="2"/>
      <c r="IZN85" s="2"/>
      <c r="IZO85" s="2"/>
      <c r="IZP85" s="2"/>
      <c r="IZQ85" s="2"/>
      <c r="IZR85" s="2"/>
      <c r="IZS85" s="2"/>
      <c r="IZT85" s="2"/>
      <c r="IZU85" s="2"/>
      <c r="IZV85" s="2"/>
      <c r="IZW85" s="2"/>
      <c r="IZX85" s="2"/>
      <c r="IZY85" s="2"/>
      <c r="IZZ85" s="2"/>
      <c r="JAA85" s="2"/>
      <c r="JAB85" s="2"/>
      <c r="JAC85" s="2"/>
      <c r="JAD85" s="2"/>
      <c r="JAE85" s="2"/>
      <c r="JAF85" s="2"/>
      <c r="JAG85" s="2"/>
      <c r="JAH85" s="2"/>
      <c r="JAI85" s="2"/>
      <c r="JAJ85" s="2"/>
      <c r="JAK85" s="2"/>
      <c r="JAL85" s="2"/>
      <c r="JAM85" s="2"/>
      <c r="JAN85" s="2"/>
      <c r="JAO85" s="2"/>
      <c r="JAP85" s="2"/>
      <c r="JAQ85" s="2"/>
      <c r="JAR85" s="2"/>
      <c r="JAS85" s="2"/>
      <c r="JAT85" s="2"/>
      <c r="JAU85" s="2"/>
      <c r="JAV85" s="2"/>
      <c r="JAW85" s="2"/>
      <c r="JAX85" s="2"/>
      <c r="JAY85" s="2"/>
      <c r="JAZ85" s="2"/>
      <c r="JBA85" s="2"/>
      <c r="JBB85" s="2"/>
      <c r="JBC85" s="2"/>
      <c r="JBD85" s="2"/>
      <c r="JBE85" s="2"/>
      <c r="JBF85" s="2"/>
      <c r="JBG85" s="2"/>
      <c r="JBH85" s="2"/>
      <c r="JBI85" s="2"/>
      <c r="JBJ85" s="2"/>
      <c r="JBK85" s="2"/>
      <c r="JBL85" s="2"/>
      <c r="JBM85" s="2"/>
      <c r="JBN85" s="2"/>
      <c r="JBO85" s="2"/>
      <c r="JBP85" s="2"/>
      <c r="JBQ85" s="2"/>
      <c r="JBR85" s="2"/>
      <c r="JBS85" s="2"/>
      <c r="JBT85" s="2"/>
      <c r="JBU85" s="2"/>
      <c r="JBV85" s="2"/>
      <c r="JBW85" s="2"/>
      <c r="JBX85" s="2"/>
      <c r="JBY85" s="2"/>
      <c r="JBZ85" s="2"/>
      <c r="JCA85" s="2"/>
      <c r="JCB85" s="2"/>
      <c r="JCC85" s="2"/>
      <c r="JCD85" s="2"/>
      <c r="JCE85" s="2"/>
      <c r="JCF85" s="2"/>
      <c r="JCG85" s="2"/>
      <c r="JCH85" s="2"/>
      <c r="JCI85" s="2"/>
      <c r="JCJ85" s="2"/>
      <c r="JCK85" s="2"/>
      <c r="JCL85" s="2"/>
      <c r="JCM85" s="2"/>
      <c r="JCN85" s="2"/>
      <c r="JCO85" s="2"/>
      <c r="JCP85" s="2"/>
      <c r="JCQ85" s="2"/>
      <c r="JCR85" s="2"/>
      <c r="JCS85" s="2"/>
      <c r="JCT85" s="2"/>
      <c r="JCU85" s="2"/>
      <c r="JCV85" s="2"/>
      <c r="JCW85" s="2"/>
      <c r="JCX85" s="2"/>
      <c r="JCY85" s="2"/>
      <c r="JCZ85" s="2"/>
      <c r="JDA85" s="2"/>
      <c r="JDB85" s="2"/>
      <c r="JDC85" s="2"/>
      <c r="JDD85" s="2"/>
      <c r="JDE85" s="2"/>
      <c r="JDF85" s="2"/>
      <c r="JDG85" s="2"/>
      <c r="JDH85" s="2"/>
      <c r="JDI85" s="2"/>
      <c r="JDJ85" s="2"/>
      <c r="JDK85" s="2"/>
      <c r="JDL85" s="2"/>
      <c r="JDM85" s="2"/>
      <c r="JDN85" s="2"/>
      <c r="JDO85" s="2"/>
      <c r="JDP85" s="2"/>
      <c r="JDQ85" s="2"/>
      <c r="JDR85" s="2"/>
      <c r="JDS85" s="2"/>
      <c r="JDT85" s="2"/>
      <c r="JDU85" s="2"/>
      <c r="JDV85" s="2"/>
      <c r="JDW85" s="2"/>
      <c r="JDX85" s="2"/>
      <c r="JDY85" s="2"/>
      <c r="JDZ85" s="2"/>
      <c r="JEA85" s="2"/>
      <c r="JEB85" s="2"/>
      <c r="JEC85" s="2"/>
      <c r="JED85" s="2"/>
      <c r="JEE85" s="2"/>
      <c r="JEF85" s="2"/>
      <c r="JEG85" s="2"/>
      <c r="JEH85" s="2"/>
      <c r="JEI85" s="2"/>
      <c r="JEJ85" s="2"/>
      <c r="JEK85" s="2"/>
      <c r="JEL85" s="2"/>
      <c r="JEM85" s="2"/>
      <c r="JEN85" s="2"/>
      <c r="JEO85" s="2"/>
      <c r="JEP85" s="2"/>
      <c r="JEQ85" s="2"/>
      <c r="JER85" s="2"/>
      <c r="JES85" s="2"/>
      <c r="JET85" s="2"/>
      <c r="JEU85" s="2"/>
      <c r="JEV85" s="2"/>
      <c r="JEW85" s="2"/>
      <c r="JEX85" s="2"/>
      <c r="JEY85" s="2"/>
      <c r="JEZ85" s="2"/>
      <c r="JFA85" s="2"/>
      <c r="JFB85" s="2"/>
      <c r="JFC85" s="2"/>
      <c r="JFD85" s="2"/>
      <c r="JFE85" s="2"/>
      <c r="JFF85" s="2"/>
      <c r="JFG85" s="2"/>
      <c r="JFH85" s="2"/>
      <c r="JFI85" s="2"/>
      <c r="JFJ85" s="2"/>
      <c r="JFK85" s="2"/>
      <c r="JFL85" s="2"/>
      <c r="JFM85" s="2"/>
      <c r="JFN85" s="2"/>
      <c r="JFO85" s="2"/>
      <c r="JFP85" s="2"/>
      <c r="JFQ85" s="2"/>
      <c r="JFR85" s="2"/>
      <c r="JFS85" s="2"/>
      <c r="JFT85" s="2"/>
      <c r="JFU85" s="2"/>
      <c r="JFV85" s="2"/>
      <c r="JFW85" s="2"/>
      <c r="JFX85" s="2"/>
      <c r="JFY85" s="2"/>
      <c r="JFZ85" s="2"/>
      <c r="JGA85" s="2"/>
      <c r="JGB85" s="2"/>
      <c r="JGC85" s="2"/>
      <c r="JGD85" s="2"/>
      <c r="JGE85" s="2"/>
      <c r="JGF85" s="2"/>
      <c r="JGG85" s="2"/>
      <c r="JGH85" s="2"/>
      <c r="JGI85" s="2"/>
      <c r="JGJ85" s="2"/>
      <c r="JGK85" s="2"/>
      <c r="JGL85" s="2"/>
      <c r="JGM85" s="2"/>
      <c r="JGN85" s="2"/>
      <c r="JGO85" s="2"/>
      <c r="JGP85" s="2"/>
      <c r="JGQ85" s="2"/>
      <c r="JGR85" s="2"/>
      <c r="JGS85" s="2"/>
      <c r="JGT85" s="2"/>
      <c r="JGU85" s="2"/>
      <c r="JGV85" s="2"/>
      <c r="JGW85" s="2"/>
      <c r="JGX85" s="2"/>
      <c r="JGY85" s="2"/>
      <c r="JGZ85" s="2"/>
      <c r="JHA85" s="2"/>
      <c r="JHB85" s="2"/>
      <c r="JHC85" s="2"/>
      <c r="JHD85" s="2"/>
      <c r="JHE85" s="2"/>
      <c r="JHF85" s="2"/>
      <c r="JHG85" s="2"/>
      <c r="JHH85" s="2"/>
      <c r="JHI85" s="2"/>
      <c r="JHJ85" s="2"/>
      <c r="JHK85" s="2"/>
      <c r="JHL85" s="2"/>
      <c r="JHM85" s="2"/>
      <c r="JHN85" s="2"/>
      <c r="JHO85" s="2"/>
      <c r="JHP85" s="2"/>
      <c r="JHQ85" s="2"/>
      <c r="JHR85" s="2"/>
      <c r="JHS85" s="2"/>
      <c r="JHT85" s="2"/>
      <c r="JHU85" s="2"/>
      <c r="JHV85" s="2"/>
      <c r="JHW85" s="2"/>
      <c r="JHX85" s="2"/>
      <c r="JHY85" s="2"/>
      <c r="JHZ85" s="2"/>
      <c r="JIA85" s="2"/>
      <c r="JIB85" s="2"/>
      <c r="JIC85" s="2"/>
      <c r="JID85" s="2"/>
      <c r="JIE85" s="2"/>
      <c r="JIF85" s="2"/>
      <c r="JIG85" s="2"/>
      <c r="JIH85" s="2"/>
      <c r="JII85" s="2"/>
      <c r="JIJ85" s="2"/>
      <c r="JIK85" s="2"/>
      <c r="JIL85" s="2"/>
      <c r="JIM85" s="2"/>
      <c r="JIN85" s="2"/>
      <c r="JIO85" s="2"/>
      <c r="JIP85" s="2"/>
      <c r="JIQ85" s="2"/>
      <c r="JIR85" s="2"/>
      <c r="JIS85" s="2"/>
      <c r="JIT85" s="2"/>
      <c r="JIU85" s="2"/>
      <c r="JIV85" s="2"/>
      <c r="JIW85" s="2"/>
      <c r="JIX85" s="2"/>
      <c r="JIY85" s="2"/>
      <c r="JIZ85" s="2"/>
      <c r="JJA85" s="2"/>
      <c r="JJB85" s="2"/>
      <c r="JJC85" s="2"/>
      <c r="JJD85" s="2"/>
      <c r="JJE85" s="2"/>
      <c r="JJF85" s="2"/>
      <c r="JJG85" s="2"/>
      <c r="JJH85" s="2"/>
      <c r="JJI85" s="2"/>
      <c r="JJJ85" s="2"/>
      <c r="JJK85" s="2"/>
      <c r="JJL85" s="2"/>
      <c r="JJM85" s="2"/>
      <c r="JJN85" s="2"/>
      <c r="JJO85" s="2"/>
      <c r="JJP85" s="2"/>
      <c r="JJQ85" s="2"/>
      <c r="JJR85" s="2"/>
      <c r="JJS85" s="2"/>
      <c r="JJT85" s="2"/>
      <c r="JJU85" s="2"/>
      <c r="JJV85" s="2"/>
      <c r="JJW85" s="2"/>
      <c r="JJX85" s="2"/>
      <c r="JJY85" s="2"/>
      <c r="JJZ85" s="2"/>
      <c r="JKA85" s="2"/>
      <c r="JKB85" s="2"/>
      <c r="JKC85" s="2"/>
      <c r="JKD85" s="2"/>
      <c r="JKE85" s="2"/>
      <c r="JKF85" s="2"/>
      <c r="JKG85" s="2"/>
      <c r="JKH85" s="2"/>
      <c r="JKI85" s="2"/>
      <c r="JKJ85" s="2"/>
      <c r="JKK85" s="2"/>
      <c r="JKL85" s="2"/>
      <c r="JKM85" s="2"/>
      <c r="JKN85" s="2"/>
      <c r="JKO85" s="2"/>
      <c r="JKP85" s="2"/>
      <c r="JKQ85" s="2"/>
      <c r="JKR85" s="2"/>
      <c r="JKS85" s="2"/>
      <c r="JKT85" s="2"/>
      <c r="JKU85" s="2"/>
      <c r="JKV85" s="2"/>
      <c r="JKW85" s="2"/>
      <c r="JKX85" s="2"/>
      <c r="JKY85" s="2"/>
      <c r="JKZ85" s="2"/>
      <c r="JLA85" s="2"/>
      <c r="JLB85" s="2"/>
      <c r="JLC85" s="2"/>
      <c r="JLD85" s="2"/>
      <c r="JLE85" s="2"/>
      <c r="JLF85" s="2"/>
      <c r="JLG85" s="2"/>
      <c r="JLH85" s="2"/>
      <c r="JLI85" s="2"/>
      <c r="JLJ85" s="2"/>
      <c r="JLK85" s="2"/>
      <c r="JLL85" s="2"/>
      <c r="JLM85" s="2"/>
      <c r="JLN85" s="2"/>
      <c r="JLO85" s="2"/>
      <c r="JLP85" s="2"/>
      <c r="JLQ85" s="2"/>
      <c r="JLR85" s="2"/>
      <c r="JLS85" s="2"/>
      <c r="JLT85" s="2"/>
      <c r="JLU85" s="2"/>
      <c r="JLV85" s="2"/>
      <c r="JLW85" s="2"/>
      <c r="JLX85" s="2"/>
      <c r="JLY85" s="2"/>
      <c r="JLZ85" s="2"/>
      <c r="JMA85" s="2"/>
      <c r="JMB85" s="2"/>
      <c r="JMC85" s="2"/>
      <c r="JMD85" s="2"/>
      <c r="JME85" s="2"/>
      <c r="JMF85" s="2"/>
      <c r="JMG85" s="2"/>
      <c r="JMH85" s="2"/>
      <c r="JMI85" s="2"/>
      <c r="JMJ85" s="2"/>
      <c r="JMK85" s="2"/>
      <c r="JML85" s="2"/>
      <c r="JMM85" s="2"/>
      <c r="JMN85" s="2"/>
      <c r="JMO85" s="2"/>
      <c r="JMP85" s="2"/>
      <c r="JMQ85" s="2"/>
      <c r="JMR85" s="2"/>
      <c r="JMS85" s="2"/>
      <c r="JMT85" s="2"/>
      <c r="JMU85" s="2"/>
      <c r="JMV85" s="2"/>
      <c r="JMW85" s="2"/>
      <c r="JMX85" s="2"/>
      <c r="JMY85" s="2"/>
      <c r="JMZ85" s="2"/>
      <c r="JNA85" s="2"/>
      <c r="JNB85" s="2"/>
      <c r="JNC85" s="2"/>
      <c r="JND85" s="2"/>
      <c r="JNE85" s="2"/>
      <c r="JNF85" s="2"/>
      <c r="JNG85" s="2"/>
      <c r="JNH85" s="2"/>
      <c r="JNI85" s="2"/>
      <c r="JNJ85" s="2"/>
      <c r="JNK85" s="2"/>
      <c r="JNL85" s="2"/>
      <c r="JNM85" s="2"/>
      <c r="JNN85" s="2"/>
      <c r="JNO85" s="2"/>
      <c r="JNP85" s="2"/>
      <c r="JNQ85" s="2"/>
      <c r="JNR85" s="2"/>
      <c r="JNS85" s="2"/>
      <c r="JNT85" s="2"/>
      <c r="JNU85" s="2"/>
      <c r="JNV85" s="2"/>
      <c r="JNW85" s="2"/>
      <c r="JNX85" s="2"/>
      <c r="JNY85" s="2"/>
      <c r="JNZ85" s="2"/>
      <c r="JOA85" s="2"/>
      <c r="JOB85" s="2"/>
      <c r="JOC85" s="2"/>
      <c r="JOD85" s="2"/>
      <c r="JOE85" s="2"/>
      <c r="JOF85" s="2"/>
      <c r="JOG85" s="2"/>
      <c r="JOH85" s="2"/>
      <c r="JOI85" s="2"/>
      <c r="JOJ85" s="2"/>
      <c r="JOK85" s="2"/>
      <c r="JOL85" s="2"/>
      <c r="JOM85" s="2"/>
      <c r="JON85" s="2"/>
      <c r="JOO85" s="2"/>
      <c r="JOP85" s="2"/>
      <c r="JOQ85" s="2"/>
      <c r="JOR85" s="2"/>
      <c r="JOS85" s="2"/>
      <c r="JOT85" s="2"/>
      <c r="JOU85" s="2"/>
      <c r="JOV85" s="2"/>
      <c r="JOW85" s="2"/>
      <c r="JOX85" s="2"/>
      <c r="JOY85" s="2"/>
      <c r="JOZ85" s="2"/>
      <c r="JPA85" s="2"/>
      <c r="JPB85" s="2"/>
      <c r="JPC85" s="2"/>
      <c r="JPD85" s="2"/>
      <c r="JPE85" s="2"/>
      <c r="JPF85" s="2"/>
      <c r="JPG85" s="2"/>
      <c r="JPH85" s="2"/>
      <c r="JPI85" s="2"/>
      <c r="JPJ85" s="2"/>
      <c r="JPK85" s="2"/>
      <c r="JPL85" s="2"/>
      <c r="JPM85" s="2"/>
      <c r="JPN85" s="2"/>
      <c r="JPO85" s="2"/>
      <c r="JPP85" s="2"/>
      <c r="JPQ85" s="2"/>
      <c r="JPR85" s="2"/>
      <c r="JPS85" s="2"/>
      <c r="JPT85" s="2"/>
      <c r="JPU85" s="2"/>
      <c r="JPV85" s="2"/>
      <c r="JPW85" s="2"/>
      <c r="JPX85" s="2"/>
      <c r="JPY85" s="2"/>
      <c r="JPZ85" s="2"/>
      <c r="JQA85" s="2"/>
      <c r="JQB85" s="2"/>
      <c r="JQC85" s="2"/>
      <c r="JQD85" s="2"/>
      <c r="JQE85" s="2"/>
      <c r="JQF85" s="2"/>
      <c r="JQG85" s="2"/>
      <c r="JQH85" s="2"/>
      <c r="JQI85" s="2"/>
      <c r="JQJ85" s="2"/>
      <c r="JQK85" s="2"/>
      <c r="JQL85" s="2"/>
      <c r="JQM85" s="2"/>
      <c r="JQN85" s="2"/>
      <c r="JQO85" s="2"/>
      <c r="JQP85" s="2"/>
      <c r="JQQ85" s="2"/>
      <c r="JQR85" s="2"/>
      <c r="JQS85" s="2"/>
      <c r="JQT85" s="2"/>
      <c r="JQU85" s="2"/>
      <c r="JQV85" s="2"/>
      <c r="JQW85" s="2"/>
      <c r="JQX85" s="2"/>
      <c r="JQY85" s="2"/>
      <c r="JQZ85" s="2"/>
      <c r="JRA85" s="2"/>
      <c r="JRB85" s="2"/>
      <c r="JRC85" s="2"/>
      <c r="JRD85" s="2"/>
      <c r="JRE85" s="2"/>
      <c r="JRF85" s="2"/>
      <c r="JRG85" s="2"/>
      <c r="JRH85" s="2"/>
      <c r="JRI85" s="2"/>
      <c r="JRJ85" s="2"/>
      <c r="JRK85" s="2"/>
      <c r="JRL85" s="2"/>
      <c r="JRM85" s="2"/>
      <c r="JRN85" s="2"/>
      <c r="JRO85" s="2"/>
      <c r="JRP85" s="2"/>
      <c r="JRQ85" s="2"/>
      <c r="JRR85" s="2"/>
      <c r="JRS85" s="2"/>
      <c r="JRT85" s="2"/>
      <c r="JRU85" s="2"/>
      <c r="JRV85" s="2"/>
      <c r="JRW85" s="2"/>
      <c r="JRX85" s="2"/>
      <c r="JRY85" s="2"/>
      <c r="JRZ85" s="2"/>
      <c r="JSA85" s="2"/>
      <c r="JSB85" s="2"/>
      <c r="JSC85" s="2"/>
      <c r="JSD85" s="2"/>
      <c r="JSE85" s="2"/>
      <c r="JSF85" s="2"/>
      <c r="JSG85" s="2"/>
      <c r="JSH85" s="2"/>
      <c r="JSI85" s="2"/>
      <c r="JSJ85" s="2"/>
      <c r="JSK85" s="2"/>
      <c r="JSL85" s="2"/>
      <c r="JSM85" s="2"/>
      <c r="JSN85" s="2"/>
      <c r="JSO85" s="2"/>
      <c r="JSP85" s="2"/>
      <c r="JSQ85" s="2"/>
      <c r="JSR85" s="2"/>
      <c r="JSS85" s="2"/>
      <c r="JST85" s="2"/>
      <c r="JSU85" s="2"/>
      <c r="JSV85" s="2"/>
      <c r="JSW85" s="2"/>
      <c r="JSX85" s="2"/>
      <c r="JSY85" s="2"/>
      <c r="JSZ85" s="2"/>
      <c r="JTA85" s="2"/>
      <c r="JTB85" s="2"/>
      <c r="JTC85" s="2"/>
      <c r="JTD85" s="2"/>
      <c r="JTE85" s="2"/>
      <c r="JTF85" s="2"/>
      <c r="JTG85" s="2"/>
      <c r="JTH85" s="2"/>
      <c r="JTI85" s="2"/>
      <c r="JTJ85" s="2"/>
      <c r="JTK85" s="2"/>
      <c r="JTL85" s="2"/>
      <c r="JTM85" s="2"/>
      <c r="JTN85" s="2"/>
      <c r="JTO85" s="2"/>
      <c r="JTP85" s="2"/>
      <c r="JTQ85" s="2"/>
      <c r="JTR85" s="2"/>
      <c r="JTS85" s="2"/>
      <c r="JTT85" s="2"/>
      <c r="JTU85" s="2"/>
      <c r="JTV85" s="2"/>
      <c r="JTW85" s="2"/>
      <c r="JTX85" s="2"/>
      <c r="JTY85" s="2"/>
      <c r="JTZ85" s="2"/>
      <c r="JUA85" s="2"/>
      <c r="JUB85" s="2"/>
      <c r="JUC85" s="2"/>
      <c r="JUD85" s="2"/>
      <c r="JUE85" s="2"/>
      <c r="JUF85" s="2"/>
      <c r="JUG85" s="2"/>
      <c r="JUH85" s="2"/>
      <c r="JUI85" s="2"/>
      <c r="JUJ85" s="2"/>
      <c r="JUK85" s="2"/>
      <c r="JUL85" s="2"/>
      <c r="JUM85" s="2"/>
      <c r="JUN85" s="2"/>
      <c r="JUO85" s="2"/>
      <c r="JUP85" s="2"/>
      <c r="JUQ85" s="2"/>
      <c r="JUR85" s="2"/>
      <c r="JUS85" s="2"/>
      <c r="JUT85" s="2"/>
      <c r="JUU85" s="2"/>
      <c r="JUV85" s="2"/>
      <c r="JUW85" s="2"/>
      <c r="JUX85" s="2"/>
      <c r="JUY85" s="2"/>
      <c r="JUZ85" s="2"/>
      <c r="JVA85" s="2"/>
      <c r="JVB85" s="2"/>
      <c r="JVC85" s="2"/>
      <c r="JVD85" s="2"/>
      <c r="JVE85" s="2"/>
      <c r="JVF85" s="2"/>
      <c r="JVG85" s="2"/>
      <c r="JVH85" s="2"/>
      <c r="JVI85" s="2"/>
      <c r="JVJ85" s="2"/>
      <c r="JVK85" s="2"/>
      <c r="JVL85" s="2"/>
      <c r="JVM85" s="2"/>
      <c r="JVN85" s="2"/>
      <c r="JVO85" s="2"/>
      <c r="JVP85" s="2"/>
      <c r="JVQ85" s="2"/>
      <c r="JVR85" s="2"/>
      <c r="JVS85" s="2"/>
      <c r="JVT85" s="2"/>
      <c r="JVU85" s="2"/>
      <c r="JVV85" s="2"/>
      <c r="JVW85" s="2"/>
      <c r="JVX85" s="2"/>
      <c r="JVY85" s="2"/>
      <c r="JVZ85" s="2"/>
      <c r="JWA85" s="2"/>
      <c r="JWB85" s="2"/>
      <c r="JWC85" s="2"/>
      <c r="JWD85" s="2"/>
      <c r="JWE85" s="2"/>
      <c r="JWF85" s="2"/>
      <c r="JWG85" s="2"/>
      <c r="JWH85" s="2"/>
      <c r="JWI85" s="2"/>
      <c r="JWJ85" s="2"/>
      <c r="JWK85" s="2"/>
      <c r="JWL85" s="2"/>
      <c r="JWM85" s="2"/>
      <c r="JWN85" s="2"/>
      <c r="JWO85" s="2"/>
      <c r="JWP85" s="2"/>
      <c r="JWQ85" s="2"/>
      <c r="JWR85" s="2"/>
      <c r="JWS85" s="2"/>
      <c r="JWT85" s="2"/>
      <c r="JWU85" s="2"/>
      <c r="JWV85" s="2"/>
      <c r="JWW85" s="2"/>
      <c r="JWX85" s="2"/>
      <c r="JWY85" s="2"/>
      <c r="JWZ85" s="2"/>
      <c r="JXA85" s="2"/>
      <c r="JXB85" s="2"/>
      <c r="JXC85" s="2"/>
      <c r="JXD85" s="2"/>
      <c r="JXE85" s="2"/>
      <c r="JXF85" s="2"/>
      <c r="JXG85" s="2"/>
      <c r="JXH85" s="2"/>
      <c r="JXI85" s="2"/>
      <c r="JXJ85" s="2"/>
      <c r="JXK85" s="2"/>
      <c r="JXL85" s="2"/>
      <c r="JXM85" s="2"/>
      <c r="JXN85" s="2"/>
      <c r="JXO85" s="2"/>
      <c r="JXP85" s="2"/>
      <c r="JXQ85" s="2"/>
      <c r="JXR85" s="2"/>
      <c r="JXS85" s="2"/>
      <c r="JXT85" s="2"/>
      <c r="JXU85" s="2"/>
      <c r="JXV85" s="2"/>
      <c r="JXW85" s="2"/>
      <c r="JXX85" s="2"/>
      <c r="JXY85" s="2"/>
      <c r="JXZ85" s="2"/>
      <c r="JYA85" s="2"/>
      <c r="JYB85" s="2"/>
      <c r="JYC85" s="2"/>
      <c r="JYD85" s="2"/>
      <c r="JYE85" s="2"/>
      <c r="JYF85" s="2"/>
      <c r="JYG85" s="2"/>
      <c r="JYH85" s="2"/>
      <c r="JYI85" s="2"/>
      <c r="JYJ85" s="2"/>
      <c r="JYK85" s="2"/>
      <c r="JYL85" s="2"/>
      <c r="JYM85" s="2"/>
      <c r="JYN85" s="2"/>
      <c r="JYO85" s="2"/>
      <c r="JYP85" s="2"/>
      <c r="JYQ85" s="2"/>
      <c r="JYR85" s="2"/>
      <c r="JYS85" s="2"/>
      <c r="JYT85" s="2"/>
      <c r="JYU85" s="2"/>
      <c r="JYV85" s="2"/>
      <c r="JYW85" s="2"/>
      <c r="JYX85" s="2"/>
      <c r="JYY85" s="2"/>
      <c r="JYZ85" s="2"/>
      <c r="JZA85" s="2"/>
      <c r="JZB85" s="2"/>
      <c r="JZC85" s="2"/>
      <c r="JZD85" s="2"/>
      <c r="JZE85" s="2"/>
      <c r="JZF85" s="2"/>
      <c r="JZG85" s="2"/>
      <c r="JZH85" s="2"/>
      <c r="JZI85" s="2"/>
      <c r="JZJ85" s="2"/>
      <c r="JZK85" s="2"/>
      <c r="JZL85" s="2"/>
      <c r="JZM85" s="2"/>
      <c r="JZN85" s="2"/>
      <c r="JZO85" s="2"/>
      <c r="JZP85" s="2"/>
      <c r="JZQ85" s="2"/>
      <c r="JZR85" s="2"/>
      <c r="JZS85" s="2"/>
      <c r="JZT85" s="2"/>
      <c r="JZU85" s="2"/>
      <c r="JZV85" s="2"/>
      <c r="JZW85" s="2"/>
      <c r="JZX85" s="2"/>
      <c r="JZY85" s="2"/>
      <c r="JZZ85" s="2"/>
      <c r="KAA85" s="2"/>
      <c r="KAB85" s="2"/>
      <c r="KAC85" s="2"/>
      <c r="KAD85" s="2"/>
      <c r="KAE85" s="2"/>
      <c r="KAF85" s="2"/>
      <c r="KAG85" s="2"/>
      <c r="KAH85" s="2"/>
      <c r="KAI85" s="2"/>
      <c r="KAJ85" s="2"/>
      <c r="KAK85" s="2"/>
      <c r="KAL85" s="2"/>
      <c r="KAM85" s="2"/>
      <c r="KAN85" s="2"/>
      <c r="KAO85" s="2"/>
      <c r="KAP85" s="2"/>
      <c r="KAQ85" s="2"/>
      <c r="KAR85" s="2"/>
      <c r="KAS85" s="2"/>
      <c r="KAT85" s="2"/>
      <c r="KAU85" s="2"/>
      <c r="KAV85" s="2"/>
      <c r="KAW85" s="2"/>
      <c r="KAX85" s="2"/>
      <c r="KAY85" s="2"/>
      <c r="KAZ85" s="2"/>
      <c r="KBA85" s="2"/>
      <c r="KBB85" s="2"/>
      <c r="KBC85" s="2"/>
      <c r="KBD85" s="2"/>
      <c r="KBE85" s="2"/>
      <c r="KBF85" s="2"/>
      <c r="KBG85" s="2"/>
      <c r="KBH85" s="2"/>
      <c r="KBI85" s="2"/>
      <c r="KBJ85" s="2"/>
      <c r="KBK85" s="2"/>
      <c r="KBL85" s="2"/>
      <c r="KBM85" s="2"/>
      <c r="KBN85" s="2"/>
      <c r="KBO85" s="2"/>
      <c r="KBP85" s="2"/>
      <c r="KBQ85" s="2"/>
      <c r="KBR85" s="2"/>
      <c r="KBS85" s="2"/>
      <c r="KBT85" s="2"/>
      <c r="KBU85" s="2"/>
      <c r="KBV85" s="2"/>
      <c r="KBW85" s="2"/>
      <c r="KBX85" s="2"/>
      <c r="KBY85" s="2"/>
      <c r="KBZ85" s="2"/>
      <c r="KCA85" s="2"/>
      <c r="KCB85" s="2"/>
      <c r="KCC85" s="2"/>
      <c r="KCD85" s="2"/>
      <c r="KCE85" s="2"/>
      <c r="KCF85" s="2"/>
      <c r="KCG85" s="2"/>
      <c r="KCH85" s="2"/>
      <c r="KCI85" s="2"/>
      <c r="KCJ85" s="2"/>
      <c r="KCK85" s="2"/>
      <c r="KCL85" s="2"/>
      <c r="KCM85" s="2"/>
      <c r="KCN85" s="2"/>
      <c r="KCO85" s="2"/>
      <c r="KCP85" s="2"/>
      <c r="KCQ85" s="2"/>
      <c r="KCR85" s="2"/>
      <c r="KCS85" s="2"/>
      <c r="KCT85" s="2"/>
      <c r="KCU85" s="2"/>
      <c r="KCV85" s="2"/>
      <c r="KCW85" s="2"/>
      <c r="KCX85" s="2"/>
      <c r="KCY85" s="2"/>
      <c r="KCZ85" s="2"/>
      <c r="KDA85" s="2"/>
      <c r="KDB85" s="2"/>
      <c r="KDC85" s="2"/>
      <c r="KDD85" s="2"/>
      <c r="KDE85" s="2"/>
      <c r="KDF85" s="2"/>
      <c r="KDG85" s="2"/>
      <c r="KDH85" s="2"/>
      <c r="KDI85" s="2"/>
      <c r="KDJ85" s="2"/>
      <c r="KDK85" s="2"/>
      <c r="KDL85" s="2"/>
      <c r="KDM85" s="2"/>
      <c r="KDN85" s="2"/>
      <c r="KDO85" s="2"/>
      <c r="KDP85" s="2"/>
      <c r="KDQ85" s="2"/>
      <c r="KDR85" s="2"/>
      <c r="KDS85" s="2"/>
      <c r="KDT85" s="2"/>
      <c r="KDU85" s="2"/>
      <c r="KDV85" s="2"/>
      <c r="KDW85" s="2"/>
      <c r="KDX85" s="2"/>
      <c r="KDY85" s="2"/>
      <c r="KDZ85" s="2"/>
      <c r="KEA85" s="2"/>
      <c r="KEB85" s="2"/>
      <c r="KEC85" s="2"/>
      <c r="KED85" s="2"/>
      <c r="KEE85" s="2"/>
      <c r="KEF85" s="2"/>
      <c r="KEG85" s="2"/>
      <c r="KEH85" s="2"/>
      <c r="KEI85" s="2"/>
      <c r="KEJ85" s="2"/>
      <c r="KEK85" s="2"/>
      <c r="KEL85" s="2"/>
      <c r="KEM85" s="2"/>
      <c r="KEN85" s="2"/>
      <c r="KEO85" s="2"/>
      <c r="KEP85" s="2"/>
      <c r="KEQ85" s="2"/>
      <c r="KER85" s="2"/>
      <c r="KES85" s="2"/>
      <c r="KET85" s="2"/>
      <c r="KEU85" s="2"/>
      <c r="KEV85" s="2"/>
      <c r="KEW85" s="2"/>
      <c r="KEX85" s="2"/>
      <c r="KEY85" s="2"/>
      <c r="KEZ85" s="2"/>
      <c r="KFA85" s="2"/>
      <c r="KFB85" s="2"/>
      <c r="KFC85" s="2"/>
      <c r="KFD85" s="2"/>
      <c r="KFE85" s="2"/>
      <c r="KFF85" s="2"/>
      <c r="KFG85" s="2"/>
      <c r="KFH85" s="2"/>
      <c r="KFI85" s="2"/>
      <c r="KFJ85" s="2"/>
      <c r="KFK85" s="2"/>
      <c r="KFL85" s="2"/>
      <c r="KFM85" s="2"/>
      <c r="KFN85" s="2"/>
      <c r="KFO85" s="2"/>
      <c r="KFP85" s="2"/>
      <c r="KFQ85" s="2"/>
      <c r="KFR85" s="2"/>
      <c r="KFS85" s="2"/>
      <c r="KFT85" s="2"/>
      <c r="KFU85" s="2"/>
      <c r="KFV85" s="2"/>
      <c r="KFW85" s="2"/>
      <c r="KFX85" s="2"/>
      <c r="KFY85" s="2"/>
      <c r="KFZ85" s="2"/>
      <c r="KGA85" s="2"/>
      <c r="KGB85" s="2"/>
      <c r="KGC85" s="2"/>
      <c r="KGD85" s="2"/>
      <c r="KGE85" s="2"/>
      <c r="KGF85" s="2"/>
      <c r="KGG85" s="2"/>
      <c r="KGH85" s="2"/>
      <c r="KGI85" s="2"/>
      <c r="KGJ85" s="2"/>
      <c r="KGK85" s="2"/>
      <c r="KGL85" s="2"/>
      <c r="KGM85" s="2"/>
      <c r="KGN85" s="2"/>
      <c r="KGO85" s="2"/>
      <c r="KGP85" s="2"/>
      <c r="KGQ85" s="2"/>
      <c r="KGR85" s="2"/>
      <c r="KGS85" s="2"/>
      <c r="KGT85" s="2"/>
      <c r="KGU85" s="2"/>
      <c r="KGV85" s="2"/>
      <c r="KGW85" s="2"/>
      <c r="KGX85" s="2"/>
      <c r="KGY85" s="2"/>
      <c r="KGZ85" s="2"/>
      <c r="KHA85" s="2"/>
      <c r="KHB85" s="2"/>
      <c r="KHC85" s="2"/>
      <c r="KHD85" s="2"/>
      <c r="KHE85" s="2"/>
      <c r="KHF85" s="2"/>
      <c r="KHG85" s="2"/>
      <c r="KHH85" s="2"/>
      <c r="KHI85" s="2"/>
      <c r="KHJ85" s="2"/>
      <c r="KHK85" s="2"/>
      <c r="KHL85" s="2"/>
      <c r="KHM85" s="2"/>
      <c r="KHN85" s="2"/>
      <c r="KHO85" s="2"/>
      <c r="KHP85" s="2"/>
      <c r="KHQ85" s="2"/>
      <c r="KHR85" s="2"/>
      <c r="KHS85" s="2"/>
      <c r="KHT85" s="2"/>
      <c r="KHU85" s="2"/>
      <c r="KHV85" s="2"/>
      <c r="KHW85" s="2"/>
      <c r="KHX85" s="2"/>
      <c r="KHY85" s="2"/>
      <c r="KHZ85" s="2"/>
      <c r="KIA85" s="2"/>
      <c r="KIB85" s="2"/>
      <c r="KIC85" s="2"/>
      <c r="KID85" s="2"/>
      <c r="KIE85" s="2"/>
      <c r="KIF85" s="2"/>
      <c r="KIG85" s="2"/>
      <c r="KIH85" s="2"/>
      <c r="KII85" s="2"/>
      <c r="KIJ85" s="2"/>
      <c r="KIK85" s="2"/>
      <c r="KIL85" s="2"/>
      <c r="KIM85" s="2"/>
      <c r="KIN85" s="2"/>
      <c r="KIO85" s="2"/>
      <c r="KIP85" s="2"/>
      <c r="KIQ85" s="2"/>
      <c r="KIR85" s="2"/>
      <c r="KIS85" s="2"/>
      <c r="KIT85" s="2"/>
      <c r="KIU85" s="2"/>
      <c r="KIV85" s="2"/>
      <c r="KIW85" s="2"/>
      <c r="KIX85" s="2"/>
      <c r="KIY85" s="2"/>
      <c r="KIZ85" s="2"/>
      <c r="KJA85" s="2"/>
      <c r="KJB85" s="2"/>
      <c r="KJC85" s="2"/>
      <c r="KJD85" s="2"/>
      <c r="KJE85" s="2"/>
      <c r="KJF85" s="2"/>
      <c r="KJG85" s="2"/>
      <c r="KJH85" s="2"/>
      <c r="KJI85" s="2"/>
      <c r="KJJ85" s="2"/>
      <c r="KJK85" s="2"/>
      <c r="KJL85" s="2"/>
      <c r="KJM85" s="2"/>
      <c r="KJN85" s="2"/>
      <c r="KJO85" s="2"/>
      <c r="KJP85" s="2"/>
      <c r="KJQ85" s="2"/>
      <c r="KJR85" s="2"/>
      <c r="KJS85" s="2"/>
      <c r="KJT85" s="2"/>
      <c r="KJU85" s="2"/>
      <c r="KJV85" s="2"/>
      <c r="KJW85" s="2"/>
      <c r="KJX85" s="2"/>
      <c r="KJY85" s="2"/>
      <c r="KJZ85" s="2"/>
      <c r="KKA85" s="2"/>
      <c r="KKB85" s="2"/>
      <c r="KKC85" s="2"/>
      <c r="KKD85" s="2"/>
      <c r="KKE85" s="2"/>
      <c r="KKF85" s="2"/>
      <c r="KKG85" s="2"/>
      <c r="KKH85" s="2"/>
      <c r="KKI85" s="2"/>
      <c r="KKJ85" s="2"/>
      <c r="KKK85" s="2"/>
      <c r="KKL85" s="2"/>
      <c r="KKM85" s="2"/>
      <c r="KKN85" s="2"/>
      <c r="KKO85" s="2"/>
      <c r="KKP85" s="2"/>
      <c r="KKQ85" s="2"/>
      <c r="KKR85" s="2"/>
      <c r="KKS85" s="2"/>
      <c r="KKT85" s="2"/>
      <c r="KKU85" s="2"/>
      <c r="KKV85" s="2"/>
      <c r="KKW85" s="2"/>
      <c r="KKX85" s="2"/>
      <c r="KKY85" s="2"/>
      <c r="KKZ85" s="2"/>
      <c r="KLA85" s="2"/>
      <c r="KLB85" s="2"/>
      <c r="KLC85" s="2"/>
      <c r="KLD85" s="2"/>
      <c r="KLE85" s="2"/>
      <c r="KLF85" s="2"/>
      <c r="KLG85" s="2"/>
      <c r="KLH85" s="2"/>
      <c r="KLI85" s="2"/>
      <c r="KLJ85" s="2"/>
      <c r="KLK85" s="2"/>
      <c r="KLL85" s="2"/>
      <c r="KLM85" s="2"/>
      <c r="KLN85" s="2"/>
      <c r="KLO85" s="2"/>
      <c r="KLP85" s="2"/>
      <c r="KLQ85" s="2"/>
      <c r="KLR85" s="2"/>
      <c r="KLS85" s="2"/>
      <c r="KLT85" s="2"/>
      <c r="KLU85" s="2"/>
      <c r="KLV85" s="2"/>
      <c r="KLW85" s="2"/>
      <c r="KLX85" s="2"/>
      <c r="KLY85" s="2"/>
      <c r="KLZ85" s="2"/>
      <c r="KMA85" s="2"/>
      <c r="KMB85" s="2"/>
      <c r="KMC85" s="2"/>
      <c r="KMD85" s="2"/>
      <c r="KME85" s="2"/>
      <c r="KMF85" s="2"/>
      <c r="KMG85" s="2"/>
      <c r="KMH85" s="2"/>
      <c r="KMI85" s="2"/>
      <c r="KMJ85" s="2"/>
      <c r="KMK85" s="2"/>
      <c r="KML85" s="2"/>
      <c r="KMM85" s="2"/>
      <c r="KMN85" s="2"/>
      <c r="KMO85" s="2"/>
      <c r="KMP85" s="2"/>
      <c r="KMQ85" s="2"/>
      <c r="KMR85" s="2"/>
      <c r="KMS85" s="2"/>
      <c r="KMT85" s="2"/>
      <c r="KMU85" s="2"/>
      <c r="KMV85" s="2"/>
      <c r="KMW85" s="2"/>
      <c r="KMX85" s="2"/>
      <c r="KMY85" s="2"/>
      <c r="KMZ85" s="2"/>
      <c r="KNA85" s="2"/>
      <c r="KNB85" s="2"/>
      <c r="KNC85" s="2"/>
      <c r="KND85" s="2"/>
      <c r="KNE85" s="2"/>
      <c r="KNF85" s="2"/>
      <c r="KNG85" s="2"/>
      <c r="KNH85" s="2"/>
      <c r="KNI85" s="2"/>
      <c r="KNJ85" s="2"/>
      <c r="KNK85" s="2"/>
      <c r="KNL85" s="2"/>
      <c r="KNM85" s="2"/>
      <c r="KNN85" s="2"/>
      <c r="KNO85" s="2"/>
      <c r="KNP85" s="2"/>
      <c r="KNQ85" s="2"/>
      <c r="KNR85" s="2"/>
      <c r="KNS85" s="2"/>
      <c r="KNT85" s="2"/>
      <c r="KNU85" s="2"/>
      <c r="KNV85" s="2"/>
      <c r="KNW85" s="2"/>
      <c r="KNX85" s="2"/>
      <c r="KNY85" s="2"/>
      <c r="KNZ85" s="2"/>
      <c r="KOA85" s="2"/>
      <c r="KOB85" s="2"/>
      <c r="KOC85" s="2"/>
      <c r="KOD85" s="2"/>
      <c r="KOE85" s="2"/>
      <c r="KOF85" s="2"/>
      <c r="KOG85" s="2"/>
      <c r="KOH85" s="2"/>
      <c r="KOI85" s="2"/>
      <c r="KOJ85" s="2"/>
      <c r="KOK85" s="2"/>
      <c r="KOL85" s="2"/>
      <c r="KOM85" s="2"/>
      <c r="KON85" s="2"/>
      <c r="KOO85" s="2"/>
      <c r="KOP85" s="2"/>
      <c r="KOQ85" s="2"/>
      <c r="KOR85" s="2"/>
      <c r="KOS85" s="2"/>
      <c r="KOT85" s="2"/>
      <c r="KOU85" s="2"/>
      <c r="KOV85" s="2"/>
      <c r="KOW85" s="2"/>
      <c r="KOX85" s="2"/>
      <c r="KOY85" s="2"/>
      <c r="KOZ85" s="2"/>
      <c r="KPA85" s="2"/>
      <c r="KPB85" s="2"/>
      <c r="KPC85" s="2"/>
      <c r="KPD85" s="2"/>
      <c r="KPE85" s="2"/>
      <c r="KPF85" s="2"/>
      <c r="KPG85" s="2"/>
      <c r="KPH85" s="2"/>
      <c r="KPI85" s="2"/>
      <c r="KPJ85" s="2"/>
      <c r="KPK85" s="2"/>
      <c r="KPL85" s="2"/>
      <c r="KPM85" s="2"/>
      <c r="KPN85" s="2"/>
      <c r="KPO85" s="2"/>
      <c r="KPP85" s="2"/>
      <c r="KPQ85" s="2"/>
      <c r="KPR85" s="2"/>
      <c r="KPS85" s="2"/>
      <c r="KPT85" s="2"/>
      <c r="KPU85" s="2"/>
      <c r="KPV85" s="2"/>
      <c r="KPW85" s="2"/>
      <c r="KPX85" s="2"/>
      <c r="KPY85" s="2"/>
      <c r="KPZ85" s="2"/>
      <c r="KQA85" s="2"/>
      <c r="KQB85" s="2"/>
      <c r="KQC85" s="2"/>
      <c r="KQD85" s="2"/>
      <c r="KQE85" s="2"/>
      <c r="KQF85" s="2"/>
      <c r="KQG85" s="2"/>
      <c r="KQH85" s="2"/>
      <c r="KQI85" s="2"/>
      <c r="KQJ85" s="2"/>
      <c r="KQK85" s="2"/>
      <c r="KQL85" s="2"/>
      <c r="KQM85" s="2"/>
      <c r="KQN85" s="2"/>
      <c r="KQO85" s="2"/>
      <c r="KQP85" s="2"/>
      <c r="KQQ85" s="2"/>
      <c r="KQR85" s="2"/>
      <c r="KQS85" s="2"/>
      <c r="KQT85" s="2"/>
      <c r="KQU85" s="2"/>
      <c r="KQV85" s="2"/>
      <c r="KQW85" s="2"/>
      <c r="KQX85" s="2"/>
      <c r="KQY85" s="2"/>
      <c r="KQZ85" s="2"/>
      <c r="KRA85" s="2"/>
      <c r="KRB85" s="2"/>
      <c r="KRC85" s="2"/>
      <c r="KRD85" s="2"/>
      <c r="KRE85" s="2"/>
      <c r="KRF85" s="2"/>
      <c r="KRG85" s="2"/>
      <c r="KRH85" s="2"/>
      <c r="KRI85" s="2"/>
      <c r="KRJ85" s="2"/>
      <c r="KRK85" s="2"/>
      <c r="KRL85" s="2"/>
      <c r="KRM85" s="2"/>
      <c r="KRN85" s="2"/>
      <c r="KRO85" s="2"/>
      <c r="KRP85" s="2"/>
      <c r="KRQ85" s="2"/>
      <c r="KRR85" s="2"/>
      <c r="KRS85" s="2"/>
      <c r="KRT85" s="2"/>
      <c r="KRU85" s="2"/>
      <c r="KRV85" s="2"/>
      <c r="KRW85" s="2"/>
      <c r="KRX85" s="2"/>
      <c r="KRY85" s="2"/>
      <c r="KRZ85" s="2"/>
      <c r="KSA85" s="2"/>
      <c r="KSB85" s="2"/>
      <c r="KSC85" s="2"/>
      <c r="KSD85" s="2"/>
      <c r="KSE85" s="2"/>
      <c r="KSF85" s="2"/>
      <c r="KSG85" s="2"/>
      <c r="KSH85" s="2"/>
      <c r="KSI85" s="2"/>
      <c r="KSJ85" s="2"/>
      <c r="KSK85" s="2"/>
      <c r="KSL85" s="2"/>
      <c r="KSM85" s="2"/>
      <c r="KSN85" s="2"/>
      <c r="KSO85" s="2"/>
      <c r="KSP85" s="2"/>
      <c r="KSQ85" s="2"/>
      <c r="KSR85" s="2"/>
      <c r="KSS85" s="2"/>
      <c r="KST85" s="2"/>
      <c r="KSU85" s="2"/>
      <c r="KSV85" s="2"/>
      <c r="KSW85" s="2"/>
      <c r="KSX85" s="2"/>
      <c r="KSY85" s="2"/>
      <c r="KSZ85" s="2"/>
      <c r="KTA85" s="2"/>
      <c r="KTB85" s="2"/>
      <c r="KTC85" s="2"/>
      <c r="KTD85" s="2"/>
      <c r="KTE85" s="2"/>
      <c r="KTF85" s="2"/>
      <c r="KTG85" s="2"/>
      <c r="KTH85" s="2"/>
      <c r="KTI85" s="2"/>
      <c r="KTJ85" s="2"/>
      <c r="KTK85" s="2"/>
      <c r="KTL85" s="2"/>
      <c r="KTM85" s="2"/>
      <c r="KTN85" s="2"/>
      <c r="KTO85" s="2"/>
      <c r="KTP85" s="2"/>
      <c r="KTQ85" s="2"/>
      <c r="KTR85" s="2"/>
      <c r="KTS85" s="2"/>
      <c r="KTT85" s="2"/>
      <c r="KTU85" s="2"/>
      <c r="KTV85" s="2"/>
      <c r="KTW85" s="2"/>
      <c r="KTX85" s="2"/>
      <c r="KTY85" s="2"/>
      <c r="KTZ85" s="2"/>
      <c r="KUA85" s="2"/>
      <c r="KUB85" s="2"/>
      <c r="KUC85" s="2"/>
      <c r="KUD85" s="2"/>
      <c r="KUE85" s="2"/>
      <c r="KUF85" s="2"/>
      <c r="KUG85" s="2"/>
      <c r="KUH85" s="2"/>
      <c r="KUI85" s="2"/>
      <c r="KUJ85" s="2"/>
      <c r="KUK85" s="2"/>
      <c r="KUL85" s="2"/>
      <c r="KUM85" s="2"/>
      <c r="KUN85" s="2"/>
      <c r="KUO85" s="2"/>
      <c r="KUP85" s="2"/>
      <c r="KUQ85" s="2"/>
      <c r="KUR85" s="2"/>
      <c r="KUS85" s="2"/>
      <c r="KUT85" s="2"/>
      <c r="KUU85" s="2"/>
      <c r="KUV85" s="2"/>
      <c r="KUW85" s="2"/>
      <c r="KUX85" s="2"/>
      <c r="KUY85" s="2"/>
      <c r="KUZ85" s="2"/>
      <c r="KVA85" s="2"/>
      <c r="KVB85" s="2"/>
      <c r="KVC85" s="2"/>
      <c r="KVD85" s="2"/>
      <c r="KVE85" s="2"/>
      <c r="KVF85" s="2"/>
      <c r="KVG85" s="2"/>
      <c r="KVH85" s="2"/>
      <c r="KVI85" s="2"/>
      <c r="KVJ85" s="2"/>
      <c r="KVK85" s="2"/>
      <c r="KVL85" s="2"/>
      <c r="KVM85" s="2"/>
      <c r="KVN85" s="2"/>
      <c r="KVO85" s="2"/>
      <c r="KVP85" s="2"/>
      <c r="KVQ85" s="2"/>
      <c r="KVR85" s="2"/>
      <c r="KVS85" s="2"/>
      <c r="KVT85" s="2"/>
      <c r="KVU85" s="2"/>
      <c r="KVV85" s="2"/>
      <c r="KVW85" s="2"/>
      <c r="KVX85" s="2"/>
      <c r="KVY85" s="2"/>
      <c r="KVZ85" s="2"/>
      <c r="KWA85" s="2"/>
      <c r="KWB85" s="2"/>
      <c r="KWC85" s="2"/>
      <c r="KWD85" s="2"/>
      <c r="KWE85" s="2"/>
      <c r="KWF85" s="2"/>
      <c r="KWG85" s="2"/>
      <c r="KWH85" s="2"/>
      <c r="KWI85" s="2"/>
      <c r="KWJ85" s="2"/>
      <c r="KWK85" s="2"/>
      <c r="KWL85" s="2"/>
      <c r="KWM85" s="2"/>
      <c r="KWN85" s="2"/>
      <c r="KWO85" s="2"/>
      <c r="KWP85" s="2"/>
      <c r="KWQ85" s="2"/>
      <c r="KWR85" s="2"/>
      <c r="KWS85" s="2"/>
      <c r="KWT85" s="2"/>
      <c r="KWU85" s="2"/>
      <c r="KWV85" s="2"/>
      <c r="KWW85" s="2"/>
      <c r="KWX85" s="2"/>
      <c r="KWY85" s="2"/>
      <c r="KWZ85" s="2"/>
      <c r="KXA85" s="2"/>
      <c r="KXB85" s="2"/>
      <c r="KXC85" s="2"/>
      <c r="KXD85" s="2"/>
      <c r="KXE85" s="2"/>
      <c r="KXF85" s="2"/>
      <c r="KXG85" s="2"/>
      <c r="KXH85" s="2"/>
      <c r="KXI85" s="2"/>
      <c r="KXJ85" s="2"/>
      <c r="KXK85" s="2"/>
      <c r="KXL85" s="2"/>
      <c r="KXM85" s="2"/>
      <c r="KXN85" s="2"/>
      <c r="KXO85" s="2"/>
      <c r="KXP85" s="2"/>
      <c r="KXQ85" s="2"/>
      <c r="KXR85" s="2"/>
      <c r="KXS85" s="2"/>
      <c r="KXT85" s="2"/>
      <c r="KXU85" s="2"/>
      <c r="KXV85" s="2"/>
      <c r="KXW85" s="2"/>
      <c r="KXX85" s="2"/>
      <c r="KXY85" s="2"/>
      <c r="KXZ85" s="2"/>
      <c r="KYA85" s="2"/>
      <c r="KYB85" s="2"/>
      <c r="KYC85" s="2"/>
      <c r="KYD85" s="2"/>
      <c r="KYE85" s="2"/>
      <c r="KYF85" s="2"/>
      <c r="KYG85" s="2"/>
      <c r="KYH85" s="2"/>
      <c r="KYI85" s="2"/>
      <c r="KYJ85" s="2"/>
      <c r="KYK85" s="2"/>
      <c r="KYL85" s="2"/>
      <c r="KYM85" s="2"/>
      <c r="KYN85" s="2"/>
      <c r="KYO85" s="2"/>
      <c r="KYP85" s="2"/>
      <c r="KYQ85" s="2"/>
      <c r="KYR85" s="2"/>
      <c r="KYS85" s="2"/>
      <c r="KYT85" s="2"/>
      <c r="KYU85" s="2"/>
      <c r="KYV85" s="2"/>
      <c r="KYW85" s="2"/>
      <c r="KYX85" s="2"/>
      <c r="KYY85" s="2"/>
      <c r="KYZ85" s="2"/>
      <c r="KZA85" s="2"/>
      <c r="KZB85" s="2"/>
      <c r="KZC85" s="2"/>
      <c r="KZD85" s="2"/>
      <c r="KZE85" s="2"/>
      <c r="KZF85" s="2"/>
      <c r="KZG85" s="2"/>
      <c r="KZH85" s="2"/>
      <c r="KZI85" s="2"/>
      <c r="KZJ85" s="2"/>
      <c r="KZK85" s="2"/>
      <c r="KZL85" s="2"/>
      <c r="KZM85" s="2"/>
      <c r="KZN85" s="2"/>
      <c r="KZO85" s="2"/>
      <c r="KZP85" s="2"/>
      <c r="KZQ85" s="2"/>
      <c r="KZR85" s="2"/>
      <c r="KZS85" s="2"/>
      <c r="KZT85" s="2"/>
      <c r="KZU85" s="2"/>
      <c r="KZV85" s="2"/>
      <c r="KZW85" s="2"/>
      <c r="KZX85" s="2"/>
      <c r="KZY85" s="2"/>
      <c r="KZZ85" s="2"/>
      <c r="LAA85" s="2"/>
      <c r="LAB85" s="2"/>
      <c r="LAC85" s="2"/>
      <c r="LAD85" s="2"/>
      <c r="LAE85" s="2"/>
      <c r="LAF85" s="2"/>
      <c r="LAG85" s="2"/>
      <c r="LAH85" s="2"/>
      <c r="LAI85" s="2"/>
      <c r="LAJ85" s="2"/>
      <c r="LAK85" s="2"/>
      <c r="LAL85" s="2"/>
      <c r="LAM85" s="2"/>
      <c r="LAN85" s="2"/>
      <c r="LAO85" s="2"/>
      <c r="LAP85" s="2"/>
      <c r="LAQ85" s="2"/>
      <c r="LAR85" s="2"/>
      <c r="LAS85" s="2"/>
      <c r="LAT85" s="2"/>
      <c r="LAU85" s="2"/>
      <c r="LAV85" s="2"/>
      <c r="LAW85" s="2"/>
      <c r="LAX85" s="2"/>
      <c r="LAY85" s="2"/>
      <c r="LAZ85" s="2"/>
      <c r="LBA85" s="2"/>
      <c r="LBB85" s="2"/>
      <c r="LBC85" s="2"/>
      <c r="LBD85" s="2"/>
      <c r="LBE85" s="2"/>
      <c r="LBF85" s="2"/>
      <c r="LBG85" s="2"/>
      <c r="LBH85" s="2"/>
      <c r="LBI85" s="2"/>
      <c r="LBJ85" s="2"/>
      <c r="LBK85" s="2"/>
      <c r="LBL85" s="2"/>
      <c r="LBM85" s="2"/>
      <c r="LBN85" s="2"/>
      <c r="LBO85" s="2"/>
      <c r="LBP85" s="2"/>
      <c r="LBQ85" s="2"/>
      <c r="LBR85" s="2"/>
      <c r="LBS85" s="2"/>
      <c r="LBT85" s="2"/>
      <c r="LBU85" s="2"/>
      <c r="LBV85" s="2"/>
      <c r="LBW85" s="2"/>
      <c r="LBX85" s="2"/>
      <c r="LBY85" s="2"/>
      <c r="LBZ85" s="2"/>
      <c r="LCA85" s="2"/>
      <c r="LCB85" s="2"/>
      <c r="LCC85" s="2"/>
      <c r="LCD85" s="2"/>
      <c r="LCE85" s="2"/>
      <c r="LCF85" s="2"/>
      <c r="LCG85" s="2"/>
      <c r="LCH85" s="2"/>
      <c r="LCI85" s="2"/>
      <c r="LCJ85" s="2"/>
      <c r="LCK85" s="2"/>
      <c r="LCL85" s="2"/>
      <c r="LCM85" s="2"/>
      <c r="LCN85" s="2"/>
      <c r="LCO85" s="2"/>
      <c r="LCP85" s="2"/>
      <c r="LCQ85" s="2"/>
      <c r="LCR85" s="2"/>
      <c r="LCS85" s="2"/>
      <c r="LCT85" s="2"/>
      <c r="LCU85" s="2"/>
      <c r="LCV85" s="2"/>
      <c r="LCW85" s="2"/>
      <c r="LCX85" s="2"/>
      <c r="LCY85" s="2"/>
      <c r="LCZ85" s="2"/>
      <c r="LDA85" s="2"/>
      <c r="LDB85" s="2"/>
      <c r="LDC85" s="2"/>
      <c r="LDD85" s="2"/>
      <c r="LDE85" s="2"/>
      <c r="LDF85" s="2"/>
      <c r="LDG85" s="2"/>
      <c r="LDH85" s="2"/>
      <c r="LDI85" s="2"/>
      <c r="LDJ85" s="2"/>
      <c r="LDK85" s="2"/>
      <c r="LDL85" s="2"/>
      <c r="LDM85" s="2"/>
      <c r="LDN85" s="2"/>
      <c r="LDO85" s="2"/>
      <c r="LDP85" s="2"/>
      <c r="LDQ85" s="2"/>
      <c r="LDR85" s="2"/>
      <c r="LDS85" s="2"/>
      <c r="LDT85" s="2"/>
      <c r="LDU85" s="2"/>
      <c r="LDV85" s="2"/>
      <c r="LDW85" s="2"/>
      <c r="LDX85" s="2"/>
      <c r="LDY85" s="2"/>
      <c r="LDZ85" s="2"/>
      <c r="LEA85" s="2"/>
      <c r="LEB85" s="2"/>
      <c r="LEC85" s="2"/>
      <c r="LED85" s="2"/>
      <c r="LEE85" s="2"/>
      <c r="LEF85" s="2"/>
      <c r="LEG85" s="2"/>
      <c r="LEH85" s="2"/>
      <c r="LEI85" s="2"/>
      <c r="LEJ85" s="2"/>
      <c r="LEK85" s="2"/>
      <c r="LEL85" s="2"/>
      <c r="LEM85" s="2"/>
      <c r="LEN85" s="2"/>
      <c r="LEO85" s="2"/>
      <c r="LEP85" s="2"/>
      <c r="LEQ85" s="2"/>
      <c r="LER85" s="2"/>
      <c r="LES85" s="2"/>
      <c r="LET85" s="2"/>
      <c r="LEU85" s="2"/>
      <c r="LEV85" s="2"/>
      <c r="LEW85" s="2"/>
      <c r="LEX85" s="2"/>
      <c r="LEY85" s="2"/>
      <c r="LEZ85" s="2"/>
      <c r="LFA85" s="2"/>
      <c r="LFB85" s="2"/>
      <c r="LFC85" s="2"/>
      <c r="LFD85" s="2"/>
      <c r="LFE85" s="2"/>
      <c r="LFF85" s="2"/>
      <c r="LFG85" s="2"/>
      <c r="LFH85" s="2"/>
      <c r="LFI85" s="2"/>
      <c r="LFJ85" s="2"/>
      <c r="LFK85" s="2"/>
      <c r="LFL85" s="2"/>
      <c r="LFM85" s="2"/>
      <c r="LFN85" s="2"/>
      <c r="LFO85" s="2"/>
      <c r="LFP85" s="2"/>
      <c r="LFQ85" s="2"/>
      <c r="LFR85" s="2"/>
      <c r="LFS85" s="2"/>
      <c r="LFT85" s="2"/>
      <c r="LFU85" s="2"/>
      <c r="LFV85" s="2"/>
      <c r="LFW85" s="2"/>
      <c r="LFX85" s="2"/>
      <c r="LFY85" s="2"/>
      <c r="LFZ85" s="2"/>
      <c r="LGA85" s="2"/>
      <c r="LGB85" s="2"/>
      <c r="LGC85" s="2"/>
      <c r="LGD85" s="2"/>
      <c r="LGE85" s="2"/>
      <c r="LGF85" s="2"/>
      <c r="LGG85" s="2"/>
      <c r="LGH85" s="2"/>
      <c r="LGI85" s="2"/>
      <c r="LGJ85" s="2"/>
      <c r="LGK85" s="2"/>
      <c r="LGL85" s="2"/>
      <c r="LGM85" s="2"/>
      <c r="LGN85" s="2"/>
      <c r="LGO85" s="2"/>
      <c r="LGP85" s="2"/>
      <c r="LGQ85" s="2"/>
      <c r="LGR85" s="2"/>
      <c r="LGS85" s="2"/>
      <c r="LGT85" s="2"/>
      <c r="LGU85" s="2"/>
      <c r="LGV85" s="2"/>
      <c r="LGW85" s="2"/>
      <c r="LGX85" s="2"/>
      <c r="LGY85" s="2"/>
      <c r="LGZ85" s="2"/>
      <c r="LHA85" s="2"/>
      <c r="LHB85" s="2"/>
      <c r="LHC85" s="2"/>
      <c r="LHD85" s="2"/>
      <c r="LHE85" s="2"/>
      <c r="LHF85" s="2"/>
      <c r="LHG85" s="2"/>
      <c r="LHH85" s="2"/>
      <c r="LHI85" s="2"/>
      <c r="LHJ85" s="2"/>
      <c r="LHK85" s="2"/>
      <c r="LHL85" s="2"/>
      <c r="LHM85" s="2"/>
      <c r="LHN85" s="2"/>
      <c r="LHO85" s="2"/>
      <c r="LHP85" s="2"/>
      <c r="LHQ85" s="2"/>
      <c r="LHR85" s="2"/>
      <c r="LHS85" s="2"/>
      <c r="LHT85" s="2"/>
      <c r="LHU85" s="2"/>
      <c r="LHV85" s="2"/>
      <c r="LHW85" s="2"/>
      <c r="LHX85" s="2"/>
      <c r="LHY85" s="2"/>
      <c r="LHZ85" s="2"/>
      <c r="LIA85" s="2"/>
      <c r="LIB85" s="2"/>
      <c r="LIC85" s="2"/>
      <c r="LID85" s="2"/>
      <c r="LIE85" s="2"/>
      <c r="LIF85" s="2"/>
      <c r="LIG85" s="2"/>
      <c r="LIH85" s="2"/>
      <c r="LII85" s="2"/>
      <c r="LIJ85" s="2"/>
      <c r="LIK85" s="2"/>
      <c r="LIL85" s="2"/>
      <c r="LIM85" s="2"/>
      <c r="LIN85" s="2"/>
      <c r="LIO85" s="2"/>
      <c r="LIP85" s="2"/>
      <c r="LIQ85" s="2"/>
      <c r="LIR85" s="2"/>
      <c r="LIS85" s="2"/>
      <c r="LIT85" s="2"/>
      <c r="LIU85" s="2"/>
      <c r="LIV85" s="2"/>
      <c r="LIW85" s="2"/>
      <c r="LIX85" s="2"/>
      <c r="LIY85" s="2"/>
      <c r="LIZ85" s="2"/>
      <c r="LJA85" s="2"/>
      <c r="LJB85" s="2"/>
      <c r="LJC85" s="2"/>
      <c r="LJD85" s="2"/>
      <c r="LJE85" s="2"/>
      <c r="LJF85" s="2"/>
      <c r="LJG85" s="2"/>
      <c r="LJH85" s="2"/>
      <c r="LJI85" s="2"/>
      <c r="LJJ85" s="2"/>
      <c r="LJK85" s="2"/>
      <c r="LJL85" s="2"/>
      <c r="LJM85" s="2"/>
      <c r="LJN85" s="2"/>
      <c r="LJO85" s="2"/>
      <c r="LJP85" s="2"/>
      <c r="LJQ85" s="2"/>
      <c r="LJR85" s="2"/>
      <c r="LJS85" s="2"/>
      <c r="LJT85" s="2"/>
      <c r="LJU85" s="2"/>
      <c r="LJV85" s="2"/>
      <c r="LJW85" s="2"/>
      <c r="LJX85" s="2"/>
      <c r="LJY85" s="2"/>
      <c r="LJZ85" s="2"/>
      <c r="LKA85" s="2"/>
      <c r="LKB85" s="2"/>
      <c r="LKC85" s="2"/>
      <c r="LKD85" s="2"/>
      <c r="LKE85" s="2"/>
      <c r="LKF85" s="2"/>
      <c r="LKG85" s="2"/>
      <c r="LKH85" s="2"/>
      <c r="LKI85" s="2"/>
      <c r="LKJ85" s="2"/>
      <c r="LKK85" s="2"/>
      <c r="LKL85" s="2"/>
      <c r="LKM85" s="2"/>
      <c r="LKN85" s="2"/>
      <c r="LKO85" s="2"/>
      <c r="LKP85" s="2"/>
      <c r="LKQ85" s="2"/>
      <c r="LKR85" s="2"/>
      <c r="LKS85" s="2"/>
      <c r="LKT85" s="2"/>
      <c r="LKU85" s="2"/>
      <c r="LKV85" s="2"/>
      <c r="LKW85" s="2"/>
      <c r="LKX85" s="2"/>
      <c r="LKY85" s="2"/>
      <c r="LKZ85" s="2"/>
      <c r="LLA85" s="2"/>
      <c r="LLB85" s="2"/>
      <c r="LLC85" s="2"/>
      <c r="LLD85" s="2"/>
      <c r="LLE85" s="2"/>
      <c r="LLF85" s="2"/>
      <c r="LLG85" s="2"/>
      <c r="LLH85" s="2"/>
      <c r="LLI85" s="2"/>
      <c r="LLJ85" s="2"/>
      <c r="LLK85" s="2"/>
      <c r="LLL85" s="2"/>
      <c r="LLM85" s="2"/>
      <c r="LLN85" s="2"/>
      <c r="LLO85" s="2"/>
      <c r="LLP85" s="2"/>
      <c r="LLQ85" s="2"/>
      <c r="LLR85" s="2"/>
      <c r="LLS85" s="2"/>
      <c r="LLT85" s="2"/>
      <c r="LLU85" s="2"/>
      <c r="LLV85" s="2"/>
      <c r="LLW85" s="2"/>
      <c r="LLX85" s="2"/>
      <c r="LLY85" s="2"/>
      <c r="LLZ85" s="2"/>
      <c r="LMA85" s="2"/>
      <c r="LMB85" s="2"/>
      <c r="LMC85" s="2"/>
      <c r="LMD85" s="2"/>
      <c r="LME85" s="2"/>
      <c r="LMF85" s="2"/>
      <c r="LMG85" s="2"/>
      <c r="LMH85" s="2"/>
      <c r="LMI85" s="2"/>
      <c r="LMJ85" s="2"/>
      <c r="LMK85" s="2"/>
      <c r="LML85" s="2"/>
      <c r="LMM85" s="2"/>
      <c r="LMN85" s="2"/>
      <c r="LMO85" s="2"/>
      <c r="LMP85" s="2"/>
      <c r="LMQ85" s="2"/>
      <c r="LMR85" s="2"/>
      <c r="LMS85" s="2"/>
      <c r="LMT85" s="2"/>
      <c r="LMU85" s="2"/>
      <c r="LMV85" s="2"/>
      <c r="LMW85" s="2"/>
      <c r="LMX85" s="2"/>
      <c r="LMY85" s="2"/>
      <c r="LMZ85" s="2"/>
      <c r="LNA85" s="2"/>
      <c r="LNB85" s="2"/>
      <c r="LNC85" s="2"/>
      <c r="LND85" s="2"/>
      <c r="LNE85" s="2"/>
      <c r="LNF85" s="2"/>
      <c r="LNG85" s="2"/>
      <c r="LNH85" s="2"/>
      <c r="LNI85" s="2"/>
      <c r="LNJ85" s="2"/>
      <c r="LNK85" s="2"/>
      <c r="LNL85" s="2"/>
      <c r="LNM85" s="2"/>
      <c r="LNN85" s="2"/>
      <c r="LNO85" s="2"/>
      <c r="LNP85" s="2"/>
      <c r="LNQ85" s="2"/>
      <c r="LNR85" s="2"/>
      <c r="LNS85" s="2"/>
      <c r="LNT85" s="2"/>
      <c r="LNU85" s="2"/>
      <c r="LNV85" s="2"/>
      <c r="LNW85" s="2"/>
      <c r="LNX85" s="2"/>
      <c r="LNY85" s="2"/>
      <c r="LNZ85" s="2"/>
      <c r="LOA85" s="2"/>
      <c r="LOB85" s="2"/>
      <c r="LOC85" s="2"/>
      <c r="LOD85" s="2"/>
      <c r="LOE85" s="2"/>
      <c r="LOF85" s="2"/>
      <c r="LOG85" s="2"/>
      <c r="LOH85" s="2"/>
      <c r="LOI85" s="2"/>
      <c r="LOJ85" s="2"/>
      <c r="LOK85" s="2"/>
      <c r="LOL85" s="2"/>
      <c r="LOM85" s="2"/>
      <c r="LON85" s="2"/>
      <c r="LOO85" s="2"/>
      <c r="LOP85" s="2"/>
      <c r="LOQ85" s="2"/>
      <c r="LOR85" s="2"/>
      <c r="LOS85" s="2"/>
      <c r="LOT85" s="2"/>
      <c r="LOU85" s="2"/>
      <c r="LOV85" s="2"/>
      <c r="LOW85" s="2"/>
      <c r="LOX85" s="2"/>
      <c r="LOY85" s="2"/>
      <c r="LOZ85" s="2"/>
      <c r="LPA85" s="2"/>
      <c r="LPB85" s="2"/>
      <c r="LPC85" s="2"/>
      <c r="LPD85" s="2"/>
      <c r="LPE85" s="2"/>
      <c r="LPF85" s="2"/>
      <c r="LPG85" s="2"/>
      <c r="LPH85" s="2"/>
      <c r="LPI85" s="2"/>
      <c r="LPJ85" s="2"/>
      <c r="LPK85" s="2"/>
      <c r="LPL85" s="2"/>
      <c r="LPM85" s="2"/>
      <c r="LPN85" s="2"/>
      <c r="LPO85" s="2"/>
      <c r="LPP85" s="2"/>
      <c r="LPQ85" s="2"/>
      <c r="LPR85" s="2"/>
      <c r="LPS85" s="2"/>
      <c r="LPT85" s="2"/>
      <c r="LPU85" s="2"/>
      <c r="LPV85" s="2"/>
      <c r="LPW85" s="2"/>
      <c r="LPX85" s="2"/>
      <c r="LPY85" s="2"/>
      <c r="LPZ85" s="2"/>
      <c r="LQA85" s="2"/>
      <c r="LQB85" s="2"/>
      <c r="LQC85" s="2"/>
      <c r="LQD85" s="2"/>
      <c r="LQE85" s="2"/>
      <c r="LQF85" s="2"/>
      <c r="LQG85" s="2"/>
      <c r="LQH85" s="2"/>
      <c r="LQI85" s="2"/>
      <c r="LQJ85" s="2"/>
      <c r="LQK85" s="2"/>
      <c r="LQL85" s="2"/>
      <c r="LQM85" s="2"/>
      <c r="LQN85" s="2"/>
      <c r="LQO85" s="2"/>
      <c r="LQP85" s="2"/>
      <c r="LQQ85" s="2"/>
      <c r="LQR85" s="2"/>
      <c r="LQS85" s="2"/>
      <c r="LQT85" s="2"/>
      <c r="LQU85" s="2"/>
      <c r="LQV85" s="2"/>
      <c r="LQW85" s="2"/>
      <c r="LQX85" s="2"/>
      <c r="LQY85" s="2"/>
      <c r="LQZ85" s="2"/>
      <c r="LRA85" s="2"/>
      <c r="LRB85" s="2"/>
      <c r="LRC85" s="2"/>
      <c r="LRD85" s="2"/>
      <c r="LRE85" s="2"/>
      <c r="LRF85" s="2"/>
      <c r="LRG85" s="2"/>
      <c r="LRH85" s="2"/>
      <c r="LRI85" s="2"/>
      <c r="LRJ85" s="2"/>
      <c r="LRK85" s="2"/>
      <c r="LRL85" s="2"/>
      <c r="LRM85" s="2"/>
      <c r="LRN85" s="2"/>
      <c r="LRO85" s="2"/>
      <c r="LRP85" s="2"/>
      <c r="LRQ85" s="2"/>
      <c r="LRR85" s="2"/>
      <c r="LRS85" s="2"/>
      <c r="LRT85" s="2"/>
      <c r="LRU85" s="2"/>
      <c r="LRV85" s="2"/>
      <c r="LRW85" s="2"/>
      <c r="LRX85" s="2"/>
      <c r="LRY85" s="2"/>
      <c r="LRZ85" s="2"/>
      <c r="LSA85" s="2"/>
      <c r="LSB85" s="2"/>
      <c r="LSC85" s="2"/>
      <c r="LSD85" s="2"/>
      <c r="LSE85" s="2"/>
      <c r="LSF85" s="2"/>
      <c r="LSG85" s="2"/>
      <c r="LSH85" s="2"/>
      <c r="LSI85" s="2"/>
      <c r="LSJ85" s="2"/>
      <c r="LSK85" s="2"/>
      <c r="LSL85" s="2"/>
      <c r="LSM85" s="2"/>
      <c r="LSN85" s="2"/>
      <c r="LSO85" s="2"/>
      <c r="LSP85" s="2"/>
      <c r="LSQ85" s="2"/>
      <c r="LSR85" s="2"/>
      <c r="LSS85" s="2"/>
      <c r="LST85" s="2"/>
      <c r="LSU85" s="2"/>
      <c r="LSV85" s="2"/>
      <c r="LSW85" s="2"/>
      <c r="LSX85" s="2"/>
      <c r="LSY85" s="2"/>
      <c r="LSZ85" s="2"/>
      <c r="LTA85" s="2"/>
      <c r="LTB85" s="2"/>
      <c r="LTC85" s="2"/>
      <c r="LTD85" s="2"/>
      <c r="LTE85" s="2"/>
      <c r="LTF85" s="2"/>
      <c r="LTG85" s="2"/>
      <c r="LTH85" s="2"/>
      <c r="LTI85" s="2"/>
      <c r="LTJ85" s="2"/>
      <c r="LTK85" s="2"/>
      <c r="LTL85" s="2"/>
      <c r="LTM85" s="2"/>
      <c r="LTN85" s="2"/>
      <c r="LTO85" s="2"/>
      <c r="LTP85" s="2"/>
      <c r="LTQ85" s="2"/>
      <c r="LTR85" s="2"/>
      <c r="LTS85" s="2"/>
      <c r="LTT85" s="2"/>
      <c r="LTU85" s="2"/>
      <c r="LTV85" s="2"/>
      <c r="LTW85" s="2"/>
      <c r="LTX85" s="2"/>
      <c r="LTY85" s="2"/>
      <c r="LTZ85" s="2"/>
      <c r="LUA85" s="2"/>
      <c r="LUB85" s="2"/>
      <c r="LUC85" s="2"/>
      <c r="LUD85" s="2"/>
      <c r="LUE85" s="2"/>
      <c r="LUF85" s="2"/>
      <c r="LUG85" s="2"/>
      <c r="LUH85" s="2"/>
      <c r="LUI85" s="2"/>
      <c r="LUJ85" s="2"/>
      <c r="LUK85" s="2"/>
      <c r="LUL85" s="2"/>
      <c r="LUM85" s="2"/>
      <c r="LUN85" s="2"/>
      <c r="LUO85" s="2"/>
      <c r="LUP85" s="2"/>
      <c r="LUQ85" s="2"/>
      <c r="LUR85" s="2"/>
      <c r="LUS85" s="2"/>
      <c r="LUT85" s="2"/>
      <c r="LUU85" s="2"/>
      <c r="LUV85" s="2"/>
      <c r="LUW85" s="2"/>
      <c r="LUX85" s="2"/>
      <c r="LUY85" s="2"/>
      <c r="LUZ85" s="2"/>
      <c r="LVA85" s="2"/>
      <c r="LVB85" s="2"/>
      <c r="LVC85" s="2"/>
      <c r="LVD85" s="2"/>
      <c r="LVE85" s="2"/>
      <c r="LVF85" s="2"/>
      <c r="LVG85" s="2"/>
      <c r="LVH85" s="2"/>
      <c r="LVI85" s="2"/>
      <c r="LVJ85" s="2"/>
      <c r="LVK85" s="2"/>
      <c r="LVL85" s="2"/>
      <c r="LVM85" s="2"/>
      <c r="LVN85" s="2"/>
      <c r="LVO85" s="2"/>
      <c r="LVP85" s="2"/>
      <c r="LVQ85" s="2"/>
      <c r="LVR85" s="2"/>
      <c r="LVS85" s="2"/>
      <c r="LVT85" s="2"/>
      <c r="LVU85" s="2"/>
      <c r="LVV85" s="2"/>
      <c r="LVW85" s="2"/>
      <c r="LVX85" s="2"/>
      <c r="LVY85" s="2"/>
      <c r="LVZ85" s="2"/>
      <c r="LWA85" s="2"/>
      <c r="LWB85" s="2"/>
      <c r="LWC85" s="2"/>
      <c r="LWD85" s="2"/>
      <c r="LWE85" s="2"/>
      <c r="LWF85" s="2"/>
      <c r="LWG85" s="2"/>
      <c r="LWH85" s="2"/>
      <c r="LWI85" s="2"/>
      <c r="LWJ85" s="2"/>
      <c r="LWK85" s="2"/>
      <c r="LWL85" s="2"/>
      <c r="LWM85" s="2"/>
      <c r="LWN85" s="2"/>
      <c r="LWO85" s="2"/>
      <c r="LWP85" s="2"/>
      <c r="LWQ85" s="2"/>
      <c r="LWR85" s="2"/>
      <c r="LWS85" s="2"/>
      <c r="LWT85" s="2"/>
      <c r="LWU85" s="2"/>
      <c r="LWV85" s="2"/>
      <c r="LWW85" s="2"/>
      <c r="LWX85" s="2"/>
      <c r="LWY85" s="2"/>
      <c r="LWZ85" s="2"/>
      <c r="LXA85" s="2"/>
      <c r="LXB85" s="2"/>
      <c r="LXC85" s="2"/>
      <c r="LXD85" s="2"/>
      <c r="LXE85" s="2"/>
      <c r="LXF85" s="2"/>
      <c r="LXG85" s="2"/>
      <c r="LXH85" s="2"/>
      <c r="LXI85" s="2"/>
      <c r="LXJ85" s="2"/>
      <c r="LXK85" s="2"/>
      <c r="LXL85" s="2"/>
      <c r="LXM85" s="2"/>
      <c r="LXN85" s="2"/>
      <c r="LXO85" s="2"/>
      <c r="LXP85" s="2"/>
      <c r="LXQ85" s="2"/>
      <c r="LXR85" s="2"/>
      <c r="LXS85" s="2"/>
      <c r="LXT85" s="2"/>
      <c r="LXU85" s="2"/>
      <c r="LXV85" s="2"/>
      <c r="LXW85" s="2"/>
      <c r="LXX85" s="2"/>
      <c r="LXY85" s="2"/>
      <c r="LXZ85" s="2"/>
      <c r="LYA85" s="2"/>
      <c r="LYB85" s="2"/>
      <c r="LYC85" s="2"/>
      <c r="LYD85" s="2"/>
      <c r="LYE85" s="2"/>
      <c r="LYF85" s="2"/>
      <c r="LYG85" s="2"/>
      <c r="LYH85" s="2"/>
      <c r="LYI85" s="2"/>
      <c r="LYJ85" s="2"/>
      <c r="LYK85" s="2"/>
      <c r="LYL85" s="2"/>
      <c r="LYM85" s="2"/>
      <c r="LYN85" s="2"/>
      <c r="LYO85" s="2"/>
      <c r="LYP85" s="2"/>
      <c r="LYQ85" s="2"/>
      <c r="LYR85" s="2"/>
      <c r="LYS85" s="2"/>
      <c r="LYT85" s="2"/>
      <c r="LYU85" s="2"/>
      <c r="LYV85" s="2"/>
      <c r="LYW85" s="2"/>
      <c r="LYX85" s="2"/>
      <c r="LYY85" s="2"/>
      <c r="LYZ85" s="2"/>
      <c r="LZA85" s="2"/>
      <c r="LZB85" s="2"/>
      <c r="LZC85" s="2"/>
      <c r="LZD85" s="2"/>
      <c r="LZE85" s="2"/>
      <c r="LZF85" s="2"/>
      <c r="LZG85" s="2"/>
      <c r="LZH85" s="2"/>
      <c r="LZI85" s="2"/>
      <c r="LZJ85" s="2"/>
      <c r="LZK85" s="2"/>
      <c r="LZL85" s="2"/>
      <c r="LZM85" s="2"/>
      <c r="LZN85" s="2"/>
      <c r="LZO85" s="2"/>
      <c r="LZP85" s="2"/>
      <c r="LZQ85" s="2"/>
      <c r="LZR85" s="2"/>
      <c r="LZS85" s="2"/>
      <c r="LZT85" s="2"/>
      <c r="LZU85" s="2"/>
      <c r="LZV85" s="2"/>
      <c r="LZW85" s="2"/>
      <c r="LZX85" s="2"/>
      <c r="LZY85" s="2"/>
      <c r="LZZ85" s="2"/>
      <c r="MAA85" s="2"/>
      <c r="MAB85" s="2"/>
      <c r="MAC85" s="2"/>
      <c r="MAD85" s="2"/>
      <c r="MAE85" s="2"/>
      <c r="MAF85" s="2"/>
      <c r="MAG85" s="2"/>
      <c r="MAH85" s="2"/>
      <c r="MAI85" s="2"/>
      <c r="MAJ85" s="2"/>
      <c r="MAK85" s="2"/>
      <c r="MAL85" s="2"/>
      <c r="MAM85" s="2"/>
      <c r="MAN85" s="2"/>
      <c r="MAO85" s="2"/>
      <c r="MAP85" s="2"/>
      <c r="MAQ85" s="2"/>
      <c r="MAR85" s="2"/>
      <c r="MAS85" s="2"/>
      <c r="MAT85" s="2"/>
      <c r="MAU85" s="2"/>
      <c r="MAV85" s="2"/>
      <c r="MAW85" s="2"/>
      <c r="MAX85" s="2"/>
      <c r="MAY85" s="2"/>
      <c r="MAZ85" s="2"/>
      <c r="MBA85" s="2"/>
      <c r="MBB85" s="2"/>
      <c r="MBC85" s="2"/>
      <c r="MBD85" s="2"/>
      <c r="MBE85" s="2"/>
      <c r="MBF85" s="2"/>
      <c r="MBG85" s="2"/>
      <c r="MBH85" s="2"/>
      <c r="MBI85" s="2"/>
      <c r="MBJ85" s="2"/>
      <c r="MBK85" s="2"/>
      <c r="MBL85" s="2"/>
      <c r="MBM85" s="2"/>
      <c r="MBN85" s="2"/>
      <c r="MBO85" s="2"/>
      <c r="MBP85" s="2"/>
      <c r="MBQ85" s="2"/>
      <c r="MBR85" s="2"/>
      <c r="MBS85" s="2"/>
      <c r="MBT85" s="2"/>
      <c r="MBU85" s="2"/>
      <c r="MBV85" s="2"/>
      <c r="MBW85" s="2"/>
      <c r="MBX85" s="2"/>
      <c r="MBY85" s="2"/>
      <c r="MBZ85" s="2"/>
      <c r="MCA85" s="2"/>
      <c r="MCB85" s="2"/>
      <c r="MCC85" s="2"/>
      <c r="MCD85" s="2"/>
      <c r="MCE85" s="2"/>
      <c r="MCF85" s="2"/>
      <c r="MCG85" s="2"/>
      <c r="MCH85" s="2"/>
      <c r="MCI85" s="2"/>
      <c r="MCJ85" s="2"/>
      <c r="MCK85" s="2"/>
      <c r="MCL85" s="2"/>
      <c r="MCM85" s="2"/>
      <c r="MCN85" s="2"/>
      <c r="MCO85" s="2"/>
      <c r="MCP85" s="2"/>
      <c r="MCQ85" s="2"/>
      <c r="MCR85" s="2"/>
      <c r="MCS85" s="2"/>
      <c r="MCT85" s="2"/>
      <c r="MCU85" s="2"/>
      <c r="MCV85" s="2"/>
      <c r="MCW85" s="2"/>
      <c r="MCX85" s="2"/>
      <c r="MCY85" s="2"/>
      <c r="MCZ85" s="2"/>
      <c r="MDA85" s="2"/>
      <c r="MDB85" s="2"/>
      <c r="MDC85" s="2"/>
      <c r="MDD85" s="2"/>
      <c r="MDE85" s="2"/>
      <c r="MDF85" s="2"/>
      <c r="MDG85" s="2"/>
      <c r="MDH85" s="2"/>
      <c r="MDI85" s="2"/>
      <c r="MDJ85" s="2"/>
      <c r="MDK85" s="2"/>
      <c r="MDL85" s="2"/>
      <c r="MDM85" s="2"/>
      <c r="MDN85" s="2"/>
      <c r="MDO85" s="2"/>
      <c r="MDP85" s="2"/>
      <c r="MDQ85" s="2"/>
      <c r="MDR85" s="2"/>
      <c r="MDS85" s="2"/>
      <c r="MDT85" s="2"/>
      <c r="MDU85" s="2"/>
      <c r="MDV85" s="2"/>
      <c r="MDW85" s="2"/>
      <c r="MDX85" s="2"/>
      <c r="MDY85" s="2"/>
      <c r="MDZ85" s="2"/>
      <c r="MEA85" s="2"/>
      <c r="MEB85" s="2"/>
      <c r="MEC85" s="2"/>
      <c r="MED85" s="2"/>
      <c r="MEE85" s="2"/>
      <c r="MEF85" s="2"/>
      <c r="MEG85" s="2"/>
      <c r="MEH85" s="2"/>
      <c r="MEI85" s="2"/>
      <c r="MEJ85" s="2"/>
      <c r="MEK85" s="2"/>
      <c r="MEL85" s="2"/>
      <c r="MEM85" s="2"/>
      <c r="MEN85" s="2"/>
      <c r="MEO85" s="2"/>
      <c r="MEP85" s="2"/>
      <c r="MEQ85" s="2"/>
      <c r="MER85" s="2"/>
      <c r="MES85" s="2"/>
      <c r="MET85" s="2"/>
      <c r="MEU85" s="2"/>
      <c r="MEV85" s="2"/>
      <c r="MEW85" s="2"/>
      <c r="MEX85" s="2"/>
      <c r="MEY85" s="2"/>
      <c r="MEZ85" s="2"/>
      <c r="MFA85" s="2"/>
      <c r="MFB85" s="2"/>
      <c r="MFC85" s="2"/>
      <c r="MFD85" s="2"/>
      <c r="MFE85" s="2"/>
      <c r="MFF85" s="2"/>
      <c r="MFG85" s="2"/>
      <c r="MFH85" s="2"/>
      <c r="MFI85" s="2"/>
      <c r="MFJ85" s="2"/>
      <c r="MFK85" s="2"/>
      <c r="MFL85" s="2"/>
      <c r="MFM85" s="2"/>
      <c r="MFN85" s="2"/>
      <c r="MFO85" s="2"/>
      <c r="MFP85" s="2"/>
      <c r="MFQ85" s="2"/>
      <c r="MFR85" s="2"/>
      <c r="MFS85" s="2"/>
      <c r="MFT85" s="2"/>
      <c r="MFU85" s="2"/>
      <c r="MFV85" s="2"/>
      <c r="MFW85" s="2"/>
      <c r="MFX85" s="2"/>
      <c r="MFY85" s="2"/>
      <c r="MFZ85" s="2"/>
      <c r="MGA85" s="2"/>
      <c r="MGB85" s="2"/>
      <c r="MGC85" s="2"/>
      <c r="MGD85" s="2"/>
      <c r="MGE85" s="2"/>
      <c r="MGF85" s="2"/>
      <c r="MGG85" s="2"/>
      <c r="MGH85" s="2"/>
      <c r="MGI85" s="2"/>
      <c r="MGJ85" s="2"/>
      <c r="MGK85" s="2"/>
      <c r="MGL85" s="2"/>
      <c r="MGM85" s="2"/>
      <c r="MGN85" s="2"/>
      <c r="MGO85" s="2"/>
      <c r="MGP85" s="2"/>
      <c r="MGQ85" s="2"/>
      <c r="MGR85" s="2"/>
      <c r="MGS85" s="2"/>
      <c r="MGT85" s="2"/>
      <c r="MGU85" s="2"/>
      <c r="MGV85" s="2"/>
      <c r="MGW85" s="2"/>
      <c r="MGX85" s="2"/>
      <c r="MGY85" s="2"/>
      <c r="MGZ85" s="2"/>
      <c r="MHA85" s="2"/>
      <c r="MHB85" s="2"/>
      <c r="MHC85" s="2"/>
      <c r="MHD85" s="2"/>
      <c r="MHE85" s="2"/>
      <c r="MHF85" s="2"/>
      <c r="MHG85" s="2"/>
      <c r="MHH85" s="2"/>
      <c r="MHI85" s="2"/>
      <c r="MHJ85" s="2"/>
      <c r="MHK85" s="2"/>
      <c r="MHL85" s="2"/>
      <c r="MHM85" s="2"/>
      <c r="MHN85" s="2"/>
      <c r="MHO85" s="2"/>
      <c r="MHP85" s="2"/>
      <c r="MHQ85" s="2"/>
      <c r="MHR85" s="2"/>
      <c r="MHS85" s="2"/>
      <c r="MHT85" s="2"/>
      <c r="MHU85" s="2"/>
      <c r="MHV85" s="2"/>
      <c r="MHW85" s="2"/>
      <c r="MHX85" s="2"/>
      <c r="MHY85" s="2"/>
      <c r="MHZ85" s="2"/>
      <c r="MIA85" s="2"/>
      <c r="MIB85" s="2"/>
      <c r="MIC85" s="2"/>
      <c r="MID85" s="2"/>
      <c r="MIE85" s="2"/>
      <c r="MIF85" s="2"/>
      <c r="MIG85" s="2"/>
      <c r="MIH85" s="2"/>
      <c r="MII85" s="2"/>
      <c r="MIJ85" s="2"/>
      <c r="MIK85" s="2"/>
      <c r="MIL85" s="2"/>
      <c r="MIM85" s="2"/>
      <c r="MIN85" s="2"/>
      <c r="MIO85" s="2"/>
      <c r="MIP85" s="2"/>
      <c r="MIQ85" s="2"/>
      <c r="MIR85" s="2"/>
      <c r="MIS85" s="2"/>
      <c r="MIT85" s="2"/>
      <c r="MIU85" s="2"/>
      <c r="MIV85" s="2"/>
      <c r="MIW85" s="2"/>
      <c r="MIX85" s="2"/>
      <c r="MIY85" s="2"/>
      <c r="MIZ85" s="2"/>
      <c r="MJA85" s="2"/>
      <c r="MJB85" s="2"/>
      <c r="MJC85" s="2"/>
      <c r="MJD85" s="2"/>
      <c r="MJE85" s="2"/>
      <c r="MJF85" s="2"/>
      <c r="MJG85" s="2"/>
      <c r="MJH85" s="2"/>
      <c r="MJI85" s="2"/>
      <c r="MJJ85" s="2"/>
      <c r="MJK85" s="2"/>
      <c r="MJL85" s="2"/>
      <c r="MJM85" s="2"/>
      <c r="MJN85" s="2"/>
      <c r="MJO85" s="2"/>
      <c r="MJP85" s="2"/>
      <c r="MJQ85" s="2"/>
      <c r="MJR85" s="2"/>
      <c r="MJS85" s="2"/>
      <c r="MJT85" s="2"/>
      <c r="MJU85" s="2"/>
      <c r="MJV85" s="2"/>
      <c r="MJW85" s="2"/>
      <c r="MJX85" s="2"/>
      <c r="MJY85" s="2"/>
      <c r="MJZ85" s="2"/>
      <c r="MKA85" s="2"/>
      <c r="MKB85" s="2"/>
      <c r="MKC85" s="2"/>
      <c r="MKD85" s="2"/>
      <c r="MKE85" s="2"/>
      <c r="MKF85" s="2"/>
      <c r="MKG85" s="2"/>
      <c r="MKH85" s="2"/>
      <c r="MKI85" s="2"/>
      <c r="MKJ85" s="2"/>
      <c r="MKK85" s="2"/>
      <c r="MKL85" s="2"/>
      <c r="MKM85" s="2"/>
      <c r="MKN85" s="2"/>
      <c r="MKO85" s="2"/>
      <c r="MKP85" s="2"/>
      <c r="MKQ85" s="2"/>
      <c r="MKR85" s="2"/>
      <c r="MKS85" s="2"/>
      <c r="MKT85" s="2"/>
      <c r="MKU85" s="2"/>
      <c r="MKV85" s="2"/>
      <c r="MKW85" s="2"/>
      <c r="MKX85" s="2"/>
      <c r="MKY85" s="2"/>
      <c r="MKZ85" s="2"/>
      <c r="MLA85" s="2"/>
      <c r="MLB85" s="2"/>
      <c r="MLC85" s="2"/>
      <c r="MLD85" s="2"/>
      <c r="MLE85" s="2"/>
      <c r="MLF85" s="2"/>
      <c r="MLG85" s="2"/>
      <c r="MLH85" s="2"/>
      <c r="MLI85" s="2"/>
      <c r="MLJ85" s="2"/>
      <c r="MLK85" s="2"/>
      <c r="MLL85" s="2"/>
      <c r="MLM85" s="2"/>
      <c r="MLN85" s="2"/>
      <c r="MLO85" s="2"/>
      <c r="MLP85" s="2"/>
      <c r="MLQ85" s="2"/>
      <c r="MLR85" s="2"/>
      <c r="MLS85" s="2"/>
      <c r="MLT85" s="2"/>
      <c r="MLU85" s="2"/>
      <c r="MLV85" s="2"/>
      <c r="MLW85" s="2"/>
      <c r="MLX85" s="2"/>
      <c r="MLY85" s="2"/>
      <c r="MLZ85" s="2"/>
      <c r="MMA85" s="2"/>
      <c r="MMB85" s="2"/>
      <c r="MMC85" s="2"/>
      <c r="MMD85" s="2"/>
      <c r="MME85" s="2"/>
      <c r="MMF85" s="2"/>
      <c r="MMG85" s="2"/>
      <c r="MMH85" s="2"/>
      <c r="MMI85" s="2"/>
      <c r="MMJ85" s="2"/>
      <c r="MMK85" s="2"/>
      <c r="MML85" s="2"/>
      <c r="MMM85" s="2"/>
      <c r="MMN85" s="2"/>
      <c r="MMO85" s="2"/>
      <c r="MMP85" s="2"/>
      <c r="MMQ85" s="2"/>
      <c r="MMR85" s="2"/>
      <c r="MMS85" s="2"/>
      <c r="MMT85" s="2"/>
      <c r="MMU85" s="2"/>
      <c r="MMV85" s="2"/>
      <c r="MMW85" s="2"/>
      <c r="MMX85" s="2"/>
      <c r="MMY85" s="2"/>
      <c r="MMZ85" s="2"/>
      <c r="MNA85" s="2"/>
      <c r="MNB85" s="2"/>
      <c r="MNC85" s="2"/>
      <c r="MND85" s="2"/>
      <c r="MNE85" s="2"/>
      <c r="MNF85" s="2"/>
      <c r="MNG85" s="2"/>
      <c r="MNH85" s="2"/>
      <c r="MNI85" s="2"/>
      <c r="MNJ85" s="2"/>
      <c r="MNK85" s="2"/>
      <c r="MNL85" s="2"/>
      <c r="MNM85" s="2"/>
      <c r="MNN85" s="2"/>
      <c r="MNO85" s="2"/>
      <c r="MNP85" s="2"/>
      <c r="MNQ85" s="2"/>
      <c r="MNR85" s="2"/>
      <c r="MNS85" s="2"/>
      <c r="MNT85" s="2"/>
      <c r="MNU85" s="2"/>
      <c r="MNV85" s="2"/>
      <c r="MNW85" s="2"/>
      <c r="MNX85" s="2"/>
      <c r="MNY85" s="2"/>
      <c r="MNZ85" s="2"/>
      <c r="MOA85" s="2"/>
      <c r="MOB85" s="2"/>
      <c r="MOC85" s="2"/>
      <c r="MOD85" s="2"/>
      <c r="MOE85" s="2"/>
      <c r="MOF85" s="2"/>
      <c r="MOG85" s="2"/>
      <c r="MOH85" s="2"/>
      <c r="MOI85" s="2"/>
      <c r="MOJ85" s="2"/>
      <c r="MOK85" s="2"/>
      <c r="MOL85" s="2"/>
      <c r="MOM85" s="2"/>
      <c r="MON85" s="2"/>
      <c r="MOO85" s="2"/>
      <c r="MOP85" s="2"/>
      <c r="MOQ85" s="2"/>
      <c r="MOR85" s="2"/>
      <c r="MOS85" s="2"/>
      <c r="MOT85" s="2"/>
      <c r="MOU85" s="2"/>
      <c r="MOV85" s="2"/>
      <c r="MOW85" s="2"/>
      <c r="MOX85" s="2"/>
      <c r="MOY85" s="2"/>
      <c r="MOZ85" s="2"/>
      <c r="MPA85" s="2"/>
      <c r="MPB85" s="2"/>
      <c r="MPC85" s="2"/>
      <c r="MPD85" s="2"/>
      <c r="MPE85" s="2"/>
      <c r="MPF85" s="2"/>
      <c r="MPG85" s="2"/>
      <c r="MPH85" s="2"/>
      <c r="MPI85" s="2"/>
      <c r="MPJ85" s="2"/>
      <c r="MPK85" s="2"/>
      <c r="MPL85" s="2"/>
      <c r="MPM85" s="2"/>
      <c r="MPN85" s="2"/>
      <c r="MPO85" s="2"/>
      <c r="MPP85" s="2"/>
      <c r="MPQ85" s="2"/>
      <c r="MPR85" s="2"/>
      <c r="MPS85" s="2"/>
      <c r="MPT85" s="2"/>
      <c r="MPU85" s="2"/>
      <c r="MPV85" s="2"/>
      <c r="MPW85" s="2"/>
      <c r="MPX85" s="2"/>
      <c r="MPY85" s="2"/>
      <c r="MPZ85" s="2"/>
      <c r="MQA85" s="2"/>
      <c r="MQB85" s="2"/>
      <c r="MQC85" s="2"/>
      <c r="MQD85" s="2"/>
      <c r="MQE85" s="2"/>
      <c r="MQF85" s="2"/>
      <c r="MQG85" s="2"/>
      <c r="MQH85" s="2"/>
      <c r="MQI85" s="2"/>
      <c r="MQJ85" s="2"/>
      <c r="MQK85" s="2"/>
      <c r="MQL85" s="2"/>
      <c r="MQM85" s="2"/>
      <c r="MQN85" s="2"/>
      <c r="MQO85" s="2"/>
      <c r="MQP85" s="2"/>
      <c r="MQQ85" s="2"/>
      <c r="MQR85" s="2"/>
      <c r="MQS85" s="2"/>
      <c r="MQT85" s="2"/>
      <c r="MQU85" s="2"/>
      <c r="MQV85" s="2"/>
      <c r="MQW85" s="2"/>
      <c r="MQX85" s="2"/>
      <c r="MQY85" s="2"/>
      <c r="MQZ85" s="2"/>
      <c r="MRA85" s="2"/>
      <c r="MRB85" s="2"/>
      <c r="MRC85" s="2"/>
      <c r="MRD85" s="2"/>
      <c r="MRE85" s="2"/>
      <c r="MRF85" s="2"/>
      <c r="MRG85" s="2"/>
      <c r="MRH85" s="2"/>
      <c r="MRI85" s="2"/>
      <c r="MRJ85" s="2"/>
      <c r="MRK85" s="2"/>
      <c r="MRL85" s="2"/>
      <c r="MRM85" s="2"/>
      <c r="MRN85" s="2"/>
      <c r="MRO85" s="2"/>
      <c r="MRP85" s="2"/>
      <c r="MRQ85" s="2"/>
      <c r="MRR85" s="2"/>
      <c r="MRS85" s="2"/>
      <c r="MRT85" s="2"/>
      <c r="MRU85" s="2"/>
      <c r="MRV85" s="2"/>
      <c r="MRW85" s="2"/>
      <c r="MRX85" s="2"/>
      <c r="MRY85" s="2"/>
      <c r="MRZ85" s="2"/>
      <c r="MSA85" s="2"/>
      <c r="MSB85" s="2"/>
      <c r="MSC85" s="2"/>
      <c r="MSD85" s="2"/>
      <c r="MSE85" s="2"/>
      <c r="MSF85" s="2"/>
      <c r="MSG85" s="2"/>
      <c r="MSH85" s="2"/>
      <c r="MSI85" s="2"/>
      <c r="MSJ85" s="2"/>
      <c r="MSK85" s="2"/>
      <c r="MSL85" s="2"/>
      <c r="MSM85" s="2"/>
      <c r="MSN85" s="2"/>
      <c r="MSO85" s="2"/>
      <c r="MSP85" s="2"/>
      <c r="MSQ85" s="2"/>
      <c r="MSR85" s="2"/>
      <c r="MSS85" s="2"/>
      <c r="MST85" s="2"/>
      <c r="MSU85" s="2"/>
      <c r="MSV85" s="2"/>
      <c r="MSW85" s="2"/>
      <c r="MSX85" s="2"/>
      <c r="MSY85" s="2"/>
      <c r="MSZ85" s="2"/>
      <c r="MTA85" s="2"/>
      <c r="MTB85" s="2"/>
      <c r="MTC85" s="2"/>
      <c r="MTD85" s="2"/>
      <c r="MTE85" s="2"/>
      <c r="MTF85" s="2"/>
      <c r="MTG85" s="2"/>
      <c r="MTH85" s="2"/>
      <c r="MTI85" s="2"/>
      <c r="MTJ85" s="2"/>
      <c r="MTK85" s="2"/>
      <c r="MTL85" s="2"/>
      <c r="MTM85" s="2"/>
      <c r="MTN85" s="2"/>
      <c r="MTO85" s="2"/>
      <c r="MTP85" s="2"/>
      <c r="MTQ85" s="2"/>
      <c r="MTR85" s="2"/>
      <c r="MTS85" s="2"/>
      <c r="MTT85" s="2"/>
      <c r="MTU85" s="2"/>
      <c r="MTV85" s="2"/>
      <c r="MTW85" s="2"/>
      <c r="MTX85" s="2"/>
      <c r="MTY85" s="2"/>
      <c r="MTZ85" s="2"/>
      <c r="MUA85" s="2"/>
      <c r="MUB85" s="2"/>
      <c r="MUC85" s="2"/>
      <c r="MUD85" s="2"/>
      <c r="MUE85" s="2"/>
      <c r="MUF85" s="2"/>
      <c r="MUG85" s="2"/>
      <c r="MUH85" s="2"/>
      <c r="MUI85" s="2"/>
      <c r="MUJ85" s="2"/>
      <c r="MUK85" s="2"/>
      <c r="MUL85" s="2"/>
      <c r="MUM85" s="2"/>
      <c r="MUN85" s="2"/>
      <c r="MUO85" s="2"/>
      <c r="MUP85" s="2"/>
      <c r="MUQ85" s="2"/>
      <c r="MUR85" s="2"/>
      <c r="MUS85" s="2"/>
      <c r="MUT85" s="2"/>
      <c r="MUU85" s="2"/>
      <c r="MUV85" s="2"/>
      <c r="MUW85" s="2"/>
      <c r="MUX85" s="2"/>
      <c r="MUY85" s="2"/>
      <c r="MUZ85" s="2"/>
      <c r="MVA85" s="2"/>
      <c r="MVB85" s="2"/>
      <c r="MVC85" s="2"/>
      <c r="MVD85" s="2"/>
      <c r="MVE85" s="2"/>
      <c r="MVF85" s="2"/>
      <c r="MVG85" s="2"/>
      <c r="MVH85" s="2"/>
      <c r="MVI85" s="2"/>
      <c r="MVJ85" s="2"/>
      <c r="MVK85" s="2"/>
      <c r="MVL85" s="2"/>
      <c r="MVM85" s="2"/>
      <c r="MVN85" s="2"/>
      <c r="MVO85" s="2"/>
      <c r="MVP85" s="2"/>
      <c r="MVQ85" s="2"/>
      <c r="MVR85" s="2"/>
      <c r="MVS85" s="2"/>
      <c r="MVT85" s="2"/>
      <c r="MVU85" s="2"/>
      <c r="MVV85" s="2"/>
      <c r="MVW85" s="2"/>
      <c r="MVX85" s="2"/>
      <c r="MVY85" s="2"/>
      <c r="MVZ85" s="2"/>
      <c r="MWA85" s="2"/>
      <c r="MWB85" s="2"/>
      <c r="MWC85" s="2"/>
      <c r="MWD85" s="2"/>
      <c r="MWE85" s="2"/>
      <c r="MWF85" s="2"/>
      <c r="MWG85" s="2"/>
      <c r="MWH85" s="2"/>
      <c r="MWI85" s="2"/>
      <c r="MWJ85" s="2"/>
      <c r="MWK85" s="2"/>
      <c r="MWL85" s="2"/>
      <c r="MWM85" s="2"/>
      <c r="MWN85" s="2"/>
      <c r="MWO85" s="2"/>
      <c r="MWP85" s="2"/>
      <c r="MWQ85" s="2"/>
      <c r="MWR85" s="2"/>
      <c r="MWS85" s="2"/>
      <c r="MWT85" s="2"/>
      <c r="MWU85" s="2"/>
      <c r="MWV85" s="2"/>
      <c r="MWW85" s="2"/>
      <c r="MWX85" s="2"/>
      <c r="MWY85" s="2"/>
      <c r="MWZ85" s="2"/>
      <c r="MXA85" s="2"/>
      <c r="MXB85" s="2"/>
      <c r="MXC85" s="2"/>
      <c r="MXD85" s="2"/>
      <c r="MXE85" s="2"/>
      <c r="MXF85" s="2"/>
      <c r="MXG85" s="2"/>
      <c r="MXH85" s="2"/>
      <c r="MXI85" s="2"/>
      <c r="MXJ85" s="2"/>
      <c r="MXK85" s="2"/>
      <c r="MXL85" s="2"/>
      <c r="MXM85" s="2"/>
      <c r="MXN85" s="2"/>
      <c r="MXO85" s="2"/>
      <c r="MXP85" s="2"/>
      <c r="MXQ85" s="2"/>
      <c r="MXR85" s="2"/>
      <c r="MXS85" s="2"/>
      <c r="MXT85" s="2"/>
      <c r="MXU85" s="2"/>
      <c r="MXV85" s="2"/>
      <c r="MXW85" s="2"/>
      <c r="MXX85" s="2"/>
      <c r="MXY85" s="2"/>
      <c r="MXZ85" s="2"/>
      <c r="MYA85" s="2"/>
      <c r="MYB85" s="2"/>
      <c r="MYC85" s="2"/>
      <c r="MYD85" s="2"/>
      <c r="MYE85" s="2"/>
      <c r="MYF85" s="2"/>
      <c r="MYG85" s="2"/>
      <c r="MYH85" s="2"/>
      <c r="MYI85" s="2"/>
      <c r="MYJ85" s="2"/>
      <c r="MYK85" s="2"/>
      <c r="MYL85" s="2"/>
      <c r="MYM85" s="2"/>
      <c r="MYN85" s="2"/>
      <c r="MYO85" s="2"/>
      <c r="MYP85" s="2"/>
      <c r="MYQ85" s="2"/>
      <c r="MYR85" s="2"/>
      <c r="MYS85" s="2"/>
      <c r="MYT85" s="2"/>
      <c r="MYU85" s="2"/>
      <c r="MYV85" s="2"/>
      <c r="MYW85" s="2"/>
      <c r="MYX85" s="2"/>
      <c r="MYY85" s="2"/>
      <c r="MYZ85" s="2"/>
      <c r="MZA85" s="2"/>
      <c r="MZB85" s="2"/>
      <c r="MZC85" s="2"/>
      <c r="MZD85" s="2"/>
      <c r="MZE85" s="2"/>
      <c r="MZF85" s="2"/>
      <c r="MZG85" s="2"/>
      <c r="MZH85" s="2"/>
      <c r="MZI85" s="2"/>
      <c r="MZJ85" s="2"/>
      <c r="MZK85" s="2"/>
      <c r="MZL85" s="2"/>
      <c r="MZM85" s="2"/>
      <c r="MZN85" s="2"/>
      <c r="MZO85" s="2"/>
      <c r="MZP85" s="2"/>
      <c r="MZQ85" s="2"/>
      <c r="MZR85" s="2"/>
      <c r="MZS85" s="2"/>
      <c r="MZT85" s="2"/>
      <c r="MZU85" s="2"/>
      <c r="MZV85" s="2"/>
      <c r="MZW85" s="2"/>
      <c r="MZX85" s="2"/>
      <c r="MZY85" s="2"/>
      <c r="MZZ85" s="2"/>
      <c r="NAA85" s="2"/>
      <c r="NAB85" s="2"/>
      <c r="NAC85" s="2"/>
      <c r="NAD85" s="2"/>
      <c r="NAE85" s="2"/>
      <c r="NAF85" s="2"/>
      <c r="NAG85" s="2"/>
      <c r="NAH85" s="2"/>
      <c r="NAI85" s="2"/>
      <c r="NAJ85" s="2"/>
      <c r="NAK85" s="2"/>
      <c r="NAL85" s="2"/>
      <c r="NAM85" s="2"/>
      <c r="NAN85" s="2"/>
      <c r="NAO85" s="2"/>
      <c r="NAP85" s="2"/>
      <c r="NAQ85" s="2"/>
      <c r="NAR85" s="2"/>
      <c r="NAS85" s="2"/>
      <c r="NAT85" s="2"/>
      <c r="NAU85" s="2"/>
      <c r="NAV85" s="2"/>
      <c r="NAW85" s="2"/>
      <c r="NAX85" s="2"/>
      <c r="NAY85" s="2"/>
      <c r="NAZ85" s="2"/>
      <c r="NBA85" s="2"/>
      <c r="NBB85" s="2"/>
      <c r="NBC85" s="2"/>
      <c r="NBD85" s="2"/>
      <c r="NBE85" s="2"/>
      <c r="NBF85" s="2"/>
      <c r="NBG85" s="2"/>
      <c r="NBH85" s="2"/>
      <c r="NBI85" s="2"/>
      <c r="NBJ85" s="2"/>
      <c r="NBK85" s="2"/>
      <c r="NBL85" s="2"/>
      <c r="NBM85" s="2"/>
      <c r="NBN85" s="2"/>
      <c r="NBO85" s="2"/>
      <c r="NBP85" s="2"/>
      <c r="NBQ85" s="2"/>
      <c r="NBR85" s="2"/>
      <c r="NBS85" s="2"/>
      <c r="NBT85" s="2"/>
      <c r="NBU85" s="2"/>
      <c r="NBV85" s="2"/>
      <c r="NBW85" s="2"/>
      <c r="NBX85" s="2"/>
      <c r="NBY85" s="2"/>
      <c r="NBZ85" s="2"/>
      <c r="NCA85" s="2"/>
      <c r="NCB85" s="2"/>
      <c r="NCC85" s="2"/>
      <c r="NCD85" s="2"/>
      <c r="NCE85" s="2"/>
      <c r="NCF85" s="2"/>
      <c r="NCG85" s="2"/>
      <c r="NCH85" s="2"/>
      <c r="NCI85" s="2"/>
      <c r="NCJ85" s="2"/>
      <c r="NCK85" s="2"/>
      <c r="NCL85" s="2"/>
      <c r="NCM85" s="2"/>
      <c r="NCN85" s="2"/>
      <c r="NCO85" s="2"/>
      <c r="NCP85" s="2"/>
      <c r="NCQ85" s="2"/>
      <c r="NCR85" s="2"/>
      <c r="NCS85" s="2"/>
      <c r="NCT85" s="2"/>
      <c r="NCU85" s="2"/>
      <c r="NCV85" s="2"/>
      <c r="NCW85" s="2"/>
      <c r="NCX85" s="2"/>
      <c r="NCY85" s="2"/>
      <c r="NCZ85" s="2"/>
      <c r="NDA85" s="2"/>
      <c r="NDB85" s="2"/>
      <c r="NDC85" s="2"/>
      <c r="NDD85" s="2"/>
      <c r="NDE85" s="2"/>
      <c r="NDF85" s="2"/>
      <c r="NDG85" s="2"/>
      <c r="NDH85" s="2"/>
      <c r="NDI85" s="2"/>
      <c r="NDJ85" s="2"/>
      <c r="NDK85" s="2"/>
      <c r="NDL85" s="2"/>
      <c r="NDM85" s="2"/>
      <c r="NDN85" s="2"/>
      <c r="NDO85" s="2"/>
      <c r="NDP85" s="2"/>
      <c r="NDQ85" s="2"/>
      <c r="NDR85" s="2"/>
      <c r="NDS85" s="2"/>
      <c r="NDT85" s="2"/>
      <c r="NDU85" s="2"/>
      <c r="NDV85" s="2"/>
      <c r="NDW85" s="2"/>
      <c r="NDX85" s="2"/>
      <c r="NDY85" s="2"/>
      <c r="NDZ85" s="2"/>
      <c r="NEA85" s="2"/>
      <c r="NEB85" s="2"/>
      <c r="NEC85" s="2"/>
      <c r="NED85" s="2"/>
      <c r="NEE85" s="2"/>
      <c r="NEF85" s="2"/>
      <c r="NEG85" s="2"/>
      <c r="NEH85" s="2"/>
      <c r="NEI85" s="2"/>
      <c r="NEJ85" s="2"/>
      <c r="NEK85" s="2"/>
      <c r="NEL85" s="2"/>
      <c r="NEM85" s="2"/>
      <c r="NEN85" s="2"/>
      <c r="NEO85" s="2"/>
      <c r="NEP85" s="2"/>
      <c r="NEQ85" s="2"/>
      <c r="NER85" s="2"/>
      <c r="NES85" s="2"/>
      <c r="NET85" s="2"/>
      <c r="NEU85" s="2"/>
      <c r="NEV85" s="2"/>
      <c r="NEW85" s="2"/>
      <c r="NEX85" s="2"/>
      <c r="NEY85" s="2"/>
      <c r="NEZ85" s="2"/>
      <c r="NFA85" s="2"/>
      <c r="NFB85" s="2"/>
      <c r="NFC85" s="2"/>
      <c r="NFD85" s="2"/>
      <c r="NFE85" s="2"/>
      <c r="NFF85" s="2"/>
      <c r="NFG85" s="2"/>
      <c r="NFH85" s="2"/>
      <c r="NFI85" s="2"/>
      <c r="NFJ85" s="2"/>
      <c r="NFK85" s="2"/>
      <c r="NFL85" s="2"/>
      <c r="NFM85" s="2"/>
      <c r="NFN85" s="2"/>
      <c r="NFO85" s="2"/>
      <c r="NFP85" s="2"/>
      <c r="NFQ85" s="2"/>
      <c r="NFR85" s="2"/>
      <c r="NFS85" s="2"/>
      <c r="NFT85" s="2"/>
      <c r="NFU85" s="2"/>
      <c r="NFV85" s="2"/>
      <c r="NFW85" s="2"/>
      <c r="NFX85" s="2"/>
      <c r="NFY85" s="2"/>
      <c r="NFZ85" s="2"/>
      <c r="NGA85" s="2"/>
      <c r="NGB85" s="2"/>
      <c r="NGC85" s="2"/>
      <c r="NGD85" s="2"/>
      <c r="NGE85" s="2"/>
      <c r="NGF85" s="2"/>
      <c r="NGG85" s="2"/>
      <c r="NGH85" s="2"/>
      <c r="NGI85" s="2"/>
      <c r="NGJ85" s="2"/>
      <c r="NGK85" s="2"/>
      <c r="NGL85" s="2"/>
      <c r="NGM85" s="2"/>
      <c r="NGN85" s="2"/>
      <c r="NGO85" s="2"/>
      <c r="NGP85" s="2"/>
      <c r="NGQ85" s="2"/>
      <c r="NGR85" s="2"/>
      <c r="NGS85" s="2"/>
      <c r="NGT85" s="2"/>
      <c r="NGU85" s="2"/>
      <c r="NGV85" s="2"/>
      <c r="NGW85" s="2"/>
      <c r="NGX85" s="2"/>
      <c r="NGY85" s="2"/>
      <c r="NGZ85" s="2"/>
      <c r="NHA85" s="2"/>
      <c r="NHB85" s="2"/>
      <c r="NHC85" s="2"/>
      <c r="NHD85" s="2"/>
      <c r="NHE85" s="2"/>
      <c r="NHF85" s="2"/>
      <c r="NHG85" s="2"/>
      <c r="NHH85" s="2"/>
      <c r="NHI85" s="2"/>
      <c r="NHJ85" s="2"/>
      <c r="NHK85" s="2"/>
      <c r="NHL85" s="2"/>
      <c r="NHM85" s="2"/>
      <c r="NHN85" s="2"/>
      <c r="NHO85" s="2"/>
      <c r="NHP85" s="2"/>
      <c r="NHQ85" s="2"/>
      <c r="NHR85" s="2"/>
      <c r="NHS85" s="2"/>
      <c r="NHT85" s="2"/>
      <c r="NHU85" s="2"/>
      <c r="NHV85" s="2"/>
      <c r="NHW85" s="2"/>
      <c r="NHX85" s="2"/>
      <c r="NHY85" s="2"/>
      <c r="NHZ85" s="2"/>
      <c r="NIA85" s="2"/>
      <c r="NIB85" s="2"/>
      <c r="NIC85" s="2"/>
      <c r="NID85" s="2"/>
      <c r="NIE85" s="2"/>
      <c r="NIF85" s="2"/>
      <c r="NIG85" s="2"/>
      <c r="NIH85" s="2"/>
      <c r="NII85" s="2"/>
      <c r="NIJ85" s="2"/>
      <c r="NIK85" s="2"/>
      <c r="NIL85" s="2"/>
      <c r="NIM85" s="2"/>
      <c r="NIN85" s="2"/>
      <c r="NIO85" s="2"/>
      <c r="NIP85" s="2"/>
      <c r="NIQ85" s="2"/>
      <c r="NIR85" s="2"/>
      <c r="NIS85" s="2"/>
      <c r="NIT85" s="2"/>
      <c r="NIU85" s="2"/>
      <c r="NIV85" s="2"/>
      <c r="NIW85" s="2"/>
      <c r="NIX85" s="2"/>
      <c r="NIY85" s="2"/>
      <c r="NIZ85" s="2"/>
      <c r="NJA85" s="2"/>
      <c r="NJB85" s="2"/>
      <c r="NJC85" s="2"/>
      <c r="NJD85" s="2"/>
      <c r="NJE85" s="2"/>
      <c r="NJF85" s="2"/>
      <c r="NJG85" s="2"/>
      <c r="NJH85" s="2"/>
      <c r="NJI85" s="2"/>
      <c r="NJJ85" s="2"/>
      <c r="NJK85" s="2"/>
      <c r="NJL85" s="2"/>
      <c r="NJM85" s="2"/>
      <c r="NJN85" s="2"/>
      <c r="NJO85" s="2"/>
      <c r="NJP85" s="2"/>
      <c r="NJQ85" s="2"/>
      <c r="NJR85" s="2"/>
      <c r="NJS85" s="2"/>
      <c r="NJT85" s="2"/>
      <c r="NJU85" s="2"/>
      <c r="NJV85" s="2"/>
      <c r="NJW85" s="2"/>
      <c r="NJX85" s="2"/>
      <c r="NJY85" s="2"/>
      <c r="NJZ85" s="2"/>
      <c r="NKA85" s="2"/>
      <c r="NKB85" s="2"/>
      <c r="NKC85" s="2"/>
      <c r="NKD85" s="2"/>
      <c r="NKE85" s="2"/>
      <c r="NKF85" s="2"/>
      <c r="NKG85" s="2"/>
      <c r="NKH85" s="2"/>
      <c r="NKI85" s="2"/>
      <c r="NKJ85" s="2"/>
      <c r="NKK85" s="2"/>
      <c r="NKL85" s="2"/>
      <c r="NKM85" s="2"/>
      <c r="NKN85" s="2"/>
      <c r="NKO85" s="2"/>
      <c r="NKP85" s="2"/>
      <c r="NKQ85" s="2"/>
      <c r="NKR85" s="2"/>
      <c r="NKS85" s="2"/>
      <c r="NKT85" s="2"/>
      <c r="NKU85" s="2"/>
      <c r="NKV85" s="2"/>
      <c r="NKW85" s="2"/>
      <c r="NKX85" s="2"/>
      <c r="NKY85" s="2"/>
      <c r="NKZ85" s="2"/>
      <c r="NLA85" s="2"/>
      <c r="NLB85" s="2"/>
      <c r="NLC85" s="2"/>
      <c r="NLD85" s="2"/>
      <c r="NLE85" s="2"/>
      <c r="NLF85" s="2"/>
      <c r="NLG85" s="2"/>
      <c r="NLH85" s="2"/>
      <c r="NLI85" s="2"/>
      <c r="NLJ85" s="2"/>
      <c r="NLK85" s="2"/>
      <c r="NLL85" s="2"/>
      <c r="NLM85" s="2"/>
      <c r="NLN85" s="2"/>
      <c r="NLO85" s="2"/>
      <c r="NLP85" s="2"/>
      <c r="NLQ85" s="2"/>
      <c r="NLR85" s="2"/>
      <c r="NLS85" s="2"/>
      <c r="NLT85" s="2"/>
      <c r="NLU85" s="2"/>
      <c r="NLV85" s="2"/>
      <c r="NLW85" s="2"/>
      <c r="NLX85" s="2"/>
      <c r="NLY85" s="2"/>
      <c r="NLZ85" s="2"/>
      <c r="NMA85" s="2"/>
      <c r="NMB85" s="2"/>
      <c r="NMC85" s="2"/>
      <c r="NMD85" s="2"/>
      <c r="NME85" s="2"/>
      <c r="NMF85" s="2"/>
      <c r="NMG85" s="2"/>
      <c r="NMH85" s="2"/>
      <c r="NMI85" s="2"/>
      <c r="NMJ85" s="2"/>
      <c r="NMK85" s="2"/>
      <c r="NML85" s="2"/>
      <c r="NMM85" s="2"/>
      <c r="NMN85" s="2"/>
      <c r="NMO85" s="2"/>
      <c r="NMP85" s="2"/>
      <c r="NMQ85" s="2"/>
      <c r="NMR85" s="2"/>
      <c r="NMS85" s="2"/>
      <c r="NMT85" s="2"/>
      <c r="NMU85" s="2"/>
      <c r="NMV85" s="2"/>
      <c r="NMW85" s="2"/>
      <c r="NMX85" s="2"/>
      <c r="NMY85" s="2"/>
      <c r="NMZ85" s="2"/>
      <c r="NNA85" s="2"/>
      <c r="NNB85" s="2"/>
      <c r="NNC85" s="2"/>
      <c r="NND85" s="2"/>
      <c r="NNE85" s="2"/>
      <c r="NNF85" s="2"/>
      <c r="NNG85" s="2"/>
      <c r="NNH85" s="2"/>
      <c r="NNI85" s="2"/>
      <c r="NNJ85" s="2"/>
      <c r="NNK85" s="2"/>
      <c r="NNL85" s="2"/>
      <c r="NNM85" s="2"/>
      <c r="NNN85" s="2"/>
      <c r="NNO85" s="2"/>
      <c r="NNP85" s="2"/>
      <c r="NNQ85" s="2"/>
      <c r="NNR85" s="2"/>
      <c r="NNS85" s="2"/>
      <c r="NNT85" s="2"/>
      <c r="NNU85" s="2"/>
      <c r="NNV85" s="2"/>
      <c r="NNW85" s="2"/>
      <c r="NNX85" s="2"/>
      <c r="NNY85" s="2"/>
      <c r="NNZ85" s="2"/>
      <c r="NOA85" s="2"/>
      <c r="NOB85" s="2"/>
      <c r="NOC85" s="2"/>
      <c r="NOD85" s="2"/>
      <c r="NOE85" s="2"/>
      <c r="NOF85" s="2"/>
      <c r="NOG85" s="2"/>
      <c r="NOH85" s="2"/>
      <c r="NOI85" s="2"/>
      <c r="NOJ85" s="2"/>
      <c r="NOK85" s="2"/>
      <c r="NOL85" s="2"/>
      <c r="NOM85" s="2"/>
      <c r="NON85" s="2"/>
      <c r="NOO85" s="2"/>
      <c r="NOP85" s="2"/>
      <c r="NOQ85" s="2"/>
      <c r="NOR85" s="2"/>
      <c r="NOS85" s="2"/>
      <c r="NOT85" s="2"/>
      <c r="NOU85" s="2"/>
      <c r="NOV85" s="2"/>
      <c r="NOW85" s="2"/>
      <c r="NOX85" s="2"/>
      <c r="NOY85" s="2"/>
      <c r="NOZ85" s="2"/>
      <c r="NPA85" s="2"/>
      <c r="NPB85" s="2"/>
      <c r="NPC85" s="2"/>
      <c r="NPD85" s="2"/>
      <c r="NPE85" s="2"/>
      <c r="NPF85" s="2"/>
      <c r="NPG85" s="2"/>
      <c r="NPH85" s="2"/>
      <c r="NPI85" s="2"/>
      <c r="NPJ85" s="2"/>
      <c r="NPK85" s="2"/>
      <c r="NPL85" s="2"/>
      <c r="NPM85" s="2"/>
      <c r="NPN85" s="2"/>
      <c r="NPO85" s="2"/>
      <c r="NPP85" s="2"/>
      <c r="NPQ85" s="2"/>
      <c r="NPR85" s="2"/>
      <c r="NPS85" s="2"/>
      <c r="NPT85" s="2"/>
      <c r="NPU85" s="2"/>
      <c r="NPV85" s="2"/>
      <c r="NPW85" s="2"/>
      <c r="NPX85" s="2"/>
      <c r="NPY85" s="2"/>
      <c r="NPZ85" s="2"/>
      <c r="NQA85" s="2"/>
      <c r="NQB85" s="2"/>
      <c r="NQC85" s="2"/>
      <c r="NQD85" s="2"/>
      <c r="NQE85" s="2"/>
      <c r="NQF85" s="2"/>
      <c r="NQG85" s="2"/>
      <c r="NQH85" s="2"/>
      <c r="NQI85" s="2"/>
      <c r="NQJ85" s="2"/>
      <c r="NQK85" s="2"/>
      <c r="NQL85" s="2"/>
      <c r="NQM85" s="2"/>
      <c r="NQN85" s="2"/>
      <c r="NQO85" s="2"/>
      <c r="NQP85" s="2"/>
      <c r="NQQ85" s="2"/>
      <c r="NQR85" s="2"/>
      <c r="NQS85" s="2"/>
      <c r="NQT85" s="2"/>
      <c r="NQU85" s="2"/>
      <c r="NQV85" s="2"/>
      <c r="NQW85" s="2"/>
      <c r="NQX85" s="2"/>
      <c r="NQY85" s="2"/>
      <c r="NQZ85" s="2"/>
      <c r="NRA85" s="2"/>
      <c r="NRB85" s="2"/>
      <c r="NRC85" s="2"/>
      <c r="NRD85" s="2"/>
      <c r="NRE85" s="2"/>
      <c r="NRF85" s="2"/>
      <c r="NRG85" s="2"/>
      <c r="NRH85" s="2"/>
      <c r="NRI85" s="2"/>
      <c r="NRJ85" s="2"/>
      <c r="NRK85" s="2"/>
      <c r="NRL85" s="2"/>
      <c r="NRM85" s="2"/>
      <c r="NRN85" s="2"/>
      <c r="NRO85" s="2"/>
      <c r="NRP85" s="2"/>
      <c r="NRQ85" s="2"/>
      <c r="NRR85" s="2"/>
      <c r="NRS85" s="2"/>
      <c r="NRT85" s="2"/>
      <c r="NRU85" s="2"/>
      <c r="NRV85" s="2"/>
      <c r="NRW85" s="2"/>
      <c r="NRX85" s="2"/>
      <c r="NRY85" s="2"/>
      <c r="NRZ85" s="2"/>
      <c r="NSA85" s="2"/>
      <c r="NSB85" s="2"/>
      <c r="NSC85" s="2"/>
      <c r="NSD85" s="2"/>
      <c r="NSE85" s="2"/>
      <c r="NSF85" s="2"/>
      <c r="NSG85" s="2"/>
      <c r="NSH85" s="2"/>
      <c r="NSI85" s="2"/>
      <c r="NSJ85" s="2"/>
      <c r="NSK85" s="2"/>
      <c r="NSL85" s="2"/>
      <c r="NSM85" s="2"/>
      <c r="NSN85" s="2"/>
      <c r="NSO85" s="2"/>
      <c r="NSP85" s="2"/>
      <c r="NSQ85" s="2"/>
      <c r="NSR85" s="2"/>
      <c r="NSS85" s="2"/>
      <c r="NST85" s="2"/>
      <c r="NSU85" s="2"/>
      <c r="NSV85" s="2"/>
      <c r="NSW85" s="2"/>
      <c r="NSX85" s="2"/>
      <c r="NSY85" s="2"/>
      <c r="NSZ85" s="2"/>
      <c r="NTA85" s="2"/>
      <c r="NTB85" s="2"/>
      <c r="NTC85" s="2"/>
      <c r="NTD85" s="2"/>
      <c r="NTE85" s="2"/>
      <c r="NTF85" s="2"/>
      <c r="NTG85" s="2"/>
      <c r="NTH85" s="2"/>
      <c r="NTI85" s="2"/>
      <c r="NTJ85" s="2"/>
      <c r="NTK85" s="2"/>
      <c r="NTL85" s="2"/>
      <c r="NTM85" s="2"/>
      <c r="NTN85" s="2"/>
      <c r="NTO85" s="2"/>
      <c r="NTP85" s="2"/>
      <c r="NTQ85" s="2"/>
      <c r="NTR85" s="2"/>
      <c r="NTS85" s="2"/>
      <c r="NTT85" s="2"/>
      <c r="NTU85" s="2"/>
      <c r="NTV85" s="2"/>
      <c r="NTW85" s="2"/>
      <c r="NTX85" s="2"/>
      <c r="NTY85" s="2"/>
      <c r="NTZ85" s="2"/>
      <c r="NUA85" s="2"/>
      <c r="NUB85" s="2"/>
      <c r="NUC85" s="2"/>
      <c r="NUD85" s="2"/>
      <c r="NUE85" s="2"/>
      <c r="NUF85" s="2"/>
      <c r="NUG85" s="2"/>
      <c r="NUH85" s="2"/>
      <c r="NUI85" s="2"/>
      <c r="NUJ85" s="2"/>
      <c r="NUK85" s="2"/>
      <c r="NUL85" s="2"/>
      <c r="NUM85" s="2"/>
      <c r="NUN85" s="2"/>
      <c r="NUO85" s="2"/>
      <c r="NUP85" s="2"/>
      <c r="NUQ85" s="2"/>
      <c r="NUR85" s="2"/>
      <c r="NUS85" s="2"/>
      <c r="NUT85" s="2"/>
      <c r="NUU85" s="2"/>
      <c r="NUV85" s="2"/>
      <c r="NUW85" s="2"/>
      <c r="NUX85" s="2"/>
      <c r="NUY85" s="2"/>
      <c r="NUZ85" s="2"/>
      <c r="NVA85" s="2"/>
      <c r="NVB85" s="2"/>
      <c r="NVC85" s="2"/>
      <c r="NVD85" s="2"/>
      <c r="NVE85" s="2"/>
      <c r="NVF85" s="2"/>
      <c r="NVG85" s="2"/>
      <c r="NVH85" s="2"/>
      <c r="NVI85" s="2"/>
      <c r="NVJ85" s="2"/>
      <c r="NVK85" s="2"/>
      <c r="NVL85" s="2"/>
      <c r="NVM85" s="2"/>
      <c r="NVN85" s="2"/>
      <c r="NVO85" s="2"/>
      <c r="NVP85" s="2"/>
      <c r="NVQ85" s="2"/>
      <c r="NVR85" s="2"/>
      <c r="NVS85" s="2"/>
      <c r="NVT85" s="2"/>
      <c r="NVU85" s="2"/>
      <c r="NVV85" s="2"/>
      <c r="NVW85" s="2"/>
      <c r="NVX85" s="2"/>
      <c r="NVY85" s="2"/>
      <c r="NVZ85" s="2"/>
      <c r="NWA85" s="2"/>
      <c r="NWB85" s="2"/>
      <c r="NWC85" s="2"/>
      <c r="NWD85" s="2"/>
      <c r="NWE85" s="2"/>
      <c r="NWF85" s="2"/>
      <c r="NWG85" s="2"/>
      <c r="NWH85" s="2"/>
      <c r="NWI85" s="2"/>
      <c r="NWJ85" s="2"/>
      <c r="NWK85" s="2"/>
      <c r="NWL85" s="2"/>
      <c r="NWM85" s="2"/>
      <c r="NWN85" s="2"/>
      <c r="NWO85" s="2"/>
      <c r="NWP85" s="2"/>
      <c r="NWQ85" s="2"/>
      <c r="NWR85" s="2"/>
      <c r="NWS85" s="2"/>
      <c r="NWT85" s="2"/>
      <c r="NWU85" s="2"/>
      <c r="NWV85" s="2"/>
      <c r="NWW85" s="2"/>
      <c r="NWX85" s="2"/>
      <c r="NWY85" s="2"/>
      <c r="NWZ85" s="2"/>
      <c r="NXA85" s="2"/>
      <c r="NXB85" s="2"/>
      <c r="NXC85" s="2"/>
      <c r="NXD85" s="2"/>
      <c r="NXE85" s="2"/>
      <c r="NXF85" s="2"/>
      <c r="NXG85" s="2"/>
      <c r="NXH85" s="2"/>
      <c r="NXI85" s="2"/>
      <c r="NXJ85" s="2"/>
      <c r="NXK85" s="2"/>
      <c r="NXL85" s="2"/>
      <c r="NXM85" s="2"/>
      <c r="NXN85" s="2"/>
      <c r="NXO85" s="2"/>
      <c r="NXP85" s="2"/>
      <c r="NXQ85" s="2"/>
      <c r="NXR85" s="2"/>
      <c r="NXS85" s="2"/>
      <c r="NXT85" s="2"/>
      <c r="NXU85" s="2"/>
      <c r="NXV85" s="2"/>
      <c r="NXW85" s="2"/>
      <c r="NXX85" s="2"/>
      <c r="NXY85" s="2"/>
      <c r="NXZ85" s="2"/>
      <c r="NYA85" s="2"/>
      <c r="NYB85" s="2"/>
      <c r="NYC85" s="2"/>
      <c r="NYD85" s="2"/>
      <c r="NYE85" s="2"/>
      <c r="NYF85" s="2"/>
      <c r="NYG85" s="2"/>
      <c r="NYH85" s="2"/>
      <c r="NYI85" s="2"/>
      <c r="NYJ85" s="2"/>
      <c r="NYK85" s="2"/>
      <c r="NYL85" s="2"/>
      <c r="NYM85" s="2"/>
      <c r="NYN85" s="2"/>
      <c r="NYO85" s="2"/>
      <c r="NYP85" s="2"/>
      <c r="NYQ85" s="2"/>
      <c r="NYR85" s="2"/>
      <c r="NYS85" s="2"/>
      <c r="NYT85" s="2"/>
      <c r="NYU85" s="2"/>
      <c r="NYV85" s="2"/>
      <c r="NYW85" s="2"/>
      <c r="NYX85" s="2"/>
      <c r="NYY85" s="2"/>
      <c r="NYZ85" s="2"/>
      <c r="NZA85" s="2"/>
      <c r="NZB85" s="2"/>
      <c r="NZC85" s="2"/>
      <c r="NZD85" s="2"/>
      <c r="NZE85" s="2"/>
      <c r="NZF85" s="2"/>
      <c r="NZG85" s="2"/>
      <c r="NZH85" s="2"/>
      <c r="NZI85" s="2"/>
      <c r="NZJ85" s="2"/>
      <c r="NZK85" s="2"/>
      <c r="NZL85" s="2"/>
      <c r="NZM85" s="2"/>
      <c r="NZN85" s="2"/>
      <c r="NZO85" s="2"/>
      <c r="NZP85" s="2"/>
      <c r="NZQ85" s="2"/>
      <c r="NZR85" s="2"/>
      <c r="NZS85" s="2"/>
      <c r="NZT85" s="2"/>
      <c r="NZU85" s="2"/>
      <c r="NZV85" s="2"/>
      <c r="NZW85" s="2"/>
      <c r="NZX85" s="2"/>
      <c r="NZY85" s="2"/>
      <c r="NZZ85" s="2"/>
      <c r="OAA85" s="2"/>
      <c r="OAB85" s="2"/>
      <c r="OAC85" s="2"/>
      <c r="OAD85" s="2"/>
      <c r="OAE85" s="2"/>
      <c r="OAF85" s="2"/>
      <c r="OAG85" s="2"/>
      <c r="OAH85" s="2"/>
      <c r="OAI85" s="2"/>
      <c r="OAJ85" s="2"/>
      <c r="OAK85" s="2"/>
      <c r="OAL85" s="2"/>
      <c r="OAM85" s="2"/>
      <c r="OAN85" s="2"/>
      <c r="OAO85" s="2"/>
      <c r="OAP85" s="2"/>
      <c r="OAQ85" s="2"/>
      <c r="OAR85" s="2"/>
      <c r="OAS85" s="2"/>
      <c r="OAT85" s="2"/>
      <c r="OAU85" s="2"/>
      <c r="OAV85" s="2"/>
      <c r="OAW85" s="2"/>
      <c r="OAX85" s="2"/>
      <c r="OAY85" s="2"/>
      <c r="OAZ85" s="2"/>
      <c r="OBA85" s="2"/>
      <c r="OBB85" s="2"/>
      <c r="OBC85" s="2"/>
      <c r="OBD85" s="2"/>
      <c r="OBE85" s="2"/>
      <c r="OBF85" s="2"/>
      <c r="OBG85" s="2"/>
      <c r="OBH85" s="2"/>
      <c r="OBI85" s="2"/>
      <c r="OBJ85" s="2"/>
      <c r="OBK85" s="2"/>
      <c r="OBL85" s="2"/>
      <c r="OBM85" s="2"/>
      <c r="OBN85" s="2"/>
      <c r="OBO85" s="2"/>
      <c r="OBP85" s="2"/>
      <c r="OBQ85" s="2"/>
      <c r="OBR85" s="2"/>
      <c r="OBS85" s="2"/>
      <c r="OBT85" s="2"/>
      <c r="OBU85" s="2"/>
      <c r="OBV85" s="2"/>
      <c r="OBW85" s="2"/>
      <c r="OBX85" s="2"/>
      <c r="OBY85" s="2"/>
      <c r="OBZ85" s="2"/>
      <c r="OCA85" s="2"/>
      <c r="OCB85" s="2"/>
      <c r="OCC85" s="2"/>
      <c r="OCD85" s="2"/>
      <c r="OCE85" s="2"/>
      <c r="OCF85" s="2"/>
      <c r="OCG85" s="2"/>
      <c r="OCH85" s="2"/>
      <c r="OCI85" s="2"/>
      <c r="OCJ85" s="2"/>
      <c r="OCK85" s="2"/>
      <c r="OCL85" s="2"/>
      <c r="OCM85" s="2"/>
      <c r="OCN85" s="2"/>
      <c r="OCO85" s="2"/>
      <c r="OCP85" s="2"/>
      <c r="OCQ85" s="2"/>
      <c r="OCR85" s="2"/>
      <c r="OCS85" s="2"/>
      <c r="OCT85" s="2"/>
      <c r="OCU85" s="2"/>
      <c r="OCV85" s="2"/>
      <c r="OCW85" s="2"/>
      <c r="OCX85" s="2"/>
      <c r="OCY85" s="2"/>
      <c r="OCZ85" s="2"/>
      <c r="ODA85" s="2"/>
      <c r="ODB85" s="2"/>
      <c r="ODC85" s="2"/>
      <c r="ODD85" s="2"/>
      <c r="ODE85" s="2"/>
      <c r="ODF85" s="2"/>
      <c r="ODG85" s="2"/>
      <c r="ODH85" s="2"/>
      <c r="ODI85" s="2"/>
      <c r="ODJ85" s="2"/>
      <c r="ODK85" s="2"/>
      <c r="ODL85" s="2"/>
      <c r="ODM85" s="2"/>
      <c r="ODN85" s="2"/>
      <c r="ODO85" s="2"/>
      <c r="ODP85" s="2"/>
      <c r="ODQ85" s="2"/>
      <c r="ODR85" s="2"/>
      <c r="ODS85" s="2"/>
      <c r="ODT85" s="2"/>
      <c r="ODU85" s="2"/>
      <c r="ODV85" s="2"/>
      <c r="ODW85" s="2"/>
      <c r="ODX85" s="2"/>
      <c r="ODY85" s="2"/>
      <c r="ODZ85" s="2"/>
      <c r="OEA85" s="2"/>
      <c r="OEB85" s="2"/>
      <c r="OEC85" s="2"/>
      <c r="OED85" s="2"/>
      <c r="OEE85" s="2"/>
      <c r="OEF85" s="2"/>
      <c r="OEG85" s="2"/>
      <c r="OEH85" s="2"/>
      <c r="OEI85" s="2"/>
      <c r="OEJ85" s="2"/>
      <c r="OEK85" s="2"/>
      <c r="OEL85" s="2"/>
      <c r="OEM85" s="2"/>
      <c r="OEN85" s="2"/>
      <c r="OEO85" s="2"/>
      <c r="OEP85" s="2"/>
      <c r="OEQ85" s="2"/>
      <c r="OER85" s="2"/>
      <c r="OES85" s="2"/>
      <c r="OET85" s="2"/>
      <c r="OEU85" s="2"/>
      <c r="OEV85" s="2"/>
      <c r="OEW85" s="2"/>
      <c r="OEX85" s="2"/>
      <c r="OEY85" s="2"/>
      <c r="OEZ85" s="2"/>
      <c r="OFA85" s="2"/>
      <c r="OFB85" s="2"/>
      <c r="OFC85" s="2"/>
      <c r="OFD85" s="2"/>
      <c r="OFE85" s="2"/>
      <c r="OFF85" s="2"/>
      <c r="OFG85" s="2"/>
      <c r="OFH85" s="2"/>
      <c r="OFI85" s="2"/>
      <c r="OFJ85" s="2"/>
      <c r="OFK85" s="2"/>
      <c r="OFL85" s="2"/>
      <c r="OFM85" s="2"/>
      <c r="OFN85" s="2"/>
      <c r="OFO85" s="2"/>
      <c r="OFP85" s="2"/>
      <c r="OFQ85" s="2"/>
      <c r="OFR85" s="2"/>
      <c r="OFS85" s="2"/>
      <c r="OFT85" s="2"/>
      <c r="OFU85" s="2"/>
      <c r="OFV85" s="2"/>
      <c r="OFW85" s="2"/>
      <c r="OFX85" s="2"/>
      <c r="OFY85" s="2"/>
      <c r="OFZ85" s="2"/>
      <c r="OGA85" s="2"/>
      <c r="OGB85" s="2"/>
      <c r="OGC85" s="2"/>
      <c r="OGD85" s="2"/>
      <c r="OGE85" s="2"/>
      <c r="OGF85" s="2"/>
      <c r="OGG85" s="2"/>
      <c r="OGH85" s="2"/>
      <c r="OGI85" s="2"/>
      <c r="OGJ85" s="2"/>
      <c r="OGK85" s="2"/>
      <c r="OGL85" s="2"/>
      <c r="OGM85" s="2"/>
      <c r="OGN85" s="2"/>
      <c r="OGO85" s="2"/>
      <c r="OGP85" s="2"/>
      <c r="OGQ85" s="2"/>
      <c r="OGR85" s="2"/>
      <c r="OGS85" s="2"/>
      <c r="OGT85" s="2"/>
      <c r="OGU85" s="2"/>
      <c r="OGV85" s="2"/>
      <c r="OGW85" s="2"/>
      <c r="OGX85" s="2"/>
      <c r="OGY85" s="2"/>
      <c r="OGZ85" s="2"/>
      <c r="OHA85" s="2"/>
      <c r="OHB85" s="2"/>
      <c r="OHC85" s="2"/>
      <c r="OHD85" s="2"/>
      <c r="OHE85" s="2"/>
      <c r="OHF85" s="2"/>
      <c r="OHG85" s="2"/>
      <c r="OHH85" s="2"/>
      <c r="OHI85" s="2"/>
      <c r="OHJ85" s="2"/>
      <c r="OHK85" s="2"/>
      <c r="OHL85" s="2"/>
      <c r="OHM85" s="2"/>
      <c r="OHN85" s="2"/>
      <c r="OHO85" s="2"/>
      <c r="OHP85" s="2"/>
      <c r="OHQ85" s="2"/>
      <c r="OHR85" s="2"/>
      <c r="OHS85" s="2"/>
      <c r="OHT85" s="2"/>
      <c r="OHU85" s="2"/>
      <c r="OHV85" s="2"/>
      <c r="OHW85" s="2"/>
      <c r="OHX85" s="2"/>
      <c r="OHY85" s="2"/>
      <c r="OHZ85" s="2"/>
      <c r="OIA85" s="2"/>
      <c r="OIB85" s="2"/>
      <c r="OIC85" s="2"/>
      <c r="OID85" s="2"/>
      <c r="OIE85" s="2"/>
      <c r="OIF85" s="2"/>
      <c r="OIG85" s="2"/>
      <c r="OIH85" s="2"/>
      <c r="OII85" s="2"/>
      <c r="OIJ85" s="2"/>
      <c r="OIK85" s="2"/>
      <c r="OIL85" s="2"/>
      <c r="OIM85" s="2"/>
      <c r="OIN85" s="2"/>
      <c r="OIO85" s="2"/>
      <c r="OIP85" s="2"/>
      <c r="OIQ85" s="2"/>
      <c r="OIR85" s="2"/>
      <c r="OIS85" s="2"/>
      <c r="OIT85" s="2"/>
      <c r="OIU85" s="2"/>
      <c r="OIV85" s="2"/>
      <c r="OIW85" s="2"/>
      <c r="OIX85" s="2"/>
      <c r="OIY85" s="2"/>
      <c r="OIZ85" s="2"/>
      <c r="OJA85" s="2"/>
      <c r="OJB85" s="2"/>
      <c r="OJC85" s="2"/>
      <c r="OJD85" s="2"/>
      <c r="OJE85" s="2"/>
      <c r="OJF85" s="2"/>
      <c r="OJG85" s="2"/>
      <c r="OJH85" s="2"/>
      <c r="OJI85" s="2"/>
      <c r="OJJ85" s="2"/>
      <c r="OJK85" s="2"/>
      <c r="OJL85" s="2"/>
      <c r="OJM85" s="2"/>
      <c r="OJN85" s="2"/>
      <c r="OJO85" s="2"/>
      <c r="OJP85" s="2"/>
      <c r="OJQ85" s="2"/>
      <c r="OJR85" s="2"/>
      <c r="OJS85" s="2"/>
      <c r="OJT85" s="2"/>
      <c r="OJU85" s="2"/>
      <c r="OJV85" s="2"/>
      <c r="OJW85" s="2"/>
      <c r="OJX85" s="2"/>
      <c r="OJY85" s="2"/>
      <c r="OJZ85" s="2"/>
      <c r="OKA85" s="2"/>
      <c r="OKB85" s="2"/>
      <c r="OKC85" s="2"/>
      <c r="OKD85" s="2"/>
      <c r="OKE85" s="2"/>
      <c r="OKF85" s="2"/>
      <c r="OKG85" s="2"/>
      <c r="OKH85" s="2"/>
      <c r="OKI85" s="2"/>
      <c r="OKJ85" s="2"/>
      <c r="OKK85" s="2"/>
      <c r="OKL85" s="2"/>
      <c r="OKM85" s="2"/>
      <c r="OKN85" s="2"/>
      <c r="OKO85" s="2"/>
      <c r="OKP85" s="2"/>
      <c r="OKQ85" s="2"/>
      <c r="OKR85" s="2"/>
      <c r="OKS85" s="2"/>
      <c r="OKT85" s="2"/>
      <c r="OKU85" s="2"/>
      <c r="OKV85" s="2"/>
      <c r="OKW85" s="2"/>
      <c r="OKX85" s="2"/>
      <c r="OKY85" s="2"/>
      <c r="OKZ85" s="2"/>
      <c r="OLA85" s="2"/>
      <c r="OLB85" s="2"/>
      <c r="OLC85" s="2"/>
      <c r="OLD85" s="2"/>
      <c r="OLE85" s="2"/>
      <c r="OLF85" s="2"/>
      <c r="OLG85" s="2"/>
      <c r="OLH85" s="2"/>
      <c r="OLI85" s="2"/>
      <c r="OLJ85" s="2"/>
      <c r="OLK85" s="2"/>
      <c r="OLL85" s="2"/>
      <c r="OLM85" s="2"/>
      <c r="OLN85" s="2"/>
      <c r="OLO85" s="2"/>
      <c r="OLP85" s="2"/>
      <c r="OLQ85" s="2"/>
      <c r="OLR85" s="2"/>
      <c r="OLS85" s="2"/>
      <c r="OLT85" s="2"/>
      <c r="OLU85" s="2"/>
      <c r="OLV85" s="2"/>
      <c r="OLW85" s="2"/>
      <c r="OLX85" s="2"/>
      <c r="OLY85" s="2"/>
      <c r="OLZ85" s="2"/>
      <c r="OMA85" s="2"/>
      <c r="OMB85" s="2"/>
      <c r="OMC85" s="2"/>
      <c r="OMD85" s="2"/>
      <c r="OME85" s="2"/>
      <c r="OMF85" s="2"/>
      <c r="OMG85" s="2"/>
      <c r="OMH85" s="2"/>
      <c r="OMI85" s="2"/>
      <c r="OMJ85" s="2"/>
      <c r="OMK85" s="2"/>
      <c r="OML85" s="2"/>
      <c r="OMM85" s="2"/>
      <c r="OMN85" s="2"/>
      <c r="OMO85" s="2"/>
      <c r="OMP85" s="2"/>
      <c r="OMQ85" s="2"/>
      <c r="OMR85" s="2"/>
      <c r="OMS85" s="2"/>
      <c r="OMT85" s="2"/>
      <c r="OMU85" s="2"/>
      <c r="OMV85" s="2"/>
      <c r="OMW85" s="2"/>
      <c r="OMX85" s="2"/>
      <c r="OMY85" s="2"/>
      <c r="OMZ85" s="2"/>
      <c r="ONA85" s="2"/>
      <c r="ONB85" s="2"/>
      <c r="ONC85" s="2"/>
      <c r="OND85" s="2"/>
      <c r="ONE85" s="2"/>
      <c r="ONF85" s="2"/>
      <c r="ONG85" s="2"/>
      <c r="ONH85" s="2"/>
      <c r="ONI85" s="2"/>
      <c r="ONJ85" s="2"/>
      <c r="ONK85" s="2"/>
      <c r="ONL85" s="2"/>
      <c r="ONM85" s="2"/>
      <c r="ONN85" s="2"/>
      <c r="ONO85" s="2"/>
      <c r="ONP85" s="2"/>
      <c r="ONQ85" s="2"/>
      <c r="ONR85" s="2"/>
      <c r="ONS85" s="2"/>
      <c r="ONT85" s="2"/>
      <c r="ONU85" s="2"/>
      <c r="ONV85" s="2"/>
      <c r="ONW85" s="2"/>
      <c r="ONX85" s="2"/>
      <c r="ONY85" s="2"/>
      <c r="ONZ85" s="2"/>
      <c r="OOA85" s="2"/>
      <c r="OOB85" s="2"/>
      <c r="OOC85" s="2"/>
      <c r="OOD85" s="2"/>
      <c r="OOE85" s="2"/>
      <c r="OOF85" s="2"/>
      <c r="OOG85" s="2"/>
      <c r="OOH85" s="2"/>
      <c r="OOI85" s="2"/>
      <c r="OOJ85" s="2"/>
      <c r="OOK85" s="2"/>
      <c r="OOL85" s="2"/>
      <c r="OOM85" s="2"/>
      <c r="OON85" s="2"/>
      <c r="OOO85" s="2"/>
      <c r="OOP85" s="2"/>
      <c r="OOQ85" s="2"/>
      <c r="OOR85" s="2"/>
      <c r="OOS85" s="2"/>
      <c r="OOT85" s="2"/>
      <c r="OOU85" s="2"/>
      <c r="OOV85" s="2"/>
      <c r="OOW85" s="2"/>
      <c r="OOX85" s="2"/>
      <c r="OOY85" s="2"/>
      <c r="OOZ85" s="2"/>
      <c r="OPA85" s="2"/>
      <c r="OPB85" s="2"/>
      <c r="OPC85" s="2"/>
      <c r="OPD85" s="2"/>
      <c r="OPE85" s="2"/>
      <c r="OPF85" s="2"/>
      <c r="OPG85" s="2"/>
      <c r="OPH85" s="2"/>
      <c r="OPI85" s="2"/>
      <c r="OPJ85" s="2"/>
      <c r="OPK85" s="2"/>
      <c r="OPL85" s="2"/>
      <c r="OPM85" s="2"/>
      <c r="OPN85" s="2"/>
      <c r="OPO85" s="2"/>
      <c r="OPP85" s="2"/>
      <c r="OPQ85" s="2"/>
      <c r="OPR85" s="2"/>
      <c r="OPS85" s="2"/>
      <c r="OPT85" s="2"/>
      <c r="OPU85" s="2"/>
      <c r="OPV85" s="2"/>
      <c r="OPW85" s="2"/>
      <c r="OPX85" s="2"/>
      <c r="OPY85" s="2"/>
      <c r="OPZ85" s="2"/>
      <c r="OQA85" s="2"/>
      <c r="OQB85" s="2"/>
      <c r="OQC85" s="2"/>
      <c r="OQD85" s="2"/>
      <c r="OQE85" s="2"/>
      <c r="OQF85" s="2"/>
      <c r="OQG85" s="2"/>
      <c r="OQH85" s="2"/>
      <c r="OQI85" s="2"/>
      <c r="OQJ85" s="2"/>
      <c r="OQK85" s="2"/>
      <c r="OQL85" s="2"/>
      <c r="OQM85" s="2"/>
      <c r="OQN85" s="2"/>
      <c r="OQO85" s="2"/>
      <c r="OQP85" s="2"/>
      <c r="OQQ85" s="2"/>
      <c r="OQR85" s="2"/>
      <c r="OQS85" s="2"/>
      <c r="OQT85" s="2"/>
      <c r="OQU85" s="2"/>
      <c r="OQV85" s="2"/>
      <c r="OQW85" s="2"/>
      <c r="OQX85" s="2"/>
      <c r="OQY85" s="2"/>
      <c r="OQZ85" s="2"/>
      <c r="ORA85" s="2"/>
      <c r="ORB85" s="2"/>
      <c r="ORC85" s="2"/>
      <c r="ORD85" s="2"/>
      <c r="ORE85" s="2"/>
      <c r="ORF85" s="2"/>
      <c r="ORG85" s="2"/>
      <c r="ORH85" s="2"/>
      <c r="ORI85" s="2"/>
      <c r="ORJ85" s="2"/>
      <c r="ORK85" s="2"/>
      <c r="ORL85" s="2"/>
      <c r="ORM85" s="2"/>
      <c r="ORN85" s="2"/>
      <c r="ORO85" s="2"/>
      <c r="ORP85" s="2"/>
      <c r="ORQ85" s="2"/>
      <c r="ORR85" s="2"/>
      <c r="ORS85" s="2"/>
      <c r="ORT85" s="2"/>
      <c r="ORU85" s="2"/>
      <c r="ORV85" s="2"/>
      <c r="ORW85" s="2"/>
      <c r="ORX85" s="2"/>
      <c r="ORY85" s="2"/>
      <c r="ORZ85" s="2"/>
      <c r="OSA85" s="2"/>
      <c r="OSB85" s="2"/>
      <c r="OSC85" s="2"/>
      <c r="OSD85" s="2"/>
      <c r="OSE85" s="2"/>
      <c r="OSF85" s="2"/>
      <c r="OSG85" s="2"/>
      <c r="OSH85" s="2"/>
      <c r="OSI85" s="2"/>
      <c r="OSJ85" s="2"/>
      <c r="OSK85" s="2"/>
      <c r="OSL85" s="2"/>
      <c r="OSM85" s="2"/>
      <c r="OSN85" s="2"/>
      <c r="OSO85" s="2"/>
      <c r="OSP85" s="2"/>
      <c r="OSQ85" s="2"/>
      <c r="OSR85" s="2"/>
      <c r="OSS85" s="2"/>
      <c r="OST85" s="2"/>
      <c r="OSU85" s="2"/>
      <c r="OSV85" s="2"/>
      <c r="OSW85" s="2"/>
      <c r="OSX85" s="2"/>
      <c r="OSY85" s="2"/>
      <c r="OSZ85" s="2"/>
      <c r="OTA85" s="2"/>
      <c r="OTB85" s="2"/>
      <c r="OTC85" s="2"/>
      <c r="OTD85" s="2"/>
      <c r="OTE85" s="2"/>
      <c r="OTF85" s="2"/>
      <c r="OTG85" s="2"/>
      <c r="OTH85" s="2"/>
      <c r="OTI85" s="2"/>
      <c r="OTJ85" s="2"/>
      <c r="OTK85" s="2"/>
      <c r="OTL85" s="2"/>
      <c r="OTM85" s="2"/>
      <c r="OTN85" s="2"/>
      <c r="OTO85" s="2"/>
      <c r="OTP85" s="2"/>
      <c r="OTQ85" s="2"/>
      <c r="OTR85" s="2"/>
      <c r="OTS85" s="2"/>
      <c r="OTT85" s="2"/>
      <c r="OTU85" s="2"/>
      <c r="OTV85" s="2"/>
      <c r="OTW85" s="2"/>
      <c r="OTX85" s="2"/>
      <c r="OTY85" s="2"/>
      <c r="OTZ85" s="2"/>
      <c r="OUA85" s="2"/>
      <c r="OUB85" s="2"/>
      <c r="OUC85" s="2"/>
      <c r="OUD85" s="2"/>
      <c r="OUE85" s="2"/>
      <c r="OUF85" s="2"/>
      <c r="OUG85" s="2"/>
      <c r="OUH85" s="2"/>
      <c r="OUI85" s="2"/>
      <c r="OUJ85" s="2"/>
      <c r="OUK85" s="2"/>
      <c r="OUL85" s="2"/>
      <c r="OUM85" s="2"/>
      <c r="OUN85" s="2"/>
      <c r="OUO85" s="2"/>
      <c r="OUP85" s="2"/>
      <c r="OUQ85" s="2"/>
      <c r="OUR85" s="2"/>
      <c r="OUS85" s="2"/>
      <c r="OUT85" s="2"/>
      <c r="OUU85" s="2"/>
      <c r="OUV85" s="2"/>
      <c r="OUW85" s="2"/>
      <c r="OUX85" s="2"/>
      <c r="OUY85" s="2"/>
      <c r="OUZ85" s="2"/>
      <c r="OVA85" s="2"/>
      <c r="OVB85" s="2"/>
      <c r="OVC85" s="2"/>
      <c r="OVD85" s="2"/>
      <c r="OVE85" s="2"/>
      <c r="OVF85" s="2"/>
      <c r="OVG85" s="2"/>
      <c r="OVH85" s="2"/>
      <c r="OVI85" s="2"/>
      <c r="OVJ85" s="2"/>
      <c r="OVK85" s="2"/>
      <c r="OVL85" s="2"/>
      <c r="OVM85" s="2"/>
      <c r="OVN85" s="2"/>
      <c r="OVO85" s="2"/>
      <c r="OVP85" s="2"/>
      <c r="OVQ85" s="2"/>
      <c r="OVR85" s="2"/>
      <c r="OVS85" s="2"/>
      <c r="OVT85" s="2"/>
      <c r="OVU85" s="2"/>
      <c r="OVV85" s="2"/>
      <c r="OVW85" s="2"/>
      <c r="OVX85" s="2"/>
      <c r="OVY85" s="2"/>
      <c r="OVZ85" s="2"/>
      <c r="OWA85" s="2"/>
      <c r="OWB85" s="2"/>
      <c r="OWC85" s="2"/>
      <c r="OWD85" s="2"/>
      <c r="OWE85" s="2"/>
      <c r="OWF85" s="2"/>
      <c r="OWG85" s="2"/>
      <c r="OWH85" s="2"/>
      <c r="OWI85" s="2"/>
      <c r="OWJ85" s="2"/>
      <c r="OWK85" s="2"/>
      <c r="OWL85" s="2"/>
      <c r="OWM85" s="2"/>
      <c r="OWN85" s="2"/>
      <c r="OWO85" s="2"/>
      <c r="OWP85" s="2"/>
      <c r="OWQ85" s="2"/>
      <c r="OWR85" s="2"/>
      <c r="OWS85" s="2"/>
      <c r="OWT85" s="2"/>
      <c r="OWU85" s="2"/>
      <c r="OWV85" s="2"/>
      <c r="OWW85" s="2"/>
      <c r="OWX85" s="2"/>
      <c r="OWY85" s="2"/>
      <c r="OWZ85" s="2"/>
      <c r="OXA85" s="2"/>
      <c r="OXB85" s="2"/>
      <c r="OXC85" s="2"/>
      <c r="OXD85" s="2"/>
      <c r="OXE85" s="2"/>
      <c r="OXF85" s="2"/>
      <c r="OXG85" s="2"/>
      <c r="OXH85" s="2"/>
      <c r="OXI85" s="2"/>
      <c r="OXJ85" s="2"/>
      <c r="OXK85" s="2"/>
      <c r="OXL85" s="2"/>
      <c r="OXM85" s="2"/>
      <c r="OXN85" s="2"/>
      <c r="OXO85" s="2"/>
      <c r="OXP85" s="2"/>
      <c r="OXQ85" s="2"/>
      <c r="OXR85" s="2"/>
      <c r="OXS85" s="2"/>
      <c r="OXT85" s="2"/>
      <c r="OXU85" s="2"/>
      <c r="OXV85" s="2"/>
      <c r="OXW85" s="2"/>
      <c r="OXX85" s="2"/>
      <c r="OXY85" s="2"/>
      <c r="OXZ85" s="2"/>
      <c r="OYA85" s="2"/>
      <c r="OYB85" s="2"/>
      <c r="OYC85" s="2"/>
      <c r="OYD85" s="2"/>
      <c r="OYE85" s="2"/>
      <c r="OYF85" s="2"/>
      <c r="OYG85" s="2"/>
      <c r="OYH85" s="2"/>
      <c r="OYI85" s="2"/>
      <c r="OYJ85" s="2"/>
      <c r="OYK85" s="2"/>
      <c r="OYL85" s="2"/>
      <c r="OYM85" s="2"/>
      <c r="OYN85" s="2"/>
      <c r="OYO85" s="2"/>
      <c r="OYP85" s="2"/>
      <c r="OYQ85" s="2"/>
      <c r="OYR85" s="2"/>
      <c r="OYS85" s="2"/>
      <c r="OYT85" s="2"/>
      <c r="OYU85" s="2"/>
      <c r="OYV85" s="2"/>
      <c r="OYW85" s="2"/>
      <c r="OYX85" s="2"/>
      <c r="OYY85" s="2"/>
      <c r="OYZ85" s="2"/>
      <c r="OZA85" s="2"/>
      <c r="OZB85" s="2"/>
      <c r="OZC85" s="2"/>
      <c r="OZD85" s="2"/>
      <c r="OZE85" s="2"/>
      <c r="OZF85" s="2"/>
      <c r="OZG85" s="2"/>
      <c r="OZH85" s="2"/>
      <c r="OZI85" s="2"/>
      <c r="OZJ85" s="2"/>
      <c r="OZK85" s="2"/>
      <c r="OZL85" s="2"/>
      <c r="OZM85" s="2"/>
      <c r="OZN85" s="2"/>
      <c r="OZO85" s="2"/>
      <c r="OZP85" s="2"/>
      <c r="OZQ85" s="2"/>
      <c r="OZR85" s="2"/>
      <c r="OZS85" s="2"/>
      <c r="OZT85" s="2"/>
      <c r="OZU85" s="2"/>
      <c r="OZV85" s="2"/>
      <c r="OZW85" s="2"/>
      <c r="OZX85" s="2"/>
      <c r="OZY85" s="2"/>
      <c r="OZZ85" s="2"/>
      <c r="PAA85" s="2"/>
      <c r="PAB85" s="2"/>
      <c r="PAC85" s="2"/>
      <c r="PAD85" s="2"/>
      <c r="PAE85" s="2"/>
      <c r="PAF85" s="2"/>
      <c r="PAG85" s="2"/>
      <c r="PAH85" s="2"/>
      <c r="PAI85" s="2"/>
      <c r="PAJ85" s="2"/>
      <c r="PAK85" s="2"/>
      <c r="PAL85" s="2"/>
      <c r="PAM85" s="2"/>
      <c r="PAN85" s="2"/>
      <c r="PAO85" s="2"/>
      <c r="PAP85" s="2"/>
      <c r="PAQ85" s="2"/>
      <c r="PAR85" s="2"/>
      <c r="PAS85" s="2"/>
      <c r="PAT85" s="2"/>
      <c r="PAU85" s="2"/>
      <c r="PAV85" s="2"/>
      <c r="PAW85" s="2"/>
      <c r="PAX85" s="2"/>
      <c r="PAY85" s="2"/>
      <c r="PAZ85" s="2"/>
      <c r="PBA85" s="2"/>
      <c r="PBB85" s="2"/>
      <c r="PBC85" s="2"/>
      <c r="PBD85" s="2"/>
      <c r="PBE85" s="2"/>
      <c r="PBF85" s="2"/>
      <c r="PBG85" s="2"/>
      <c r="PBH85" s="2"/>
      <c r="PBI85" s="2"/>
      <c r="PBJ85" s="2"/>
      <c r="PBK85" s="2"/>
      <c r="PBL85" s="2"/>
      <c r="PBM85" s="2"/>
      <c r="PBN85" s="2"/>
      <c r="PBO85" s="2"/>
      <c r="PBP85" s="2"/>
      <c r="PBQ85" s="2"/>
      <c r="PBR85" s="2"/>
      <c r="PBS85" s="2"/>
      <c r="PBT85" s="2"/>
      <c r="PBU85" s="2"/>
      <c r="PBV85" s="2"/>
      <c r="PBW85" s="2"/>
      <c r="PBX85" s="2"/>
      <c r="PBY85" s="2"/>
      <c r="PBZ85" s="2"/>
      <c r="PCA85" s="2"/>
      <c r="PCB85" s="2"/>
      <c r="PCC85" s="2"/>
      <c r="PCD85" s="2"/>
      <c r="PCE85" s="2"/>
      <c r="PCF85" s="2"/>
      <c r="PCG85" s="2"/>
      <c r="PCH85" s="2"/>
      <c r="PCI85" s="2"/>
      <c r="PCJ85" s="2"/>
      <c r="PCK85" s="2"/>
      <c r="PCL85" s="2"/>
      <c r="PCM85" s="2"/>
      <c r="PCN85" s="2"/>
      <c r="PCO85" s="2"/>
      <c r="PCP85" s="2"/>
      <c r="PCQ85" s="2"/>
      <c r="PCR85" s="2"/>
      <c r="PCS85" s="2"/>
      <c r="PCT85" s="2"/>
      <c r="PCU85" s="2"/>
      <c r="PCV85" s="2"/>
      <c r="PCW85" s="2"/>
      <c r="PCX85" s="2"/>
      <c r="PCY85" s="2"/>
      <c r="PCZ85" s="2"/>
      <c r="PDA85" s="2"/>
      <c r="PDB85" s="2"/>
      <c r="PDC85" s="2"/>
      <c r="PDD85" s="2"/>
      <c r="PDE85" s="2"/>
      <c r="PDF85" s="2"/>
      <c r="PDG85" s="2"/>
      <c r="PDH85" s="2"/>
      <c r="PDI85" s="2"/>
      <c r="PDJ85" s="2"/>
      <c r="PDK85" s="2"/>
      <c r="PDL85" s="2"/>
      <c r="PDM85" s="2"/>
      <c r="PDN85" s="2"/>
      <c r="PDO85" s="2"/>
      <c r="PDP85" s="2"/>
      <c r="PDQ85" s="2"/>
      <c r="PDR85" s="2"/>
      <c r="PDS85" s="2"/>
      <c r="PDT85" s="2"/>
      <c r="PDU85" s="2"/>
      <c r="PDV85" s="2"/>
      <c r="PDW85" s="2"/>
      <c r="PDX85" s="2"/>
      <c r="PDY85" s="2"/>
      <c r="PDZ85" s="2"/>
      <c r="PEA85" s="2"/>
      <c r="PEB85" s="2"/>
      <c r="PEC85" s="2"/>
      <c r="PED85" s="2"/>
      <c r="PEE85" s="2"/>
      <c r="PEF85" s="2"/>
      <c r="PEG85" s="2"/>
      <c r="PEH85" s="2"/>
      <c r="PEI85" s="2"/>
      <c r="PEJ85" s="2"/>
      <c r="PEK85" s="2"/>
      <c r="PEL85" s="2"/>
      <c r="PEM85" s="2"/>
      <c r="PEN85" s="2"/>
      <c r="PEO85" s="2"/>
      <c r="PEP85" s="2"/>
      <c r="PEQ85" s="2"/>
      <c r="PER85" s="2"/>
      <c r="PES85" s="2"/>
      <c r="PET85" s="2"/>
      <c r="PEU85" s="2"/>
      <c r="PEV85" s="2"/>
      <c r="PEW85" s="2"/>
      <c r="PEX85" s="2"/>
      <c r="PEY85" s="2"/>
      <c r="PEZ85" s="2"/>
      <c r="PFA85" s="2"/>
      <c r="PFB85" s="2"/>
      <c r="PFC85" s="2"/>
      <c r="PFD85" s="2"/>
      <c r="PFE85" s="2"/>
      <c r="PFF85" s="2"/>
      <c r="PFG85" s="2"/>
      <c r="PFH85" s="2"/>
      <c r="PFI85" s="2"/>
      <c r="PFJ85" s="2"/>
      <c r="PFK85" s="2"/>
      <c r="PFL85" s="2"/>
      <c r="PFM85" s="2"/>
      <c r="PFN85" s="2"/>
      <c r="PFO85" s="2"/>
      <c r="PFP85" s="2"/>
      <c r="PFQ85" s="2"/>
      <c r="PFR85" s="2"/>
      <c r="PFS85" s="2"/>
      <c r="PFT85" s="2"/>
      <c r="PFU85" s="2"/>
      <c r="PFV85" s="2"/>
      <c r="PFW85" s="2"/>
      <c r="PFX85" s="2"/>
      <c r="PFY85" s="2"/>
      <c r="PFZ85" s="2"/>
      <c r="PGA85" s="2"/>
      <c r="PGB85" s="2"/>
      <c r="PGC85" s="2"/>
      <c r="PGD85" s="2"/>
      <c r="PGE85" s="2"/>
      <c r="PGF85" s="2"/>
      <c r="PGG85" s="2"/>
      <c r="PGH85" s="2"/>
      <c r="PGI85" s="2"/>
      <c r="PGJ85" s="2"/>
      <c r="PGK85" s="2"/>
      <c r="PGL85" s="2"/>
      <c r="PGM85" s="2"/>
      <c r="PGN85" s="2"/>
      <c r="PGO85" s="2"/>
      <c r="PGP85" s="2"/>
      <c r="PGQ85" s="2"/>
      <c r="PGR85" s="2"/>
      <c r="PGS85" s="2"/>
      <c r="PGT85" s="2"/>
      <c r="PGU85" s="2"/>
      <c r="PGV85" s="2"/>
      <c r="PGW85" s="2"/>
      <c r="PGX85" s="2"/>
      <c r="PGY85" s="2"/>
      <c r="PGZ85" s="2"/>
      <c r="PHA85" s="2"/>
      <c r="PHB85" s="2"/>
      <c r="PHC85" s="2"/>
      <c r="PHD85" s="2"/>
      <c r="PHE85" s="2"/>
      <c r="PHF85" s="2"/>
      <c r="PHG85" s="2"/>
      <c r="PHH85" s="2"/>
      <c r="PHI85" s="2"/>
      <c r="PHJ85" s="2"/>
      <c r="PHK85" s="2"/>
      <c r="PHL85" s="2"/>
      <c r="PHM85" s="2"/>
      <c r="PHN85" s="2"/>
      <c r="PHO85" s="2"/>
      <c r="PHP85" s="2"/>
      <c r="PHQ85" s="2"/>
      <c r="PHR85" s="2"/>
      <c r="PHS85" s="2"/>
      <c r="PHT85" s="2"/>
      <c r="PHU85" s="2"/>
      <c r="PHV85" s="2"/>
      <c r="PHW85" s="2"/>
      <c r="PHX85" s="2"/>
      <c r="PHY85" s="2"/>
      <c r="PHZ85" s="2"/>
      <c r="PIA85" s="2"/>
      <c r="PIB85" s="2"/>
      <c r="PIC85" s="2"/>
      <c r="PID85" s="2"/>
      <c r="PIE85" s="2"/>
      <c r="PIF85" s="2"/>
      <c r="PIG85" s="2"/>
      <c r="PIH85" s="2"/>
      <c r="PII85" s="2"/>
      <c r="PIJ85" s="2"/>
      <c r="PIK85" s="2"/>
      <c r="PIL85" s="2"/>
      <c r="PIM85" s="2"/>
      <c r="PIN85" s="2"/>
      <c r="PIO85" s="2"/>
      <c r="PIP85" s="2"/>
      <c r="PIQ85" s="2"/>
      <c r="PIR85" s="2"/>
      <c r="PIS85" s="2"/>
      <c r="PIT85" s="2"/>
      <c r="PIU85" s="2"/>
      <c r="PIV85" s="2"/>
      <c r="PIW85" s="2"/>
      <c r="PIX85" s="2"/>
      <c r="PIY85" s="2"/>
      <c r="PIZ85" s="2"/>
      <c r="PJA85" s="2"/>
      <c r="PJB85" s="2"/>
      <c r="PJC85" s="2"/>
      <c r="PJD85" s="2"/>
      <c r="PJE85" s="2"/>
      <c r="PJF85" s="2"/>
      <c r="PJG85" s="2"/>
      <c r="PJH85" s="2"/>
      <c r="PJI85" s="2"/>
      <c r="PJJ85" s="2"/>
      <c r="PJK85" s="2"/>
      <c r="PJL85" s="2"/>
      <c r="PJM85" s="2"/>
      <c r="PJN85" s="2"/>
      <c r="PJO85" s="2"/>
      <c r="PJP85" s="2"/>
      <c r="PJQ85" s="2"/>
      <c r="PJR85" s="2"/>
      <c r="PJS85" s="2"/>
      <c r="PJT85" s="2"/>
      <c r="PJU85" s="2"/>
      <c r="PJV85" s="2"/>
      <c r="PJW85" s="2"/>
      <c r="PJX85" s="2"/>
      <c r="PJY85" s="2"/>
      <c r="PJZ85" s="2"/>
      <c r="PKA85" s="2"/>
      <c r="PKB85" s="2"/>
      <c r="PKC85" s="2"/>
      <c r="PKD85" s="2"/>
      <c r="PKE85" s="2"/>
      <c r="PKF85" s="2"/>
      <c r="PKG85" s="2"/>
      <c r="PKH85" s="2"/>
      <c r="PKI85" s="2"/>
      <c r="PKJ85" s="2"/>
      <c r="PKK85" s="2"/>
      <c r="PKL85" s="2"/>
      <c r="PKM85" s="2"/>
      <c r="PKN85" s="2"/>
      <c r="PKO85" s="2"/>
      <c r="PKP85" s="2"/>
      <c r="PKQ85" s="2"/>
      <c r="PKR85" s="2"/>
      <c r="PKS85" s="2"/>
      <c r="PKT85" s="2"/>
      <c r="PKU85" s="2"/>
      <c r="PKV85" s="2"/>
      <c r="PKW85" s="2"/>
      <c r="PKX85" s="2"/>
      <c r="PKY85" s="2"/>
      <c r="PKZ85" s="2"/>
      <c r="PLA85" s="2"/>
      <c r="PLB85" s="2"/>
      <c r="PLC85" s="2"/>
      <c r="PLD85" s="2"/>
      <c r="PLE85" s="2"/>
      <c r="PLF85" s="2"/>
      <c r="PLG85" s="2"/>
      <c r="PLH85" s="2"/>
      <c r="PLI85" s="2"/>
      <c r="PLJ85" s="2"/>
      <c r="PLK85" s="2"/>
      <c r="PLL85" s="2"/>
      <c r="PLM85" s="2"/>
      <c r="PLN85" s="2"/>
      <c r="PLO85" s="2"/>
      <c r="PLP85" s="2"/>
      <c r="PLQ85" s="2"/>
      <c r="PLR85" s="2"/>
      <c r="PLS85" s="2"/>
      <c r="PLT85" s="2"/>
      <c r="PLU85" s="2"/>
      <c r="PLV85" s="2"/>
      <c r="PLW85" s="2"/>
      <c r="PLX85" s="2"/>
      <c r="PLY85" s="2"/>
      <c r="PLZ85" s="2"/>
      <c r="PMA85" s="2"/>
      <c r="PMB85" s="2"/>
      <c r="PMC85" s="2"/>
      <c r="PMD85" s="2"/>
      <c r="PME85" s="2"/>
      <c r="PMF85" s="2"/>
      <c r="PMG85" s="2"/>
      <c r="PMH85" s="2"/>
      <c r="PMI85" s="2"/>
      <c r="PMJ85" s="2"/>
      <c r="PMK85" s="2"/>
      <c r="PML85" s="2"/>
      <c r="PMM85" s="2"/>
      <c r="PMN85" s="2"/>
      <c r="PMO85" s="2"/>
      <c r="PMP85" s="2"/>
      <c r="PMQ85" s="2"/>
      <c r="PMR85" s="2"/>
      <c r="PMS85" s="2"/>
      <c r="PMT85" s="2"/>
      <c r="PMU85" s="2"/>
      <c r="PMV85" s="2"/>
      <c r="PMW85" s="2"/>
      <c r="PMX85" s="2"/>
      <c r="PMY85" s="2"/>
      <c r="PMZ85" s="2"/>
      <c r="PNA85" s="2"/>
      <c r="PNB85" s="2"/>
      <c r="PNC85" s="2"/>
      <c r="PND85" s="2"/>
      <c r="PNE85" s="2"/>
      <c r="PNF85" s="2"/>
      <c r="PNG85" s="2"/>
      <c r="PNH85" s="2"/>
      <c r="PNI85" s="2"/>
      <c r="PNJ85" s="2"/>
      <c r="PNK85" s="2"/>
      <c r="PNL85" s="2"/>
      <c r="PNM85" s="2"/>
      <c r="PNN85" s="2"/>
      <c r="PNO85" s="2"/>
      <c r="PNP85" s="2"/>
      <c r="PNQ85" s="2"/>
      <c r="PNR85" s="2"/>
      <c r="PNS85" s="2"/>
      <c r="PNT85" s="2"/>
      <c r="PNU85" s="2"/>
      <c r="PNV85" s="2"/>
      <c r="PNW85" s="2"/>
      <c r="PNX85" s="2"/>
      <c r="PNY85" s="2"/>
      <c r="PNZ85" s="2"/>
      <c r="POA85" s="2"/>
      <c r="POB85" s="2"/>
      <c r="POC85" s="2"/>
      <c r="POD85" s="2"/>
      <c r="POE85" s="2"/>
      <c r="POF85" s="2"/>
      <c r="POG85" s="2"/>
      <c r="POH85" s="2"/>
      <c r="POI85" s="2"/>
      <c r="POJ85" s="2"/>
      <c r="POK85" s="2"/>
      <c r="POL85" s="2"/>
      <c r="POM85" s="2"/>
      <c r="PON85" s="2"/>
      <c r="POO85" s="2"/>
      <c r="POP85" s="2"/>
      <c r="POQ85" s="2"/>
      <c r="POR85" s="2"/>
      <c r="POS85" s="2"/>
      <c r="POT85" s="2"/>
      <c r="POU85" s="2"/>
      <c r="POV85" s="2"/>
      <c r="POW85" s="2"/>
      <c r="POX85" s="2"/>
      <c r="POY85" s="2"/>
      <c r="POZ85" s="2"/>
      <c r="PPA85" s="2"/>
      <c r="PPB85" s="2"/>
      <c r="PPC85" s="2"/>
      <c r="PPD85" s="2"/>
      <c r="PPE85" s="2"/>
      <c r="PPF85" s="2"/>
      <c r="PPG85" s="2"/>
      <c r="PPH85" s="2"/>
      <c r="PPI85" s="2"/>
      <c r="PPJ85" s="2"/>
      <c r="PPK85" s="2"/>
      <c r="PPL85" s="2"/>
      <c r="PPM85" s="2"/>
      <c r="PPN85" s="2"/>
      <c r="PPO85" s="2"/>
      <c r="PPP85" s="2"/>
      <c r="PPQ85" s="2"/>
      <c r="PPR85" s="2"/>
      <c r="PPS85" s="2"/>
      <c r="PPT85" s="2"/>
      <c r="PPU85" s="2"/>
      <c r="PPV85" s="2"/>
      <c r="PPW85" s="2"/>
      <c r="PPX85" s="2"/>
      <c r="PPY85" s="2"/>
      <c r="PPZ85" s="2"/>
      <c r="PQA85" s="2"/>
      <c r="PQB85" s="2"/>
      <c r="PQC85" s="2"/>
      <c r="PQD85" s="2"/>
      <c r="PQE85" s="2"/>
      <c r="PQF85" s="2"/>
      <c r="PQG85" s="2"/>
      <c r="PQH85" s="2"/>
      <c r="PQI85" s="2"/>
      <c r="PQJ85" s="2"/>
      <c r="PQK85" s="2"/>
      <c r="PQL85" s="2"/>
      <c r="PQM85" s="2"/>
      <c r="PQN85" s="2"/>
      <c r="PQO85" s="2"/>
      <c r="PQP85" s="2"/>
      <c r="PQQ85" s="2"/>
      <c r="PQR85" s="2"/>
      <c r="PQS85" s="2"/>
      <c r="PQT85" s="2"/>
      <c r="PQU85" s="2"/>
      <c r="PQV85" s="2"/>
      <c r="PQW85" s="2"/>
      <c r="PQX85" s="2"/>
      <c r="PQY85" s="2"/>
      <c r="PQZ85" s="2"/>
      <c r="PRA85" s="2"/>
      <c r="PRB85" s="2"/>
      <c r="PRC85" s="2"/>
      <c r="PRD85" s="2"/>
      <c r="PRE85" s="2"/>
      <c r="PRF85" s="2"/>
      <c r="PRG85" s="2"/>
      <c r="PRH85" s="2"/>
      <c r="PRI85" s="2"/>
      <c r="PRJ85" s="2"/>
      <c r="PRK85" s="2"/>
      <c r="PRL85" s="2"/>
      <c r="PRM85" s="2"/>
      <c r="PRN85" s="2"/>
      <c r="PRO85" s="2"/>
      <c r="PRP85" s="2"/>
      <c r="PRQ85" s="2"/>
      <c r="PRR85" s="2"/>
      <c r="PRS85" s="2"/>
      <c r="PRT85" s="2"/>
      <c r="PRU85" s="2"/>
      <c r="PRV85" s="2"/>
      <c r="PRW85" s="2"/>
      <c r="PRX85" s="2"/>
      <c r="PRY85" s="2"/>
      <c r="PRZ85" s="2"/>
      <c r="PSA85" s="2"/>
      <c r="PSB85" s="2"/>
      <c r="PSC85" s="2"/>
      <c r="PSD85" s="2"/>
      <c r="PSE85" s="2"/>
      <c r="PSF85" s="2"/>
      <c r="PSG85" s="2"/>
      <c r="PSH85" s="2"/>
      <c r="PSI85" s="2"/>
      <c r="PSJ85" s="2"/>
      <c r="PSK85" s="2"/>
      <c r="PSL85" s="2"/>
      <c r="PSM85" s="2"/>
      <c r="PSN85" s="2"/>
      <c r="PSO85" s="2"/>
      <c r="PSP85" s="2"/>
      <c r="PSQ85" s="2"/>
      <c r="PSR85" s="2"/>
      <c r="PSS85" s="2"/>
      <c r="PST85" s="2"/>
      <c r="PSU85" s="2"/>
      <c r="PSV85" s="2"/>
      <c r="PSW85" s="2"/>
      <c r="PSX85" s="2"/>
      <c r="PSY85" s="2"/>
      <c r="PSZ85" s="2"/>
      <c r="PTA85" s="2"/>
      <c r="PTB85" s="2"/>
      <c r="PTC85" s="2"/>
      <c r="PTD85" s="2"/>
      <c r="PTE85" s="2"/>
      <c r="PTF85" s="2"/>
      <c r="PTG85" s="2"/>
      <c r="PTH85" s="2"/>
      <c r="PTI85" s="2"/>
      <c r="PTJ85" s="2"/>
      <c r="PTK85" s="2"/>
      <c r="PTL85" s="2"/>
      <c r="PTM85" s="2"/>
      <c r="PTN85" s="2"/>
      <c r="PTO85" s="2"/>
      <c r="PTP85" s="2"/>
      <c r="PTQ85" s="2"/>
      <c r="PTR85" s="2"/>
      <c r="PTS85" s="2"/>
      <c r="PTT85" s="2"/>
      <c r="PTU85" s="2"/>
      <c r="PTV85" s="2"/>
      <c r="PTW85" s="2"/>
      <c r="PTX85" s="2"/>
      <c r="PTY85" s="2"/>
      <c r="PTZ85" s="2"/>
      <c r="PUA85" s="2"/>
      <c r="PUB85" s="2"/>
      <c r="PUC85" s="2"/>
      <c r="PUD85" s="2"/>
      <c r="PUE85" s="2"/>
      <c r="PUF85" s="2"/>
      <c r="PUG85" s="2"/>
      <c r="PUH85" s="2"/>
      <c r="PUI85" s="2"/>
      <c r="PUJ85" s="2"/>
      <c r="PUK85" s="2"/>
      <c r="PUL85" s="2"/>
      <c r="PUM85" s="2"/>
      <c r="PUN85" s="2"/>
      <c r="PUO85" s="2"/>
      <c r="PUP85" s="2"/>
      <c r="PUQ85" s="2"/>
      <c r="PUR85" s="2"/>
      <c r="PUS85" s="2"/>
      <c r="PUT85" s="2"/>
      <c r="PUU85" s="2"/>
      <c r="PUV85" s="2"/>
      <c r="PUW85" s="2"/>
      <c r="PUX85" s="2"/>
      <c r="PUY85" s="2"/>
      <c r="PUZ85" s="2"/>
      <c r="PVA85" s="2"/>
      <c r="PVB85" s="2"/>
      <c r="PVC85" s="2"/>
      <c r="PVD85" s="2"/>
      <c r="PVE85" s="2"/>
      <c r="PVF85" s="2"/>
      <c r="PVG85" s="2"/>
      <c r="PVH85" s="2"/>
      <c r="PVI85" s="2"/>
      <c r="PVJ85" s="2"/>
      <c r="PVK85" s="2"/>
      <c r="PVL85" s="2"/>
      <c r="PVM85" s="2"/>
      <c r="PVN85" s="2"/>
      <c r="PVO85" s="2"/>
      <c r="PVP85" s="2"/>
      <c r="PVQ85" s="2"/>
      <c r="PVR85" s="2"/>
      <c r="PVS85" s="2"/>
      <c r="PVT85" s="2"/>
      <c r="PVU85" s="2"/>
      <c r="PVV85" s="2"/>
      <c r="PVW85" s="2"/>
      <c r="PVX85" s="2"/>
      <c r="PVY85" s="2"/>
      <c r="PVZ85" s="2"/>
      <c r="PWA85" s="2"/>
      <c r="PWB85" s="2"/>
      <c r="PWC85" s="2"/>
      <c r="PWD85" s="2"/>
      <c r="PWE85" s="2"/>
      <c r="PWF85" s="2"/>
      <c r="PWG85" s="2"/>
      <c r="PWH85" s="2"/>
      <c r="PWI85" s="2"/>
      <c r="PWJ85" s="2"/>
      <c r="PWK85" s="2"/>
      <c r="PWL85" s="2"/>
      <c r="PWM85" s="2"/>
      <c r="PWN85" s="2"/>
      <c r="PWO85" s="2"/>
      <c r="PWP85" s="2"/>
      <c r="PWQ85" s="2"/>
      <c r="PWR85" s="2"/>
      <c r="PWS85" s="2"/>
      <c r="PWT85" s="2"/>
      <c r="PWU85" s="2"/>
      <c r="PWV85" s="2"/>
      <c r="PWW85" s="2"/>
      <c r="PWX85" s="2"/>
      <c r="PWY85" s="2"/>
      <c r="PWZ85" s="2"/>
      <c r="PXA85" s="2"/>
      <c r="PXB85" s="2"/>
      <c r="PXC85" s="2"/>
      <c r="PXD85" s="2"/>
      <c r="PXE85" s="2"/>
      <c r="PXF85" s="2"/>
      <c r="PXG85" s="2"/>
      <c r="PXH85" s="2"/>
      <c r="PXI85" s="2"/>
      <c r="PXJ85" s="2"/>
      <c r="PXK85" s="2"/>
      <c r="PXL85" s="2"/>
      <c r="PXM85" s="2"/>
      <c r="PXN85" s="2"/>
      <c r="PXO85" s="2"/>
      <c r="PXP85" s="2"/>
      <c r="PXQ85" s="2"/>
      <c r="PXR85" s="2"/>
      <c r="PXS85" s="2"/>
      <c r="PXT85" s="2"/>
      <c r="PXU85" s="2"/>
      <c r="PXV85" s="2"/>
      <c r="PXW85" s="2"/>
      <c r="PXX85" s="2"/>
      <c r="PXY85" s="2"/>
      <c r="PXZ85" s="2"/>
      <c r="PYA85" s="2"/>
      <c r="PYB85" s="2"/>
      <c r="PYC85" s="2"/>
      <c r="PYD85" s="2"/>
      <c r="PYE85" s="2"/>
      <c r="PYF85" s="2"/>
      <c r="PYG85" s="2"/>
      <c r="PYH85" s="2"/>
      <c r="PYI85" s="2"/>
      <c r="PYJ85" s="2"/>
      <c r="PYK85" s="2"/>
      <c r="PYL85" s="2"/>
      <c r="PYM85" s="2"/>
      <c r="PYN85" s="2"/>
      <c r="PYO85" s="2"/>
      <c r="PYP85" s="2"/>
      <c r="PYQ85" s="2"/>
      <c r="PYR85" s="2"/>
      <c r="PYS85" s="2"/>
      <c r="PYT85" s="2"/>
      <c r="PYU85" s="2"/>
      <c r="PYV85" s="2"/>
      <c r="PYW85" s="2"/>
      <c r="PYX85" s="2"/>
      <c r="PYY85" s="2"/>
      <c r="PYZ85" s="2"/>
      <c r="PZA85" s="2"/>
      <c r="PZB85" s="2"/>
      <c r="PZC85" s="2"/>
      <c r="PZD85" s="2"/>
      <c r="PZE85" s="2"/>
      <c r="PZF85" s="2"/>
      <c r="PZG85" s="2"/>
      <c r="PZH85" s="2"/>
      <c r="PZI85" s="2"/>
      <c r="PZJ85" s="2"/>
      <c r="PZK85" s="2"/>
      <c r="PZL85" s="2"/>
      <c r="PZM85" s="2"/>
      <c r="PZN85" s="2"/>
      <c r="PZO85" s="2"/>
      <c r="PZP85" s="2"/>
      <c r="PZQ85" s="2"/>
      <c r="PZR85" s="2"/>
      <c r="PZS85" s="2"/>
      <c r="PZT85" s="2"/>
      <c r="PZU85" s="2"/>
      <c r="PZV85" s="2"/>
      <c r="PZW85" s="2"/>
      <c r="PZX85" s="2"/>
      <c r="PZY85" s="2"/>
      <c r="PZZ85" s="2"/>
      <c r="QAA85" s="2"/>
      <c r="QAB85" s="2"/>
      <c r="QAC85" s="2"/>
      <c r="QAD85" s="2"/>
      <c r="QAE85" s="2"/>
      <c r="QAF85" s="2"/>
      <c r="QAG85" s="2"/>
      <c r="QAH85" s="2"/>
      <c r="QAI85" s="2"/>
      <c r="QAJ85" s="2"/>
      <c r="QAK85" s="2"/>
      <c r="QAL85" s="2"/>
      <c r="QAM85" s="2"/>
      <c r="QAN85" s="2"/>
      <c r="QAO85" s="2"/>
      <c r="QAP85" s="2"/>
      <c r="QAQ85" s="2"/>
      <c r="QAR85" s="2"/>
      <c r="QAS85" s="2"/>
      <c r="QAT85" s="2"/>
      <c r="QAU85" s="2"/>
      <c r="QAV85" s="2"/>
      <c r="QAW85" s="2"/>
      <c r="QAX85" s="2"/>
      <c r="QAY85" s="2"/>
      <c r="QAZ85" s="2"/>
      <c r="QBA85" s="2"/>
      <c r="QBB85" s="2"/>
      <c r="QBC85" s="2"/>
      <c r="QBD85" s="2"/>
      <c r="QBE85" s="2"/>
      <c r="QBF85" s="2"/>
      <c r="QBG85" s="2"/>
      <c r="QBH85" s="2"/>
      <c r="QBI85" s="2"/>
      <c r="QBJ85" s="2"/>
      <c r="QBK85" s="2"/>
      <c r="QBL85" s="2"/>
      <c r="QBM85" s="2"/>
      <c r="QBN85" s="2"/>
      <c r="QBO85" s="2"/>
      <c r="QBP85" s="2"/>
      <c r="QBQ85" s="2"/>
      <c r="QBR85" s="2"/>
      <c r="QBS85" s="2"/>
      <c r="QBT85" s="2"/>
      <c r="QBU85" s="2"/>
      <c r="QBV85" s="2"/>
      <c r="QBW85" s="2"/>
      <c r="QBX85" s="2"/>
      <c r="QBY85" s="2"/>
      <c r="QBZ85" s="2"/>
      <c r="QCA85" s="2"/>
      <c r="QCB85" s="2"/>
      <c r="QCC85" s="2"/>
      <c r="QCD85" s="2"/>
      <c r="QCE85" s="2"/>
      <c r="QCF85" s="2"/>
      <c r="QCG85" s="2"/>
      <c r="QCH85" s="2"/>
      <c r="QCI85" s="2"/>
      <c r="QCJ85" s="2"/>
      <c r="QCK85" s="2"/>
      <c r="QCL85" s="2"/>
      <c r="QCM85" s="2"/>
      <c r="QCN85" s="2"/>
      <c r="QCO85" s="2"/>
      <c r="QCP85" s="2"/>
      <c r="QCQ85" s="2"/>
      <c r="QCR85" s="2"/>
      <c r="QCS85" s="2"/>
      <c r="QCT85" s="2"/>
      <c r="QCU85" s="2"/>
      <c r="QCV85" s="2"/>
      <c r="QCW85" s="2"/>
      <c r="QCX85" s="2"/>
      <c r="QCY85" s="2"/>
      <c r="QCZ85" s="2"/>
      <c r="QDA85" s="2"/>
      <c r="QDB85" s="2"/>
      <c r="QDC85" s="2"/>
      <c r="QDD85" s="2"/>
      <c r="QDE85" s="2"/>
      <c r="QDF85" s="2"/>
      <c r="QDG85" s="2"/>
      <c r="QDH85" s="2"/>
      <c r="QDI85" s="2"/>
      <c r="QDJ85" s="2"/>
      <c r="QDK85" s="2"/>
      <c r="QDL85" s="2"/>
      <c r="QDM85" s="2"/>
      <c r="QDN85" s="2"/>
      <c r="QDO85" s="2"/>
      <c r="QDP85" s="2"/>
      <c r="QDQ85" s="2"/>
      <c r="QDR85" s="2"/>
      <c r="QDS85" s="2"/>
      <c r="QDT85" s="2"/>
      <c r="QDU85" s="2"/>
      <c r="QDV85" s="2"/>
      <c r="QDW85" s="2"/>
      <c r="QDX85" s="2"/>
      <c r="QDY85" s="2"/>
      <c r="QDZ85" s="2"/>
      <c r="QEA85" s="2"/>
      <c r="QEB85" s="2"/>
      <c r="QEC85" s="2"/>
      <c r="QED85" s="2"/>
      <c r="QEE85" s="2"/>
      <c r="QEF85" s="2"/>
      <c r="QEG85" s="2"/>
      <c r="QEH85" s="2"/>
      <c r="QEI85" s="2"/>
      <c r="QEJ85" s="2"/>
      <c r="QEK85" s="2"/>
      <c r="QEL85" s="2"/>
      <c r="QEM85" s="2"/>
      <c r="QEN85" s="2"/>
      <c r="QEO85" s="2"/>
      <c r="QEP85" s="2"/>
      <c r="QEQ85" s="2"/>
      <c r="QER85" s="2"/>
      <c r="QES85" s="2"/>
      <c r="QET85" s="2"/>
      <c r="QEU85" s="2"/>
      <c r="QEV85" s="2"/>
      <c r="QEW85" s="2"/>
      <c r="QEX85" s="2"/>
      <c r="QEY85" s="2"/>
      <c r="QEZ85" s="2"/>
      <c r="QFA85" s="2"/>
      <c r="QFB85" s="2"/>
      <c r="QFC85" s="2"/>
      <c r="QFD85" s="2"/>
      <c r="QFE85" s="2"/>
      <c r="QFF85" s="2"/>
      <c r="QFG85" s="2"/>
      <c r="QFH85" s="2"/>
      <c r="QFI85" s="2"/>
      <c r="QFJ85" s="2"/>
      <c r="QFK85" s="2"/>
      <c r="QFL85" s="2"/>
      <c r="QFM85" s="2"/>
      <c r="QFN85" s="2"/>
      <c r="QFO85" s="2"/>
      <c r="QFP85" s="2"/>
      <c r="QFQ85" s="2"/>
      <c r="QFR85" s="2"/>
      <c r="QFS85" s="2"/>
      <c r="QFT85" s="2"/>
      <c r="QFU85" s="2"/>
      <c r="QFV85" s="2"/>
      <c r="QFW85" s="2"/>
      <c r="QFX85" s="2"/>
      <c r="QFY85" s="2"/>
      <c r="QFZ85" s="2"/>
      <c r="QGA85" s="2"/>
      <c r="QGB85" s="2"/>
      <c r="QGC85" s="2"/>
      <c r="QGD85" s="2"/>
      <c r="QGE85" s="2"/>
      <c r="QGF85" s="2"/>
      <c r="QGG85" s="2"/>
      <c r="QGH85" s="2"/>
      <c r="QGI85" s="2"/>
      <c r="QGJ85" s="2"/>
      <c r="QGK85" s="2"/>
      <c r="QGL85" s="2"/>
      <c r="QGM85" s="2"/>
      <c r="QGN85" s="2"/>
      <c r="QGO85" s="2"/>
      <c r="QGP85" s="2"/>
      <c r="QGQ85" s="2"/>
      <c r="QGR85" s="2"/>
      <c r="QGS85" s="2"/>
      <c r="QGT85" s="2"/>
      <c r="QGU85" s="2"/>
      <c r="QGV85" s="2"/>
      <c r="QGW85" s="2"/>
      <c r="QGX85" s="2"/>
      <c r="QGY85" s="2"/>
      <c r="QGZ85" s="2"/>
      <c r="QHA85" s="2"/>
      <c r="QHB85" s="2"/>
      <c r="QHC85" s="2"/>
      <c r="QHD85" s="2"/>
      <c r="QHE85" s="2"/>
      <c r="QHF85" s="2"/>
      <c r="QHG85" s="2"/>
      <c r="QHH85" s="2"/>
      <c r="QHI85" s="2"/>
      <c r="QHJ85" s="2"/>
      <c r="QHK85" s="2"/>
      <c r="QHL85" s="2"/>
      <c r="QHM85" s="2"/>
      <c r="QHN85" s="2"/>
      <c r="QHO85" s="2"/>
      <c r="QHP85" s="2"/>
      <c r="QHQ85" s="2"/>
      <c r="QHR85" s="2"/>
      <c r="QHS85" s="2"/>
      <c r="QHT85" s="2"/>
      <c r="QHU85" s="2"/>
      <c r="QHV85" s="2"/>
      <c r="QHW85" s="2"/>
      <c r="QHX85" s="2"/>
      <c r="QHY85" s="2"/>
      <c r="QHZ85" s="2"/>
      <c r="QIA85" s="2"/>
      <c r="QIB85" s="2"/>
      <c r="QIC85" s="2"/>
      <c r="QID85" s="2"/>
      <c r="QIE85" s="2"/>
      <c r="QIF85" s="2"/>
      <c r="QIG85" s="2"/>
      <c r="QIH85" s="2"/>
      <c r="QII85" s="2"/>
      <c r="QIJ85" s="2"/>
      <c r="QIK85" s="2"/>
      <c r="QIL85" s="2"/>
      <c r="QIM85" s="2"/>
      <c r="QIN85" s="2"/>
      <c r="QIO85" s="2"/>
      <c r="QIP85" s="2"/>
      <c r="QIQ85" s="2"/>
      <c r="QIR85" s="2"/>
      <c r="QIS85" s="2"/>
      <c r="QIT85" s="2"/>
      <c r="QIU85" s="2"/>
      <c r="QIV85" s="2"/>
      <c r="QIW85" s="2"/>
      <c r="QIX85" s="2"/>
      <c r="QIY85" s="2"/>
      <c r="QIZ85" s="2"/>
      <c r="QJA85" s="2"/>
      <c r="QJB85" s="2"/>
      <c r="QJC85" s="2"/>
      <c r="QJD85" s="2"/>
      <c r="QJE85" s="2"/>
      <c r="QJF85" s="2"/>
      <c r="QJG85" s="2"/>
      <c r="QJH85" s="2"/>
      <c r="QJI85" s="2"/>
      <c r="QJJ85" s="2"/>
      <c r="QJK85" s="2"/>
      <c r="QJL85" s="2"/>
      <c r="QJM85" s="2"/>
      <c r="QJN85" s="2"/>
      <c r="QJO85" s="2"/>
      <c r="QJP85" s="2"/>
      <c r="QJQ85" s="2"/>
      <c r="QJR85" s="2"/>
      <c r="QJS85" s="2"/>
      <c r="QJT85" s="2"/>
      <c r="QJU85" s="2"/>
      <c r="QJV85" s="2"/>
      <c r="QJW85" s="2"/>
      <c r="QJX85" s="2"/>
      <c r="QJY85" s="2"/>
      <c r="QJZ85" s="2"/>
      <c r="QKA85" s="2"/>
      <c r="QKB85" s="2"/>
      <c r="QKC85" s="2"/>
      <c r="QKD85" s="2"/>
      <c r="QKE85" s="2"/>
      <c r="QKF85" s="2"/>
      <c r="QKG85" s="2"/>
      <c r="QKH85" s="2"/>
      <c r="QKI85" s="2"/>
      <c r="QKJ85" s="2"/>
      <c r="QKK85" s="2"/>
      <c r="QKL85" s="2"/>
      <c r="QKM85" s="2"/>
      <c r="QKN85" s="2"/>
      <c r="QKO85" s="2"/>
      <c r="QKP85" s="2"/>
      <c r="QKQ85" s="2"/>
      <c r="QKR85" s="2"/>
      <c r="QKS85" s="2"/>
      <c r="QKT85" s="2"/>
      <c r="QKU85" s="2"/>
      <c r="QKV85" s="2"/>
      <c r="QKW85" s="2"/>
      <c r="QKX85" s="2"/>
      <c r="QKY85" s="2"/>
      <c r="QKZ85" s="2"/>
      <c r="QLA85" s="2"/>
      <c r="QLB85" s="2"/>
      <c r="QLC85" s="2"/>
      <c r="QLD85" s="2"/>
      <c r="QLE85" s="2"/>
      <c r="QLF85" s="2"/>
      <c r="QLG85" s="2"/>
      <c r="QLH85" s="2"/>
      <c r="QLI85" s="2"/>
      <c r="QLJ85" s="2"/>
      <c r="QLK85" s="2"/>
      <c r="QLL85" s="2"/>
      <c r="QLM85" s="2"/>
      <c r="QLN85" s="2"/>
      <c r="QLO85" s="2"/>
      <c r="QLP85" s="2"/>
      <c r="QLQ85" s="2"/>
      <c r="QLR85" s="2"/>
      <c r="QLS85" s="2"/>
      <c r="QLT85" s="2"/>
      <c r="QLU85" s="2"/>
      <c r="QLV85" s="2"/>
      <c r="QLW85" s="2"/>
      <c r="QLX85" s="2"/>
      <c r="QLY85" s="2"/>
      <c r="QLZ85" s="2"/>
      <c r="QMA85" s="2"/>
      <c r="QMB85" s="2"/>
      <c r="QMC85" s="2"/>
      <c r="QMD85" s="2"/>
      <c r="QME85" s="2"/>
      <c r="QMF85" s="2"/>
      <c r="QMG85" s="2"/>
      <c r="QMH85" s="2"/>
      <c r="QMI85" s="2"/>
      <c r="QMJ85" s="2"/>
      <c r="QMK85" s="2"/>
      <c r="QML85" s="2"/>
      <c r="QMM85" s="2"/>
      <c r="QMN85" s="2"/>
      <c r="QMO85" s="2"/>
      <c r="QMP85" s="2"/>
      <c r="QMQ85" s="2"/>
      <c r="QMR85" s="2"/>
      <c r="QMS85" s="2"/>
      <c r="QMT85" s="2"/>
      <c r="QMU85" s="2"/>
      <c r="QMV85" s="2"/>
      <c r="QMW85" s="2"/>
      <c r="QMX85" s="2"/>
      <c r="QMY85" s="2"/>
      <c r="QMZ85" s="2"/>
      <c r="QNA85" s="2"/>
      <c r="QNB85" s="2"/>
      <c r="QNC85" s="2"/>
      <c r="QND85" s="2"/>
      <c r="QNE85" s="2"/>
      <c r="QNF85" s="2"/>
      <c r="QNG85" s="2"/>
      <c r="QNH85" s="2"/>
      <c r="QNI85" s="2"/>
      <c r="QNJ85" s="2"/>
      <c r="QNK85" s="2"/>
      <c r="QNL85" s="2"/>
      <c r="QNM85" s="2"/>
      <c r="QNN85" s="2"/>
      <c r="QNO85" s="2"/>
      <c r="QNP85" s="2"/>
      <c r="QNQ85" s="2"/>
      <c r="QNR85" s="2"/>
      <c r="QNS85" s="2"/>
      <c r="QNT85" s="2"/>
      <c r="QNU85" s="2"/>
      <c r="QNV85" s="2"/>
      <c r="QNW85" s="2"/>
      <c r="QNX85" s="2"/>
      <c r="QNY85" s="2"/>
      <c r="QNZ85" s="2"/>
      <c r="QOA85" s="2"/>
      <c r="QOB85" s="2"/>
      <c r="QOC85" s="2"/>
      <c r="QOD85" s="2"/>
      <c r="QOE85" s="2"/>
      <c r="QOF85" s="2"/>
      <c r="QOG85" s="2"/>
      <c r="QOH85" s="2"/>
      <c r="QOI85" s="2"/>
      <c r="QOJ85" s="2"/>
      <c r="QOK85" s="2"/>
      <c r="QOL85" s="2"/>
      <c r="QOM85" s="2"/>
      <c r="QON85" s="2"/>
      <c r="QOO85" s="2"/>
      <c r="QOP85" s="2"/>
      <c r="QOQ85" s="2"/>
      <c r="QOR85" s="2"/>
      <c r="QOS85" s="2"/>
      <c r="QOT85" s="2"/>
      <c r="QOU85" s="2"/>
      <c r="QOV85" s="2"/>
      <c r="QOW85" s="2"/>
      <c r="QOX85" s="2"/>
      <c r="QOY85" s="2"/>
      <c r="QOZ85" s="2"/>
      <c r="QPA85" s="2"/>
      <c r="QPB85" s="2"/>
      <c r="QPC85" s="2"/>
      <c r="QPD85" s="2"/>
      <c r="QPE85" s="2"/>
      <c r="QPF85" s="2"/>
      <c r="QPG85" s="2"/>
      <c r="QPH85" s="2"/>
      <c r="QPI85" s="2"/>
      <c r="QPJ85" s="2"/>
      <c r="QPK85" s="2"/>
      <c r="QPL85" s="2"/>
      <c r="QPM85" s="2"/>
      <c r="QPN85" s="2"/>
      <c r="QPO85" s="2"/>
      <c r="QPP85" s="2"/>
      <c r="QPQ85" s="2"/>
      <c r="QPR85" s="2"/>
      <c r="QPS85" s="2"/>
      <c r="QPT85" s="2"/>
      <c r="QPU85" s="2"/>
      <c r="QPV85" s="2"/>
      <c r="QPW85" s="2"/>
      <c r="QPX85" s="2"/>
      <c r="QPY85" s="2"/>
      <c r="QPZ85" s="2"/>
      <c r="QQA85" s="2"/>
      <c r="QQB85" s="2"/>
      <c r="QQC85" s="2"/>
      <c r="QQD85" s="2"/>
      <c r="QQE85" s="2"/>
      <c r="QQF85" s="2"/>
      <c r="QQG85" s="2"/>
      <c r="QQH85" s="2"/>
      <c r="QQI85" s="2"/>
      <c r="QQJ85" s="2"/>
      <c r="QQK85" s="2"/>
      <c r="QQL85" s="2"/>
      <c r="QQM85" s="2"/>
      <c r="QQN85" s="2"/>
      <c r="QQO85" s="2"/>
      <c r="QQP85" s="2"/>
      <c r="QQQ85" s="2"/>
      <c r="QQR85" s="2"/>
      <c r="QQS85" s="2"/>
      <c r="QQT85" s="2"/>
      <c r="QQU85" s="2"/>
      <c r="QQV85" s="2"/>
      <c r="QQW85" s="2"/>
      <c r="QQX85" s="2"/>
      <c r="QQY85" s="2"/>
      <c r="QQZ85" s="2"/>
      <c r="QRA85" s="2"/>
      <c r="QRB85" s="2"/>
      <c r="QRC85" s="2"/>
      <c r="QRD85" s="2"/>
      <c r="QRE85" s="2"/>
      <c r="QRF85" s="2"/>
      <c r="QRG85" s="2"/>
      <c r="QRH85" s="2"/>
      <c r="QRI85" s="2"/>
      <c r="QRJ85" s="2"/>
      <c r="QRK85" s="2"/>
      <c r="QRL85" s="2"/>
      <c r="QRM85" s="2"/>
      <c r="QRN85" s="2"/>
      <c r="QRO85" s="2"/>
      <c r="QRP85" s="2"/>
      <c r="QRQ85" s="2"/>
      <c r="QRR85" s="2"/>
      <c r="QRS85" s="2"/>
      <c r="QRT85" s="2"/>
      <c r="QRU85" s="2"/>
      <c r="QRV85" s="2"/>
      <c r="QRW85" s="2"/>
      <c r="QRX85" s="2"/>
      <c r="QRY85" s="2"/>
      <c r="QRZ85" s="2"/>
      <c r="QSA85" s="2"/>
      <c r="QSB85" s="2"/>
      <c r="QSC85" s="2"/>
      <c r="QSD85" s="2"/>
      <c r="QSE85" s="2"/>
      <c r="QSF85" s="2"/>
      <c r="QSG85" s="2"/>
      <c r="QSH85" s="2"/>
      <c r="QSI85" s="2"/>
      <c r="QSJ85" s="2"/>
      <c r="QSK85" s="2"/>
      <c r="QSL85" s="2"/>
      <c r="QSM85" s="2"/>
      <c r="QSN85" s="2"/>
      <c r="QSO85" s="2"/>
      <c r="QSP85" s="2"/>
      <c r="QSQ85" s="2"/>
      <c r="QSR85" s="2"/>
      <c r="QSS85" s="2"/>
      <c r="QST85" s="2"/>
      <c r="QSU85" s="2"/>
      <c r="QSV85" s="2"/>
      <c r="QSW85" s="2"/>
      <c r="QSX85" s="2"/>
      <c r="QSY85" s="2"/>
      <c r="QSZ85" s="2"/>
      <c r="QTA85" s="2"/>
      <c r="QTB85" s="2"/>
      <c r="QTC85" s="2"/>
      <c r="QTD85" s="2"/>
      <c r="QTE85" s="2"/>
      <c r="QTF85" s="2"/>
      <c r="QTG85" s="2"/>
      <c r="QTH85" s="2"/>
      <c r="QTI85" s="2"/>
      <c r="QTJ85" s="2"/>
      <c r="QTK85" s="2"/>
      <c r="QTL85" s="2"/>
      <c r="QTM85" s="2"/>
      <c r="QTN85" s="2"/>
      <c r="QTO85" s="2"/>
      <c r="QTP85" s="2"/>
      <c r="QTQ85" s="2"/>
      <c r="QTR85" s="2"/>
      <c r="QTS85" s="2"/>
      <c r="QTT85" s="2"/>
      <c r="QTU85" s="2"/>
      <c r="QTV85" s="2"/>
      <c r="QTW85" s="2"/>
      <c r="QTX85" s="2"/>
      <c r="QTY85" s="2"/>
      <c r="QTZ85" s="2"/>
      <c r="QUA85" s="2"/>
      <c r="QUB85" s="2"/>
      <c r="QUC85" s="2"/>
      <c r="QUD85" s="2"/>
      <c r="QUE85" s="2"/>
      <c r="QUF85" s="2"/>
      <c r="QUG85" s="2"/>
      <c r="QUH85" s="2"/>
      <c r="QUI85" s="2"/>
      <c r="QUJ85" s="2"/>
      <c r="QUK85" s="2"/>
      <c r="QUL85" s="2"/>
      <c r="QUM85" s="2"/>
      <c r="QUN85" s="2"/>
      <c r="QUO85" s="2"/>
      <c r="QUP85" s="2"/>
      <c r="QUQ85" s="2"/>
      <c r="QUR85" s="2"/>
      <c r="QUS85" s="2"/>
      <c r="QUT85" s="2"/>
      <c r="QUU85" s="2"/>
      <c r="QUV85" s="2"/>
      <c r="QUW85" s="2"/>
      <c r="QUX85" s="2"/>
      <c r="QUY85" s="2"/>
      <c r="QUZ85" s="2"/>
      <c r="QVA85" s="2"/>
      <c r="QVB85" s="2"/>
      <c r="QVC85" s="2"/>
      <c r="QVD85" s="2"/>
      <c r="QVE85" s="2"/>
      <c r="QVF85" s="2"/>
      <c r="QVG85" s="2"/>
      <c r="QVH85" s="2"/>
      <c r="QVI85" s="2"/>
      <c r="QVJ85" s="2"/>
      <c r="QVK85" s="2"/>
      <c r="QVL85" s="2"/>
      <c r="QVM85" s="2"/>
      <c r="QVN85" s="2"/>
      <c r="QVO85" s="2"/>
      <c r="QVP85" s="2"/>
      <c r="QVQ85" s="2"/>
      <c r="QVR85" s="2"/>
      <c r="QVS85" s="2"/>
      <c r="QVT85" s="2"/>
      <c r="QVU85" s="2"/>
      <c r="QVV85" s="2"/>
      <c r="QVW85" s="2"/>
      <c r="QVX85" s="2"/>
      <c r="QVY85" s="2"/>
      <c r="QVZ85" s="2"/>
      <c r="QWA85" s="2"/>
      <c r="QWB85" s="2"/>
      <c r="QWC85" s="2"/>
      <c r="QWD85" s="2"/>
      <c r="QWE85" s="2"/>
      <c r="QWF85" s="2"/>
      <c r="QWG85" s="2"/>
      <c r="QWH85" s="2"/>
      <c r="QWI85" s="2"/>
      <c r="QWJ85" s="2"/>
      <c r="QWK85" s="2"/>
      <c r="QWL85" s="2"/>
      <c r="QWM85" s="2"/>
      <c r="QWN85" s="2"/>
      <c r="QWO85" s="2"/>
      <c r="QWP85" s="2"/>
      <c r="QWQ85" s="2"/>
      <c r="QWR85" s="2"/>
      <c r="QWS85" s="2"/>
      <c r="QWT85" s="2"/>
      <c r="QWU85" s="2"/>
      <c r="QWV85" s="2"/>
      <c r="QWW85" s="2"/>
      <c r="QWX85" s="2"/>
      <c r="QWY85" s="2"/>
      <c r="QWZ85" s="2"/>
      <c r="QXA85" s="2"/>
      <c r="QXB85" s="2"/>
      <c r="QXC85" s="2"/>
      <c r="QXD85" s="2"/>
      <c r="QXE85" s="2"/>
      <c r="QXF85" s="2"/>
      <c r="QXG85" s="2"/>
      <c r="QXH85" s="2"/>
      <c r="QXI85" s="2"/>
      <c r="QXJ85" s="2"/>
      <c r="QXK85" s="2"/>
      <c r="QXL85" s="2"/>
      <c r="QXM85" s="2"/>
      <c r="QXN85" s="2"/>
      <c r="QXO85" s="2"/>
      <c r="QXP85" s="2"/>
      <c r="QXQ85" s="2"/>
      <c r="QXR85" s="2"/>
      <c r="QXS85" s="2"/>
      <c r="QXT85" s="2"/>
      <c r="QXU85" s="2"/>
      <c r="QXV85" s="2"/>
      <c r="QXW85" s="2"/>
      <c r="QXX85" s="2"/>
      <c r="QXY85" s="2"/>
      <c r="QXZ85" s="2"/>
      <c r="QYA85" s="2"/>
      <c r="QYB85" s="2"/>
      <c r="QYC85" s="2"/>
      <c r="QYD85" s="2"/>
      <c r="QYE85" s="2"/>
      <c r="QYF85" s="2"/>
      <c r="QYG85" s="2"/>
      <c r="QYH85" s="2"/>
      <c r="QYI85" s="2"/>
      <c r="QYJ85" s="2"/>
      <c r="QYK85" s="2"/>
      <c r="QYL85" s="2"/>
      <c r="QYM85" s="2"/>
      <c r="QYN85" s="2"/>
      <c r="QYO85" s="2"/>
      <c r="QYP85" s="2"/>
      <c r="QYQ85" s="2"/>
      <c r="QYR85" s="2"/>
      <c r="QYS85" s="2"/>
      <c r="QYT85" s="2"/>
      <c r="QYU85" s="2"/>
      <c r="QYV85" s="2"/>
      <c r="QYW85" s="2"/>
      <c r="QYX85" s="2"/>
      <c r="QYY85" s="2"/>
      <c r="QYZ85" s="2"/>
      <c r="QZA85" s="2"/>
      <c r="QZB85" s="2"/>
      <c r="QZC85" s="2"/>
      <c r="QZD85" s="2"/>
      <c r="QZE85" s="2"/>
      <c r="QZF85" s="2"/>
      <c r="QZG85" s="2"/>
      <c r="QZH85" s="2"/>
      <c r="QZI85" s="2"/>
      <c r="QZJ85" s="2"/>
      <c r="QZK85" s="2"/>
      <c r="QZL85" s="2"/>
      <c r="QZM85" s="2"/>
      <c r="QZN85" s="2"/>
      <c r="QZO85" s="2"/>
      <c r="QZP85" s="2"/>
      <c r="QZQ85" s="2"/>
      <c r="QZR85" s="2"/>
      <c r="QZS85" s="2"/>
      <c r="QZT85" s="2"/>
      <c r="QZU85" s="2"/>
      <c r="QZV85" s="2"/>
      <c r="QZW85" s="2"/>
      <c r="QZX85" s="2"/>
      <c r="QZY85" s="2"/>
      <c r="QZZ85" s="2"/>
      <c r="RAA85" s="2"/>
      <c r="RAB85" s="2"/>
      <c r="RAC85" s="2"/>
      <c r="RAD85" s="2"/>
      <c r="RAE85" s="2"/>
      <c r="RAF85" s="2"/>
      <c r="RAG85" s="2"/>
      <c r="RAH85" s="2"/>
      <c r="RAI85" s="2"/>
      <c r="RAJ85" s="2"/>
      <c r="RAK85" s="2"/>
      <c r="RAL85" s="2"/>
      <c r="RAM85" s="2"/>
      <c r="RAN85" s="2"/>
      <c r="RAO85" s="2"/>
      <c r="RAP85" s="2"/>
      <c r="RAQ85" s="2"/>
      <c r="RAR85" s="2"/>
      <c r="RAS85" s="2"/>
      <c r="RAT85" s="2"/>
      <c r="RAU85" s="2"/>
      <c r="RAV85" s="2"/>
      <c r="RAW85" s="2"/>
      <c r="RAX85" s="2"/>
      <c r="RAY85" s="2"/>
      <c r="RAZ85" s="2"/>
      <c r="RBA85" s="2"/>
      <c r="RBB85" s="2"/>
      <c r="RBC85" s="2"/>
      <c r="RBD85" s="2"/>
      <c r="RBE85" s="2"/>
      <c r="RBF85" s="2"/>
      <c r="RBG85" s="2"/>
      <c r="RBH85" s="2"/>
      <c r="RBI85" s="2"/>
      <c r="RBJ85" s="2"/>
      <c r="RBK85" s="2"/>
      <c r="RBL85" s="2"/>
      <c r="RBM85" s="2"/>
      <c r="RBN85" s="2"/>
      <c r="RBO85" s="2"/>
      <c r="RBP85" s="2"/>
      <c r="RBQ85" s="2"/>
      <c r="RBR85" s="2"/>
      <c r="RBS85" s="2"/>
      <c r="RBT85" s="2"/>
      <c r="RBU85" s="2"/>
      <c r="RBV85" s="2"/>
      <c r="RBW85" s="2"/>
      <c r="RBX85" s="2"/>
      <c r="RBY85" s="2"/>
      <c r="RBZ85" s="2"/>
      <c r="RCA85" s="2"/>
      <c r="RCB85" s="2"/>
      <c r="RCC85" s="2"/>
      <c r="RCD85" s="2"/>
      <c r="RCE85" s="2"/>
      <c r="RCF85" s="2"/>
      <c r="RCG85" s="2"/>
      <c r="RCH85" s="2"/>
      <c r="RCI85" s="2"/>
      <c r="RCJ85" s="2"/>
      <c r="RCK85" s="2"/>
      <c r="RCL85" s="2"/>
      <c r="RCM85" s="2"/>
      <c r="RCN85" s="2"/>
      <c r="RCO85" s="2"/>
      <c r="RCP85" s="2"/>
      <c r="RCQ85" s="2"/>
      <c r="RCR85" s="2"/>
      <c r="RCS85" s="2"/>
      <c r="RCT85" s="2"/>
      <c r="RCU85" s="2"/>
      <c r="RCV85" s="2"/>
      <c r="RCW85" s="2"/>
      <c r="RCX85" s="2"/>
      <c r="RCY85" s="2"/>
      <c r="RCZ85" s="2"/>
      <c r="RDA85" s="2"/>
      <c r="RDB85" s="2"/>
      <c r="RDC85" s="2"/>
      <c r="RDD85" s="2"/>
      <c r="RDE85" s="2"/>
      <c r="RDF85" s="2"/>
      <c r="RDG85" s="2"/>
      <c r="RDH85" s="2"/>
      <c r="RDI85" s="2"/>
      <c r="RDJ85" s="2"/>
      <c r="RDK85" s="2"/>
      <c r="RDL85" s="2"/>
      <c r="RDM85" s="2"/>
      <c r="RDN85" s="2"/>
      <c r="RDO85" s="2"/>
      <c r="RDP85" s="2"/>
      <c r="RDQ85" s="2"/>
      <c r="RDR85" s="2"/>
      <c r="RDS85" s="2"/>
      <c r="RDT85" s="2"/>
      <c r="RDU85" s="2"/>
      <c r="RDV85" s="2"/>
      <c r="RDW85" s="2"/>
      <c r="RDX85" s="2"/>
      <c r="RDY85" s="2"/>
      <c r="RDZ85" s="2"/>
      <c r="REA85" s="2"/>
      <c r="REB85" s="2"/>
      <c r="REC85" s="2"/>
      <c r="RED85" s="2"/>
      <c r="REE85" s="2"/>
      <c r="REF85" s="2"/>
      <c r="REG85" s="2"/>
      <c r="REH85" s="2"/>
      <c r="REI85" s="2"/>
      <c r="REJ85" s="2"/>
      <c r="REK85" s="2"/>
      <c r="REL85" s="2"/>
      <c r="REM85" s="2"/>
      <c r="REN85" s="2"/>
      <c r="REO85" s="2"/>
      <c r="REP85" s="2"/>
      <c r="REQ85" s="2"/>
      <c r="RER85" s="2"/>
      <c r="RES85" s="2"/>
      <c r="RET85" s="2"/>
      <c r="REU85" s="2"/>
      <c r="REV85" s="2"/>
      <c r="REW85" s="2"/>
      <c r="REX85" s="2"/>
      <c r="REY85" s="2"/>
      <c r="REZ85" s="2"/>
      <c r="RFA85" s="2"/>
      <c r="RFB85" s="2"/>
      <c r="RFC85" s="2"/>
      <c r="RFD85" s="2"/>
      <c r="RFE85" s="2"/>
      <c r="RFF85" s="2"/>
      <c r="RFG85" s="2"/>
      <c r="RFH85" s="2"/>
      <c r="RFI85" s="2"/>
      <c r="RFJ85" s="2"/>
      <c r="RFK85" s="2"/>
      <c r="RFL85" s="2"/>
      <c r="RFM85" s="2"/>
      <c r="RFN85" s="2"/>
      <c r="RFO85" s="2"/>
      <c r="RFP85" s="2"/>
      <c r="RFQ85" s="2"/>
      <c r="RFR85" s="2"/>
      <c r="RFS85" s="2"/>
      <c r="RFT85" s="2"/>
      <c r="RFU85" s="2"/>
      <c r="RFV85" s="2"/>
      <c r="RFW85" s="2"/>
      <c r="RFX85" s="2"/>
      <c r="RFY85" s="2"/>
      <c r="RFZ85" s="2"/>
      <c r="RGA85" s="2"/>
      <c r="RGB85" s="2"/>
      <c r="RGC85" s="2"/>
      <c r="RGD85" s="2"/>
      <c r="RGE85" s="2"/>
      <c r="RGF85" s="2"/>
      <c r="RGG85" s="2"/>
      <c r="RGH85" s="2"/>
      <c r="RGI85" s="2"/>
      <c r="RGJ85" s="2"/>
      <c r="RGK85" s="2"/>
      <c r="RGL85" s="2"/>
      <c r="RGM85" s="2"/>
      <c r="RGN85" s="2"/>
      <c r="RGO85" s="2"/>
      <c r="RGP85" s="2"/>
      <c r="RGQ85" s="2"/>
      <c r="RGR85" s="2"/>
      <c r="RGS85" s="2"/>
      <c r="RGT85" s="2"/>
      <c r="RGU85" s="2"/>
      <c r="RGV85" s="2"/>
      <c r="RGW85" s="2"/>
      <c r="RGX85" s="2"/>
      <c r="RGY85" s="2"/>
      <c r="RGZ85" s="2"/>
      <c r="RHA85" s="2"/>
      <c r="RHB85" s="2"/>
      <c r="RHC85" s="2"/>
      <c r="RHD85" s="2"/>
      <c r="RHE85" s="2"/>
      <c r="RHF85" s="2"/>
      <c r="RHG85" s="2"/>
      <c r="RHH85" s="2"/>
      <c r="RHI85" s="2"/>
      <c r="RHJ85" s="2"/>
      <c r="RHK85" s="2"/>
      <c r="RHL85" s="2"/>
      <c r="RHM85" s="2"/>
      <c r="RHN85" s="2"/>
      <c r="RHO85" s="2"/>
      <c r="RHP85" s="2"/>
      <c r="RHQ85" s="2"/>
      <c r="RHR85" s="2"/>
      <c r="RHS85" s="2"/>
      <c r="RHT85" s="2"/>
      <c r="RHU85" s="2"/>
      <c r="RHV85" s="2"/>
      <c r="RHW85" s="2"/>
      <c r="RHX85" s="2"/>
      <c r="RHY85" s="2"/>
      <c r="RHZ85" s="2"/>
      <c r="RIA85" s="2"/>
      <c r="RIB85" s="2"/>
      <c r="RIC85" s="2"/>
      <c r="RID85" s="2"/>
      <c r="RIE85" s="2"/>
      <c r="RIF85" s="2"/>
      <c r="RIG85" s="2"/>
      <c r="RIH85" s="2"/>
      <c r="RII85" s="2"/>
      <c r="RIJ85" s="2"/>
      <c r="RIK85" s="2"/>
      <c r="RIL85" s="2"/>
      <c r="RIM85" s="2"/>
      <c r="RIN85" s="2"/>
      <c r="RIO85" s="2"/>
      <c r="RIP85" s="2"/>
      <c r="RIQ85" s="2"/>
      <c r="RIR85" s="2"/>
      <c r="RIS85" s="2"/>
      <c r="RIT85" s="2"/>
      <c r="RIU85" s="2"/>
      <c r="RIV85" s="2"/>
      <c r="RIW85" s="2"/>
      <c r="RIX85" s="2"/>
      <c r="RIY85" s="2"/>
      <c r="RIZ85" s="2"/>
      <c r="RJA85" s="2"/>
      <c r="RJB85" s="2"/>
      <c r="RJC85" s="2"/>
      <c r="RJD85" s="2"/>
      <c r="RJE85" s="2"/>
      <c r="RJF85" s="2"/>
      <c r="RJG85" s="2"/>
      <c r="RJH85" s="2"/>
      <c r="RJI85" s="2"/>
      <c r="RJJ85" s="2"/>
      <c r="RJK85" s="2"/>
      <c r="RJL85" s="2"/>
      <c r="RJM85" s="2"/>
      <c r="RJN85" s="2"/>
      <c r="RJO85" s="2"/>
      <c r="RJP85" s="2"/>
      <c r="RJQ85" s="2"/>
      <c r="RJR85" s="2"/>
      <c r="RJS85" s="2"/>
      <c r="RJT85" s="2"/>
      <c r="RJU85" s="2"/>
      <c r="RJV85" s="2"/>
      <c r="RJW85" s="2"/>
      <c r="RJX85" s="2"/>
      <c r="RJY85" s="2"/>
      <c r="RJZ85" s="2"/>
      <c r="RKA85" s="2"/>
      <c r="RKB85" s="2"/>
      <c r="RKC85" s="2"/>
      <c r="RKD85" s="2"/>
      <c r="RKE85" s="2"/>
      <c r="RKF85" s="2"/>
      <c r="RKG85" s="2"/>
      <c r="RKH85" s="2"/>
      <c r="RKI85" s="2"/>
      <c r="RKJ85" s="2"/>
      <c r="RKK85" s="2"/>
      <c r="RKL85" s="2"/>
      <c r="RKM85" s="2"/>
      <c r="RKN85" s="2"/>
      <c r="RKO85" s="2"/>
      <c r="RKP85" s="2"/>
      <c r="RKQ85" s="2"/>
      <c r="RKR85" s="2"/>
      <c r="RKS85" s="2"/>
      <c r="RKT85" s="2"/>
      <c r="RKU85" s="2"/>
      <c r="RKV85" s="2"/>
      <c r="RKW85" s="2"/>
      <c r="RKX85" s="2"/>
      <c r="RKY85" s="2"/>
      <c r="RKZ85" s="2"/>
      <c r="RLA85" s="2"/>
      <c r="RLB85" s="2"/>
      <c r="RLC85" s="2"/>
      <c r="RLD85" s="2"/>
      <c r="RLE85" s="2"/>
      <c r="RLF85" s="2"/>
      <c r="RLG85" s="2"/>
      <c r="RLH85" s="2"/>
      <c r="RLI85" s="2"/>
      <c r="RLJ85" s="2"/>
      <c r="RLK85" s="2"/>
      <c r="RLL85" s="2"/>
      <c r="RLM85" s="2"/>
      <c r="RLN85" s="2"/>
      <c r="RLO85" s="2"/>
      <c r="RLP85" s="2"/>
      <c r="RLQ85" s="2"/>
      <c r="RLR85" s="2"/>
      <c r="RLS85" s="2"/>
      <c r="RLT85" s="2"/>
      <c r="RLU85" s="2"/>
      <c r="RLV85" s="2"/>
      <c r="RLW85" s="2"/>
      <c r="RLX85" s="2"/>
      <c r="RLY85" s="2"/>
      <c r="RLZ85" s="2"/>
      <c r="RMA85" s="2"/>
      <c r="RMB85" s="2"/>
      <c r="RMC85" s="2"/>
      <c r="RMD85" s="2"/>
      <c r="RME85" s="2"/>
      <c r="RMF85" s="2"/>
      <c r="RMG85" s="2"/>
      <c r="RMH85" s="2"/>
      <c r="RMI85" s="2"/>
      <c r="RMJ85" s="2"/>
      <c r="RMK85" s="2"/>
      <c r="RML85" s="2"/>
      <c r="RMM85" s="2"/>
      <c r="RMN85" s="2"/>
      <c r="RMO85" s="2"/>
      <c r="RMP85" s="2"/>
      <c r="RMQ85" s="2"/>
      <c r="RMR85" s="2"/>
      <c r="RMS85" s="2"/>
      <c r="RMT85" s="2"/>
      <c r="RMU85" s="2"/>
      <c r="RMV85" s="2"/>
      <c r="RMW85" s="2"/>
      <c r="RMX85" s="2"/>
      <c r="RMY85" s="2"/>
      <c r="RMZ85" s="2"/>
      <c r="RNA85" s="2"/>
      <c r="RNB85" s="2"/>
      <c r="RNC85" s="2"/>
      <c r="RND85" s="2"/>
      <c r="RNE85" s="2"/>
      <c r="RNF85" s="2"/>
      <c r="RNG85" s="2"/>
      <c r="RNH85" s="2"/>
      <c r="RNI85" s="2"/>
      <c r="RNJ85" s="2"/>
      <c r="RNK85" s="2"/>
      <c r="RNL85" s="2"/>
      <c r="RNM85" s="2"/>
      <c r="RNN85" s="2"/>
      <c r="RNO85" s="2"/>
      <c r="RNP85" s="2"/>
      <c r="RNQ85" s="2"/>
      <c r="RNR85" s="2"/>
      <c r="RNS85" s="2"/>
      <c r="RNT85" s="2"/>
      <c r="RNU85" s="2"/>
      <c r="RNV85" s="2"/>
      <c r="RNW85" s="2"/>
      <c r="RNX85" s="2"/>
      <c r="RNY85" s="2"/>
      <c r="RNZ85" s="2"/>
      <c r="ROA85" s="2"/>
      <c r="ROB85" s="2"/>
      <c r="ROC85" s="2"/>
      <c r="ROD85" s="2"/>
      <c r="ROE85" s="2"/>
      <c r="ROF85" s="2"/>
      <c r="ROG85" s="2"/>
      <c r="ROH85" s="2"/>
      <c r="ROI85" s="2"/>
      <c r="ROJ85" s="2"/>
      <c r="ROK85" s="2"/>
      <c r="ROL85" s="2"/>
      <c r="ROM85" s="2"/>
      <c r="RON85" s="2"/>
      <c r="ROO85" s="2"/>
      <c r="ROP85" s="2"/>
      <c r="ROQ85" s="2"/>
      <c r="ROR85" s="2"/>
      <c r="ROS85" s="2"/>
      <c r="ROT85" s="2"/>
      <c r="ROU85" s="2"/>
      <c r="ROV85" s="2"/>
      <c r="ROW85" s="2"/>
      <c r="ROX85" s="2"/>
      <c r="ROY85" s="2"/>
      <c r="ROZ85" s="2"/>
      <c r="RPA85" s="2"/>
      <c r="RPB85" s="2"/>
      <c r="RPC85" s="2"/>
      <c r="RPD85" s="2"/>
      <c r="RPE85" s="2"/>
      <c r="RPF85" s="2"/>
      <c r="RPG85" s="2"/>
      <c r="RPH85" s="2"/>
      <c r="RPI85" s="2"/>
      <c r="RPJ85" s="2"/>
      <c r="RPK85" s="2"/>
      <c r="RPL85" s="2"/>
      <c r="RPM85" s="2"/>
      <c r="RPN85" s="2"/>
      <c r="RPO85" s="2"/>
      <c r="RPP85" s="2"/>
      <c r="RPQ85" s="2"/>
      <c r="RPR85" s="2"/>
      <c r="RPS85" s="2"/>
      <c r="RPT85" s="2"/>
      <c r="RPU85" s="2"/>
      <c r="RPV85" s="2"/>
      <c r="RPW85" s="2"/>
      <c r="RPX85" s="2"/>
      <c r="RPY85" s="2"/>
      <c r="RPZ85" s="2"/>
      <c r="RQA85" s="2"/>
      <c r="RQB85" s="2"/>
      <c r="RQC85" s="2"/>
      <c r="RQD85" s="2"/>
      <c r="RQE85" s="2"/>
      <c r="RQF85" s="2"/>
      <c r="RQG85" s="2"/>
      <c r="RQH85" s="2"/>
      <c r="RQI85" s="2"/>
      <c r="RQJ85" s="2"/>
      <c r="RQK85" s="2"/>
      <c r="RQL85" s="2"/>
      <c r="RQM85" s="2"/>
      <c r="RQN85" s="2"/>
      <c r="RQO85" s="2"/>
      <c r="RQP85" s="2"/>
      <c r="RQQ85" s="2"/>
      <c r="RQR85" s="2"/>
      <c r="RQS85" s="2"/>
      <c r="RQT85" s="2"/>
      <c r="RQU85" s="2"/>
      <c r="RQV85" s="2"/>
      <c r="RQW85" s="2"/>
      <c r="RQX85" s="2"/>
      <c r="RQY85" s="2"/>
      <c r="RQZ85" s="2"/>
      <c r="RRA85" s="2"/>
      <c r="RRB85" s="2"/>
      <c r="RRC85" s="2"/>
      <c r="RRD85" s="2"/>
      <c r="RRE85" s="2"/>
      <c r="RRF85" s="2"/>
      <c r="RRG85" s="2"/>
      <c r="RRH85" s="2"/>
      <c r="RRI85" s="2"/>
      <c r="RRJ85" s="2"/>
      <c r="RRK85" s="2"/>
      <c r="RRL85" s="2"/>
      <c r="RRM85" s="2"/>
      <c r="RRN85" s="2"/>
      <c r="RRO85" s="2"/>
      <c r="RRP85" s="2"/>
      <c r="RRQ85" s="2"/>
      <c r="RRR85" s="2"/>
      <c r="RRS85" s="2"/>
      <c r="RRT85" s="2"/>
      <c r="RRU85" s="2"/>
      <c r="RRV85" s="2"/>
      <c r="RRW85" s="2"/>
      <c r="RRX85" s="2"/>
      <c r="RRY85" s="2"/>
      <c r="RRZ85" s="2"/>
      <c r="RSA85" s="2"/>
      <c r="RSB85" s="2"/>
      <c r="RSC85" s="2"/>
      <c r="RSD85" s="2"/>
      <c r="RSE85" s="2"/>
      <c r="RSF85" s="2"/>
      <c r="RSG85" s="2"/>
      <c r="RSH85" s="2"/>
      <c r="RSI85" s="2"/>
      <c r="RSJ85" s="2"/>
      <c r="RSK85" s="2"/>
      <c r="RSL85" s="2"/>
      <c r="RSM85" s="2"/>
      <c r="RSN85" s="2"/>
      <c r="RSO85" s="2"/>
      <c r="RSP85" s="2"/>
      <c r="RSQ85" s="2"/>
      <c r="RSR85" s="2"/>
      <c r="RSS85" s="2"/>
      <c r="RST85" s="2"/>
      <c r="RSU85" s="2"/>
      <c r="RSV85" s="2"/>
      <c r="RSW85" s="2"/>
      <c r="RSX85" s="2"/>
      <c r="RSY85" s="2"/>
      <c r="RSZ85" s="2"/>
      <c r="RTA85" s="2"/>
      <c r="RTB85" s="2"/>
      <c r="RTC85" s="2"/>
      <c r="RTD85" s="2"/>
      <c r="RTE85" s="2"/>
      <c r="RTF85" s="2"/>
      <c r="RTG85" s="2"/>
      <c r="RTH85" s="2"/>
      <c r="RTI85" s="2"/>
      <c r="RTJ85" s="2"/>
      <c r="RTK85" s="2"/>
      <c r="RTL85" s="2"/>
      <c r="RTM85" s="2"/>
      <c r="RTN85" s="2"/>
      <c r="RTO85" s="2"/>
      <c r="RTP85" s="2"/>
      <c r="RTQ85" s="2"/>
      <c r="RTR85" s="2"/>
      <c r="RTS85" s="2"/>
      <c r="RTT85" s="2"/>
      <c r="RTU85" s="2"/>
      <c r="RTV85" s="2"/>
      <c r="RTW85" s="2"/>
      <c r="RTX85" s="2"/>
      <c r="RTY85" s="2"/>
      <c r="RTZ85" s="2"/>
      <c r="RUA85" s="2"/>
      <c r="RUB85" s="2"/>
      <c r="RUC85" s="2"/>
      <c r="RUD85" s="2"/>
      <c r="RUE85" s="2"/>
      <c r="RUF85" s="2"/>
      <c r="RUG85" s="2"/>
      <c r="RUH85" s="2"/>
      <c r="RUI85" s="2"/>
      <c r="RUJ85" s="2"/>
      <c r="RUK85" s="2"/>
      <c r="RUL85" s="2"/>
      <c r="RUM85" s="2"/>
      <c r="RUN85" s="2"/>
      <c r="RUO85" s="2"/>
      <c r="RUP85" s="2"/>
      <c r="RUQ85" s="2"/>
      <c r="RUR85" s="2"/>
      <c r="RUS85" s="2"/>
      <c r="RUT85" s="2"/>
      <c r="RUU85" s="2"/>
      <c r="RUV85" s="2"/>
      <c r="RUW85" s="2"/>
      <c r="RUX85" s="2"/>
      <c r="RUY85" s="2"/>
      <c r="RUZ85" s="2"/>
      <c r="RVA85" s="2"/>
      <c r="RVB85" s="2"/>
      <c r="RVC85" s="2"/>
      <c r="RVD85" s="2"/>
      <c r="RVE85" s="2"/>
      <c r="RVF85" s="2"/>
      <c r="RVG85" s="2"/>
      <c r="RVH85" s="2"/>
      <c r="RVI85" s="2"/>
      <c r="RVJ85" s="2"/>
      <c r="RVK85" s="2"/>
      <c r="RVL85" s="2"/>
      <c r="RVM85" s="2"/>
      <c r="RVN85" s="2"/>
      <c r="RVO85" s="2"/>
      <c r="RVP85" s="2"/>
      <c r="RVQ85" s="2"/>
      <c r="RVR85" s="2"/>
      <c r="RVS85" s="2"/>
      <c r="RVT85" s="2"/>
      <c r="RVU85" s="2"/>
      <c r="RVV85" s="2"/>
      <c r="RVW85" s="2"/>
      <c r="RVX85" s="2"/>
      <c r="RVY85" s="2"/>
      <c r="RVZ85" s="2"/>
      <c r="RWA85" s="2"/>
      <c r="RWB85" s="2"/>
      <c r="RWC85" s="2"/>
      <c r="RWD85" s="2"/>
      <c r="RWE85" s="2"/>
      <c r="RWF85" s="2"/>
      <c r="RWG85" s="2"/>
      <c r="RWH85" s="2"/>
      <c r="RWI85" s="2"/>
      <c r="RWJ85" s="2"/>
      <c r="RWK85" s="2"/>
      <c r="RWL85" s="2"/>
      <c r="RWM85" s="2"/>
      <c r="RWN85" s="2"/>
      <c r="RWO85" s="2"/>
      <c r="RWP85" s="2"/>
      <c r="RWQ85" s="2"/>
      <c r="RWR85" s="2"/>
      <c r="RWS85" s="2"/>
      <c r="RWT85" s="2"/>
      <c r="RWU85" s="2"/>
      <c r="RWV85" s="2"/>
      <c r="RWW85" s="2"/>
      <c r="RWX85" s="2"/>
      <c r="RWY85" s="2"/>
      <c r="RWZ85" s="2"/>
      <c r="RXA85" s="2"/>
      <c r="RXB85" s="2"/>
      <c r="RXC85" s="2"/>
      <c r="RXD85" s="2"/>
      <c r="RXE85" s="2"/>
      <c r="RXF85" s="2"/>
      <c r="RXG85" s="2"/>
      <c r="RXH85" s="2"/>
      <c r="RXI85" s="2"/>
      <c r="RXJ85" s="2"/>
      <c r="RXK85" s="2"/>
      <c r="RXL85" s="2"/>
      <c r="RXM85" s="2"/>
      <c r="RXN85" s="2"/>
      <c r="RXO85" s="2"/>
      <c r="RXP85" s="2"/>
      <c r="RXQ85" s="2"/>
      <c r="RXR85" s="2"/>
      <c r="RXS85" s="2"/>
      <c r="RXT85" s="2"/>
      <c r="RXU85" s="2"/>
      <c r="RXV85" s="2"/>
      <c r="RXW85" s="2"/>
      <c r="RXX85" s="2"/>
      <c r="RXY85" s="2"/>
      <c r="RXZ85" s="2"/>
      <c r="RYA85" s="2"/>
      <c r="RYB85" s="2"/>
      <c r="RYC85" s="2"/>
      <c r="RYD85" s="2"/>
      <c r="RYE85" s="2"/>
      <c r="RYF85" s="2"/>
      <c r="RYG85" s="2"/>
      <c r="RYH85" s="2"/>
      <c r="RYI85" s="2"/>
      <c r="RYJ85" s="2"/>
      <c r="RYK85" s="2"/>
      <c r="RYL85" s="2"/>
      <c r="RYM85" s="2"/>
      <c r="RYN85" s="2"/>
      <c r="RYO85" s="2"/>
      <c r="RYP85" s="2"/>
      <c r="RYQ85" s="2"/>
      <c r="RYR85" s="2"/>
      <c r="RYS85" s="2"/>
      <c r="RYT85" s="2"/>
      <c r="RYU85" s="2"/>
      <c r="RYV85" s="2"/>
      <c r="RYW85" s="2"/>
      <c r="RYX85" s="2"/>
      <c r="RYY85" s="2"/>
      <c r="RYZ85" s="2"/>
      <c r="RZA85" s="2"/>
      <c r="RZB85" s="2"/>
      <c r="RZC85" s="2"/>
      <c r="RZD85" s="2"/>
      <c r="RZE85" s="2"/>
      <c r="RZF85" s="2"/>
      <c r="RZG85" s="2"/>
      <c r="RZH85" s="2"/>
      <c r="RZI85" s="2"/>
      <c r="RZJ85" s="2"/>
      <c r="RZK85" s="2"/>
      <c r="RZL85" s="2"/>
      <c r="RZM85" s="2"/>
      <c r="RZN85" s="2"/>
      <c r="RZO85" s="2"/>
      <c r="RZP85" s="2"/>
      <c r="RZQ85" s="2"/>
      <c r="RZR85" s="2"/>
      <c r="RZS85" s="2"/>
      <c r="RZT85" s="2"/>
      <c r="RZU85" s="2"/>
      <c r="RZV85" s="2"/>
      <c r="RZW85" s="2"/>
      <c r="RZX85" s="2"/>
      <c r="RZY85" s="2"/>
      <c r="RZZ85" s="2"/>
      <c r="SAA85" s="2"/>
      <c r="SAB85" s="2"/>
      <c r="SAC85" s="2"/>
      <c r="SAD85" s="2"/>
      <c r="SAE85" s="2"/>
      <c r="SAF85" s="2"/>
      <c r="SAG85" s="2"/>
      <c r="SAH85" s="2"/>
      <c r="SAI85" s="2"/>
      <c r="SAJ85" s="2"/>
      <c r="SAK85" s="2"/>
      <c r="SAL85" s="2"/>
      <c r="SAM85" s="2"/>
      <c r="SAN85" s="2"/>
      <c r="SAO85" s="2"/>
      <c r="SAP85" s="2"/>
      <c r="SAQ85" s="2"/>
      <c r="SAR85" s="2"/>
      <c r="SAS85" s="2"/>
      <c r="SAT85" s="2"/>
      <c r="SAU85" s="2"/>
      <c r="SAV85" s="2"/>
      <c r="SAW85" s="2"/>
      <c r="SAX85" s="2"/>
      <c r="SAY85" s="2"/>
      <c r="SAZ85" s="2"/>
      <c r="SBA85" s="2"/>
      <c r="SBB85" s="2"/>
      <c r="SBC85" s="2"/>
      <c r="SBD85" s="2"/>
      <c r="SBE85" s="2"/>
      <c r="SBF85" s="2"/>
      <c r="SBG85" s="2"/>
      <c r="SBH85" s="2"/>
      <c r="SBI85" s="2"/>
      <c r="SBJ85" s="2"/>
      <c r="SBK85" s="2"/>
      <c r="SBL85" s="2"/>
      <c r="SBM85" s="2"/>
      <c r="SBN85" s="2"/>
      <c r="SBO85" s="2"/>
      <c r="SBP85" s="2"/>
      <c r="SBQ85" s="2"/>
      <c r="SBR85" s="2"/>
      <c r="SBS85" s="2"/>
      <c r="SBT85" s="2"/>
      <c r="SBU85" s="2"/>
      <c r="SBV85" s="2"/>
      <c r="SBW85" s="2"/>
      <c r="SBX85" s="2"/>
      <c r="SBY85" s="2"/>
      <c r="SBZ85" s="2"/>
      <c r="SCA85" s="2"/>
      <c r="SCB85" s="2"/>
      <c r="SCC85" s="2"/>
      <c r="SCD85" s="2"/>
      <c r="SCE85" s="2"/>
      <c r="SCF85" s="2"/>
      <c r="SCG85" s="2"/>
      <c r="SCH85" s="2"/>
      <c r="SCI85" s="2"/>
      <c r="SCJ85" s="2"/>
      <c r="SCK85" s="2"/>
      <c r="SCL85" s="2"/>
      <c r="SCM85" s="2"/>
      <c r="SCN85" s="2"/>
      <c r="SCO85" s="2"/>
      <c r="SCP85" s="2"/>
      <c r="SCQ85" s="2"/>
      <c r="SCR85" s="2"/>
      <c r="SCS85" s="2"/>
      <c r="SCT85" s="2"/>
      <c r="SCU85" s="2"/>
      <c r="SCV85" s="2"/>
      <c r="SCW85" s="2"/>
      <c r="SCX85" s="2"/>
      <c r="SCY85" s="2"/>
      <c r="SCZ85" s="2"/>
      <c r="SDA85" s="2"/>
      <c r="SDB85" s="2"/>
      <c r="SDC85" s="2"/>
      <c r="SDD85" s="2"/>
      <c r="SDE85" s="2"/>
      <c r="SDF85" s="2"/>
      <c r="SDG85" s="2"/>
      <c r="SDH85" s="2"/>
      <c r="SDI85" s="2"/>
      <c r="SDJ85" s="2"/>
      <c r="SDK85" s="2"/>
      <c r="SDL85" s="2"/>
      <c r="SDM85" s="2"/>
      <c r="SDN85" s="2"/>
      <c r="SDO85" s="2"/>
      <c r="SDP85" s="2"/>
      <c r="SDQ85" s="2"/>
      <c r="SDR85" s="2"/>
      <c r="SDS85" s="2"/>
      <c r="SDT85" s="2"/>
      <c r="SDU85" s="2"/>
      <c r="SDV85" s="2"/>
      <c r="SDW85" s="2"/>
      <c r="SDX85" s="2"/>
      <c r="SDY85" s="2"/>
      <c r="SDZ85" s="2"/>
      <c r="SEA85" s="2"/>
      <c r="SEB85" s="2"/>
      <c r="SEC85" s="2"/>
      <c r="SED85" s="2"/>
      <c r="SEE85" s="2"/>
      <c r="SEF85" s="2"/>
      <c r="SEG85" s="2"/>
      <c r="SEH85" s="2"/>
      <c r="SEI85" s="2"/>
      <c r="SEJ85" s="2"/>
      <c r="SEK85" s="2"/>
      <c r="SEL85" s="2"/>
      <c r="SEM85" s="2"/>
      <c r="SEN85" s="2"/>
      <c r="SEO85" s="2"/>
      <c r="SEP85" s="2"/>
      <c r="SEQ85" s="2"/>
      <c r="SER85" s="2"/>
      <c r="SES85" s="2"/>
      <c r="SET85" s="2"/>
      <c r="SEU85" s="2"/>
      <c r="SEV85" s="2"/>
      <c r="SEW85" s="2"/>
      <c r="SEX85" s="2"/>
      <c r="SEY85" s="2"/>
      <c r="SEZ85" s="2"/>
      <c r="SFA85" s="2"/>
      <c r="SFB85" s="2"/>
      <c r="SFC85" s="2"/>
      <c r="SFD85" s="2"/>
      <c r="SFE85" s="2"/>
      <c r="SFF85" s="2"/>
      <c r="SFG85" s="2"/>
      <c r="SFH85" s="2"/>
      <c r="SFI85" s="2"/>
      <c r="SFJ85" s="2"/>
      <c r="SFK85" s="2"/>
      <c r="SFL85" s="2"/>
      <c r="SFM85" s="2"/>
      <c r="SFN85" s="2"/>
      <c r="SFO85" s="2"/>
      <c r="SFP85" s="2"/>
      <c r="SFQ85" s="2"/>
      <c r="SFR85" s="2"/>
      <c r="SFS85" s="2"/>
      <c r="SFT85" s="2"/>
      <c r="SFU85" s="2"/>
      <c r="SFV85" s="2"/>
      <c r="SFW85" s="2"/>
      <c r="SFX85" s="2"/>
      <c r="SFY85" s="2"/>
      <c r="SFZ85" s="2"/>
      <c r="SGA85" s="2"/>
      <c r="SGB85" s="2"/>
      <c r="SGC85" s="2"/>
      <c r="SGD85" s="2"/>
      <c r="SGE85" s="2"/>
      <c r="SGF85" s="2"/>
      <c r="SGG85" s="2"/>
      <c r="SGH85" s="2"/>
      <c r="SGI85" s="2"/>
      <c r="SGJ85" s="2"/>
      <c r="SGK85" s="2"/>
      <c r="SGL85" s="2"/>
      <c r="SGM85" s="2"/>
      <c r="SGN85" s="2"/>
      <c r="SGO85" s="2"/>
      <c r="SGP85" s="2"/>
      <c r="SGQ85" s="2"/>
      <c r="SGR85" s="2"/>
      <c r="SGS85" s="2"/>
      <c r="SGT85" s="2"/>
      <c r="SGU85" s="2"/>
      <c r="SGV85" s="2"/>
      <c r="SGW85" s="2"/>
      <c r="SGX85" s="2"/>
      <c r="SGY85" s="2"/>
      <c r="SGZ85" s="2"/>
      <c r="SHA85" s="2"/>
      <c r="SHB85" s="2"/>
      <c r="SHC85" s="2"/>
      <c r="SHD85" s="2"/>
      <c r="SHE85" s="2"/>
      <c r="SHF85" s="2"/>
      <c r="SHG85" s="2"/>
      <c r="SHH85" s="2"/>
      <c r="SHI85" s="2"/>
      <c r="SHJ85" s="2"/>
      <c r="SHK85" s="2"/>
      <c r="SHL85" s="2"/>
      <c r="SHM85" s="2"/>
      <c r="SHN85" s="2"/>
      <c r="SHO85" s="2"/>
      <c r="SHP85" s="2"/>
      <c r="SHQ85" s="2"/>
      <c r="SHR85" s="2"/>
      <c r="SHS85" s="2"/>
      <c r="SHT85" s="2"/>
      <c r="SHU85" s="2"/>
      <c r="SHV85" s="2"/>
      <c r="SHW85" s="2"/>
      <c r="SHX85" s="2"/>
      <c r="SHY85" s="2"/>
      <c r="SHZ85" s="2"/>
      <c r="SIA85" s="2"/>
      <c r="SIB85" s="2"/>
      <c r="SIC85" s="2"/>
      <c r="SID85" s="2"/>
      <c r="SIE85" s="2"/>
      <c r="SIF85" s="2"/>
      <c r="SIG85" s="2"/>
      <c r="SIH85" s="2"/>
      <c r="SII85" s="2"/>
      <c r="SIJ85" s="2"/>
      <c r="SIK85" s="2"/>
      <c r="SIL85" s="2"/>
      <c r="SIM85" s="2"/>
      <c r="SIN85" s="2"/>
      <c r="SIO85" s="2"/>
      <c r="SIP85" s="2"/>
      <c r="SIQ85" s="2"/>
      <c r="SIR85" s="2"/>
      <c r="SIS85" s="2"/>
      <c r="SIT85" s="2"/>
      <c r="SIU85" s="2"/>
      <c r="SIV85" s="2"/>
      <c r="SIW85" s="2"/>
      <c r="SIX85" s="2"/>
      <c r="SIY85" s="2"/>
      <c r="SIZ85" s="2"/>
      <c r="SJA85" s="2"/>
      <c r="SJB85" s="2"/>
      <c r="SJC85" s="2"/>
      <c r="SJD85" s="2"/>
      <c r="SJE85" s="2"/>
      <c r="SJF85" s="2"/>
      <c r="SJG85" s="2"/>
      <c r="SJH85" s="2"/>
      <c r="SJI85" s="2"/>
      <c r="SJJ85" s="2"/>
      <c r="SJK85" s="2"/>
      <c r="SJL85" s="2"/>
      <c r="SJM85" s="2"/>
      <c r="SJN85" s="2"/>
      <c r="SJO85" s="2"/>
      <c r="SJP85" s="2"/>
      <c r="SJQ85" s="2"/>
      <c r="SJR85" s="2"/>
      <c r="SJS85" s="2"/>
      <c r="SJT85" s="2"/>
      <c r="SJU85" s="2"/>
      <c r="SJV85" s="2"/>
      <c r="SJW85" s="2"/>
      <c r="SJX85" s="2"/>
      <c r="SJY85" s="2"/>
      <c r="SJZ85" s="2"/>
      <c r="SKA85" s="2"/>
      <c r="SKB85" s="2"/>
      <c r="SKC85" s="2"/>
      <c r="SKD85" s="2"/>
      <c r="SKE85" s="2"/>
      <c r="SKF85" s="2"/>
      <c r="SKG85" s="2"/>
      <c r="SKH85" s="2"/>
      <c r="SKI85" s="2"/>
      <c r="SKJ85" s="2"/>
      <c r="SKK85" s="2"/>
      <c r="SKL85" s="2"/>
      <c r="SKM85" s="2"/>
      <c r="SKN85" s="2"/>
      <c r="SKO85" s="2"/>
      <c r="SKP85" s="2"/>
      <c r="SKQ85" s="2"/>
      <c r="SKR85" s="2"/>
      <c r="SKS85" s="2"/>
      <c r="SKT85" s="2"/>
      <c r="SKU85" s="2"/>
      <c r="SKV85" s="2"/>
      <c r="SKW85" s="2"/>
      <c r="SKX85" s="2"/>
      <c r="SKY85" s="2"/>
      <c r="SKZ85" s="2"/>
      <c r="SLA85" s="2"/>
      <c r="SLB85" s="2"/>
      <c r="SLC85" s="2"/>
      <c r="SLD85" s="2"/>
      <c r="SLE85" s="2"/>
      <c r="SLF85" s="2"/>
      <c r="SLG85" s="2"/>
      <c r="SLH85" s="2"/>
      <c r="SLI85" s="2"/>
      <c r="SLJ85" s="2"/>
      <c r="SLK85" s="2"/>
      <c r="SLL85" s="2"/>
      <c r="SLM85" s="2"/>
      <c r="SLN85" s="2"/>
      <c r="SLO85" s="2"/>
      <c r="SLP85" s="2"/>
      <c r="SLQ85" s="2"/>
      <c r="SLR85" s="2"/>
      <c r="SLS85" s="2"/>
      <c r="SLT85" s="2"/>
      <c r="SLU85" s="2"/>
      <c r="SLV85" s="2"/>
      <c r="SLW85" s="2"/>
      <c r="SLX85" s="2"/>
      <c r="SLY85" s="2"/>
      <c r="SLZ85" s="2"/>
      <c r="SMA85" s="2"/>
      <c r="SMB85" s="2"/>
      <c r="SMC85" s="2"/>
      <c r="SMD85" s="2"/>
      <c r="SME85" s="2"/>
      <c r="SMF85" s="2"/>
      <c r="SMG85" s="2"/>
      <c r="SMH85" s="2"/>
      <c r="SMI85" s="2"/>
      <c r="SMJ85" s="2"/>
      <c r="SMK85" s="2"/>
      <c r="SML85" s="2"/>
      <c r="SMM85" s="2"/>
      <c r="SMN85" s="2"/>
      <c r="SMO85" s="2"/>
      <c r="SMP85" s="2"/>
      <c r="SMQ85" s="2"/>
      <c r="SMR85" s="2"/>
      <c r="SMS85" s="2"/>
      <c r="SMT85" s="2"/>
      <c r="SMU85" s="2"/>
      <c r="SMV85" s="2"/>
      <c r="SMW85" s="2"/>
      <c r="SMX85" s="2"/>
      <c r="SMY85" s="2"/>
      <c r="SMZ85" s="2"/>
      <c r="SNA85" s="2"/>
      <c r="SNB85" s="2"/>
      <c r="SNC85" s="2"/>
      <c r="SND85" s="2"/>
      <c r="SNE85" s="2"/>
      <c r="SNF85" s="2"/>
      <c r="SNG85" s="2"/>
      <c r="SNH85" s="2"/>
      <c r="SNI85" s="2"/>
      <c r="SNJ85" s="2"/>
      <c r="SNK85" s="2"/>
      <c r="SNL85" s="2"/>
      <c r="SNM85" s="2"/>
      <c r="SNN85" s="2"/>
      <c r="SNO85" s="2"/>
      <c r="SNP85" s="2"/>
      <c r="SNQ85" s="2"/>
      <c r="SNR85" s="2"/>
      <c r="SNS85" s="2"/>
      <c r="SNT85" s="2"/>
      <c r="SNU85" s="2"/>
      <c r="SNV85" s="2"/>
      <c r="SNW85" s="2"/>
      <c r="SNX85" s="2"/>
      <c r="SNY85" s="2"/>
      <c r="SNZ85" s="2"/>
      <c r="SOA85" s="2"/>
      <c r="SOB85" s="2"/>
      <c r="SOC85" s="2"/>
      <c r="SOD85" s="2"/>
      <c r="SOE85" s="2"/>
      <c r="SOF85" s="2"/>
      <c r="SOG85" s="2"/>
      <c r="SOH85" s="2"/>
      <c r="SOI85" s="2"/>
      <c r="SOJ85" s="2"/>
      <c r="SOK85" s="2"/>
      <c r="SOL85" s="2"/>
      <c r="SOM85" s="2"/>
      <c r="SON85" s="2"/>
      <c r="SOO85" s="2"/>
      <c r="SOP85" s="2"/>
      <c r="SOQ85" s="2"/>
      <c r="SOR85" s="2"/>
      <c r="SOS85" s="2"/>
      <c r="SOT85" s="2"/>
      <c r="SOU85" s="2"/>
      <c r="SOV85" s="2"/>
      <c r="SOW85" s="2"/>
      <c r="SOX85" s="2"/>
      <c r="SOY85" s="2"/>
      <c r="SOZ85" s="2"/>
      <c r="SPA85" s="2"/>
      <c r="SPB85" s="2"/>
      <c r="SPC85" s="2"/>
      <c r="SPD85" s="2"/>
      <c r="SPE85" s="2"/>
      <c r="SPF85" s="2"/>
      <c r="SPG85" s="2"/>
      <c r="SPH85" s="2"/>
      <c r="SPI85" s="2"/>
      <c r="SPJ85" s="2"/>
      <c r="SPK85" s="2"/>
      <c r="SPL85" s="2"/>
      <c r="SPM85" s="2"/>
      <c r="SPN85" s="2"/>
      <c r="SPO85" s="2"/>
      <c r="SPP85" s="2"/>
      <c r="SPQ85" s="2"/>
      <c r="SPR85" s="2"/>
      <c r="SPS85" s="2"/>
      <c r="SPT85" s="2"/>
      <c r="SPU85" s="2"/>
      <c r="SPV85" s="2"/>
      <c r="SPW85" s="2"/>
      <c r="SPX85" s="2"/>
      <c r="SPY85" s="2"/>
      <c r="SPZ85" s="2"/>
      <c r="SQA85" s="2"/>
      <c r="SQB85" s="2"/>
      <c r="SQC85" s="2"/>
      <c r="SQD85" s="2"/>
      <c r="SQE85" s="2"/>
      <c r="SQF85" s="2"/>
      <c r="SQG85" s="2"/>
      <c r="SQH85" s="2"/>
      <c r="SQI85" s="2"/>
      <c r="SQJ85" s="2"/>
      <c r="SQK85" s="2"/>
      <c r="SQL85" s="2"/>
      <c r="SQM85" s="2"/>
      <c r="SQN85" s="2"/>
      <c r="SQO85" s="2"/>
      <c r="SQP85" s="2"/>
      <c r="SQQ85" s="2"/>
      <c r="SQR85" s="2"/>
      <c r="SQS85" s="2"/>
      <c r="SQT85" s="2"/>
      <c r="SQU85" s="2"/>
      <c r="SQV85" s="2"/>
      <c r="SQW85" s="2"/>
      <c r="SQX85" s="2"/>
      <c r="SQY85" s="2"/>
      <c r="SQZ85" s="2"/>
      <c r="SRA85" s="2"/>
      <c r="SRB85" s="2"/>
      <c r="SRC85" s="2"/>
      <c r="SRD85" s="2"/>
      <c r="SRE85" s="2"/>
      <c r="SRF85" s="2"/>
      <c r="SRG85" s="2"/>
      <c r="SRH85" s="2"/>
      <c r="SRI85" s="2"/>
      <c r="SRJ85" s="2"/>
      <c r="SRK85" s="2"/>
      <c r="SRL85" s="2"/>
      <c r="SRM85" s="2"/>
      <c r="SRN85" s="2"/>
      <c r="SRO85" s="2"/>
      <c r="SRP85" s="2"/>
      <c r="SRQ85" s="2"/>
      <c r="SRR85" s="2"/>
      <c r="SRS85" s="2"/>
      <c r="SRT85" s="2"/>
      <c r="SRU85" s="2"/>
      <c r="SRV85" s="2"/>
      <c r="SRW85" s="2"/>
      <c r="SRX85" s="2"/>
      <c r="SRY85" s="2"/>
      <c r="SRZ85" s="2"/>
      <c r="SSA85" s="2"/>
      <c r="SSB85" s="2"/>
      <c r="SSC85" s="2"/>
      <c r="SSD85" s="2"/>
      <c r="SSE85" s="2"/>
      <c r="SSF85" s="2"/>
      <c r="SSG85" s="2"/>
      <c r="SSH85" s="2"/>
      <c r="SSI85" s="2"/>
      <c r="SSJ85" s="2"/>
      <c r="SSK85" s="2"/>
      <c r="SSL85" s="2"/>
      <c r="SSM85" s="2"/>
      <c r="SSN85" s="2"/>
      <c r="SSO85" s="2"/>
      <c r="SSP85" s="2"/>
      <c r="SSQ85" s="2"/>
      <c r="SSR85" s="2"/>
      <c r="SSS85" s="2"/>
      <c r="SST85" s="2"/>
      <c r="SSU85" s="2"/>
      <c r="SSV85" s="2"/>
      <c r="SSW85" s="2"/>
      <c r="SSX85" s="2"/>
      <c r="SSY85" s="2"/>
      <c r="SSZ85" s="2"/>
      <c r="STA85" s="2"/>
      <c r="STB85" s="2"/>
      <c r="STC85" s="2"/>
      <c r="STD85" s="2"/>
      <c r="STE85" s="2"/>
      <c r="STF85" s="2"/>
      <c r="STG85" s="2"/>
      <c r="STH85" s="2"/>
      <c r="STI85" s="2"/>
      <c r="STJ85" s="2"/>
      <c r="STK85" s="2"/>
      <c r="STL85" s="2"/>
      <c r="STM85" s="2"/>
      <c r="STN85" s="2"/>
      <c r="STO85" s="2"/>
      <c r="STP85" s="2"/>
      <c r="STQ85" s="2"/>
      <c r="STR85" s="2"/>
      <c r="STS85" s="2"/>
      <c r="STT85" s="2"/>
      <c r="STU85" s="2"/>
      <c r="STV85" s="2"/>
      <c r="STW85" s="2"/>
      <c r="STX85" s="2"/>
      <c r="STY85" s="2"/>
      <c r="STZ85" s="2"/>
      <c r="SUA85" s="2"/>
      <c r="SUB85" s="2"/>
      <c r="SUC85" s="2"/>
      <c r="SUD85" s="2"/>
      <c r="SUE85" s="2"/>
      <c r="SUF85" s="2"/>
      <c r="SUG85" s="2"/>
      <c r="SUH85" s="2"/>
      <c r="SUI85" s="2"/>
      <c r="SUJ85" s="2"/>
      <c r="SUK85" s="2"/>
      <c r="SUL85" s="2"/>
      <c r="SUM85" s="2"/>
      <c r="SUN85" s="2"/>
      <c r="SUO85" s="2"/>
      <c r="SUP85" s="2"/>
      <c r="SUQ85" s="2"/>
      <c r="SUR85" s="2"/>
      <c r="SUS85" s="2"/>
      <c r="SUT85" s="2"/>
      <c r="SUU85" s="2"/>
      <c r="SUV85" s="2"/>
      <c r="SUW85" s="2"/>
      <c r="SUX85" s="2"/>
      <c r="SUY85" s="2"/>
      <c r="SUZ85" s="2"/>
      <c r="SVA85" s="2"/>
      <c r="SVB85" s="2"/>
      <c r="SVC85" s="2"/>
      <c r="SVD85" s="2"/>
      <c r="SVE85" s="2"/>
      <c r="SVF85" s="2"/>
      <c r="SVG85" s="2"/>
      <c r="SVH85" s="2"/>
      <c r="SVI85" s="2"/>
      <c r="SVJ85" s="2"/>
      <c r="SVK85" s="2"/>
      <c r="SVL85" s="2"/>
      <c r="SVM85" s="2"/>
      <c r="SVN85" s="2"/>
      <c r="SVO85" s="2"/>
      <c r="SVP85" s="2"/>
      <c r="SVQ85" s="2"/>
      <c r="SVR85" s="2"/>
      <c r="SVS85" s="2"/>
      <c r="SVT85" s="2"/>
      <c r="SVU85" s="2"/>
      <c r="SVV85" s="2"/>
      <c r="SVW85" s="2"/>
      <c r="SVX85" s="2"/>
      <c r="SVY85" s="2"/>
      <c r="SVZ85" s="2"/>
      <c r="SWA85" s="2"/>
      <c r="SWB85" s="2"/>
      <c r="SWC85" s="2"/>
      <c r="SWD85" s="2"/>
      <c r="SWE85" s="2"/>
      <c r="SWF85" s="2"/>
      <c r="SWG85" s="2"/>
      <c r="SWH85" s="2"/>
      <c r="SWI85" s="2"/>
      <c r="SWJ85" s="2"/>
      <c r="SWK85" s="2"/>
      <c r="SWL85" s="2"/>
      <c r="SWM85" s="2"/>
      <c r="SWN85" s="2"/>
      <c r="SWO85" s="2"/>
      <c r="SWP85" s="2"/>
      <c r="SWQ85" s="2"/>
      <c r="SWR85" s="2"/>
      <c r="SWS85" s="2"/>
      <c r="SWT85" s="2"/>
      <c r="SWU85" s="2"/>
      <c r="SWV85" s="2"/>
      <c r="SWW85" s="2"/>
      <c r="SWX85" s="2"/>
      <c r="SWY85" s="2"/>
      <c r="SWZ85" s="2"/>
      <c r="SXA85" s="2"/>
      <c r="SXB85" s="2"/>
      <c r="SXC85" s="2"/>
      <c r="SXD85" s="2"/>
      <c r="SXE85" s="2"/>
      <c r="SXF85" s="2"/>
      <c r="SXG85" s="2"/>
      <c r="SXH85" s="2"/>
      <c r="SXI85" s="2"/>
      <c r="SXJ85" s="2"/>
      <c r="SXK85" s="2"/>
      <c r="SXL85" s="2"/>
      <c r="SXM85" s="2"/>
      <c r="SXN85" s="2"/>
      <c r="SXO85" s="2"/>
      <c r="SXP85" s="2"/>
      <c r="SXQ85" s="2"/>
      <c r="SXR85" s="2"/>
      <c r="SXS85" s="2"/>
      <c r="SXT85" s="2"/>
      <c r="SXU85" s="2"/>
      <c r="SXV85" s="2"/>
      <c r="SXW85" s="2"/>
      <c r="SXX85" s="2"/>
      <c r="SXY85" s="2"/>
      <c r="SXZ85" s="2"/>
      <c r="SYA85" s="2"/>
      <c r="SYB85" s="2"/>
      <c r="SYC85" s="2"/>
      <c r="SYD85" s="2"/>
      <c r="SYE85" s="2"/>
      <c r="SYF85" s="2"/>
      <c r="SYG85" s="2"/>
      <c r="SYH85" s="2"/>
      <c r="SYI85" s="2"/>
      <c r="SYJ85" s="2"/>
      <c r="SYK85" s="2"/>
      <c r="SYL85" s="2"/>
      <c r="SYM85" s="2"/>
      <c r="SYN85" s="2"/>
      <c r="SYO85" s="2"/>
      <c r="SYP85" s="2"/>
      <c r="SYQ85" s="2"/>
      <c r="SYR85" s="2"/>
      <c r="SYS85" s="2"/>
      <c r="SYT85" s="2"/>
      <c r="SYU85" s="2"/>
      <c r="SYV85" s="2"/>
      <c r="SYW85" s="2"/>
      <c r="SYX85" s="2"/>
      <c r="SYY85" s="2"/>
      <c r="SYZ85" s="2"/>
      <c r="SZA85" s="2"/>
      <c r="SZB85" s="2"/>
      <c r="SZC85" s="2"/>
      <c r="SZD85" s="2"/>
      <c r="SZE85" s="2"/>
      <c r="SZF85" s="2"/>
      <c r="SZG85" s="2"/>
      <c r="SZH85" s="2"/>
      <c r="SZI85" s="2"/>
      <c r="SZJ85" s="2"/>
      <c r="SZK85" s="2"/>
      <c r="SZL85" s="2"/>
      <c r="SZM85" s="2"/>
      <c r="SZN85" s="2"/>
      <c r="SZO85" s="2"/>
      <c r="SZP85" s="2"/>
      <c r="SZQ85" s="2"/>
      <c r="SZR85" s="2"/>
      <c r="SZS85" s="2"/>
      <c r="SZT85" s="2"/>
      <c r="SZU85" s="2"/>
      <c r="SZV85" s="2"/>
      <c r="SZW85" s="2"/>
      <c r="SZX85" s="2"/>
      <c r="SZY85" s="2"/>
      <c r="SZZ85" s="2"/>
      <c r="TAA85" s="2"/>
      <c r="TAB85" s="2"/>
      <c r="TAC85" s="2"/>
      <c r="TAD85" s="2"/>
      <c r="TAE85" s="2"/>
      <c r="TAF85" s="2"/>
      <c r="TAG85" s="2"/>
      <c r="TAH85" s="2"/>
      <c r="TAI85" s="2"/>
      <c r="TAJ85" s="2"/>
      <c r="TAK85" s="2"/>
      <c r="TAL85" s="2"/>
      <c r="TAM85" s="2"/>
      <c r="TAN85" s="2"/>
      <c r="TAO85" s="2"/>
      <c r="TAP85" s="2"/>
      <c r="TAQ85" s="2"/>
      <c r="TAR85" s="2"/>
      <c r="TAS85" s="2"/>
      <c r="TAT85" s="2"/>
      <c r="TAU85" s="2"/>
      <c r="TAV85" s="2"/>
      <c r="TAW85" s="2"/>
      <c r="TAX85" s="2"/>
      <c r="TAY85" s="2"/>
      <c r="TAZ85" s="2"/>
      <c r="TBA85" s="2"/>
      <c r="TBB85" s="2"/>
      <c r="TBC85" s="2"/>
      <c r="TBD85" s="2"/>
      <c r="TBE85" s="2"/>
      <c r="TBF85" s="2"/>
      <c r="TBG85" s="2"/>
      <c r="TBH85" s="2"/>
      <c r="TBI85" s="2"/>
      <c r="TBJ85" s="2"/>
      <c r="TBK85" s="2"/>
      <c r="TBL85" s="2"/>
      <c r="TBM85" s="2"/>
      <c r="TBN85" s="2"/>
      <c r="TBO85" s="2"/>
      <c r="TBP85" s="2"/>
      <c r="TBQ85" s="2"/>
      <c r="TBR85" s="2"/>
      <c r="TBS85" s="2"/>
      <c r="TBT85" s="2"/>
      <c r="TBU85" s="2"/>
      <c r="TBV85" s="2"/>
      <c r="TBW85" s="2"/>
      <c r="TBX85" s="2"/>
      <c r="TBY85" s="2"/>
      <c r="TBZ85" s="2"/>
      <c r="TCA85" s="2"/>
      <c r="TCB85" s="2"/>
      <c r="TCC85" s="2"/>
      <c r="TCD85" s="2"/>
      <c r="TCE85" s="2"/>
      <c r="TCF85" s="2"/>
      <c r="TCG85" s="2"/>
      <c r="TCH85" s="2"/>
      <c r="TCI85" s="2"/>
      <c r="TCJ85" s="2"/>
      <c r="TCK85" s="2"/>
      <c r="TCL85" s="2"/>
      <c r="TCM85" s="2"/>
      <c r="TCN85" s="2"/>
      <c r="TCO85" s="2"/>
      <c r="TCP85" s="2"/>
      <c r="TCQ85" s="2"/>
      <c r="TCR85" s="2"/>
      <c r="TCS85" s="2"/>
      <c r="TCT85" s="2"/>
      <c r="TCU85" s="2"/>
      <c r="TCV85" s="2"/>
      <c r="TCW85" s="2"/>
      <c r="TCX85" s="2"/>
      <c r="TCY85" s="2"/>
      <c r="TCZ85" s="2"/>
      <c r="TDA85" s="2"/>
      <c r="TDB85" s="2"/>
      <c r="TDC85" s="2"/>
      <c r="TDD85" s="2"/>
      <c r="TDE85" s="2"/>
      <c r="TDF85" s="2"/>
      <c r="TDG85" s="2"/>
      <c r="TDH85" s="2"/>
      <c r="TDI85" s="2"/>
      <c r="TDJ85" s="2"/>
      <c r="TDK85" s="2"/>
      <c r="TDL85" s="2"/>
      <c r="TDM85" s="2"/>
      <c r="TDN85" s="2"/>
      <c r="TDO85" s="2"/>
      <c r="TDP85" s="2"/>
      <c r="TDQ85" s="2"/>
      <c r="TDR85" s="2"/>
      <c r="TDS85" s="2"/>
      <c r="TDT85" s="2"/>
      <c r="TDU85" s="2"/>
      <c r="TDV85" s="2"/>
      <c r="TDW85" s="2"/>
      <c r="TDX85" s="2"/>
      <c r="TDY85" s="2"/>
      <c r="TDZ85" s="2"/>
      <c r="TEA85" s="2"/>
      <c r="TEB85" s="2"/>
      <c r="TEC85" s="2"/>
      <c r="TED85" s="2"/>
      <c r="TEE85" s="2"/>
      <c r="TEF85" s="2"/>
      <c r="TEG85" s="2"/>
      <c r="TEH85" s="2"/>
      <c r="TEI85" s="2"/>
      <c r="TEJ85" s="2"/>
      <c r="TEK85" s="2"/>
      <c r="TEL85" s="2"/>
      <c r="TEM85" s="2"/>
      <c r="TEN85" s="2"/>
      <c r="TEO85" s="2"/>
      <c r="TEP85" s="2"/>
      <c r="TEQ85" s="2"/>
      <c r="TER85" s="2"/>
      <c r="TES85" s="2"/>
      <c r="TET85" s="2"/>
      <c r="TEU85" s="2"/>
      <c r="TEV85" s="2"/>
      <c r="TEW85" s="2"/>
      <c r="TEX85" s="2"/>
      <c r="TEY85" s="2"/>
      <c r="TEZ85" s="2"/>
      <c r="TFA85" s="2"/>
      <c r="TFB85" s="2"/>
      <c r="TFC85" s="2"/>
      <c r="TFD85" s="2"/>
      <c r="TFE85" s="2"/>
      <c r="TFF85" s="2"/>
      <c r="TFG85" s="2"/>
      <c r="TFH85" s="2"/>
      <c r="TFI85" s="2"/>
      <c r="TFJ85" s="2"/>
      <c r="TFK85" s="2"/>
      <c r="TFL85" s="2"/>
      <c r="TFM85" s="2"/>
      <c r="TFN85" s="2"/>
      <c r="TFO85" s="2"/>
      <c r="TFP85" s="2"/>
      <c r="TFQ85" s="2"/>
      <c r="TFR85" s="2"/>
      <c r="TFS85" s="2"/>
      <c r="TFT85" s="2"/>
      <c r="TFU85" s="2"/>
      <c r="TFV85" s="2"/>
      <c r="TFW85" s="2"/>
      <c r="TFX85" s="2"/>
      <c r="TFY85" s="2"/>
      <c r="TFZ85" s="2"/>
      <c r="TGA85" s="2"/>
      <c r="TGB85" s="2"/>
      <c r="TGC85" s="2"/>
      <c r="TGD85" s="2"/>
      <c r="TGE85" s="2"/>
      <c r="TGF85" s="2"/>
      <c r="TGG85" s="2"/>
      <c r="TGH85" s="2"/>
      <c r="TGI85" s="2"/>
      <c r="TGJ85" s="2"/>
      <c r="TGK85" s="2"/>
      <c r="TGL85" s="2"/>
      <c r="TGM85" s="2"/>
      <c r="TGN85" s="2"/>
      <c r="TGO85" s="2"/>
      <c r="TGP85" s="2"/>
      <c r="TGQ85" s="2"/>
      <c r="TGR85" s="2"/>
      <c r="TGS85" s="2"/>
      <c r="TGT85" s="2"/>
      <c r="TGU85" s="2"/>
      <c r="TGV85" s="2"/>
      <c r="TGW85" s="2"/>
      <c r="TGX85" s="2"/>
      <c r="TGY85" s="2"/>
      <c r="TGZ85" s="2"/>
      <c r="THA85" s="2"/>
      <c r="THB85" s="2"/>
      <c r="THC85" s="2"/>
      <c r="THD85" s="2"/>
      <c r="THE85" s="2"/>
      <c r="THF85" s="2"/>
      <c r="THG85" s="2"/>
      <c r="THH85" s="2"/>
      <c r="THI85" s="2"/>
      <c r="THJ85" s="2"/>
      <c r="THK85" s="2"/>
      <c r="THL85" s="2"/>
      <c r="THM85" s="2"/>
      <c r="THN85" s="2"/>
      <c r="THO85" s="2"/>
      <c r="THP85" s="2"/>
      <c r="THQ85" s="2"/>
      <c r="THR85" s="2"/>
      <c r="THS85" s="2"/>
      <c r="THT85" s="2"/>
      <c r="THU85" s="2"/>
      <c r="THV85" s="2"/>
      <c r="THW85" s="2"/>
      <c r="THX85" s="2"/>
      <c r="THY85" s="2"/>
      <c r="THZ85" s="2"/>
      <c r="TIA85" s="2"/>
      <c r="TIB85" s="2"/>
      <c r="TIC85" s="2"/>
      <c r="TID85" s="2"/>
      <c r="TIE85" s="2"/>
      <c r="TIF85" s="2"/>
      <c r="TIG85" s="2"/>
      <c r="TIH85" s="2"/>
      <c r="TII85" s="2"/>
      <c r="TIJ85" s="2"/>
      <c r="TIK85" s="2"/>
      <c r="TIL85" s="2"/>
      <c r="TIM85" s="2"/>
      <c r="TIN85" s="2"/>
      <c r="TIO85" s="2"/>
      <c r="TIP85" s="2"/>
      <c r="TIQ85" s="2"/>
      <c r="TIR85" s="2"/>
      <c r="TIS85" s="2"/>
      <c r="TIT85" s="2"/>
      <c r="TIU85" s="2"/>
      <c r="TIV85" s="2"/>
      <c r="TIW85" s="2"/>
      <c r="TIX85" s="2"/>
      <c r="TIY85" s="2"/>
      <c r="TIZ85" s="2"/>
      <c r="TJA85" s="2"/>
      <c r="TJB85" s="2"/>
      <c r="TJC85" s="2"/>
      <c r="TJD85" s="2"/>
      <c r="TJE85" s="2"/>
      <c r="TJF85" s="2"/>
      <c r="TJG85" s="2"/>
      <c r="TJH85" s="2"/>
      <c r="TJI85" s="2"/>
      <c r="TJJ85" s="2"/>
      <c r="TJK85" s="2"/>
      <c r="TJL85" s="2"/>
      <c r="TJM85" s="2"/>
      <c r="TJN85" s="2"/>
      <c r="TJO85" s="2"/>
      <c r="TJP85" s="2"/>
      <c r="TJQ85" s="2"/>
      <c r="TJR85" s="2"/>
      <c r="TJS85" s="2"/>
      <c r="TJT85" s="2"/>
      <c r="TJU85" s="2"/>
      <c r="TJV85" s="2"/>
      <c r="TJW85" s="2"/>
      <c r="TJX85" s="2"/>
      <c r="TJY85" s="2"/>
      <c r="TJZ85" s="2"/>
      <c r="TKA85" s="2"/>
      <c r="TKB85" s="2"/>
      <c r="TKC85" s="2"/>
      <c r="TKD85" s="2"/>
      <c r="TKE85" s="2"/>
      <c r="TKF85" s="2"/>
      <c r="TKG85" s="2"/>
      <c r="TKH85" s="2"/>
      <c r="TKI85" s="2"/>
      <c r="TKJ85" s="2"/>
      <c r="TKK85" s="2"/>
      <c r="TKL85" s="2"/>
      <c r="TKM85" s="2"/>
      <c r="TKN85" s="2"/>
      <c r="TKO85" s="2"/>
      <c r="TKP85" s="2"/>
      <c r="TKQ85" s="2"/>
      <c r="TKR85" s="2"/>
      <c r="TKS85" s="2"/>
      <c r="TKT85" s="2"/>
      <c r="TKU85" s="2"/>
      <c r="TKV85" s="2"/>
      <c r="TKW85" s="2"/>
      <c r="TKX85" s="2"/>
      <c r="TKY85" s="2"/>
      <c r="TKZ85" s="2"/>
      <c r="TLA85" s="2"/>
      <c r="TLB85" s="2"/>
      <c r="TLC85" s="2"/>
      <c r="TLD85" s="2"/>
      <c r="TLE85" s="2"/>
      <c r="TLF85" s="2"/>
      <c r="TLG85" s="2"/>
      <c r="TLH85" s="2"/>
      <c r="TLI85" s="2"/>
      <c r="TLJ85" s="2"/>
      <c r="TLK85" s="2"/>
      <c r="TLL85" s="2"/>
      <c r="TLM85" s="2"/>
      <c r="TLN85" s="2"/>
      <c r="TLO85" s="2"/>
      <c r="TLP85" s="2"/>
      <c r="TLQ85" s="2"/>
      <c r="TLR85" s="2"/>
      <c r="TLS85" s="2"/>
      <c r="TLT85" s="2"/>
      <c r="TLU85" s="2"/>
      <c r="TLV85" s="2"/>
      <c r="TLW85" s="2"/>
      <c r="TLX85" s="2"/>
      <c r="TLY85" s="2"/>
      <c r="TLZ85" s="2"/>
      <c r="TMA85" s="2"/>
      <c r="TMB85" s="2"/>
      <c r="TMC85" s="2"/>
      <c r="TMD85" s="2"/>
      <c r="TME85" s="2"/>
      <c r="TMF85" s="2"/>
      <c r="TMG85" s="2"/>
      <c r="TMH85" s="2"/>
      <c r="TMI85" s="2"/>
      <c r="TMJ85" s="2"/>
      <c r="TMK85" s="2"/>
      <c r="TML85" s="2"/>
      <c r="TMM85" s="2"/>
      <c r="TMN85" s="2"/>
      <c r="TMO85" s="2"/>
      <c r="TMP85" s="2"/>
      <c r="TMQ85" s="2"/>
      <c r="TMR85" s="2"/>
      <c r="TMS85" s="2"/>
      <c r="TMT85" s="2"/>
      <c r="TMU85" s="2"/>
      <c r="TMV85" s="2"/>
      <c r="TMW85" s="2"/>
      <c r="TMX85" s="2"/>
      <c r="TMY85" s="2"/>
      <c r="TMZ85" s="2"/>
      <c r="TNA85" s="2"/>
      <c r="TNB85" s="2"/>
      <c r="TNC85" s="2"/>
      <c r="TND85" s="2"/>
      <c r="TNE85" s="2"/>
      <c r="TNF85" s="2"/>
      <c r="TNG85" s="2"/>
      <c r="TNH85" s="2"/>
      <c r="TNI85" s="2"/>
      <c r="TNJ85" s="2"/>
      <c r="TNK85" s="2"/>
      <c r="TNL85" s="2"/>
      <c r="TNM85" s="2"/>
      <c r="TNN85" s="2"/>
      <c r="TNO85" s="2"/>
      <c r="TNP85" s="2"/>
      <c r="TNQ85" s="2"/>
      <c r="TNR85" s="2"/>
      <c r="TNS85" s="2"/>
      <c r="TNT85" s="2"/>
      <c r="TNU85" s="2"/>
      <c r="TNV85" s="2"/>
      <c r="TNW85" s="2"/>
      <c r="TNX85" s="2"/>
      <c r="TNY85" s="2"/>
      <c r="TNZ85" s="2"/>
      <c r="TOA85" s="2"/>
      <c r="TOB85" s="2"/>
      <c r="TOC85" s="2"/>
      <c r="TOD85" s="2"/>
      <c r="TOE85" s="2"/>
      <c r="TOF85" s="2"/>
      <c r="TOG85" s="2"/>
      <c r="TOH85" s="2"/>
      <c r="TOI85" s="2"/>
      <c r="TOJ85" s="2"/>
      <c r="TOK85" s="2"/>
      <c r="TOL85" s="2"/>
      <c r="TOM85" s="2"/>
      <c r="TON85" s="2"/>
      <c r="TOO85" s="2"/>
      <c r="TOP85" s="2"/>
      <c r="TOQ85" s="2"/>
      <c r="TOR85" s="2"/>
      <c r="TOS85" s="2"/>
      <c r="TOT85" s="2"/>
      <c r="TOU85" s="2"/>
      <c r="TOV85" s="2"/>
      <c r="TOW85" s="2"/>
      <c r="TOX85" s="2"/>
      <c r="TOY85" s="2"/>
      <c r="TOZ85" s="2"/>
      <c r="TPA85" s="2"/>
      <c r="TPB85" s="2"/>
      <c r="TPC85" s="2"/>
      <c r="TPD85" s="2"/>
      <c r="TPE85" s="2"/>
      <c r="TPF85" s="2"/>
      <c r="TPG85" s="2"/>
      <c r="TPH85" s="2"/>
      <c r="TPI85" s="2"/>
      <c r="TPJ85" s="2"/>
      <c r="TPK85" s="2"/>
      <c r="TPL85" s="2"/>
      <c r="TPM85" s="2"/>
      <c r="TPN85" s="2"/>
      <c r="TPO85" s="2"/>
      <c r="TPP85" s="2"/>
      <c r="TPQ85" s="2"/>
      <c r="TPR85" s="2"/>
      <c r="TPS85" s="2"/>
      <c r="TPT85" s="2"/>
      <c r="TPU85" s="2"/>
      <c r="TPV85" s="2"/>
      <c r="TPW85" s="2"/>
      <c r="TPX85" s="2"/>
      <c r="TPY85" s="2"/>
      <c r="TPZ85" s="2"/>
      <c r="TQA85" s="2"/>
      <c r="TQB85" s="2"/>
      <c r="TQC85" s="2"/>
      <c r="TQD85" s="2"/>
      <c r="TQE85" s="2"/>
      <c r="TQF85" s="2"/>
      <c r="TQG85" s="2"/>
      <c r="TQH85" s="2"/>
      <c r="TQI85" s="2"/>
      <c r="TQJ85" s="2"/>
      <c r="TQK85" s="2"/>
      <c r="TQL85" s="2"/>
      <c r="TQM85" s="2"/>
      <c r="TQN85" s="2"/>
      <c r="TQO85" s="2"/>
      <c r="TQP85" s="2"/>
      <c r="TQQ85" s="2"/>
      <c r="TQR85" s="2"/>
      <c r="TQS85" s="2"/>
      <c r="TQT85" s="2"/>
      <c r="TQU85" s="2"/>
      <c r="TQV85" s="2"/>
      <c r="TQW85" s="2"/>
      <c r="TQX85" s="2"/>
      <c r="TQY85" s="2"/>
      <c r="TQZ85" s="2"/>
      <c r="TRA85" s="2"/>
      <c r="TRB85" s="2"/>
      <c r="TRC85" s="2"/>
      <c r="TRD85" s="2"/>
      <c r="TRE85" s="2"/>
      <c r="TRF85" s="2"/>
      <c r="TRG85" s="2"/>
      <c r="TRH85" s="2"/>
      <c r="TRI85" s="2"/>
      <c r="TRJ85" s="2"/>
      <c r="TRK85" s="2"/>
      <c r="TRL85" s="2"/>
      <c r="TRM85" s="2"/>
      <c r="TRN85" s="2"/>
      <c r="TRO85" s="2"/>
      <c r="TRP85" s="2"/>
      <c r="TRQ85" s="2"/>
      <c r="TRR85" s="2"/>
      <c r="TRS85" s="2"/>
      <c r="TRT85" s="2"/>
      <c r="TRU85" s="2"/>
      <c r="TRV85" s="2"/>
      <c r="TRW85" s="2"/>
      <c r="TRX85" s="2"/>
      <c r="TRY85" s="2"/>
      <c r="TRZ85" s="2"/>
      <c r="TSA85" s="2"/>
      <c r="TSB85" s="2"/>
      <c r="TSC85" s="2"/>
      <c r="TSD85" s="2"/>
      <c r="TSE85" s="2"/>
      <c r="TSF85" s="2"/>
      <c r="TSG85" s="2"/>
      <c r="TSH85" s="2"/>
      <c r="TSI85" s="2"/>
      <c r="TSJ85" s="2"/>
      <c r="TSK85" s="2"/>
      <c r="TSL85" s="2"/>
      <c r="TSM85" s="2"/>
      <c r="TSN85" s="2"/>
      <c r="TSO85" s="2"/>
      <c r="TSP85" s="2"/>
      <c r="TSQ85" s="2"/>
      <c r="TSR85" s="2"/>
      <c r="TSS85" s="2"/>
      <c r="TST85" s="2"/>
      <c r="TSU85" s="2"/>
      <c r="TSV85" s="2"/>
      <c r="TSW85" s="2"/>
      <c r="TSX85" s="2"/>
      <c r="TSY85" s="2"/>
      <c r="TSZ85" s="2"/>
      <c r="TTA85" s="2"/>
      <c r="TTB85" s="2"/>
      <c r="TTC85" s="2"/>
      <c r="TTD85" s="2"/>
      <c r="TTE85" s="2"/>
      <c r="TTF85" s="2"/>
      <c r="TTG85" s="2"/>
      <c r="TTH85" s="2"/>
      <c r="TTI85" s="2"/>
      <c r="TTJ85" s="2"/>
      <c r="TTK85" s="2"/>
      <c r="TTL85" s="2"/>
      <c r="TTM85" s="2"/>
      <c r="TTN85" s="2"/>
      <c r="TTO85" s="2"/>
      <c r="TTP85" s="2"/>
      <c r="TTQ85" s="2"/>
      <c r="TTR85" s="2"/>
      <c r="TTS85" s="2"/>
      <c r="TTT85" s="2"/>
      <c r="TTU85" s="2"/>
      <c r="TTV85" s="2"/>
      <c r="TTW85" s="2"/>
      <c r="TTX85" s="2"/>
      <c r="TTY85" s="2"/>
      <c r="TTZ85" s="2"/>
      <c r="TUA85" s="2"/>
      <c r="TUB85" s="2"/>
      <c r="TUC85" s="2"/>
      <c r="TUD85" s="2"/>
      <c r="TUE85" s="2"/>
      <c r="TUF85" s="2"/>
      <c r="TUG85" s="2"/>
      <c r="TUH85" s="2"/>
      <c r="TUI85" s="2"/>
      <c r="TUJ85" s="2"/>
      <c r="TUK85" s="2"/>
      <c r="TUL85" s="2"/>
      <c r="TUM85" s="2"/>
      <c r="TUN85" s="2"/>
      <c r="TUO85" s="2"/>
      <c r="TUP85" s="2"/>
      <c r="TUQ85" s="2"/>
      <c r="TUR85" s="2"/>
      <c r="TUS85" s="2"/>
      <c r="TUT85" s="2"/>
      <c r="TUU85" s="2"/>
      <c r="TUV85" s="2"/>
      <c r="TUW85" s="2"/>
      <c r="TUX85" s="2"/>
      <c r="TUY85" s="2"/>
      <c r="TUZ85" s="2"/>
      <c r="TVA85" s="2"/>
      <c r="TVB85" s="2"/>
      <c r="TVC85" s="2"/>
      <c r="TVD85" s="2"/>
      <c r="TVE85" s="2"/>
      <c r="TVF85" s="2"/>
      <c r="TVG85" s="2"/>
      <c r="TVH85" s="2"/>
      <c r="TVI85" s="2"/>
      <c r="TVJ85" s="2"/>
      <c r="TVK85" s="2"/>
      <c r="TVL85" s="2"/>
      <c r="TVM85" s="2"/>
      <c r="TVN85" s="2"/>
      <c r="TVO85" s="2"/>
      <c r="TVP85" s="2"/>
      <c r="TVQ85" s="2"/>
      <c r="TVR85" s="2"/>
      <c r="TVS85" s="2"/>
      <c r="TVT85" s="2"/>
      <c r="TVU85" s="2"/>
      <c r="TVV85" s="2"/>
      <c r="TVW85" s="2"/>
      <c r="TVX85" s="2"/>
      <c r="TVY85" s="2"/>
      <c r="TVZ85" s="2"/>
      <c r="TWA85" s="2"/>
      <c r="TWB85" s="2"/>
      <c r="TWC85" s="2"/>
      <c r="TWD85" s="2"/>
      <c r="TWE85" s="2"/>
      <c r="TWF85" s="2"/>
      <c r="TWG85" s="2"/>
      <c r="TWH85" s="2"/>
      <c r="TWI85" s="2"/>
      <c r="TWJ85" s="2"/>
      <c r="TWK85" s="2"/>
      <c r="TWL85" s="2"/>
      <c r="TWM85" s="2"/>
      <c r="TWN85" s="2"/>
      <c r="TWO85" s="2"/>
      <c r="TWP85" s="2"/>
      <c r="TWQ85" s="2"/>
      <c r="TWR85" s="2"/>
      <c r="TWS85" s="2"/>
      <c r="TWT85" s="2"/>
      <c r="TWU85" s="2"/>
      <c r="TWV85" s="2"/>
      <c r="TWW85" s="2"/>
      <c r="TWX85" s="2"/>
      <c r="TWY85" s="2"/>
      <c r="TWZ85" s="2"/>
      <c r="TXA85" s="2"/>
      <c r="TXB85" s="2"/>
      <c r="TXC85" s="2"/>
      <c r="TXD85" s="2"/>
      <c r="TXE85" s="2"/>
      <c r="TXF85" s="2"/>
      <c r="TXG85" s="2"/>
      <c r="TXH85" s="2"/>
      <c r="TXI85" s="2"/>
      <c r="TXJ85" s="2"/>
      <c r="TXK85" s="2"/>
      <c r="TXL85" s="2"/>
      <c r="TXM85" s="2"/>
      <c r="TXN85" s="2"/>
      <c r="TXO85" s="2"/>
      <c r="TXP85" s="2"/>
      <c r="TXQ85" s="2"/>
      <c r="TXR85" s="2"/>
      <c r="TXS85" s="2"/>
      <c r="TXT85" s="2"/>
      <c r="TXU85" s="2"/>
      <c r="TXV85" s="2"/>
      <c r="TXW85" s="2"/>
      <c r="TXX85" s="2"/>
      <c r="TXY85" s="2"/>
      <c r="TXZ85" s="2"/>
      <c r="TYA85" s="2"/>
      <c r="TYB85" s="2"/>
      <c r="TYC85" s="2"/>
      <c r="TYD85" s="2"/>
      <c r="TYE85" s="2"/>
      <c r="TYF85" s="2"/>
      <c r="TYG85" s="2"/>
      <c r="TYH85" s="2"/>
      <c r="TYI85" s="2"/>
      <c r="TYJ85" s="2"/>
      <c r="TYK85" s="2"/>
      <c r="TYL85" s="2"/>
      <c r="TYM85" s="2"/>
      <c r="TYN85" s="2"/>
      <c r="TYO85" s="2"/>
      <c r="TYP85" s="2"/>
      <c r="TYQ85" s="2"/>
      <c r="TYR85" s="2"/>
      <c r="TYS85" s="2"/>
      <c r="TYT85" s="2"/>
      <c r="TYU85" s="2"/>
      <c r="TYV85" s="2"/>
      <c r="TYW85" s="2"/>
      <c r="TYX85" s="2"/>
      <c r="TYY85" s="2"/>
      <c r="TYZ85" s="2"/>
      <c r="TZA85" s="2"/>
      <c r="TZB85" s="2"/>
      <c r="TZC85" s="2"/>
      <c r="TZD85" s="2"/>
      <c r="TZE85" s="2"/>
      <c r="TZF85" s="2"/>
      <c r="TZG85" s="2"/>
      <c r="TZH85" s="2"/>
      <c r="TZI85" s="2"/>
      <c r="TZJ85" s="2"/>
      <c r="TZK85" s="2"/>
      <c r="TZL85" s="2"/>
      <c r="TZM85" s="2"/>
      <c r="TZN85" s="2"/>
      <c r="TZO85" s="2"/>
      <c r="TZP85" s="2"/>
      <c r="TZQ85" s="2"/>
      <c r="TZR85" s="2"/>
      <c r="TZS85" s="2"/>
      <c r="TZT85" s="2"/>
      <c r="TZU85" s="2"/>
      <c r="TZV85" s="2"/>
      <c r="TZW85" s="2"/>
      <c r="TZX85" s="2"/>
      <c r="TZY85" s="2"/>
      <c r="TZZ85" s="2"/>
      <c r="UAA85" s="2"/>
      <c r="UAB85" s="2"/>
      <c r="UAC85" s="2"/>
      <c r="UAD85" s="2"/>
      <c r="UAE85" s="2"/>
      <c r="UAF85" s="2"/>
      <c r="UAG85" s="2"/>
      <c r="UAH85" s="2"/>
      <c r="UAI85" s="2"/>
      <c r="UAJ85" s="2"/>
      <c r="UAK85" s="2"/>
      <c r="UAL85" s="2"/>
      <c r="UAM85" s="2"/>
      <c r="UAN85" s="2"/>
      <c r="UAO85" s="2"/>
      <c r="UAP85" s="2"/>
      <c r="UAQ85" s="2"/>
      <c r="UAR85" s="2"/>
      <c r="UAS85" s="2"/>
      <c r="UAT85" s="2"/>
      <c r="UAU85" s="2"/>
      <c r="UAV85" s="2"/>
      <c r="UAW85" s="2"/>
      <c r="UAX85" s="2"/>
      <c r="UAY85" s="2"/>
      <c r="UAZ85" s="2"/>
      <c r="UBA85" s="2"/>
      <c r="UBB85" s="2"/>
      <c r="UBC85" s="2"/>
      <c r="UBD85" s="2"/>
      <c r="UBE85" s="2"/>
      <c r="UBF85" s="2"/>
      <c r="UBG85" s="2"/>
      <c r="UBH85" s="2"/>
      <c r="UBI85" s="2"/>
      <c r="UBJ85" s="2"/>
      <c r="UBK85" s="2"/>
      <c r="UBL85" s="2"/>
      <c r="UBM85" s="2"/>
      <c r="UBN85" s="2"/>
      <c r="UBO85" s="2"/>
      <c r="UBP85" s="2"/>
      <c r="UBQ85" s="2"/>
      <c r="UBR85" s="2"/>
      <c r="UBS85" s="2"/>
      <c r="UBT85" s="2"/>
      <c r="UBU85" s="2"/>
      <c r="UBV85" s="2"/>
      <c r="UBW85" s="2"/>
      <c r="UBX85" s="2"/>
      <c r="UBY85" s="2"/>
      <c r="UBZ85" s="2"/>
      <c r="UCA85" s="2"/>
      <c r="UCB85" s="2"/>
      <c r="UCC85" s="2"/>
      <c r="UCD85" s="2"/>
      <c r="UCE85" s="2"/>
      <c r="UCF85" s="2"/>
      <c r="UCG85" s="2"/>
      <c r="UCH85" s="2"/>
      <c r="UCI85" s="2"/>
      <c r="UCJ85" s="2"/>
      <c r="UCK85" s="2"/>
      <c r="UCL85" s="2"/>
      <c r="UCM85" s="2"/>
      <c r="UCN85" s="2"/>
      <c r="UCO85" s="2"/>
      <c r="UCP85" s="2"/>
      <c r="UCQ85" s="2"/>
      <c r="UCR85" s="2"/>
      <c r="UCS85" s="2"/>
      <c r="UCT85" s="2"/>
      <c r="UCU85" s="2"/>
      <c r="UCV85" s="2"/>
      <c r="UCW85" s="2"/>
      <c r="UCX85" s="2"/>
      <c r="UCY85" s="2"/>
      <c r="UCZ85" s="2"/>
      <c r="UDA85" s="2"/>
      <c r="UDB85" s="2"/>
      <c r="UDC85" s="2"/>
      <c r="UDD85" s="2"/>
      <c r="UDE85" s="2"/>
      <c r="UDF85" s="2"/>
      <c r="UDG85" s="2"/>
      <c r="UDH85" s="2"/>
      <c r="UDI85" s="2"/>
      <c r="UDJ85" s="2"/>
      <c r="UDK85" s="2"/>
      <c r="UDL85" s="2"/>
      <c r="UDM85" s="2"/>
      <c r="UDN85" s="2"/>
      <c r="UDO85" s="2"/>
      <c r="UDP85" s="2"/>
      <c r="UDQ85" s="2"/>
      <c r="UDR85" s="2"/>
      <c r="UDS85" s="2"/>
      <c r="UDT85" s="2"/>
      <c r="UDU85" s="2"/>
      <c r="UDV85" s="2"/>
      <c r="UDW85" s="2"/>
      <c r="UDX85" s="2"/>
      <c r="UDY85" s="2"/>
      <c r="UDZ85" s="2"/>
      <c r="UEA85" s="2"/>
      <c r="UEB85" s="2"/>
      <c r="UEC85" s="2"/>
      <c r="UED85" s="2"/>
      <c r="UEE85" s="2"/>
      <c r="UEF85" s="2"/>
      <c r="UEG85" s="2"/>
      <c r="UEH85" s="2"/>
      <c r="UEI85" s="2"/>
      <c r="UEJ85" s="2"/>
      <c r="UEK85" s="2"/>
      <c r="UEL85" s="2"/>
      <c r="UEM85" s="2"/>
      <c r="UEN85" s="2"/>
      <c r="UEO85" s="2"/>
      <c r="UEP85" s="2"/>
      <c r="UEQ85" s="2"/>
      <c r="UER85" s="2"/>
      <c r="UES85" s="2"/>
      <c r="UET85" s="2"/>
      <c r="UEU85" s="2"/>
      <c r="UEV85" s="2"/>
      <c r="UEW85" s="2"/>
      <c r="UEX85" s="2"/>
      <c r="UEY85" s="2"/>
      <c r="UEZ85" s="2"/>
      <c r="UFA85" s="2"/>
      <c r="UFB85" s="2"/>
      <c r="UFC85" s="2"/>
      <c r="UFD85" s="2"/>
      <c r="UFE85" s="2"/>
      <c r="UFF85" s="2"/>
      <c r="UFG85" s="2"/>
      <c r="UFH85" s="2"/>
      <c r="UFI85" s="2"/>
      <c r="UFJ85" s="2"/>
      <c r="UFK85" s="2"/>
      <c r="UFL85" s="2"/>
      <c r="UFM85" s="2"/>
      <c r="UFN85" s="2"/>
      <c r="UFO85" s="2"/>
      <c r="UFP85" s="2"/>
      <c r="UFQ85" s="2"/>
      <c r="UFR85" s="2"/>
      <c r="UFS85" s="2"/>
      <c r="UFT85" s="2"/>
      <c r="UFU85" s="2"/>
      <c r="UFV85" s="2"/>
      <c r="UFW85" s="2"/>
      <c r="UFX85" s="2"/>
      <c r="UFY85" s="2"/>
      <c r="UFZ85" s="2"/>
      <c r="UGA85" s="2"/>
      <c r="UGB85" s="2"/>
      <c r="UGC85" s="2"/>
      <c r="UGD85" s="2"/>
      <c r="UGE85" s="2"/>
      <c r="UGF85" s="2"/>
      <c r="UGG85" s="2"/>
      <c r="UGH85" s="2"/>
      <c r="UGI85" s="2"/>
      <c r="UGJ85" s="2"/>
      <c r="UGK85" s="2"/>
      <c r="UGL85" s="2"/>
      <c r="UGM85" s="2"/>
      <c r="UGN85" s="2"/>
      <c r="UGO85" s="2"/>
      <c r="UGP85" s="2"/>
      <c r="UGQ85" s="2"/>
      <c r="UGR85" s="2"/>
      <c r="UGS85" s="2"/>
      <c r="UGT85" s="2"/>
      <c r="UGU85" s="2"/>
      <c r="UGV85" s="2"/>
      <c r="UGW85" s="2"/>
      <c r="UGX85" s="2"/>
      <c r="UGY85" s="2"/>
      <c r="UGZ85" s="2"/>
      <c r="UHA85" s="2"/>
      <c r="UHB85" s="2"/>
      <c r="UHC85" s="2"/>
      <c r="UHD85" s="2"/>
      <c r="UHE85" s="2"/>
      <c r="UHF85" s="2"/>
      <c r="UHG85" s="2"/>
      <c r="UHH85" s="2"/>
      <c r="UHI85" s="2"/>
      <c r="UHJ85" s="2"/>
      <c r="UHK85" s="2"/>
      <c r="UHL85" s="2"/>
      <c r="UHM85" s="2"/>
      <c r="UHN85" s="2"/>
      <c r="UHO85" s="2"/>
      <c r="UHP85" s="2"/>
      <c r="UHQ85" s="2"/>
      <c r="UHR85" s="2"/>
      <c r="UHS85" s="2"/>
      <c r="UHT85" s="2"/>
      <c r="UHU85" s="2"/>
      <c r="UHV85" s="2"/>
      <c r="UHW85" s="2"/>
      <c r="UHX85" s="2"/>
      <c r="UHY85" s="2"/>
      <c r="UHZ85" s="2"/>
      <c r="UIA85" s="2"/>
      <c r="UIB85" s="2"/>
      <c r="UIC85" s="2"/>
      <c r="UID85" s="2"/>
      <c r="UIE85" s="2"/>
      <c r="UIF85" s="2"/>
      <c r="UIG85" s="2"/>
      <c r="UIH85" s="2"/>
      <c r="UII85" s="2"/>
      <c r="UIJ85" s="2"/>
      <c r="UIK85" s="2"/>
      <c r="UIL85" s="2"/>
      <c r="UIM85" s="2"/>
      <c r="UIN85" s="2"/>
      <c r="UIO85" s="2"/>
      <c r="UIP85" s="2"/>
      <c r="UIQ85" s="2"/>
      <c r="UIR85" s="2"/>
      <c r="UIS85" s="2"/>
      <c r="UIT85" s="2"/>
      <c r="UIU85" s="2"/>
      <c r="UIV85" s="2"/>
      <c r="UIW85" s="2"/>
      <c r="UIX85" s="2"/>
      <c r="UIY85" s="2"/>
      <c r="UIZ85" s="2"/>
      <c r="UJA85" s="2"/>
      <c r="UJB85" s="2"/>
      <c r="UJC85" s="2"/>
      <c r="UJD85" s="2"/>
      <c r="UJE85" s="2"/>
      <c r="UJF85" s="2"/>
      <c r="UJG85" s="2"/>
      <c r="UJH85" s="2"/>
      <c r="UJI85" s="2"/>
      <c r="UJJ85" s="2"/>
      <c r="UJK85" s="2"/>
      <c r="UJL85" s="2"/>
      <c r="UJM85" s="2"/>
      <c r="UJN85" s="2"/>
      <c r="UJO85" s="2"/>
      <c r="UJP85" s="2"/>
      <c r="UJQ85" s="2"/>
      <c r="UJR85" s="2"/>
      <c r="UJS85" s="2"/>
      <c r="UJT85" s="2"/>
      <c r="UJU85" s="2"/>
      <c r="UJV85" s="2"/>
      <c r="UJW85" s="2"/>
      <c r="UJX85" s="2"/>
      <c r="UJY85" s="2"/>
      <c r="UJZ85" s="2"/>
      <c r="UKA85" s="2"/>
      <c r="UKB85" s="2"/>
      <c r="UKC85" s="2"/>
      <c r="UKD85" s="2"/>
      <c r="UKE85" s="2"/>
      <c r="UKF85" s="2"/>
      <c r="UKG85" s="2"/>
      <c r="UKH85" s="2"/>
      <c r="UKI85" s="2"/>
      <c r="UKJ85" s="2"/>
      <c r="UKK85" s="2"/>
      <c r="UKL85" s="2"/>
      <c r="UKM85" s="2"/>
      <c r="UKN85" s="2"/>
      <c r="UKO85" s="2"/>
      <c r="UKP85" s="2"/>
      <c r="UKQ85" s="2"/>
      <c r="UKR85" s="2"/>
      <c r="UKS85" s="2"/>
      <c r="UKT85" s="2"/>
      <c r="UKU85" s="2"/>
      <c r="UKV85" s="2"/>
      <c r="UKW85" s="2"/>
      <c r="UKX85" s="2"/>
      <c r="UKY85" s="2"/>
      <c r="UKZ85" s="2"/>
      <c r="ULA85" s="2"/>
      <c r="ULB85" s="2"/>
      <c r="ULC85" s="2"/>
      <c r="ULD85" s="2"/>
      <c r="ULE85" s="2"/>
      <c r="ULF85" s="2"/>
      <c r="ULG85" s="2"/>
      <c r="ULH85" s="2"/>
      <c r="ULI85" s="2"/>
      <c r="ULJ85" s="2"/>
      <c r="ULK85" s="2"/>
      <c r="ULL85" s="2"/>
      <c r="ULM85" s="2"/>
      <c r="ULN85" s="2"/>
      <c r="ULO85" s="2"/>
      <c r="ULP85" s="2"/>
      <c r="ULQ85" s="2"/>
      <c r="ULR85" s="2"/>
      <c r="ULS85" s="2"/>
      <c r="ULT85" s="2"/>
      <c r="ULU85" s="2"/>
      <c r="ULV85" s="2"/>
      <c r="ULW85" s="2"/>
      <c r="ULX85" s="2"/>
      <c r="ULY85" s="2"/>
      <c r="ULZ85" s="2"/>
      <c r="UMA85" s="2"/>
      <c r="UMB85" s="2"/>
      <c r="UMC85" s="2"/>
      <c r="UMD85" s="2"/>
      <c r="UME85" s="2"/>
      <c r="UMF85" s="2"/>
      <c r="UMG85" s="2"/>
      <c r="UMH85" s="2"/>
      <c r="UMI85" s="2"/>
      <c r="UMJ85" s="2"/>
      <c r="UMK85" s="2"/>
      <c r="UML85" s="2"/>
      <c r="UMM85" s="2"/>
      <c r="UMN85" s="2"/>
      <c r="UMO85" s="2"/>
      <c r="UMP85" s="2"/>
      <c r="UMQ85" s="2"/>
      <c r="UMR85" s="2"/>
      <c r="UMS85" s="2"/>
      <c r="UMT85" s="2"/>
      <c r="UMU85" s="2"/>
      <c r="UMV85" s="2"/>
      <c r="UMW85" s="2"/>
      <c r="UMX85" s="2"/>
      <c r="UMY85" s="2"/>
      <c r="UMZ85" s="2"/>
      <c r="UNA85" s="2"/>
      <c r="UNB85" s="2"/>
      <c r="UNC85" s="2"/>
      <c r="UND85" s="2"/>
      <c r="UNE85" s="2"/>
      <c r="UNF85" s="2"/>
      <c r="UNG85" s="2"/>
      <c r="UNH85" s="2"/>
      <c r="UNI85" s="2"/>
      <c r="UNJ85" s="2"/>
      <c r="UNK85" s="2"/>
      <c r="UNL85" s="2"/>
      <c r="UNM85" s="2"/>
      <c r="UNN85" s="2"/>
      <c r="UNO85" s="2"/>
      <c r="UNP85" s="2"/>
      <c r="UNQ85" s="2"/>
      <c r="UNR85" s="2"/>
      <c r="UNS85" s="2"/>
      <c r="UNT85" s="2"/>
      <c r="UNU85" s="2"/>
      <c r="UNV85" s="2"/>
      <c r="UNW85" s="2"/>
      <c r="UNX85" s="2"/>
      <c r="UNY85" s="2"/>
      <c r="UNZ85" s="2"/>
      <c r="UOA85" s="2"/>
      <c r="UOB85" s="2"/>
      <c r="UOC85" s="2"/>
      <c r="UOD85" s="2"/>
      <c r="UOE85" s="2"/>
      <c r="UOF85" s="2"/>
      <c r="UOG85" s="2"/>
      <c r="UOH85" s="2"/>
      <c r="UOI85" s="2"/>
      <c r="UOJ85" s="2"/>
      <c r="UOK85" s="2"/>
      <c r="UOL85" s="2"/>
      <c r="UOM85" s="2"/>
      <c r="UON85" s="2"/>
      <c r="UOO85" s="2"/>
      <c r="UOP85" s="2"/>
      <c r="UOQ85" s="2"/>
      <c r="UOR85" s="2"/>
      <c r="UOS85" s="2"/>
      <c r="UOT85" s="2"/>
      <c r="UOU85" s="2"/>
      <c r="UOV85" s="2"/>
      <c r="UOW85" s="2"/>
      <c r="UOX85" s="2"/>
      <c r="UOY85" s="2"/>
      <c r="UOZ85" s="2"/>
      <c r="UPA85" s="2"/>
      <c r="UPB85" s="2"/>
      <c r="UPC85" s="2"/>
      <c r="UPD85" s="2"/>
      <c r="UPE85" s="2"/>
      <c r="UPF85" s="2"/>
      <c r="UPG85" s="2"/>
      <c r="UPH85" s="2"/>
      <c r="UPI85" s="2"/>
      <c r="UPJ85" s="2"/>
      <c r="UPK85" s="2"/>
      <c r="UPL85" s="2"/>
      <c r="UPM85" s="2"/>
      <c r="UPN85" s="2"/>
      <c r="UPO85" s="2"/>
      <c r="UPP85" s="2"/>
      <c r="UPQ85" s="2"/>
      <c r="UPR85" s="2"/>
      <c r="UPS85" s="2"/>
      <c r="UPT85" s="2"/>
      <c r="UPU85" s="2"/>
      <c r="UPV85" s="2"/>
      <c r="UPW85" s="2"/>
      <c r="UPX85" s="2"/>
      <c r="UPY85" s="2"/>
      <c r="UPZ85" s="2"/>
      <c r="UQA85" s="2"/>
      <c r="UQB85" s="2"/>
      <c r="UQC85" s="2"/>
      <c r="UQD85" s="2"/>
      <c r="UQE85" s="2"/>
      <c r="UQF85" s="2"/>
      <c r="UQG85" s="2"/>
      <c r="UQH85" s="2"/>
      <c r="UQI85" s="2"/>
      <c r="UQJ85" s="2"/>
      <c r="UQK85" s="2"/>
      <c r="UQL85" s="2"/>
      <c r="UQM85" s="2"/>
      <c r="UQN85" s="2"/>
      <c r="UQO85" s="2"/>
      <c r="UQP85" s="2"/>
      <c r="UQQ85" s="2"/>
      <c r="UQR85" s="2"/>
      <c r="UQS85" s="2"/>
      <c r="UQT85" s="2"/>
      <c r="UQU85" s="2"/>
      <c r="UQV85" s="2"/>
      <c r="UQW85" s="2"/>
      <c r="UQX85" s="2"/>
      <c r="UQY85" s="2"/>
      <c r="UQZ85" s="2"/>
      <c r="URA85" s="2"/>
      <c r="URB85" s="2"/>
      <c r="URC85" s="2"/>
      <c r="URD85" s="2"/>
      <c r="URE85" s="2"/>
      <c r="URF85" s="2"/>
      <c r="URG85" s="2"/>
      <c r="URH85" s="2"/>
      <c r="URI85" s="2"/>
      <c r="URJ85" s="2"/>
      <c r="URK85" s="2"/>
      <c r="URL85" s="2"/>
      <c r="URM85" s="2"/>
      <c r="URN85" s="2"/>
      <c r="URO85" s="2"/>
      <c r="URP85" s="2"/>
      <c r="URQ85" s="2"/>
      <c r="URR85" s="2"/>
      <c r="URS85" s="2"/>
      <c r="URT85" s="2"/>
      <c r="URU85" s="2"/>
      <c r="URV85" s="2"/>
      <c r="URW85" s="2"/>
      <c r="URX85" s="2"/>
      <c r="URY85" s="2"/>
      <c r="URZ85" s="2"/>
      <c r="USA85" s="2"/>
      <c r="USB85" s="2"/>
      <c r="USC85" s="2"/>
      <c r="USD85" s="2"/>
      <c r="USE85" s="2"/>
      <c r="USF85" s="2"/>
      <c r="USG85" s="2"/>
      <c r="USH85" s="2"/>
      <c r="USI85" s="2"/>
      <c r="USJ85" s="2"/>
      <c r="USK85" s="2"/>
      <c r="USL85" s="2"/>
      <c r="USM85" s="2"/>
      <c r="USN85" s="2"/>
      <c r="USO85" s="2"/>
      <c r="USP85" s="2"/>
      <c r="USQ85" s="2"/>
      <c r="USR85" s="2"/>
      <c r="USS85" s="2"/>
      <c r="UST85" s="2"/>
      <c r="USU85" s="2"/>
      <c r="USV85" s="2"/>
      <c r="USW85" s="2"/>
      <c r="USX85" s="2"/>
      <c r="USY85" s="2"/>
      <c r="USZ85" s="2"/>
      <c r="UTA85" s="2"/>
      <c r="UTB85" s="2"/>
      <c r="UTC85" s="2"/>
      <c r="UTD85" s="2"/>
      <c r="UTE85" s="2"/>
      <c r="UTF85" s="2"/>
      <c r="UTG85" s="2"/>
      <c r="UTH85" s="2"/>
      <c r="UTI85" s="2"/>
      <c r="UTJ85" s="2"/>
      <c r="UTK85" s="2"/>
      <c r="UTL85" s="2"/>
      <c r="UTM85" s="2"/>
      <c r="UTN85" s="2"/>
      <c r="UTO85" s="2"/>
      <c r="UTP85" s="2"/>
      <c r="UTQ85" s="2"/>
      <c r="UTR85" s="2"/>
      <c r="UTS85" s="2"/>
      <c r="UTT85" s="2"/>
      <c r="UTU85" s="2"/>
      <c r="UTV85" s="2"/>
      <c r="UTW85" s="2"/>
      <c r="UTX85" s="2"/>
      <c r="UTY85" s="2"/>
      <c r="UTZ85" s="2"/>
      <c r="UUA85" s="2"/>
      <c r="UUB85" s="2"/>
      <c r="UUC85" s="2"/>
      <c r="UUD85" s="2"/>
      <c r="UUE85" s="2"/>
      <c r="UUF85" s="2"/>
      <c r="UUG85" s="2"/>
      <c r="UUH85" s="2"/>
      <c r="UUI85" s="2"/>
      <c r="UUJ85" s="2"/>
      <c r="UUK85" s="2"/>
      <c r="UUL85" s="2"/>
      <c r="UUM85" s="2"/>
      <c r="UUN85" s="2"/>
      <c r="UUO85" s="2"/>
      <c r="UUP85" s="2"/>
      <c r="UUQ85" s="2"/>
      <c r="UUR85" s="2"/>
      <c r="UUS85" s="2"/>
      <c r="UUT85" s="2"/>
      <c r="UUU85" s="2"/>
      <c r="UUV85" s="2"/>
      <c r="UUW85" s="2"/>
      <c r="UUX85" s="2"/>
      <c r="UUY85" s="2"/>
      <c r="UUZ85" s="2"/>
      <c r="UVA85" s="2"/>
      <c r="UVB85" s="2"/>
      <c r="UVC85" s="2"/>
      <c r="UVD85" s="2"/>
      <c r="UVE85" s="2"/>
      <c r="UVF85" s="2"/>
      <c r="UVG85" s="2"/>
      <c r="UVH85" s="2"/>
      <c r="UVI85" s="2"/>
      <c r="UVJ85" s="2"/>
      <c r="UVK85" s="2"/>
      <c r="UVL85" s="2"/>
      <c r="UVM85" s="2"/>
      <c r="UVN85" s="2"/>
      <c r="UVO85" s="2"/>
      <c r="UVP85" s="2"/>
      <c r="UVQ85" s="2"/>
      <c r="UVR85" s="2"/>
      <c r="UVS85" s="2"/>
      <c r="UVT85" s="2"/>
      <c r="UVU85" s="2"/>
      <c r="UVV85" s="2"/>
      <c r="UVW85" s="2"/>
      <c r="UVX85" s="2"/>
      <c r="UVY85" s="2"/>
      <c r="UVZ85" s="2"/>
      <c r="UWA85" s="2"/>
      <c r="UWB85" s="2"/>
      <c r="UWC85" s="2"/>
      <c r="UWD85" s="2"/>
      <c r="UWE85" s="2"/>
      <c r="UWF85" s="2"/>
      <c r="UWG85" s="2"/>
      <c r="UWH85" s="2"/>
      <c r="UWI85" s="2"/>
      <c r="UWJ85" s="2"/>
      <c r="UWK85" s="2"/>
      <c r="UWL85" s="2"/>
      <c r="UWM85" s="2"/>
      <c r="UWN85" s="2"/>
      <c r="UWO85" s="2"/>
      <c r="UWP85" s="2"/>
      <c r="UWQ85" s="2"/>
      <c r="UWR85" s="2"/>
      <c r="UWS85" s="2"/>
      <c r="UWT85" s="2"/>
      <c r="UWU85" s="2"/>
      <c r="UWV85" s="2"/>
      <c r="UWW85" s="2"/>
      <c r="UWX85" s="2"/>
      <c r="UWY85" s="2"/>
      <c r="UWZ85" s="2"/>
      <c r="UXA85" s="2"/>
      <c r="UXB85" s="2"/>
      <c r="UXC85" s="2"/>
      <c r="UXD85" s="2"/>
      <c r="UXE85" s="2"/>
      <c r="UXF85" s="2"/>
      <c r="UXG85" s="2"/>
      <c r="UXH85" s="2"/>
      <c r="UXI85" s="2"/>
      <c r="UXJ85" s="2"/>
      <c r="UXK85" s="2"/>
      <c r="UXL85" s="2"/>
      <c r="UXM85" s="2"/>
      <c r="UXN85" s="2"/>
      <c r="UXO85" s="2"/>
      <c r="UXP85" s="2"/>
      <c r="UXQ85" s="2"/>
      <c r="UXR85" s="2"/>
      <c r="UXS85" s="2"/>
      <c r="UXT85" s="2"/>
      <c r="UXU85" s="2"/>
      <c r="UXV85" s="2"/>
      <c r="UXW85" s="2"/>
      <c r="UXX85" s="2"/>
      <c r="UXY85" s="2"/>
      <c r="UXZ85" s="2"/>
      <c r="UYA85" s="2"/>
      <c r="UYB85" s="2"/>
      <c r="UYC85" s="2"/>
      <c r="UYD85" s="2"/>
      <c r="UYE85" s="2"/>
      <c r="UYF85" s="2"/>
      <c r="UYG85" s="2"/>
      <c r="UYH85" s="2"/>
      <c r="UYI85" s="2"/>
      <c r="UYJ85" s="2"/>
      <c r="UYK85" s="2"/>
      <c r="UYL85" s="2"/>
      <c r="UYM85" s="2"/>
      <c r="UYN85" s="2"/>
      <c r="UYO85" s="2"/>
      <c r="UYP85" s="2"/>
      <c r="UYQ85" s="2"/>
      <c r="UYR85" s="2"/>
      <c r="UYS85" s="2"/>
      <c r="UYT85" s="2"/>
      <c r="UYU85" s="2"/>
      <c r="UYV85" s="2"/>
      <c r="UYW85" s="2"/>
      <c r="UYX85" s="2"/>
      <c r="UYY85" s="2"/>
      <c r="UYZ85" s="2"/>
      <c r="UZA85" s="2"/>
      <c r="UZB85" s="2"/>
      <c r="UZC85" s="2"/>
      <c r="UZD85" s="2"/>
      <c r="UZE85" s="2"/>
      <c r="UZF85" s="2"/>
      <c r="UZG85" s="2"/>
      <c r="UZH85" s="2"/>
      <c r="UZI85" s="2"/>
      <c r="UZJ85" s="2"/>
      <c r="UZK85" s="2"/>
      <c r="UZL85" s="2"/>
      <c r="UZM85" s="2"/>
      <c r="UZN85" s="2"/>
      <c r="UZO85" s="2"/>
      <c r="UZP85" s="2"/>
      <c r="UZQ85" s="2"/>
      <c r="UZR85" s="2"/>
      <c r="UZS85" s="2"/>
      <c r="UZT85" s="2"/>
      <c r="UZU85" s="2"/>
      <c r="UZV85" s="2"/>
      <c r="UZW85" s="2"/>
      <c r="UZX85" s="2"/>
      <c r="UZY85" s="2"/>
      <c r="UZZ85" s="2"/>
      <c r="VAA85" s="2"/>
      <c r="VAB85" s="2"/>
      <c r="VAC85" s="2"/>
      <c r="VAD85" s="2"/>
      <c r="VAE85" s="2"/>
      <c r="VAF85" s="2"/>
      <c r="VAG85" s="2"/>
      <c r="VAH85" s="2"/>
      <c r="VAI85" s="2"/>
      <c r="VAJ85" s="2"/>
      <c r="VAK85" s="2"/>
      <c r="VAL85" s="2"/>
      <c r="VAM85" s="2"/>
      <c r="VAN85" s="2"/>
      <c r="VAO85" s="2"/>
      <c r="VAP85" s="2"/>
      <c r="VAQ85" s="2"/>
      <c r="VAR85" s="2"/>
      <c r="VAS85" s="2"/>
      <c r="VAT85" s="2"/>
      <c r="VAU85" s="2"/>
      <c r="VAV85" s="2"/>
      <c r="VAW85" s="2"/>
      <c r="VAX85" s="2"/>
      <c r="VAY85" s="2"/>
      <c r="VAZ85" s="2"/>
      <c r="VBA85" s="2"/>
      <c r="VBB85" s="2"/>
      <c r="VBC85" s="2"/>
      <c r="VBD85" s="2"/>
      <c r="VBE85" s="2"/>
      <c r="VBF85" s="2"/>
      <c r="VBG85" s="2"/>
      <c r="VBH85" s="2"/>
      <c r="VBI85" s="2"/>
      <c r="VBJ85" s="2"/>
      <c r="VBK85" s="2"/>
      <c r="VBL85" s="2"/>
      <c r="VBM85" s="2"/>
      <c r="VBN85" s="2"/>
      <c r="VBO85" s="2"/>
      <c r="VBP85" s="2"/>
      <c r="VBQ85" s="2"/>
      <c r="VBR85" s="2"/>
      <c r="VBS85" s="2"/>
      <c r="VBT85" s="2"/>
      <c r="VBU85" s="2"/>
      <c r="VBV85" s="2"/>
      <c r="VBW85" s="2"/>
      <c r="VBX85" s="2"/>
      <c r="VBY85" s="2"/>
      <c r="VBZ85" s="2"/>
      <c r="VCA85" s="2"/>
      <c r="VCB85" s="2"/>
      <c r="VCC85" s="2"/>
      <c r="VCD85" s="2"/>
      <c r="VCE85" s="2"/>
      <c r="VCF85" s="2"/>
      <c r="VCG85" s="2"/>
      <c r="VCH85" s="2"/>
      <c r="VCI85" s="2"/>
      <c r="VCJ85" s="2"/>
      <c r="VCK85" s="2"/>
      <c r="VCL85" s="2"/>
      <c r="VCM85" s="2"/>
      <c r="VCN85" s="2"/>
      <c r="VCO85" s="2"/>
      <c r="VCP85" s="2"/>
      <c r="VCQ85" s="2"/>
      <c r="VCR85" s="2"/>
      <c r="VCS85" s="2"/>
      <c r="VCT85" s="2"/>
      <c r="VCU85" s="2"/>
      <c r="VCV85" s="2"/>
      <c r="VCW85" s="2"/>
      <c r="VCX85" s="2"/>
      <c r="VCY85" s="2"/>
      <c r="VCZ85" s="2"/>
      <c r="VDA85" s="2"/>
      <c r="VDB85" s="2"/>
      <c r="VDC85" s="2"/>
      <c r="VDD85" s="2"/>
      <c r="VDE85" s="2"/>
      <c r="VDF85" s="2"/>
      <c r="VDG85" s="2"/>
      <c r="VDH85" s="2"/>
      <c r="VDI85" s="2"/>
      <c r="VDJ85" s="2"/>
      <c r="VDK85" s="2"/>
      <c r="VDL85" s="2"/>
      <c r="VDM85" s="2"/>
      <c r="VDN85" s="2"/>
      <c r="VDO85" s="2"/>
      <c r="VDP85" s="2"/>
      <c r="VDQ85" s="2"/>
      <c r="VDR85" s="2"/>
      <c r="VDS85" s="2"/>
      <c r="VDT85" s="2"/>
      <c r="VDU85" s="2"/>
      <c r="VDV85" s="2"/>
      <c r="VDW85" s="2"/>
      <c r="VDX85" s="2"/>
      <c r="VDY85" s="2"/>
      <c r="VDZ85" s="2"/>
      <c r="VEA85" s="2"/>
      <c r="VEB85" s="2"/>
      <c r="VEC85" s="2"/>
      <c r="VED85" s="2"/>
      <c r="VEE85" s="2"/>
      <c r="VEF85" s="2"/>
      <c r="VEG85" s="2"/>
      <c r="VEH85" s="2"/>
      <c r="VEI85" s="2"/>
      <c r="VEJ85" s="2"/>
      <c r="VEK85" s="2"/>
      <c r="VEL85" s="2"/>
      <c r="VEM85" s="2"/>
      <c r="VEN85" s="2"/>
      <c r="VEO85" s="2"/>
      <c r="VEP85" s="2"/>
      <c r="VEQ85" s="2"/>
      <c r="VER85" s="2"/>
      <c r="VES85" s="2"/>
      <c r="VET85" s="2"/>
      <c r="VEU85" s="2"/>
      <c r="VEV85" s="2"/>
      <c r="VEW85" s="2"/>
      <c r="VEX85" s="2"/>
      <c r="VEY85" s="2"/>
      <c r="VEZ85" s="2"/>
      <c r="VFA85" s="2"/>
      <c r="VFB85" s="2"/>
      <c r="VFC85" s="2"/>
      <c r="VFD85" s="2"/>
      <c r="VFE85" s="2"/>
      <c r="VFF85" s="2"/>
      <c r="VFG85" s="2"/>
      <c r="VFH85" s="2"/>
      <c r="VFI85" s="2"/>
      <c r="VFJ85" s="2"/>
      <c r="VFK85" s="2"/>
      <c r="VFL85" s="2"/>
      <c r="VFM85" s="2"/>
      <c r="VFN85" s="2"/>
      <c r="VFO85" s="2"/>
      <c r="VFP85" s="2"/>
      <c r="VFQ85" s="2"/>
      <c r="VFR85" s="2"/>
      <c r="VFS85" s="2"/>
      <c r="VFT85" s="2"/>
      <c r="VFU85" s="2"/>
      <c r="VFV85" s="2"/>
      <c r="VFW85" s="2"/>
      <c r="VFX85" s="2"/>
      <c r="VFY85" s="2"/>
      <c r="VFZ85" s="2"/>
      <c r="VGA85" s="2"/>
      <c r="VGB85" s="2"/>
      <c r="VGC85" s="2"/>
      <c r="VGD85" s="2"/>
      <c r="VGE85" s="2"/>
      <c r="VGF85" s="2"/>
      <c r="VGG85" s="2"/>
      <c r="VGH85" s="2"/>
      <c r="VGI85" s="2"/>
      <c r="VGJ85" s="2"/>
      <c r="VGK85" s="2"/>
      <c r="VGL85" s="2"/>
      <c r="VGM85" s="2"/>
      <c r="VGN85" s="2"/>
      <c r="VGO85" s="2"/>
      <c r="VGP85" s="2"/>
      <c r="VGQ85" s="2"/>
      <c r="VGR85" s="2"/>
      <c r="VGS85" s="2"/>
      <c r="VGT85" s="2"/>
      <c r="VGU85" s="2"/>
      <c r="VGV85" s="2"/>
      <c r="VGW85" s="2"/>
      <c r="VGX85" s="2"/>
      <c r="VGY85" s="2"/>
      <c r="VGZ85" s="2"/>
      <c r="VHA85" s="2"/>
      <c r="VHB85" s="2"/>
      <c r="VHC85" s="2"/>
      <c r="VHD85" s="2"/>
      <c r="VHE85" s="2"/>
      <c r="VHF85" s="2"/>
      <c r="VHG85" s="2"/>
      <c r="VHH85" s="2"/>
      <c r="VHI85" s="2"/>
      <c r="VHJ85" s="2"/>
      <c r="VHK85" s="2"/>
      <c r="VHL85" s="2"/>
      <c r="VHM85" s="2"/>
      <c r="VHN85" s="2"/>
      <c r="VHO85" s="2"/>
      <c r="VHP85" s="2"/>
      <c r="VHQ85" s="2"/>
      <c r="VHR85" s="2"/>
      <c r="VHS85" s="2"/>
      <c r="VHT85" s="2"/>
      <c r="VHU85" s="2"/>
      <c r="VHV85" s="2"/>
      <c r="VHW85" s="2"/>
      <c r="VHX85" s="2"/>
      <c r="VHY85" s="2"/>
      <c r="VHZ85" s="2"/>
      <c r="VIA85" s="2"/>
      <c r="VIB85" s="2"/>
      <c r="VIC85" s="2"/>
      <c r="VID85" s="2"/>
      <c r="VIE85" s="2"/>
      <c r="VIF85" s="2"/>
      <c r="VIG85" s="2"/>
      <c r="VIH85" s="2"/>
      <c r="VII85" s="2"/>
      <c r="VIJ85" s="2"/>
      <c r="VIK85" s="2"/>
      <c r="VIL85" s="2"/>
      <c r="VIM85" s="2"/>
      <c r="VIN85" s="2"/>
      <c r="VIO85" s="2"/>
      <c r="VIP85" s="2"/>
      <c r="VIQ85" s="2"/>
      <c r="VIR85" s="2"/>
      <c r="VIS85" s="2"/>
      <c r="VIT85" s="2"/>
      <c r="VIU85" s="2"/>
      <c r="VIV85" s="2"/>
      <c r="VIW85" s="2"/>
      <c r="VIX85" s="2"/>
      <c r="VIY85" s="2"/>
      <c r="VIZ85" s="2"/>
      <c r="VJA85" s="2"/>
      <c r="VJB85" s="2"/>
      <c r="VJC85" s="2"/>
      <c r="VJD85" s="2"/>
      <c r="VJE85" s="2"/>
      <c r="VJF85" s="2"/>
      <c r="VJG85" s="2"/>
      <c r="VJH85" s="2"/>
      <c r="VJI85" s="2"/>
      <c r="VJJ85" s="2"/>
      <c r="VJK85" s="2"/>
      <c r="VJL85" s="2"/>
      <c r="VJM85" s="2"/>
      <c r="VJN85" s="2"/>
      <c r="VJO85" s="2"/>
      <c r="VJP85" s="2"/>
      <c r="VJQ85" s="2"/>
      <c r="VJR85" s="2"/>
      <c r="VJS85" s="2"/>
      <c r="VJT85" s="2"/>
      <c r="VJU85" s="2"/>
      <c r="VJV85" s="2"/>
      <c r="VJW85" s="2"/>
      <c r="VJX85" s="2"/>
      <c r="VJY85" s="2"/>
      <c r="VJZ85" s="2"/>
      <c r="VKA85" s="2"/>
      <c r="VKB85" s="2"/>
      <c r="VKC85" s="2"/>
      <c r="VKD85" s="2"/>
      <c r="VKE85" s="2"/>
      <c r="VKF85" s="2"/>
      <c r="VKG85" s="2"/>
      <c r="VKH85" s="2"/>
      <c r="VKI85" s="2"/>
      <c r="VKJ85" s="2"/>
      <c r="VKK85" s="2"/>
      <c r="VKL85" s="2"/>
      <c r="VKM85" s="2"/>
      <c r="VKN85" s="2"/>
      <c r="VKO85" s="2"/>
      <c r="VKP85" s="2"/>
      <c r="VKQ85" s="2"/>
      <c r="VKR85" s="2"/>
      <c r="VKS85" s="2"/>
      <c r="VKT85" s="2"/>
      <c r="VKU85" s="2"/>
      <c r="VKV85" s="2"/>
      <c r="VKW85" s="2"/>
      <c r="VKX85" s="2"/>
      <c r="VKY85" s="2"/>
      <c r="VKZ85" s="2"/>
      <c r="VLA85" s="2"/>
      <c r="VLB85" s="2"/>
      <c r="VLC85" s="2"/>
      <c r="VLD85" s="2"/>
      <c r="VLE85" s="2"/>
      <c r="VLF85" s="2"/>
      <c r="VLG85" s="2"/>
      <c r="VLH85" s="2"/>
      <c r="VLI85" s="2"/>
      <c r="VLJ85" s="2"/>
      <c r="VLK85" s="2"/>
      <c r="VLL85" s="2"/>
      <c r="VLM85" s="2"/>
      <c r="VLN85" s="2"/>
      <c r="VLO85" s="2"/>
      <c r="VLP85" s="2"/>
      <c r="VLQ85" s="2"/>
      <c r="VLR85" s="2"/>
      <c r="VLS85" s="2"/>
      <c r="VLT85" s="2"/>
      <c r="VLU85" s="2"/>
      <c r="VLV85" s="2"/>
      <c r="VLW85" s="2"/>
      <c r="VLX85" s="2"/>
      <c r="VLY85" s="2"/>
      <c r="VLZ85" s="2"/>
      <c r="VMA85" s="2"/>
      <c r="VMB85" s="2"/>
      <c r="VMC85" s="2"/>
      <c r="VMD85" s="2"/>
      <c r="VME85" s="2"/>
      <c r="VMF85" s="2"/>
      <c r="VMG85" s="2"/>
      <c r="VMH85" s="2"/>
      <c r="VMI85" s="2"/>
      <c r="VMJ85" s="2"/>
      <c r="VMK85" s="2"/>
      <c r="VML85" s="2"/>
      <c r="VMM85" s="2"/>
      <c r="VMN85" s="2"/>
      <c r="VMO85" s="2"/>
      <c r="VMP85" s="2"/>
      <c r="VMQ85" s="2"/>
      <c r="VMR85" s="2"/>
      <c r="VMS85" s="2"/>
      <c r="VMT85" s="2"/>
      <c r="VMU85" s="2"/>
      <c r="VMV85" s="2"/>
      <c r="VMW85" s="2"/>
      <c r="VMX85" s="2"/>
      <c r="VMY85" s="2"/>
      <c r="VMZ85" s="2"/>
      <c r="VNA85" s="2"/>
      <c r="VNB85" s="2"/>
      <c r="VNC85" s="2"/>
      <c r="VND85" s="2"/>
      <c r="VNE85" s="2"/>
      <c r="VNF85" s="2"/>
      <c r="VNG85" s="2"/>
      <c r="VNH85" s="2"/>
      <c r="VNI85" s="2"/>
      <c r="VNJ85" s="2"/>
      <c r="VNK85" s="2"/>
      <c r="VNL85" s="2"/>
      <c r="VNM85" s="2"/>
      <c r="VNN85" s="2"/>
      <c r="VNO85" s="2"/>
      <c r="VNP85" s="2"/>
      <c r="VNQ85" s="2"/>
      <c r="VNR85" s="2"/>
      <c r="VNS85" s="2"/>
      <c r="VNT85" s="2"/>
      <c r="VNU85" s="2"/>
      <c r="VNV85" s="2"/>
      <c r="VNW85" s="2"/>
      <c r="VNX85" s="2"/>
      <c r="VNY85" s="2"/>
      <c r="VNZ85" s="2"/>
      <c r="VOA85" s="2"/>
      <c r="VOB85" s="2"/>
      <c r="VOC85" s="2"/>
      <c r="VOD85" s="2"/>
      <c r="VOE85" s="2"/>
      <c r="VOF85" s="2"/>
      <c r="VOG85" s="2"/>
      <c r="VOH85" s="2"/>
      <c r="VOI85" s="2"/>
      <c r="VOJ85" s="2"/>
      <c r="VOK85" s="2"/>
      <c r="VOL85" s="2"/>
      <c r="VOM85" s="2"/>
      <c r="VON85" s="2"/>
      <c r="VOO85" s="2"/>
      <c r="VOP85" s="2"/>
      <c r="VOQ85" s="2"/>
      <c r="VOR85" s="2"/>
      <c r="VOS85" s="2"/>
      <c r="VOT85" s="2"/>
      <c r="VOU85" s="2"/>
      <c r="VOV85" s="2"/>
      <c r="VOW85" s="2"/>
      <c r="VOX85" s="2"/>
      <c r="VOY85" s="2"/>
      <c r="VOZ85" s="2"/>
      <c r="VPA85" s="2"/>
      <c r="VPB85" s="2"/>
      <c r="VPC85" s="2"/>
      <c r="VPD85" s="2"/>
      <c r="VPE85" s="2"/>
      <c r="VPF85" s="2"/>
      <c r="VPG85" s="2"/>
      <c r="VPH85" s="2"/>
      <c r="VPI85" s="2"/>
      <c r="VPJ85" s="2"/>
      <c r="VPK85" s="2"/>
      <c r="VPL85" s="2"/>
      <c r="VPM85" s="2"/>
      <c r="VPN85" s="2"/>
      <c r="VPO85" s="2"/>
      <c r="VPP85" s="2"/>
      <c r="VPQ85" s="2"/>
      <c r="VPR85" s="2"/>
      <c r="VPS85" s="2"/>
      <c r="VPT85" s="2"/>
      <c r="VPU85" s="2"/>
      <c r="VPV85" s="2"/>
      <c r="VPW85" s="2"/>
      <c r="VPX85" s="2"/>
      <c r="VPY85" s="2"/>
      <c r="VPZ85" s="2"/>
      <c r="VQA85" s="2"/>
      <c r="VQB85" s="2"/>
      <c r="VQC85" s="2"/>
      <c r="VQD85" s="2"/>
      <c r="VQE85" s="2"/>
      <c r="VQF85" s="2"/>
      <c r="VQG85" s="2"/>
      <c r="VQH85" s="2"/>
      <c r="VQI85" s="2"/>
      <c r="VQJ85" s="2"/>
      <c r="VQK85" s="2"/>
      <c r="VQL85" s="2"/>
      <c r="VQM85" s="2"/>
      <c r="VQN85" s="2"/>
      <c r="VQO85" s="2"/>
      <c r="VQP85" s="2"/>
      <c r="VQQ85" s="2"/>
      <c r="VQR85" s="2"/>
      <c r="VQS85" s="2"/>
      <c r="VQT85" s="2"/>
      <c r="VQU85" s="2"/>
      <c r="VQV85" s="2"/>
      <c r="VQW85" s="2"/>
      <c r="VQX85" s="2"/>
      <c r="VQY85" s="2"/>
      <c r="VQZ85" s="2"/>
      <c r="VRA85" s="2"/>
      <c r="VRB85" s="2"/>
      <c r="VRC85" s="2"/>
      <c r="VRD85" s="2"/>
      <c r="VRE85" s="2"/>
      <c r="VRF85" s="2"/>
      <c r="VRG85" s="2"/>
      <c r="VRH85" s="2"/>
      <c r="VRI85" s="2"/>
      <c r="VRJ85" s="2"/>
      <c r="VRK85" s="2"/>
      <c r="VRL85" s="2"/>
      <c r="VRM85" s="2"/>
      <c r="VRN85" s="2"/>
      <c r="VRO85" s="2"/>
      <c r="VRP85" s="2"/>
      <c r="VRQ85" s="2"/>
      <c r="VRR85" s="2"/>
      <c r="VRS85" s="2"/>
      <c r="VRT85" s="2"/>
      <c r="VRU85" s="2"/>
      <c r="VRV85" s="2"/>
      <c r="VRW85" s="2"/>
      <c r="VRX85" s="2"/>
      <c r="VRY85" s="2"/>
      <c r="VRZ85" s="2"/>
      <c r="VSA85" s="2"/>
      <c r="VSB85" s="2"/>
      <c r="VSC85" s="2"/>
      <c r="VSD85" s="2"/>
      <c r="VSE85" s="2"/>
      <c r="VSF85" s="2"/>
      <c r="VSG85" s="2"/>
      <c r="VSH85" s="2"/>
      <c r="VSI85" s="2"/>
      <c r="VSJ85" s="2"/>
      <c r="VSK85" s="2"/>
      <c r="VSL85" s="2"/>
      <c r="VSM85" s="2"/>
      <c r="VSN85" s="2"/>
      <c r="VSO85" s="2"/>
      <c r="VSP85" s="2"/>
      <c r="VSQ85" s="2"/>
      <c r="VSR85" s="2"/>
      <c r="VSS85" s="2"/>
      <c r="VST85" s="2"/>
      <c r="VSU85" s="2"/>
      <c r="VSV85" s="2"/>
      <c r="VSW85" s="2"/>
      <c r="VSX85" s="2"/>
      <c r="VSY85" s="2"/>
      <c r="VSZ85" s="2"/>
      <c r="VTA85" s="2"/>
      <c r="VTB85" s="2"/>
      <c r="VTC85" s="2"/>
      <c r="VTD85" s="2"/>
      <c r="VTE85" s="2"/>
      <c r="VTF85" s="2"/>
      <c r="VTG85" s="2"/>
      <c r="VTH85" s="2"/>
      <c r="VTI85" s="2"/>
      <c r="VTJ85" s="2"/>
      <c r="VTK85" s="2"/>
      <c r="VTL85" s="2"/>
      <c r="VTM85" s="2"/>
      <c r="VTN85" s="2"/>
      <c r="VTO85" s="2"/>
      <c r="VTP85" s="2"/>
      <c r="VTQ85" s="2"/>
      <c r="VTR85" s="2"/>
      <c r="VTS85" s="2"/>
      <c r="VTT85" s="2"/>
      <c r="VTU85" s="2"/>
      <c r="VTV85" s="2"/>
      <c r="VTW85" s="2"/>
      <c r="VTX85" s="2"/>
      <c r="VTY85" s="2"/>
      <c r="VTZ85" s="2"/>
      <c r="VUA85" s="2"/>
      <c r="VUB85" s="2"/>
      <c r="VUC85" s="2"/>
      <c r="VUD85" s="2"/>
      <c r="VUE85" s="2"/>
      <c r="VUF85" s="2"/>
      <c r="VUG85" s="2"/>
      <c r="VUH85" s="2"/>
      <c r="VUI85" s="2"/>
      <c r="VUJ85" s="2"/>
      <c r="VUK85" s="2"/>
      <c r="VUL85" s="2"/>
      <c r="VUM85" s="2"/>
      <c r="VUN85" s="2"/>
      <c r="VUO85" s="2"/>
      <c r="VUP85" s="2"/>
      <c r="VUQ85" s="2"/>
      <c r="VUR85" s="2"/>
      <c r="VUS85" s="2"/>
      <c r="VUT85" s="2"/>
      <c r="VUU85" s="2"/>
      <c r="VUV85" s="2"/>
      <c r="VUW85" s="2"/>
      <c r="VUX85" s="2"/>
      <c r="VUY85" s="2"/>
      <c r="VUZ85" s="2"/>
      <c r="VVA85" s="2"/>
      <c r="VVB85" s="2"/>
      <c r="VVC85" s="2"/>
      <c r="VVD85" s="2"/>
      <c r="VVE85" s="2"/>
      <c r="VVF85" s="2"/>
      <c r="VVG85" s="2"/>
      <c r="VVH85" s="2"/>
      <c r="VVI85" s="2"/>
      <c r="VVJ85" s="2"/>
      <c r="VVK85" s="2"/>
      <c r="VVL85" s="2"/>
      <c r="VVM85" s="2"/>
      <c r="VVN85" s="2"/>
      <c r="VVO85" s="2"/>
      <c r="VVP85" s="2"/>
      <c r="VVQ85" s="2"/>
      <c r="VVR85" s="2"/>
      <c r="VVS85" s="2"/>
      <c r="VVT85" s="2"/>
      <c r="VVU85" s="2"/>
      <c r="VVV85" s="2"/>
      <c r="VVW85" s="2"/>
      <c r="VVX85" s="2"/>
      <c r="VVY85" s="2"/>
      <c r="VVZ85" s="2"/>
      <c r="VWA85" s="2"/>
      <c r="VWB85" s="2"/>
      <c r="VWC85" s="2"/>
      <c r="VWD85" s="2"/>
      <c r="VWE85" s="2"/>
      <c r="VWF85" s="2"/>
      <c r="VWG85" s="2"/>
      <c r="VWH85" s="2"/>
      <c r="VWI85" s="2"/>
      <c r="VWJ85" s="2"/>
      <c r="VWK85" s="2"/>
      <c r="VWL85" s="2"/>
      <c r="VWM85" s="2"/>
      <c r="VWN85" s="2"/>
      <c r="VWO85" s="2"/>
      <c r="VWP85" s="2"/>
      <c r="VWQ85" s="2"/>
      <c r="VWR85" s="2"/>
      <c r="VWS85" s="2"/>
      <c r="VWT85" s="2"/>
      <c r="VWU85" s="2"/>
      <c r="VWV85" s="2"/>
      <c r="VWW85" s="2"/>
      <c r="VWX85" s="2"/>
      <c r="VWY85" s="2"/>
      <c r="VWZ85" s="2"/>
      <c r="VXA85" s="2"/>
      <c r="VXB85" s="2"/>
      <c r="VXC85" s="2"/>
      <c r="VXD85" s="2"/>
      <c r="VXE85" s="2"/>
      <c r="VXF85" s="2"/>
      <c r="VXG85" s="2"/>
      <c r="VXH85" s="2"/>
      <c r="VXI85" s="2"/>
      <c r="VXJ85" s="2"/>
      <c r="VXK85" s="2"/>
      <c r="VXL85" s="2"/>
      <c r="VXM85" s="2"/>
      <c r="VXN85" s="2"/>
      <c r="VXO85" s="2"/>
      <c r="VXP85" s="2"/>
      <c r="VXQ85" s="2"/>
      <c r="VXR85" s="2"/>
      <c r="VXS85" s="2"/>
      <c r="VXT85" s="2"/>
      <c r="VXU85" s="2"/>
      <c r="VXV85" s="2"/>
      <c r="VXW85" s="2"/>
      <c r="VXX85" s="2"/>
      <c r="VXY85" s="2"/>
      <c r="VXZ85" s="2"/>
      <c r="VYA85" s="2"/>
      <c r="VYB85" s="2"/>
      <c r="VYC85" s="2"/>
      <c r="VYD85" s="2"/>
      <c r="VYE85" s="2"/>
      <c r="VYF85" s="2"/>
      <c r="VYG85" s="2"/>
      <c r="VYH85" s="2"/>
      <c r="VYI85" s="2"/>
      <c r="VYJ85" s="2"/>
      <c r="VYK85" s="2"/>
      <c r="VYL85" s="2"/>
      <c r="VYM85" s="2"/>
      <c r="VYN85" s="2"/>
      <c r="VYO85" s="2"/>
      <c r="VYP85" s="2"/>
      <c r="VYQ85" s="2"/>
      <c r="VYR85" s="2"/>
      <c r="VYS85" s="2"/>
      <c r="VYT85" s="2"/>
      <c r="VYU85" s="2"/>
      <c r="VYV85" s="2"/>
      <c r="VYW85" s="2"/>
      <c r="VYX85" s="2"/>
      <c r="VYY85" s="2"/>
      <c r="VYZ85" s="2"/>
      <c r="VZA85" s="2"/>
      <c r="VZB85" s="2"/>
      <c r="VZC85" s="2"/>
      <c r="VZD85" s="2"/>
      <c r="VZE85" s="2"/>
      <c r="VZF85" s="2"/>
      <c r="VZG85" s="2"/>
      <c r="VZH85" s="2"/>
      <c r="VZI85" s="2"/>
      <c r="VZJ85" s="2"/>
      <c r="VZK85" s="2"/>
      <c r="VZL85" s="2"/>
      <c r="VZM85" s="2"/>
      <c r="VZN85" s="2"/>
      <c r="VZO85" s="2"/>
      <c r="VZP85" s="2"/>
      <c r="VZQ85" s="2"/>
      <c r="VZR85" s="2"/>
      <c r="VZS85" s="2"/>
      <c r="VZT85" s="2"/>
      <c r="VZU85" s="2"/>
      <c r="VZV85" s="2"/>
      <c r="VZW85" s="2"/>
      <c r="VZX85" s="2"/>
      <c r="VZY85" s="2"/>
      <c r="VZZ85" s="2"/>
      <c r="WAA85" s="2"/>
      <c r="WAB85" s="2"/>
      <c r="WAC85" s="2"/>
      <c r="WAD85" s="2"/>
      <c r="WAE85" s="2"/>
      <c r="WAF85" s="2"/>
      <c r="WAG85" s="2"/>
      <c r="WAH85" s="2"/>
      <c r="WAI85" s="2"/>
      <c r="WAJ85" s="2"/>
      <c r="WAK85" s="2"/>
      <c r="WAL85" s="2"/>
      <c r="WAM85" s="2"/>
      <c r="WAN85" s="2"/>
      <c r="WAO85" s="2"/>
      <c r="WAP85" s="2"/>
      <c r="WAQ85" s="2"/>
      <c r="WAR85" s="2"/>
      <c r="WAS85" s="2"/>
      <c r="WAT85" s="2"/>
      <c r="WAU85" s="2"/>
      <c r="WAV85" s="2"/>
      <c r="WAW85" s="2"/>
      <c r="WAX85" s="2"/>
      <c r="WAY85" s="2"/>
      <c r="WAZ85" s="2"/>
      <c r="WBA85" s="2"/>
      <c r="WBB85" s="2"/>
      <c r="WBC85" s="2"/>
      <c r="WBD85" s="2"/>
      <c r="WBE85" s="2"/>
      <c r="WBF85" s="2"/>
      <c r="WBG85" s="2"/>
      <c r="WBH85" s="2"/>
      <c r="WBI85" s="2"/>
      <c r="WBJ85" s="2"/>
      <c r="WBK85" s="2"/>
      <c r="WBL85" s="2"/>
      <c r="WBM85" s="2"/>
      <c r="WBN85" s="2"/>
      <c r="WBO85" s="2"/>
      <c r="WBP85" s="2"/>
      <c r="WBQ85" s="2"/>
      <c r="WBR85" s="2"/>
      <c r="WBS85" s="2"/>
      <c r="WBT85" s="2"/>
      <c r="WBU85" s="2"/>
      <c r="WBV85" s="2"/>
      <c r="WBW85" s="2"/>
      <c r="WBX85" s="2"/>
      <c r="WBY85" s="2"/>
      <c r="WBZ85" s="2"/>
      <c r="WCA85" s="2"/>
      <c r="WCB85" s="2"/>
      <c r="WCC85" s="2"/>
      <c r="WCD85" s="2"/>
      <c r="WCE85" s="2"/>
      <c r="WCF85" s="2"/>
      <c r="WCG85" s="2"/>
      <c r="WCH85" s="2"/>
      <c r="WCI85" s="2"/>
      <c r="WCJ85" s="2"/>
      <c r="WCK85" s="2"/>
      <c r="WCL85" s="2"/>
      <c r="WCM85" s="2"/>
      <c r="WCN85" s="2"/>
      <c r="WCO85" s="2"/>
      <c r="WCP85" s="2"/>
      <c r="WCQ85" s="2"/>
      <c r="WCR85" s="2"/>
      <c r="WCS85" s="2"/>
      <c r="WCT85" s="2"/>
      <c r="WCU85" s="2"/>
      <c r="WCV85" s="2"/>
      <c r="WCW85" s="2"/>
      <c r="WCX85" s="2"/>
      <c r="WCY85" s="2"/>
      <c r="WCZ85" s="2"/>
      <c r="WDA85" s="2"/>
      <c r="WDB85" s="2"/>
      <c r="WDC85" s="2"/>
      <c r="WDD85" s="2"/>
      <c r="WDE85" s="2"/>
      <c r="WDF85" s="2"/>
      <c r="WDG85" s="2"/>
      <c r="WDH85" s="2"/>
      <c r="WDI85" s="2"/>
      <c r="WDJ85" s="2"/>
      <c r="WDK85" s="2"/>
      <c r="WDL85" s="2"/>
      <c r="WDM85" s="2"/>
      <c r="WDN85" s="2"/>
      <c r="WDO85" s="2"/>
      <c r="WDP85" s="2"/>
      <c r="WDQ85" s="2"/>
      <c r="WDR85" s="2"/>
      <c r="WDS85" s="2"/>
      <c r="WDT85" s="2"/>
      <c r="WDU85" s="2"/>
      <c r="WDV85" s="2"/>
      <c r="WDW85" s="2"/>
      <c r="WDX85" s="2"/>
      <c r="WDY85" s="2"/>
      <c r="WDZ85" s="2"/>
      <c r="WEA85" s="2"/>
      <c r="WEB85" s="2"/>
      <c r="WEC85" s="2"/>
      <c r="WED85" s="2"/>
      <c r="WEE85" s="2"/>
      <c r="WEF85" s="2"/>
      <c r="WEG85" s="2"/>
      <c r="WEH85" s="2"/>
      <c r="WEI85" s="2"/>
      <c r="WEJ85" s="2"/>
      <c r="WEK85" s="2"/>
      <c r="WEL85" s="2"/>
      <c r="WEM85" s="2"/>
      <c r="WEN85" s="2"/>
      <c r="WEO85" s="2"/>
      <c r="WEP85" s="2"/>
      <c r="WEQ85" s="2"/>
      <c r="WER85" s="2"/>
      <c r="WES85" s="2"/>
      <c r="WET85" s="2"/>
      <c r="WEU85" s="2"/>
      <c r="WEV85" s="2"/>
      <c r="WEW85" s="2"/>
      <c r="WEX85" s="2"/>
      <c r="WEY85" s="2"/>
      <c r="WEZ85" s="2"/>
      <c r="WFA85" s="2"/>
      <c r="WFB85" s="2"/>
      <c r="WFC85" s="2"/>
      <c r="WFD85" s="2"/>
      <c r="WFE85" s="2"/>
      <c r="WFF85" s="2"/>
      <c r="WFG85" s="2"/>
      <c r="WFH85" s="2"/>
      <c r="WFI85" s="2"/>
      <c r="WFJ85" s="2"/>
      <c r="WFK85" s="2"/>
      <c r="WFL85" s="2"/>
      <c r="WFM85" s="2"/>
      <c r="WFN85" s="2"/>
      <c r="WFO85" s="2"/>
      <c r="WFP85" s="2"/>
      <c r="WFQ85" s="2"/>
      <c r="WFR85" s="2"/>
      <c r="WFS85" s="2"/>
      <c r="WFT85" s="2"/>
      <c r="WFU85" s="2"/>
      <c r="WFV85" s="2"/>
      <c r="WFW85" s="2"/>
      <c r="WFX85" s="2"/>
      <c r="WFY85" s="2"/>
      <c r="WFZ85" s="2"/>
      <c r="WGA85" s="2"/>
      <c r="WGB85" s="2"/>
      <c r="WGC85" s="2"/>
      <c r="WGD85" s="2"/>
      <c r="WGE85" s="2"/>
      <c r="WGF85" s="2"/>
      <c r="WGG85" s="2"/>
      <c r="WGH85" s="2"/>
      <c r="WGI85" s="2"/>
      <c r="WGJ85" s="2"/>
      <c r="WGK85" s="2"/>
      <c r="WGL85" s="2"/>
      <c r="WGM85" s="2"/>
      <c r="WGN85" s="2"/>
      <c r="WGO85" s="2"/>
      <c r="WGP85" s="2"/>
      <c r="WGQ85" s="2"/>
      <c r="WGR85" s="2"/>
      <c r="WGS85" s="2"/>
      <c r="WGT85" s="2"/>
      <c r="WGU85" s="2"/>
      <c r="WGV85" s="2"/>
      <c r="WGW85" s="2"/>
      <c r="WGX85" s="2"/>
      <c r="WGY85" s="2"/>
      <c r="WGZ85" s="2"/>
      <c r="WHA85" s="2"/>
      <c r="WHB85" s="2"/>
      <c r="WHC85" s="2"/>
      <c r="WHD85" s="2"/>
      <c r="WHE85" s="2"/>
      <c r="WHF85" s="2"/>
      <c r="WHG85" s="2"/>
      <c r="WHH85" s="2"/>
      <c r="WHI85" s="2"/>
      <c r="WHJ85" s="2"/>
      <c r="WHK85" s="2"/>
      <c r="WHL85" s="2"/>
      <c r="WHM85" s="2"/>
      <c r="WHN85" s="2"/>
      <c r="WHO85" s="2"/>
      <c r="WHP85" s="2"/>
      <c r="WHQ85" s="2"/>
      <c r="WHR85" s="2"/>
      <c r="WHS85" s="2"/>
      <c r="WHT85" s="2"/>
      <c r="WHU85" s="2"/>
      <c r="WHV85" s="2"/>
      <c r="WHW85" s="2"/>
      <c r="WHX85" s="2"/>
      <c r="WHY85" s="2"/>
      <c r="WHZ85" s="2"/>
      <c r="WIA85" s="2"/>
      <c r="WIB85" s="2"/>
      <c r="WIC85" s="2"/>
      <c r="WID85" s="2"/>
      <c r="WIE85" s="2"/>
      <c r="WIF85" s="2"/>
      <c r="WIG85" s="2"/>
      <c r="WIH85" s="2"/>
      <c r="WII85" s="2"/>
      <c r="WIJ85" s="2"/>
      <c r="WIK85" s="2"/>
      <c r="WIL85" s="2"/>
      <c r="WIM85" s="2"/>
      <c r="WIN85" s="2"/>
      <c r="WIO85" s="2"/>
      <c r="WIP85" s="2"/>
      <c r="WIQ85" s="2"/>
      <c r="WIR85" s="2"/>
      <c r="WIS85" s="2"/>
      <c r="WIT85" s="2"/>
      <c r="WIU85" s="2"/>
      <c r="WIV85" s="2"/>
      <c r="WIW85" s="2"/>
      <c r="WIX85" s="2"/>
      <c r="WIY85" s="2"/>
      <c r="WIZ85" s="2"/>
      <c r="WJA85" s="2"/>
      <c r="WJB85" s="2"/>
      <c r="WJC85" s="2"/>
      <c r="WJD85" s="2"/>
      <c r="WJE85" s="2"/>
      <c r="WJF85" s="2"/>
      <c r="WJG85" s="2"/>
      <c r="WJH85" s="2"/>
      <c r="WJI85" s="2"/>
      <c r="WJJ85" s="2"/>
      <c r="WJK85" s="2"/>
      <c r="WJL85" s="2"/>
      <c r="WJM85" s="2"/>
      <c r="WJN85" s="2"/>
      <c r="WJO85" s="2"/>
      <c r="WJP85" s="2"/>
      <c r="WJQ85" s="2"/>
      <c r="WJR85" s="2"/>
      <c r="WJS85" s="2"/>
      <c r="WJT85" s="2"/>
      <c r="WJU85" s="2"/>
      <c r="WJV85" s="2"/>
      <c r="WJW85" s="2"/>
      <c r="WJX85" s="2"/>
      <c r="WJY85" s="2"/>
      <c r="WJZ85" s="2"/>
      <c r="WKA85" s="2"/>
      <c r="WKB85" s="2"/>
      <c r="WKC85" s="2"/>
      <c r="WKD85" s="2"/>
      <c r="WKE85" s="2"/>
      <c r="WKF85" s="2"/>
      <c r="WKG85" s="2"/>
      <c r="WKH85" s="2"/>
      <c r="WKI85" s="2"/>
      <c r="WKJ85" s="2"/>
      <c r="WKK85" s="2"/>
      <c r="WKL85" s="2"/>
      <c r="WKM85" s="2"/>
      <c r="WKN85" s="2"/>
      <c r="WKO85" s="2"/>
      <c r="WKP85" s="2"/>
      <c r="WKQ85" s="2"/>
      <c r="WKR85" s="2"/>
      <c r="WKS85" s="2"/>
      <c r="WKT85" s="2"/>
      <c r="WKU85" s="2"/>
      <c r="WKV85" s="2"/>
      <c r="WKW85" s="2"/>
      <c r="WKX85" s="2"/>
      <c r="WKY85" s="2"/>
      <c r="WKZ85" s="2"/>
      <c r="WLA85" s="2"/>
      <c r="WLB85" s="2"/>
      <c r="WLC85" s="2"/>
      <c r="WLD85" s="2"/>
      <c r="WLE85" s="2"/>
      <c r="WLF85" s="2"/>
      <c r="WLG85" s="2"/>
      <c r="WLH85" s="2"/>
      <c r="WLI85" s="2"/>
      <c r="WLJ85" s="2"/>
      <c r="WLK85" s="2"/>
      <c r="WLL85" s="2"/>
      <c r="WLM85" s="2"/>
      <c r="WLN85" s="2"/>
      <c r="WLO85" s="2"/>
      <c r="WLP85" s="2"/>
      <c r="WLQ85" s="2"/>
      <c r="WLR85" s="2"/>
      <c r="WLS85" s="2"/>
      <c r="WLT85" s="2"/>
      <c r="WLU85" s="2"/>
      <c r="WLV85" s="2"/>
      <c r="WLW85" s="2"/>
      <c r="WLX85" s="2"/>
      <c r="WLY85" s="2"/>
      <c r="WLZ85" s="2"/>
      <c r="WMA85" s="2"/>
      <c r="WMB85" s="2"/>
      <c r="WMC85" s="2"/>
      <c r="WMD85" s="2"/>
      <c r="WME85" s="2"/>
      <c r="WMF85" s="2"/>
      <c r="WMG85" s="2"/>
      <c r="WMH85" s="2"/>
      <c r="WMI85" s="2"/>
      <c r="WMJ85" s="2"/>
      <c r="WMK85" s="2"/>
      <c r="WML85" s="2"/>
      <c r="WMM85" s="2"/>
      <c r="WMN85" s="2"/>
      <c r="WMO85" s="2"/>
      <c r="WMP85" s="2"/>
      <c r="WMQ85" s="2"/>
      <c r="WMR85" s="2"/>
      <c r="WMS85" s="2"/>
      <c r="WMT85" s="2"/>
      <c r="WMU85" s="2"/>
      <c r="WMV85" s="2"/>
      <c r="WMW85" s="2"/>
      <c r="WMX85" s="2"/>
      <c r="WMY85" s="2"/>
      <c r="WMZ85" s="2"/>
      <c r="WNA85" s="2"/>
      <c r="WNB85" s="2"/>
      <c r="WNC85" s="2"/>
      <c r="WND85" s="2"/>
      <c r="WNE85" s="2"/>
      <c r="WNF85" s="2"/>
      <c r="WNG85" s="2"/>
      <c r="WNH85" s="2"/>
      <c r="WNI85" s="2"/>
      <c r="WNJ85" s="2"/>
      <c r="WNK85" s="2"/>
      <c r="WNL85" s="2"/>
      <c r="WNM85" s="2"/>
      <c r="WNN85" s="2"/>
      <c r="WNO85" s="2"/>
      <c r="WNP85" s="2"/>
      <c r="WNQ85" s="2"/>
      <c r="WNR85" s="2"/>
      <c r="WNS85" s="2"/>
      <c r="WNT85" s="2"/>
      <c r="WNU85" s="2"/>
      <c r="WNV85" s="2"/>
      <c r="WNW85" s="2"/>
      <c r="WNX85" s="2"/>
      <c r="WNY85" s="2"/>
      <c r="WNZ85" s="2"/>
      <c r="WOA85" s="2"/>
      <c r="WOB85" s="2"/>
      <c r="WOC85" s="2"/>
      <c r="WOD85" s="2"/>
      <c r="WOE85" s="2"/>
      <c r="WOF85" s="2"/>
      <c r="WOG85" s="2"/>
      <c r="WOH85" s="2"/>
      <c r="WOI85" s="2"/>
      <c r="WOJ85" s="2"/>
      <c r="WOK85" s="2"/>
      <c r="WOL85" s="2"/>
      <c r="WOM85" s="2"/>
      <c r="WON85" s="2"/>
      <c r="WOO85" s="2"/>
      <c r="WOP85" s="2"/>
      <c r="WOQ85" s="2"/>
      <c r="WOR85" s="2"/>
      <c r="WOS85" s="2"/>
      <c r="WOT85" s="2"/>
      <c r="WOU85" s="2"/>
      <c r="WOV85" s="2"/>
      <c r="WOW85" s="2"/>
      <c r="WOX85" s="2"/>
      <c r="WOY85" s="2"/>
      <c r="WOZ85" s="2"/>
      <c r="WPA85" s="2"/>
      <c r="WPB85" s="2"/>
      <c r="WPC85" s="2"/>
      <c r="WPD85" s="2"/>
      <c r="WPE85" s="2"/>
      <c r="WPF85" s="2"/>
      <c r="WPG85" s="2"/>
      <c r="WPH85" s="2"/>
      <c r="WPI85" s="2"/>
      <c r="WPJ85" s="2"/>
      <c r="WPK85" s="2"/>
      <c r="WPL85" s="2"/>
      <c r="WPM85" s="2"/>
      <c r="WPN85" s="2"/>
      <c r="WPO85" s="2"/>
      <c r="WPP85" s="2"/>
      <c r="WPQ85" s="2"/>
      <c r="WPR85" s="2"/>
      <c r="WPS85" s="2"/>
      <c r="WPT85" s="2"/>
      <c r="WPU85" s="2"/>
      <c r="WPV85" s="2"/>
      <c r="WPW85" s="2"/>
      <c r="WPX85" s="2"/>
      <c r="WPY85" s="2"/>
      <c r="WPZ85" s="2"/>
      <c r="WQA85" s="2"/>
      <c r="WQB85" s="2"/>
      <c r="WQC85" s="2"/>
      <c r="WQD85" s="2"/>
      <c r="WQE85" s="2"/>
      <c r="WQF85" s="2"/>
      <c r="WQG85" s="2"/>
      <c r="WQH85" s="2"/>
      <c r="WQI85" s="2"/>
      <c r="WQJ85" s="2"/>
      <c r="WQK85" s="2"/>
      <c r="WQL85" s="2"/>
      <c r="WQM85" s="2"/>
      <c r="WQN85" s="2"/>
      <c r="WQO85" s="2"/>
      <c r="WQP85" s="2"/>
      <c r="WQQ85" s="2"/>
      <c r="WQR85" s="2"/>
      <c r="WQS85" s="2"/>
      <c r="WQT85" s="2"/>
      <c r="WQU85" s="2"/>
      <c r="WQV85" s="2"/>
      <c r="WQW85" s="2"/>
      <c r="WQX85" s="2"/>
      <c r="WQY85" s="2"/>
      <c r="WQZ85" s="2"/>
      <c r="WRA85" s="2"/>
      <c r="WRB85" s="2"/>
      <c r="WRC85" s="2"/>
      <c r="WRD85" s="2"/>
      <c r="WRE85" s="2"/>
      <c r="WRF85" s="2"/>
      <c r="WRG85" s="2"/>
      <c r="WRH85" s="2"/>
      <c r="WRI85" s="2"/>
      <c r="WRJ85" s="2"/>
      <c r="WRK85" s="2"/>
      <c r="WRL85" s="2"/>
      <c r="WRM85" s="2"/>
      <c r="WRN85" s="2"/>
      <c r="WRO85" s="2"/>
      <c r="WRP85" s="2"/>
      <c r="WRQ85" s="2"/>
      <c r="WRR85" s="2"/>
      <c r="WRS85" s="2"/>
      <c r="WRT85" s="2"/>
      <c r="WRU85" s="2"/>
      <c r="WRV85" s="2"/>
      <c r="WRW85" s="2"/>
      <c r="WRX85" s="2"/>
      <c r="WRY85" s="2"/>
      <c r="WRZ85" s="2"/>
      <c r="WSA85" s="2"/>
      <c r="WSB85" s="2"/>
      <c r="WSC85" s="2"/>
      <c r="WSD85" s="2"/>
      <c r="WSE85" s="2"/>
      <c r="WSF85" s="2"/>
      <c r="WSG85" s="2"/>
      <c r="WSH85" s="2"/>
      <c r="WSI85" s="2"/>
      <c r="WSJ85" s="2"/>
      <c r="WSK85" s="2"/>
      <c r="WSL85" s="2"/>
      <c r="WSM85" s="2"/>
      <c r="WSN85" s="2"/>
      <c r="WSO85" s="2"/>
      <c r="WSP85" s="2"/>
      <c r="WSQ85" s="2"/>
      <c r="WSR85" s="2"/>
      <c r="WSS85" s="2"/>
      <c r="WST85" s="2"/>
      <c r="WSU85" s="2"/>
      <c r="WSV85" s="2"/>
      <c r="WSW85" s="2"/>
      <c r="WSX85" s="2"/>
      <c r="WSY85" s="2"/>
      <c r="WSZ85" s="2"/>
      <c r="WTA85" s="2"/>
      <c r="WTB85" s="2"/>
      <c r="WTC85" s="2"/>
      <c r="WTD85" s="2"/>
      <c r="WTE85" s="2"/>
      <c r="WTF85" s="2"/>
      <c r="WTG85" s="2"/>
      <c r="WTH85" s="2"/>
      <c r="WTI85" s="2"/>
      <c r="WTJ85" s="2"/>
      <c r="WTK85" s="2"/>
      <c r="WTL85" s="2"/>
      <c r="WTM85" s="2"/>
      <c r="WTN85" s="2"/>
      <c r="WTO85" s="2"/>
      <c r="WTP85" s="2"/>
      <c r="WTQ85" s="2"/>
      <c r="WTR85" s="2"/>
      <c r="WTS85" s="2"/>
      <c r="WTT85" s="2"/>
      <c r="WTU85" s="2"/>
      <c r="WTV85" s="2"/>
      <c r="WTW85" s="2"/>
      <c r="WTX85" s="2"/>
      <c r="WTY85" s="2"/>
      <c r="WTZ85" s="2"/>
      <c r="WUA85" s="2"/>
      <c r="WUB85" s="2"/>
      <c r="WUC85" s="2"/>
      <c r="WUD85" s="2"/>
      <c r="WUE85" s="2"/>
      <c r="WUF85" s="2"/>
      <c r="WUG85" s="2"/>
      <c r="WUH85" s="2"/>
      <c r="WUI85" s="2"/>
      <c r="WUJ85" s="2"/>
      <c r="WUK85" s="2"/>
      <c r="WUL85" s="2"/>
      <c r="WUM85" s="2"/>
      <c r="WUN85" s="2"/>
      <c r="WUO85" s="2"/>
      <c r="WUP85" s="2"/>
      <c r="WUQ85" s="2"/>
      <c r="WUR85" s="2"/>
      <c r="WUS85" s="2"/>
      <c r="WUT85" s="2"/>
      <c r="WUU85" s="2"/>
      <c r="WUV85" s="2"/>
      <c r="WUW85" s="2"/>
      <c r="WUX85" s="2"/>
      <c r="WUY85" s="2"/>
      <c r="WUZ85" s="2"/>
      <c r="WVA85" s="2"/>
      <c r="WVB85" s="2"/>
      <c r="WVC85" s="2"/>
      <c r="WVD85" s="2"/>
      <c r="WVE85" s="2"/>
      <c r="WVF85" s="2"/>
      <c r="WVG85" s="2"/>
      <c r="WVH85" s="2"/>
      <c r="WVI85" s="2"/>
      <c r="WVJ85" s="2"/>
      <c r="WVK85" s="2"/>
      <c r="WVL85" s="2"/>
      <c r="WVM85" s="2"/>
      <c r="WVN85" s="2"/>
      <c r="WVO85" s="2"/>
      <c r="WVP85" s="2"/>
      <c r="WVQ85" s="2"/>
      <c r="WVR85" s="2"/>
      <c r="WVS85" s="2"/>
      <c r="WVT85" s="2"/>
      <c r="WVU85" s="2"/>
      <c r="WVV85" s="2"/>
      <c r="WVW85" s="2"/>
      <c r="WVX85" s="2"/>
      <c r="WVY85" s="2"/>
      <c r="WVZ85" s="2"/>
      <c r="WWA85" s="2"/>
      <c r="WWB85" s="2"/>
      <c r="WWC85" s="2"/>
      <c r="WWD85" s="2"/>
      <c r="WWE85" s="2"/>
      <c r="WWF85" s="2"/>
      <c r="WWG85" s="2"/>
      <c r="WWH85" s="2"/>
      <c r="WWI85" s="2"/>
      <c r="WWJ85" s="2"/>
      <c r="WWK85" s="2"/>
      <c r="WWL85" s="2"/>
      <c r="WWM85" s="2"/>
      <c r="WWN85" s="2"/>
      <c r="WWO85" s="2"/>
      <c r="WWP85" s="2"/>
      <c r="WWQ85" s="2"/>
      <c r="WWR85" s="2"/>
      <c r="WWS85" s="2"/>
      <c r="WWT85" s="2"/>
      <c r="WWU85" s="2"/>
      <c r="WWV85" s="2"/>
      <c r="WWW85" s="2"/>
      <c r="WWX85" s="2"/>
      <c r="WWY85" s="2"/>
      <c r="WWZ85" s="2"/>
      <c r="WXA85" s="2"/>
      <c r="WXB85" s="2"/>
      <c r="WXC85" s="2"/>
      <c r="WXD85" s="2"/>
      <c r="WXE85" s="2"/>
      <c r="WXF85" s="2"/>
      <c r="WXG85" s="2"/>
      <c r="WXH85" s="2"/>
      <c r="WXI85" s="2"/>
      <c r="WXJ85" s="2"/>
      <c r="WXK85" s="2"/>
      <c r="WXL85" s="2"/>
      <c r="WXM85" s="2"/>
      <c r="WXN85" s="2"/>
      <c r="WXO85" s="2"/>
      <c r="WXP85" s="2"/>
      <c r="WXQ85" s="2"/>
      <c r="WXR85" s="2"/>
      <c r="WXS85" s="2"/>
      <c r="WXT85" s="2"/>
      <c r="WXU85" s="2"/>
      <c r="WXV85" s="2"/>
      <c r="WXW85" s="2"/>
      <c r="WXX85" s="2"/>
      <c r="WXY85" s="2"/>
      <c r="WXZ85" s="2"/>
      <c r="WYA85" s="2"/>
      <c r="WYB85" s="2"/>
      <c r="WYC85" s="2"/>
      <c r="WYD85" s="2"/>
      <c r="WYE85" s="2"/>
      <c r="WYF85" s="2"/>
      <c r="WYG85" s="2"/>
      <c r="WYH85" s="2"/>
      <c r="WYI85" s="2"/>
      <c r="WYJ85" s="2"/>
      <c r="WYK85" s="2"/>
      <c r="WYL85" s="2"/>
      <c r="WYM85" s="2"/>
      <c r="WYN85" s="2"/>
      <c r="WYO85" s="2"/>
      <c r="WYP85" s="2"/>
      <c r="WYQ85" s="2"/>
      <c r="WYR85" s="2"/>
      <c r="WYS85" s="2"/>
      <c r="WYT85" s="2"/>
      <c r="WYU85" s="2"/>
      <c r="WYV85" s="2"/>
      <c r="WYW85" s="2"/>
      <c r="WYX85" s="2"/>
      <c r="WYY85" s="2"/>
      <c r="WYZ85" s="2"/>
      <c r="WZA85" s="2"/>
      <c r="WZB85" s="2"/>
      <c r="WZC85" s="2"/>
      <c r="WZD85" s="2"/>
      <c r="WZE85" s="2"/>
      <c r="WZF85" s="2"/>
      <c r="WZG85" s="2"/>
      <c r="WZH85" s="2"/>
      <c r="WZI85" s="2"/>
      <c r="WZJ85" s="2"/>
      <c r="WZK85" s="2"/>
      <c r="WZL85" s="2"/>
      <c r="WZM85" s="2"/>
      <c r="WZN85" s="2"/>
      <c r="WZO85" s="2"/>
      <c r="WZP85" s="2"/>
      <c r="WZQ85" s="2"/>
      <c r="WZR85" s="2"/>
      <c r="WZS85" s="2"/>
      <c r="WZT85" s="2"/>
      <c r="WZU85" s="2"/>
      <c r="WZV85" s="2"/>
      <c r="WZW85" s="2"/>
      <c r="WZX85" s="2"/>
      <c r="WZY85" s="2"/>
      <c r="WZZ85" s="2"/>
      <c r="XAA85" s="2"/>
      <c r="XAB85" s="2"/>
      <c r="XAC85" s="2"/>
      <c r="XAD85" s="2"/>
      <c r="XAE85" s="2"/>
      <c r="XAF85" s="2"/>
      <c r="XAG85" s="2"/>
      <c r="XAH85" s="2"/>
      <c r="XAI85" s="2"/>
      <c r="XAJ85" s="2"/>
      <c r="XAK85" s="2"/>
      <c r="XAL85" s="2"/>
      <c r="XAM85" s="2"/>
      <c r="XAN85" s="2"/>
      <c r="XAO85" s="2"/>
      <c r="XAP85" s="2"/>
      <c r="XAQ85" s="2"/>
      <c r="XAR85" s="2"/>
      <c r="XAS85" s="2"/>
      <c r="XAT85" s="2"/>
      <c r="XAU85" s="2"/>
      <c r="XAV85" s="2"/>
      <c r="XAW85" s="2"/>
      <c r="XAX85" s="2"/>
      <c r="XAY85" s="2"/>
      <c r="XAZ85" s="2"/>
      <c r="XBA85" s="2"/>
      <c r="XBB85" s="2"/>
      <c r="XBC85" s="2"/>
      <c r="XBD85" s="2"/>
      <c r="XBE85" s="2"/>
      <c r="XBF85" s="2"/>
      <c r="XBG85" s="2"/>
      <c r="XBH85" s="2"/>
      <c r="XBI85" s="2"/>
      <c r="XBJ85" s="2"/>
      <c r="XBK85" s="2"/>
      <c r="XBL85" s="2"/>
      <c r="XBM85" s="2"/>
      <c r="XBN85" s="2"/>
      <c r="XBO85" s="2"/>
      <c r="XBP85" s="2"/>
      <c r="XBQ85" s="2"/>
      <c r="XBR85" s="2"/>
      <c r="XBS85" s="2"/>
      <c r="XBT85" s="2"/>
      <c r="XBU85" s="2"/>
      <c r="XBV85" s="2"/>
      <c r="XBW85" s="2"/>
      <c r="XBX85" s="2"/>
      <c r="XBY85" s="2"/>
      <c r="XBZ85" s="2"/>
      <c r="XCA85" s="2"/>
      <c r="XCB85" s="2"/>
      <c r="XCC85" s="2"/>
      <c r="XCD85" s="2"/>
      <c r="XCE85" s="2"/>
      <c r="XCF85" s="2"/>
      <c r="XCG85" s="2"/>
      <c r="XCH85" s="2"/>
      <c r="XCI85" s="2"/>
      <c r="XCJ85" s="2"/>
      <c r="XCK85" s="2"/>
      <c r="XCL85" s="2"/>
      <c r="XCM85" s="2"/>
      <c r="XCN85" s="2"/>
      <c r="XCO85" s="2"/>
      <c r="XCP85" s="2"/>
      <c r="XCQ85" s="2"/>
      <c r="XCR85" s="2"/>
      <c r="XCS85" s="2"/>
      <c r="XCT85" s="2"/>
      <c r="XCU85" s="2"/>
      <c r="XCV85" s="2"/>
      <c r="XCW85" s="2"/>
      <c r="XCX85" s="2"/>
      <c r="XCY85" s="2"/>
      <c r="XCZ85" s="2"/>
      <c r="XDA85" s="2"/>
      <c r="XDB85" s="2"/>
      <c r="XDC85" s="2"/>
      <c r="XDD85" s="2"/>
      <c r="XDE85" s="2"/>
      <c r="XDF85" s="2"/>
      <c r="XDG85" s="2"/>
      <c r="XDH85" s="2"/>
      <c r="XDI85" s="2"/>
      <c r="XDJ85" s="2"/>
      <c r="XDK85" s="2"/>
      <c r="XDL85" s="2"/>
      <c r="XDM85" s="2"/>
      <c r="XDN85" s="2"/>
      <c r="XDO85" s="2"/>
      <c r="XDP85" s="2"/>
      <c r="XDQ85" s="2"/>
      <c r="XDR85" s="2"/>
      <c r="XDS85" s="2"/>
      <c r="XDT85" s="2"/>
      <c r="XDU85" s="2"/>
      <c r="XDV85" s="2"/>
      <c r="XDW85" s="2"/>
      <c r="XDX85" s="2"/>
      <c r="XDY85" s="2"/>
      <c r="XDZ85" s="2"/>
      <c r="XEA85" s="2"/>
      <c r="XEB85" s="2"/>
      <c r="XEC85" s="2"/>
      <c r="XED85" s="2"/>
      <c r="XEE85" s="2"/>
      <c r="XEF85" s="2"/>
      <c r="XEG85" s="2"/>
      <c r="XEH85" s="2"/>
      <c r="XEI85" s="2"/>
      <c r="XEJ85" s="2"/>
      <c r="XEK85" s="2"/>
      <c r="XEL85" s="2"/>
      <c r="XEM85" s="2"/>
      <c r="XEN85" s="2"/>
      <c r="XEO85" s="2"/>
      <c r="XEP85" s="2"/>
      <c r="XEQ85" s="2"/>
      <c r="XER85" s="2"/>
      <c r="XES85" s="2"/>
      <c r="XET85" s="2"/>
      <c r="XEU85" s="2"/>
      <c r="XEV85" s="2"/>
      <c r="XEW85" s="2"/>
      <c r="XEX85" s="2"/>
      <c r="XEY85" s="2"/>
      <c r="XEZ85" s="2"/>
      <c r="XFA85" s="2"/>
      <c r="XFB85" s="2"/>
      <c r="XFC85" s="2"/>
      <c r="XFD85" s="2"/>
    </row>
    <row r="86" spans="1:16384">
      <c r="A86" s="59" t="s">
        <v>217</v>
      </c>
      <c r="B86" s="59"/>
      <c r="C86" s="59"/>
      <c r="D86" s="187"/>
      <c r="E86" s="187"/>
      <c r="F86" s="187"/>
      <c r="G86" s="187"/>
      <c r="H86" s="187"/>
      <c r="I86" s="187"/>
      <c r="J86" s="187"/>
      <c r="K86" s="187"/>
      <c r="L86" s="187"/>
      <c r="M86" s="187"/>
      <c r="N86" s="187"/>
      <c r="O86" s="187"/>
      <c r="P86" s="187"/>
      <c r="Q86" s="187"/>
      <c r="R86" s="187"/>
      <c r="S86" s="187"/>
      <c r="T86" s="187"/>
      <c r="U86" s="187"/>
      <c r="V86" s="187"/>
      <c r="W86" s="187"/>
      <c r="X86" s="187"/>
      <c r="Y86" s="187"/>
      <c r="Z86" s="187"/>
      <c r="AA86" s="187"/>
      <c r="AB86" s="187"/>
      <c r="AC86" s="187"/>
      <c r="AD86" s="187"/>
      <c r="AE86" s="187"/>
      <c r="AF86" s="187"/>
      <c r="AG86" s="187"/>
      <c r="AH86" s="187"/>
      <c r="AI86" s="187"/>
      <c r="AJ86" s="187"/>
      <c r="AK86" s="59"/>
      <c r="AL86" s="59"/>
      <c r="AM86" s="59"/>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c r="IV86" s="2"/>
      <c r="IW86" s="2"/>
      <c r="IX86" s="2"/>
      <c r="IY86" s="2"/>
      <c r="IZ86" s="2"/>
      <c r="JA86" s="2"/>
      <c r="JB86" s="2"/>
      <c r="JC86" s="2"/>
      <c r="JD86" s="2"/>
      <c r="JE86" s="2"/>
      <c r="JF86" s="2"/>
      <c r="JG86" s="2"/>
      <c r="JH86" s="2"/>
      <c r="JI86" s="2"/>
      <c r="JJ86" s="2"/>
      <c r="JK86" s="2"/>
      <c r="JL86" s="2"/>
      <c r="JM86" s="2"/>
      <c r="JN86" s="2"/>
      <c r="JO86" s="2"/>
      <c r="JP86" s="2"/>
      <c r="JQ86" s="2"/>
      <c r="JR86" s="2"/>
      <c r="JS86" s="2"/>
      <c r="JT86" s="2"/>
      <c r="JU86" s="2"/>
      <c r="JV86" s="2"/>
      <c r="JW86" s="2"/>
      <c r="JX86" s="2"/>
      <c r="JY86" s="2"/>
      <c r="JZ86" s="2"/>
      <c r="KA86" s="2"/>
      <c r="KB86" s="2"/>
      <c r="KC86" s="2"/>
      <c r="KD86" s="2"/>
      <c r="KE86" s="2"/>
      <c r="KF86" s="2"/>
      <c r="KG86" s="2"/>
      <c r="KH86" s="2"/>
      <c r="KI86" s="2"/>
      <c r="KJ86" s="2"/>
      <c r="KK86" s="2"/>
      <c r="KL86" s="2"/>
      <c r="KM86" s="2"/>
      <c r="KN86" s="2"/>
      <c r="KO86" s="2"/>
      <c r="KP86" s="2"/>
      <c r="KQ86" s="2"/>
      <c r="KR86" s="2"/>
      <c r="KS86" s="2"/>
      <c r="KT86" s="2"/>
      <c r="KU86" s="2"/>
      <c r="KV86" s="2"/>
      <c r="KW86" s="2"/>
      <c r="KX86" s="2"/>
      <c r="KY86" s="2"/>
      <c r="KZ86" s="2"/>
      <c r="LA86" s="2"/>
      <c r="LB86" s="2"/>
      <c r="LC86" s="2"/>
      <c r="LD86" s="2"/>
      <c r="LE86" s="2"/>
      <c r="LF86" s="2"/>
      <c r="LG86" s="2"/>
      <c r="LH86" s="2"/>
      <c r="LI86" s="2"/>
      <c r="LJ86" s="2"/>
      <c r="LK86" s="2"/>
      <c r="LL86" s="2"/>
      <c r="LM86" s="2"/>
      <c r="LN86" s="2"/>
      <c r="LO86" s="2"/>
      <c r="LP86" s="2"/>
      <c r="LQ86" s="2"/>
      <c r="LR86" s="2"/>
      <c r="LS86" s="2"/>
      <c r="LT86" s="2"/>
      <c r="LU86" s="2"/>
      <c r="LV86" s="2"/>
      <c r="LW86" s="2"/>
      <c r="LX86" s="2"/>
      <c r="LY86" s="2"/>
      <c r="LZ86" s="2"/>
      <c r="MA86" s="2"/>
      <c r="MB86" s="2"/>
      <c r="MC86" s="2"/>
      <c r="MD86" s="2"/>
      <c r="ME86" s="2"/>
      <c r="MF86" s="2"/>
      <c r="MG86" s="2"/>
      <c r="MH86" s="2"/>
      <c r="MI86" s="2"/>
      <c r="MJ86" s="2"/>
      <c r="MK86" s="2"/>
      <c r="ML86" s="2"/>
      <c r="MM86" s="2"/>
      <c r="MN86" s="2"/>
      <c r="MO86" s="2"/>
      <c r="MP86" s="2"/>
      <c r="MQ86" s="2"/>
      <c r="MR86" s="2"/>
      <c r="MS86" s="2"/>
      <c r="MT86" s="2"/>
      <c r="MU86" s="2"/>
      <c r="MV86" s="2"/>
      <c r="MW86" s="2"/>
      <c r="MX86" s="2"/>
      <c r="MY86" s="2"/>
      <c r="MZ86" s="2"/>
      <c r="NA86" s="2"/>
      <c r="NB86" s="2"/>
      <c r="NC86" s="2"/>
      <c r="ND86" s="2"/>
      <c r="NE86" s="2"/>
      <c r="NF86" s="2"/>
      <c r="NG86" s="2"/>
      <c r="NH86" s="2"/>
      <c r="NI86" s="2"/>
      <c r="NJ86" s="2"/>
      <c r="NK86" s="2"/>
      <c r="NL86" s="2"/>
      <c r="NM86" s="2"/>
      <c r="NN86" s="2"/>
      <c r="NO86" s="2"/>
      <c r="NP86" s="2"/>
      <c r="NQ86" s="2"/>
      <c r="NR86" s="2"/>
      <c r="NS86" s="2"/>
      <c r="NT86" s="2"/>
      <c r="NU86" s="2"/>
      <c r="NV86" s="2"/>
      <c r="NW86" s="2"/>
      <c r="NX86" s="2"/>
      <c r="NY86" s="2"/>
      <c r="NZ86" s="2"/>
      <c r="OA86" s="2"/>
      <c r="OB86" s="2"/>
      <c r="OC86" s="2"/>
      <c r="OD86" s="2"/>
      <c r="OE86" s="2"/>
      <c r="OF86" s="2"/>
      <c r="OG86" s="2"/>
      <c r="OH86" s="2"/>
      <c r="OI86" s="2"/>
      <c r="OJ86" s="2"/>
      <c r="OK86" s="2"/>
      <c r="OL86" s="2"/>
      <c r="OM86" s="2"/>
      <c r="ON86" s="2"/>
      <c r="OO86" s="2"/>
      <c r="OP86" s="2"/>
      <c r="OQ86" s="2"/>
      <c r="OR86" s="2"/>
      <c r="OS86" s="2"/>
      <c r="OT86" s="2"/>
      <c r="OU86" s="2"/>
      <c r="OV86" s="2"/>
      <c r="OW86" s="2"/>
      <c r="OX86" s="2"/>
      <c r="OY86" s="2"/>
      <c r="OZ86" s="2"/>
      <c r="PA86" s="2"/>
      <c r="PB86" s="2"/>
      <c r="PC86" s="2"/>
      <c r="PD86" s="2"/>
      <c r="PE86" s="2"/>
      <c r="PF86" s="2"/>
      <c r="PG86" s="2"/>
      <c r="PH86" s="2"/>
      <c r="PI86" s="2"/>
      <c r="PJ86" s="2"/>
      <c r="PK86" s="2"/>
      <c r="PL86" s="2"/>
      <c r="PM86" s="2"/>
      <c r="PN86" s="2"/>
      <c r="PO86" s="2"/>
      <c r="PP86" s="2"/>
      <c r="PQ86" s="2"/>
      <c r="PR86" s="2"/>
      <c r="PS86" s="2"/>
      <c r="PT86" s="2"/>
      <c r="PU86" s="2"/>
      <c r="PV86" s="2"/>
      <c r="PW86" s="2"/>
      <c r="PX86" s="2"/>
      <c r="PY86" s="2"/>
      <c r="PZ86" s="2"/>
      <c r="QA86" s="2"/>
      <c r="QB86" s="2"/>
      <c r="QC86" s="2"/>
      <c r="QD86" s="2"/>
      <c r="QE86" s="2"/>
      <c r="QF86" s="2"/>
      <c r="QG86" s="2"/>
      <c r="QH86" s="2"/>
      <c r="QI86" s="2"/>
      <c r="QJ86" s="2"/>
      <c r="QK86" s="2"/>
      <c r="QL86" s="2"/>
      <c r="QM86" s="2"/>
      <c r="QN86" s="2"/>
      <c r="QO86" s="2"/>
      <c r="QP86" s="2"/>
      <c r="QQ86" s="2"/>
      <c r="QR86" s="2"/>
      <c r="QS86" s="2"/>
      <c r="QT86" s="2"/>
      <c r="QU86" s="2"/>
      <c r="QV86" s="2"/>
      <c r="QW86" s="2"/>
      <c r="QX86" s="2"/>
      <c r="QY86" s="2"/>
      <c r="QZ86" s="2"/>
      <c r="RA86" s="2"/>
      <c r="RB86" s="2"/>
      <c r="RC86" s="2"/>
      <c r="RD86" s="2"/>
      <c r="RE86" s="2"/>
      <c r="RF86" s="2"/>
      <c r="RG86" s="2"/>
      <c r="RH86" s="2"/>
      <c r="RI86" s="2"/>
      <c r="RJ86" s="2"/>
      <c r="RK86" s="2"/>
      <c r="RL86" s="2"/>
      <c r="RM86" s="2"/>
      <c r="RN86" s="2"/>
      <c r="RO86" s="2"/>
      <c r="RP86" s="2"/>
      <c r="RQ86" s="2"/>
      <c r="RR86" s="2"/>
      <c r="RS86" s="2"/>
      <c r="RT86" s="2"/>
      <c r="RU86" s="2"/>
      <c r="RV86" s="2"/>
      <c r="RW86" s="2"/>
      <c r="RX86" s="2"/>
      <c r="RY86" s="2"/>
      <c r="RZ86" s="2"/>
      <c r="SA86" s="2"/>
      <c r="SB86" s="2"/>
      <c r="SC86" s="2"/>
      <c r="SD86" s="2"/>
      <c r="SE86" s="2"/>
      <c r="SF86" s="2"/>
      <c r="SG86" s="2"/>
      <c r="SH86" s="2"/>
      <c r="SI86" s="2"/>
      <c r="SJ86" s="2"/>
      <c r="SK86" s="2"/>
      <c r="SL86" s="2"/>
      <c r="SM86" s="2"/>
      <c r="SN86" s="2"/>
      <c r="SO86" s="2"/>
      <c r="SP86" s="2"/>
      <c r="SQ86" s="2"/>
      <c r="SR86" s="2"/>
      <c r="SS86" s="2"/>
      <c r="ST86" s="2"/>
      <c r="SU86" s="2"/>
      <c r="SV86" s="2"/>
      <c r="SW86" s="2"/>
      <c r="SX86" s="2"/>
      <c r="SY86" s="2"/>
      <c r="SZ86" s="2"/>
      <c r="TA86" s="2"/>
      <c r="TB86" s="2"/>
      <c r="TC86" s="2"/>
      <c r="TD86" s="2"/>
      <c r="TE86" s="2"/>
      <c r="TF86" s="2"/>
      <c r="TG86" s="2"/>
      <c r="TH86" s="2"/>
      <c r="TI86" s="2"/>
      <c r="TJ86" s="2"/>
      <c r="TK86" s="2"/>
      <c r="TL86" s="2"/>
      <c r="TM86" s="2"/>
      <c r="TN86" s="2"/>
      <c r="TO86" s="2"/>
      <c r="TP86" s="2"/>
      <c r="TQ86" s="2"/>
      <c r="TR86" s="2"/>
      <c r="TS86" s="2"/>
      <c r="TT86" s="2"/>
      <c r="TU86" s="2"/>
      <c r="TV86" s="2"/>
      <c r="TW86" s="2"/>
      <c r="TX86" s="2"/>
      <c r="TY86" s="2"/>
      <c r="TZ86" s="2"/>
      <c r="UA86" s="2"/>
      <c r="UB86" s="2"/>
      <c r="UC86" s="2"/>
      <c r="UD86" s="2"/>
      <c r="UE86" s="2"/>
      <c r="UF86" s="2"/>
      <c r="UG86" s="2"/>
      <c r="UH86" s="2"/>
      <c r="UI86" s="2"/>
      <c r="UJ86" s="2"/>
      <c r="UK86" s="2"/>
      <c r="UL86" s="2"/>
      <c r="UM86" s="2"/>
      <c r="UN86" s="2"/>
      <c r="UO86" s="2"/>
      <c r="UP86" s="2"/>
      <c r="UQ86" s="2"/>
      <c r="UR86" s="2"/>
      <c r="US86" s="2"/>
      <c r="UT86" s="2"/>
      <c r="UU86" s="2"/>
      <c r="UV86" s="2"/>
      <c r="UW86" s="2"/>
      <c r="UX86" s="2"/>
      <c r="UY86" s="2"/>
      <c r="UZ86" s="2"/>
      <c r="VA86" s="2"/>
      <c r="VB86" s="2"/>
      <c r="VC86" s="2"/>
      <c r="VD86" s="2"/>
      <c r="VE86" s="2"/>
      <c r="VF86" s="2"/>
      <c r="VG86" s="2"/>
      <c r="VH86" s="2"/>
      <c r="VI86" s="2"/>
      <c r="VJ86" s="2"/>
      <c r="VK86" s="2"/>
      <c r="VL86" s="2"/>
      <c r="VM86" s="2"/>
      <c r="VN86" s="2"/>
      <c r="VO86" s="2"/>
      <c r="VP86" s="2"/>
      <c r="VQ86" s="2"/>
      <c r="VR86" s="2"/>
      <c r="VS86" s="2"/>
      <c r="VT86" s="2"/>
      <c r="VU86" s="2"/>
      <c r="VV86" s="2"/>
      <c r="VW86" s="2"/>
      <c r="VX86" s="2"/>
      <c r="VY86" s="2"/>
      <c r="VZ86" s="2"/>
      <c r="WA86" s="2"/>
      <c r="WB86" s="2"/>
      <c r="WC86" s="2"/>
      <c r="WD86" s="2"/>
      <c r="WE86" s="2"/>
      <c r="WF86" s="2"/>
      <c r="WG86" s="2"/>
      <c r="WH86" s="2"/>
      <c r="WI86" s="2"/>
      <c r="WJ86" s="2"/>
      <c r="WK86" s="2"/>
      <c r="WL86" s="2"/>
      <c r="WM86" s="2"/>
      <c r="WN86" s="2"/>
      <c r="WO86" s="2"/>
      <c r="WP86" s="2"/>
      <c r="WQ86" s="2"/>
      <c r="WR86" s="2"/>
      <c r="WS86" s="2"/>
      <c r="WT86" s="2"/>
      <c r="WU86" s="2"/>
      <c r="WV86" s="2"/>
      <c r="WW86" s="2"/>
      <c r="WX86" s="2"/>
      <c r="WY86" s="2"/>
      <c r="WZ86" s="2"/>
      <c r="XA86" s="2"/>
      <c r="XB86" s="2"/>
      <c r="XC86" s="2"/>
      <c r="XD86" s="2"/>
      <c r="XE86" s="2"/>
      <c r="XF86" s="2"/>
      <c r="XG86" s="2"/>
      <c r="XH86" s="2"/>
      <c r="XI86" s="2"/>
      <c r="XJ86" s="2"/>
      <c r="XK86" s="2"/>
      <c r="XL86" s="2"/>
      <c r="XM86" s="2"/>
      <c r="XN86" s="2"/>
      <c r="XO86" s="2"/>
      <c r="XP86" s="2"/>
      <c r="XQ86" s="2"/>
      <c r="XR86" s="2"/>
      <c r="XS86" s="2"/>
      <c r="XT86" s="2"/>
      <c r="XU86" s="2"/>
      <c r="XV86" s="2"/>
      <c r="XW86" s="2"/>
      <c r="XX86" s="2"/>
      <c r="XY86" s="2"/>
      <c r="XZ86" s="2"/>
      <c r="YA86" s="2"/>
      <c r="YB86" s="2"/>
      <c r="YC86" s="2"/>
      <c r="YD86" s="2"/>
      <c r="YE86" s="2"/>
      <c r="YF86" s="2"/>
      <c r="YG86" s="2"/>
      <c r="YH86" s="2"/>
      <c r="YI86" s="2"/>
      <c r="YJ86" s="2"/>
      <c r="YK86" s="2"/>
      <c r="YL86" s="2"/>
      <c r="YM86" s="2"/>
      <c r="YN86" s="2"/>
      <c r="YO86" s="2"/>
      <c r="YP86" s="2"/>
      <c r="YQ86" s="2"/>
      <c r="YR86" s="2"/>
      <c r="YS86" s="2"/>
      <c r="YT86" s="2"/>
      <c r="YU86" s="2"/>
      <c r="YV86" s="2"/>
      <c r="YW86" s="2"/>
      <c r="YX86" s="2"/>
      <c r="YY86" s="2"/>
      <c r="YZ86" s="2"/>
      <c r="ZA86" s="2"/>
      <c r="ZB86" s="2"/>
      <c r="ZC86" s="2"/>
      <c r="ZD86" s="2"/>
      <c r="ZE86" s="2"/>
      <c r="ZF86" s="2"/>
      <c r="ZG86" s="2"/>
      <c r="ZH86" s="2"/>
      <c r="ZI86" s="2"/>
      <c r="ZJ86" s="2"/>
      <c r="ZK86" s="2"/>
      <c r="ZL86" s="2"/>
      <c r="ZM86" s="2"/>
      <c r="ZN86" s="2"/>
      <c r="ZO86" s="2"/>
      <c r="ZP86" s="2"/>
      <c r="ZQ86" s="2"/>
      <c r="ZR86" s="2"/>
      <c r="ZS86" s="2"/>
      <c r="ZT86" s="2"/>
      <c r="ZU86" s="2"/>
      <c r="ZV86" s="2"/>
      <c r="ZW86" s="2"/>
      <c r="ZX86" s="2"/>
      <c r="ZY86" s="2"/>
      <c r="ZZ86" s="2"/>
      <c r="AAA86" s="2"/>
      <c r="AAB86" s="2"/>
      <c r="AAC86" s="2"/>
      <c r="AAD86" s="2"/>
      <c r="AAE86" s="2"/>
      <c r="AAF86" s="2"/>
      <c r="AAG86" s="2"/>
      <c r="AAH86" s="2"/>
      <c r="AAI86" s="2"/>
      <c r="AAJ86" s="2"/>
      <c r="AAK86" s="2"/>
      <c r="AAL86" s="2"/>
      <c r="AAM86" s="2"/>
      <c r="AAN86" s="2"/>
      <c r="AAO86" s="2"/>
      <c r="AAP86" s="2"/>
      <c r="AAQ86" s="2"/>
      <c r="AAR86" s="2"/>
      <c r="AAS86" s="2"/>
      <c r="AAT86" s="2"/>
      <c r="AAU86" s="2"/>
      <c r="AAV86" s="2"/>
      <c r="AAW86" s="2"/>
      <c r="AAX86" s="2"/>
      <c r="AAY86" s="2"/>
      <c r="AAZ86" s="2"/>
      <c r="ABA86" s="2"/>
      <c r="ABB86" s="2"/>
      <c r="ABC86" s="2"/>
      <c r="ABD86" s="2"/>
      <c r="ABE86" s="2"/>
      <c r="ABF86" s="2"/>
      <c r="ABG86" s="2"/>
      <c r="ABH86" s="2"/>
      <c r="ABI86" s="2"/>
      <c r="ABJ86" s="2"/>
      <c r="ABK86" s="2"/>
      <c r="ABL86" s="2"/>
      <c r="ABM86" s="2"/>
      <c r="ABN86" s="2"/>
      <c r="ABO86" s="2"/>
      <c r="ABP86" s="2"/>
      <c r="ABQ86" s="2"/>
      <c r="ABR86" s="2"/>
      <c r="ABS86" s="2"/>
      <c r="ABT86" s="2"/>
      <c r="ABU86" s="2"/>
      <c r="ABV86" s="2"/>
      <c r="ABW86" s="2"/>
      <c r="ABX86" s="2"/>
      <c r="ABY86" s="2"/>
      <c r="ABZ86" s="2"/>
      <c r="ACA86" s="2"/>
      <c r="ACB86" s="2"/>
      <c r="ACC86" s="2"/>
      <c r="ACD86" s="2"/>
      <c r="ACE86" s="2"/>
      <c r="ACF86" s="2"/>
      <c r="ACG86" s="2"/>
      <c r="ACH86" s="2"/>
      <c r="ACI86" s="2"/>
      <c r="ACJ86" s="2"/>
      <c r="ACK86" s="2"/>
      <c r="ACL86" s="2"/>
      <c r="ACM86" s="2"/>
      <c r="ACN86" s="2"/>
      <c r="ACO86" s="2"/>
      <c r="ACP86" s="2"/>
      <c r="ACQ86" s="2"/>
      <c r="ACR86" s="2"/>
      <c r="ACS86" s="2"/>
      <c r="ACT86" s="2"/>
      <c r="ACU86" s="2"/>
      <c r="ACV86" s="2"/>
      <c r="ACW86" s="2"/>
      <c r="ACX86" s="2"/>
      <c r="ACY86" s="2"/>
      <c r="ACZ86" s="2"/>
      <c r="ADA86" s="2"/>
      <c r="ADB86" s="2"/>
      <c r="ADC86" s="2"/>
      <c r="ADD86" s="2"/>
      <c r="ADE86" s="2"/>
      <c r="ADF86" s="2"/>
      <c r="ADG86" s="2"/>
      <c r="ADH86" s="2"/>
      <c r="ADI86" s="2"/>
      <c r="ADJ86" s="2"/>
      <c r="ADK86" s="2"/>
      <c r="ADL86" s="2"/>
      <c r="ADM86" s="2"/>
      <c r="ADN86" s="2"/>
      <c r="ADO86" s="2"/>
      <c r="ADP86" s="2"/>
      <c r="ADQ86" s="2"/>
      <c r="ADR86" s="2"/>
      <c r="ADS86" s="2"/>
      <c r="ADT86" s="2"/>
      <c r="ADU86" s="2"/>
      <c r="ADV86" s="2"/>
      <c r="ADW86" s="2"/>
      <c r="ADX86" s="2"/>
      <c r="ADY86" s="2"/>
      <c r="ADZ86" s="2"/>
      <c r="AEA86" s="2"/>
      <c r="AEB86" s="2"/>
      <c r="AEC86" s="2"/>
      <c r="AED86" s="2"/>
      <c r="AEE86" s="2"/>
      <c r="AEF86" s="2"/>
      <c r="AEG86" s="2"/>
      <c r="AEH86" s="2"/>
      <c r="AEI86" s="2"/>
      <c r="AEJ86" s="2"/>
      <c r="AEK86" s="2"/>
      <c r="AEL86" s="2"/>
      <c r="AEM86" s="2"/>
      <c r="AEN86" s="2"/>
      <c r="AEO86" s="2"/>
      <c r="AEP86" s="2"/>
      <c r="AEQ86" s="2"/>
      <c r="AER86" s="2"/>
      <c r="AES86" s="2"/>
      <c r="AET86" s="2"/>
      <c r="AEU86" s="2"/>
      <c r="AEV86" s="2"/>
      <c r="AEW86" s="2"/>
      <c r="AEX86" s="2"/>
      <c r="AEY86" s="2"/>
      <c r="AEZ86" s="2"/>
      <c r="AFA86" s="2"/>
      <c r="AFB86" s="2"/>
      <c r="AFC86" s="2"/>
      <c r="AFD86" s="2"/>
      <c r="AFE86" s="2"/>
      <c r="AFF86" s="2"/>
      <c r="AFG86" s="2"/>
      <c r="AFH86" s="2"/>
      <c r="AFI86" s="2"/>
      <c r="AFJ86" s="2"/>
      <c r="AFK86" s="2"/>
      <c r="AFL86" s="2"/>
      <c r="AFM86" s="2"/>
      <c r="AFN86" s="2"/>
      <c r="AFO86" s="2"/>
      <c r="AFP86" s="2"/>
      <c r="AFQ86" s="2"/>
      <c r="AFR86" s="2"/>
      <c r="AFS86" s="2"/>
      <c r="AFT86" s="2"/>
      <c r="AFU86" s="2"/>
      <c r="AFV86" s="2"/>
      <c r="AFW86" s="2"/>
      <c r="AFX86" s="2"/>
      <c r="AFY86" s="2"/>
      <c r="AFZ86" s="2"/>
      <c r="AGA86" s="2"/>
      <c r="AGB86" s="2"/>
      <c r="AGC86" s="2"/>
      <c r="AGD86" s="2"/>
      <c r="AGE86" s="2"/>
      <c r="AGF86" s="2"/>
      <c r="AGG86" s="2"/>
      <c r="AGH86" s="2"/>
      <c r="AGI86" s="2"/>
      <c r="AGJ86" s="2"/>
      <c r="AGK86" s="2"/>
      <c r="AGL86" s="2"/>
      <c r="AGM86" s="2"/>
      <c r="AGN86" s="2"/>
      <c r="AGO86" s="2"/>
      <c r="AGP86" s="2"/>
      <c r="AGQ86" s="2"/>
      <c r="AGR86" s="2"/>
      <c r="AGS86" s="2"/>
      <c r="AGT86" s="2"/>
      <c r="AGU86" s="2"/>
      <c r="AGV86" s="2"/>
      <c r="AGW86" s="2"/>
      <c r="AGX86" s="2"/>
      <c r="AGY86" s="2"/>
      <c r="AGZ86" s="2"/>
      <c r="AHA86" s="2"/>
      <c r="AHB86" s="2"/>
      <c r="AHC86" s="2"/>
      <c r="AHD86" s="2"/>
      <c r="AHE86" s="2"/>
      <c r="AHF86" s="2"/>
      <c r="AHG86" s="2"/>
      <c r="AHH86" s="2"/>
      <c r="AHI86" s="2"/>
      <c r="AHJ86" s="2"/>
      <c r="AHK86" s="2"/>
      <c r="AHL86" s="2"/>
      <c r="AHM86" s="2"/>
      <c r="AHN86" s="2"/>
      <c r="AHO86" s="2"/>
      <c r="AHP86" s="2"/>
      <c r="AHQ86" s="2"/>
      <c r="AHR86" s="2"/>
      <c r="AHS86" s="2"/>
      <c r="AHT86" s="2"/>
      <c r="AHU86" s="2"/>
      <c r="AHV86" s="2"/>
      <c r="AHW86" s="2"/>
      <c r="AHX86" s="2"/>
      <c r="AHY86" s="2"/>
      <c r="AHZ86" s="2"/>
      <c r="AIA86" s="2"/>
      <c r="AIB86" s="2"/>
      <c r="AIC86" s="2"/>
      <c r="AID86" s="2"/>
      <c r="AIE86" s="2"/>
      <c r="AIF86" s="2"/>
      <c r="AIG86" s="2"/>
      <c r="AIH86" s="2"/>
      <c r="AII86" s="2"/>
      <c r="AIJ86" s="2"/>
      <c r="AIK86" s="2"/>
      <c r="AIL86" s="2"/>
      <c r="AIM86" s="2"/>
      <c r="AIN86" s="2"/>
      <c r="AIO86" s="2"/>
      <c r="AIP86" s="2"/>
      <c r="AIQ86" s="2"/>
      <c r="AIR86" s="2"/>
      <c r="AIS86" s="2"/>
      <c r="AIT86" s="2"/>
      <c r="AIU86" s="2"/>
      <c r="AIV86" s="2"/>
      <c r="AIW86" s="2"/>
      <c r="AIX86" s="2"/>
      <c r="AIY86" s="2"/>
      <c r="AIZ86" s="2"/>
      <c r="AJA86" s="2"/>
      <c r="AJB86" s="2"/>
      <c r="AJC86" s="2"/>
      <c r="AJD86" s="2"/>
      <c r="AJE86" s="2"/>
      <c r="AJF86" s="2"/>
      <c r="AJG86" s="2"/>
      <c r="AJH86" s="2"/>
      <c r="AJI86" s="2"/>
      <c r="AJJ86" s="2"/>
      <c r="AJK86" s="2"/>
      <c r="AJL86" s="2"/>
      <c r="AJM86" s="2"/>
      <c r="AJN86" s="2"/>
      <c r="AJO86" s="2"/>
      <c r="AJP86" s="2"/>
      <c r="AJQ86" s="2"/>
      <c r="AJR86" s="2"/>
      <c r="AJS86" s="2"/>
      <c r="AJT86" s="2"/>
      <c r="AJU86" s="2"/>
      <c r="AJV86" s="2"/>
      <c r="AJW86" s="2"/>
      <c r="AJX86" s="2"/>
      <c r="AJY86" s="2"/>
      <c r="AJZ86" s="2"/>
      <c r="AKA86" s="2"/>
      <c r="AKB86" s="2"/>
      <c r="AKC86" s="2"/>
      <c r="AKD86" s="2"/>
      <c r="AKE86" s="2"/>
      <c r="AKF86" s="2"/>
      <c r="AKG86" s="2"/>
      <c r="AKH86" s="2"/>
      <c r="AKI86" s="2"/>
      <c r="AKJ86" s="2"/>
      <c r="AKK86" s="2"/>
      <c r="AKL86" s="2"/>
      <c r="AKM86" s="2"/>
      <c r="AKN86" s="2"/>
      <c r="AKO86" s="2"/>
      <c r="AKP86" s="2"/>
      <c r="AKQ86" s="2"/>
      <c r="AKR86" s="2"/>
      <c r="AKS86" s="2"/>
      <c r="AKT86" s="2"/>
      <c r="AKU86" s="2"/>
      <c r="AKV86" s="2"/>
      <c r="AKW86" s="2"/>
      <c r="AKX86" s="2"/>
      <c r="AKY86" s="2"/>
      <c r="AKZ86" s="2"/>
      <c r="ALA86" s="2"/>
      <c r="ALB86" s="2"/>
      <c r="ALC86" s="2"/>
      <c r="ALD86" s="2"/>
      <c r="ALE86" s="2"/>
      <c r="ALF86" s="2"/>
      <c r="ALG86" s="2"/>
      <c r="ALH86" s="2"/>
      <c r="ALI86" s="2"/>
      <c r="ALJ86" s="2"/>
      <c r="ALK86" s="2"/>
      <c r="ALL86" s="2"/>
      <c r="ALM86" s="2"/>
      <c r="ALN86" s="2"/>
      <c r="ALO86" s="2"/>
      <c r="ALP86" s="2"/>
      <c r="ALQ86" s="2"/>
      <c r="ALR86" s="2"/>
      <c r="ALS86" s="2"/>
      <c r="ALT86" s="2"/>
      <c r="ALU86" s="2"/>
      <c r="ALV86" s="2"/>
      <c r="ALW86" s="2"/>
      <c r="ALX86" s="2"/>
      <c r="ALY86" s="2"/>
      <c r="ALZ86" s="2"/>
      <c r="AMA86" s="2"/>
      <c r="AMB86" s="2"/>
      <c r="AMC86" s="2"/>
      <c r="AMD86" s="2"/>
      <c r="AME86" s="2"/>
      <c r="AMF86" s="2"/>
      <c r="AMG86" s="2"/>
      <c r="AMH86" s="2"/>
      <c r="AMI86" s="2"/>
      <c r="AMJ86" s="2"/>
      <c r="AMK86" s="2"/>
      <c r="AML86" s="2"/>
      <c r="AMM86" s="2"/>
      <c r="AMN86" s="2"/>
      <c r="AMO86" s="2"/>
      <c r="AMP86" s="2"/>
      <c r="AMQ86" s="2"/>
      <c r="AMR86" s="2"/>
      <c r="AMS86" s="2"/>
      <c r="AMT86" s="2"/>
      <c r="AMU86" s="2"/>
      <c r="AMV86" s="2"/>
      <c r="AMW86" s="2"/>
      <c r="AMX86" s="2"/>
      <c r="AMY86" s="2"/>
      <c r="AMZ86" s="2"/>
      <c r="ANA86" s="2"/>
      <c r="ANB86" s="2"/>
      <c r="ANC86" s="2"/>
      <c r="AND86" s="2"/>
      <c r="ANE86" s="2"/>
      <c r="ANF86" s="2"/>
      <c r="ANG86" s="2"/>
      <c r="ANH86" s="2"/>
      <c r="ANI86" s="2"/>
      <c r="ANJ86" s="2"/>
      <c r="ANK86" s="2"/>
      <c r="ANL86" s="2"/>
      <c r="ANM86" s="2"/>
      <c r="ANN86" s="2"/>
      <c r="ANO86" s="2"/>
      <c r="ANP86" s="2"/>
      <c r="ANQ86" s="2"/>
      <c r="ANR86" s="2"/>
      <c r="ANS86" s="2"/>
      <c r="ANT86" s="2"/>
      <c r="ANU86" s="2"/>
      <c r="ANV86" s="2"/>
      <c r="ANW86" s="2"/>
      <c r="ANX86" s="2"/>
      <c r="ANY86" s="2"/>
      <c r="ANZ86" s="2"/>
      <c r="AOA86" s="2"/>
      <c r="AOB86" s="2"/>
      <c r="AOC86" s="2"/>
      <c r="AOD86" s="2"/>
      <c r="AOE86" s="2"/>
      <c r="AOF86" s="2"/>
      <c r="AOG86" s="2"/>
      <c r="AOH86" s="2"/>
      <c r="AOI86" s="2"/>
      <c r="AOJ86" s="2"/>
      <c r="AOK86" s="2"/>
      <c r="AOL86" s="2"/>
      <c r="AOM86" s="2"/>
      <c r="AON86" s="2"/>
      <c r="AOO86" s="2"/>
      <c r="AOP86" s="2"/>
      <c r="AOQ86" s="2"/>
      <c r="AOR86" s="2"/>
      <c r="AOS86" s="2"/>
      <c r="AOT86" s="2"/>
      <c r="AOU86" s="2"/>
      <c r="AOV86" s="2"/>
      <c r="AOW86" s="2"/>
      <c r="AOX86" s="2"/>
      <c r="AOY86" s="2"/>
      <c r="AOZ86" s="2"/>
      <c r="APA86" s="2"/>
      <c r="APB86" s="2"/>
      <c r="APC86" s="2"/>
      <c r="APD86" s="2"/>
      <c r="APE86" s="2"/>
      <c r="APF86" s="2"/>
      <c r="APG86" s="2"/>
      <c r="APH86" s="2"/>
      <c r="API86" s="2"/>
      <c r="APJ86" s="2"/>
      <c r="APK86" s="2"/>
      <c r="APL86" s="2"/>
      <c r="APM86" s="2"/>
      <c r="APN86" s="2"/>
      <c r="APO86" s="2"/>
      <c r="APP86" s="2"/>
      <c r="APQ86" s="2"/>
      <c r="APR86" s="2"/>
      <c r="APS86" s="2"/>
      <c r="APT86" s="2"/>
      <c r="APU86" s="2"/>
      <c r="APV86" s="2"/>
      <c r="APW86" s="2"/>
      <c r="APX86" s="2"/>
      <c r="APY86" s="2"/>
      <c r="APZ86" s="2"/>
      <c r="AQA86" s="2"/>
      <c r="AQB86" s="2"/>
      <c r="AQC86" s="2"/>
      <c r="AQD86" s="2"/>
      <c r="AQE86" s="2"/>
      <c r="AQF86" s="2"/>
      <c r="AQG86" s="2"/>
      <c r="AQH86" s="2"/>
      <c r="AQI86" s="2"/>
      <c r="AQJ86" s="2"/>
      <c r="AQK86" s="2"/>
      <c r="AQL86" s="2"/>
      <c r="AQM86" s="2"/>
      <c r="AQN86" s="2"/>
      <c r="AQO86" s="2"/>
      <c r="AQP86" s="2"/>
      <c r="AQQ86" s="2"/>
      <c r="AQR86" s="2"/>
      <c r="AQS86" s="2"/>
      <c r="AQT86" s="2"/>
      <c r="AQU86" s="2"/>
      <c r="AQV86" s="2"/>
      <c r="AQW86" s="2"/>
      <c r="AQX86" s="2"/>
      <c r="AQY86" s="2"/>
      <c r="AQZ86" s="2"/>
      <c r="ARA86" s="2"/>
      <c r="ARB86" s="2"/>
      <c r="ARC86" s="2"/>
      <c r="ARD86" s="2"/>
      <c r="ARE86" s="2"/>
      <c r="ARF86" s="2"/>
      <c r="ARG86" s="2"/>
      <c r="ARH86" s="2"/>
      <c r="ARI86" s="2"/>
      <c r="ARJ86" s="2"/>
      <c r="ARK86" s="2"/>
      <c r="ARL86" s="2"/>
      <c r="ARM86" s="2"/>
      <c r="ARN86" s="2"/>
      <c r="ARO86" s="2"/>
      <c r="ARP86" s="2"/>
      <c r="ARQ86" s="2"/>
      <c r="ARR86" s="2"/>
      <c r="ARS86" s="2"/>
      <c r="ART86" s="2"/>
      <c r="ARU86" s="2"/>
      <c r="ARV86" s="2"/>
      <c r="ARW86" s="2"/>
      <c r="ARX86" s="2"/>
      <c r="ARY86" s="2"/>
      <c r="ARZ86" s="2"/>
      <c r="ASA86" s="2"/>
      <c r="ASB86" s="2"/>
      <c r="ASC86" s="2"/>
      <c r="ASD86" s="2"/>
      <c r="ASE86" s="2"/>
      <c r="ASF86" s="2"/>
      <c r="ASG86" s="2"/>
      <c r="ASH86" s="2"/>
      <c r="ASI86" s="2"/>
      <c r="ASJ86" s="2"/>
      <c r="ASK86" s="2"/>
      <c r="ASL86" s="2"/>
      <c r="ASM86" s="2"/>
      <c r="ASN86" s="2"/>
      <c r="ASO86" s="2"/>
      <c r="ASP86" s="2"/>
      <c r="ASQ86" s="2"/>
      <c r="ASR86" s="2"/>
      <c r="ASS86" s="2"/>
      <c r="AST86" s="2"/>
      <c r="ASU86" s="2"/>
      <c r="ASV86" s="2"/>
      <c r="ASW86" s="2"/>
      <c r="ASX86" s="2"/>
      <c r="ASY86" s="2"/>
      <c r="ASZ86" s="2"/>
      <c r="ATA86" s="2"/>
      <c r="ATB86" s="2"/>
      <c r="ATC86" s="2"/>
      <c r="ATD86" s="2"/>
      <c r="ATE86" s="2"/>
      <c r="ATF86" s="2"/>
      <c r="ATG86" s="2"/>
      <c r="ATH86" s="2"/>
      <c r="ATI86" s="2"/>
      <c r="ATJ86" s="2"/>
      <c r="ATK86" s="2"/>
      <c r="ATL86" s="2"/>
      <c r="ATM86" s="2"/>
      <c r="ATN86" s="2"/>
      <c r="ATO86" s="2"/>
      <c r="ATP86" s="2"/>
      <c r="ATQ86" s="2"/>
      <c r="ATR86" s="2"/>
      <c r="ATS86" s="2"/>
      <c r="ATT86" s="2"/>
      <c r="ATU86" s="2"/>
      <c r="ATV86" s="2"/>
      <c r="ATW86" s="2"/>
      <c r="ATX86" s="2"/>
      <c r="ATY86" s="2"/>
      <c r="ATZ86" s="2"/>
      <c r="AUA86" s="2"/>
      <c r="AUB86" s="2"/>
      <c r="AUC86" s="2"/>
      <c r="AUD86" s="2"/>
      <c r="AUE86" s="2"/>
      <c r="AUF86" s="2"/>
      <c r="AUG86" s="2"/>
      <c r="AUH86" s="2"/>
      <c r="AUI86" s="2"/>
      <c r="AUJ86" s="2"/>
      <c r="AUK86" s="2"/>
      <c r="AUL86" s="2"/>
      <c r="AUM86" s="2"/>
      <c r="AUN86" s="2"/>
      <c r="AUO86" s="2"/>
      <c r="AUP86" s="2"/>
      <c r="AUQ86" s="2"/>
      <c r="AUR86" s="2"/>
      <c r="AUS86" s="2"/>
      <c r="AUT86" s="2"/>
      <c r="AUU86" s="2"/>
      <c r="AUV86" s="2"/>
      <c r="AUW86" s="2"/>
      <c r="AUX86" s="2"/>
      <c r="AUY86" s="2"/>
      <c r="AUZ86" s="2"/>
      <c r="AVA86" s="2"/>
      <c r="AVB86" s="2"/>
      <c r="AVC86" s="2"/>
      <c r="AVD86" s="2"/>
      <c r="AVE86" s="2"/>
      <c r="AVF86" s="2"/>
      <c r="AVG86" s="2"/>
      <c r="AVH86" s="2"/>
      <c r="AVI86" s="2"/>
      <c r="AVJ86" s="2"/>
      <c r="AVK86" s="2"/>
      <c r="AVL86" s="2"/>
      <c r="AVM86" s="2"/>
      <c r="AVN86" s="2"/>
      <c r="AVO86" s="2"/>
      <c r="AVP86" s="2"/>
      <c r="AVQ86" s="2"/>
      <c r="AVR86" s="2"/>
      <c r="AVS86" s="2"/>
      <c r="AVT86" s="2"/>
      <c r="AVU86" s="2"/>
      <c r="AVV86" s="2"/>
      <c r="AVW86" s="2"/>
      <c r="AVX86" s="2"/>
      <c r="AVY86" s="2"/>
      <c r="AVZ86" s="2"/>
      <c r="AWA86" s="2"/>
      <c r="AWB86" s="2"/>
      <c r="AWC86" s="2"/>
      <c r="AWD86" s="2"/>
      <c r="AWE86" s="2"/>
      <c r="AWF86" s="2"/>
      <c r="AWG86" s="2"/>
      <c r="AWH86" s="2"/>
      <c r="AWI86" s="2"/>
      <c r="AWJ86" s="2"/>
      <c r="AWK86" s="2"/>
      <c r="AWL86" s="2"/>
      <c r="AWM86" s="2"/>
      <c r="AWN86" s="2"/>
      <c r="AWO86" s="2"/>
      <c r="AWP86" s="2"/>
      <c r="AWQ86" s="2"/>
      <c r="AWR86" s="2"/>
      <c r="AWS86" s="2"/>
      <c r="AWT86" s="2"/>
      <c r="AWU86" s="2"/>
      <c r="AWV86" s="2"/>
      <c r="AWW86" s="2"/>
      <c r="AWX86" s="2"/>
      <c r="AWY86" s="2"/>
      <c r="AWZ86" s="2"/>
      <c r="AXA86" s="2"/>
      <c r="AXB86" s="2"/>
      <c r="AXC86" s="2"/>
      <c r="AXD86" s="2"/>
      <c r="AXE86" s="2"/>
      <c r="AXF86" s="2"/>
      <c r="AXG86" s="2"/>
      <c r="AXH86" s="2"/>
      <c r="AXI86" s="2"/>
      <c r="AXJ86" s="2"/>
      <c r="AXK86" s="2"/>
      <c r="AXL86" s="2"/>
      <c r="AXM86" s="2"/>
      <c r="AXN86" s="2"/>
      <c r="AXO86" s="2"/>
      <c r="AXP86" s="2"/>
      <c r="AXQ86" s="2"/>
      <c r="AXR86" s="2"/>
      <c r="AXS86" s="2"/>
      <c r="AXT86" s="2"/>
      <c r="AXU86" s="2"/>
      <c r="AXV86" s="2"/>
      <c r="AXW86" s="2"/>
      <c r="AXX86" s="2"/>
      <c r="AXY86" s="2"/>
      <c r="AXZ86" s="2"/>
      <c r="AYA86" s="2"/>
      <c r="AYB86" s="2"/>
      <c r="AYC86" s="2"/>
      <c r="AYD86" s="2"/>
      <c r="AYE86" s="2"/>
      <c r="AYF86" s="2"/>
      <c r="AYG86" s="2"/>
      <c r="AYH86" s="2"/>
      <c r="AYI86" s="2"/>
      <c r="AYJ86" s="2"/>
      <c r="AYK86" s="2"/>
      <c r="AYL86" s="2"/>
      <c r="AYM86" s="2"/>
      <c r="AYN86" s="2"/>
      <c r="AYO86" s="2"/>
      <c r="AYP86" s="2"/>
      <c r="AYQ86" s="2"/>
      <c r="AYR86" s="2"/>
      <c r="AYS86" s="2"/>
      <c r="AYT86" s="2"/>
      <c r="AYU86" s="2"/>
      <c r="AYV86" s="2"/>
      <c r="AYW86" s="2"/>
      <c r="AYX86" s="2"/>
      <c r="AYY86" s="2"/>
      <c r="AYZ86" s="2"/>
      <c r="AZA86" s="2"/>
      <c r="AZB86" s="2"/>
      <c r="AZC86" s="2"/>
      <c r="AZD86" s="2"/>
      <c r="AZE86" s="2"/>
      <c r="AZF86" s="2"/>
      <c r="AZG86" s="2"/>
      <c r="AZH86" s="2"/>
      <c r="AZI86" s="2"/>
      <c r="AZJ86" s="2"/>
      <c r="AZK86" s="2"/>
      <c r="AZL86" s="2"/>
      <c r="AZM86" s="2"/>
      <c r="AZN86" s="2"/>
      <c r="AZO86" s="2"/>
      <c r="AZP86" s="2"/>
      <c r="AZQ86" s="2"/>
      <c r="AZR86" s="2"/>
      <c r="AZS86" s="2"/>
      <c r="AZT86" s="2"/>
      <c r="AZU86" s="2"/>
      <c r="AZV86" s="2"/>
      <c r="AZW86" s="2"/>
      <c r="AZX86" s="2"/>
      <c r="AZY86" s="2"/>
      <c r="AZZ86" s="2"/>
      <c r="BAA86" s="2"/>
      <c r="BAB86" s="2"/>
      <c r="BAC86" s="2"/>
      <c r="BAD86" s="2"/>
      <c r="BAE86" s="2"/>
      <c r="BAF86" s="2"/>
      <c r="BAG86" s="2"/>
      <c r="BAH86" s="2"/>
      <c r="BAI86" s="2"/>
      <c r="BAJ86" s="2"/>
      <c r="BAK86" s="2"/>
      <c r="BAL86" s="2"/>
      <c r="BAM86" s="2"/>
      <c r="BAN86" s="2"/>
      <c r="BAO86" s="2"/>
      <c r="BAP86" s="2"/>
      <c r="BAQ86" s="2"/>
      <c r="BAR86" s="2"/>
      <c r="BAS86" s="2"/>
      <c r="BAT86" s="2"/>
      <c r="BAU86" s="2"/>
      <c r="BAV86" s="2"/>
      <c r="BAW86" s="2"/>
      <c r="BAX86" s="2"/>
      <c r="BAY86" s="2"/>
      <c r="BAZ86" s="2"/>
      <c r="BBA86" s="2"/>
      <c r="BBB86" s="2"/>
      <c r="BBC86" s="2"/>
      <c r="BBD86" s="2"/>
      <c r="BBE86" s="2"/>
      <c r="BBF86" s="2"/>
      <c r="BBG86" s="2"/>
      <c r="BBH86" s="2"/>
      <c r="BBI86" s="2"/>
      <c r="BBJ86" s="2"/>
      <c r="BBK86" s="2"/>
      <c r="BBL86" s="2"/>
      <c r="BBM86" s="2"/>
      <c r="BBN86" s="2"/>
      <c r="BBO86" s="2"/>
      <c r="BBP86" s="2"/>
      <c r="BBQ86" s="2"/>
      <c r="BBR86" s="2"/>
      <c r="BBS86" s="2"/>
      <c r="BBT86" s="2"/>
      <c r="BBU86" s="2"/>
      <c r="BBV86" s="2"/>
      <c r="BBW86" s="2"/>
      <c r="BBX86" s="2"/>
      <c r="BBY86" s="2"/>
      <c r="BBZ86" s="2"/>
      <c r="BCA86" s="2"/>
      <c r="BCB86" s="2"/>
      <c r="BCC86" s="2"/>
      <c r="BCD86" s="2"/>
      <c r="BCE86" s="2"/>
      <c r="BCF86" s="2"/>
      <c r="BCG86" s="2"/>
      <c r="BCH86" s="2"/>
      <c r="BCI86" s="2"/>
      <c r="BCJ86" s="2"/>
      <c r="BCK86" s="2"/>
      <c r="BCL86" s="2"/>
      <c r="BCM86" s="2"/>
      <c r="BCN86" s="2"/>
      <c r="BCO86" s="2"/>
      <c r="BCP86" s="2"/>
      <c r="BCQ86" s="2"/>
      <c r="BCR86" s="2"/>
      <c r="BCS86" s="2"/>
      <c r="BCT86" s="2"/>
      <c r="BCU86" s="2"/>
      <c r="BCV86" s="2"/>
      <c r="BCW86" s="2"/>
      <c r="BCX86" s="2"/>
      <c r="BCY86" s="2"/>
      <c r="BCZ86" s="2"/>
      <c r="BDA86" s="2"/>
      <c r="BDB86" s="2"/>
      <c r="BDC86" s="2"/>
      <c r="BDD86" s="2"/>
      <c r="BDE86" s="2"/>
      <c r="BDF86" s="2"/>
      <c r="BDG86" s="2"/>
      <c r="BDH86" s="2"/>
      <c r="BDI86" s="2"/>
      <c r="BDJ86" s="2"/>
      <c r="BDK86" s="2"/>
      <c r="BDL86" s="2"/>
      <c r="BDM86" s="2"/>
      <c r="BDN86" s="2"/>
      <c r="BDO86" s="2"/>
      <c r="BDP86" s="2"/>
      <c r="BDQ86" s="2"/>
      <c r="BDR86" s="2"/>
      <c r="BDS86" s="2"/>
      <c r="BDT86" s="2"/>
      <c r="BDU86" s="2"/>
      <c r="BDV86" s="2"/>
      <c r="BDW86" s="2"/>
      <c r="BDX86" s="2"/>
      <c r="BDY86" s="2"/>
      <c r="BDZ86" s="2"/>
      <c r="BEA86" s="2"/>
      <c r="BEB86" s="2"/>
      <c r="BEC86" s="2"/>
      <c r="BED86" s="2"/>
      <c r="BEE86" s="2"/>
      <c r="BEF86" s="2"/>
      <c r="BEG86" s="2"/>
      <c r="BEH86" s="2"/>
      <c r="BEI86" s="2"/>
      <c r="BEJ86" s="2"/>
      <c r="BEK86" s="2"/>
      <c r="BEL86" s="2"/>
      <c r="BEM86" s="2"/>
      <c r="BEN86" s="2"/>
      <c r="BEO86" s="2"/>
      <c r="BEP86" s="2"/>
      <c r="BEQ86" s="2"/>
      <c r="BER86" s="2"/>
      <c r="BES86" s="2"/>
      <c r="BET86" s="2"/>
      <c r="BEU86" s="2"/>
      <c r="BEV86" s="2"/>
      <c r="BEW86" s="2"/>
      <c r="BEX86" s="2"/>
      <c r="BEY86" s="2"/>
      <c r="BEZ86" s="2"/>
      <c r="BFA86" s="2"/>
      <c r="BFB86" s="2"/>
      <c r="BFC86" s="2"/>
      <c r="BFD86" s="2"/>
      <c r="BFE86" s="2"/>
      <c r="BFF86" s="2"/>
      <c r="BFG86" s="2"/>
      <c r="BFH86" s="2"/>
      <c r="BFI86" s="2"/>
      <c r="BFJ86" s="2"/>
      <c r="BFK86" s="2"/>
      <c r="BFL86" s="2"/>
      <c r="BFM86" s="2"/>
      <c r="BFN86" s="2"/>
      <c r="BFO86" s="2"/>
      <c r="BFP86" s="2"/>
      <c r="BFQ86" s="2"/>
      <c r="BFR86" s="2"/>
      <c r="BFS86" s="2"/>
      <c r="BFT86" s="2"/>
      <c r="BFU86" s="2"/>
      <c r="BFV86" s="2"/>
      <c r="BFW86" s="2"/>
      <c r="BFX86" s="2"/>
      <c r="BFY86" s="2"/>
      <c r="BFZ86" s="2"/>
      <c r="BGA86" s="2"/>
      <c r="BGB86" s="2"/>
      <c r="BGC86" s="2"/>
      <c r="BGD86" s="2"/>
      <c r="BGE86" s="2"/>
      <c r="BGF86" s="2"/>
      <c r="BGG86" s="2"/>
      <c r="BGH86" s="2"/>
      <c r="BGI86" s="2"/>
      <c r="BGJ86" s="2"/>
      <c r="BGK86" s="2"/>
      <c r="BGL86" s="2"/>
      <c r="BGM86" s="2"/>
      <c r="BGN86" s="2"/>
      <c r="BGO86" s="2"/>
      <c r="BGP86" s="2"/>
      <c r="BGQ86" s="2"/>
      <c r="BGR86" s="2"/>
      <c r="BGS86" s="2"/>
      <c r="BGT86" s="2"/>
      <c r="BGU86" s="2"/>
      <c r="BGV86" s="2"/>
      <c r="BGW86" s="2"/>
      <c r="BGX86" s="2"/>
      <c r="BGY86" s="2"/>
      <c r="BGZ86" s="2"/>
      <c r="BHA86" s="2"/>
      <c r="BHB86" s="2"/>
      <c r="BHC86" s="2"/>
      <c r="BHD86" s="2"/>
      <c r="BHE86" s="2"/>
      <c r="BHF86" s="2"/>
      <c r="BHG86" s="2"/>
      <c r="BHH86" s="2"/>
      <c r="BHI86" s="2"/>
      <c r="BHJ86" s="2"/>
      <c r="BHK86" s="2"/>
      <c r="BHL86" s="2"/>
      <c r="BHM86" s="2"/>
      <c r="BHN86" s="2"/>
      <c r="BHO86" s="2"/>
      <c r="BHP86" s="2"/>
      <c r="BHQ86" s="2"/>
      <c r="BHR86" s="2"/>
      <c r="BHS86" s="2"/>
      <c r="BHT86" s="2"/>
      <c r="BHU86" s="2"/>
      <c r="BHV86" s="2"/>
      <c r="BHW86" s="2"/>
      <c r="BHX86" s="2"/>
      <c r="BHY86" s="2"/>
      <c r="BHZ86" s="2"/>
      <c r="BIA86" s="2"/>
      <c r="BIB86" s="2"/>
      <c r="BIC86" s="2"/>
      <c r="BID86" s="2"/>
      <c r="BIE86" s="2"/>
      <c r="BIF86" s="2"/>
      <c r="BIG86" s="2"/>
      <c r="BIH86" s="2"/>
      <c r="BII86" s="2"/>
      <c r="BIJ86" s="2"/>
      <c r="BIK86" s="2"/>
      <c r="BIL86" s="2"/>
      <c r="BIM86" s="2"/>
      <c r="BIN86" s="2"/>
      <c r="BIO86" s="2"/>
      <c r="BIP86" s="2"/>
      <c r="BIQ86" s="2"/>
      <c r="BIR86" s="2"/>
      <c r="BIS86" s="2"/>
      <c r="BIT86" s="2"/>
      <c r="BIU86" s="2"/>
      <c r="BIV86" s="2"/>
      <c r="BIW86" s="2"/>
      <c r="BIX86" s="2"/>
      <c r="BIY86" s="2"/>
      <c r="BIZ86" s="2"/>
      <c r="BJA86" s="2"/>
      <c r="BJB86" s="2"/>
      <c r="BJC86" s="2"/>
      <c r="BJD86" s="2"/>
      <c r="BJE86" s="2"/>
      <c r="BJF86" s="2"/>
      <c r="BJG86" s="2"/>
      <c r="BJH86" s="2"/>
      <c r="BJI86" s="2"/>
      <c r="BJJ86" s="2"/>
      <c r="BJK86" s="2"/>
      <c r="BJL86" s="2"/>
      <c r="BJM86" s="2"/>
      <c r="BJN86" s="2"/>
      <c r="BJO86" s="2"/>
      <c r="BJP86" s="2"/>
      <c r="BJQ86" s="2"/>
      <c r="BJR86" s="2"/>
      <c r="BJS86" s="2"/>
      <c r="BJT86" s="2"/>
      <c r="BJU86" s="2"/>
      <c r="BJV86" s="2"/>
      <c r="BJW86" s="2"/>
      <c r="BJX86" s="2"/>
      <c r="BJY86" s="2"/>
      <c r="BJZ86" s="2"/>
      <c r="BKA86" s="2"/>
      <c r="BKB86" s="2"/>
      <c r="BKC86" s="2"/>
      <c r="BKD86" s="2"/>
      <c r="BKE86" s="2"/>
      <c r="BKF86" s="2"/>
      <c r="BKG86" s="2"/>
      <c r="BKH86" s="2"/>
      <c r="BKI86" s="2"/>
      <c r="BKJ86" s="2"/>
      <c r="BKK86" s="2"/>
      <c r="BKL86" s="2"/>
      <c r="BKM86" s="2"/>
      <c r="BKN86" s="2"/>
      <c r="BKO86" s="2"/>
      <c r="BKP86" s="2"/>
      <c r="BKQ86" s="2"/>
      <c r="BKR86" s="2"/>
      <c r="BKS86" s="2"/>
      <c r="BKT86" s="2"/>
      <c r="BKU86" s="2"/>
      <c r="BKV86" s="2"/>
      <c r="BKW86" s="2"/>
      <c r="BKX86" s="2"/>
      <c r="BKY86" s="2"/>
      <c r="BKZ86" s="2"/>
      <c r="BLA86" s="2"/>
      <c r="BLB86" s="2"/>
      <c r="BLC86" s="2"/>
      <c r="BLD86" s="2"/>
      <c r="BLE86" s="2"/>
      <c r="BLF86" s="2"/>
      <c r="BLG86" s="2"/>
      <c r="BLH86" s="2"/>
      <c r="BLI86" s="2"/>
      <c r="BLJ86" s="2"/>
      <c r="BLK86" s="2"/>
      <c r="BLL86" s="2"/>
      <c r="BLM86" s="2"/>
      <c r="BLN86" s="2"/>
      <c r="BLO86" s="2"/>
      <c r="BLP86" s="2"/>
      <c r="BLQ86" s="2"/>
      <c r="BLR86" s="2"/>
      <c r="BLS86" s="2"/>
      <c r="BLT86" s="2"/>
      <c r="BLU86" s="2"/>
      <c r="BLV86" s="2"/>
      <c r="BLW86" s="2"/>
      <c r="BLX86" s="2"/>
      <c r="BLY86" s="2"/>
      <c r="BLZ86" s="2"/>
      <c r="BMA86" s="2"/>
      <c r="BMB86" s="2"/>
      <c r="BMC86" s="2"/>
      <c r="BMD86" s="2"/>
      <c r="BME86" s="2"/>
      <c r="BMF86" s="2"/>
      <c r="BMG86" s="2"/>
      <c r="BMH86" s="2"/>
      <c r="BMI86" s="2"/>
      <c r="BMJ86" s="2"/>
      <c r="BMK86" s="2"/>
      <c r="BML86" s="2"/>
      <c r="BMM86" s="2"/>
      <c r="BMN86" s="2"/>
      <c r="BMO86" s="2"/>
      <c r="BMP86" s="2"/>
      <c r="BMQ86" s="2"/>
      <c r="BMR86" s="2"/>
      <c r="BMS86" s="2"/>
      <c r="BMT86" s="2"/>
      <c r="BMU86" s="2"/>
      <c r="BMV86" s="2"/>
      <c r="BMW86" s="2"/>
      <c r="BMX86" s="2"/>
      <c r="BMY86" s="2"/>
      <c r="BMZ86" s="2"/>
      <c r="BNA86" s="2"/>
      <c r="BNB86" s="2"/>
      <c r="BNC86" s="2"/>
      <c r="BND86" s="2"/>
      <c r="BNE86" s="2"/>
      <c r="BNF86" s="2"/>
      <c r="BNG86" s="2"/>
      <c r="BNH86" s="2"/>
      <c r="BNI86" s="2"/>
      <c r="BNJ86" s="2"/>
      <c r="BNK86" s="2"/>
      <c r="BNL86" s="2"/>
      <c r="BNM86" s="2"/>
      <c r="BNN86" s="2"/>
      <c r="BNO86" s="2"/>
      <c r="BNP86" s="2"/>
      <c r="BNQ86" s="2"/>
      <c r="BNR86" s="2"/>
      <c r="BNS86" s="2"/>
      <c r="BNT86" s="2"/>
      <c r="BNU86" s="2"/>
      <c r="BNV86" s="2"/>
      <c r="BNW86" s="2"/>
      <c r="BNX86" s="2"/>
      <c r="BNY86" s="2"/>
      <c r="BNZ86" s="2"/>
      <c r="BOA86" s="2"/>
      <c r="BOB86" s="2"/>
      <c r="BOC86" s="2"/>
      <c r="BOD86" s="2"/>
      <c r="BOE86" s="2"/>
      <c r="BOF86" s="2"/>
      <c r="BOG86" s="2"/>
      <c r="BOH86" s="2"/>
      <c r="BOI86" s="2"/>
      <c r="BOJ86" s="2"/>
      <c r="BOK86" s="2"/>
      <c r="BOL86" s="2"/>
      <c r="BOM86" s="2"/>
      <c r="BON86" s="2"/>
      <c r="BOO86" s="2"/>
      <c r="BOP86" s="2"/>
      <c r="BOQ86" s="2"/>
      <c r="BOR86" s="2"/>
      <c r="BOS86" s="2"/>
      <c r="BOT86" s="2"/>
      <c r="BOU86" s="2"/>
      <c r="BOV86" s="2"/>
      <c r="BOW86" s="2"/>
      <c r="BOX86" s="2"/>
      <c r="BOY86" s="2"/>
      <c r="BOZ86" s="2"/>
      <c r="BPA86" s="2"/>
      <c r="BPB86" s="2"/>
      <c r="BPC86" s="2"/>
      <c r="BPD86" s="2"/>
      <c r="BPE86" s="2"/>
      <c r="BPF86" s="2"/>
      <c r="BPG86" s="2"/>
      <c r="BPH86" s="2"/>
      <c r="BPI86" s="2"/>
      <c r="BPJ86" s="2"/>
      <c r="BPK86" s="2"/>
      <c r="BPL86" s="2"/>
      <c r="BPM86" s="2"/>
      <c r="BPN86" s="2"/>
      <c r="BPO86" s="2"/>
      <c r="BPP86" s="2"/>
      <c r="BPQ86" s="2"/>
      <c r="BPR86" s="2"/>
      <c r="BPS86" s="2"/>
      <c r="BPT86" s="2"/>
      <c r="BPU86" s="2"/>
      <c r="BPV86" s="2"/>
      <c r="BPW86" s="2"/>
      <c r="BPX86" s="2"/>
      <c r="BPY86" s="2"/>
      <c r="BPZ86" s="2"/>
      <c r="BQA86" s="2"/>
      <c r="BQB86" s="2"/>
      <c r="BQC86" s="2"/>
      <c r="BQD86" s="2"/>
      <c r="BQE86" s="2"/>
      <c r="BQF86" s="2"/>
      <c r="BQG86" s="2"/>
      <c r="BQH86" s="2"/>
      <c r="BQI86" s="2"/>
      <c r="BQJ86" s="2"/>
      <c r="BQK86" s="2"/>
      <c r="BQL86" s="2"/>
      <c r="BQM86" s="2"/>
      <c r="BQN86" s="2"/>
      <c r="BQO86" s="2"/>
      <c r="BQP86" s="2"/>
      <c r="BQQ86" s="2"/>
      <c r="BQR86" s="2"/>
      <c r="BQS86" s="2"/>
      <c r="BQT86" s="2"/>
      <c r="BQU86" s="2"/>
      <c r="BQV86" s="2"/>
      <c r="BQW86" s="2"/>
      <c r="BQX86" s="2"/>
      <c r="BQY86" s="2"/>
      <c r="BQZ86" s="2"/>
      <c r="BRA86" s="2"/>
      <c r="BRB86" s="2"/>
      <c r="BRC86" s="2"/>
      <c r="BRD86" s="2"/>
      <c r="BRE86" s="2"/>
      <c r="BRF86" s="2"/>
      <c r="BRG86" s="2"/>
      <c r="BRH86" s="2"/>
      <c r="BRI86" s="2"/>
      <c r="BRJ86" s="2"/>
      <c r="BRK86" s="2"/>
      <c r="BRL86" s="2"/>
      <c r="BRM86" s="2"/>
      <c r="BRN86" s="2"/>
      <c r="BRO86" s="2"/>
      <c r="BRP86" s="2"/>
      <c r="BRQ86" s="2"/>
      <c r="BRR86" s="2"/>
      <c r="BRS86" s="2"/>
      <c r="BRT86" s="2"/>
      <c r="BRU86" s="2"/>
      <c r="BRV86" s="2"/>
      <c r="BRW86" s="2"/>
      <c r="BRX86" s="2"/>
      <c r="BRY86" s="2"/>
      <c r="BRZ86" s="2"/>
      <c r="BSA86" s="2"/>
      <c r="BSB86" s="2"/>
      <c r="BSC86" s="2"/>
      <c r="BSD86" s="2"/>
      <c r="BSE86" s="2"/>
      <c r="BSF86" s="2"/>
      <c r="BSG86" s="2"/>
      <c r="BSH86" s="2"/>
      <c r="BSI86" s="2"/>
      <c r="BSJ86" s="2"/>
      <c r="BSK86" s="2"/>
      <c r="BSL86" s="2"/>
      <c r="BSM86" s="2"/>
      <c r="BSN86" s="2"/>
      <c r="BSO86" s="2"/>
      <c r="BSP86" s="2"/>
      <c r="BSQ86" s="2"/>
      <c r="BSR86" s="2"/>
      <c r="BSS86" s="2"/>
      <c r="BST86" s="2"/>
      <c r="BSU86" s="2"/>
      <c r="BSV86" s="2"/>
      <c r="BSW86" s="2"/>
      <c r="BSX86" s="2"/>
      <c r="BSY86" s="2"/>
      <c r="BSZ86" s="2"/>
      <c r="BTA86" s="2"/>
      <c r="BTB86" s="2"/>
      <c r="BTC86" s="2"/>
      <c r="BTD86" s="2"/>
      <c r="BTE86" s="2"/>
      <c r="BTF86" s="2"/>
      <c r="BTG86" s="2"/>
      <c r="BTH86" s="2"/>
      <c r="BTI86" s="2"/>
      <c r="BTJ86" s="2"/>
      <c r="BTK86" s="2"/>
      <c r="BTL86" s="2"/>
      <c r="BTM86" s="2"/>
      <c r="BTN86" s="2"/>
      <c r="BTO86" s="2"/>
      <c r="BTP86" s="2"/>
      <c r="BTQ86" s="2"/>
      <c r="BTR86" s="2"/>
      <c r="BTS86" s="2"/>
      <c r="BTT86" s="2"/>
      <c r="BTU86" s="2"/>
      <c r="BTV86" s="2"/>
      <c r="BTW86" s="2"/>
      <c r="BTX86" s="2"/>
      <c r="BTY86" s="2"/>
      <c r="BTZ86" s="2"/>
      <c r="BUA86" s="2"/>
      <c r="BUB86" s="2"/>
      <c r="BUC86" s="2"/>
      <c r="BUD86" s="2"/>
      <c r="BUE86" s="2"/>
      <c r="BUF86" s="2"/>
      <c r="BUG86" s="2"/>
      <c r="BUH86" s="2"/>
      <c r="BUI86" s="2"/>
      <c r="BUJ86" s="2"/>
      <c r="BUK86" s="2"/>
      <c r="BUL86" s="2"/>
      <c r="BUM86" s="2"/>
      <c r="BUN86" s="2"/>
      <c r="BUO86" s="2"/>
      <c r="BUP86" s="2"/>
      <c r="BUQ86" s="2"/>
      <c r="BUR86" s="2"/>
      <c r="BUS86" s="2"/>
      <c r="BUT86" s="2"/>
      <c r="BUU86" s="2"/>
      <c r="BUV86" s="2"/>
      <c r="BUW86" s="2"/>
      <c r="BUX86" s="2"/>
      <c r="BUY86" s="2"/>
      <c r="BUZ86" s="2"/>
      <c r="BVA86" s="2"/>
      <c r="BVB86" s="2"/>
      <c r="BVC86" s="2"/>
      <c r="BVD86" s="2"/>
      <c r="BVE86" s="2"/>
      <c r="BVF86" s="2"/>
      <c r="BVG86" s="2"/>
      <c r="BVH86" s="2"/>
      <c r="BVI86" s="2"/>
      <c r="BVJ86" s="2"/>
      <c r="BVK86" s="2"/>
      <c r="BVL86" s="2"/>
      <c r="BVM86" s="2"/>
      <c r="BVN86" s="2"/>
      <c r="BVO86" s="2"/>
      <c r="BVP86" s="2"/>
      <c r="BVQ86" s="2"/>
      <c r="BVR86" s="2"/>
      <c r="BVS86" s="2"/>
      <c r="BVT86" s="2"/>
      <c r="BVU86" s="2"/>
      <c r="BVV86" s="2"/>
      <c r="BVW86" s="2"/>
      <c r="BVX86" s="2"/>
      <c r="BVY86" s="2"/>
      <c r="BVZ86" s="2"/>
      <c r="BWA86" s="2"/>
      <c r="BWB86" s="2"/>
      <c r="BWC86" s="2"/>
      <c r="BWD86" s="2"/>
      <c r="BWE86" s="2"/>
      <c r="BWF86" s="2"/>
      <c r="BWG86" s="2"/>
      <c r="BWH86" s="2"/>
      <c r="BWI86" s="2"/>
      <c r="BWJ86" s="2"/>
      <c r="BWK86" s="2"/>
      <c r="BWL86" s="2"/>
      <c r="BWM86" s="2"/>
      <c r="BWN86" s="2"/>
      <c r="BWO86" s="2"/>
      <c r="BWP86" s="2"/>
      <c r="BWQ86" s="2"/>
      <c r="BWR86" s="2"/>
      <c r="BWS86" s="2"/>
      <c r="BWT86" s="2"/>
      <c r="BWU86" s="2"/>
      <c r="BWV86" s="2"/>
      <c r="BWW86" s="2"/>
      <c r="BWX86" s="2"/>
      <c r="BWY86" s="2"/>
      <c r="BWZ86" s="2"/>
      <c r="BXA86" s="2"/>
      <c r="BXB86" s="2"/>
      <c r="BXC86" s="2"/>
      <c r="BXD86" s="2"/>
      <c r="BXE86" s="2"/>
      <c r="BXF86" s="2"/>
      <c r="BXG86" s="2"/>
      <c r="BXH86" s="2"/>
      <c r="BXI86" s="2"/>
      <c r="BXJ86" s="2"/>
      <c r="BXK86" s="2"/>
      <c r="BXL86" s="2"/>
      <c r="BXM86" s="2"/>
      <c r="BXN86" s="2"/>
      <c r="BXO86" s="2"/>
      <c r="BXP86" s="2"/>
      <c r="BXQ86" s="2"/>
      <c r="BXR86" s="2"/>
      <c r="BXS86" s="2"/>
      <c r="BXT86" s="2"/>
      <c r="BXU86" s="2"/>
      <c r="BXV86" s="2"/>
      <c r="BXW86" s="2"/>
      <c r="BXX86" s="2"/>
      <c r="BXY86" s="2"/>
      <c r="BXZ86" s="2"/>
      <c r="BYA86" s="2"/>
      <c r="BYB86" s="2"/>
      <c r="BYC86" s="2"/>
      <c r="BYD86" s="2"/>
      <c r="BYE86" s="2"/>
      <c r="BYF86" s="2"/>
      <c r="BYG86" s="2"/>
      <c r="BYH86" s="2"/>
      <c r="BYI86" s="2"/>
      <c r="BYJ86" s="2"/>
      <c r="BYK86" s="2"/>
      <c r="BYL86" s="2"/>
      <c r="BYM86" s="2"/>
      <c r="BYN86" s="2"/>
      <c r="BYO86" s="2"/>
      <c r="BYP86" s="2"/>
      <c r="BYQ86" s="2"/>
      <c r="BYR86" s="2"/>
      <c r="BYS86" s="2"/>
      <c r="BYT86" s="2"/>
      <c r="BYU86" s="2"/>
      <c r="BYV86" s="2"/>
      <c r="BYW86" s="2"/>
      <c r="BYX86" s="2"/>
      <c r="BYY86" s="2"/>
      <c r="BYZ86" s="2"/>
      <c r="BZA86" s="2"/>
      <c r="BZB86" s="2"/>
      <c r="BZC86" s="2"/>
      <c r="BZD86" s="2"/>
      <c r="BZE86" s="2"/>
      <c r="BZF86" s="2"/>
      <c r="BZG86" s="2"/>
      <c r="BZH86" s="2"/>
      <c r="BZI86" s="2"/>
      <c r="BZJ86" s="2"/>
      <c r="BZK86" s="2"/>
      <c r="BZL86" s="2"/>
      <c r="BZM86" s="2"/>
      <c r="BZN86" s="2"/>
      <c r="BZO86" s="2"/>
      <c r="BZP86" s="2"/>
      <c r="BZQ86" s="2"/>
      <c r="BZR86" s="2"/>
      <c r="BZS86" s="2"/>
      <c r="BZT86" s="2"/>
      <c r="BZU86" s="2"/>
      <c r="BZV86" s="2"/>
      <c r="BZW86" s="2"/>
      <c r="BZX86" s="2"/>
      <c r="BZY86" s="2"/>
      <c r="BZZ86" s="2"/>
      <c r="CAA86" s="2"/>
      <c r="CAB86" s="2"/>
      <c r="CAC86" s="2"/>
      <c r="CAD86" s="2"/>
      <c r="CAE86" s="2"/>
      <c r="CAF86" s="2"/>
      <c r="CAG86" s="2"/>
      <c r="CAH86" s="2"/>
      <c r="CAI86" s="2"/>
      <c r="CAJ86" s="2"/>
      <c r="CAK86" s="2"/>
      <c r="CAL86" s="2"/>
      <c r="CAM86" s="2"/>
      <c r="CAN86" s="2"/>
      <c r="CAO86" s="2"/>
      <c r="CAP86" s="2"/>
      <c r="CAQ86" s="2"/>
      <c r="CAR86" s="2"/>
      <c r="CAS86" s="2"/>
      <c r="CAT86" s="2"/>
      <c r="CAU86" s="2"/>
      <c r="CAV86" s="2"/>
      <c r="CAW86" s="2"/>
      <c r="CAX86" s="2"/>
      <c r="CAY86" s="2"/>
      <c r="CAZ86" s="2"/>
      <c r="CBA86" s="2"/>
      <c r="CBB86" s="2"/>
      <c r="CBC86" s="2"/>
      <c r="CBD86" s="2"/>
      <c r="CBE86" s="2"/>
      <c r="CBF86" s="2"/>
      <c r="CBG86" s="2"/>
      <c r="CBH86" s="2"/>
      <c r="CBI86" s="2"/>
      <c r="CBJ86" s="2"/>
      <c r="CBK86" s="2"/>
      <c r="CBL86" s="2"/>
      <c r="CBM86" s="2"/>
      <c r="CBN86" s="2"/>
      <c r="CBO86" s="2"/>
      <c r="CBP86" s="2"/>
      <c r="CBQ86" s="2"/>
      <c r="CBR86" s="2"/>
      <c r="CBS86" s="2"/>
      <c r="CBT86" s="2"/>
      <c r="CBU86" s="2"/>
      <c r="CBV86" s="2"/>
      <c r="CBW86" s="2"/>
      <c r="CBX86" s="2"/>
      <c r="CBY86" s="2"/>
      <c r="CBZ86" s="2"/>
      <c r="CCA86" s="2"/>
      <c r="CCB86" s="2"/>
      <c r="CCC86" s="2"/>
      <c r="CCD86" s="2"/>
      <c r="CCE86" s="2"/>
      <c r="CCF86" s="2"/>
      <c r="CCG86" s="2"/>
      <c r="CCH86" s="2"/>
      <c r="CCI86" s="2"/>
      <c r="CCJ86" s="2"/>
      <c r="CCK86" s="2"/>
      <c r="CCL86" s="2"/>
      <c r="CCM86" s="2"/>
      <c r="CCN86" s="2"/>
      <c r="CCO86" s="2"/>
      <c r="CCP86" s="2"/>
      <c r="CCQ86" s="2"/>
      <c r="CCR86" s="2"/>
      <c r="CCS86" s="2"/>
      <c r="CCT86" s="2"/>
      <c r="CCU86" s="2"/>
      <c r="CCV86" s="2"/>
      <c r="CCW86" s="2"/>
      <c r="CCX86" s="2"/>
      <c r="CCY86" s="2"/>
      <c r="CCZ86" s="2"/>
      <c r="CDA86" s="2"/>
      <c r="CDB86" s="2"/>
      <c r="CDC86" s="2"/>
      <c r="CDD86" s="2"/>
      <c r="CDE86" s="2"/>
      <c r="CDF86" s="2"/>
      <c r="CDG86" s="2"/>
      <c r="CDH86" s="2"/>
      <c r="CDI86" s="2"/>
      <c r="CDJ86" s="2"/>
      <c r="CDK86" s="2"/>
      <c r="CDL86" s="2"/>
      <c r="CDM86" s="2"/>
      <c r="CDN86" s="2"/>
      <c r="CDO86" s="2"/>
      <c r="CDP86" s="2"/>
      <c r="CDQ86" s="2"/>
      <c r="CDR86" s="2"/>
      <c r="CDS86" s="2"/>
      <c r="CDT86" s="2"/>
      <c r="CDU86" s="2"/>
      <c r="CDV86" s="2"/>
      <c r="CDW86" s="2"/>
      <c r="CDX86" s="2"/>
      <c r="CDY86" s="2"/>
      <c r="CDZ86" s="2"/>
      <c r="CEA86" s="2"/>
      <c r="CEB86" s="2"/>
      <c r="CEC86" s="2"/>
      <c r="CED86" s="2"/>
      <c r="CEE86" s="2"/>
      <c r="CEF86" s="2"/>
      <c r="CEG86" s="2"/>
      <c r="CEH86" s="2"/>
      <c r="CEI86" s="2"/>
      <c r="CEJ86" s="2"/>
      <c r="CEK86" s="2"/>
      <c r="CEL86" s="2"/>
      <c r="CEM86" s="2"/>
      <c r="CEN86" s="2"/>
      <c r="CEO86" s="2"/>
      <c r="CEP86" s="2"/>
      <c r="CEQ86" s="2"/>
      <c r="CER86" s="2"/>
      <c r="CES86" s="2"/>
      <c r="CET86" s="2"/>
      <c r="CEU86" s="2"/>
      <c r="CEV86" s="2"/>
      <c r="CEW86" s="2"/>
      <c r="CEX86" s="2"/>
      <c r="CEY86" s="2"/>
      <c r="CEZ86" s="2"/>
      <c r="CFA86" s="2"/>
      <c r="CFB86" s="2"/>
      <c r="CFC86" s="2"/>
      <c r="CFD86" s="2"/>
      <c r="CFE86" s="2"/>
      <c r="CFF86" s="2"/>
      <c r="CFG86" s="2"/>
      <c r="CFH86" s="2"/>
      <c r="CFI86" s="2"/>
      <c r="CFJ86" s="2"/>
      <c r="CFK86" s="2"/>
      <c r="CFL86" s="2"/>
      <c r="CFM86" s="2"/>
      <c r="CFN86" s="2"/>
      <c r="CFO86" s="2"/>
      <c r="CFP86" s="2"/>
      <c r="CFQ86" s="2"/>
      <c r="CFR86" s="2"/>
      <c r="CFS86" s="2"/>
      <c r="CFT86" s="2"/>
      <c r="CFU86" s="2"/>
      <c r="CFV86" s="2"/>
      <c r="CFW86" s="2"/>
      <c r="CFX86" s="2"/>
      <c r="CFY86" s="2"/>
      <c r="CFZ86" s="2"/>
      <c r="CGA86" s="2"/>
      <c r="CGB86" s="2"/>
      <c r="CGC86" s="2"/>
      <c r="CGD86" s="2"/>
      <c r="CGE86" s="2"/>
      <c r="CGF86" s="2"/>
      <c r="CGG86" s="2"/>
      <c r="CGH86" s="2"/>
      <c r="CGI86" s="2"/>
      <c r="CGJ86" s="2"/>
      <c r="CGK86" s="2"/>
      <c r="CGL86" s="2"/>
      <c r="CGM86" s="2"/>
      <c r="CGN86" s="2"/>
      <c r="CGO86" s="2"/>
      <c r="CGP86" s="2"/>
      <c r="CGQ86" s="2"/>
      <c r="CGR86" s="2"/>
      <c r="CGS86" s="2"/>
      <c r="CGT86" s="2"/>
      <c r="CGU86" s="2"/>
      <c r="CGV86" s="2"/>
      <c r="CGW86" s="2"/>
      <c r="CGX86" s="2"/>
      <c r="CGY86" s="2"/>
      <c r="CGZ86" s="2"/>
      <c r="CHA86" s="2"/>
      <c r="CHB86" s="2"/>
      <c r="CHC86" s="2"/>
      <c r="CHD86" s="2"/>
      <c r="CHE86" s="2"/>
      <c r="CHF86" s="2"/>
      <c r="CHG86" s="2"/>
      <c r="CHH86" s="2"/>
      <c r="CHI86" s="2"/>
      <c r="CHJ86" s="2"/>
      <c r="CHK86" s="2"/>
      <c r="CHL86" s="2"/>
      <c r="CHM86" s="2"/>
      <c r="CHN86" s="2"/>
      <c r="CHO86" s="2"/>
      <c r="CHP86" s="2"/>
      <c r="CHQ86" s="2"/>
      <c r="CHR86" s="2"/>
      <c r="CHS86" s="2"/>
      <c r="CHT86" s="2"/>
      <c r="CHU86" s="2"/>
      <c r="CHV86" s="2"/>
      <c r="CHW86" s="2"/>
      <c r="CHX86" s="2"/>
      <c r="CHY86" s="2"/>
      <c r="CHZ86" s="2"/>
      <c r="CIA86" s="2"/>
      <c r="CIB86" s="2"/>
      <c r="CIC86" s="2"/>
      <c r="CID86" s="2"/>
      <c r="CIE86" s="2"/>
      <c r="CIF86" s="2"/>
      <c r="CIG86" s="2"/>
      <c r="CIH86" s="2"/>
      <c r="CII86" s="2"/>
      <c r="CIJ86" s="2"/>
      <c r="CIK86" s="2"/>
      <c r="CIL86" s="2"/>
      <c r="CIM86" s="2"/>
      <c r="CIN86" s="2"/>
      <c r="CIO86" s="2"/>
      <c r="CIP86" s="2"/>
      <c r="CIQ86" s="2"/>
      <c r="CIR86" s="2"/>
      <c r="CIS86" s="2"/>
      <c r="CIT86" s="2"/>
      <c r="CIU86" s="2"/>
      <c r="CIV86" s="2"/>
      <c r="CIW86" s="2"/>
      <c r="CIX86" s="2"/>
      <c r="CIY86" s="2"/>
      <c r="CIZ86" s="2"/>
      <c r="CJA86" s="2"/>
      <c r="CJB86" s="2"/>
      <c r="CJC86" s="2"/>
      <c r="CJD86" s="2"/>
      <c r="CJE86" s="2"/>
      <c r="CJF86" s="2"/>
      <c r="CJG86" s="2"/>
      <c r="CJH86" s="2"/>
      <c r="CJI86" s="2"/>
      <c r="CJJ86" s="2"/>
      <c r="CJK86" s="2"/>
      <c r="CJL86" s="2"/>
      <c r="CJM86" s="2"/>
      <c r="CJN86" s="2"/>
      <c r="CJO86" s="2"/>
      <c r="CJP86" s="2"/>
      <c r="CJQ86" s="2"/>
      <c r="CJR86" s="2"/>
      <c r="CJS86" s="2"/>
      <c r="CJT86" s="2"/>
      <c r="CJU86" s="2"/>
      <c r="CJV86" s="2"/>
      <c r="CJW86" s="2"/>
      <c r="CJX86" s="2"/>
      <c r="CJY86" s="2"/>
      <c r="CJZ86" s="2"/>
      <c r="CKA86" s="2"/>
      <c r="CKB86" s="2"/>
      <c r="CKC86" s="2"/>
      <c r="CKD86" s="2"/>
      <c r="CKE86" s="2"/>
      <c r="CKF86" s="2"/>
      <c r="CKG86" s="2"/>
      <c r="CKH86" s="2"/>
      <c r="CKI86" s="2"/>
      <c r="CKJ86" s="2"/>
      <c r="CKK86" s="2"/>
      <c r="CKL86" s="2"/>
      <c r="CKM86" s="2"/>
      <c r="CKN86" s="2"/>
      <c r="CKO86" s="2"/>
      <c r="CKP86" s="2"/>
      <c r="CKQ86" s="2"/>
      <c r="CKR86" s="2"/>
      <c r="CKS86" s="2"/>
      <c r="CKT86" s="2"/>
      <c r="CKU86" s="2"/>
      <c r="CKV86" s="2"/>
      <c r="CKW86" s="2"/>
      <c r="CKX86" s="2"/>
      <c r="CKY86" s="2"/>
      <c r="CKZ86" s="2"/>
      <c r="CLA86" s="2"/>
      <c r="CLB86" s="2"/>
      <c r="CLC86" s="2"/>
      <c r="CLD86" s="2"/>
      <c r="CLE86" s="2"/>
      <c r="CLF86" s="2"/>
      <c r="CLG86" s="2"/>
      <c r="CLH86" s="2"/>
      <c r="CLI86" s="2"/>
      <c r="CLJ86" s="2"/>
      <c r="CLK86" s="2"/>
      <c r="CLL86" s="2"/>
      <c r="CLM86" s="2"/>
      <c r="CLN86" s="2"/>
      <c r="CLO86" s="2"/>
      <c r="CLP86" s="2"/>
      <c r="CLQ86" s="2"/>
      <c r="CLR86" s="2"/>
      <c r="CLS86" s="2"/>
      <c r="CLT86" s="2"/>
      <c r="CLU86" s="2"/>
      <c r="CLV86" s="2"/>
      <c r="CLW86" s="2"/>
      <c r="CLX86" s="2"/>
      <c r="CLY86" s="2"/>
      <c r="CLZ86" s="2"/>
      <c r="CMA86" s="2"/>
      <c r="CMB86" s="2"/>
      <c r="CMC86" s="2"/>
      <c r="CMD86" s="2"/>
      <c r="CME86" s="2"/>
      <c r="CMF86" s="2"/>
      <c r="CMG86" s="2"/>
      <c r="CMH86" s="2"/>
      <c r="CMI86" s="2"/>
      <c r="CMJ86" s="2"/>
      <c r="CMK86" s="2"/>
      <c r="CML86" s="2"/>
      <c r="CMM86" s="2"/>
      <c r="CMN86" s="2"/>
      <c r="CMO86" s="2"/>
      <c r="CMP86" s="2"/>
      <c r="CMQ86" s="2"/>
      <c r="CMR86" s="2"/>
      <c r="CMS86" s="2"/>
      <c r="CMT86" s="2"/>
      <c r="CMU86" s="2"/>
      <c r="CMV86" s="2"/>
      <c r="CMW86" s="2"/>
      <c r="CMX86" s="2"/>
      <c r="CMY86" s="2"/>
      <c r="CMZ86" s="2"/>
      <c r="CNA86" s="2"/>
      <c r="CNB86" s="2"/>
      <c r="CNC86" s="2"/>
      <c r="CND86" s="2"/>
      <c r="CNE86" s="2"/>
      <c r="CNF86" s="2"/>
      <c r="CNG86" s="2"/>
      <c r="CNH86" s="2"/>
      <c r="CNI86" s="2"/>
      <c r="CNJ86" s="2"/>
      <c r="CNK86" s="2"/>
      <c r="CNL86" s="2"/>
      <c r="CNM86" s="2"/>
      <c r="CNN86" s="2"/>
      <c r="CNO86" s="2"/>
      <c r="CNP86" s="2"/>
      <c r="CNQ86" s="2"/>
      <c r="CNR86" s="2"/>
      <c r="CNS86" s="2"/>
      <c r="CNT86" s="2"/>
      <c r="CNU86" s="2"/>
      <c r="CNV86" s="2"/>
      <c r="CNW86" s="2"/>
      <c r="CNX86" s="2"/>
      <c r="CNY86" s="2"/>
      <c r="CNZ86" s="2"/>
      <c r="COA86" s="2"/>
      <c r="COB86" s="2"/>
      <c r="COC86" s="2"/>
      <c r="COD86" s="2"/>
      <c r="COE86" s="2"/>
      <c r="COF86" s="2"/>
      <c r="COG86" s="2"/>
      <c r="COH86" s="2"/>
      <c r="COI86" s="2"/>
      <c r="COJ86" s="2"/>
      <c r="COK86" s="2"/>
      <c r="COL86" s="2"/>
      <c r="COM86" s="2"/>
      <c r="CON86" s="2"/>
      <c r="COO86" s="2"/>
      <c r="COP86" s="2"/>
      <c r="COQ86" s="2"/>
      <c r="COR86" s="2"/>
      <c r="COS86" s="2"/>
      <c r="COT86" s="2"/>
      <c r="COU86" s="2"/>
      <c r="COV86" s="2"/>
      <c r="COW86" s="2"/>
      <c r="COX86" s="2"/>
      <c r="COY86" s="2"/>
      <c r="COZ86" s="2"/>
      <c r="CPA86" s="2"/>
      <c r="CPB86" s="2"/>
      <c r="CPC86" s="2"/>
      <c r="CPD86" s="2"/>
      <c r="CPE86" s="2"/>
      <c r="CPF86" s="2"/>
      <c r="CPG86" s="2"/>
      <c r="CPH86" s="2"/>
      <c r="CPI86" s="2"/>
      <c r="CPJ86" s="2"/>
      <c r="CPK86" s="2"/>
      <c r="CPL86" s="2"/>
      <c r="CPM86" s="2"/>
      <c r="CPN86" s="2"/>
      <c r="CPO86" s="2"/>
      <c r="CPP86" s="2"/>
      <c r="CPQ86" s="2"/>
      <c r="CPR86" s="2"/>
      <c r="CPS86" s="2"/>
      <c r="CPT86" s="2"/>
      <c r="CPU86" s="2"/>
      <c r="CPV86" s="2"/>
      <c r="CPW86" s="2"/>
      <c r="CPX86" s="2"/>
      <c r="CPY86" s="2"/>
      <c r="CPZ86" s="2"/>
      <c r="CQA86" s="2"/>
      <c r="CQB86" s="2"/>
      <c r="CQC86" s="2"/>
      <c r="CQD86" s="2"/>
      <c r="CQE86" s="2"/>
      <c r="CQF86" s="2"/>
      <c r="CQG86" s="2"/>
      <c r="CQH86" s="2"/>
      <c r="CQI86" s="2"/>
      <c r="CQJ86" s="2"/>
      <c r="CQK86" s="2"/>
      <c r="CQL86" s="2"/>
      <c r="CQM86" s="2"/>
      <c r="CQN86" s="2"/>
      <c r="CQO86" s="2"/>
      <c r="CQP86" s="2"/>
      <c r="CQQ86" s="2"/>
      <c r="CQR86" s="2"/>
      <c r="CQS86" s="2"/>
      <c r="CQT86" s="2"/>
      <c r="CQU86" s="2"/>
      <c r="CQV86" s="2"/>
      <c r="CQW86" s="2"/>
      <c r="CQX86" s="2"/>
      <c r="CQY86" s="2"/>
      <c r="CQZ86" s="2"/>
      <c r="CRA86" s="2"/>
      <c r="CRB86" s="2"/>
      <c r="CRC86" s="2"/>
      <c r="CRD86" s="2"/>
      <c r="CRE86" s="2"/>
      <c r="CRF86" s="2"/>
      <c r="CRG86" s="2"/>
      <c r="CRH86" s="2"/>
      <c r="CRI86" s="2"/>
      <c r="CRJ86" s="2"/>
      <c r="CRK86" s="2"/>
      <c r="CRL86" s="2"/>
      <c r="CRM86" s="2"/>
      <c r="CRN86" s="2"/>
      <c r="CRO86" s="2"/>
      <c r="CRP86" s="2"/>
      <c r="CRQ86" s="2"/>
      <c r="CRR86" s="2"/>
      <c r="CRS86" s="2"/>
      <c r="CRT86" s="2"/>
      <c r="CRU86" s="2"/>
      <c r="CRV86" s="2"/>
      <c r="CRW86" s="2"/>
      <c r="CRX86" s="2"/>
      <c r="CRY86" s="2"/>
      <c r="CRZ86" s="2"/>
      <c r="CSA86" s="2"/>
      <c r="CSB86" s="2"/>
      <c r="CSC86" s="2"/>
      <c r="CSD86" s="2"/>
      <c r="CSE86" s="2"/>
      <c r="CSF86" s="2"/>
      <c r="CSG86" s="2"/>
      <c r="CSH86" s="2"/>
      <c r="CSI86" s="2"/>
      <c r="CSJ86" s="2"/>
      <c r="CSK86" s="2"/>
      <c r="CSL86" s="2"/>
      <c r="CSM86" s="2"/>
      <c r="CSN86" s="2"/>
      <c r="CSO86" s="2"/>
      <c r="CSP86" s="2"/>
      <c r="CSQ86" s="2"/>
      <c r="CSR86" s="2"/>
      <c r="CSS86" s="2"/>
      <c r="CST86" s="2"/>
      <c r="CSU86" s="2"/>
      <c r="CSV86" s="2"/>
      <c r="CSW86" s="2"/>
      <c r="CSX86" s="2"/>
      <c r="CSY86" s="2"/>
      <c r="CSZ86" s="2"/>
      <c r="CTA86" s="2"/>
      <c r="CTB86" s="2"/>
      <c r="CTC86" s="2"/>
      <c r="CTD86" s="2"/>
      <c r="CTE86" s="2"/>
      <c r="CTF86" s="2"/>
      <c r="CTG86" s="2"/>
      <c r="CTH86" s="2"/>
      <c r="CTI86" s="2"/>
      <c r="CTJ86" s="2"/>
      <c r="CTK86" s="2"/>
      <c r="CTL86" s="2"/>
      <c r="CTM86" s="2"/>
      <c r="CTN86" s="2"/>
      <c r="CTO86" s="2"/>
      <c r="CTP86" s="2"/>
      <c r="CTQ86" s="2"/>
      <c r="CTR86" s="2"/>
      <c r="CTS86" s="2"/>
      <c r="CTT86" s="2"/>
      <c r="CTU86" s="2"/>
      <c r="CTV86" s="2"/>
      <c r="CTW86" s="2"/>
      <c r="CTX86" s="2"/>
      <c r="CTY86" s="2"/>
      <c r="CTZ86" s="2"/>
      <c r="CUA86" s="2"/>
      <c r="CUB86" s="2"/>
      <c r="CUC86" s="2"/>
      <c r="CUD86" s="2"/>
      <c r="CUE86" s="2"/>
      <c r="CUF86" s="2"/>
      <c r="CUG86" s="2"/>
      <c r="CUH86" s="2"/>
      <c r="CUI86" s="2"/>
      <c r="CUJ86" s="2"/>
      <c r="CUK86" s="2"/>
      <c r="CUL86" s="2"/>
      <c r="CUM86" s="2"/>
      <c r="CUN86" s="2"/>
      <c r="CUO86" s="2"/>
      <c r="CUP86" s="2"/>
      <c r="CUQ86" s="2"/>
      <c r="CUR86" s="2"/>
      <c r="CUS86" s="2"/>
      <c r="CUT86" s="2"/>
      <c r="CUU86" s="2"/>
      <c r="CUV86" s="2"/>
      <c r="CUW86" s="2"/>
      <c r="CUX86" s="2"/>
      <c r="CUY86" s="2"/>
      <c r="CUZ86" s="2"/>
      <c r="CVA86" s="2"/>
      <c r="CVB86" s="2"/>
      <c r="CVC86" s="2"/>
      <c r="CVD86" s="2"/>
      <c r="CVE86" s="2"/>
      <c r="CVF86" s="2"/>
      <c r="CVG86" s="2"/>
      <c r="CVH86" s="2"/>
      <c r="CVI86" s="2"/>
      <c r="CVJ86" s="2"/>
      <c r="CVK86" s="2"/>
      <c r="CVL86" s="2"/>
      <c r="CVM86" s="2"/>
      <c r="CVN86" s="2"/>
      <c r="CVO86" s="2"/>
      <c r="CVP86" s="2"/>
      <c r="CVQ86" s="2"/>
      <c r="CVR86" s="2"/>
      <c r="CVS86" s="2"/>
      <c r="CVT86" s="2"/>
      <c r="CVU86" s="2"/>
      <c r="CVV86" s="2"/>
      <c r="CVW86" s="2"/>
      <c r="CVX86" s="2"/>
      <c r="CVY86" s="2"/>
      <c r="CVZ86" s="2"/>
      <c r="CWA86" s="2"/>
      <c r="CWB86" s="2"/>
      <c r="CWC86" s="2"/>
      <c r="CWD86" s="2"/>
      <c r="CWE86" s="2"/>
      <c r="CWF86" s="2"/>
      <c r="CWG86" s="2"/>
      <c r="CWH86" s="2"/>
      <c r="CWI86" s="2"/>
      <c r="CWJ86" s="2"/>
      <c r="CWK86" s="2"/>
      <c r="CWL86" s="2"/>
      <c r="CWM86" s="2"/>
      <c r="CWN86" s="2"/>
      <c r="CWO86" s="2"/>
      <c r="CWP86" s="2"/>
      <c r="CWQ86" s="2"/>
      <c r="CWR86" s="2"/>
      <c r="CWS86" s="2"/>
      <c r="CWT86" s="2"/>
      <c r="CWU86" s="2"/>
      <c r="CWV86" s="2"/>
      <c r="CWW86" s="2"/>
      <c r="CWX86" s="2"/>
      <c r="CWY86" s="2"/>
      <c r="CWZ86" s="2"/>
      <c r="CXA86" s="2"/>
      <c r="CXB86" s="2"/>
      <c r="CXC86" s="2"/>
      <c r="CXD86" s="2"/>
      <c r="CXE86" s="2"/>
      <c r="CXF86" s="2"/>
      <c r="CXG86" s="2"/>
      <c r="CXH86" s="2"/>
      <c r="CXI86" s="2"/>
      <c r="CXJ86" s="2"/>
      <c r="CXK86" s="2"/>
      <c r="CXL86" s="2"/>
      <c r="CXM86" s="2"/>
      <c r="CXN86" s="2"/>
      <c r="CXO86" s="2"/>
      <c r="CXP86" s="2"/>
      <c r="CXQ86" s="2"/>
      <c r="CXR86" s="2"/>
      <c r="CXS86" s="2"/>
      <c r="CXT86" s="2"/>
      <c r="CXU86" s="2"/>
      <c r="CXV86" s="2"/>
      <c r="CXW86" s="2"/>
      <c r="CXX86" s="2"/>
      <c r="CXY86" s="2"/>
      <c r="CXZ86" s="2"/>
      <c r="CYA86" s="2"/>
      <c r="CYB86" s="2"/>
      <c r="CYC86" s="2"/>
      <c r="CYD86" s="2"/>
      <c r="CYE86" s="2"/>
      <c r="CYF86" s="2"/>
      <c r="CYG86" s="2"/>
      <c r="CYH86" s="2"/>
      <c r="CYI86" s="2"/>
      <c r="CYJ86" s="2"/>
      <c r="CYK86" s="2"/>
      <c r="CYL86" s="2"/>
      <c r="CYM86" s="2"/>
      <c r="CYN86" s="2"/>
      <c r="CYO86" s="2"/>
      <c r="CYP86" s="2"/>
      <c r="CYQ86" s="2"/>
      <c r="CYR86" s="2"/>
      <c r="CYS86" s="2"/>
      <c r="CYT86" s="2"/>
      <c r="CYU86" s="2"/>
      <c r="CYV86" s="2"/>
      <c r="CYW86" s="2"/>
      <c r="CYX86" s="2"/>
      <c r="CYY86" s="2"/>
      <c r="CYZ86" s="2"/>
      <c r="CZA86" s="2"/>
      <c r="CZB86" s="2"/>
      <c r="CZC86" s="2"/>
      <c r="CZD86" s="2"/>
      <c r="CZE86" s="2"/>
      <c r="CZF86" s="2"/>
      <c r="CZG86" s="2"/>
      <c r="CZH86" s="2"/>
      <c r="CZI86" s="2"/>
      <c r="CZJ86" s="2"/>
      <c r="CZK86" s="2"/>
      <c r="CZL86" s="2"/>
      <c r="CZM86" s="2"/>
      <c r="CZN86" s="2"/>
      <c r="CZO86" s="2"/>
      <c r="CZP86" s="2"/>
      <c r="CZQ86" s="2"/>
      <c r="CZR86" s="2"/>
      <c r="CZS86" s="2"/>
      <c r="CZT86" s="2"/>
      <c r="CZU86" s="2"/>
      <c r="CZV86" s="2"/>
      <c r="CZW86" s="2"/>
      <c r="CZX86" s="2"/>
      <c r="CZY86" s="2"/>
      <c r="CZZ86" s="2"/>
      <c r="DAA86" s="2"/>
      <c r="DAB86" s="2"/>
      <c r="DAC86" s="2"/>
      <c r="DAD86" s="2"/>
      <c r="DAE86" s="2"/>
      <c r="DAF86" s="2"/>
      <c r="DAG86" s="2"/>
      <c r="DAH86" s="2"/>
      <c r="DAI86" s="2"/>
      <c r="DAJ86" s="2"/>
      <c r="DAK86" s="2"/>
      <c r="DAL86" s="2"/>
      <c r="DAM86" s="2"/>
      <c r="DAN86" s="2"/>
      <c r="DAO86" s="2"/>
      <c r="DAP86" s="2"/>
      <c r="DAQ86" s="2"/>
      <c r="DAR86" s="2"/>
      <c r="DAS86" s="2"/>
      <c r="DAT86" s="2"/>
      <c r="DAU86" s="2"/>
      <c r="DAV86" s="2"/>
      <c r="DAW86" s="2"/>
      <c r="DAX86" s="2"/>
      <c r="DAY86" s="2"/>
      <c r="DAZ86" s="2"/>
      <c r="DBA86" s="2"/>
      <c r="DBB86" s="2"/>
      <c r="DBC86" s="2"/>
      <c r="DBD86" s="2"/>
      <c r="DBE86" s="2"/>
      <c r="DBF86" s="2"/>
      <c r="DBG86" s="2"/>
      <c r="DBH86" s="2"/>
      <c r="DBI86" s="2"/>
      <c r="DBJ86" s="2"/>
      <c r="DBK86" s="2"/>
      <c r="DBL86" s="2"/>
      <c r="DBM86" s="2"/>
      <c r="DBN86" s="2"/>
      <c r="DBO86" s="2"/>
      <c r="DBP86" s="2"/>
      <c r="DBQ86" s="2"/>
      <c r="DBR86" s="2"/>
      <c r="DBS86" s="2"/>
      <c r="DBT86" s="2"/>
      <c r="DBU86" s="2"/>
      <c r="DBV86" s="2"/>
      <c r="DBW86" s="2"/>
      <c r="DBX86" s="2"/>
      <c r="DBY86" s="2"/>
      <c r="DBZ86" s="2"/>
      <c r="DCA86" s="2"/>
      <c r="DCB86" s="2"/>
      <c r="DCC86" s="2"/>
      <c r="DCD86" s="2"/>
      <c r="DCE86" s="2"/>
      <c r="DCF86" s="2"/>
      <c r="DCG86" s="2"/>
      <c r="DCH86" s="2"/>
      <c r="DCI86" s="2"/>
      <c r="DCJ86" s="2"/>
      <c r="DCK86" s="2"/>
      <c r="DCL86" s="2"/>
      <c r="DCM86" s="2"/>
      <c r="DCN86" s="2"/>
      <c r="DCO86" s="2"/>
      <c r="DCP86" s="2"/>
      <c r="DCQ86" s="2"/>
      <c r="DCR86" s="2"/>
      <c r="DCS86" s="2"/>
      <c r="DCT86" s="2"/>
      <c r="DCU86" s="2"/>
      <c r="DCV86" s="2"/>
      <c r="DCW86" s="2"/>
      <c r="DCX86" s="2"/>
      <c r="DCY86" s="2"/>
      <c r="DCZ86" s="2"/>
      <c r="DDA86" s="2"/>
      <c r="DDB86" s="2"/>
      <c r="DDC86" s="2"/>
      <c r="DDD86" s="2"/>
      <c r="DDE86" s="2"/>
      <c r="DDF86" s="2"/>
      <c r="DDG86" s="2"/>
      <c r="DDH86" s="2"/>
      <c r="DDI86" s="2"/>
      <c r="DDJ86" s="2"/>
      <c r="DDK86" s="2"/>
      <c r="DDL86" s="2"/>
      <c r="DDM86" s="2"/>
      <c r="DDN86" s="2"/>
      <c r="DDO86" s="2"/>
      <c r="DDP86" s="2"/>
      <c r="DDQ86" s="2"/>
      <c r="DDR86" s="2"/>
      <c r="DDS86" s="2"/>
      <c r="DDT86" s="2"/>
      <c r="DDU86" s="2"/>
      <c r="DDV86" s="2"/>
      <c r="DDW86" s="2"/>
      <c r="DDX86" s="2"/>
      <c r="DDY86" s="2"/>
      <c r="DDZ86" s="2"/>
      <c r="DEA86" s="2"/>
      <c r="DEB86" s="2"/>
      <c r="DEC86" s="2"/>
      <c r="DED86" s="2"/>
      <c r="DEE86" s="2"/>
      <c r="DEF86" s="2"/>
      <c r="DEG86" s="2"/>
      <c r="DEH86" s="2"/>
      <c r="DEI86" s="2"/>
      <c r="DEJ86" s="2"/>
      <c r="DEK86" s="2"/>
      <c r="DEL86" s="2"/>
      <c r="DEM86" s="2"/>
      <c r="DEN86" s="2"/>
      <c r="DEO86" s="2"/>
      <c r="DEP86" s="2"/>
      <c r="DEQ86" s="2"/>
      <c r="DER86" s="2"/>
      <c r="DES86" s="2"/>
      <c r="DET86" s="2"/>
      <c r="DEU86" s="2"/>
      <c r="DEV86" s="2"/>
      <c r="DEW86" s="2"/>
      <c r="DEX86" s="2"/>
      <c r="DEY86" s="2"/>
      <c r="DEZ86" s="2"/>
      <c r="DFA86" s="2"/>
      <c r="DFB86" s="2"/>
      <c r="DFC86" s="2"/>
      <c r="DFD86" s="2"/>
      <c r="DFE86" s="2"/>
      <c r="DFF86" s="2"/>
      <c r="DFG86" s="2"/>
      <c r="DFH86" s="2"/>
      <c r="DFI86" s="2"/>
      <c r="DFJ86" s="2"/>
      <c r="DFK86" s="2"/>
      <c r="DFL86" s="2"/>
      <c r="DFM86" s="2"/>
      <c r="DFN86" s="2"/>
      <c r="DFO86" s="2"/>
      <c r="DFP86" s="2"/>
      <c r="DFQ86" s="2"/>
      <c r="DFR86" s="2"/>
      <c r="DFS86" s="2"/>
      <c r="DFT86" s="2"/>
      <c r="DFU86" s="2"/>
      <c r="DFV86" s="2"/>
      <c r="DFW86" s="2"/>
      <c r="DFX86" s="2"/>
      <c r="DFY86" s="2"/>
      <c r="DFZ86" s="2"/>
      <c r="DGA86" s="2"/>
      <c r="DGB86" s="2"/>
      <c r="DGC86" s="2"/>
      <c r="DGD86" s="2"/>
      <c r="DGE86" s="2"/>
      <c r="DGF86" s="2"/>
      <c r="DGG86" s="2"/>
      <c r="DGH86" s="2"/>
      <c r="DGI86" s="2"/>
      <c r="DGJ86" s="2"/>
      <c r="DGK86" s="2"/>
      <c r="DGL86" s="2"/>
      <c r="DGM86" s="2"/>
      <c r="DGN86" s="2"/>
      <c r="DGO86" s="2"/>
      <c r="DGP86" s="2"/>
      <c r="DGQ86" s="2"/>
      <c r="DGR86" s="2"/>
      <c r="DGS86" s="2"/>
      <c r="DGT86" s="2"/>
      <c r="DGU86" s="2"/>
      <c r="DGV86" s="2"/>
      <c r="DGW86" s="2"/>
      <c r="DGX86" s="2"/>
      <c r="DGY86" s="2"/>
      <c r="DGZ86" s="2"/>
      <c r="DHA86" s="2"/>
      <c r="DHB86" s="2"/>
      <c r="DHC86" s="2"/>
      <c r="DHD86" s="2"/>
      <c r="DHE86" s="2"/>
      <c r="DHF86" s="2"/>
      <c r="DHG86" s="2"/>
      <c r="DHH86" s="2"/>
      <c r="DHI86" s="2"/>
      <c r="DHJ86" s="2"/>
      <c r="DHK86" s="2"/>
      <c r="DHL86" s="2"/>
      <c r="DHM86" s="2"/>
      <c r="DHN86" s="2"/>
      <c r="DHO86" s="2"/>
      <c r="DHP86" s="2"/>
      <c r="DHQ86" s="2"/>
      <c r="DHR86" s="2"/>
      <c r="DHS86" s="2"/>
      <c r="DHT86" s="2"/>
      <c r="DHU86" s="2"/>
      <c r="DHV86" s="2"/>
      <c r="DHW86" s="2"/>
      <c r="DHX86" s="2"/>
      <c r="DHY86" s="2"/>
      <c r="DHZ86" s="2"/>
      <c r="DIA86" s="2"/>
      <c r="DIB86" s="2"/>
      <c r="DIC86" s="2"/>
      <c r="DID86" s="2"/>
      <c r="DIE86" s="2"/>
      <c r="DIF86" s="2"/>
      <c r="DIG86" s="2"/>
      <c r="DIH86" s="2"/>
      <c r="DII86" s="2"/>
      <c r="DIJ86" s="2"/>
      <c r="DIK86" s="2"/>
      <c r="DIL86" s="2"/>
      <c r="DIM86" s="2"/>
      <c r="DIN86" s="2"/>
      <c r="DIO86" s="2"/>
      <c r="DIP86" s="2"/>
      <c r="DIQ86" s="2"/>
      <c r="DIR86" s="2"/>
      <c r="DIS86" s="2"/>
      <c r="DIT86" s="2"/>
      <c r="DIU86" s="2"/>
      <c r="DIV86" s="2"/>
      <c r="DIW86" s="2"/>
      <c r="DIX86" s="2"/>
      <c r="DIY86" s="2"/>
      <c r="DIZ86" s="2"/>
      <c r="DJA86" s="2"/>
      <c r="DJB86" s="2"/>
      <c r="DJC86" s="2"/>
      <c r="DJD86" s="2"/>
      <c r="DJE86" s="2"/>
      <c r="DJF86" s="2"/>
      <c r="DJG86" s="2"/>
      <c r="DJH86" s="2"/>
      <c r="DJI86" s="2"/>
      <c r="DJJ86" s="2"/>
      <c r="DJK86" s="2"/>
      <c r="DJL86" s="2"/>
      <c r="DJM86" s="2"/>
      <c r="DJN86" s="2"/>
      <c r="DJO86" s="2"/>
      <c r="DJP86" s="2"/>
      <c r="DJQ86" s="2"/>
      <c r="DJR86" s="2"/>
      <c r="DJS86" s="2"/>
      <c r="DJT86" s="2"/>
      <c r="DJU86" s="2"/>
      <c r="DJV86" s="2"/>
      <c r="DJW86" s="2"/>
      <c r="DJX86" s="2"/>
      <c r="DJY86" s="2"/>
      <c r="DJZ86" s="2"/>
      <c r="DKA86" s="2"/>
      <c r="DKB86" s="2"/>
      <c r="DKC86" s="2"/>
      <c r="DKD86" s="2"/>
      <c r="DKE86" s="2"/>
      <c r="DKF86" s="2"/>
      <c r="DKG86" s="2"/>
      <c r="DKH86" s="2"/>
      <c r="DKI86" s="2"/>
      <c r="DKJ86" s="2"/>
      <c r="DKK86" s="2"/>
      <c r="DKL86" s="2"/>
      <c r="DKM86" s="2"/>
      <c r="DKN86" s="2"/>
      <c r="DKO86" s="2"/>
      <c r="DKP86" s="2"/>
      <c r="DKQ86" s="2"/>
      <c r="DKR86" s="2"/>
      <c r="DKS86" s="2"/>
      <c r="DKT86" s="2"/>
      <c r="DKU86" s="2"/>
      <c r="DKV86" s="2"/>
      <c r="DKW86" s="2"/>
      <c r="DKX86" s="2"/>
      <c r="DKY86" s="2"/>
      <c r="DKZ86" s="2"/>
      <c r="DLA86" s="2"/>
      <c r="DLB86" s="2"/>
      <c r="DLC86" s="2"/>
      <c r="DLD86" s="2"/>
      <c r="DLE86" s="2"/>
      <c r="DLF86" s="2"/>
      <c r="DLG86" s="2"/>
      <c r="DLH86" s="2"/>
      <c r="DLI86" s="2"/>
      <c r="DLJ86" s="2"/>
      <c r="DLK86" s="2"/>
      <c r="DLL86" s="2"/>
      <c r="DLM86" s="2"/>
      <c r="DLN86" s="2"/>
      <c r="DLO86" s="2"/>
      <c r="DLP86" s="2"/>
      <c r="DLQ86" s="2"/>
      <c r="DLR86" s="2"/>
      <c r="DLS86" s="2"/>
      <c r="DLT86" s="2"/>
      <c r="DLU86" s="2"/>
      <c r="DLV86" s="2"/>
      <c r="DLW86" s="2"/>
      <c r="DLX86" s="2"/>
      <c r="DLY86" s="2"/>
      <c r="DLZ86" s="2"/>
      <c r="DMA86" s="2"/>
      <c r="DMB86" s="2"/>
      <c r="DMC86" s="2"/>
      <c r="DMD86" s="2"/>
      <c r="DME86" s="2"/>
      <c r="DMF86" s="2"/>
      <c r="DMG86" s="2"/>
      <c r="DMH86" s="2"/>
      <c r="DMI86" s="2"/>
      <c r="DMJ86" s="2"/>
      <c r="DMK86" s="2"/>
      <c r="DML86" s="2"/>
      <c r="DMM86" s="2"/>
      <c r="DMN86" s="2"/>
      <c r="DMO86" s="2"/>
      <c r="DMP86" s="2"/>
      <c r="DMQ86" s="2"/>
      <c r="DMR86" s="2"/>
      <c r="DMS86" s="2"/>
      <c r="DMT86" s="2"/>
      <c r="DMU86" s="2"/>
      <c r="DMV86" s="2"/>
      <c r="DMW86" s="2"/>
      <c r="DMX86" s="2"/>
      <c r="DMY86" s="2"/>
      <c r="DMZ86" s="2"/>
      <c r="DNA86" s="2"/>
      <c r="DNB86" s="2"/>
      <c r="DNC86" s="2"/>
      <c r="DND86" s="2"/>
      <c r="DNE86" s="2"/>
      <c r="DNF86" s="2"/>
      <c r="DNG86" s="2"/>
      <c r="DNH86" s="2"/>
      <c r="DNI86" s="2"/>
      <c r="DNJ86" s="2"/>
      <c r="DNK86" s="2"/>
      <c r="DNL86" s="2"/>
      <c r="DNM86" s="2"/>
      <c r="DNN86" s="2"/>
      <c r="DNO86" s="2"/>
      <c r="DNP86" s="2"/>
      <c r="DNQ86" s="2"/>
      <c r="DNR86" s="2"/>
      <c r="DNS86" s="2"/>
      <c r="DNT86" s="2"/>
      <c r="DNU86" s="2"/>
      <c r="DNV86" s="2"/>
      <c r="DNW86" s="2"/>
      <c r="DNX86" s="2"/>
      <c r="DNY86" s="2"/>
      <c r="DNZ86" s="2"/>
      <c r="DOA86" s="2"/>
      <c r="DOB86" s="2"/>
      <c r="DOC86" s="2"/>
      <c r="DOD86" s="2"/>
      <c r="DOE86" s="2"/>
      <c r="DOF86" s="2"/>
      <c r="DOG86" s="2"/>
      <c r="DOH86" s="2"/>
      <c r="DOI86" s="2"/>
      <c r="DOJ86" s="2"/>
      <c r="DOK86" s="2"/>
      <c r="DOL86" s="2"/>
      <c r="DOM86" s="2"/>
      <c r="DON86" s="2"/>
      <c r="DOO86" s="2"/>
      <c r="DOP86" s="2"/>
      <c r="DOQ86" s="2"/>
      <c r="DOR86" s="2"/>
      <c r="DOS86" s="2"/>
      <c r="DOT86" s="2"/>
      <c r="DOU86" s="2"/>
      <c r="DOV86" s="2"/>
      <c r="DOW86" s="2"/>
      <c r="DOX86" s="2"/>
      <c r="DOY86" s="2"/>
      <c r="DOZ86" s="2"/>
      <c r="DPA86" s="2"/>
      <c r="DPB86" s="2"/>
      <c r="DPC86" s="2"/>
      <c r="DPD86" s="2"/>
      <c r="DPE86" s="2"/>
      <c r="DPF86" s="2"/>
      <c r="DPG86" s="2"/>
      <c r="DPH86" s="2"/>
      <c r="DPI86" s="2"/>
      <c r="DPJ86" s="2"/>
      <c r="DPK86" s="2"/>
      <c r="DPL86" s="2"/>
      <c r="DPM86" s="2"/>
      <c r="DPN86" s="2"/>
      <c r="DPO86" s="2"/>
      <c r="DPP86" s="2"/>
      <c r="DPQ86" s="2"/>
      <c r="DPR86" s="2"/>
      <c r="DPS86" s="2"/>
      <c r="DPT86" s="2"/>
      <c r="DPU86" s="2"/>
      <c r="DPV86" s="2"/>
      <c r="DPW86" s="2"/>
      <c r="DPX86" s="2"/>
      <c r="DPY86" s="2"/>
      <c r="DPZ86" s="2"/>
      <c r="DQA86" s="2"/>
      <c r="DQB86" s="2"/>
      <c r="DQC86" s="2"/>
      <c r="DQD86" s="2"/>
      <c r="DQE86" s="2"/>
      <c r="DQF86" s="2"/>
      <c r="DQG86" s="2"/>
      <c r="DQH86" s="2"/>
      <c r="DQI86" s="2"/>
      <c r="DQJ86" s="2"/>
      <c r="DQK86" s="2"/>
      <c r="DQL86" s="2"/>
      <c r="DQM86" s="2"/>
      <c r="DQN86" s="2"/>
      <c r="DQO86" s="2"/>
      <c r="DQP86" s="2"/>
      <c r="DQQ86" s="2"/>
      <c r="DQR86" s="2"/>
      <c r="DQS86" s="2"/>
      <c r="DQT86" s="2"/>
      <c r="DQU86" s="2"/>
      <c r="DQV86" s="2"/>
      <c r="DQW86" s="2"/>
      <c r="DQX86" s="2"/>
      <c r="DQY86" s="2"/>
      <c r="DQZ86" s="2"/>
      <c r="DRA86" s="2"/>
      <c r="DRB86" s="2"/>
      <c r="DRC86" s="2"/>
      <c r="DRD86" s="2"/>
      <c r="DRE86" s="2"/>
      <c r="DRF86" s="2"/>
      <c r="DRG86" s="2"/>
      <c r="DRH86" s="2"/>
      <c r="DRI86" s="2"/>
      <c r="DRJ86" s="2"/>
      <c r="DRK86" s="2"/>
      <c r="DRL86" s="2"/>
      <c r="DRM86" s="2"/>
      <c r="DRN86" s="2"/>
      <c r="DRO86" s="2"/>
      <c r="DRP86" s="2"/>
      <c r="DRQ86" s="2"/>
      <c r="DRR86" s="2"/>
      <c r="DRS86" s="2"/>
      <c r="DRT86" s="2"/>
      <c r="DRU86" s="2"/>
      <c r="DRV86" s="2"/>
      <c r="DRW86" s="2"/>
      <c r="DRX86" s="2"/>
      <c r="DRY86" s="2"/>
      <c r="DRZ86" s="2"/>
      <c r="DSA86" s="2"/>
      <c r="DSB86" s="2"/>
      <c r="DSC86" s="2"/>
      <c r="DSD86" s="2"/>
      <c r="DSE86" s="2"/>
      <c r="DSF86" s="2"/>
      <c r="DSG86" s="2"/>
      <c r="DSH86" s="2"/>
      <c r="DSI86" s="2"/>
      <c r="DSJ86" s="2"/>
      <c r="DSK86" s="2"/>
      <c r="DSL86" s="2"/>
      <c r="DSM86" s="2"/>
      <c r="DSN86" s="2"/>
      <c r="DSO86" s="2"/>
      <c r="DSP86" s="2"/>
      <c r="DSQ86" s="2"/>
      <c r="DSR86" s="2"/>
      <c r="DSS86" s="2"/>
      <c r="DST86" s="2"/>
      <c r="DSU86" s="2"/>
      <c r="DSV86" s="2"/>
      <c r="DSW86" s="2"/>
      <c r="DSX86" s="2"/>
      <c r="DSY86" s="2"/>
      <c r="DSZ86" s="2"/>
      <c r="DTA86" s="2"/>
      <c r="DTB86" s="2"/>
      <c r="DTC86" s="2"/>
      <c r="DTD86" s="2"/>
      <c r="DTE86" s="2"/>
      <c r="DTF86" s="2"/>
      <c r="DTG86" s="2"/>
      <c r="DTH86" s="2"/>
      <c r="DTI86" s="2"/>
      <c r="DTJ86" s="2"/>
      <c r="DTK86" s="2"/>
      <c r="DTL86" s="2"/>
      <c r="DTM86" s="2"/>
      <c r="DTN86" s="2"/>
      <c r="DTO86" s="2"/>
      <c r="DTP86" s="2"/>
      <c r="DTQ86" s="2"/>
      <c r="DTR86" s="2"/>
      <c r="DTS86" s="2"/>
      <c r="DTT86" s="2"/>
      <c r="DTU86" s="2"/>
      <c r="DTV86" s="2"/>
      <c r="DTW86" s="2"/>
      <c r="DTX86" s="2"/>
      <c r="DTY86" s="2"/>
      <c r="DTZ86" s="2"/>
      <c r="DUA86" s="2"/>
      <c r="DUB86" s="2"/>
      <c r="DUC86" s="2"/>
      <c r="DUD86" s="2"/>
      <c r="DUE86" s="2"/>
      <c r="DUF86" s="2"/>
      <c r="DUG86" s="2"/>
      <c r="DUH86" s="2"/>
      <c r="DUI86" s="2"/>
      <c r="DUJ86" s="2"/>
      <c r="DUK86" s="2"/>
      <c r="DUL86" s="2"/>
      <c r="DUM86" s="2"/>
      <c r="DUN86" s="2"/>
      <c r="DUO86" s="2"/>
      <c r="DUP86" s="2"/>
      <c r="DUQ86" s="2"/>
      <c r="DUR86" s="2"/>
      <c r="DUS86" s="2"/>
      <c r="DUT86" s="2"/>
      <c r="DUU86" s="2"/>
      <c r="DUV86" s="2"/>
      <c r="DUW86" s="2"/>
      <c r="DUX86" s="2"/>
      <c r="DUY86" s="2"/>
      <c r="DUZ86" s="2"/>
      <c r="DVA86" s="2"/>
      <c r="DVB86" s="2"/>
      <c r="DVC86" s="2"/>
      <c r="DVD86" s="2"/>
      <c r="DVE86" s="2"/>
      <c r="DVF86" s="2"/>
      <c r="DVG86" s="2"/>
      <c r="DVH86" s="2"/>
      <c r="DVI86" s="2"/>
      <c r="DVJ86" s="2"/>
      <c r="DVK86" s="2"/>
      <c r="DVL86" s="2"/>
      <c r="DVM86" s="2"/>
      <c r="DVN86" s="2"/>
      <c r="DVO86" s="2"/>
      <c r="DVP86" s="2"/>
      <c r="DVQ86" s="2"/>
      <c r="DVR86" s="2"/>
      <c r="DVS86" s="2"/>
      <c r="DVT86" s="2"/>
      <c r="DVU86" s="2"/>
      <c r="DVV86" s="2"/>
      <c r="DVW86" s="2"/>
      <c r="DVX86" s="2"/>
      <c r="DVY86" s="2"/>
      <c r="DVZ86" s="2"/>
      <c r="DWA86" s="2"/>
      <c r="DWB86" s="2"/>
      <c r="DWC86" s="2"/>
      <c r="DWD86" s="2"/>
      <c r="DWE86" s="2"/>
      <c r="DWF86" s="2"/>
      <c r="DWG86" s="2"/>
      <c r="DWH86" s="2"/>
      <c r="DWI86" s="2"/>
      <c r="DWJ86" s="2"/>
      <c r="DWK86" s="2"/>
      <c r="DWL86" s="2"/>
      <c r="DWM86" s="2"/>
      <c r="DWN86" s="2"/>
      <c r="DWO86" s="2"/>
      <c r="DWP86" s="2"/>
      <c r="DWQ86" s="2"/>
      <c r="DWR86" s="2"/>
      <c r="DWS86" s="2"/>
      <c r="DWT86" s="2"/>
      <c r="DWU86" s="2"/>
      <c r="DWV86" s="2"/>
      <c r="DWW86" s="2"/>
      <c r="DWX86" s="2"/>
      <c r="DWY86" s="2"/>
      <c r="DWZ86" s="2"/>
      <c r="DXA86" s="2"/>
      <c r="DXB86" s="2"/>
      <c r="DXC86" s="2"/>
      <c r="DXD86" s="2"/>
      <c r="DXE86" s="2"/>
      <c r="DXF86" s="2"/>
      <c r="DXG86" s="2"/>
      <c r="DXH86" s="2"/>
      <c r="DXI86" s="2"/>
      <c r="DXJ86" s="2"/>
      <c r="DXK86" s="2"/>
      <c r="DXL86" s="2"/>
      <c r="DXM86" s="2"/>
      <c r="DXN86" s="2"/>
      <c r="DXO86" s="2"/>
      <c r="DXP86" s="2"/>
      <c r="DXQ86" s="2"/>
      <c r="DXR86" s="2"/>
      <c r="DXS86" s="2"/>
      <c r="DXT86" s="2"/>
      <c r="DXU86" s="2"/>
      <c r="DXV86" s="2"/>
      <c r="DXW86" s="2"/>
      <c r="DXX86" s="2"/>
      <c r="DXY86" s="2"/>
      <c r="DXZ86" s="2"/>
      <c r="DYA86" s="2"/>
      <c r="DYB86" s="2"/>
      <c r="DYC86" s="2"/>
      <c r="DYD86" s="2"/>
      <c r="DYE86" s="2"/>
      <c r="DYF86" s="2"/>
      <c r="DYG86" s="2"/>
      <c r="DYH86" s="2"/>
      <c r="DYI86" s="2"/>
      <c r="DYJ86" s="2"/>
      <c r="DYK86" s="2"/>
      <c r="DYL86" s="2"/>
      <c r="DYM86" s="2"/>
      <c r="DYN86" s="2"/>
      <c r="DYO86" s="2"/>
      <c r="DYP86" s="2"/>
      <c r="DYQ86" s="2"/>
      <c r="DYR86" s="2"/>
      <c r="DYS86" s="2"/>
      <c r="DYT86" s="2"/>
      <c r="DYU86" s="2"/>
      <c r="DYV86" s="2"/>
      <c r="DYW86" s="2"/>
      <c r="DYX86" s="2"/>
      <c r="DYY86" s="2"/>
      <c r="DYZ86" s="2"/>
      <c r="DZA86" s="2"/>
      <c r="DZB86" s="2"/>
      <c r="DZC86" s="2"/>
      <c r="DZD86" s="2"/>
      <c r="DZE86" s="2"/>
      <c r="DZF86" s="2"/>
      <c r="DZG86" s="2"/>
      <c r="DZH86" s="2"/>
      <c r="DZI86" s="2"/>
      <c r="DZJ86" s="2"/>
      <c r="DZK86" s="2"/>
      <c r="DZL86" s="2"/>
      <c r="DZM86" s="2"/>
      <c r="DZN86" s="2"/>
      <c r="DZO86" s="2"/>
      <c r="DZP86" s="2"/>
      <c r="DZQ86" s="2"/>
      <c r="DZR86" s="2"/>
      <c r="DZS86" s="2"/>
      <c r="DZT86" s="2"/>
      <c r="DZU86" s="2"/>
      <c r="DZV86" s="2"/>
      <c r="DZW86" s="2"/>
      <c r="DZX86" s="2"/>
      <c r="DZY86" s="2"/>
      <c r="DZZ86" s="2"/>
      <c r="EAA86" s="2"/>
      <c r="EAB86" s="2"/>
      <c r="EAC86" s="2"/>
      <c r="EAD86" s="2"/>
      <c r="EAE86" s="2"/>
      <c r="EAF86" s="2"/>
      <c r="EAG86" s="2"/>
      <c r="EAH86" s="2"/>
      <c r="EAI86" s="2"/>
      <c r="EAJ86" s="2"/>
      <c r="EAK86" s="2"/>
      <c r="EAL86" s="2"/>
      <c r="EAM86" s="2"/>
      <c r="EAN86" s="2"/>
      <c r="EAO86" s="2"/>
      <c r="EAP86" s="2"/>
      <c r="EAQ86" s="2"/>
      <c r="EAR86" s="2"/>
      <c r="EAS86" s="2"/>
      <c r="EAT86" s="2"/>
      <c r="EAU86" s="2"/>
      <c r="EAV86" s="2"/>
      <c r="EAW86" s="2"/>
      <c r="EAX86" s="2"/>
      <c r="EAY86" s="2"/>
      <c r="EAZ86" s="2"/>
      <c r="EBA86" s="2"/>
      <c r="EBB86" s="2"/>
      <c r="EBC86" s="2"/>
      <c r="EBD86" s="2"/>
      <c r="EBE86" s="2"/>
      <c r="EBF86" s="2"/>
      <c r="EBG86" s="2"/>
      <c r="EBH86" s="2"/>
      <c r="EBI86" s="2"/>
      <c r="EBJ86" s="2"/>
      <c r="EBK86" s="2"/>
      <c r="EBL86" s="2"/>
      <c r="EBM86" s="2"/>
      <c r="EBN86" s="2"/>
      <c r="EBO86" s="2"/>
      <c r="EBP86" s="2"/>
      <c r="EBQ86" s="2"/>
      <c r="EBR86" s="2"/>
      <c r="EBS86" s="2"/>
      <c r="EBT86" s="2"/>
      <c r="EBU86" s="2"/>
      <c r="EBV86" s="2"/>
      <c r="EBW86" s="2"/>
      <c r="EBX86" s="2"/>
      <c r="EBY86" s="2"/>
      <c r="EBZ86" s="2"/>
      <c r="ECA86" s="2"/>
      <c r="ECB86" s="2"/>
      <c r="ECC86" s="2"/>
      <c r="ECD86" s="2"/>
      <c r="ECE86" s="2"/>
      <c r="ECF86" s="2"/>
      <c r="ECG86" s="2"/>
      <c r="ECH86" s="2"/>
      <c r="ECI86" s="2"/>
      <c r="ECJ86" s="2"/>
      <c r="ECK86" s="2"/>
      <c r="ECL86" s="2"/>
      <c r="ECM86" s="2"/>
      <c r="ECN86" s="2"/>
      <c r="ECO86" s="2"/>
      <c r="ECP86" s="2"/>
      <c r="ECQ86" s="2"/>
      <c r="ECR86" s="2"/>
      <c r="ECS86" s="2"/>
      <c r="ECT86" s="2"/>
      <c r="ECU86" s="2"/>
      <c r="ECV86" s="2"/>
      <c r="ECW86" s="2"/>
      <c r="ECX86" s="2"/>
      <c r="ECY86" s="2"/>
      <c r="ECZ86" s="2"/>
      <c r="EDA86" s="2"/>
      <c r="EDB86" s="2"/>
      <c r="EDC86" s="2"/>
      <c r="EDD86" s="2"/>
      <c r="EDE86" s="2"/>
      <c r="EDF86" s="2"/>
      <c r="EDG86" s="2"/>
      <c r="EDH86" s="2"/>
      <c r="EDI86" s="2"/>
      <c r="EDJ86" s="2"/>
      <c r="EDK86" s="2"/>
      <c r="EDL86" s="2"/>
      <c r="EDM86" s="2"/>
      <c r="EDN86" s="2"/>
      <c r="EDO86" s="2"/>
      <c r="EDP86" s="2"/>
      <c r="EDQ86" s="2"/>
      <c r="EDR86" s="2"/>
      <c r="EDS86" s="2"/>
      <c r="EDT86" s="2"/>
      <c r="EDU86" s="2"/>
      <c r="EDV86" s="2"/>
      <c r="EDW86" s="2"/>
      <c r="EDX86" s="2"/>
      <c r="EDY86" s="2"/>
      <c r="EDZ86" s="2"/>
      <c r="EEA86" s="2"/>
      <c r="EEB86" s="2"/>
      <c r="EEC86" s="2"/>
      <c r="EED86" s="2"/>
      <c r="EEE86" s="2"/>
      <c r="EEF86" s="2"/>
      <c r="EEG86" s="2"/>
      <c r="EEH86" s="2"/>
      <c r="EEI86" s="2"/>
      <c r="EEJ86" s="2"/>
      <c r="EEK86" s="2"/>
      <c r="EEL86" s="2"/>
      <c r="EEM86" s="2"/>
      <c r="EEN86" s="2"/>
      <c r="EEO86" s="2"/>
      <c r="EEP86" s="2"/>
      <c r="EEQ86" s="2"/>
      <c r="EER86" s="2"/>
      <c r="EES86" s="2"/>
      <c r="EET86" s="2"/>
      <c r="EEU86" s="2"/>
      <c r="EEV86" s="2"/>
      <c r="EEW86" s="2"/>
      <c r="EEX86" s="2"/>
      <c r="EEY86" s="2"/>
      <c r="EEZ86" s="2"/>
      <c r="EFA86" s="2"/>
      <c r="EFB86" s="2"/>
      <c r="EFC86" s="2"/>
      <c r="EFD86" s="2"/>
      <c r="EFE86" s="2"/>
      <c r="EFF86" s="2"/>
      <c r="EFG86" s="2"/>
      <c r="EFH86" s="2"/>
      <c r="EFI86" s="2"/>
      <c r="EFJ86" s="2"/>
      <c r="EFK86" s="2"/>
      <c r="EFL86" s="2"/>
      <c r="EFM86" s="2"/>
      <c r="EFN86" s="2"/>
      <c r="EFO86" s="2"/>
      <c r="EFP86" s="2"/>
      <c r="EFQ86" s="2"/>
      <c r="EFR86" s="2"/>
      <c r="EFS86" s="2"/>
      <c r="EFT86" s="2"/>
      <c r="EFU86" s="2"/>
      <c r="EFV86" s="2"/>
      <c r="EFW86" s="2"/>
      <c r="EFX86" s="2"/>
      <c r="EFY86" s="2"/>
      <c r="EFZ86" s="2"/>
      <c r="EGA86" s="2"/>
      <c r="EGB86" s="2"/>
      <c r="EGC86" s="2"/>
      <c r="EGD86" s="2"/>
      <c r="EGE86" s="2"/>
      <c r="EGF86" s="2"/>
      <c r="EGG86" s="2"/>
      <c r="EGH86" s="2"/>
      <c r="EGI86" s="2"/>
      <c r="EGJ86" s="2"/>
      <c r="EGK86" s="2"/>
      <c r="EGL86" s="2"/>
      <c r="EGM86" s="2"/>
      <c r="EGN86" s="2"/>
      <c r="EGO86" s="2"/>
      <c r="EGP86" s="2"/>
      <c r="EGQ86" s="2"/>
      <c r="EGR86" s="2"/>
      <c r="EGS86" s="2"/>
      <c r="EGT86" s="2"/>
      <c r="EGU86" s="2"/>
      <c r="EGV86" s="2"/>
      <c r="EGW86" s="2"/>
      <c r="EGX86" s="2"/>
      <c r="EGY86" s="2"/>
      <c r="EGZ86" s="2"/>
      <c r="EHA86" s="2"/>
      <c r="EHB86" s="2"/>
      <c r="EHC86" s="2"/>
      <c r="EHD86" s="2"/>
      <c r="EHE86" s="2"/>
      <c r="EHF86" s="2"/>
      <c r="EHG86" s="2"/>
      <c r="EHH86" s="2"/>
      <c r="EHI86" s="2"/>
      <c r="EHJ86" s="2"/>
      <c r="EHK86" s="2"/>
      <c r="EHL86" s="2"/>
      <c r="EHM86" s="2"/>
      <c r="EHN86" s="2"/>
      <c r="EHO86" s="2"/>
      <c r="EHP86" s="2"/>
      <c r="EHQ86" s="2"/>
      <c r="EHR86" s="2"/>
      <c r="EHS86" s="2"/>
      <c r="EHT86" s="2"/>
      <c r="EHU86" s="2"/>
      <c r="EHV86" s="2"/>
      <c r="EHW86" s="2"/>
      <c r="EHX86" s="2"/>
      <c r="EHY86" s="2"/>
      <c r="EHZ86" s="2"/>
      <c r="EIA86" s="2"/>
      <c r="EIB86" s="2"/>
      <c r="EIC86" s="2"/>
      <c r="EID86" s="2"/>
      <c r="EIE86" s="2"/>
      <c r="EIF86" s="2"/>
      <c r="EIG86" s="2"/>
      <c r="EIH86" s="2"/>
      <c r="EII86" s="2"/>
      <c r="EIJ86" s="2"/>
      <c r="EIK86" s="2"/>
      <c r="EIL86" s="2"/>
      <c r="EIM86" s="2"/>
      <c r="EIN86" s="2"/>
      <c r="EIO86" s="2"/>
      <c r="EIP86" s="2"/>
      <c r="EIQ86" s="2"/>
      <c r="EIR86" s="2"/>
      <c r="EIS86" s="2"/>
      <c r="EIT86" s="2"/>
      <c r="EIU86" s="2"/>
      <c r="EIV86" s="2"/>
      <c r="EIW86" s="2"/>
      <c r="EIX86" s="2"/>
      <c r="EIY86" s="2"/>
      <c r="EIZ86" s="2"/>
      <c r="EJA86" s="2"/>
      <c r="EJB86" s="2"/>
      <c r="EJC86" s="2"/>
      <c r="EJD86" s="2"/>
      <c r="EJE86" s="2"/>
      <c r="EJF86" s="2"/>
      <c r="EJG86" s="2"/>
      <c r="EJH86" s="2"/>
      <c r="EJI86" s="2"/>
      <c r="EJJ86" s="2"/>
      <c r="EJK86" s="2"/>
      <c r="EJL86" s="2"/>
      <c r="EJM86" s="2"/>
      <c r="EJN86" s="2"/>
      <c r="EJO86" s="2"/>
      <c r="EJP86" s="2"/>
      <c r="EJQ86" s="2"/>
      <c r="EJR86" s="2"/>
      <c r="EJS86" s="2"/>
      <c r="EJT86" s="2"/>
      <c r="EJU86" s="2"/>
      <c r="EJV86" s="2"/>
      <c r="EJW86" s="2"/>
      <c r="EJX86" s="2"/>
      <c r="EJY86" s="2"/>
      <c r="EJZ86" s="2"/>
      <c r="EKA86" s="2"/>
      <c r="EKB86" s="2"/>
      <c r="EKC86" s="2"/>
      <c r="EKD86" s="2"/>
      <c r="EKE86" s="2"/>
      <c r="EKF86" s="2"/>
      <c r="EKG86" s="2"/>
      <c r="EKH86" s="2"/>
      <c r="EKI86" s="2"/>
      <c r="EKJ86" s="2"/>
      <c r="EKK86" s="2"/>
      <c r="EKL86" s="2"/>
      <c r="EKM86" s="2"/>
      <c r="EKN86" s="2"/>
      <c r="EKO86" s="2"/>
      <c r="EKP86" s="2"/>
      <c r="EKQ86" s="2"/>
      <c r="EKR86" s="2"/>
      <c r="EKS86" s="2"/>
      <c r="EKT86" s="2"/>
      <c r="EKU86" s="2"/>
      <c r="EKV86" s="2"/>
      <c r="EKW86" s="2"/>
      <c r="EKX86" s="2"/>
      <c r="EKY86" s="2"/>
      <c r="EKZ86" s="2"/>
      <c r="ELA86" s="2"/>
      <c r="ELB86" s="2"/>
      <c r="ELC86" s="2"/>
      <c r="ELD86" s="2"/>
      <c r="ELE86" s="2"/>
      <c r="ELF86" s="2"/>
      <c r="ELG86" s="2"/>
      <c r="ELH86" s="2"/>
      <c r="ELI86" s="2"/>
      <c r="ELJ86" s="2"/>
      <c r="ELK86" s="2"/>
      <c r="ELL86" s="2"/>
      <c r="ELM86" s="2"/>
      <c r="ELN86" s="2"/>
      <c r="ELO86" s="2"/>
      <c r="ELP86" s="2"/>
      <c r="ELQ86" s="2"/>
      <c r="ELR86" s="2"/>
      <c r="ELS86" s="2"/>
      <c r="ELT86" s="2"/>
      <c r="ELU86" s="2"/>
      <c r="ELV86" s="2"/>
      <c r="ELW86" s="2"/>
      <c r="ELX86" s="2"/>
      <c r="ELY86" s="2"/>
      <c r="ELZ86" s="2"/>
      <c r="EMA86" s="2"/>
      <c r="EMB86" s="2"/>
      <c r="EMC86" s="2"/>
      <c r="EMD86" s="2"/>
      <c r="EME86" s="2"/>
      <c r="EMF86" s="2"/>
      <c r="EMG86" s="2"/>
      <c r="EMH86" s="2"/>
      <c r="EMI86" s="2"/>
      <c r="EMJ86" s="2"/>
      <c r="EMK86" s="2"/>
      <c r="EML86" s="2"/>
      <c r="EMM86" s="2"/>
      <c r="EMN86" s="2"/>
      <c r="EMO86" s="2"/>
      <c r="EMP86" s="2"/>
      <c r="EMQ86" s="2"/>
      <c r="EMR86" s="2"/>
      <c r="EMS86" s="2"/>
      <c r="EMT86" s="2"/>
      <c r="EMU86" s="2"/>
      <c r="EMV86" s="2"/>
      <c r="EMW86" s="2"/>
      <c r="EMX86" s="2"/>
      <c r="EMY86" s="2"/>
      <c r="EMZ86" s="2"/>
      <c r="ENA86" s="2"/>
      <c r="ENB86" s="2"/>
      <c r="ENC86" s="2"/>
      <c r="END86" s="2"/>
      <c r="ENE86" s="2"/>
      <c r="ENF86" s="2"/>
      <c r="ENG86" s="2"/>
      <c r="ENH86" s="2"/>
      <c r="ENI86" s="2"/>
      <c r="ENJ86" s="2"/>
      <c r="ENK86" s="2"/>
      <c r="ENL86" s="2"/>
      <c r="ENM86" s="2"/>
      <c r="ENN86" s="2"/>
      <c r="ENO86" s="2"/>
      <c r="ENP86" s="2"/>
      <c r="ENQ86" s="2"/>
      <c r="ENR86" s="2"/>
      <c r="ENS86" s="2"/>
      <c r="ENT86" s="2"/>
      <c r="ENU86" s="2"/>
      <c r="ENV86" s="2"/>
      <c r="ENW86" s="2"/>
      <c r="ENX86" s="2"/>
      <c r="ENY86" s="2"/>
      <c r="ENZ86" s="2"/>
      <c r="EOA86" s="2"/>
      <c r="EOB86" s="2"/>
      <c r="EOC86" s="2"/>
      <c r="EOD86" s="2"/>
      <c r="EOE86" s="2"/>
      <c r="EOF86" s="2"/>
      <c r="EOG86" s="2"/>
      <c r="EOH86" s="2"/>
      <c r="EOI86" s="2"/>
      <c r="EOJ86" s="2"/>
      <c r="EOK86" s="2"/>
      <c r="EOL86" s="2"/>
      <c r="EOM86" s="2"/>
      <c r="EON86" s="2"/>
      <c r="EOO86" s="2"/>
      <c r="EOP86" s="2"/>
      <c r="EOQ86" s="2"/>
      <c r="EOR86" s="2"/>
      <c r="EOS86" s="2"/>
      <c r="EOT86" s="2"/>
      <c r="EOU86" s="2"/>
      <c r="EOV86" s="2"/>
      <c r="EOW86" s="2"/>
      <c r="EOX86" s="2"/>
      <c r="EOY86" s="2"/>
      <c r="EOZ86" s="2"/>
      <c r="EPA86" s="2"/>
      <c r="EPB86" s="2"/>
      <c r="EPC86" s="2"/>
      <c r="EPD86" s="2"/>
      <c r="EPE86" s="2"/>
      <c r="EPF86" s="2"/>
      <c r="EPG86" s="2"/>
      <c r="EPH86" s="2"/>
      <c r="EPI86" s="2"/>
      <c r="EPJ86" s="2"/>
      <c r="EPK86" s="2"/>
      <c r="EPL86" s="2"/>
      <c r="EPM86" s="2"/>
      <c r="EPN86" s="2"/>
      <c r="EPO86" s="2"/>
      <c r="EPP86" s="2"/>
      <c r="EPQ86" s="2"/>
      <c r="EPR86" s="2"/>
      <c r="EPS86" s="2"/>
      <c r="EPT86" s="2"/>
      <c r="EPU86" s="2"/>
      <c r="EPV86" s="2"/>
      <c r="EPW86" s="2"/>
      <c r="EPX86" s="2"/>
      <c r="EPY86" s="2"/>
      <c r="EPZ86" s="2"/>
      <c r="EQA86" s="2"/>
      <c r="EQB86" s="2"/>
      <c r="EQC86" s="2"/>
      <c r="EQD86" s="2"/>
      <c r="EQE86" s="2"/>
      <c r="EQF86" s="2"/>
      <c r="EQG86" s="2"/>
      <c r="EQH86" s="2"/>
      <c r="EQI86" s="2"/>
      <c r="EQJ86" s="2"/>
      <c r="EQK86" s="2"/>
      <c r="EQL86" s="2"/>
      <c r="EQM86" s="2"/>
      <c r="EQN86" s="2"/>
      <c r="EQO86" s="2"/>
      <c r="EQP86" s="2"/>
      <c r="EQQ86" s="2"/>
      <c r="EQR86" s="2"/>
      <c r="EQS86" s="2"/>
      <c r="EQT86" s="2"/>
      <c r="EQU86" s="2"/>
      <c r="EQV86" s="2"/>
      <c r="EQW86" s="2"/>
      <c r="EQX86" s="2"/>
      <c r="EQY86" s="2"/>
      <c r="EQZ86" s="2"/>
      <c r="ERA86" s="2"/>
      <c r="ERB86" s="2"/>
      <c r="ERC86" s="2"/>
      <c r="ERD86" s="2"/>
      <c r="ERE86" s="2"/>
      <c r="ERF86" s="2"/>
      <c r="ERG86" s="2"/>
      <c r="ERH86" s="2"/>
      <c r="ERI86" s="2"/>
      <c r="ERJ86" s="2"/>
      <c r="ERK86" s="2"/>
      <c r="ERL86" s="2"/>
      <c r="ERM86" s="2"/>
      <c r="ERN86" s="2"/>
      <c r="ERO86" s="2"/>
      <c r="ERP86" s="2"/>
      <c r="ERQ86" s="2"/>
      <c r="ERR86" s="2"/>
      <c r="ERS86" s="2"/>
      <c r="ERT86" s="2"/>
      <c r="ERU86" s="2"/>
      <c r="ERV86" s="2"/>
      <c r="ERW86" s="2"/>
      <c r="ERX86" s="2"/>
      <c r="ERY86" s="2"/>
      <c r="ERZ86" s="2"/>
      <c r="ESA86" s="2"/>
      <c r="ESB86" s="2"/>
      <c r="ESC86" s="2"/>
      <c r="ESD86" s="2"/>
      <c r="ESE86" s="2"/>
      <c r="ESF86" s="2"/>
      <c r="ESG86" s="2"/>
      <c r="ESH86" s="2"/>
      <c r="ESI86" s="2"/>
      <c r="ESJ86" s="2"/>
      <c r="ESK86" s="2"/>
      <c r="ESL86" s="2"/>
      <c r="ESM86" s="2"/>
      <c r="ESN86" s="2"/>
      <c r="ESO86" s="2"/>
      <c r="ESP86" s="2"/>
      <c r="ESQ86" s="2"/>
      <c r="ESR86" s="2"/>
      <c r="ESS86" s="2"/>
      <c r="EST86" s="2"/>
      <c r="ESU86" s="2"/>
      <c r="ESV86" s="2"/>
      <c r="ESW86" s="2"/>
      <c r="ESX86" s="2"/>
      <c r="ESY86" s="2"/>
      <c r="ESZ86" s="2"/>
      <c r="ETA86" s="2"/>
      <c r="ETB86" s="2"/>
      <c r="ETC86" s="2"/>
      <c r="ETD86" s="2"/>
      <c r="ETE86" s="2"/>
      <c r="ETF86" s="2"/>
      <c r="ETG86" s="2"/>
      <c r="ETH86" s="2"/>
      <c r="ETI86" s="2"/>
      <c r="ETJ86" s="2"/>
      <c r="ETK86" s="2"/>
      <c r="ETL86" s="2"/>
      <c r="ETM86" s="2"/>
      <c r="ETN86" s="2"/>
      <c r="ETO86" s="2"/>
      <c r="ETP86" s="2"/>
      <c r="ETQ86" s="2"/>
      <c r="ETR86" s="2"/>
      <c r="ETS86" s="2"/>
      <c r="ETT86" s="2"/>
      <c r="ETU86" s="2"/>
      <c r="ETV86" s="2"/>
      <c r="ETW86" s="2"/>
      <c r="ETX86" s="2"/>
      <c r="ETY86" s="2"/>
      <c r="ETZ86" s="2"/>
      <c r="EUA86" s="2"/>
      <c r="EUB86" s="2"/>
      <c r="EUC86" s="2"/>
      <c r="EUD86" s="2"/>
      <c r="EUE86" s="2"/>
      <c r="EUF86" s="2"/>
      <c r="EUG86" s="2"/>
      <c r="EUH86" s="2"/>
      <c r="EUI86" s="2"/>
      <c r="EUJ86" s="2"/>
      <c r="EUK86" s="2"/>
      <c r="EUL86" s="2"/>
      <c r="EUM86" s="2"/>
      <c r="EUN86" s="2"/>
      <c r="EUO86" s="2"/>
      <c r="EUP86" s="2"/>
      <c r="EUQ86" s="2"/>
      <c r="EUR86" s="2"/>
      <c r="EUS86" s="2"/>
      <c r="EUT86" s="2"/>
      <c r="EUU86" s="2"/>
      <c r="EUV86" s="2"/>
      <c r="EUW86" s="2"/>
      <c r="EUX86" s="2"/>
      <c r="EUY86" s="2"/>
      <c r="EUZ86" s="2"/>
      <c r="EVA86" s="2"/>
      <c r="EVB86" s="2"/>
      <c r="EVC86" s="2"/>
      <c r="EVD86" s="2"/>
      <c r="EVE86" s="2"/>
      <c r="EVF86" s="2"/>
      <c r="EVG86" s="2"/>
      <c r="EVH86" s="2"/>
      <c r="EVI86" s="2"/>
      <c r="EVJ86" s="2"/>
      <c r="EVK86" s="2"/>
      <c r="EVL86" s="2"/>
      <c r="EVM86" s="2"/>
      <c r="EVN86" s="2"/>
      <c r="EVO86" s="2"/>
      <c r="EVP86" s="2"/>
      <c r="EVQ86" s="2"/>
      <c r="EVR86" s="2"/>
      <c r="EVS86" s="2"/>
      <c r="EVT86" s="2"/>
      <c r="EVU86" s="2"/>
      <c r="EVV86" s="2"/>
      <c r="EVW86" s="2"/>
      <c r="EVX86" s="2"/>
      <c r="EVY86" s="2"/>
      <c r="EVZ86" s="2"/>
      <c r="EWA86" s="2"/>
      <c r="EWB86" s="2"/>
      <c r="EWC86" s="2"/>
      <c r="EWD86" s="2"/>
      <c r="EWE86" s="2"/>
      <c r="EWF86" s="2"/>
      <c r="EWG86" s="2"/>
      <c r="EWH86" s="2"/>
      <c r="EWI86" s="2"/>
      <c r="EWJ86" s="2"/>
      <c r="EWK86" s="2"/>
      <c r="EWL86" s="2"/>
      <c r="EWM86" s="2"/>
      <c r="EWN86" s="2"/>
      <c r="EWO86" s="2"/>
      <c r="EWP86" s="2"/>
      <c r="EWQ86" s="2"/>
      <c r="EWR86" s="2"/>
      <c r="EWS86" s="2"/>
      <c r="EWT86" s="2"/>
      <c r="EWU86" s="2"/>
      <c r="EWV86" s="2"/>
      <c r="EWW86" s="2"/>
      <c r="EWX86" s="2"/>
      <c r="EWY86" s="2"/>
      <c r="EWZ86" s="2"/>
      <c r="EXA86" s="2"/>
      <c r="EXB86" s="2"/>
      <c r="EXC86" s="2"/>
      <c r="EXD86" s="2"/>
      <c r="EXE86" s="2"/>
      <c r="EXF86" s="2"/>
      <c r="EXG86" s="2"/>
      <c r="EXH86" s="2"/>
      <c r="EXI86" s="2"/>
      <c r="EXJ86" s="2"/>
      <c r="EXK86" s="2"/>
      <c r="EXL86" s="2"/>
      <c r="EXM86" s="2"/>
      <c r="EXN86" s="2"/>
      <c r="EXO86" s="2"/>
      <c r="EXP86" s="2"/>
      <c r="EXQ86" s="2"/>
      <c r="EXR86" s="2"/>
      <c r="EXS86" s="2"/>
      <c r="EXT86" s="2"/>
      <c r="EXU86" s="2"/>
      <c r="EXV86" s="2"/>
      <c r="EXW86" s="2"/>
      <c r="EXX86" s="2"/>
      <c r="EXY86" s="2"/>
      <c r="EXZ86" s="2"/>
      <c r="EYA86" s="2"/>
      <c r="EYB86" s="2"/>
      <c r="EYC86" s="2"/>
      <c r="EYD86" s="2"/>
      <c r="EYE86" s="2"/>
      <c r="EYF86" s="2"/>
      <c r="EYG86" s="2"/>
      <c r="EYH86" s="2"/>
      <c r="EYI86" s="2"/>
      <c r="EYJ86" s="2"/>
      <c r="EYK86" s="2"/>
      <c r="EYL86" s="2"/>
      <c r="EYM86" s="2"/>
      <c r="EYN86" s="2"/>
      <c r="EYO86" s="2"/>
      <c r="EYP86" s="2"/>
      <c r="EYQ86" s="2"/>
      <c r="EYR86" s="2"/>
      <c r="EYS86" s="2"/>
      <c r="EYT86" s="2"/>
      <c r="EYU86" s="2"/>
      <c r="EYV86" s="2"/>
      <c r="EYW86" s="2"/>
      <c r="EYX86" s="2"/>
      <c r="EYY86" s="2"/>
      <c r="EYZ86" s="2"/>
      <c r="EZA86" s="2"/>
      <c r="EZB86" s="2"/>
      <c r="EZC86" s="2"/>
      <c r="EZD86" s="2"/>
      <c r="EZE86" s="2"/>
      <c r="EZF86" s="2"/>
      <c r="EZG86" s="2"/>
      <c r="EZH86" s="2"/>
      <c r="EZI86" s="2"/>
      <c r="EZJ86" s="2"/>
      <c r="EZK86" s="2"/>
      <c r="EZL86" s="2"/>
      <c r="EZM86" s="2"/>
      <c r="EZN86" s="2"/>
      <c r="EZO86" s="2"/>
      <c r="EZP86" s="2"/>
      <c r="EZQ86" s="2"/>
      <c r="EZR86" s="2"/>
      <c r="EZS86" s="2"/>
      <c r="EZT86" s="2"/>
      <c r="EZU86" s="2"/>
      <c r="EZV86" s="2"/>
      <c r="EZW86" s="2"/>
      <c r="EZX86" s="2"/>
      <c r="EZY86" s="2"/>
      <c r="EZZ86" s="2"/>
      <c r="FAA86" s="2"/>
      <c r="FAB86" s="2"/>
      <c r="FAC86" s="2"/>
      <c r="FAD86" s="2"/>
      <c r="FAE86" s="2"/>
      <c r="FAF86" s="2"/>
      <c r="FAG86" s="2"/>
      <c r="FAH86" s="2"/>
      <c r="FAI86" s="2"/>
      <c r="FAJ86" s="2"/>
      <c r="FAK86" s="2"/>
      <c r="FAL86" s="2"/>
      <c r="FAM86" s="2"/>
      <c r="FAN86" s="2"/>
      <c r="FAO86" s="2"/>
      <c r="FAP86" s="2"/>
      <c r="FAQ86" s="2"/>
      <c r="FAR86" s="2"/>
      <c r="FAS86" s="2"/>
      <c r="FAT86" s="2"/>
      <c r="FAU86" s="2"/>
      <c r="FAV86" s="2"/>
      <c r="FAW86" s="2"/>
      <c r="FAX86" s="2"/>
      <c r="FAY86" s="2"/>
      <c r="FAZ86" s="2"/>
      <c r="FBA86" s="2"/>
      <c r="FBB86" s="2"/>
      <c r="FBC86" s="2"/>
      <c r="FBD86" s="2"/>
      <c r="FBE86" s="2"/>
      <c r="FBF86" s="2"/>
      <c r="FBG86" s="2"/>
      <c r="FBH86" s="2"/>
      <c r="FBI86" s="2"/>
      <c r="FBJ86" s="2"/>
      <c r="FBK86" s="2"/>
      <c r="FBL86" s="2"/>
      <c r="FBM86" s="2"/>
      <c r="FBN86" s="2"/>
      <c r="FBO86" s="2"/>
      <c r="FBP86" s="2"/>
      <c r="FBQ86" s="2"/>
      <c r="FBR86" s="2"/>
      <c r="FBS86" s="2"/>
      <c r="FBT86" s="2"/>
      <c r="FBU86" s="2"/>
      <c r="FBV86" s="2"/>
      <c r="FBW86" s="2"/>
      <c r="FBX86" s="2"/>
      <c r="FBY86" s="2"/>
      <c r="FBZ86" s="2"/>
      <c r="FCA86" s="2"/>
      <c r="FCB86" s="2"/>
      <c r="FCC86" s="2"/>
      <c r="FCD86" s="2"/>
      <c r="FCE86" s="2"/>
      <c r="FCF86" s="2"/>
      <c r="FCG86" s="2"/>
      <c r="FCH86" s="2"/>
      <c r="FCI86" s="2"/>
      <c r="FCJ86" s="2"/>
      <c r="FCK86" s="2"/>
      <c r="FCL86" s="2"/>
      <c r="FCM86" s="2"/>
      <c r="FCN86" s="2"/>
      <c r="FCO86" s="2"/>
      <c r="FCP86" s="2"/>
      <c r="FCQ86" s="2"/>
      <c r="FCR86" s="2"/>
      <c r="FCS86" s="2"/>
      <c r="FCT86" s="2"/>
      <c r="FCU86" s="2"/>
      <c r="FCV86" s="2"/>
      <c r="FCW86" s="2"/>
      <c r="FCX86" s="2"/>
      <c r="FCY86" s="2"/>
      <c r="FCZ86" s="2"/>
      <c r="FDA86" s="2"/>
      <c r="FDB86" s="2"/>
      <c r="FDC86" s="2"/>
      <c r="FDD86" s="2"/>
      <c r="FDE86" s="2"/>
      <c r="FDF86" s="2"/>
      <c r="FDG86" s="2"/>
      <c r="FDH86" s="2"/>
      <c r="FDI86" s="2"/>
      <c r="FDJ86" s="2"/>
      <c r="FDK86" s="2"/>
      <c r="FDL86" s="2"/>
      <c r="FDM86" s="2"/>
      <c r="FDN86" s="2"/>
      <c r="FDO86" s="2"/>
      <c r="FDP86" s="2"/>
      <c r="FDQ86" s="2"/>
      <c r="FDR86" s="2"/>
      <c r="FDS86" s="2"/>
      <c r="FDT86" s="2"/>
      <c r="FDU86" s="2"/>
      <c r="FDV86" s="2"/>
      <c r="FDW86" s="2"/>
      <c r="FDX86" s="2"/>
      <c r="FDY86" s="2"/>
      <c r="FDZ86" s="2"/>
      <c r="FEA86" s="2"/>
      <c r="FEB86" s="2"/>
      <c r="FEC86" s="2"/>
      <c r="FED86" s="2"/>
      <c r="FEE86" s="2"/>
      <c r="FEF86" s="2"/>
      <c r="FEG86" s="2"/>
      <c r="FEH86" s="2"/>
      <c r="FEI86" s="2"/>
      <c r="FEJ86" s="2"/>
      <c r="FEK86" s="2"/>
      <c r="FEL86" s="2"/>
      <c r="FEM86" s="2"/>
      <c r="FEN86" s="2"/>
      <c r="FEO86" s="2"/>
      <c r="FEP86" s="2"/>
      <c r="FEQ86" s="2"/>
      <c r="FER86" s="2"/>
      <c r="FES86" s="2"/>
      <c r="FET86" s="2"/>
      <c r="FEU86" s="2"/>
      <c r="FEV86" s="2"/>
      <c r="FEW86" s="2"/>
      <c r="FEX86" s="2"/>
      <c r="FEY86" s="2"/>
      <c r="FEZ86" s="2"/>
      <c r="FFA86" s="2"/>
      <c r="FFB86" s="2"/>
      <c r="FFC86" s="2"/>
      <c r="FFD86" s="2"/>
      <c r="FFE86" s="2"/>
      <c r="FFF86" s="2"/>
      <c r="FFG86" s="2"/>
      <c r="FFH86" s="2"/>
      <c r="FFI86" s="2"/>
      <c r="FFJ86" s="2"/>
      <c r="FFK86" s="2"/>
      <c r="FFL86" s="2"/>
      <c r="FFM86" s="2"/>
      <c r="FFN86" s="2"/>
      <c r="FFO86" s="2"/>
      <c r="FFP86" s="2"/>
      <c r="FFQ86" s="2"/>
      <c r="FFR86" s="2"/>
      <c r="FFS86" s="2"/>
      <c r="FFT86" s="2"/>
      <c r="FFU86" s="2"/>
      <c r="FFV86" s="2"/>
      <c r="FFW86" s="2"/>
      <c r="FFX86" s="2"/>
      <c r="FFY86" s="2"/>
      <c r="FFZ86" s="2"/>
      <c r="FGA86" s="2"/>
      <c r="FGB86" s="2"/>
      <c r="FGC86" s="2"/>
      <c r="FGD86" s="2"/>
      <c r="FGE86" s="2"/>
      <c r="FGF86" s="2"/>
      <c r="FGG86" s="2"/>
      <c r="FGH86" s="2"/>
      <c r="FGI86" s="2"/>
      <c r="FGJ86" s="2"/>
      <c r="FGK86" s="2"/>
      <c r="FGL86" s="2"/>
      <c r="FGM86" s="2"/>
      <c r="FGN86" s="2"/>
      <c r="FGO86" s="2"/>
      <c r="FGP86" s="2"/>
      <c r="FGQ86" s="2"/>
      <c r="FGR86" s="2"/>
      <c r="FGS86" s="2"/>
      <c r="FGT86" s="2"/>
      <c r="FGU86" s="2"/>
      <c r="FGV86" s="2"/>
      <c r="FGW86" s="2"/>
      <c r="FGX86" s="2"/>
      <c r="FGY86" s="2"/>
      <c r="FGZ86" s="2"/>
      <c r="FHA86" s="2"/>
      <c r="FHB86" s="2"/>
      <c r="FHC86" s="2"/>
      <c r="FHD86" s="2"/>
      <c r="FHE86" s="2"/>
      <c r="FHF86" s="2"/>
      <c r="FHG86" s="2"/>
      <c r="FHH86" s="2"/>
      <c r="FHI86" s="2"/>
      <c r="FHJ86" s="2"/>
      <c r="FHK86" s="2"/>
      <c r="FHL86" s="2"/>
      <c r="FHM86" s="2"/>
      <c r="FHN86" s="2"/>
      <c r="FHO86" s="2"/>
      <c r="FHP86" s="2"/>
      <c r="FHQ86" s="2"/>
      <c r="FHR86" s="2"/>
      <c r="FHS86" s="2"/>
      <c r="FHT86" s="2"/>
      <c r="FHU86" s="2"/>
      <c r="FHV86" s="2"/>
      <c r="FHW86" s="2"/>
      <c r="FHX86" s="2"/>
      <c r="FHY86" s="2"/>
      <c r="FHZ86" s="2"/>
      <c r="FIA86" s="2"/>
      <c r="FIB86" s="2"/>
      <c r="FIC86" s="2"/>
      <c r="FID86" s="2"/>
      <c r="FIE86" s="2"/>
      <c r="FIF86" s="2"/>
      <c r="FIG86" s="2"/>
      <c r="FIH86" s="2"/>
      <c r="FII86" s="2"/>
      <c r="FIJ86" s="2"/>
      <c r="FIK86" s="2"/>
      <c r="FIL86" s="2"/>
      <c r="FIM86" s="2"/>
      <c r="FIN86" s="2"/>
      <c r="FIO86" s="2"/>
      <c r="FIP86" s="2"/>
      <c r="FIQ86" s="2"/>
      <c r="FIR86" s="2"/>
      <c r="FIS86" s="2"/>
      <c r="FIT86" s="2"/>
      <c r="FIU86" s="2"/>
      <c r="FIV86" s="2"/>
      <c r="FIW86" s="2"/>
      <c r="FIX86" s="2"/>
      <c r="FIY86" s="2"/>
      <c r="FIZ86" s="2"/>
      <c r="FJA86" s="2"/>
      <c r="FJB86" s="2"/>
      <c r="FJC86" s="2"/>
      <c r="FJD86" s="2"/>
      <c r="FJE86" s="2"/>
      <c r="FJF86" s="2"/>
      <c r="FJG86" s="2"/>
      <c r="FJH86" s="2"/>
      <c r="FJI86" s="2"/>
      <c r="FJJ86" s="2"/>
      <c r="FJK86" s="2"/>
      <c r="FJL86" s="2"/>
      <c r="FJM86" s="2"/>
      <c r="FJN86" s="2"/>
      <c r="FJO86" s="2"/>
      <c r="FJP86" s="2"/>
      <c r="FJQ86" s="2"/>
      <c r="FJR86" s="2"/>
      <c r="FJS86" s="2"/>
      <c r="FJT86" s="2"/>
      <c r="FJU86" s="2"/>
      <c r="FJV86" s="2"/>
      <c r="FJW86" s="2"/>
      <c r="FJX86" s="2"/>
      <c r="FJY86" s="2"/>
      <c r="FJZ86" s="2"/>
      <c r="FKA86" s="2"/>
      <c r="FKB86" s="2"/>
      <c r="FKC86" s="2"/>
      <c r="FKD86" s="2"/>
      <c r="FKE86" s="2"/>
      <c r="FKF86" s="2"/>
      <c r="FKG86" s="2"/>
      <c r="FKH86" s="2"/>
      <c r="FKI86" s="2"/>
      <c r="FKJ86" s="2"/>
      <c r="FKK86" s="2"/>
      <c r="FKL86" s="2"/>
      <c r="FKM86" s="2"/>
      <c r="FKN86" s="2"/>
      <c r="FKO86" s="2"/>
      <c r="FKP86" s="2"/>
      <c r="FKQ86" s="2"/>
      <c r="FKR86" s="2"/>
      <c r="FKS86" s="2"/>
      <c r="FKT86" s="2"/>
      <c r="FKU86" s="2"/>
      <c r="FKV86" s="2"/>
      <c r="FKW86" s="2"/>
      <c r="FKX86" s="2"/>
      <c r="FKY86" s="2"/>
      <c r="FKZ86" s="2"/>
      <c r="FLA86" s="2"/>
      <c r="FLB86" s="2"/>
      <c r="FLC86" s="2"/>
      <c r="FLD86" s="2"/>
      <c r="FLE86" s="2"/>
      <c r="FLF86" s="2"/>
      <c r="FLG86" s="2"/>
      <c r="FLH86" s="2"/>
      <c r="FLI86" s="2"/>
      <c r="FLJ86" s="2"/>
      <c r="FLK86" s="2"/>
      <c r="FLL86" s="2"/>
      <c r="FLM86" s="2"/>
      <c r="FLN86" s="2"/>
      <c r="FLO86" s="2"/>
      <c r="FLP86" s="2"/>
      <c r="FLQ86" s="2"/>
      <c r="FLR86" s="2"/>
      <c r="FLS86" s="2"/>
      <c r="FLT86" s="2"/>
      <c r="FLU86" s="2"/>
      <c r="FLV86" s="2"/>
      <c r="FLW86" s="2"/>
      <c r="FLX86" s="2"/>
      <c r="FLY86" s="2"/>
      <c r="FLZ86" s="2"/>
      <c r="FMA86" s="2"/>
      <c r="FMB86" s="2"/>
      <c r="FMC86" s="2"/>
      <c r="FMD86" s="2"/>
      <c r="FME86" s="2"/>
      <c r="FMF86" s="2"/>
      <c r="FMG86" s="2"/>
      <c r="FMH86" s="2"/>
      <c r="FMI86" s="2"/>
      <c r="FMJ86" s="2"/>
      <c r="FMK86" s="2"/>
      <c r="FML86" s="2"/>
      <c r="FMM86" s="2"/>
      <c r="FMN86" s="2"/>
      <c r="FMO86" s="2"/>
      <c r="FMP86" s="2"/>
      <c r="FMQ86" s="2"/>
      <c r="FMR86" s="2"/>
      <c r="FMS86" s="2"/>
      <c r="FMT86" s="2"/>
      <c r="FMU86" s="2"/>
      <c r="FMV86" s="2"/>
      <c r="FMW86" s="2"/>
      <c r="FMX86" s="2"/>
      <c r="FMY86" s="2"/>
      <c r="FMZ86" s="2"/>
      <c r="FNA86" s="2"/>
      <c r="FNB86" s="2"/>
      <c r="FNC86" s="2"/>
      <c r="FND86" s="2"/>
      <c r="FNE86" s="2"/>
      <c r="FNF86" s="2"/>
      <c r="FNG86" s="2"/>
      <c r="FNH86" s="2"/>
      <c r="FNI86" s="2"/>
      <c r="FNJ86" s="2"/>
      <c r="FNK86" s="2"/>
      <c r="FNL86" s="2"/>
      <c r="FNM86" s="2"/>
      <c r="FNN86" s="2"/>
      <c r="FNO86" s="2"/>
      <c r="FNP86" s="2"/>
      <c r="FNQ86" s="2"/>
      <c r="FNR86" s="2"/>
      <c r="FNS86" s="2"/>
      <c r="FNT86" s="2"/>
      <c r="FNU86" s="2"/>
      <c r="FNV86" s="2"/>
      <c r="FNW86" s="2"/>
      <c r="FNX86" s="2"/>
      <c r="FNY86" s="2"/>
      <c r="FNZ86" s="2"/>
      <c r="FOA86" s="2"/>
      <c r="FOB86" s="2"/>
      <c r="FOC86" s="2"/>
      <c r="FOD86" s="2"/>
      <c r="FOE86" s="2"/>
      <c r="FOF86" s="2"/>
      <c r="FOG86" s="2"/>
      <c r="FOH86" s="2"/>
      <c r="FOI86" s="2"/>
      <c r="FOJ86" s="2"/>
      <c r="FOK86" s="2"/>
      <c r="FOL86" s="2"/>
      <c r="FOM86" s="2"/>
      <c r="FON86" s="2"/>
      <c r="FOO86" s="2"/>
      <c r="FOP86" s="2"/>
      <c r="FOQ86" s="2"/>
      <c r="FOR86" s="2"/>
      <c r="FOS86" s="2"/>
      <c r="FOT86" s="2"/>
      <c r="FOU86" s="2"/>
      <c r="FOV86" s="2"/>
      <c r="FOW86" s="2"/>
      <c r="FOX86" s="2"/>
      <c r="FOY86" s="2"/>
      <c r="FOZ86" s="2"/>
      <c r="FPA86" s="2"/>
      <c r="FPB86" s="2"/>
      <c r="FPC86" s="2"/>
      <c r="FPD86" s="2"/>
      <c r="FPE86" s="2"/>
      <c r="FPF86" s="2"/>
      <c r="FPG86" s="2"/>
      <c r="FPH86" s="2"/>
      <c r="FPI86" s="2"/>
      <c r="FPJ86" s="2"/>
      <c r="FPK86" s="2"/>
      <c r="FPL86" s="2"/>
      <c r="FPM86" s="2"/>
      <c r="FPN86" s="2"/>
      <c r="FPO86" s="2"/>
      <c r="FPP86" s="2"/>
      <c r="FPQ86" s="2"/>
      <c r="FPR86" s="2"/>
      <c r="FPS86" s="2"/>
      <c r="FPT86" s="2"/>
      <c r="FPU86" s="2"/>
      <c r="FPV86" s="2"/>
      <c r="FPW86" s="2"/>
      <c r="FPX86" s="2"/>
      <c r="FPY86" s="2"/>
      <c r="FPZ86" s="2"/>
      <c r="FQA86" s="2"/>
      <c r="FQB86" s="2"/>
      <c r="FQC86" s="2"/>
      <c r="FQD86" s="2"/>
      <c r="FQE86" s="2"/>
      <c r="FQF86" s="2"/>
      <c r="FQG86" s="2"/>
      <c r="FQH86" s="2"/>
      <c r="FQI86" s="2"/>
      <c r="FQJ86" s="2"/>
      <c r="FQK86" s="2"/>
      <c r="FQL86" s="2"/>
      <c r="FQM86" s="2"/>
      <c r="FQN86" s="2"/>
      <c r="FQO86" s="2"/>
      <c r="FQP86" s="2"/>
      <c r="FQQ86" s="2"/>
      <c r="FQR86" s="2"/>
      <c r="FQS86" s="2"/>
      <c r="FQT86" s="2"/>
      <c r="FQU86" s="2"/>
      <c r="FQV86" s="2"/>
      <c r="FQW86" s="2"/>
      <c r="FQX86" s="2"/>
      <c r="FQY86" s="2"/>
      <c r="FQZ86" s="2"/>
      <c r="FRA86" s="2"/>
      <c r="FRB86" s="2"/>
      <c r="FRC86" s="2"/>
      <c r="FRD86" s="2"/>
      <c r="FRE86" s="2"/>
      <c r="FRF86" s="2"/>
      <c r="FRG86" s="2"/>
      <c r="FRH86" s="2"/>
      <c r="FRI86" s="2"/>
      <c r="FRJ86" s="2"/>
      <c r="FRK86" s="2"/>
      <c r="FRL86" s="2"/>
      <c r="FRM86" s="2"/>
      <c r="FRN86" s="2"/>
      <c r="FRO86" s="2"/>
      <c r="FRP86" s="2"/>
      <c r="FRQ86" s="2"/>
      <c r="FRR86" s="2"/>
      <c r="FRS86" s="2"/>
      <c r="FRT86" s="2"/>
      <c r="FRU86" s="2"/>
      <c r="FRV86" s="2"/>
      <c r="FRW86" s="2"/>
      <c r="FRX86" s="2"/>
      <c r="FRY86" s="2"/>
      <c r="FRZ86" s="2"/>
      <c r="FSA86" s="2"/>
      <c r="FSB86" s="2"/>
      <c r="FSC86" s="2"/>
      <c r="FSD86" s="2"/>
      <c r="FSE86" s="2"/>
      <c r="FSF86" s="2"/>
      <c r="FSG86" s="2"/>
      <c r="FSH86" s="2"/>
      <c r="FSI86" s="2"/>
      <c r="FSJ86" s="2"/>
      <c r="FSK86" s="2"/>
      <c r="FSL86" s="2"/>
      <c r="FSM86" s="2"/>
      <c r="FSN86" s="2"/>
      <c r="FSO86" s="2"/>
      <c r="FSP86" s="2"/>
      <c r="FSQ86" s="2"/>
      <c r="FSR86" s="2"/>
      <c r="FSS86" s="2"/>
      <c r="FST86" s="2"/>
      <c r="FSU86" s="2"/>
      <c r="FSV86" s="2"/>
      <c r="FSW86" s="2"/>
      <c r="FSX86" s="2"/>
      <c r="FSY86" s="2"/>
      <c r="FSZ86" s="2"/>
      <c r="FTA86" s="2"/>
      <c r="FTB86" s="2"/>
      <c r="FTC86" s="2"/>
      <c r="FTD86" s="2"/>
      <c r="FTE86" s="2"/>
      <c r="FTF86" s="2"/>
      <c r="FTG86" s="2"/>
      <c r="FTH86" s="2"/>
      <c r="FTI86" s="2"/>
      <c r="FTJ86" s="2"/>
      <c r="FTK86" s="2"/>
      <c r="FTL86" s="2"/>
      <c r="FTM86" s="2"/>
      <c r="FTN86" s="2"/>
      <c r="FTO86" s="2"/>
      <c r="FTP86" s="2"/>
      <c r="FTQ86" s="2"/>
      <c r="FTR86" s="2"/>
      <c r="FTS86" s="2"/>
      <c r="FTT86" s="2"/>
      <c r="FTU86" s="2"/>
      <c r="FTV86" s="2"/>
      <c r="FTW86" s="2"/>
      <c r="FTX86" s="2"/>
      <c r="FTY86" s="2"/>
      <c r="FTZ86" s="2"/>
      <c r="FUA86" s="2"/>
      <c r="FUB86" s="2"/>
      <c r="FUC86" s="2"/>
      <c r="FUD86" s="2"/>
      <c r="FUE86" s="2"/>
      <c r="FUF86" s="2"/>
      <c r="FUG86" s="2"/>
      <c r="FUH86" s="2"/>
      <c r="FUI86" s="2"/>
      <c r="FUJ86" s="2"/>
      <c r="FUK86" s="2"/>
      <c r="FUL86" s="2"/>
      <c r="FUM86" s="2"/>
      <c r="FUN86" s="2"/>
      <c r="FUO86" s="2"/>
      <c r="FUP86" s="2"/>
      <c r="FUQ86" s="2"/>
      <c r="FUR86" s="2"/>
      <c r="FUS86" s="2"/>
      <c r="FUT86" s="2"/>
      <c r="FUU86" s="2"/>
      <c r="FUV86" s="2"/>
      <c r="FUW86" s="2"/>
      <c r="FUX86" s="2"/>
      <c r="FUY86" s="2"/>
      <c r="FUZ86" s="2"/>
      <c r="FVA86" s="2"/>
      <c r="FVB86" s="2"/>
      <c r="FVC86" s="2"/>
      <c r="FVD86" s="2"/>
      <c r="FVE86" s="2"/>
      <c r="FVF86" s="2"/>
      <c r="FVG86" s="2"/>
      <c r="FVH86" s="2"/>
      <c r="FVI86" s="2"/>
      <c r="FVJ86" s="2"/>
      <c r="FVK86" s="2"/>
      <c r="FVL86" s="2"/>
      <c r="FVM86" s="2"/>
      <c r="FVN86" s="2"/>
      <c r="FVO86" s="2"/>
      <c r="FVP86" s="2"/>
      <c r="FVQ86" s="2"/>
      <c r="FVR86" s="2"/>
      <c r="FVS86" s="2"/>
      <c r="FVT86" s="2"/>
      <c r="FVU86" s="2"/>
      <c r="FVV86" s="2"/>
      <c r="FVW86" s="2"/>
      <c r="FVX86" s="2"/>
      <c r="FVY86" s="2"/>
      <c r="FVZ86" s="2"/>
      <c r="FWA86" s="2"/>
      <c r="FWB86" s="2"/>
      <c r="FWC86" s="2"/>
      <c r="FWD86" s="2"/>
      <c r="FWE86" s="2"/>
      <c r="FWF86" s="2"/>
      <c r="FWG86" s="2"/>
      <c r="FWH86" s="2"/>
      <c r="FWI86" s="2"/>
      <c r="FWJ86" s="2"/>
      <c r="FWK86" s="2"/>
      <c r="FWL86" s="2"/>
      <c r="FWM86" s="2"/>
      <c r="FWN86" s="2"/>
      <c r="FWO86" s="2"/>
      <c r="FWP86" s="2"/>
      <c r="FWQ86" s="2"/>
      <c r="FWR86" s="2"/>
      <c r="FWS86" s="2"/>
      <c r="FWT86" s="2"/>
      <c r="FWU86" s="2"/>
      <c r="FWV86" s="2"/>
      <c r="FWW86" s="2"/>
      <c r="FWX86" s="2"/>
      <c r="FWY86" s="2"/>
      <c r="FWZ86" s="2"/>
      <c r="FXA86" s="2"/>
      <c r="FXB86" s="2"/>
      <c r="FXC86" s="2"/>
      <c r="FXD86" s="2"/>
      <c r="FXE86" s="2"/>
      <c r="FXF86" s="2"/>
      <c r="FXG86" s="2"/>
      <c r="FXH86" s="2"/>
      <c r="FXI86" s="2"/>
      <c r="FXJ86" s="2"/>
      <c r="FXK86" s="2"/>
      <c r="FXL86" s="2"/>
      <c r="FXM86" s="2"/>
      <c r="FXN86" s="2"/>
      <c r="FXO86" s="2"/>
      <c r="FXP86" s="2"/>
      <c r="FXQ86" s="2"/>
      <c r="FXR86" s="2"/>
      <c r="FXS86" s="2"/>
      <c r="FXT86" s="2"/>
      <c r="FXU86" s="2"/>
      <c r="FXV86" s="2"/>
      <c r="FXW86" s="2"/>
      <c r="FXX86" s="2"/>
      <c r="FXY86" s="2"/>
      <c r="FXZ86" s="2"/>
      <c r="FYA86" s="2"/>
      <c r="FYB86" s="2"/>
      <c r="FYC86" s="2"/>
      <c r="FYD86" s="2"/>
      <c r="FYE86" s="2"/>
      <c r="FYF86" s="2"/>
      <c r="FYG86" s="2"/>
      <c r="FYH86" s="2"/>
      <c r="FYI86" s="2"/>
      <c r="FYJ86" s="2"/>
      <c r="FYK86" s="2"/>
      <c r="FYL86" s="2"/>
      <c r="FYM86" s="2"/>
      <c r="FYN86" s="2"/>
      <c r="FYO86" s="2"/>
      <c r="FYP86" s="2"/>
      <c r="FYQ86" s="2"/>
      <c r="FYR86" s="2"/>
      <c r="FYS86" s="2"/>
      <c r="FYT86" s="2"/>
      <c r="FYU86" s="2"/>
      <c r="FYV86" s="2"/>
      <c r="FYW86" s="2"/>
      <c r="FYX86" s="2"/>
      <c r="FYY86" s="2"/>
      <c r="FYZ86" s="2"/>
      <c r="FZA86" s="2"/>
      <c r="FZB86" s="2"/>
      <c r="FZC86" s="2"/>
      <c r="FZD86" s="2"/>
      <c r="FZE86" s="2"/>
      <c r="FZF86" s="2"/>
      <c r="FZG86" s="2"/>
      <c r="FZH86" s="2"/>
      <c r="FZI86" s="2"/>
      <c r="FZJ86" s="2"/>
      <c r="FZK86" s="2"/>
      <c r="FZL86" s="2"/>
      <c r="FZM86" s="2"/>
      <c r="FZN86" s="2"/>
      <c r="FZO86" s="2"/>
      <c r="FZP86" s="2"/>
      <c r="FZQ86" s="2"/>
      <c r="FZR86" s="2"/>
      <c r="FZS86" s="2"/>
      <c r="FZT86" s="2"/>
      <c r="FZU86" s="2"/>
      <c r="FZV86" s="2"/>
      <c r="FZW86" s="2"/>
      <c r="FZX86" s="2"/>
      <c r="FZY86" s="2"/>
      <c r="FZZ86" s="2"/>
      <c r="GAA86" s="2"/>
      <c r="GAB86" s="2"/>
      <c r="GAC86" s="2"/>
      <c r="GAD86" s="2"/>
      <c r="GAE86" s="2"/>
      <c r="GAF86" s="2"/>
      <c r="GAG86" s="2"/>
      <c r="GAH86" s="2"/>
      <c r="GAI86" s="2"/>
      <c r="GAJ86" s="2"/>
      <c r="GAK86" s="2"/>
      <c r="GAL86" s="2"/>
      <c r="GAM86" s="2"/>
      <c r="GAN86" s="2"/>
      <c r="GAO86" s="2"/>
      <c r="GAP86" s="2"/>
      <c r="GAQ86" s="2"/>
      <c r="GAR86" s="2"/>
      <c r="GAS86" s="2"/>
      <c r="GAT86" s="2"/>
      <c r="GAU86" s="2"/>
      <c r="GAV86" s="2"/>
      <c r="GAW86" s="2"/>
      <c r="GAX86" s="2"/>
      <c r="GAY86" s="2"/>
      <c r="GAZ86" s="2"/>
      <c r="GBA86" s="2"/>
      <c r="GBB86" s="2"/>
      <c r="GBC86" s="2"/>
      <c r="GBD86" s="2"/>
      <c r="GBE86" s="2"/>
      <c r="GBF86" s="2"/>
      <c r="GBG86" s="2"/>
      <c r="GBH86" s="2"/>
      <c r="GBI86" s="2"/>
      <c r="GBJ86" s="2"/>
      <c r="GBK86" s="2"/>
      <c r="GBL86" s="2"/>
      <c r="GBM86" s="2"/>
      <c r="GBN86" s="2"/>
      <c r="GBO86" s="2"/>
      <c r="GBP86" s="2"/>
      <c r="GBQ86" s="2"/>
      <c r="GBR86" s="2"/>
      <c r="GBS86" s="2"/>
      <c r="GBT86" s="2"/>
      <c r="GBU86" s="2"/>
      <c r="GBV86" s="2"/>
      <c r="GBW86" s="2"/>
      <c r="GBX86" s="2"/>
      <c r="GBY86" s="2"/>
      <c r="GBZ86" s="2"/>
      <c r="GCA86" s="2"/>
      <c r="GCB86" s="2"/>
      <c r="GCC86" s="2"/>
      <c r="GCD86" s="2"/>
      <c r="GCE86" s="2"/>
      <c r="GCF86" s="2"/>
      <c r="GCG86" s="2"/>
      <c r="GCH86" s="2"/>
      <c r="GCI86" s="2"/>
      <c r="GCJ86" s="2"/>
      <c r="GCK86" s="2"/>
      <c r="GCL86" s="2"/>
      <c r="GCM86" s="2"/>
      <c r="GCN86" s="2"/>
      <c r="GCO86" s="2"/>
      <c r="GCP86" s="2"/>
      <c r="GCQ86" s="2"/>
      <c r="GCR86" s="2"/>
      <c r="GCS86" s="2"/>
      <c r="GCT86" s="2"/>
      <c r="GCU86" s="2"/>
      <c r="GCV86" s="2"/>
      <c r="GCW86" s="2"/>
      <c r="GCX86" s="2"/>
      <c r="GCY86" s="2"/>
      <c r="GCZ86" s="2"/>
      <c r="GDA86" s="2"/>
      <c r="GDB86" s="2"/>
      <c r="GDC86" s="2"/>
      <c r="GDD86" s="2"/>
      <c r="GDE86" s="2"/>
      <c r="GDF86" s="2"/>
      <c r="GDG86" s="2"/>
      <c r="GDH86" s="2"/>
      <c r="GDI86" s="2"/>
      <c r="GDJ86" s="2"/>
      <c r="GDK86" s="2"/>
      <c r="GDL86" s="2"/>
      <c r="GDM86" s="2"/>
      <c r="GDN86" s="2"/>
      <c r="GDO86" s="2"/>
      <c r="GDP86" s="2"/>
      <c r="GDQ86" s="2"/>
      <c r="GDR86" s="2"/>
      <c r="GDS86" s="2"/>
      <c r="GDT86" s="2"/>
      <c r="GDU86" s="2"/>
      <c r="GDV86" s="2"/>
      <c r="GDW86" s="2"/>
      <c r="GDX86" s="2"/>
      <c r="GDY86" s="2"/>
      <c r="GDZ86" s="2"/>
      <c r="GEA86" s="2"/>
      <c r="GEB86" s="2"/>
      <c r="GEC86" s="2"/>
      <c r="GED86" s="2"/>
      <c r="GEE86" s="2"/>
      <c r="GEF86" s="2"/>
      <c r="GEG86" s="2"/>
      <c r="GEH86" s="2"/>
      <c r="GEI86" s="2"/>
      <c r="GEJ86" s="2"/>
      <c r="GEK86" s="2"/>
      <c r="GEL86" s="2"/>
      <c r="GEM86" s="2"/>
      <c r="GEN86" s="2"/>
      <c r="GEO86" s="2"/>
      <c r="GEP86" s="2"/>
      <c r="GEQ86" s="2"/>
      <c r="GER86" s="2"/>
      <c r="GES86" s="2"/>
      <c r="GET86" s="2"/>
      <c r="GEU86" s="2"/>
      <c r="GEV86" s="2"/>
      <c r="GEW86" s="2"/>
      <c r="GEX86" s="2"/>
      <c r="GEY86" s="2"/>
      <c r="GEZ86" s="2"/>
      <c r="GFA86" s="2"/>
      <c r="GFB86" s="2"/>
      <c r="GFC86" s="2"/>
      <c r="GFD86" s="2"/>
      <c r="GFE86" s="2"/>
      <c r="GFF86" s="2"/>
      <c r="GFG86" s="2"/>
      <c r="GFH86" s="2"/>
      <c r="GFI86" s="2"/>
      <c r="GFJ86" s="2"/>
      <c r="GFK86" s="2"/>
      <c r="GFL86" s="2"/>
      <c r="GFM86" s="2"/>
      <c r="GFN86" s="2"/>
      <c r="GFO86" s="2"/>
      <c r="GFP86" s="2"/>
      <c r="GFQ86" s="2"/>
      <c r="GFR86" s="2"/>
      <c r="GFS86" s="2"/>
      <c r="GFT86" s="2"/>
      <c r="GFU86" s="2"/>
      <c r="GFV86" s="2"/>
      <c r="GFW86" s="2"/>
      <c r="GFX86" s="2"/>
      <c r="GFY86" s="2"/>
      <c r="GFZ86" s="2"/>
      <c r="GGA86" s="2"/>
      <c r="GGB86" s="2"/>
      <c r="GGC86" s="2"/>
      <c r="GGD86" s="2"/>
      <c r="GGE86" s="2"/>
      <c r="GGF86" s="2"/>
      <c r="GGG86" s="2"/>
      <c r="GGH86" s="2"/>
      <c r="GGI86" s="2"/>
      <c r="GGJ86" s="2"/>
      <c r="GGK86" s="2"/>
      <c r="GGL86" s="2"/>
      <c r="GGM86" s="2"/>
      <c r="GGN86" s="2"/>
      <c r="GGO86" s="2"/>
      <c r="GGP86" s="2"/>
      <c r="GGQ86" s="2"/>
      <c r="GGR86" s="2"/>
      <c r="GGS86" s="2"/>
      <c r="GGT86" s="2"/>
      <c r="GGU86" s="2"/>
      <c r="GGV86" s="2"/>
      <c r="GGW86" s="2"/>
      <c r="GGX86" s="2"/>
      <c r="GGY86" s="2"/>
      <c r="GGZ86" s="2"/>
      <c r="GHA86" s="2"/>
      <c r="GHB86" s="2"/>
      <c r="GHC86" s="2"/>
      <c r="GHD86" s="2"/>
      <c r="GHE86" s="2"/>
      <c r="GHF86" s="2"/>
      <c r="GHG86" s="2"/>
      <c r="GHH86" s="2"/>
      <c r="GHI86" s="2"/>
      <c r="GHJ86" s="2"/>
      <c r="GHK86" s="2"/>
      <c r="GHL86" s="2"/>
      <c r="GHM86" s="2"/>
      <c r="GHN86" s="2"/>
      <c r="GHO86" s="2"/>
      <c r="GHP86" s="2"/>
      <c r="GHQ86" s="2"/>
      <c r="GHR86" s="2"/>
      <c r="GHS86" s="2"/>
      <c r="GHT86" s="2"/>
      <c r="GHU86" s="2"/>
      <c r="GHV86" s="2"/>
      <c r="GHW86" s="2"/>
      <c r="GHX86" s="2"/>
      <c r="GHY86" s="2"/>
      <c r="GHZ86" s="2"/>
      <c r="GIA86" s="2"/>
      <c r="GIB86" s="2"/>
      <c r="GIC86" s="2"/>
      <c r="GID86" s="2"/>
      <c r="GIE86" s="2"/>
      <c r="GIF86" s="2"/>
      <c r="GIG86" s="2"/>
      <c r="GIH86" s="2"/>
      <c r="GII86" s="2"/>
      <c r="GIJ86" s="2"/>
      <c r="GIK86" s="2"/>
      <c r="GIL86" s="2"/>
      <c r="GIM86" s="2"/>
      <c r="GIN86" s="2"/>
      <c r="GIO86" s="2"/>
      <c r="GIP86" s="2"/>
      <c r="GIQ86" s="2"/>
      <c r="GIR86" s="2"/>
      <c r="GIS86" s="2"/>
      <c r="GIT86" s="2"/>
      <c r="GIU86" s="2"/>
      <c r="GIV86" s="2"/>
      <c r="GIW86" s="2"/>
      <c r="GIX86" s="2"/>
      <c r="GIY86" s="2"/>
      <c r="GIZ86" s="2"/>
      <c r="GJA86" s="2"/>
      <c r="GJB86" s="2"/>
      <c r="GJC86" s="2"/>
      <c r="GJD86" s="2"/>
      <c r="GJE86" s="2"/>
      <c r="GJF86" s="2"/>
      <c r="GJG86" s="2"/>
      <c r="GJH86" s="2"/>
      <c r="GJI86" s="2"/>
      <c r="GJJ86" s="2"/>
      <c r="GJK86" s="2"/>
      <c r="GJL86" s="2"/>
      <c r="GJM86" s="2"/>
      <c r="GJN86" s="2"/>
      <c r="GJO86" s="2"/>
      <c r="GJP86" s="2"/>
      <c r="GJQ86" s="2"/>
      <c r="GJR86" s="2"/>
      <c r="GJS86" s="2"/>
      <c r="GJT86" s="2"/>
      <c r="GJU86" s="2"/>
      <c r="GJV86" s="2"/>
      <c r="GJW86" s="2"/>
      <c r="GJX86" s="2"/>
      <c r="GJY86" s="2"/>
      <c r="GJZ86" s="2"/>
      <c r="GKA86" s="2"/>
      <c r="GKB86" s="2"/>
      <c r="GKC86" s="2"/>
      <c r="GKD86" s="2"/>
      <c r="GKE86" s="2"/>
      <c r="GKF86" s="2"/>
      <c r="GKG86" s="2"/>
      <c r="GKH86" s="2"/>
      <c r="GKI86" s="2"/>
      <c r="GKJ86" s="2"/>
      <c r="GKK86" s="2"/>
      <c r="GKL86" s="2"/>
      <c r="GKM86" s="2"/>
      <c r="GKN86" s="2"/>
      <c r="GKO86" s="2"/>
      <c r="GKP86" s="2"/>
      <c r="GKQ86" s="2"/>
      <c r="GKR86" s="2"/>
      <c r="GKS86" s="2"/>
      <c r="GKT86" s="2"/>
      <c r="GKU86" s="2"/>
      <c r="GKV86" s="2"/>
      <c r="GKW86" s="2"/>
      <c r="GKX86" s="2"/>
      <c r="GKY86" s="2"/>
      <c r="GKZ86" s="2"/>
      <c r="GLA86" s="2"/>
      <c r="GLB86" s="2"/>
      <c r="GLC86" s="2"/>
      <c r="GLD86" s="2"/>
      <c r="GLE86" s="2"/>
      <c r="GLF86" s="2"/>
      <c r="GLG86" s="2"/>
      <c r="GLH86" s="2"/>
      <c r="GLI86" s="2"/>
      <c r="GLJ86" s="2"/>
      <c r="GLK86" s="2"/>
      <c r="GLL86" s="2"/>
      <c r="GLM86" s="2"/>
      <c r="GLN86" s="2"/>
      <c r="GLO86" s="2"/>
      <c r="GLP86" s="2"/>
      <c r="GLQ86" s="2"/>
      <c r="GLR86" s="2"/>
      <c r="GLS86" s="2"/>
      <c r="GLT86" s="2"/>
      <c r="GLU86" s="2"/>
      <c r="GLV86" s="2"/>
      <c r="GLW86" s="2"/>
      <c r="GLX86" s="2"/>
      <c r="GLY86" s="2"/>
      <c r="GLZ86" s="2"/>
      <c r="GMA86" s="2"/>
      <c r="GMB86" s="2"/>
      <c r="GMC86" s="2"/>
      <c r="GMD86" s="2"/>
      <c r="GME86" s="2"/>
      <c r="GMF86" s="2"/>
      <c r="GMG86" s="2"/>
      <c r="GMH86" s="2"/>
      <c r="GMI86" s="2"/>
      <c r="GMJ86" s="2"/>
      <c r="GMK86" s="2"/>
      <c r="GML86" s="2"/>
      <c r="GMM86" s="2"/>
      <c r="GMN86" s="2"/>
      <c r="GMO86" s="2"/>
      <c r="GMP86" s="2"/>
      <c r="GMQ86" s="2"/>
      <c r="GMR86" s="2"/>
      <c r="GMS86" s="2"/>
      <c r="GMT86" s="2"/>
      <c r="GMU86" s="2"/>
      <c r="GMV86" s="2"/>
      <c r="GMW86" s="2"/>
      <c r="GMX86" s="2"/>
      <c r="GMY86" s="2"/>
      <c r="GMZ86" s="2"/>
      <c r="GNA86" s="2"/>
      <c r="GNB86" s="2"/>
      <c r="GNC86" s="2"/>
      <c r="GND86" s="2"/>
      <c r="GNE86" s="2"/>
      <c r="GNF86" s="2"/>
      <c r="GNG86" s="2"/>
      <c r="GNH86" s="2"/>
      <c r="GNI86" s="2"/>
      <c r="GNJ86" s="2"/>
      <c r="GNK86" s="2"/>
      <c r="GNL86" s="2"/>
      <c r="GNM86" s="2"/>
      <c r="GNN86" s="2"/>
      <c r="GNO86" s="2"/>
      <c r="GNP86" s="2"/>
      <c r="GNQ86" s="2"/>
      <c r="GNR86" s="2"/>
      <c r="GNS86" s="2"/>
      <c r="GNT86" s="2"/>
      <c r="GNU86" s="2"/>
      <c r="GNV86" s="2"/>
      <c r="GNW86" s="2"/>
      <c r="GNX86" s="2"/>
      <c r="GNY86" s="2"/>
      <c r="GNZ86" s="2"/>
      <c r="GOA86" s="2"/>
      <c r="GOB86" s="2"/>
      <c r="GOC86" s="2"/>
      <c r="GOD86" s="2"/>
      <c r="GOE86" s="2"/>
      <c r="GOF86" s="2"/>
      <c r="GOG86" s="2"/>
      <c r="GOH86" s="2"/>
      <c r="GOI86" s="2"/>
      <c r="GOJ86" s="2"/>
      <c r="GOK86" s="2"/>
      <c r="GOL86" s="2"/>
      <c r="GOM86" s="2"/>
      <c r="GON86" s="2"/>
      <c r="GOO86" s="2"/>
      <c r="GOP86" s="2"/>
      <c r="GOQ86" s="2"/>
      <c r="GOR86" s="2"/>
      <c r="GOS86" s="2"/>
      <c r="GOT86" s="2"/>
      <c r="GOU86" s="2"/>
      <c r="GOV86" s="2"/>
      <c r="GOW86" s="2"/>
      <c r="GOX86" s="2"/>
      <c r="GOY86" s="2"/>
      <c r="GOZ86" s="2"/>
      <c r="GPA86" s="2"/>
      <c r="GPB86" s="2"/>
      <c r="GPC86" s="2"/>
      <c r="GPD86" s="2"/>
      <c r="GPE86" s="2"/>
      <c r="GPF86" s="2"/>
      <c r="GPG86" s="2"/>
      <c r="GPH86" s="2"/>
      <c r="GPI86" s="2"/>
      <c r="GPJ86" s="2"/>
      <c r="GPK86" s="2"/>
      <c r="GPL86" s="2"/>
      <c r="GPM86" s="2"/>
      <c r="GPN86" s="2"/>
      <c r="GPO86" s="2"/>
      <c r="GPP86" s="2"/>
      <c r="GPQ86" s="2"/>
      <c r="GPR86" s="2"/>
      <c r="GPS86" s="2"/>
      <c r="GPT86" s="2"/>
      <c r="GPU86" s="2"/>
      <c r="GPV86" s="2"/>
      <c r="GPW86" s="2"/>
      <c r="GPX86" s="2"/>
      <c r="GPY86" s="2"/>
      <c r="GPZ86" s="2"/>
      <c r="GQA86" s="2"/>
      <c r="GQB86" s="2"/>
      <c r="GQC86" s="2"/>
      <c r="GQD86" s="2"/>
      <c r="GQE86" s="2"/>
      <c r="GQF86" s="2"/>
      <c r="GQG86" s="2"/>
      <c r="GQH86" s="2"/>
      <c r="GQI86" s="2"/>
      <c r="GQJ86" s="2"/>
      <c r="GQK86" s="2"/>
      <c r="GQL86" s="2"/>
      <c r="GQM86" s="2"/>
      <c r="GQN86" s="2"/>
      <c r="GQO86" s="2"/>
      <c r="GQP86" s="2"/>
      <c r="GQQ86" s="2"/>
      <c r="GQR86" s="2"/>
      <c r="GQS86" s="2"/>
      <c r="GQT86" s="2"/>
      <c r="GQU86" s="2"/>
      <c r="GQV86" s="2"/>
      <c r="GQW86" s="2"/>
      <c r="GQX86" s="2"/>
      <c r="GQY86" s="2"/>
      <c r="GQZ86" s="2"/>
      <c r="GRA86" s="2"/>
      <c r="GRB86" s="2"/>
      <c r="GRC86" s="2"/>
      <c r="GRD86" s="2"/>
      <c r="GRE86" s="2"/>
      <c r="GRF86" s="2"/>
      <c r="GRG86" s="2"/>
      <c r="GRH86" s="2"/>
      <c r="GRI86" s="2"/>
      <c r="GRJ86" s="2"/>
      <c r="GRK86" s="2"/>
      <c r="GRL86" s="2"/>
      <c r="GRM86" s="2"/>
      <c r="GRN86" s="2"/>
      <c r="GRO86" s="2"/>
      <c r="GRP86" s="2"/>
      <c r="GRQ86" s="2"/>
      <c r="GRR86" s="2"/>
      <c r="GRS86" s="2"/>
      <c r="GRT86" s="2"/>
      <c r="GRU86" s="2"/>
      <c r="GRV86" s="2"/>
      <c r="GRW86" s="2"/>
      <c r="GRX86" s="2"/>
      <c r="GRY86" s="2"/>
      <c r="GRZ86" s="2"/>
      <c r="GSA86" s="2"/>
      <c r="GSB86" s="2"/>
      <c r="GSC86" s="2"/>
      <c r="GSD86" s="2"/>
      <c r="GSE86" s="2"/>
      <c r="GSF86" s="2"/>
      <c r="GSG86" s="2"/>
      <c r="GSH86" s="2"/>
      <c r="GSI86" s="2"/>
      <c r="GSJ86" s="2"/>
      <c r="GSK86" s="2"/>
      <c r="GSL86" s="2"/>
      <c r="GSM86" s="2"/>
      <c r="GSN86" s="2"/>
      <c r="GSO86" s="2"/>
      <c r="GSP86" s="2"/>
      <c r="GSQ86" s="2"/>
      <c r="GSR86" s="2"/>
      <c r="GSS86" s="2"/>
      <c r="GST86" s="2"/>
      <c r="GSU86" s="2"/>
      <c r="GSV86" s="2"/>
      <c r="GSW86" s="2"/>
      <c r="GSX86" s="2"/>
      <c r="GSY86" s="2"/>
      <c r="GSZ86" s="2"/>
      <c r="GTA86" s="2"/>
      <c r="GTB86" s="2"/>
      <c r="GTC86" s="2"/>
      <c r="GTD86" s="2"/>
      <c r="GTE86" s="2"/>
      <c r="GTF86" s="2"/>
      <c r="GTG86" s="2"/>
      <c r="GTH86" s="2"/>
      <c r="GTI86" s="2"/>
      <c r="GTJ86" s="2"/>
      <c r="GTK86" s="2"/>
      <c r="GTL86" s="2"/>
      <c r="GTM86" s="2"/>
      <c r="GTN86" s="2"/>
      <c r="GTO86" s="2"/>
      <c r="GTP86" s="2"/>
      <c r="GTQ86" s="2"/>
      <c r="GTR86" s="2"/>
      <c r="GTS86" s="2"/>
      <c r="GTT86" s="2"/>
      <c r="GTU86" s="2"/>
      <c r="GTV86" s="2"/>
      <c r="GTW86" s="2"/>
      <c r="GTX86" s="2"/>
      <c r="GTY86" s="2"/>
      <c r="GTZ86" s="2"/>
      <c r="GUA86" s="2"/>
      <c r="GUB86" s="2"/>
      <c r="GUC86" s="2"/>
      <c r="GUD86" s="2"/>
      <c r="GUE86" s="2"/>
      <c r="GUF86" s="2"/>
      <c r="GUG86" s="2"/>
      <c r="GUH86" s="2"/>
      <c r="GUI86" s="2"/>
      <c r="GUJ86" s="2"/>
      <c r="GUK86" s="2"/>
      <c r="GUL86" s="2"/>
      <c r="GUM86" s="2"/>
      <c r="GUN86" s="2"/>
      <c r="GUO86" s="2"/>
      <c r="GUP86" s="2"/>
      <c r="GUQ86" s="2"/>
      <c r="GUR86" s="2"/>
      <c r="GUS86" s="2"/>
      <c r="GUT86" s="2"/>
      <c r="GUU86" s="2"/>
      <c r="GUV86" s="2"/>
      <c r="GUW86" s="2"/>
      <c r="GUX86" s="2"/>
      <c r="GUY86" s="2"/>
      <c r="GUZ86" s="2"/>
      <c r="GVA86" s="2"/>
      <c r="GVB86" s="2"/>
      <c r="GVC86" s="2"/>
      <c r="GVD86" s="2"/>
      <c r="GVE86" s="2"/>
      <c r="GVF86" s="2"/>
      <c r="GVG86" s="2"/>
      <c r="GVH86" s="2"/>
      <c r="GVI86" s="2"/>
      <c r="GVJ86" s="2"/>
      <c r="GVK86" s="2"/>
      <c r="GVL86" s="2"/>
      <c r="GVM86" s="2"/>
      <c r="GVN86" s="2"/>
      <c r="GVO86" s="2"/>
      <c r="GVP86" s="2"/>
      <c r="GVQ86" s="2"/>
      <c r="GVR86" s="2"/>
      <c r="GVS86" s="2"/>
      <c r="GVT86" s="2"/>
      <c r="GVU86" s="2"/>
      <c r="GVV86" s="2"/>
      <c r="GVW86" s="2"/>
      <c r="GVX86" s="2"/>
      <c r="GVY86" s="2"/>
      <c r="GVZ86" s="2"/>
      <c r="GWA86" s="2"/>
      <c r="GWB86" s="2"/>
      <c r="GWC86" s="2"/>
      <c r="GWD86" s="2"/>
      <c r="GWE86" s="2"/>
      <c r="GWF86" s="2"/>
      <c r="GWG86" s="2"/>
      <c r="GWH86" s="2"/>
      <c r="GWI86" s="2"/>
      <c r="GWJ86" s="2"/>
      <c r="GWK86" s="2"/>
      <c r="GWL86" s="2"/>
      <c r="GWM86" s="2"/>
      <c r="GWN86" s="2"/>
      <c r="GWO86" s="2"/>
      <c r="GWP86" s="2"/>
      <c r="GWQ86" s="2"/>
      <c r="GWR86" s="2"/>
      <c r="GWS86" s="2"/>
      <c r="GWT86" s="2"/>
      <c r="GWU86" s="2"/>
      <c r="GWV86" s="2"/>
      <c r="GWW86" s="2"/>
      <c r="GWX86" s="2"/>
      <c r="GWY86" s="2"/>
      <c r="GWZ86" s="2"/>
      <c r="GXA86" s="2"/>
      <c r="GXB86" s="2"/>
      <c r="GXC86" s="2"/>
      <c r="GXD86" s="2"/>
      <c r="GXE86" s="2"/>
      <c r="GXF86" s="2"/>
      <c r="GXG86" s="2"/>
      <c r="GXH86" s="2"/>
      <c r="GXI86" s="2"/>
      <c r="GXJ86" s="2"/>
      <c r="GXK86" s="2"/>
      <c r="GXL86" s="2"/>
      <c r="GXM86" s="2"/>
      <c r="GXN86" s="2"/>
      <c r="GXO86" s="2"/>
      <c r="GXP86" s="2"/>
      <c r="GXQ86" s="2"/>
      <c r="GXR86" s="2"/>
      <c r="GXS86" s="2"/>
      <c r="GXT86" s="2"/>
      <c r="GXU86" s="2"/>
      <c r="GXV86" s="2"/>
      <c r="GXW86" s="2"/>
      <c r="GXX86" s="2"/>
      <c r="GXY86" s="2"/>
      <c r="GXZ86" s="2"/>
      <c r="GYA86" s="2"/>
      <c r="GYB86" s="2"/>
      <c r="GYC86" s="2"/>
      <c r="GYD86" s="2"/>
      <c r="GYE86" s="2"/>
      <c r="GYF86" s="2"/>
      <c r="GYG86" s="2"/>
      <c r="GYH86" s="2"/>
      <c r="GYI86" s="2"/>
      <c r="GYJ86" s="2"/>
      <c r="GYK86" s="2"/>
      <c r="GYL86" s="2"/>
      <c r="GYM86" s="2"/>
      <c r="GYN86" s="2"/>
      <c r="GYO86" s="2"/>
      <c r="GYP86" s="2"/>
      <c r="GYQ86" s="2"/>
      <c r="GYR86" s="2"/>
      <c r="GYS86" s="2"/>
      <c r="GYT86" s="2"/>
      <c r="GYU86" s="2"/>
      <c r="GYV86" s="2"/>
      <c r="GYW86" s="2"/>
      <c r="GYX86" s="2"/>
      <c r="GYY86" s="2"/>
      <c r="GYZ86" s="2"/>
      <c r="GZA86" s="2"/>
      <c r="GZB86" s="2"/>
      <c r="GZC86" s="2"/>
      <c r="GZD86" s="2"/>
      <c r="GZE86" s="2"/>
      <c r="GZF86" s="2"/>
      <c r="GZG86" s="2"/>
      <c r="GZH86" s="2"/>
      <c r="GZI86" s="2"/>
      <c r="GZJ86" s="2"/>
      <c r="GZK86" s="2"/>
      <c r="GZL86" s="2"/>
      <c r="GZM86" s="2"/>
      <c r="GZN86" s="2"/>
      <c r="GZO86" s="2"/>
      <c r="GZP86" s="2"/>
      <c r="GZQ86" s="2"/>
      <c r="GZR86" s="2"/>
      <c r="GZS86" s="2"/>
      <c r="GZT86" s="2"/>
      <c r="GZU86" s="2"/>
      <c r="GZV86" s="2"/>
      <c r="GZW86" s="2"/>
      <c r="GZX86" s="2"/>
      <c r="GZY86" s="2"/>
      <c r="GZZ86" s="2"/>
      <c r="HAA86" s="2"/>
      <c r="HAB86" s="2"/>
      <c r="HAC86" s="2"/>
      <c r="HAD86" s="2"/>
      <c r="HAE86" s="2"/>
      <c r="HAF86" s="2"/>
      <c r="HAG86" s="2"/>
      <c r="HAH86" s="2"/>
      <c r="HAI86" s="2"/>
      <c r="HAJ86" s="2"/>
      <c r="HAK86" s="2"/>
      <c r="HAL86" s="2"/>
      <c r="HAM86" s="2"/>
      <c r="HAN86" s="2"/>
      <c r="HAO86" s="2"/>
      <c r="HAP86" s="2"/>
      <c r="HAQ86" s="2"/>
      <c r="HAR86" s="2"/>
      <c r="HAS86" s="2"/>
      <c r="HAT86" s="2"/>
      <c r="HAU86" s="2"/>
      <c r="HAV86" s="2"/>
      <c r="HAW86" s="2"/>
      <c r="HAX86" s="2"/>
      <c r="HAY86" s="2"/>
      <c r="HAZ86" s="2"/>
      <c r="HBA86" s="2"/>
      <c r="HBB86" s="2"/>
      <c r="HBC86" s="2"/>
      <c r="HBD86" s="2"/>
      <c r="HBE86" s="2"/>
      <c r="HBF86" s="2"/>
      <c r="HBG86" s="2"/>
      <c r="HBH86" s="2"/>
      <c r="HBI86" s="2"/>
      <c r="HBJ86" s="2"/>
      <c r="HBK86" s="2"/>
      <c r="HBL86" s="2"/>
      <c r="HBM86" s="2"/>
      <c r="HBN86" s="2"/>
      <c r="HBO86" s="2"/>
      <c r="HBP86" s="2"/>
      <c r="HBQ86" s="2"/>
      <c r="HBR86" s="2"/>
      <c r="HBS86" s="2"/>
      <c r="HBT86" s="2"/>
      <c r="HBU86" s="2"/>
      <c r="HBV86" s="2"/>
      <c r="HBW86" s="2"/>
      <c r="HBX86" s="2"/>
      <c r="HBY86" s="2"/>
      <c r="HBZ86" s="2"/>
      <c r="HCA86" s="2"/>
      <c r="HCB86" s="2"/>
      <c r="HCC86" s="2"/>
      <c r="HCD86" s="2"/>
      <c r="HCE86" s="2"/>
      <c r="HCF86" s="2"/>
      <c r="HCG86" s="2"/>
      <c r="HCH86" s="2"/>
      <c r="HCI86" s="2"/>
      <c r="HCJ86" s="2"/>
      <c r="HCK86" s="2"/>
      <c r="HCL86" s="2"/>
      <c r="HCM86" s="2"/>
      <c r="HCN86" s="2"/>
      <c r="HCO86" s="2"/>
      <c r="HCP86" s="2"/>
      <c r="HCQ86" s="2"/>
      <c r="HCR86" s="2"/>
      <c r="HCS86" s="2"/>
      <c r="HCT86" s="2"/>
      <c r="HCU86" s="2"/>
      <c r="HCV86" s="2"/>
      <c r="HCW86" s="2"/>
      <c r="HCX86" s="2"/>
      <c r="HCY86" s="2"/>
      <c r="HCZ86" s="2"/>
      <c r="HDA86" s="2"/>
      <c r="HDB86" s="2"/>
      <c r="HDC86" s="2"/>
      <c r="HDD86" s="2"/>
      <c r="HDE86" s="2"/>
      <c r="HDF86" s="2"/>
      <c r="HDG86" s="2"/>
      <c r="HDH86" s="2"/>
      <c r="HDI86" s="2"/>
      <c r="HDJ86" s="2"/>
      <c r="HDK86" s="2"/>
      <c r="HDL86" s="2"/>
      <c r="HDM86" s="2"/>
      <c r="HDN86" s="2"/>
      <c r="HDO86" s="2"/>
      <c r="HDP86" s="2"/>
      <c r="HDQ86" s="2"/>
      <c r="HDR86" s="2"/>
      <c r="HDS86" s="2"/>
      <c r="HDT86" s="2"/>
      <c r="HDU86" s="2"/>
      <c r="HDV86" s="2"/>
      <c r="HDW86" s="2"/>
      <c r="HDX86" s="2"/>
      <c r="HDY86" s="2"/>
      <c r="HDZ86" s="2"/>
      <c r="HEA86" s="2"/>
      <c r="HEB86" s="2"/>
      <c r="HEC86" s="2"/>
      <c r="HED86" s="2"/>
      <c r="HEE86" s="2"/>
      <c r="HEF86" s="2"/>
      <c r="HEG86" s="2"/>
      <c r="HEH86" s="2"/>
      <c r="HEI86" s="2"/>
      <c r="HEJ86" s="2"/>
      <c r="HEK86" s="2"/>
      <c r="HEL86" s="2"/>
      <c r="HEM86" s="2"/>
      <c r="HEN86" s="2"/>
      <c r="HEO86" s="2"/>
      <c r="HEP86" s="2"/>
      <c r="HEQ86" s="2"/>
      <c r="HER86" s="2"/>
      <c r="HES86" s="2"/>
      <c r="HET86" s="2"/>
      <c r="HEU86" s="2"/>
      <c r="HEV86" s="2"/>
      <c r="HEW86" s="2"/>
      <c r="HEX86" s="2"/>
      <c r="HEY86" s="2"/>
      <c r="HEZ86" s="2"/>
      <c r="HFA86" s="2"/>
      <c r="HFB86" s="2"/>
      <c r="HFC86" s="2"/>
      <c r="HFD86" s="2"/>
      <c r="HFE86" s="2"/>
      <c r="HFF86" s="2"/>
      <c r="HFG86" s="2"/>
      <c r="HFH86" s="2"/>
      <c r="HFI86" s="2"/>
      <c r="HFJ86" s="2"/>
      <c r="HFK86" s="2"/>
      <c r="HFL86" s="2"/>
      <c r="HFM86" s="2"/>
      <c r="HFN86" s="2"/>
      <c r="HFO86" s="2"/>
      <c r="HFP86" s="2"/>
      <c r="HFQ86" s="2"/>
      <c r="HFR86" s="2"/>
      <c r="HFS86" s="2"/>
      <c r="HFT86" s="2"/>
      <c r="HFU86" s="2"/>
      <c r="HFV86" s="2"/>
      <c r="HFW86" s="2"/>
      <c r="HFX86" s="2"/>
      <c r="HFY86" s="2"/>
      <c r="HFZ86" s="2"/>
      <c r="HGA86" s="2"/>
      <c r="HGB86" s="2"/>
      <c r="HGC86" s="2"/>
      <c r="HGD86" s="2"/>
      <c r="HGE86" s="2"/>
      <c r="HGF86" s="2"/>
      <c r="HGG86" s="2"/>
      <c r="HGH86" s="2"/>
      <c r="HGI86" s="2"/>
      <c r="HGJ86" s="2"/>
      <c r="HGK86" s="2"/>
      <c r="HGL86" s="2"/>
      <c r="HGM86" s="2"/>
      <c r="HGN86" s="2"/>
      <c r="HGO86" s="2"/>
      <c r="HGP86" s="2"/>
      <c r="HGQ86" s="2"/>
      <c r="HGR86" s="2"/>
      <c r="HGS86" s="2"/>
      <c r="HGT86" s="2"/>
      <c r="HGU86" s="2"/>
      <c r="HGV86" s="2"/>
      <c r="HGW86" s="2"/>
      <c r="HGX86" s="2"/>
      <c r="HGY86" s="2"/>
      <c r="HGZ86" s="2"/>
      <c r="HHA86" s="2"/>
      <c r="HHB86" s="2"/>
      <c r="HHC86" s="2"/>
      <c r="HHD86" s="2"/>
      <c r="HHE86" s="2"/>
      <c r="HHF86" s="2"/>
      <c r="HHG86" s="2"/>
      <c r="HHH86" s="2"/>
      <c r="HHI86" s="2"/>
      <c r="HHJ86" s="2"/>
      <c r="HHK86" s="2"/>
      <c r="HHL86" s="2"/>
      <c r="HHM86" s="2"/>
      <c r="HHN86" s="2"/>
      <c r="HHO86" s="2"/>
      <c r="HHP86" s="2"/>
      <c r="HHQ86" s="2"/>
      <c r="HHR86" s="2"/>
      <c r="HHS86" s="2"/>
      <c r="HHT86" s="2"/>
      <c r="HHU86" s="2"/>
      <c r="HHV86" s="2"/>
      <c r="HHW86" s="2"/>
      <c r="HHX86" s="2"/>
      <c r="HHY86" s="2"/>
      <c r="HHZ86" s="2"/>
      <c r="HIA86" s="2"/>
      <c r="HIB86" s="2"/>
      <c r="HIC86" s="2"/>
      <c r="HID86" s="2"/>
      <c r="HIE86" s="2"/>
      <c r="HIF86" s="2"/>
      <c r="HIG86" s="2"/>
      <c r="HIH86" s="2"/>
      <c r="HII86" s="2"/>
      <c r="HIJ86" s="2"/>
      <c r="HIK86" s="2"/>
      <c r="HIL86" s="2"/>
      <c r="HIM86" s="2"/>
      <c r="HIN86" s="2"/>
      <c r="HIO86" s="2"/>
      <c r="HIP86" s="2"/>
      <c r="HIQ86" s="2"/>
      <c r="HIR86" s="2"/>
      <c r="HIS86" s="2"/>
      <c r="HIT86" s="2"/>
      <c r="HIU86" s="2"/>
      <c r="HIV86" s="2"/>
      <c r="HIW86" s="2"/>
      <c r="HIX86" s="2"/>
      <c r="HIY86" s="2"/>
      <c r="HIZ86" s="2"/>
      <c r="HJA86" s="2"/>
      <c r="HJB86" s="2"/>
      <c r="HJC86" s="2"/>
      <c r="HJD86" s="2"/>
      <c r="HJE86" s="2"/>
      <c r="HJF86" s="2"/>
      <c r="HJG86" s="2"/>
      <c r="HJH86" s="2"/>
      <c r="HJI86" s="2"/>
      <c r="HJJ86" s="2"/>
      <c r="HJK86" s="2"/>
      <c r="HJL86" s="2"/>
      <c r="HJM86" s="2"/>
      <c r="HJN86" s="2"/>
      <c r="HJO86" s="2"/>
      <c r="HJP86" s="2"/>
      <c r="HJQ86" s="2"/>
      <c r="HJR86" s="2"/>
      <c r="HJS86" s="2"/>
      <c r="HJT86" s="2"/>
      <c r="HJU86" s="2"/>
      <c r="HJV86" s="2"/>
      <c r="HJW86" s="2"/>
      <c r="HJX86" s="2"/>
      <c r="HJY86" s="2"/>
      <c r="HJZ86" s="2"/>
      <c r="HKA86" s="2"/>
      <c r="HKB86" s="2"/>
      <c r="HKC86" s="2"/>
      <c r="HKD86" s="2"/>
      <c r="HKE86" s="2"/>
      <c r="HKF86" s="2"/>
      <c r="HKG86" s="2"/>
      <c r="HKH86" s="2"/>
      <c r="HKI86" s="2"/>
      <c r="HKJ86" s="2"/>
      <c r="HKK86" s="2"/>
      <c r="HKL86" s="2"/>
      <c r="HKM86" s="2"/>
      <c r="HKN86" s="2"/>
      <c r="HKO86" s="2"/>
      <c r="HKP86" s="2"/>
      <c r="HKQ86" s="2"/>
      <c r="HKR86" s="2"/>
      <c r="HKS86" s="2"/>
      <c r="HKT86" s="2"/>
      <c r="HKU86" s="2"/>
      <c r="HKV86" s="2"/>
      <c r="HKW86" s="2"/>
      <c r="HKX86" s="2"/>
      <c r="HKY86" s="2"/>
      <c r="HKZ86" s="2"/>
      <c r="HLA86" s="2"/>
      <c r="HLB86" s="2"/>
      <c r="HLC86" s="2"/>
      <c r="HLD86" s="2"/>
      <c r="HLE86" s="2"/>
      <c r="HLF86" s="2"/>
      <c r="HLG86" s="2"/>
      <c r="HLH86" s="2"/>
      <c r="HLI86" s="2"/>
      <c r="HLJ86" s="2"/>
      <c r="HLK86" s="2"/>
      <c r="HLL86" s="2"/>
      <c r="HLM86" s="2"/>
      <c r="HLN86" s="2"/>
      <c r="HLO86" s="2"/>
      <c r="HLP86" s="2"/>
      <c r="HLQ86" s="2"/>
      <c r="HLR86" s="2"/>
      <c r="HLS86" s="2"/>
      <c r="HLT86" s="2"/>
      <c r="HLU86" s="2"/>
      <c r="HLV86" s="2"/>
      <c r="HLW86" s="2"/>
      <c r="HLX86" s="2"/>
      <c r="HLY86" s="2"/>
      <c r="HLZ86" s="2"/>
      <c r="HMA86" s="2"/>
      <c r="HMB86" s="2"/>
      <c r="HMC86" s="2"/>
      <c r="HMD86" s="2"/>
      <c r="HME86" s="2"/>
      <c r="HMF86" s="2"/>
      <c r="HMG86" s="2"/>
      <c r="HMH86" s="2"/>
      <c r="HMI86" s="2"/>
      <c r="HMJ86" s="2"/>
      <c r="HMK86" s="2"/>
      <c r="HML86" s="2"/>
      <c r="HMM86" s="2"/>
      <c r="HMN86" s="2"/>
      <c r="HMO86" s="2"/>
      <c r="HMP86" s="2"/>
      <c r="HMQ86" s="2"/>
      <c r="HMR86" s="2"/>
      <c r="HMS86" s="2"/>
      <c r="HMT86" s="2"/>
      <c r="HMU86" s="2"/>
      <c r="HMV86" s="2"/>
      <c r="HMW86" s="2"/>
      <c r="HMX86" s="2"/>
      <c r="HMY86" s="2"/>
      <c r="HMZ86" s="2"/>
      <c r="HNA86" s="2"/>
      <c r="HNB86" s="2"/>
      <c r="HNC86" s="2"/>
      <c r="HND86" s="2"/>
      <c r="HNE86" s="2"/>
      <c r="HNF86" s="2"/>
      <c r="HNG86" s="2"/>
      <c r="HNH86" s="2"/>
      <c r="HNI86" s="2"/>
      <c r="HNJ86" s="2"/>
      <c r="HNK86" s="2"/>
      <c r="HNL86" s="2"/>
      <c r="HNM86" s="2"/>
      <c r="HNN86" s="2"/>
      <c r="HNO86" s="2"/>
      <c r="HNP86" s="2"/>
      <c r="HNQ86" s="2"/>
      <c r="HNR86" s="2"/>
      <c r="HNS86" s="2"/>
      <c r="HNT86" s="2"/>
      <c r="HNU86" s="2"/>
      <c r="HNV86" s="2"/>
      <c r="HNW86" s="2"/>
      <c r="HNX86" s="2"/>
      <c r="HNY86" s="2"/>
      <c r="HNZ86" s="2"/>
      <c r="HOA86" s="2"/>
      <c r="HOB86" s="2"/>
      <c r="HOC86" s="2"/>
      <c r="HOD86" s="2"/>
      <c r="HOE86" s="2"/>
      <c r="HOF86" s="2"/>
      <c r="HOG86" s="2"/>
      <c r="HOH86" s="2"/>
      <c r="HOI86" s="2"/>
      <c r="HOJ86" s="2"/>
      <c r="HOK86" s="2"/>
      <c r="HOL86" s="2"/>
      <c r="HOM86" s="2"/>
      <c r="HON86" s="2"/>
      <c r="HOO86" s="2"/>
      <c r="HOP86" s="2"/>
      <c r="HOQ86" s="2"/>
      <c r="HOR86" s="2"/>
      <c r="HOS86" s="2"/>
      <c r="HOT86" s="2"/>
      <c r="HOU86" s="2"/>
      <c r="HOV86" s="2"/>
      <c r="HOW86" s="2"/>
      <c r="HOX86" s="2"/>
      <c r="HOY86" s="2"/>
      <c r="HOZ86" s="2"/>
      <c r="HPA86" s="2"/>
      <c r="HPB86" s="2"/>
      <c r="HPC86" s="2"/>
      <c r="HPD86" s="2"/>
      <c r="HPE86" s="2"/>
      <c r="HPF86" s="2"/>
      <c r="HPG86" s="2"/>
      <c r="HPH86" s="2"/>
      <c r="HPI86" s="2"/>
      <c r="HPJ86" s="2"/>
      <c r="HPK86" s="2"/>
      <c r="HPL86" s="2"/>
      <c r="HPM86" s="2"/>
      <c r="HPN86" s="2"/>
      <c r="HPO86" s="2"/>
      <c r="HPP86" s="2"/>
      <c r="HPQ86" s="2"/>
      <c r="HPR86" s="2"/>
      <c r="HPS86" s="2"/>
      <c r="HPT86" s="2"/>
      <c r="HPU86" s="2"/>
      <c r="HPV86" s="2"/>
      <c r="HPW86" s="2"/>
      <c r="HPX86" s="2"/>
      <c r="HPY86" s="2"/>
      <c r="HPZ86" s="2"/>
      <c r="HQA86" s="2"/>
      <c r="HQB86" s="2"/>
      <c r="HQC86" s="2"/>
      <c r="HQD86" s="2"/>
      <c r="HQE86" s="2"/>
      <c r="HQF86" s="2"/>
      <c r="HQG86" s="2"/>
      <c r="HQH86" s="2"/>
      <c r="HQI86" s="2"/>
      <c r="HQJ86" s="2"/>
      <c r="HQK86" s="2"/>
      <c r="HQL86" s="2"/>
      <c r="HQM86" s="2"/>
      <c r="HQN86" s="2"/>
      <c r="HQO86" s="2"/>
      <c r="HQP86" s="2"/>
      <c r="HQQ86" s="2"/>
      <c r="HQR86" s="2"/>
      <c r="HQS86" s="2"/>
      <c r="HQT86" s="2"/>
      <c r="HQU86" s="2"/>
      <c r="HQV86" s="2"/>
      <c r="HQW86" s="2"/>
      <c r="HQX86" s="2"/>
      <c r="HQY86" s="2"/>
      <c r="HQZ86" s="2"/>
      <c r="HRA86" s="2"/>
      <c r="HRB86" s="2"/>
      <c r="HRC86" s="2"/>
      <c r="HRD86" s="2"/>
      <c r="HRE86" s="2"/>
      <c r="HRF86" s="2"/>
      <c r="HRG86" s="2"/>
      <c r="HRH86" s="2"/>
      <c r="HRI86" s="2"/>
      <c r="HRJ86" s="2"/>
      <c r="HRK86" s="2"/>
      <c r="HRL86" s="2"/>
      <c r="HRM86" s="2"/>
      <c r="HRN86" s="2"/>
      <c r="HRO86" s="2"/>
      <c r="HRP86" s="2"/>
      <c r="HRQ86" s="2"/>
      <c r="HRR86" s="2"/>
      <c r="HRS86" s="2"/>
      <c r="HRT86" s="2"/>
      <c r="HRU86" s="2"/>
      <c r="HRV86" s="2"/>
      <c r="HRW86" s="2"/>
      <c r="HRX86" s="2"/>
      <c r="HRY86" s="2"/>
      <c r="HRZ86" s="2"/>
      <c r="HSA86" s="2"/>
      <c r="HSB86" s="2"/>
      <c r="HSC86" s="2"/>
      <c r="HSD86" s="2"/>
      <c r="HSE86" s="2"/>
      <c r="HSF86" s="2"/>
      <c r="HSG86" s="2"/>
      <c r="HSH86" s="2"/>
      <c r="HSI86" s="2"/>
      <c r="HSJ86" s="2"/>
      <c r="HSK86" s="2"/>
      <c r="HSL86" s="2"/>
      <c r="HSM86" s="2"/>
      <c r="HSN86" s="2"/>
      <c r="HSO86" s="2"/>
      <c r="HSP86" s="2"/>
      <c r="HSQ86" s="2"/>
      <c r="HSR86" s="2"/>
      <c r="HSS86" s="2"/>
      <c r="HST86" s="2"/>
      <c r="HSU86" s="2"/>
      <c r="HSV86" s="2"/>
      <c r="HSW86" s="2"/>
      <c r="HSX86" s="2"/>
      <c r="HSY86" s="2"/>
      <c r="HSZ86" s="2"/>
      <c r="HTA86" s="2"/>
      <c r="HTB86" s="2"/>
      <c r="HTC86" s="2"/>
      <c r="HTD86" s="2"/>
      <c r="HTE86" s="2"/>
      <c r="HTF86" s="2"/>
      <c r="HTG86" s="2"/>
      <c r="HTH86" s="2"/>
      <c r="HTI86" s="2"/>
      <c r="HTJ86" s="2"/>
      <c r="HTK86" s="2"/>
      <c r="HTL86" s="2"/>
      <c r="HTM86" s="2"/>
      <c r="HTN86" s="2"/>
      <c r="HTO86" s="2"/>
      <c r="HTP86" s="2"/>
      <c r="HTQ86" s="2"/>
      <c r="HTR86" s="2"/>
      <c r="HTS86" s="2"/>
      <c r="HTT86" s="2"/>
      <c r="HTU86" s="2"/>
      <c r="HTV86" s="2"/>
      <c r="HTW86" s="2"/>
      <c r="HTX86" s="2"/>
      <c r="HTY86" s="2"/>
      <c r="HTZ86" s="2"/>
      <c r="HUA86" s="2"/>
      <c r="HUB86" s="2"/>
      <c r="HUC86" s="2"/>
      <c r="HUD86" s="2"/>
      <c r="HUE86" s="2"/>
      <c r="HUF86" s="2"/>
      <c r="HUG86" s="2"/>
      <c r="HUH86" s="2"/>
      <c r="HUI86" s="2"/>
      <c r="HUJ86" s="2"/>
      <c r="HUK86" s="2"/>
      <c r="HUL86" s="2"/>
      <c r="HUM86" s="2"/>
      <c r="HUN86" s="2"/>
      <c r="HUO86" s="2"/>
      <c r="HUP86" s="2"/>
      <c r="HUQ86" s="2"/>
      <c r="HUR86" s="2"/>
      <c r="HUS86" s="2"/>
      <c r="HUT86" s="2"/>
      <c r="HUU86" s="2"/>
      <c r="HUV86" s="2"/>
      <c r="HUW86" s="2"/>
      <c r="HUX86" s="2"/>
      <c r="HUY86" s="2"/>
      <c r="HUZ86" s="2"/>
      <c r="HVA86" s="2"/>
      <c r="HVB86" s="2"/>
      <c r="HVC86" s="2"/>
      <c r="HVD86" s="2"/>
      <c r="HVE86" s="2"/>
      <c r="HVF86" s="2"/>
      <c r="HVG86" s="2"/>
      <c r="HVH86" s="2"/>
      <c r="HVI86" s="2"/>
      <c r="HVJ86" s="2"/>
      <c r="HVK86" s="2"/>
      <c r="HVL86" s="2"/>
      <c r="HVM86" s="2"/>
      <c r="HVN86" s="2"/>
      <c r="HVO86" s="2"/>
      <c r="HVP86" s="2"/>
      <c r="HVQ86" s="2"/>
      <c r="HVR86" s="2"/>
      <c r="HVS86" s="2"/>
      <c r="HVT86" s="2"/>
      <c r="HVU86" s="2"/>
      <c r="HVV86" s="2"/>
      <c r="HVW86" s="2"/>
      <c r="HVX86" s="2"/>
      <c r="HVY86" s="2"/>
      <c r="HVZ86" s="2"/>
      <c r="HWA86" s="2"/>
      <c r="HWB86" s="2"/>
      <c r="HWC86" s="2"/>
      <c r="HWD86" s="2"/>
      <c r="HWE86" s="2"/>
      <c r="HWF86" s="2"/>
      <c r="HWG86" s="2"/>
      <c r="HWH86" s="2"/>
      <c r="HWI86" s="2"/>
      <c r="HWJ86" s="2"/>
      <c r="HWK86" s="2"/>
      <c r="HWL86" s="2"/>
      <c r="HWM86" s="2"/>
      <c r="HWN86" s="2"/>
      <c r="HWO86" s="2"/>
      <c r="HWP86" s="2"/>
      <c r="HWQ86" s="2"/>
      <c r="HWR86" s="2"/>
      <c r="HWS86" s="2"/>
      <c r="HWT86" s="2"/>
      <c r="HWU86" s="2"/>
      <c r="HWV86" s="2"/>
      <c r="HWW86" s="2"/>
      <c r="HWX86" s="2"/>
      <c r="HWY86" s="2"/>
      <c r="HWZ86" s="2"/>
      <c r="HXA86" s="2"/>
      <c r="HXB86" s="2"/>
      <c r="HXC86" s="2"/>
      <c r="HXD86" s="2"/>
      <c r="HXE86" s="2"/>
      <c r="HXF86" s="2"/>
      <c r="HXG86" s="2"/>
      <c r="HXH86" s="2"/>
      <c r="HXI86" s="2"/>
      <c r="HXJ86" s="2"/>
      <c r="HXK86" s="2"/>
      <c r="HXL86" s="2"/>
      <c r="HXM86" s="2"/>
      <c r="HXN86" s="2"/>
      <c r="HXO86" s="2"/>
      <c r="HXP86" s="2"/>
      <c r="HXQ86" s="2"/>
      <c r="HXR86" s="2"/>
      <c r="HXS86" s="2"/>
      <c r="HXT86" s="2"/>
      <c r="HXU86" s="2"/>
      <c r="HXV86" s="2"/>
      <c r="HXW86" s="2"/>
      <c r="HXX86" s="2"/>
      <c r="HXY86" s="2"/>
      <c r="HXZ86" s="2"/>
      <c r="HYA86" s="2"/>
      <c r="HYB86" s="2"/>
      <c r="HYC86" s="2"/>
      <c r="HYD86" s="2"/>
      <c r="HYE86" s="2"/>
      <c r="HYF86" s="2"/>
      <c r="HYG86" s="2"/>
      <c r="HYH86" s="2"/>
      <c r="HYI86" s="2"/>
      <c r="HYJ86" s="2"/>
      <c r="HYK86" s="2"/>
      <c r="HYL86" s="2"/>
      <c r="HYM86" s="2"/>
      <c r="HYN86" s="2"/>
      <c r="HYO86" s="2"/>
      <c r="HYP86" s="2"/>
      <c r="HYQ86" s="2"/>
      <c r="HYR86" s="2"/>
      <c r="HYS86" s="2"/>
      <c r="HYT86" s="2"/>
      <c r="HYU86" s="2"/>
      <c r="HYV86" s="2"/>
      <c r="HYW86" s="2"/>
      <c r="HYX86" s="2"/>
      <c r="HYY86" s="2"/>
      <c r="HYZ86" s="2"/>
      <c r="HZA86" s="2"/>
      <c r="HZB86" s="2"/>
      <c r="HZC86" s="2"/>
      <c r="HZD86" s="2"/>
      <c r="HZE86" s="2"/>
      <c r="HZF86" s="2"/>
      <c r="HZG86" s="2"/>
      <c r="HZH86" s="2"/>
      <c r="HZI86" s="2"/>
      <c r="HZJ86" s="2"/>
      <c r="HZK86" s="2"/>
      <c r="HZL86" s="2"/>
      <c r="HZM86" s="2"/>
      <c r="HZN86" s="2"/>
      <c r="HZO86" s="2"/>
      <c r="HZP86" s="2"/>
      <c r="HZQ86" s="2"/>
      <c r="HZR86" s="2"/>
      <c r="HZS86" s="2"/>
      <c r="HZT86" s="2"/>
      <c r="HZU86" s="2"/>
      <c r="HZV86" s="2"/>
      <c r="HZW86" s="2"/>
      <c r="HZX86" s="2"/>
      <c r="HZY86" s="2"/>
      <c r="HZZ86" s="2"/>
      <c r="IAA86" s="2"/>
      <c r="IAB86" s="2"/>
      <c r="IAC86" s="2"/>
      <c r="IAD86" s="2"/>
      <c r="IAE86" s="2"/>
      <c r="IAF86" s="2"/>
      <c r="IAG86" s="2"/>
      <c r="IAH86" s="2"/>
      <c r="IAI86" s="2"/>
      <c r="IAJ86" s="2"/>
      <c r="IAK86" s="2"/>
      <c r="IAL86" s="2"/>
      <c r="IAM86" s="2"/>
      <c r="IAN86" s="2"/>
      <c r="IAO86" s="2"/>
      <c r="IAP86" s="2"/>
      <c r="IAQ86" s="2"/>
      <c r="IAR86" s="2"/>
      <c r="IAS86" s="2"/>
      <c r="IAT86" s="2"/>
      <c r="IAU86" s="2"/>
      <c r="IAV86" s="2"/>
      <c r="IAW86" s="2"/>
      <c r="IAX86" s="2"/>
      <c r="IAY86" s="2"/>
      <c r="IAZ86" s="2"/>
      <c r="IBA86" s="2"/>
      <c r="IBB86" s="2"/>
      <c r="IBC86" s="2"/>
      <c r="IBD86" s="2"/>
      <c r="IBE86" s="2"/>
      <c r="IBF86" s="2"/>
      <c r="IBG86" s="2"/>
      <c r="IBH86" s="2"/>
      <c r="IBI86" s="2"/>
      <c r="IBJ86" s="2"/>
      <c r="IBK86" s="2"/>
      <c r="IBL86" s="2"/>
      <c r="IBM86" s="2"/>
      <c r="IBN86" s="2"/>
      <c r="IBO86" s="2"/>
      <c r="IBP86" s="2"/>
      <c r="IBQ86" s="2"/>
      <c r="IBR86" s="2"/>
      <c r="IBS86" s="2"/>
      <c r="IBT86" s="2"/>
      <c r="IBU86" s="2"/>
      <c r="IBV86" s="2"/>
      <c r="IBW86" s="2"/>
      <c r="IBX86" s="2"/>
      <c r="IBY86" s="2"/>
      <c r="IBZ86" s="2"/>
      <c r="ICA86" s="2"/>
      <c r="ICB86" s="2"/>
      <c r="ICC86" s="2"/>
      <c r="ICD86" s="2"/>
      <c r="ICE86" s="2"/>
      <c r="ICF86" s="2"/>
      <c r="ICG86" s="2"/>
      <c r="ICH86" s="2"/>
      <c r="ICI86" s="2"/>
      <c r="ICJ86" s="2"/>
      <c r="ICK86" s="2"/>
      <c r="ICL86" s="2"/>
      <c r="ICM86" s="2"/>
      <c r="ICN86" s="2"/>
      <c r="ICO86" s="2"/>
      <c r="ICP86" s="2"/>
      <c r="ICQ86" s="2"/>
      <c r="ICR86" s="2"/>
      <c r="ICS86" s="2"/>
      <c r="ICT86" s="2"/>
      <c r="ICU86" s="2"/>
      <c r="ICV86" s="2"/>
      <c r="ICW86" s="2"/>
      <c r="ICX86" s="2"/>
      <c r="ICY86" s="2"/>
      <c r="ICZ86" s="2"/>
      <c r="IDA86" s="2"/>
      <c r="IDB86" s="2"/>
      <c r="IDC86" s="2"/>
      <c r="IDD86" s="2"/>
      <c r="IDE86" s="2"/>
      <c r="IDF86" s="2"/>
      <c r="IDG86" s="2"/>
      <c r="IDH86" s="2"/>
      <c r="IDI86" s="2"/>
      <c r="IDJ86" s="2"/>
      <c r="IDK86" s="2"/>
      <c r="IDL86" s="2"/>
      <c r="IDM86" s="2"/>
      <c r="IDN86" s="2"/>
      <c r="IDO86" s="2"/>
      <c r="IDP86" s="2"/>
      <c r="IDQ86" s="2"/>
      <c r="IDR86" s="2"/>
      <c r="IDS86" s="2"/>
      <c r="IDT86" s="2"/>
      <c r="IDU86" s="2"/>
      <c r="IDV86" s="2"/>
      <c r="IDW86" s="2"/>
      <c r="IDX86" s="2"/>
      <c r="IDY86" s="2"/>
      <c r="IDZ86" s="2"/>
      <c r="IEA86" s="2"/>
      <c r="IEB86" s="2"/>
      <c r="IEC86" s="2"/>
      <c r="IED86" s="2"/>
      <c r="IEE86" s="2"/>
      <c r="IEF86" s="2"/>
      <c r="IEG86" s="2"/>
      <c r="IEH86" s="2"/>
      <c r="IEI86" s="2"/>
      <c r="IEJ86" s="2"/>
      <c r="IEK86" s="2"/>
      <c r="IEL86" s="2"/>
      <c r="IEM86" s="2"/>
      <c r="IEN86" s="2"/>
      <c r="IEO86" s="2"/>
      <c r="IEP86" s="2"/>
      <c r="IEQ86" s="2"/>
      <c r="IER86" s="2"/>
      <c r="IES86" s="2"/>
      <c r="IET86" s="2"/>
      <c r="IEU86" s="2"/>
      <c r="IEV86" s="2"/>
      <c r="IEW86" s="2"/>
      <c r="IEX86" s="2"/>
      <c r="IEY86" s="2"/>
      <c r="IEZ86" s="2"/>
      <c r="IFA86" s="2"/>
      <c r="IFB86" s="2"/>
      <c r="IFC86" s="2"/>
      <c r="IFD86" s="2"/>
      <c r="IFE86" s="2"/>
      <c r="IFF86" s="2"/>
      <c r="IFG86" s="2"/>
      <c r="IFH86" s="2"/>
      <c r="IFI86" s="2"/>
      <c r="IFJ86" s="2"/>
      <c r="IFK86" s="2"/>
      <c r="IFL86" s="2"/>
      <c r="IFM86" s="2"/>
      <c r="IFN86" s="2"/>
      <c r="IFO86" s="2"/>
      <c r="IFP86" s="2"/>
      <c r="IFQ86" s="2"/>
      <c r="IFR86" s="2"/>
      <c r="IFS86" s="2"/>
      <c r="IFT86" s="2"/>
      <c r="IFU86" s="2"/>
      <c r="IFV86" s="2"/>
      <c r="IFW86" s="2"/>
      <c r="IFX86" s="2"/>
      <c r="IFY86" s="2"/>
      <c r="IFZ86" s="2"/>
      <c r="IGA86" s="2"/>
      <c r="IGB86" s="2"/>
      <c r="IGC86" s="2"/>
      <c r="IGD86" s="2"/>
      <c r="IGE86" s="2"/>
      <c r="IGF86" s="2"/>
      <c r="IGG86" s="2"/>
      <c r="IGH86" s="2"/>
      <c r="IGI86" s="2"/>
      <c r="IGJ86" s="2"/>
      <c r="IGK86" s="2"/>
      <c r="IGL86" s="2"/>
      <c r="IGM86" s="2"/>
      <c r="IGN86" s="2"/>
      <c r="IGO86" s="2"/>
      <c r="IGP86" s="2"/>
      <c r="IGQ86" s="2"/>
      <c r="IGR86" s="2"/>
      <c r="IGS86" s="2"/>
      <c r="IGT86" s="2"/>
      <c r="IGU86" s="2"/>
      <c r="IGV86" s="2"/>
      <c r="IGW86" s="2"/>
      <c r="IGX86" s="2"/>
      <c r="IGY86" s="2"/>
      <c r="IGZ86" s="2"/>
      <c r="IHA86" s="2"/>
      <c r="IHB86" s="2"/>
      <c r="IHC86" s="2"/>
      <c r="IHD86" s="2"/>
      <c r="IHE86" s="2"/>
      <c r="IHF86" s="2"/>
      <c r="IHG86" s="2"/>
      <c r="IHH86" s="2"/>
      <c r="IHI86" s="2"/>
      <c r="IHJ86" s="2"/>
      <c r="IHK86" s="2"/>
      <c r="IHL86" s="2"/>
      <c r="IHM86" s="2"/>
      <c r="IHN86" s="2"/>
      <c r="IHO86" s="2"/>
      <c r="IHP86" s="2"/>
      <c r="IHQ86" s="2"/>
      <c r="IHR86" s="2"/>
      <c r="IHS86" s="2"/>
      <c r="IHT86" s="2"/>
      <c r="IHU86" s="2"/>
      <c r="IHV86" s="2"/>
      <c r="IHW86" s="2"/>
      <c r="IHX86" s="2"/>
      <c r="IHY86" s="2"/>
      <c r="IHZ86" s="2"/>
      <c r="IIA86" s="2"/>
      <c r="IIB86" s="2"/>
      <c r="IIC86" s="2"/>
      <c r="IID86" s="2"/>
      <c r="IIE86" s="2"/>
      <c r="IIF86" s="2"/>
      <c r="IIG86" s="2"/>
      <c r="IIH86" s="2"/>
      <c r="III86" s="2"/>
      <c r="IIJ86" s="2"/>
      <c r="IIK86" s="2"/>
      <c r="IIL86" s="2"/>
      <c r="IIM86" s="2"/>
      <c r="IIN86" s="2"/>
      <c r="IIO86" s="2"/>
      <c r="IIP86" s="2"/>
      <c r="IIQ86" s="2"/>
      <c r="IIR86" s="2"/>
      <c r="IIS86" s="2"/>
      <c r="IIT86" s="2"/>
      <c r="IIU86" s="2"/>
      <c r="IIV86" s="2"/>
      <c r="IIW86" s="2"/>
      <c r="IIX86" s="2"/>
      <c r="IIY86" s="2"/>
      <c r="IIZ86" s="2"/>
      <c r="IJA86" s="2"/>
      <c r="IJB86" s="2"/>
      <c r="IJC86" s="2"/>
      <c r="IJD86" s="2"/>
      <c r="IJE86" s="2"/>
      <c r="IJF86" s="2"/>
      <c r="IJG86" s="2"/>
      <c r="IJH86" s="2"/>
      <c r="IJI86" s="2"/>
      <c r="IJJ86" s="2"/>
      <c r="IJK86" s="2"/>
      <c r="IJL86" s="2"/>
      <c r="IJM86" s="2"/>
      <c r="IJN86" s="2"/>
      <c r="IJO86" s="2"/>
      <c r="IJP86" s="2"/>
      <c r="IJQ86" s="2"/>
      <c r="IJR86" s="2"/>
      <c r="IJS86" s="2"/>
      <c r="IJT86" s="2"/>
      <c r="IJU86" s="2"/>
      <c r="IJV86" s="2"/>
      <c r="IJW86" s="2"/>
      <c r="IJX86" s="2"/>
      <c r="IJY86" s="2"/>
      <c r="IJZ86" s="2"/>
      <c r="IKA86" s="2"/>
      <c r="IKB86" s="2"/>
      <c r="IKC86" s="2"/>
      <c r="IKD86" s="2"/>
      <c r="IKE86" s="2"/>
      <c r="IKF86" s="2"/>
      <c r="IKG86" s="2"/>
      <c r="IKH86" s="2"/>
      <c r="IKI86" s="2"/>
      <c r="IKJ86" s="2"/>
      <c r="IKK86" s="2"/>
      <c r="IKL86" s="2"/>
      <c r="IKM86" s="2"/>
      <c r="IKN86" s="2"/>
      <c r="IKO86" s="2"/>
      <c r="IKP86" s="2"/>
      <c r="IKQ86" s="2"/>
      <c r="IKR86" s="2"/>
      <c r="IKS86" s="2"/>
      <c r="IKT86" s="2"/>
      <c r="IKU86" s="2"/>
      <c r="IKV86" s="2"/>
      <c r="IKW86" s="2"/>
      <c r="IKX86" s="2"/>
      <c r="IKY86" s="2"/>
      <c r="IKZ86" s="2"/>
      <c r="ILA86" s="2"/>
      <c r="ILB86" s="2"/>
      <c r="ILC86" s="2"/>
      <c r="ILD86" s="2"/>
      <c r="ILE86" s="2"/>
      <c r="ILF86" s="2"/>
      <c r="ILG86" s="2"/>
      <c r="ILH86" s="2"/>
      <c r="ILI86" s="2"/>
      <c r="ILJ86" s="2"/>
      <c r="ILK86" s="2"/>
      <c r="ILL86" s="2"/>
      <c r="ILM86" s="2"/>
      <c r="ILN86" s="2"/>
      <c r="ILO86" s="2"/>
      <c r="ILP86" s="2"/>
      <c r="ILQ86" s="2"/>
      <c r="ILR86" s="2"/>
      <c r="ILS86" s="2"/>
      <c r="ILT86" s="2"/>
      <c r="ILU86" s="2"/>
      <c r="ILV86" s="2"/>
      <c r="ILW86" s="2"/>
      <c r="ILX86" s="2"/>
      <c r="ILY86" s="2"/>
      <c r="ILZ86" s="2"/>
      <c r="IMA86" s="2"/>
      <c r="IMB86" s="2"/>
      <c r="IMC86" s="2"/>
      <c r="IMD86" s="2"/>
      <c r="IME86" s="2"/>
      <c r="IMF86" s="2"/>
      <c r="IMG86" s="2"/>
      <c r="IMH86" s="2"/>
      <c r="IMI86" s="2"/>
      <c r="IMJ86" s="2"/>
      <c r="IMK86" s="2"/>
      <c r="IML86" s="2"/>
      <c r="IMM86" s="2"/>
      <c r="IMN86" s="2"/>
      <c r="IMO86" s="2"/>
      <c r="IMP86" s="2"/>
      <c r="IMQ86" s="2"/>
      <c r="IMR86" s="2"/>
      <c r="IMS86" s="2"/>
      <c r="IMT86" s="2"/>
      <c r="IMU86" s="2"/>
      <c r="IMV86" s="2"/>
      <c r="IMW86" s="2"/>
      <c r="IMX86" s="2"/>
      <c r="IMY86" s="2"/>
      <c r="IMZ86" s="2"/>
      <c r="INA86" s="2"/>
      <c r="INB86" s="2"/>
      <c r="INC86" s="2"/>
      <c r="IND86" s="2"/>
      <c r="INE86" s="2"/>
      <c r="INF86" s="2"/>
      <c r="ING86" s="2"/>
      <c r="INH86" s="2"/>
      <c r="INI86" s="2"/>
      <c r="INJ86" s="2"/>
      <c r="INK86" s="2"/>
      <c r="INL86" s="2"/>
      <c r="INM86" s="2"/>
      <c r="INN86" s="2"/>
      <c r="INO86" s="2"/>
      <c r="INP86" s="2"/>
      <c r="INQ86" s="2"/>
      <c r="INR86" s="2"/>
      <c r="INS86" s="2"/>
      <c r="INT86" s="2"/>
      <c r="INU86" s="2"/>
      <c r="INV86" s="2"/>
      <c r="INW86" s="2"/>
      <c r="INX86" s="2"/>
      <c r="INY86" s="2"/>
      <c r="INZ86" s="2"/>
      <c r="IOA86" s="2"/>
      <c r="IOB86" s="2"/>
      <c r="IOC86" s="2"/>
      <c r="IOD86" s="2"/>
      <c r="IOE86" s="2"/>
      <c r="IOF86" s="2"/>
      <c r="IOG86" s="2"/>
      <c r="IOH86" s="2"/>
      <c r="IOI86" s="2"/>
      <c r="IOJ86" s="2"/>
      <c r="IOK86" s="2"/>
      <c r="IOL86" s="2"/>
      <c r="IOM86" s="2"/>
      <c r="ION86" s="2"/>
      <c r="IOO86" s="2"/>
      <c r="IOP86" s="2"/>
      <c r="IOQ86" s="2"/>
      <c r="IOR86" s="2"/>
      <c r="IOS86" s="2"/>
      <c r="IOT86" s="2"/>
      <c r="IOU86" s="2"/>
      <c r="IOV86" s="2"/>
      <c r="IOW86" s="2"/>
      <c r="IOX86" s="2"/>
      <c r="IOY86" s="2"/>
      <c r="IOZ86" s="2"/>
      <c r="IPA86" s="2"/>
      <c r="IPB86" s="2"/>
      <c r="IPC86" s="2"/>
      <c r="IPD86" s="2"/>
      <c r="IPE86" s="2"/>
      <c r="IPF86" s="2"/>
      <c r="IPG86" s="2"/>
      <c r="IPH86" s="2"/>
      <c r="IPI86" s="2"/>
      <c r="IPJ86" s="2"/>
      <c r="IPK86" s="2"/>
      <c r="IPL86" s="2"/>
      <c r="IPM86" s="2"/>
      <c r="IPN86" s="2"/>
      <c r="IPO86" s="2"/>
      <c r="IPP86" s="2"/>
      <c r="IPQ86" s="2"/>
      <c r="IPR86" s="2"/>
      <c r="IPS86" s="2"/>
      <c r="IPT86" s="2"/>
      <c r="IPU86" s="2"/>
      <c r="IPV86" s="2"/>
      <c r="IPW86" s="2"/>
      <c r="IPX86" s="2"/>
      <c r="IPY86" s="2"/>
      <c r="IPZ86" s="2"/>
      <c r="IQA86" s="2"/>
      <c r="IQB86" s="2"/>
      <c r="IQC86" s="2"/>
      <c r="IQD86" s="2"/>
      <c r="IQE86" s="2"/>
      <c r="IQF86" s="2"/>
      <c r="IQG86" s="2"/>
      <c r="IQH86" s="2"/>
      <c r="IQI86" s="2"/>
      <c r="IQJ86" s="2"/>
      <c r="IQK86" s="2"/>
      <c r="IQL86" s="2"/>
      <c r="IQM86" s="2"/>
      <c r="IQN86" s="2"/>
      <c r="IQO86" s="2"/>
      <c r="IQP86" s="2"/>
      <c r="IQQ86" s="2"/>
      <c r="IQR86" s="2"/>
      <c r="IQS86" s="2"/>
      <c r="IQT86" s="2"/>
      <c r="IQU86" s="2"/>
      <c r="IQV86" s="2"/>
      <c r="IQW86" s="2"/>
      <c r="IQX86" s="2"/>
      <c r="IQY86" s="2"/>
      <c r="IQZ86" s="2"/>
      <c r="IRA86" s="2"/>
      <c r="IRB86" s="2"/>
      <c r="IRC86" s="2"/>
      <c r="IRD86" s="2"/>
      <c r="IRE86" s="2"/>
      <c r="IRF86" s="2"/>
      <c r="IRG86" s="2"/>
      <c r="IRH86" s="2"/>
      <c r="IRI86" s="2"/>
      <c r="IRJ86" s="2"/>
      <c r="IRK86" s="2"/>
      <c r="IRL86" s="2"/>
      <c r="IRM86" s="2"/>
      <c r="IRN86" s="2"/>
      <c r="IRO86" s="2"/>
      <c r="IRP86" s="2"/>
      <c r="IRQ86" s="2"/>
      <c r="IRR86" s="2"/>
      <c r="IRS86" s="2"/>
      <c r="IRT86" s="2"/>
      <c r="IRU86" s="2"/>
      <c r="IRV86" s="2"/>
      <c r="IRW86" s="2"/>
      <c r="IRX86" s="2"/>
      <c r="IRY86" s="2"/>
      <c r="IRZ86" s="2"/>
      <c r="ISA86" s="2"/>
      <c r="ISB86" s="2"/>
      <c r="ISC86" s="2"/>
      <c r="ISD86" s="2"/>
      <c r="ISE86" s="2"/>
      <c r="ISF86" s="2"/>
      <c r="ISG86" s="2"/>
      <c r="ISH86" s="2"/>
      <c r="ISI86" s="2"/>
      <c r="ISJ86" s="2"/>
      <c r="ISK86" s="2"/>
      <c r="ISL86" s="2"/>
      <c r="ISM86" s="2"/>
      <c r="ISN86" s="2"/>
      <c r="ISO86" s="2"/>
      <c r="ISP86" s="2"/>
      <c r="ISQ86" s="2"/>
      <c r="ISR86" s="2"/>
      <c r="ISS86" s="2"/>
      <c r="IST86" s="2"/>
      <c r="ISU86" s="2"/>
      <c r="ISV86" s="2"/>
      <c r="ISW86" s="2"/>
      <c r="ISX86" s="2"/>
      <c r="ISY86" s="2"/>
      <c r="ISZ86" s="2"/>
      <c r="ITA86" s="2"/>
      <c r="ITB86" s="2"/>
      <c r="ITC86" s="2"/>
      <c r="ITD86" s="2"/>
      <c r="ITE86" s="2"/>
      <c r="ITF86" s="2"/>
      <c r="ITG86" s="2"/>
      <c r="ITH86" s="2"/>
      <c r="ITI86" s="2"/>
      <c r="ITJ86" s="2"/>
      <c r="ITK86" s="2"/>
      <c r="ITL86" s="2"/>
      <c r="ITM86" s="2"/>
      <c r="ITN86" s="2"/>
      <c r="ITO86" s="2"/>
      <c r="ITP86" s="2"/>
      <c r="ITQ86" s="2"/>
      <c r="ITR86" s="2"/>
      <c r="ITS86" s="2"/>
      <c r="ITT86" s="2"/>
      <c r="ITU86" s="2"/>
      <c r="ITV86" s="2"/>
      <c r="ITW86" s="2"/>
      <c r="ITX86" s="2"/>
      <c r="ITY86" s="2"/>
      <c r="ITZ86" s="2"/>
      <c r="IUA86" s="2"/>
      <c r="IUB86" s="2"/>
      <c r="IUC86" s="2"/>
      <c r="IUD86" s="2"/>
      <c r="IUE86" s="2"/>
      <c r="IUF86" s="2"/>
      <c r="IUG86" s="2"/>
      <c r="IUH86" s="2"/>
      <c r="IUI86" s="2"/>
      <c r="IUJ86" s="2"/>
      <c r="IUK86" s="2"/>
      <c r="IUL86" s="2"/>
      <c r="IUM86" s="2"/>
      <c r="IUN86" s="2"/>
      <c r="IUO86" s="2"/>
      <c r="IUP86" s="2"/>
      <c r="IUQ86" s="2"/>
      <c r="IUR86" s="2"/>
      <c r="IUS86" s="2"/>
      <c r="IUT86" s="2"/>
      <c r="IUU86" s="2"/>
      <c r="IUV86" s="2"/>
      <c r="IUW86" s="2"/>
      <c r="IUX86" s="2"/>
      <c r="IUY86" s="2"/>
      <c r="IUZ86" s="2"/>
      <c r="IVA86" s="2"/>
      <c r="IVB86" s="2"/>
      <c r="IVC86" s="2"/>
      <c r="IVD86" s="2"/>
      <c r="IVE86" s="2"/>
      <c r="IVF86" s="2"/>
      <c r="IVG86" s="2"/>
      <c r="IVH86" s="2"/>
      <c r="IVI86" s="2"/>
      <c r="IVJ86" s="2"/>
      <c r="IVK86" s="2"/>
      <c r="IVL86" s="2"/>
      <c r="IVM86" s="2"/>
      <c r="IVN86" s="2"/>
      <c r="IVO86" s="2"/>
      <c r="IVP86" s="2"/>
      <c r="IVQ86" s="2"/>
      <c r="IVR86" s="2"/>
      <c r="IVS86" s="2"/>
      <c r="IVT86" s="2"/>
      <c r="IVU86" s="2"/>
      <c r="IVV86" s="2"/>
      <c r="IVW86" s="2"/>
      <c r="IVX86" s="2"/>
      <c r="IVY86" s="2"/>
      <c r="IVZ86" s="2"/>
      <c r="IWA86" s="2"/>
      <c r="IWB86" s="2"/>
      <c r="IWC86" s="2"/>
      <c r="IWD86" s="2"/>
      <c r="IWE86" s="2"/>
      <c r="IWF86" s="2"/>
      <c r="IWG86" s="2"/>
      <c r="IWH86" s="2"/>
      <c r="IWI86" s="2"/>
      <c r="IWJ86" s="2"/>
      <c r="IWK86" s="2"/>
      <c r="IWL86" s="2"/>
      <c r="IWM86" s="2"/>
      <c r="IWN86" s="2"/>
      <c r="IWO86" s="2"/>
      <c r="IWP86" s="2"/>
      <c r="IWQ86" s="2"/>
      <c r="IWR86" s="2"/>
      <c r="IWS86" s="2"/>
      <c r="IWT86" s="2"/>
      <c r="IWU86" s="2"/>
      <c r="IWV86" s="2"/>
      <c r="IWW86" s="2"/>
      <c r="IWX86" s="2"/>
      <c r="IWY86" s="2"/>
      <c r="IWZ86" s="2"/>
      <c r="IXA86" s="2"/>
      <c r="IXB86" s="2"/>
      <c r="IXC86" s="2"/>
      <c r="IXD86" s="2"/>
      <c r="IXE86" s="2"/>
      <c r="IXF86" s="2"/>
      <c r="IXG86" s="2"/>
      <c r="IXH86" s="2"/>
      <c r="IXI86" s="2"/>
      <c r="IXJ86" s="2"/>
      <c r="IXK86" s="2"/>
      <c r="IXL86" s="2"/>
      <c r="IXM86" s="2"/>
      <c r="IXN86" s="2"/>
      <c r="IXO86" s="2"/>
      <c r="IXP86" s="2"/>
      <c r="IXQ86" s="2"/>
      <c r="IXR86" s="2"/>
      <c r="IXS86" s="2"/>
      <c r="IXT86" s="2"/>
      <c r="IXU86" s="2"/>
      <c r="IXV86" s="2"/>
      <c r="IXW86" s="2"/>
      <c r="IXX86" s="2"/>
      <c r="IXY86" s="2"/>
      <c r="IXZ86" s="2"/>
      <c r="IYA86" s="2"/>
      <c r="IYB86" s="2"/>
      <c r="IYC86" s="2"/>
      <c r="IYD86" s="2"/>
      <c r="IYE86" s="2"/>
      <c r="IYF86" s="2"/>
      <c r="IYG86" s="2"/>
      <c r="IYH86" s="2"/>
      <c r="IYI86" s="2"/>
      <c r="IYJ86" s="2"/>
      <c r="IYK86" s="2"/>
      <c r="IYL86" s="2"/>
      <c r="IYM86" s="2"/>
      <c r="IYN86" s="2"/>
      <c r="IYO86" s="2"/>
      <c r="IYP86" s="2"/>
      <c r="IYQ86" s="2"/>
      <c r="IYR86" s="2"/>
      <c r="IYS86" s="2"/>
      <c r="IYT86" s="2"/>
      <c r="IYU86" s="2"/>
      <c r="IYV86" s="2"/>
      <c r="IYW86" s="2"/>
      <c r="IYX86" s="2"/>
      <c r="IYY86" s="2"/>
      <c r="IYZ86" s="2"/>
      <c r="IZA86" s="2"/>
      <c r="IZB86" s="2"/>
      <c r="IZC86" s="2"/>
      <c r="IZD86" s="2"/>
      <c r="IZE86" s="2"/>
      <c r="IZF86" s="2"/>
      <c r="IZG86" s="2"/>
      <c r="IZH86" s="2"/>
      <c r="IZI86" s="2"/>
      <c r="IZJ86" s="2"/>
      <c r="IZK86" s="2"/>
      <c r="IZL86" s="2"/>
      <c r="IZM86" s="2"/>
      <c r="IZN86" s="2"/>
      <c r="IZO86" s="2"/>
      <c r="IZP86" s="2"/>
      <c r="IZQ86" s="2"/>
      <c r="IZR86" s="2"/>
      <c r="IZS86" s="2"/>
      <c r="IZT86" s="2"/>
      <c r="IZU86" s="2"/>
      <c r="IZV86" s="2"/>
      <c r="IZW86" s="2"/>
      <c r="IZX86" s="2"/>
      <c r="IZY86" s="2"/>
      <c r="IZZ86" s="2"/>
      <c r="JAA86" s="2"/>
      <c r="JAB86" s="2"/>
      <c r="JAC86" s="2"/>
      <c r="JAD86" s="2"/>
      <c r="JAE86" s="2"/>
      <c r="JAF86" s="2"/>
      <c r="JAG86" s="2"/>
      <c r="JAH86" s="2"/>
      <c r="JAI86" s="2"/>
      <c r="JAJ86" s="2"/>
      <c r="JAK86" s="2"/>
      <c r="JAL86" s="2"/>
      <c r="JAM86" s="2"/>
      <c r="JAN86" s="2"/>
      <c r="JAO86" s="2"/>
      <c r="JAP86" s="2"/>
      <c r="JAQ86" s="2"/>
      <c r="JAR86" s="2"/>
      <c r="JAS86" s="2"/>
      <c r="JAT86" s="2"/>
      <c r="JAU86" s="2"/>
      <c r="JAV86" s="2"/>
      <c r="JAW86" s="2"/>
      <c r="JAX86" s="2"/>
      <c r="JAY86" s="2"/>
      <c r="JAZ86" s="2"/>
      <c r="JBA86" s="2"/>
      <c r="JBB86" s="2"/>
      <c r="JBC86" s="2"/>
      <c r="JBD86" s="2"/>
      <c r="JBE86" s="2"/>
      <c r="JBF86" s="2"/>
      <c r="JBG86" s="2"/>
      <c r="JBH86" s="2"/>
      <c r="JBI86" s="2"/>
      <c r="JBJ86" s="2"/>
      <c r="JBK86" s="2"/>
      <c r="JBL86" s="2"/>
      <c r="JBM86" s="2"/>
      <c r="JBN86" s="2"/>
      <c r="JBO86" s="2"/>
      <c r="JBP86" s="2"/>
      <c r="JBQ86" s="2"/>
      <c r="JBR86" s="2"/>
      <c r="JBS86" s="2"/>
      <c r="JBT86" s="2"/>
      <c r="JBU86" s="2"/>
      <c r="JBV86" s="2"/>
      <c r="JBW86" s="2"/>
      <c r="JBX86" s="2"/>
      <c r="JBY86" s="2"/>
      <c r="JBZ86" s="2"/>
      <c r="JCA86" s="2"/>
      <c r="JCB86" s="2"/>
      <c r="JCC86" s="2"/>
      <c r="JCD86" s="2"/>
      <c r="JCE86" s="2"/>
      <c r="JCF86" s="2"/>
      <c r="JCG86" s="2"/>
      <c r="JCH86" s="2"/>
      <c r="JCI86" s="2"/>
      <c r="JCJ86" s="2"/>
      <c r="JCK86" s="2"/>
      <c r="JCL86" s="2"/>
      <c r="JCM86" s="2"/>
      <c r="JCN86" s="2"/>
      <c r="JCO86" s="2"/>
      <c r="JCP86" s="2"/>
      <c r="JCQ86" s="2"/>
      <c r="JCR86" s="2"/>
      <c r="JCS86" s="2"/>
      <c r="JCT86" s="2"/>
      <c r="JCU86" s="2"/>
      <c r="JCV86" s="2"/>
      <c r="JCW86" s="2"/>
      <c r="JCX86" s="2"/>
      <c r="JCY86" s="2"/>
      <c r="JCZ86" s="2"/>
      <c r="JDA86" s="2"/>
      <c r="JDB86" s="2"/>
      <c r="JDC86" s="2"/>
      <c r="JDD86" s="2"/>
      <c r="JDE86" s="2"/>
      <c r="JDF86" s="2"/>
      <c r="JDG86" s="2"/>
      <c r="JDH86" s="2"/>
      <c r="JDI86" s="2"/>
      <c r="JDJ86" s="2"/>
      <c r="JDK86" s="2"/>
      <c r="JDL86" s="2"/>
      <c r="JDM86" s="2"/>
      <c r="JDN86" s="2"/>
      <c r="JDO86" s="2"/>
      <c r="JDP86" s="2"/>
      <c r="JDQ86" s="2"/>
      <c r="JDR86" s="2"/>
      <c r="JDS86" s="2"/>
      <c r="JDT86" s="2"/>
      <c r="JDU86" s="2"/>
      <c r="JDV86" s="2"/>
      <c r="JDW86" s="2"/>
      <c r="JDX86" s="2"/>
      <c r="JDY86" s="2"/>
      <c r="JDZ86" s="2"/>
      <c r="JEA86" s="2"/>
      <c r="JEB86" s="2"/>
      <c r="JEC86" s="2"/>
      <c r="JED86" s="2"/>
      <c r="JEE86" s="2"/>
      <c r="JEF86" s="2"/>
      <c r="JEG86" s="2"/>
      <c r="JEH86" s="2"/>
      <c r="JEI86" s="2"/>
      <c r="JEJ86" s="2"/>
      <c r="JEK86" s="2"/>
      <c r="JEL86" s="2"/>
      <c r="JEM86" s="2"/>
      <c r="JEN86" s="2"/>
      <c r="JEO86" s="2"/>
      <c r="JEP86" s="2"/>
      <c r="JEQ86" s="2"/>
      <c r="JER86" s="2"/>
      <c r="JES86" s="2"/>
      <c r="JET86" s="2"/>
      <c r="JEU86" s="2"/>
      <c r="JEV86" s="2"/>
      <c r="JEW86" s="2"/>
      <c r="JEX86" s="2"/>
      <c r="JEY86" s="2"/>
      <c r="JEZ86" s="2"/>
      <c r="JFA86" s="2"/>
      <c r="JFB86" s="2"/>
      <c r="JFC86" s="2"/>
      <c r="JFD86" s="2"/>
      <c r="JFE86" s="2"/>
      <c r="JFF86" s="2"/>
      <c r="JFG86" s="2"/>
      <c r="JFH86" s="2"/>
      <c r="JFI86" s="2"/>
      <c r="JFJ86" s="2"/>
      <c r="JFK86" s="2"/>
      <c r="JFL86" s="2"/>
      <c r="JFM86" s="2"/>
      <c r="JFN86" s="2"/>
      <c r="JFO86" s="2"/>
      <c r="JFP86" s="2"/>
      <c r="JFQ86" s="2"/>
      <c r="JFR86" s="2"/>
      <c r="JFS86" s="2"/>
      <c r="JFT86" s="2"/>
      <c r="JFU86" s="2"/>
      <c r="JFV86" s="2"/>
      <c r="JFW86" s="2"/>
      <c r="JFX86" s="2"/>
      <c r="JFY86" s="2"/>
      <c r="JFZ86" s="2"/>
      <c r="JGA86" s="2"/>
      <c r="JGB86" s="2"/>
      <c r="JGC86" s="2"/>
      <c r="JGD86" s="2"/>
      <c r="JGE86" s="2"/>
      <c r="JGF86" s="2"/>
      <c r="JGG86" s="2"/>
      <c r="JGH86" s="2"/>
      <c r="JGI86" s="2"/>
      <c r="JGJ86" s="2"/>
      <c r="JGK86" s="2"/>
      <c r="JGL86" s="2"/>
      <c r="JGM86" s="2"/>
      <c r="JGN86" s="2"/>
      <c r="JGO86" s="2"/>
      <c r="JGP86" s="2"/>
      <c r="JGQ86" s="2"/>
      <c r="JGR86" s="2"/>
      <c r="JGS86" s="2"/>
      <c r="JGT86" s="2"/>
      <c r="JGU86" s="2"/>
      <c r="JGV86" s="2"/>
      <c r="JGW86" s="2"/>
      <c r="JGX86" s="2"/>
      <c r="JGY86" s="2"/>
      <c r="JGZ86" s="2"/>
      <c r="JHA86" s="2"/>
      <c r="JHB86" s="2"/>
      <c r="JHC86" s="2"/>
      <c r="JHD86" s="2"/>
      <c r="JHE86" s="2"/>
      <c r="JHF86" s="2"/>
      <c r="JHG86" s="2"/>
      <c r="JHH86" s="2"/>
      <c r="JHI86" s="2"/>
      <c r="JHJ86" s="2"/>
      <c r="JHK86" s="2"/>
      <c r="JHL86" s="2"/>
      <c r="JHM86" s="2"/>
      <c r="JHN86" s="2"/>
      <c r="JHO86" s="2"/>
      <c r="JHP86" s="2"/>
      <c r="JHQ86" s="2"/>
      <c r="JHR86" s="2"/>
      <c r="JHS86" s="2"/>
      <c r="JHT86" s="2"/>
      <c r="JHU86" s="2"/>
      <c r="JHV86" s="2"/>
      <c r="JHW86" s="2"/>
      <c r="JHX86" s="2"/>
      <c r="JHY86" s="2"/>
      <c r="JHZ86" s="2"/>
      <c r="JIA86" s="2"/>
      <c r="JIB86" s="2"/>
      <c r="JIC86" s="2"/>
      <c r="JID86" s="2"/>
      <c r="JIE86" s="2"/>
      <c r="JIF86" s="2"/>
      <c r="JIG86" s="2"/>
      <c r="JIH86" s="2"/>
      <c r="JII86" s="2"/>
      <c r="JIJ86" s="2"/>
      <c r="JIK86" s="2"/>
      <c r="JIL86" s="2"/>
      <c r="JIM86" s="2"/>
      <c r="JIN86" s="2"/>
      <c r="JIO86" s="2"/>
      <c r="JIP86" s="2"/>
      <c r="JIQ86" s="2"/>
      <c r="JIR86" s="2"/>
      <c r="JIS86" s="2"/>
      <c r="JIT86" s="2"/>
      <c r="JIU86" s="2"/>
      <c r="JIV86" s="2"/>
      <c r="JIW86" s="2"/>
      <c r="JIX86" s="2"/>
      <c r="JIY86" s="2"/>
      <c r="JIZ86" s="2"/>
      <c r="JJA86" s="2"/>
      <c r="JJB86" s="2"/>
      <c r="JJC86" s="2"/>
      <c r="JJD86" s="2"/>
      <c r="JJE86" s="2"/>
      <c r="JJF86" s="2"/>
      <c r="JJG86" s="2"/>
      <c r="JJH86" s="2"/>
      <c r="JJI86" s="2"/>
      <c r="JJJ86" s="2"/>
      <c r="JJK86" s="2"/>
      <c r="JJL86" s="2"/>
      <c r="JJM86" s="2"/>
      <c r="JJN86" s="2"/>
      <c r="JJO86" s="2"/>
      <c r="JJP86" s="2"/>
      <c r="JJQ86" s="2"/>
      <c r="JJR86" s="2"/>
      <c r="JJS86" s="2"/>
      <c r="JJT86" s="2"/>
      <c r="JJU86" s="2"/>
      <c r="JJV86" s="2"/>
      <c r="JJW86" s="2"/>
      <c r="JJX86" s="2"/>
      <c r="JJY86" s="2"/>
      <c r="JJZ86" s="2"/>
      <c r="JKA86" s="2"/>
      <c r="JKB86" s="2"/>
      <c r="JKC86" s="2"/>
      <c r="JKD86" s="2"/>
      <c r="JKE86" s="2"/>
      <c r="JKF86" s="2"/>
      <c r="JKG86" s="2"/>
      <c r="JKH86" s="2"/>
      <c r="JKI86" s="2"/>
      <c r="JKJ86" s="2"/>
      <c r="JKK86" s="2"/>
      <c r="JKL86" s="2"/>
      <c r="JKM86" s="2"/>
      <c r="JKN86" s="2"/>
      <c r="JKO86" s="2"/>
      <c r="JKP86" s="2"/>
      <c r="JKQ86" s="2"/>
      <c r="JKR86" s="2"/>
      <c r="JKS86" s="2"/>
      <c r="JKT86" s="2"/>
      <c r="JKU86" s="2"/>
      <c r="JKV86" s="2"/>
      <c r="JKW86" s="2"/>
      <c r="JKX86" s="2"/>
      <c r="JKY86" s="2"/>
      <c r="JKZ86" s="2"/>
      <c r="JLA86" s="2"/>
      <c r="JLB86" s="2"/>
      <c r="JLC86" s="2"/>
      <c r="JLD86" s="2"/>
      <c r="JLE86" s="2"/>
      <c r="JLF86" s="2"/>
      <c r="JLG86" s="2"/>
      <c r="JLH86" s="2"/>
      <c r="JLI86" s="2"/>
      <c r="JLJ86" s="2"/>
      <c r="JLK86" s="2"/>
      <c r="JLL86" s="2"/>
      <c r="JLM86" s="2"/>
      <c r="JLN86" s="2"/>
      <c r="JLO86" s="2"/>
      <c r="JLP86" s="2"/>
      <c r="JLQ86" s="2"/>
      <c r="JLR86" s="2"/>
      <c r="JLS86" s="2"/>
      <c r="JLT86" s="2"/>
      <c r="JLU86" s="2"/>
      <c r="JLV86" s="2"/>
      <c r="JLW86" s="2"/>
      <c r="JLX86" s="2"/>
      <c r="JLY86" s="2"/>
      <c r="JLZ86" s="2"/>
      <c r="JMA86" s="2"/>
      <c r="JMB86" s="2"/>
      <c r="JMC86" s="2"/>
      <c r="JMD86" s="2"/>
      <c r="JME86" s="2"/>
      <c r="JMF86" s="2"/>
      <c r="JMG86" s="2"/>
      <c r="JMH86" s="2"/>
      <c r="JMI86" s="2"/>
      <c r="JMJ86" s="2"/>
      <c r="JMK86" s="2"/>
      <c r="JML86" s="2"/>
      <c r="JMM86" s="2"/>
      <c r="JMN86" s="2"/>
      <c r="JMO86" s="2"/>
      <c r="JMP86" s="2"/>
      <c r="JMQ86" s="2"/>
      <c r="JMR86" s="2"/>
      <c r="JMS86" s="2"/>
      <c r="JMT86" s="2"/>
      <c r="JMU86" s="2"/>
      <c r="JMV86" s="2"/>
      <c r="JMW86" s="2"/>
      <c r="JMX86" s="2"/>
      <c r="JMY86" s="2"/>
      <c r="JMZ86" s="2"/>
      <c r="JNA86" s="2"/>
      <c r="JNB86" s="2"/>
      <c r="JNC86" s="2"/>
      <c r="JND86" s="2"/>
      <c r="JNE86" s="2"/>
      <c r="JNF86" s="2"/>
      <c r="JNG86" s="2"/>
      <c r="JNH86" s="2"/>
      <c r="JNI86" s="2"/>
      <c r="JNJ86" s="2"/>
      <c r="JNK86" s="2"/>
      <c r="JNL86" s="2"/>
      <c r="JNM86" s="2"/>
      <c r="JNN86" s="2"/>
      <c r="JNO86" s="2"/>
      <c r="JNP86" s="2"/>
      <c r="JNQ86" s="2"/>
      <c r="JNR86" s="2"/>
      <c r="JNS86" s="2"/>
      <c r="JNT86" s="2"/>
      <c r="JNU86" s="2"/>
      <c r="JNV86" s="2"/>
      <c r="JNW86" s="2"/>
      <c r="JNX86" s="2"/>
      <c r="JNY86" s="2"/>
      <c r="JNZ86" s="2"/>
      <c r="JOA86" s="2"/>
      <c r="JOB86" s="2"/>
      <c r="JOC86" s="2"/>
      <c r="JOD86" s="2"/>
      <c r="JOE86" s="2"/>
      <c r="JOF86" s="2"/>
      <c r="JOG86" s="2"/>
      <c r="JOH86" s="2"/>
      <c r="JOI86" s="2"/>
      <c r="JOJ86" s="2"/>
      <c r="JOK86" s="2"/>
      <c r="JOL86" s="2"/>
      <c r="JOM86" s="2"/>
      <c r="JON86" s="2"/>
      <c r="JOO86" s="2"/>
      <c r="JOP86" s="2"/>
      <c r="JOQ86" s="2"/>
      <c r="JOR86" s="2"/>
      <c r="JOS86" s="2"/>
      <c r="JOT86" s="2"/>
      <c r="JOU86" s="2"/>
      <c r="JOV86" s="2"/>
      <c r="JOW86" s="2"/>
      <c r="JOX86" s="2"/>
      <c r="JOY86" s="2"/>
      <c r="JOZ86" s="2"/>
      <c r="JPA86" s="2"/>
      <c r="JPB86" s="2"/>
      <c r="JPC86" s="2"/>
      <c r="JPD86" s="2"/>
      <c r="JPE86" s="2"/>
      <c r="JPF86" s="2"/>
      <c r="JPG86" s="2"/>
      <c r="JPH86" s="2"/>
      <c r="JPI86" s="2"/>
      <c r="JPJ86" s="2"/>
      <c r="JPK86" s="2"/>
      <c r="JPL86" s="2"/>
      <c r="JPM86" s="2"/>
      <c r="JPN86" s="2"/>
      <c r="JPO86" s="2"/>
      <c r="JPP86" s="2"/>
      <c r="JPQ86" s="2"/>
      <c r="JPR86" s="2"/>
      <c r="JPS86" s="2"/>
      <c r="JPT86" s="2"/>
      <c r="JPU86" s="2"/>
      <c r="JPV86" s="2"/>
      <c r="JPW86" s="2"/>
      <c r="JPX86" s="2"/>
      <c r="JPY86" s="2"/>
      <c r="JPZ86" s="2"/>
      <c r="JQA86" s="2"/>
      <c r="JQB86" s="2"/>
      <c r="JQC86" s="2"/>
      <c r="JQD86" s="2"/>
      <c r="JQE86" s="2"/>
      <c r="JQF86" s="2"/>
      <c r="JQG86" s="2"/>
      <c r="JQH86" s="2"/>
      <c r="JQI86" s="2"/>
      <c r="JQJ86" s="2"/>
      <c r="JQK86" s="2"/>
      <c r="JQL86" s="2"/>
      <c r="JQM86" s="2"/>
      <c r="JQN86" s="2"/>
      <c r="JQO86" s="2"/>
      <c r="JQP86" s="2"/>
      <c r="JQQ86" s="2"/>
      <c r="JQR86" s="2"/>
      <c r="JQS86" s="2"/>
      <c r="JQT86" s="2"/>
      <c r="JQU86" s="2"/>
      <c r="JQV86" s="2"/>
      <c r="JQW86" s="2"/>
      <c r="JQX86" s="2"/>
      <c r="JQY86" s="2"/>
      <c r="JQZ86" s="2"/>
      <c r="JRA86" s="2"/>
      <c r="JRB86" s="2"/>
      <c r="JRC86" s="2"/>
      <c r="JRD86" s="2"/>
      <c r="JRE86" s="2"/>
      <c r="JRF86" s="2"/>
      <c r="JRG86" s="2"/>
      <c r="JRH86" s="2"/>
      <c r="JRI86" s="2"/>
      <c r="JRJ86" s="2"/>
      <c r="JRK86" s="2"/>
      <c r="JRL86" s="2"/>
      <c r="JRM86" s="2"/>
      <c r="JRN86" s="2"/>
      <c r="JRO86" s="2"/>
      <c r="JRP86" s="2"/>
      <c r="JRQ86" s="2"/>
      <c r="JRR86" s="2"/>
      <c r="JRS86" s="2"/>
      <c r="JRT86" s="2"/>
      <c r="JRU86" s="2"/>
      <c r="JRV86" s="2"/>
      <c r="JRW86" s="2"/>
      <c r="JRX86" s="2"/>
      <c r="JRY86" s="2"/>
      <c r="JRZ86" s="2"/>
      <c r="JSA86" s="2"/>
      <c r="JSB86" s="2"/>
      <c r="JSC86" s="2"/>
      <c r="JSD86" s="2"/>
      <c r="JSE86" s="2"/>
      <c r="JSF86" s="2"/>
      <c r="JSG86" s="2"/>
      <c r="JSH86" s="2"/>
      <c r="JSI86" s="2"/>
      <c r="JSJ86" s="2"/>
      <c r="JSK86" s="2"/>
      <c r="JSL86" s="2"/>
      <c r="JSM86" s="2"/>
      <c r="JSN86" s="2"/>
      <c r="JSO86" s="2"/>
      <c r="JSP86" s="2"/>
      <c r="JSQ86" s="2"/>
      <c r="JSR86" s="2"/>
      <c r="JSS86" s="2"/>
      <c r="JST86" s="2"/>
      <c r="JSU86" s="2"/>
      <c r="JSV86" s="2"/>
      <c r="JSW86" s="2"/>
      <c r="JSX86" s="2"/>
      <c r="JSY86" s="2"/>
      <c r="JSZ86" s="2"/>
      <c r="JTA86" s="2"/>
      <c r="JTB86" s="2"/>
      <c r="JTC86" s="2"/>
      <c r="JTD86" s="2"/>
      <c r="JTE86" s="2"/>
      <c r="JTF86" s="2"/>
      <c r="JTG86" s="2"/>
      <c r="JTH86" s="2"/>
      <c r="JTI86" s="2"/>
      <c r="JTJ86" s="2"/>
      <c r="JTK86" s="2"/>
      <c r="JTL86" s="2"/>
      <c r="JTM86" s="2"/>
      <c r="JTN86" s="2"/>
      <c r="JTO86" s="2"/>
      <c r="JTP86" s="2"/>
      <c r="JTQ86" s="2"/>
      <c r="JTR86" s="2"/>
      <c r="JTS86" s="2"/>
      <c r="JTT86" s="2"/>
      <c r="JTU86" s="2"/>
      <c r="JTV86" s="2"/>
      <c r="JTW86" s="2"/>
      <c r="JTX86" s="2"/>
      <c r="JTY86" s="2"/>
      <c r="JTZ86" s="2"/>
      <c r="JUA86" s="2"/>
      <c r="JUB86" s="2"/>
      <c r="JUC86" s="2"/>
      <c r="JUD86" s="2"/>
      <c r="JUE86" s="2"/>
      <c r="JUF86" s="2"/>
      <c r="JUG86" s="2"/>
      <c r="JUH86" s="2"/>
      <c r="JUI86" s="2"/>
      <c r="JUJ86" s="2"/>
      <c r="JUK86" s="2"/>
      <c r="JUL86" s="2"/>
      <c r="JUM86" s="2"/>
      <c r="JUN86" s="2"/>
      <c r="JUO86" s="2"/>
      <c r="JUP86" s="2"/>
      <c r="JUQ86" s="2"/>
      <c r="JUR86" s="2"/>
      <c r="JUS86" s="2"/>
      <c r="JUT86" s="2"/>
      <c r="JUU86" s="2"/>
      <c r="JUV86" s="2"/>
      <c r="JUW86" s="2"/>
      <c r="JUX86" s="2"/>
      <c r="JUY86" s="2"/>
      <c r="JUZ86" s="2"/>
      <c r="JVA86" s="2"/>
      <c r="JVB86" s="2"/>
      <c r="JVC86" s="2"/>
      <c r="JVD86" s="2"/>
      <c r="JVE86" s="2"/>
      <c r="JVF86" s="2"/>
      <c r="JVG86" s="2"/>
      <c r="JVH86" s="2"/>
      <c r="JVI86" s="2"/>
      <c r="JVJ86" s="2"/>
      <c r="JVK86" s="2"/>
      <c r="JVL86" s="2"/>
      <c r="JVM86" s="2"/>
      <c r="JVN86" s="2"/>
      <c r="JVO86" s="2"/>
      <c r="JVP86" s="2"/>
      <c r="JVQ86" s="2"/>
      <c r="JVR86" s="2"/>
      <c r="JVS86" s="2"/>
      <c r="JVT86" s="2"/>
      <c r="JVU86" s="2"/>
      <c r="JVV86" s="2"/>
      <c r="JVW86" s="2"/>
      <c r="JVX86" s="2"/>
      <c r="JVY86" s="2"/>
      <c r="JVZ86" s="2"/>
      <c r="JWA86" s="2"/>
      <c r="JWB86" s="2"/>
      <c r="JWC86" s="2"/>
      <c r="JWD86" s="2"/>
      <c r="JWE86" s="2"/>
      <c r="JWF86" s="2"/>
      <c r="JWG86" s="2"/>
      <c r="JWH86" s="2"/>
      <c r="JWI86" s="2"/>
      <c r="JWJ86" s="2"/>
      <c r="JWK86" s="2"/>
      <c r="JWL86" s="2"/>
      <c r="JWM86" s="2"/>
      <c r="JWN86" s="2"/>
      <c r="JWO86" s="2"/>
      <c r="JWP86" s="2"/>
      <c r="JWQ86" s="2"/>
      <c r="JWR86" s="2"/>
      <c r="JWS86" s="2"/>
      <c r="JWT86" s="2"/>
      <c r="JWU86" s="2"/>
      <c r="JWV86" s="2"/>
      <c r="JWW86" s="2"/>
      <c r="JWX86" s="2"/>
      <c r="JWY86" s="2"/>
      <c r="JWZ86" s="2"/>
      <c r="JXA86" s="2"/>
      <c r="JXB86" s="2"/>
      <c r="JXC86" s="2"/>
      <c r="JXD86" s="2"/>
      <c r="JXE86" s="2"/>
      <c r="JXF86" s="2"/>
      <c r="JXG86" s="2"/>
      <c r="JXH86" s="2"/>
      <c r="JXI86" s="2"/>
      <c r="JXJ86" s="2"/>
      <c r="JXK86" s="2"/>
      <c r="JXL86" s="2"/>
      <c r="JXM86" s="2"/>
      <c r="JXN86" s="2"/>
      <c r="JXO86" s="2"/>
      <c r="JXP86" s="2"/>
      <c r="JXQ86" s="2"/>
      <c r="JXR86" s="2"/>
      <c r="JXS86" s="2"/>
      <c r="JXT86" s="2"/>
      <c r="JXU86" s="2"/>
      <c r="JXV86" s="2"/>
      <c r="JXW86" s="2"/>
      <c r="JXX86" s="2"/>
      <c r="JXY86" s="2"/>
      <c r="JXZ86" s="2"/>
      <c r="JYA86" s="2"/>
      <c r="JYB86" s="2"/>
      <c r="JYC86" s="2"/>
      <c r="JYD86" s="2"/>
      <c r="JYE86" s="2"/>
      <c r="JYF86" s="2"/>
      <c r="JYG86" s="2"/>
      <c r="JYH86" s="2"/>
      <c r="JYI86" s="2"/>
      <c r="JYJ86" s="2"/>
      <c r="JYK86" s="2"/>
      <c r="JYL86" s="2"/>
      <c r="JYM86" s="2"/>
      <c r="JYN86" s="2"/>
      <c r="JYO86" s="2"/>
      <c r="JYP86" s="2"/>
      <c r="JYQ86" s="2"/>
      <c r="JYR86" s="2"/>
      <c r="JYS86" s="2"/>
      <c r="JYT86" s="2"/>
      <c r="JYU86" s="2"/>
      <c r="JYV86" s="2"/>
      <c r="JYW86" s="2"/>
      <c r="JYX86" s="2"/>
      <c r="JYY86" s="2"/>
      <c r="JYZ86" s="2"/>
      <c r="JZA86" s="2"/>
      <c r="JZB86" s="2"/>
      <c r="JZC86" s="2"/>
      <c r="JZD86" s="2"/>
      <c r="JZE86" s="2"/>
      <c r="JZF86" s="2"/>
      <c r="JZG86" s="2"/>
      <c r="JZH86" s="2"/>
      <c r="JZI86" s="2"/>
      <c r="JZJ86" s="2"/>
      <c r="JZK86" s="2"/>
      <c r="JZL86" s="2"/>
      <c r="JZM86" s="2"/>
      <c r="JZN86" s="2"/>
      <c r="JZO86" s="2"/>
      <c r="JZP86" s="2"/>
      <c r="JZQ86" s="2"/>
      <c r="JZR86" s="2"/>
      <c r="JZS86" s="2"/>
      <c r="JZT86" s="2"/>
      <c r="JZU86" s="2"/>
      <c r="JZV86" s="2"/>
      <c r="JZW86" s="2"/>
      <c r="JZX86" s="2"/>
      <c r="JZY86" s="2"/>
      <c r="JZZ86" s="2"/>
      <c r="KAA86" s="2"/>
      <c r="KAB86" s="2"/>
      <c r="KAC86" s="2"/>
      <c r="KAD86" s="2"/>
      <c r="KAE86" s="2"/>
      <c r="KAF86" s="2"/>
      <c r="KAG86" s="2"/>
      <c r="KAH86" s="2"/>
      <c r="KAI86" s="2"/>
      <c r="KAJ86" s="2"/>
      <c r="KAK86" s="2"/>
      <c r="KAL86" s="2"/>
      <c r="KAM86" s="2"/>
      <c r="KAN86" s="2"/>
      <c r="KAO86" s="2"/>
      <c r="KAP86" s="2"/>
      <c r="KAQ86" s="2"/>
      <c r="KAR86" s="2"/>
      <c r="KAS86" s="2"/>
      <c r="KAT86" s="2"/>
      <c r="KAU86" s="2"/>
      <c r="KAV86" s="2"/>
      <c r="KAW86" s="2"/>
      <c r="KAX86" s="2"/>
      <c r="KAY86" s="2"/>
      <c r="KAZ86" s="2"/>
      <c r="KBA86" s="2"/>
      <c r="KBB86" s="2"/>
      <c r="KBC86" s="2"/>
      <c r="KBD86" s="2"/>
      <c r="KBE86" s="2"/>
      <c r="KBF86" s="2"/>
      <c r="KBG86" s="2"/>
      <c r="KBH86" s="2"/>
      <c r="KBI86" s="2"/>
      <c r="KBJ86" s="2"/>
      <c r="KBK86" s="2"/>
      <c r="KBL86" s="2"/>
      <c r="KBM86" s="2"/>
      <c r="KBN86" s="2"/>
      <c r="KBO86" s="2"/>
      <c r="KBP86" s="2"/>
      <c r="KBQ86" s="2"/>
      <c r="KBR86" s="2"/>
      <c r="KBS86" s="2"/>
      <c r="KBT86" s="2"/>
      <c r="KBU86" s="2"/>
      <c r="KBV86" s="2"/>
      <c r="KBW86" s="2"/>
      <c r="KBX86" s="2"/>
      <c r="KBY86" s="2"/>
      <c r="KBZ86" s="2"/>
      <c r="KCA86" s="2"/>
      <c r="KCB86" s="2"/>
      <c r="KCC86" s="2"/>
      <c r="KCD86" s="2"/>
      <c r="KCE86" s="2"/>
      <c r="KCF86" s="2"/>
      <c r="KCG86" s="2"/>
      <c r="KCH86" s="2"/>
      <c r="KCI86" s="2"/>
      <c r="KCJ86" s="2"/>
      <c r="KCK86" s="2"/>
      <c r="KCL86" s="2"/>
      <c r="KCM86" s="2"/>
      <c r="KCN86" s="2"/>
      <c r="KCO86" s="2"/>
      <c r="KCP86" s="2"/>
      <c r="KCQ86" s="2"/>
      <c r="KCR86" s="2"/>
      <c r="KCS86" s="2"/>
      <c r="KCT86" s="2"/>
      <c r="KCU86" s="2"/>
      <c r="KCV86" s="2"/>
      <c r="KCW86" s="2"/>
      <c r="KCX86" s="2"/>
      <c r="KCY86" s="2"/>
      <c r="KCZ86" s="2"/>
      <c r="KDA86" s="2"/>
      <c r="KDB86" s="2"/>
      <c r="KDC86" s="2"/>
      <c r="KDD86" s="2"/>
      <c r="KDE86" s="2"/>
      <c r="KDF86" s="2"/>
      <c r="KDG86" s="2"/>
      <c r="KDH86" s="2"/>
      <c r="KDI86" s="2"/>
      <c r="KDJ86" s="2"/>
      <c r="KDK86" s="2"/>
      <c r="KDL86" s="2"/>
      <c r="KDM86" s="2"/>
      <c r="KDN86" s="2"/>
      <c r="KDO86" s="2"/>
      <c r="KDP86" s="2"/>
      <c r="KDQ86" s="2"/>
      <c r="KDR86" s="2"/>
      <c r="KDS86" s="2"/>
      <c r="KDT86" s="2"/>
      <c r="KDU86" s="2"/>
      <c r="KDV86" s="2"/>
      <c r="KDW86" s="2"/>
      <c r="KDX86" s="2"/>
      <c r="KDY86" s="2"/>
      <c r="KDZ86" s="2"/>
      <c r="KEA86" s="2"/>
      <c r="KEB86" s="2"/>
      <c r="KEC86" s="2"/>
      <c r="KED86" s="2"/>
      <c r="KEE86" s="2"/>
      <c r="KEF86" s="2"/>
      <c r="KEG86" s="2"/>
      <c r="KEH86" s="2"/>
      <c r="KEI86" s="2"/>
      <c r="KEJ86" s="2"/>
      <c r="KEK86" s="2"/>
      <c r="KEL86" s="2"/>
      <c r="KEM86" s="2"/>
      <c r="KEN86" s="2"/>
      <c r="KEO86" s="2"/>
      <c r="KEP86" s="2"/>
      <c r="KEQ86" s="2"/>
      <c r="KER86" s="2"/>
      <c r="KES86" s="2"/>
      <c r="KET86" s="2"/>
      <c r="KEU86" s="2"/>
      <c r="KEV86" s="2"/>
      <c r="KEW86" s="2"/>
      <c r="KEX86" s="2"/>
      <c r="KEY86" s="2"/>
      <c r="KEZ86" s="2"/>
      <c r="KFA86" s="2"/>
      <c r="KFB86" s="2"/>
      <c r="KFC86" s="2"/>
      <c r="KFD86" s="2"/>
      <c r="KFE86" s="2"/>
      <c r="KFF86" s="2"/>
      <c r="KFG86" s="2"/>
      <c r="KFH86" s="2"/>
      <c r="KFI86" s="2"/>
      <c r="KFJ86" s="2"/>
      <c r="KFK86" s="2"/>
      <c r="KFL86" s="2"/>
      <c r="KFM86" s="2"/>
      <c r="KFN86" s="2"/>
      <c r="KFO86" s="2"/>
      <c r="KFP86" s="2"/>
      <c r="KFQ86" s="2"/>
      <c r="KFR86" s="2"/>
      <c r="KFS86" s="2"/>
      <c r="KFT86" s="2"/>
      <c r="KFU86" s="2"/>
      <c r="KFV86" s="2"/>
      <c r="KFW86" s="2"/>
      <c r="KFX86" s="2"/>
      <c r="KFY86" s="2"/>
      <c r="KFZ86" s="2"/>
      <c r="KGA86" s="2"/>
      <c r="KGB86" s="2"/>
      <c r="KGC86" s="2"/>
      <c r="KGD86" s="2"/>
      <c r="KGE86" s="2"/>
      <c r="KGF86" s="2"/>
      <c r="KGG86" s="2"/>
      <c r="KGH86" s="2"/>
      <c r="KGI86" s="2"/>
      <c r="KGJ86" s="2"/>
      <c r="KGK86" s="2"/>
      <c r="KGL86" s="2"/>
      <c r="KGM86" s="2"/>
      <c r="KGN86" s="2"/>
      <c r="KGO86" s="2"/>
      <c r="KGP86" s="2"/>
      <c r="KGQ86" s="2"/>
      <c r="KGR86" s="2"/>
      <c r="KGS86" s="2"/>
      <c r="KGT86" s="2"/>
      <c r="KGU86" s="2"/>
      <c r="KGV86" s="2"/>
      <c r="KGW86" s="2"/>
      <c r="KGX86" s="2"/>
      <c r="KGY86" s="2"/>
      <c r="KGZ86" s="2"/>
      <c r="KHA86" s="2"/>
      <c r="KHB86" s="2"/>
      <c r="KHC86" s="2"/>
      <c r="KHD86" s="2"/>
      <c r="KHE86" s="2"/>
      <c r="KHF86" s="2"/>
      <c r="KHG86" s="2"/>
      <c r="KHH86" s="2"/>
      <c r="KHI86" s="2"/>
      <c r="KHJ86" s="2"/>
      <c r="KHK86" s="2"/>
      <c r="KHL86" s="2"/>
      <c r="KHM86" s="2"/>
      <c r="KHN86" s="2"/>
      <c r="KHO86" s="2"/>
      <c r="KHP86" s="2"/>
      <c r="KHQ86" s="2"/>
      <c r="KHR86" s="2"/>
      <c r="KHS86" s="2"/>
      <c r="KHT86" s="2"/>
      <c r="KHU86" s="2"/>
      <c r="KHV86" s="2"/>
      <c r="KHW86" s="2"/>
      <c r="KHX86" s="2"/>
      <c r="KHY86" s="2"/>
      <c r="KHZ86" s="2"/>
      <c r="KIA86" s="2"/>
      <c r="KIB86" s="2"/>
      <c r="KIC86" s="2"/>
      <c r="KID86" s="2"/>
      <c r="KIE86" s="2"/>
      <c r="KIF86" s="2"/>
      <c r="KIG86" s="2"/>
      <c r="KIH86" s="2"/>
      <c r="KII86" s="2"/>
      <c r="KIJ86" s="2"/>
      <c r="KIK86" s="2"/>
      <c r="KIL86" s="2"/>
      <c r="KIM86" s="2"/>
      <c r="KIN86" s="2"/>
      <c r="KIO86" s="2"/>
      <c r="KIP86" s="2"/>
      <c r="KIQ86" s="2"/>
      <c r="KIR86" s="2"/>
      <c r="KIS86" s="2"/>
      <c r="KIT86" s="2"/>
      <c r="KIU86" s="2"/>
      <c r="KIV86" s="2"/>
      <c r="KIW86" s="2"/>
      <c r="KIX86" s="2"/>
      <c r="KIY86" s="2"/>
      <c r="KIZ86" s="2"/>
      <c r="KJA86" s="2"/>
      <c r="KJB86" s="2"/>
      <c r="KJC86" s="2"/>
      <c r="KJD86" s="2"/>
      <c r="KJE86" s="2"/>
      <c r="KJF86" s="2"/>
      <c r="KJG86" s="2"/>
      <c r="KJH86" s="2"/>
      <c r="KJI86" s="2"/>
      <c r="KJJ86" s="2"/>
      <c r="KJK86" s="2"/>
      <c r="KJL86" s="2"/>
      <c r="KJM86" s="2"/>
      <c r="KJN86" s="2"/>
      <c r="KJO86" s="2"/>
      <c r="KJP86" s="2"/>
      <c r="KJQ86" s="2"/>
      <c r="KJR86" s="2"/>
      <c r="KJS86" s="2"/>
      <c r="KJT86" s="2"/>
      <c r="KJU86" s="2"/>
      <c r="KJV86" s="2"/>
      <c r="KJW86" s="2"/>
      <c r="KJX86" s="2"/>
      <c r="KJY86" s="2"/>
      <c r="KJZ86" s="2"/>
      <c r="KKA86" s="2"/>
      <c r="KKB86" s="2"/>
      <c r="KKC86" s="2"/>
      <c r="KKD86" s="2"/>
      <c r="KKE86" s="2"/>
      <c r="KKF86" s="2"/>
      <c r="KKG86" s="2"/>
      <c r="KKH86" s="2"/>
      <c r="KKI86" s="2"/>
      <c r="KKJ86" s="2"/>
      <c r="KKK86" s="2"/>
      <c r="KKL86" s="2"/>
      <c r="KKM86" s="2"/>
      <c r="KKN86" s="2"/>
      <c r="KKO86" s="2"/>
      <c r="KKP86" s="2"/>
      <c r="KKQ86" s="2"/>
      <c r="KKR86" s="2"/>
      <c r="KKS86" s="2"/>
      <c r="KKT86" s="2"/>
      <c r="KKU86" s="2"/>
      <c r="KKV86" s="2"/>
      <c r="KKW86" s="2"/>
      <c r="KKX86" s="2"/>
      <c r="KKY86" s="2"/>
      <c r="KKZ86" s="2"/>
      <c r="KLA86" s="2"/>
      <c r="KLB86" s="2"/>
      <c r="KLC86" s="2"/>
      <c r="KLD86" s="2"/>
      <c r="KLE86" s="2"/>
      <c r="KLF86" s="2"/>
      <c r="KLG86" s="2"/>
      <c r="KLH86" s="2"/>
      <c r="KLI86" s="2"/>
      <c r="KLJ86" s="2"/>
      <c r="KLK86" s="2"/>
      <c r="KLL86" s="2"/>
      <c r="KLM86" s="2"/>
      <c r="KLN86" s="2"/>
      <c r="KLO86" s="2"/>
      <c r="KLP86" s="2"/>
      <c r="KLQ86" s="2"/>
      <c r="KLR86" s="2"/>
      <c r="KLS86" s="2"/>
      <c r="KLT86" s="2"/>
      <c r="KLU86" s="2"/>
      <c r="KLV86" s="2"/>
      <c r="KLW86" s="2"/>
      <c r="KLX86" s="2"/>
      <c r="KLY86" s="2"/>
      <c r="KLZ86" s="2"/>
      <c r="KMA86" s="2"/>
      <c r="KMB86" s="2"/>
      <c r="KMC86" s="2"/>
      <c r="KMD86" s="2"/>
      <c r="KME86" s="2"/>
      <c r="KMF86" s="2"/>
      <c r="KMG86" s="2"/>
      <c r="KMH86" s="2"/>
      <c r="KMI86" s="2"/>
      <c r="KMJ86" s="2"/>
      <c r="KMK86" s="2"/>
      <c r="KML86" s="2"/>
      <c r="KMM86" s="2"/>
      <c r="KMN86" s="2"/>
      <c r="KMO86" s="2"/>
      <c r="KMP86" s="2"/>
      <c r="KMQ86" s="2"/>
      <c r="KMR86" s="2"/>
      <c r="KMS86" s="2"/>
      <c r="KMT86" s="2"/>
      <c r="KMU86" s="2"/>
      <c r="KMV86" s="2"/>
      <c r="KMW86" s="2"/>
      <c r="KMX86" s="2"/>
      <c r="KMY86" s="2"/>
      <c r="KMZ86" s="2"/>
      <c r="KNA86" s="2"/>
      <c r="KNB86" s="2"/>
      <c r="KNC86" s="2"/>
      <c r="KND86" s="2"/>
      <c r="KNE86" s="2"/>
      <c r="KNF86" s="2"/>
      <c r="KNG86" s="2"/>
      <c r="KNH86" s="2"/>
      <c r="KNI86" s="2"/>
      <c r="KNJ86" s="2"/>
      <c r="KNK86" s="2"/>
      <c r="KNL86" s="2"/>
      <c r="KNM86" s="2"/>
      <c r="KNN86" s="2"/>
      <c r="KNO86" s="2"/>
      <c r="KNP86" s="2"/>
      <c r="KNQ86" s="2"/>
      <c r="KNR86" s="2"/>
      <c r="KNS86" s="2"/>
      <c r="KNT86" s="2"/>
      <c r="KNU86" s="2"/>
      <c r="KNV86" s="2"/>
      <c r="KNW86" s="2"/>
      <c r="KNX86" s="2"/>
      <c r="KNY86" s="2"/>
      <c r="KNZ86" s="2"/>
      <c r="KOA86" s="2"/>
      <c r="KOB86" s="2"/>
      <c r="KOC86" s="2"/>
      <c r="KOD86" s="2"/>
      <c r="KOE86" s="2"/>
      <c r="KOF86" s="2"/>
      <c r="KOG86" s="2"/>
      <c r="KOH86" s="2"/>
      <c r="KOI86" s="2"/>
      <c r="KOJ86" s="2"/>
      <c r="KOK86" s="2"/>
      <c r="KOL86" s="2"/>
      <c r="KOM86" s="2"/>
      <c r="KON86" s="2"/>
      <c r="KOO86" s="2"/>
      <c r="KOP86" s="2"/>
      <c r="KOQ86" s="2"/>
      <c r="KOR86" s="2"/>
      <c r="KOS86" s="2"/>
      <c r="KOT86" s="2"/>
      <c r="KOU86" s="2"/>
      <c r="KOV86" s="2"/>
      <c r="KOW86" s="2"/>
      <c r="KOX86" s="2"/>
      <c r="KOY86" s="2"/>
      <c r="KOZ86" s="2"/>
      <c r="KPA86" s="2"/>
      <c r="KPB86" s="2"/>
      <c r="KPC86" s="2"/>
      <c r="KPD86" s="2"/>
      <c r="KPE86" s="2"/>
      <c r="KPF86" s="2"/>
      <c r="KPG86" s="2"/>
      <c r="KPH86" s="2"/>
      <c r="KPI86" s="2"/>
      <c r="KPJ86" s="2"/>
      <c r="KPK86" s="2"/>
      <c r="KPL86" s="2"/>
      <c r="KPM86" s="2"/>
      <c r="KPN86" s="2"/>
      <c r="KPO86" s="2"/>
      <c r="KPP86" s="2"/>
      <c r="KPQ86" s="2"/>
      <c r="KPR86" s="2"/>
      <c r="KPS86" s="2"/>
      <c r="KPT86" s="2"/>
      <c r="KPU86" s="2"/>
      <c r="KPV86" s="2"/>
      <c r="KPW86" s="2"/>
      <c r="KPX86" s="2"/>
      <c r="KPY86" s="2"/>
      <c r="KPZ86" s="2"/>
      <c r="KQA86" s="2"/>
      <c r="KQB86" s="2"/>
      <c r="KQC86" s="2"/>
      <c r="KQD86" s="2"/>
      <c r="KQE86" s="2"/>
      <c r="KQF86" s="2"/>
      <c r="KQG86" s="2"/>
      <c r="KQH86" s="2"/>
      <c r="KQI86" s="2"/>
      <c r="KQJ86" s="2"/>
      <c r="KQK86" s="2"/>
      <c r="KQL86" s="2"/>
      <c r="KQM86" s="2"/>
      <c r="KQN86" s="2"/>
      <c r="KQO86" s="2"/>
      <c r="KQP86" s="2"/>
      <c r="KQQ86" s="2"/>
      <c r="KQR86" s="2"/>
      <c r="KQS86" s="2"/>
      <c r="KQT86" s="2"/>
      <c r="KQU86" s="2"/>
      <c r="KQV86" s="2"/>
      <c r="KQW86" s="2"/>
      <c r="KQX86" s="2"/>
      <c r="KQY86" s="2"/>
      <c r="KQZ86" s="2"/>
      <c r="KRA86" s="2"/>
      <c r="KRB86" s="2"/>
      <c r="KRC86" s="2"/>
      <c r="KRD86" s="2"/>
      <c r="KRE86" s="2"/>
      <c r="KRF86" s="2"/>
      <c r="KRG86" s="2"/>
      <c r="KRH86" s="2"/>
      <c r="KRI86" s="2"/>
      <c r="KRJ86" s="2"/>
      <c r="KRK86" s="2"/>
      <c r="KRL86" s="2"/>
      <c r="KRM86" s="2"/>
      <c r="KRN86" s="2"/>
      <c r="KRO86" s="2"/>
      <c r="KRP86" s="2"/>
      <c r="KRQ86" s="2"/>
      <c r="KRR86" s="2"/>
      <c r="KRS86" s="2"/>
      <c r="KRT86" s="2"/>
      <c r="KRU86" s="2"/>
      <c r="KRV86" s="2"/>
      <c r="KRW86" s="2"/>
      <c r="KRX86" s="2"/>
      <c r="KRY86" s="2"/>
      <c r="KRZ86" s="2"/>
      <c r="KSA86" s="2"/>
      <c r="KSB86" s="2"/>
      <c r="KSC86" s="2"/>
      <c r="KSD86" s="2"/>
      <c r="KSE86" s="2"/>
      <c r="KSF86" s="2"/>
      <c r="KSG86" s="2"/>
      <c r="KSH86" s="2"/>
      <c r="KSI86" s="2"/>
      <c r="KSJ86" s="2"/>
      <c r="KSK86" s="2"/>
      <c r="KSL86" s="2"/>
      <c r="KSM86" s="2"/>
      <c r="KSN86" s="2"/>
      <c r="KSO86" s="2"/>
      <c r="KSP86" s="2"/>
      <c r="KSQ86" s="2"/>
      <c r="KSR86" s="2"/>
      <c r="KSS86" s="2"/>
      <c r="KST86" s="2"/>
      <c r="KSU86" s="2"/>
      <c r="KSV86" s="2"/>
      <c r="KSW86" s="2"/>
      <c r="KSX86" s="2"/>
      <c r="KSY86" s="2"/>
      <c r="KSZ86" s="2"/>
      <c r="KTA86" s="2"/>
      <c r="KTB86" s="2"/>
      <c r="KTC86" s="2"/>
      <c r="KTD86" s="2"/>
      <c r="KTE86" s="2"/>
      <c r="KTF86" s="2"/>
      <c r="KTG86" s="2"/>
      <c r="KTH86" s="2"/>
      <c r="KTI86" s="2"/>
      <c r="KTJ86" s="2"/>
      <c r="KTK86" s="2"/>
      <c r="KTL86" s="2"/>
      <c r="KTM86" s="2"/>
      <c r="KTN86" s="2"/>
      <c r="KTO86" s="2"/>
      <c r="KTP86" s="2"/>
      <c r="KTQ86" s="2"/>
      <c r="KTR86" s="2"/>
      <c r="KTS86" s="2"/>
      <c r="KTT86" s="2"/>
      <c r="KTU86" s="2"/>
      <c r="KTV86" s="2"/>
      <c r="KTW86" s="2"/>
      <c r="KTX86" s="2"/>
      <c r="KTY86" s="2"/>
      <c r="KTZ86" s="2"/>
      <c r="KUA86" s="2"/>
      <c r="KUB86" s="2"/>
      <c r="KUC86" s="2"/>
      <c r="KUD86" s="2"/>
      <c r="KUE86" s="2"/>
      <c r="KUF86" s="2"/>
      <c r="KUG86" s="2"/>
      <c r="KUH86" s="2"/>
      <c r="KUI86" s="2"/>
      <c r="KUJ86" s="2"/>
      <c r="KUK86" s="2"/>
      <c r="KUL86" s="2"/>
      <c r="KUM86" s="2"/>
      <c r="KUN86" s="2"/>
      <c r="KUO86" s="2"/>
      <c r="KUP86" s="2"/>
      <c r="KUQ86" s="2"/>
      <c r="KUR86" s="2"/>
      <c r="KUS86" s="2"/>
      <c r="KUT86" s="2"/>
      <c r="KUU86" s="2"/>
      <c r="KUV86" s="2"/>
      <c r="KUW86" s="2"/>
      <c r="KUX86" s="2"/>
      <c r="KUY86" s="2"/>
      <c r="KUZ86" s="2"/>
      <c r="KVA86" s="2"/>
      <c r="KVB86" s="2"/>
      <c r="KVC86" s="2"/>
      <c r="KVD86" s="2"/>
      <c r="KVE86" s="2"/>
      <c r="KVF86" s="2"/>
      <c r="KVG86" s="2"/>
      <c r="KVH86" s="2"/>
      <c r="KVI86" s="2"/>
      <c r="KVJ86" s="2"/>
      <c r="KVK86" s="2"/>
      <c r="KVL86" s="2"/>
      <c r="KVM86" s="2"/>
      <c r="KVN86" s="2"/>
      <c r="KVO86" s="2"/>
      <c r="KVP86" s="2"/>
      <c r="KVQ86" s="2"/>
      <c r="KVR86" s="2"/>
      <c r="KVS86" s="2"/>
      <c r="KVT86" s="2"/>
      <c r="KVU86" s="2"/>
      <c r="KVV86" s="2"/>
      <c r="KVW86" s="2"/>
      <c r="KVX86" s="2"/>
      <c r="KVY86" s="2"/>
      <c r="KVZ86" s="2"/>
      <c r="KWA86" s="2"/>
      <c r="KWB86" s="2"/>
      <c r="KWC86" s="2"/>
      <c r="KWD86" s="2"/>
      <c r="KWE86" s="2"/>
      <c r="KWF86" s="2"/>
      <c r="KWG86" s="2"/>
      <c r="KWH86" s="2"/>
      <c r="KWI86" s="2"/>
      <c r="KWJ86" s="2"/>
      <c r="KWK86" s="2"/>
      <c r="KWL86" s="2"/>
      <c r="KWM86" s="2"/>
      <c r="KWN86" s="2"/>
      <c r="KWO86" s="2"/>
      <c r="KWP86" s="2"/>
      <c r="KWQ86" s="2"/>
      <c r="KWR86" s="2"/>
      <c r="KWS86" s="2"/>
      <c r="KWT86" s="2"/>
      <c r="KWU86" s="2"/>
      <c r="KWV86" s="2"/>
      <c r="KWW86" s="2"/>
      <c r="KWX86" s="2"/>
      <c r="KWY86" s="2"/>
      <c r="KWZ86" s="2"/>
      <c r="KXA86" s="2"/>
      <c r="KXB86" s="2"/>
      <c r="KXC86" s="2"/>
      <c r="KXD86" s="2"/>
      <c r="KXE86" s="2"/>
      <c r="KXF86" s="2"/>
      <c r="KXG86" s="2"/>
      <c r="KXH86" s="2"/>
      <c r="KXI86" s="2"/>
      <c r="KXJ86" s="2"/>
      <c r="KXK86" s="2"/>
      <c r="KXL86" s="2"/>
      <c r="KXM86" s="2"/>
      <c r="KXN86" s="2"/>
      <c r="KXO86" s="2"/>
      <c r="KXP86" s="2"/>
      <c r="KXQ86" s="2"/>
      <c r="KXR86" s="2"/>
      <c r="KXS86" s="2"/>
      <c r="KXT86" s="2"/>
      <c r="KXU86" s="2"/>
      <c r="KXV86" s="2"/>
      <c r="KXW86" s="2"/>
      <c r="KXX86" s="2"/>
      <c r="KXY86" s="2"/>
      <c r="KXZ86" s="2"/>
      <c r="KYA86" s="2"/>
      <c r="KYB86" s="2"/>
      <c r="KYC86" s="2"/>
      <c r="KYD86" s="2"/>
      <c r="KYE86" s="2"/>
      <c r="KYF86" s="2"/>
      <c r="KYG86" s="2"/>
      <c r="KYH86" s="2"/>
      <c r="KYI86" s="2"/>
      <c r="KYJ86" s="2"/>
      <c r="KYK86" s="2"/>
      <c r="KYL86" s="2"/>
      <c r="KYM86" s="2"/>
      <c r="KYN86" s="2"/>
      <c r="KYO86" s="2"/>
      <c r="KYP86" s="2"/>
      <c r="KYQ86" s="2"/>
      <c r="KYR86" s="2"/>
      <c r="KYS86" s="2"/>
      <c r="KYT86" s="2"/>
      <c r="KYU86" s="2"/>
      <c r="KYV86" s="2"/>
      <c r="KYW86" s="2"/>
      <c r="KYX86" s="2"/>
      <c r="KYY86" s="2"/>
      <c r="KYZ86" s="2"/>
      <c r="KZA86" s="2"/>
      <c r="KZB86" s="2"/>
      <c r="KZC86" s="2"/>
      <c r="KZD86" s="2"/>
      <c r="KZE86" s="2"/>
      <c r="KZF86" s="2"/>
      <c r="KZG86" s="2"/>
      <c r="KZH86" s="2"/>
      <c r="KZI86" s="2"/>
      <c r="KZJ86" s="2"/>
      <c r="KZK86" s="2"/>
      <c r="KZL86" s="2"/>
      <c r="KZM86" s="2"/>
      <c r="KZN86" s="2"/>
      <c r="KZO86" s="2"/>
      <c r="KZP86" s="2"/>
      <c r="KZQ86" s="2"/>
      <c r="KZR86" s="2"/>
      <c r="KZS86" s="2"/>
      <c r="KZT86" s="2"/>
      <c r="KZU86" s="2"/>
      <c r="KZV86" s="2"/>
      <c r="KZW86" s="2"/>
      <c r="KZX86" s="2"/>
      <c r="KZY86" s="2"/>
      <c r="KZZ86" s="2"/>
      <c r="LAA86" s="2"/>
      <c r="LAB86" s="2"/>
      <c r="LAC86" s="2"/>
      <c r="LAD86" s="2"/>
      <c r="LAE86" s="2"/>
      <c r="LAF86" s="2"/>
      <c r="LAG86" s="2"/>
      <c r="LAH86" s="2"/>
      <c r="LAI86" s="2"/>
      <c r="LAJ86" s="2"/>
      <c r="LAK86" s="2"/>
      <c r="LAL86" s="2"/>
      <c r="LAM86" s="2"/>
      <c r="LAN86" s="2"/>
      <c r="LAO86" s="2"/>
      <c r="LAP86" s="2"/>
      <c r="LAQ86" s="2"/>
      <c r="LAR86" s="2"/>
      <c r="LAS86" s="2"/>
      <c r="LAT86" s="2"/>
      <c r="LAU86" s="2"/>
      <c r="LAV86" s="2"/>
      <c r="LAW86" s="2"/>
      <c r="LAX86" s="2"/>
      <c r="LAY86" s="2"/>
      <c r="LAZ86" s="2"/>
      <c r="LBA86" s="2"/>
      <c r="LBB86" s="2"/>
      <c r="LBC86" s="2"/>
      <c r="LBD86" s="2"/>
      <c r="LBE86" s="2"/>
      <c r="LBF86" s="2"/>
      <c r="LBG86" s="2"/>
      <c r="LBH86" s="2"/>
      <c r="LBI86" s="2"/>
      <c r="LBJ86" s="2"/>
      <c r="LBK86" s="2"/>
      <c r="LBL86" s="2"/>
      <c r="LBM86" s="2"/>
      <c r="LBN86" s="2"/>
      <c r="LBO86" s="2"/>
      <c r="LBP86" s="2"/>
      <c r="LBQ86" s="2"/>
      <c r="LBR86" s="2"/>
      <c r="LBS86" s="2"/>
      <c r="LBT86" s="2"/>
      <c r="LBU86" s="2"/>
      <c r="LBV86" s="2"/>
      <c r="LBW86" s="2"/>
      <c r="LBX86" s="2"/>
      <c r="LBY86" s="2"/>
      <c r="LBZ86" s="2"/>
      <c r="LCA86" s="2"/>
      <c r="LCB86" s="2"/>
      <c r="LCC86" s="2"/>
      <c r="LCD86" s="2"/>
      <c r="LCE86" s="2"/>
      <c r="LCF86" s="2"/>
      <c r="LCG86" s="2"/>
      <c r="LCH86" s="2"/>
      <c r="LCI86" s="2"/>
      <c r="LCJ86" s="2"/>
      <c r="LCK86" s="2"/>
      <c r="LCL86" s="2"/>
      <c r="LCM86" s="2"/>
      <c r="LCN86" s="2"/>
      <c r="LCO86" s="2"/>
      <c r="LCP86" s="2"/>
      <c r="LCQ86" s="2"/>
      <c r="LCR86" s="2"/>
      <c r="LCS86" s="2"/>
      <c r="LCT86" s="2"/>
      <c r="LCU86" s="2"/>
      <c r="LCV86" s="2"/>
      <c r="LCW86" s="2"/>
      <c r="LCX86" s="2"/>
      <c r="LCY86" s="2"/>
      <c r="LCZ86" s="2"/>
      <c r="LDA86" s="2"/>
      <c r="LDB86" s="2"/>
      <c r="LDC86" s="2"/>
      <c r="LDD86" s="2"/>
      <c r="LDE86" s="2"/>
      <c r="LDF86" s="2"/>
      <c r="LDG86" s="2"/>
      <c r="LDH86" s="2"/>
      <c r="LDI86" s="2"/>
      <c r="LDJ86" s="2"/>
      <c r="LDK86" s="2"/>
      <c r="LDL86" s="2"/>
      <c r="LDM86" s="2"/>
      <c r="LDN86" s="2"/>
      <c r="LDO86" s="2"/>
      <c r="LDP86" s="2"/>
      <c r="LDQ86" s="2"/>
      <c r="LDR86" s="2"/>
      <c r="LDS86" s="2"/>
      <c r="LDT86" s="2"/>
      <c r="LDU86" s="2"/>
      <c r="LDV86" s="2"/>
      <c r="LDW86" s="2"/>
      <c r="LDX86" s="2"/>
      <c r="LDY86" s="2"/>
      <c r="LDZ86" s="2"/>
      <c r="LEA86" s="2"/>
      <c r="LEB86" s="2"/>
      <c r="LEC86" s="2"/>
      <c r="LED86" s="2"/>
      <c r="LEE86" s="2"/>
      <c r="LEF86" s="2"/>
      <c r="LEG86" s="2"/>
      <c r="LEH86" s="2"/>
      <c r="LEI86" s="2"/>
      <c r="LEJ86" s="2"/>
      <c r="LEK86" s="2"/>
      <c r="LEL86" s="2"/>
      <c r="LEM86" s="2"/>
      <c r="LEN86" s="2"/>
      <c r="LEO86" s="2"/>
      <c r="LEP86" s="2"/>
      <c r="LEQ86" s="2"/>
      <c r="LER86" s="2"/>
      <c r="LES86" s="2"/>
      <c r="LET86" s="2"/>
      <c r="LEU86" s="2"/>
      <c r="LEV86" s="2"/>
      <c r="LEW86" s="2"/>
      <c r="LEX86" s="2"/>
      <c r="LEY86" s="2"/>
      <c r="LEZ86" s="2"/>
      <c r="LFA86" s="2"/>
      <c r="LFB86" s="2"/>
      <c r="LFC86" s="2"/>
      <c r="LFD86" s="2"/>
      <c r="LFE86" s="2"/>
      <c r="LFF86" s="2"/>
      <c r="LFG86" s="2"/>
      <c r="LFH86" s="2"/>
      <c r="LFI86" s="2"/>
      <c r="LFJ86" s="2"/>
      <c r="LFK86" s="2"/>
      <c r="LFL86" s="2"/>
      <c r="LFM86" s="2"/>
      <c r="LFN86" s="2"/>
      <c r="LFO86" s="2"/>
      <c r="LFP86" s="2"/>
      <c r="LFQ86" s="2"/>
      <c r="LFR86" s="2"/>
      <c r="LFS86" s="2"/>
      <c r="LFT86" s="2"/>
      <c r="LFU86" s="2"/>
      <c r="LFV86" s="2"/>
      <c r="LFW86" s="2"/>
      <c r="LFX86" s="2"/>
      <c r="LFY86" s="2"/>
      <c r="LFZ86" s="2"/>
      <c r="LGA86" s="2"/>
      <c r="LGB86" s="2"/>
      <c r="LGC86" s="2"/>
      <c r="LGD86" s="2"/>
      <c r="LGE86" s="2"/>
      <c r="LGF86" s="2"/>
      <c r="LGG86" s="2"/>
      <c r="LGH86" s="2"/>
      <c r="LGI86" s="2"/>
      <c r="LGJ86" s="2"/>
      <c r="LGK86" s="2"/>
      <c r="LGL86" s="2"/>
      <c r="LGM86" s="2"/>
      <c r="LGN86" s="2"/>
      <c r="LGO86" s="2"/>
      <c r="LGP86" s="2"/>
      <c r="LGQ86" s="2"/>
      <c r="LGR86" s="2"/>
      <c r="LGS86" s="2"/>
      <c r="LGT86" s="2"/>
      <c r="LGU86" s="2"/>
      <c r="LGV86" s="2"/>
      <c r="LGW86" s="2"/>
      <c r="LGX86" s="2"/>
      <c r="LGY86" s="2"/>
      <c r="LGZ86" s="2"/>
      <c r="LHA86" s="2"/>
      <c r="LHB86" s="2"/>
      <c r="LHC86" s="2"/>
      <c r="LHD86" s="2"/>
      <c r="LHE86" s="2"/>
      <c r="LHF86" s="2"/>
      <c r="LHG86" s="2"/>
      <c r="LHH86" s="2"/>
      <c r="LHI86" s="2"/>
      <c r="LHJ86" s="2"/>
      <c r="LHK86" s="2"/>
      <c r="LHL86" s="2"/>
      <c r="LHM86" s="2"/>
      <c r="LHN86" s="2"/>
      <c r="LHO86" s="2"/>
      <c r="LHP86" s="2"/>
      <c r="LHQ86" s="2"/>
      <c r="LHR86" s="2"/>
      <c r="LHS86" s="2"/>
      <c r="LHT86" s="2"/>
      <c r="LHU86" s="2"/>
      <c r="LHV86" s="2"/>
      <c r="LHW86" s="2"/>
      <c r="LHX86" s="2"/>
      <c r="LHY86" s="2"/>
      <c r="LHZ86" s="2"/>
      <c r="LIA86" s="2"/>
      <c r="LIB86" s="2"/>
      <c r="LIC86" s="2"/>
      <c r="LID86" s="2"/>
      <c r="LIE86" s="2"/>
      <c r="LIF86" s="2"/>
      <c r="LIG86" s="2"/>
      <c r="LIH86" s="2"/>
      <c r="LII86" s="2"/>
      <c r="LIJ86" s="2"/>
      <c r="LIK86" s="2"/>
      <c r="LIL86" s="2"/>
      <c r="LIM86" s="2"/>
      <c r="LIN86" s="2"/>
      <c r="LIO86" s="2"/>
      <c r="LIP86" s="2"/>
      <c r="LIQ86" s="2"/>
      <c r="LIR86" s="2"/>
      <c r="LIS86" s="2"/>
      <c r="LIT86" s="2"/>
      <c r="LIU86" s="2"/>
      <c r="LIV86" s="2"/>
      <c r="LIW86" s="2"/>
      <c r="LIX86" s="2"/>
      <c r="LIY86" s="2"/>
      <c r="LIZ86" s="2"/>
      <c r="LJA86" s="2"/>
      <c r="LJB86" s="2"/>
      <c r="LJC86" s="2"/>
      <c r="LJD86" s="2"/>
      <c r="LJE86" s="2"/>
      <c r="LJF86" s="2"/>
      <c r="LJG86" s="2"/>
      <c r="LJH86" s="2"/>
      <c r="LJI86" s="2"/>
      <c r="LJJ86" s="2"/>
      <c r="LJK86" s="2"/>
      <c r="LJL86" s="2"/>
      <c r="LJM86" s="2"/>
      <c r="LJN86" s="2"/>
      <c r="LJO86" s="2"/>
      <c r="LJP86" s="2"/>
      <c r="LJQ86" s="2"/>
      <c r="LJR86" s="2"/>
      <c r="LJS86" s="2"/>
      <c r="LJT86" s="2"/>
      <c r="LJU86" s="2"/>
      <c r="LJV86" s="2"/>
      <c r="LJW86" s="2"/>
      <c r="LJX86" s="2"/>
      <c r="LJY86" s="2"/>
      <c r="LJZ86" s="2"/>
      <c r="LKA86" s="2"/>
      <c r="LKB86" s="2"/>
      <c r="LKC86" s="2"/>
      <c r="LKD86" s="2"/>
      <c r="LKE86" s="2"/>
      <c r="LKF86" s="2"/>
      <c r="LKG86" s="2"/>
      <c r="LKH86" s="2"/>
      <c r="LKI86" s="2"/>
      <c r="LKJ86" s="2"/>
      <c r="LKK86" s="2"/>
      <c r="LKL86" s="2"/>
      <c r="LKM86" s="2"/>
      <c r="LKN86" s="2"/>
      <c r="LKO86" s="2"/>
      <c r="LKP86" s="2"/>
      <c r="LKQ86" s="2"/>
      <c r="LKR86" s="2"/>
      <c r="LKS86" s="2"/>
      <c r="LKT86" s="2"/>
      <c r="LKU86" s="2"/>
      <c r="LKV86" s="2"/>
      <c r="LKW86" s="2"/>
      <c r="LKX86" s="2"/>
      <c r="LKY86" s="2"/>
      <c r="LKZ86" s="2"/>
      <c r="LLA86" s="2"/>
      <c r="LLB86" s="2"/>
      <c r="LLC86" s="2"/>
      <c r="LLD86" s="2"/>
      <c r="LLE86" s="2"/>
      <c r="LLF86" s="2"/>
      <c r="LLG86" s="2"/>
      <c r="LLH86" s="2"/>
      <c r="LLI86" s="2"/>
      <c r="LLJ86" s="2"/>
      <c r="LLK86" s="2"/>
      <c r="LLL86" s="2"/>
      <c r="LLM86" s="2"/>
      <c r="LLN86" s="2"/>
      <c r="LLO86" s="2"/>
      <c r="LLP86" s="2"/>
      <c r="LLQ86" s="2"/>
      <c r="LLR86" s="2"/>
      <c r="LLS86" s="2"/>
      <c r="LLT86" s="2"/>
      <c r="LLU86" s="2"/>
      <c r="LLV86" s="2"/>
      <c r="LLW86" s="2"/>
      <c r="LLX86" s="2"/>
      <c r="LLY86" s="2"/>
      <c r="LLZ86" s="2"/>
      <c r="LMA86" s="2"/>
      <c r="LMB86" s="2"/>
      <c r="LMC86" s="2"/>
      <c r="LMD86" s="2"/>
      <c r="LME86" s="2"/>
      <c r="LMF86" s="2"/>
      <c r="LMG86" s="2"/>
      <c r="LMH86" s="2"/>
      <c r="LMI86" s="2"/>
      <c r="LMJ86" s="2"/>
      <c r="LMK86" s="2"/>
      <c r="LML86" s="2"/>
      <c r="LMM86" s="2"/>
      <c r="LMN86" s="2"/>
      <c r="LMO86" s="2"/>
      <c r="LMP86" s="2"/>
      <c r="LMQ86" s="2"/>
      <c r="LMR86" s="2"/>
      <c r="LMS86" s="2"/>
      <c r="LMT86" s="2"/>
      <c r="LMU86" s="2"/>
      <c r="LMV86" s="2"/>
      <c r="LMW86" s="2"/>
      <c r="LMX86" s="2"/>
      <c r="LMY86" s="2"/>
      <c r="LMZ86" s="2"/>
      <c r="LNA86" s="2"/>
      <c r="LNB86" s="2"/>
      <c r="LNC86" s="2"/>
      <c r="LND86" s="2"/>
      <c r="LNE86" s="2"/>
      <c r="LNF86" s="2"/>
      <c r="LNG86" s="2"/>
      <c r="LNH86" s="2"/>
      <c r="LNI86" s="2"/>
      <c r="LNJ86" s="2"/>
      <c r="LNK86" s="2"/>
      <c r="LNL86" s="2"/>
      <c r="LNM86" s="2"/>
      <c r="LNN86" s="2"/>
      <c r="LNO86" s="2"/>
      <c r="LNP86" s="2"/>
      <c r="LNQ86" s="2"/>
      <c r="LNR86" s="2"/>
      <c r="LNS86" s="2"/>
      <c r="LNT86" s="2"/>
      <c r="LNU86" s="2"/>
      <c r="LNV86" s="2"/>
      <c r="LNW86" s="2"/>
      <c r="LNX86" s="2"/>
      <c r="LNY86" s="2"/>
      <c r="LNZ86" s="2"/>
      <c r="LOA86" s="2"/>
      <c r="LOB86" s="2"/>
      <c r="LOC86" s="2"/>
      <c r="LOD86" s="2"/>
      <c r="LOE86" s="2"/>
      <c r="LOF86" s="2"/>
      <c r="LOG86" s="2"/>
      <c r="LOH86" s="2"/>
      <c r="LOI86" s="2"/>
      <c r="LOJ86" s="2"/>
      <c r="LOK86" s="2"/>
      <c r="LOL86" s="2"/>
      <c r="LOM86" s="2"/>
      <c r="LON86" s="2"/>
      <c r="LOO86" s="2"/>
      <c r="LOP86" s="2"/>
      <c r="LOQ86" s="2"/>
      <c r="LOR86" s="2"/>
      <c r="LOS86" s="2"/>
      <c r="LOT86" s="2"/>
      <c r="LOU86" s="2"/>
      <c r="LOV86" s="2"/>
      <c r="LOW86" s="2"/>
      <c r="LOX86" s="2"/>
      <c r="LOY86" s="2"/>
      <c r="LOZ86" s="2"/>
      <c r="LPA86" s="2"/>
      <c r="LPB86" s="2"/>
      <c r="LPC86" s="2"/>
      <c r="LPD86" s="2"/>
      <c r="LPE86" s="2"/>
      <c r="LPF86" s="2"/>
      <c r="LPG86" s="2"/>
      <c r="LPH86" s="2"/>
      <c r="LPI86" s="2"/>
      <c r="LPJ86" s="2"/>
      <c r="LPK86" s="2"/>
      <c r="LPL86" s="2"/>
      <c r="LPM86" s="2"/>
      <c r="LPN86" s="2"/>
      <c r="LPO86" s="2"/>
      <c r="LPP86" s="2"/>
      <c r="LPQ86" s="2"/>
      <c r="LPR86" s="2"/>
      <c r="LPS86" s="2"/>
      <c r="LPT86" s="2"/>
      <c r="LPU86" s="2"/>
      <c r="LPV86" s="2"/>
      <c r="LPW86" s="2"/>
      <c r="LPX86" s="2"/>
      <c r="LPY86" s="2"/>
      <c r="LPZ86" s="2"/>
      <c r="LQA86" s="2"/>
      <c r="LQB86" s="2"/>
      <c r="LQC86" s="2"/>
      <c r="LQD86" s="2"/>
      <c r="LQE86" s="2"/>
      <c r="LQF86" s="2"/>
      <c r="LQG86" s="2"/>
      <c r="LQH86" s="2"/>
      <c r="LQI86" s="2"/>
      <c r="LQJ86" s="2"/>
      <c r="LQK86" s="2"/>
      <c r="LQL86" s="2"/>
      <c r="LQM86" s="2"/>
      <c r="LQN86" s="2"/>
      <c r="LQO86" s="2"/>
      <c r="LQP86" s="2"/>
      <c r="LQQ86" s="2"/>
      <c r="LQR86" s="2"/>
      <c r="LQS86" s="2"/>
      <c r="LQT86" s="2"/>
      <c r="LQU86" s="2"/>
      <c r="LQV86" s="2"/>
      <c r="LQW86" s="2"/>
      <c r="LQX86" s="2"/>
      <c r="LQY86" s="2"/>
      <c r="LQZ86" s="2"/>
      <c r="LRA86" s="2"/>
      <c r="LRB86" s="2"/>
      <c r="LRC86" s="2"/>
      <c r="LRD86" s="2"/>
      <c r="LRE86" s="2"/>
      <c r="LRF86" s="2"/>
      <c r="LRG86" s="2"/>
      <c r="LRH86" s="2"/>
      <c r="LRI86" s="2"/>
      <c r="LRJ86" s="2"/>
      <c r="LRK86" s="2"/>
      <c r="LRL86" s="2"/>
      <c r="LRM86" s="2"/>
      <c r="LRN86" s="2"/>
      <c r="LRO86" s="2"/>
      <c r="LRP86" s="2"/>
      <c r="LRQ86" s="2"/>
      <c r="LRR86" s="2"/>
      <c r="LRS86" s="2"/>
      <c r="LRT86" s="2"/>
      <c r="LRU86" s="2"/>
      <c r="LRV86" s="2"/>
      <c r="LRW86" s="2"/>
      <c r="LRX86" s="2"/>
      <c r="LRY86" s="2"/>
      <c r="LRZ86" s="2"/>
      <c r="LSA86" s="2"/>
      <c r="LSB86" s="2"/>
      <c r="LSC86" s="2"/>
      <c r="LSD86" s="2"/>
      <c r="LSE86" s="2"/>
      <c r="LSF86" s="2"/>
      <c r="LSG86" s="2"/>
      <c r="LSH86" s="2"/>
      <c r="LSI86" s="2"/>
      <c r="LSJ86" s="2"/>
      <c r="LSK86" s="2"/>
      <c r="LSL86" s="2"/>
      <c r="LSM86" s="2"/>
      <c r="LSN86" s="2"/>
      <c r="LSO86" s="2"/>
      <c r="LSP86" s="2"/>
      <c r="LSQ86" s="2"/>
      <c r="LSR86" s="2"/>
      <c r="LSS86" s="2"/>
      <c r="LST86" s="2"/>
      <c r="LSU86" s="2"/>
      <c r="LSV86" s="2"/>
      <c r="LSW86" s="2"/>
      <c r="LSX86" s="2"/>
      <c r="LSY86" s="2"/>
      <c r="LSZ86" s="2"/>
      <c r="LTA86" s="2"/>
      <c r="LTB86" s="2"/>
      <c r="LTC86" s="2"/>
      <c r="LTD86" s="2"/>
      <c r="LTE86" s="2"/>
      <c r="LTF86" s="2"/>
      <c r="LTG86" s="2"/>
      <c r="LTH86" s="2"/>
      <c r="LTI86" s="2"/>
      <c r="LTJ86" s="2"/>
      <c r="LTK86" s="2"/>
      <c r="LTL86" s="2"/>
      <c r="LTM86" s="2"/>
      <c r="LTN86" s="2"/>
      <c r="LTO86" s="2"/>
      <c r="LTP86" s="2"/>
      <c r="LTQ86" s="2"/>
      <c r="LTR86" s="2"/>
      <c r="LTS86" s="2"/>
      <c r="LTT86" s="2"/>
      <c r="LTU86" s="2"/>
      <c r="LTV86" s="2"/>
      <c r="LTW86" s="2"/>
      <c r="LTX86" s="2"/>
      <c r="LTY86" s="2"/>
      <c r="LTZ86" s="2"/>
      <c r="LUA86" s="2"/>
      <c r="LUB86" s="2"/>
      <c r="LUC86" s="2"/>
      <c r="LUD86" s="2"/>
      <c r="LUE86" s="2"/>
      <c r="LUF86" s="2"/>
      <c r="LUG86" s="2"/>
      <c r="LUH86" s="2"/>
      <c r="LUI86" s="2"/>
      <c r="LUJ86" s="2"/>
      <c r="LUK86" s="2"/>
      <c r="LUL86" s="2"/>
      <c r="LUM86" s="2"/>
      <c r="LUN86" s="2"/>
      <c r="LUO86" s="2"/>
      <c r="LUP86" s="2"/>
      <c r="LUQ86" s="2"/>
      <c r="LUR86" s="2"/>
      <c r="LUS86" s="2"/>
      <c r="LUT86" s="2"/>
      <c r="LUU86" s="2"/>
      <c r="LUV86" s="2"/>
      <c r="LUW86" s="2"/>
      <c r="LUX86" s="2"/>
      <c r="LUY86" s="2"/>
      <c r="LUZ86" s="2"/>
      <c r="LVA86" s="2"/>
      <c r="LVB86" s="2"/>
      <c r="LVC86" s="2"/>
      <c r="LVD86" s="2"/>
      <c r="LVE86" s="2"/>
      <c r="LVF86" s="2"/>
      <c r="LVG86" s="2"/>
      <c r="LVH86" s="2"/>
      <c r="LVI86" s="2"/>
      <c r="LVJ86" s="2"/>
      <c r="LVK86" s="2"/>
      <c r="LVL86" s="2"/>
      <c r="LVM86" s="2"/>
      <c r="LVN86" s="2"/>
      <c r="LVO86" s="2"/>
      <c r="LVP86" s="2"/>
      <c r="LVQ86" s="2"/>
      <c r="LVR86" s="2"/>
      <c r="LVS86" s="2"/>
      <c r="LVT86" s="2"/>
      <c r="LVU86" s="2"/>
      <c r="LVV86" s="2"/>
      <c r="LVW86" s="2"/>
      <c r="LVX86" s="2"/>
      <c r="LVY86" s="2"/>
      <c r="LVZ86" s="2"/>
      <c r="LWA86" s="2"/>
      <c r="LWB86" s="2"/>
      <c r="LWC86" s="2"/>
      <c r="LWD86" s="2"/>
      <c r="LWE86" s="2"/>
      <c r="LWF86" s="2"/>
      <c r="LWG86" s="2"/>
      <c r="LWH86" s="2"/>
      <c r="LWI86" s="2"/>
      <c r="LWJ86" s="2"/>
      <c r="LWK86" s="2"/>
      <c r="LWL86" s="2"/>
      <c r="LWM86" s="2"/>
      <c r="LWN86" s="2"/>
      <c r="LWO86" s="2"/>
      <c r="LWP86" s="2"/>
      <c r="LWQ86" s="2"/>
      <c r="LWR86" s="2"/>
      <c r="LWS86" s="2"/>
      <c r="LWT86" s="2"/>
      <c r="LWU86" s="2"/>
      <c r="LWV86" s="2"/>
      <c r="LWW86" s="2"/>
      <c r="LWX86" s="2"/>
      <c r="LWY86" s="2"/>
      <c r="LWZ86" s="2"/>
      <c r="LXA86" s="2"/>
      <c r="LXB86" s="2"/>
      <c r="LXC86" s="2"/>
      <c r="LXD86" s="2"/>
      <c r="LXE86" s="2"/>
      <c r="LXF86" s="2"/>
      <c r="LXG86" s="2"/>
      <c r="LXH86" s="2"/>
      <c r="LXI86" s="2"/>
      <c r="LXJ86" s="2"/>
      <c r="LXK86" s="2"/>
      <c r="LXL86" s="2"/>
      <c r="LXM86" s="2"/>
      <c r="LXN86" s="2"/>
      <c r="LXO86" s="2"/>
      <c r="LXP86" s="2"/>
      <c r="LXQ86" s="2"/>
      <c r="LXR86" s="2"/>
      <c r="LXS86" s="2"/>
      <c r="LXT86" s="2"/>
      <c r="LXU86" s="2"/>
      <c r="LXV86" s="2"/>
      <c r="LXW86" s="2"/>
      <c r="LXX86" s="2"/>
      <c r="LXY86" s="2"/>
      <c r="LXZ86" s="2"/>
      <c r="LYA86" s="2"/>
      <c r="LYB86" s="2"/>
      <c r="LYC86" s="2"/>
      <c r="LYD86" s="2"/>
      <c r="LYE86" s="2"/>
      <c r="LYF86" s="2"/>
      <c r="LYG86" s="2"/>
      <c r="LYH86" s="2"/>
      <c r="LYI86" s="2"/>
      <c r="LYJ86" s="2"/>
      <c r="LYK86" s="2"/>
      <c r="LYL86" s="2"/>
      <c r="LYM86" s="2"/>
      <c r="LYN86" s="2"/>
      <c r="LYO86" s="2"/>
      <c r="LYP86" s="2"/>
      <c r="LYQ86" s="2"/>
      <c r="LYR86" s="2"/>
      <c r="LYS86" s="2"/>
      <c r="LYT86" s="2"/>
      <c r="LYU86" s="2"/>
      <c r="LYV86" s="2"/>
      <c r="LYW86" s="2"/>
      <c r="LYX86" s="2"/>
      <c r="LYY86" s="2"/>
      <c r="LYZ86" s="2"/>
      <c r="LZA86" s="2"/>
      <c r="LZB86" s="2"/>
      <c r="LZC86" s="2"/>
      <c r="LZD86" s="2"/>
      <c r="LZE86" s="2"/>
      <c r="LZF86" s="2"/>
      <c r="LZG86" s="2"/>
      <c r="LZH86" s="2"/>
      <c r="LZI86" s="2"/>
      <c r="LZJ86" s="2"/>
      <c r="LZK86" s="2"/>
      <c r="LZL86" s="2"/>
      <c r="LZM86" s="2"/>
      <c r="LZN86" s="2"/>
      <c r="LZO86" s="2"/>
      <c r="LZP86" s="2"/>
      <c r="LZQ86" s="2"/>
      <c r="LZR86" s="2"/>
      <c r="LZS86" s="2"/>
      <c r="LZT86" s="2"/>
      <c r="LZU86" s="2"/>
      <c r="LZV86" s="2"/>
      <c r="LZW86" s="2"/>
      <c r="LZX86" s="2"/>
      <c r="LZY86" s="2"/>
      <c r="LZZ86" s="2"/>
      <c r="MAA86" s="2"/>
      <c r="MAB86" s="2"/>
      <c r="MAC86" s="2"/>
      <c r="MAD86" s="2"/>
      <c r="MAE86" s="2"/>
      <c r="MAF86" s="2"/>
      <c r="MAG86" s="2"/>
      <c r="MAH86" s="2"/>
      <c r="MAI86" s="2"/>
      <c r="MAJ86" s="2"/>
      <c r="MAK86" s="2"/>
      <c r="MAL86" s="2"/>
      <c r="MAM86" s="2"/>
      <c r="MAN86" s="2"/>
      <c r="MAO86" s="2"/>
      <c r="MAP86" s="2"/>
      <c r="MAQ86" s="2"/>
      <c r="MAR86" s="2"/>
      <c r="MAS86" s="2"/>
      <c r="MAT86" s="2"/>
      <c r="MAU86" s="2"/>
      <c r="MAV86" s="2"/>
      <c r="MAW86" s="2"/>
      <c r="MAX86" s="2"/>
      <c r="MAY86" s="2"/>
      <c r="MAZ86" s="2"/>
      <c r="MBA86" s="2"/>
      <c r="MBB86" s="2"/>
      <c r="MBC86" s="2"/>
      <c r="MBD86" s="2"/>
      <c r="MBE86" s="2"/>
      <c r="MBF86" s="2"/>
      <c r="MBG86" s="2"/>
      <c r="MBH86" s="2"/>
      <c r="MBI86" s="2"/>
      <c r="MBJ86" s="2"/>
      <c r="MBK86" s="2"/>
      <c r="MBL86" s="2"/>
      <c r="MBM86" s="2"/>
      <c r="MBN86" s="2"/>
      <c r="MBO86" s="2"/>
      <c r="MBP86" s="2"/>
      <c r="MBQ86" s="2"/>
      <c r="MBR86" s="2"/>
      <c r="MBS86" s="2"/>
      <c r="MBT86" s="2"/>
      <c r="MBU86" s="2"/>
      <c r="MBV86" s="2"/>
      <c r="MBW86" s="2"/>
      <c r="MBX86" s="2"/>
      <c r="MBY86" s="2"/>
      <c r="MBZ86" s="2"/>
      <c r="MCA86" s="2"/>
      <c r="MCB86" s="2"/>
      <c r="MCC86" s="2"/>
      <c r="MCD86" s="2"/>
      <c r="MCE86" s="2"/>
      <c r="MCF86" s="2"/>
      <c r="MCG86" s="2"/>
      <c r="MCH86" s="2"/>
      <c r="MCI86" s="2"/>
      <c r="MCJ86" s="2"/>
      <c r="MCK86" s="2"/>
      <c r="MCL86" s="2"/>
      <c r="MCM86" s="2"/>
      <c r="MCN86" s="2"/>
      <c r="MCO86" s="2"/>
      <c r="MCP86" s="2"/>
      <c r="MCQ86" s="2"/>
      <c r="MCR86" s="2"/>
      <c r="MCS86" s="2"/>
      <c r="MCT86" s="2"/>
      <c r="MCU86" s="2"/>
      <c r="MCV86" s="2"/>
      <c r="MCW86" s="2"/>
      <c r="MCX86" s="2"/>
      <c r="MCY86" s="2"/>
      <c r="MCZ86" s="2"/>
      <c r="MDA86" s="2"/>
      <c r="MDB86" s="2"/>
      <c r="MDC86" s="2"/>
      <c r="MDD86" s="2"/>
      <c r="MDE86" s="2"/>
      <c r="MDF86" s="2"/>
      <c r="MDG86" s="2"/>
      <c r="MDH86" s="2"/>
      <c r="MDI86" s="2"/>
      <c r="MDJ86" s="2"/>
      <c r="MDK86" s="2"/>
      <c r="MDL86" s="2"/>
      <c r="MDM86" s="2"/>
      <c r="MDN86" s="2"/>
      <c r="MDO86" s="2"/>
      <c r="MDP86" s="2"/>
      <c r="MDQ86" s="2"/>
      <c r="MDR86" s="2"/>
      <c r="MDS86" s="2"/>
      <c r="MDT86" s="2"/>
      <c r="MDU86" s="2"/>
      <c r="MDV86" s="2"/>
      <c r="MDW86" s="2"/>
      <c r="MDX86" s="2"/>
      <c r="MDY86" s="2"/>
      <c r="MDZ86" s="2"/>
      <c r="MEA86" s="2"/>
      <c r="MEB86" s="2"/>
      <c r="MEC86" s="2"/>
      <c r="MED86" s="2"/>
      <c r="MEE86" s="2"/>
      <c r="MEF86" s="2"/>
      <c r="MEG86" s="2"/>
      <c r="MEH86" s="2"/>
      <c r="MEI86" s="2"/>
      <c r="MEJ86" s="2"/>
      <c r="MEK86" s="2"/>
      <c r="MEL86" s="2"/>
      <c r="MEM86" s="2"/>
      <c r="MEN86" s="2"/>
      <c r="MEO86" s="2"/>
      <c r="MEP86" s="2"/>
      <c r="MEQ86" s="2"/>
      <c r="MER86" s="2"/>
      <c r="MES86" s="2"/>
      <c r="MET86" s="2"/>
      <c r="MEU86" s="2"/>
      <c r="MEV86" s="2"/>
      <c r="MEW86" s="2"/>
      <c r="MEX86" s="2"/>
      <c r="MEY86" s="2"/>
      <c r="MEZ86" s="2"/>
      <c r="MFA86" s="2"/>
      <c r="MFB86" s="2"/>
      <c r="MFC86" s="2"/>
      <c r="MFD86" s="2"/>
      <c r="MFE86" s="2"/>
      <c r="MFF86" s="2"/>
      <c r="MFG86" s="2"/>
      <c r="MFH86" s="2"/>
      <c r="MFI86" s="2"/>
      <c r="MFJ86" s="2"/>
      <c r="MFK86" s="2"/>
      <c r="MFL86" s="2"/>
      <c r="MFM86" s="2"/>
      <c r="MFN86" s="2"/>
      <c r="MFO86" s="2"/>
      <c r="MFP86" s="2"/>
      <c r="MFQ86" s="2"/>
      <c r="MFR86" s="2"/>
      <c r="MFS86" s="2"/>
      <c r="MFT86" s="2"/>
      <c r="MFU86" s="2"/>
      <c r="MFV86" s="2"/>
      <c r="MFW86" s="2"/>
      <c r="MFX86" s="2"/>
      <c r="MFY86" s="2"/>
      <c r="MFZ86" s="2"/>
      <c r="MGA86" s="2"/>
      <c r="MGB86" s="2"/>
      <c r="MGC86" s="2"/>
      <c r="MGD86" s="2"/>
      <c r="MGE86" s="2"/>
      <c r="MGF86" s="2"/>
      <c r="MGG86" s="2"/>
      <c r="MGH86" s="2"/>
      <c r="MGI86" s="2"/>
      <c r="MGJ86" s="2"/>
      <c r="MGK86" s="2"/>
      <c r="MGL86" s="2"/>
      <c r="MGM86" s="2"/>
      <c r="MGN86" s="2"/>
      <c r="MGO86" s="2"/>
      <c r="MGP86" s="2"/>
      <c r="MGQ86" s="2"/>
      <c r="MGR86" s="2"/>
      <c r="MGS86" s="2"/>
      <c r="MGT86" s="2"/>
      <c r="MGU86" s="2"/>
      <c r="MGV86" s="2"/>
      <c r="MGW86" s="2"/>
      <c r="MGX86" s="2"/>
      <c r="MGY86" s="2"/>
      <c r="MGZ86" s="2"/>
      <c r="MHA86" s="2"/>
      <c r="MHB86" s="2"/>
      <c r="MHC86" s="2"/>
      <c r="MHD86" s="2"/>
      <c r="MHE86" s="2"/>
      <c r="MHF86" s="2"/>
      <c r="MHG86" s="2"/>
      <c r="MHH86" s="2"/>
      <c r="MHI86" s="2"/>
      <c r="MHJ86" s="2"/>
      <c r="MHK86" s="2"/>
      <c r="MHL86" s="2"/>
      <c r="MHM86" s="2"/>
      <c r="MHN86" s="2"/>
      <c r="MHO86" s="2"/>
      <c r="MHP86" s="2"/>
      <c r="MHQ86" s="2"/>
      <c r="MHR86" s="2"/>
      <c r="MHS86" s="2"/>
      <c r="MHT86" s="2"/>
      <c r="MHU86" s="2"/>
      <c r="MHV86" s="2"/>
      <c r="MHW86" s="2"/>
      <c r="MHX86" s="2"/>
      <c r="MHY86" s="2"/>
      <c r="MHZ86" s="2"/>
      <c r="MIA86" s="2"/>
      <c r="MIB86" s="2"/>
      <c r="MIC86" s="2"/>
      <c r="MID86" s="2"/>
      <c r="MIE86" s="2"/>
      <c r="MIF86" s="2"/>
      <c r="MIG86" s="2"/>
      <c r="MIH86" s="2"/>
      <c r="MII86" s="2"/>
      <c r="MIJ86" s="2"/>
      <c r="MIK86" s="2"/>
      <c r="MIL86" s="2"/>
      <c r="MIM86" s="2"/>
      <c r="MIN86" s="2"/>
      <c r="MIO86" s="2"/>
      <c r="MIP86" s="2"/>
      <c r="MIQ86" s="2"/>
      <c r="MIR86" s="2"/>
      <c r="MIS86" s="2"/>
      <c r="MIT86" s="2"/>
      <c r="MIU86" s="2"/>
      <c r="MIV86" s="2"/>
      <c r="MIW86" s="2"/>
      <c r="MIX86" s="2"/>
      <c r="MIY86" s="2"/>
      <c r="MIZ86" s="2"/>
      <c r="MJA86" s="2"/>
      <c r="MJB86" s="2"/>
      <c r="MJC86" s="2"/>
      <c r="MJD86" s="2"/>
      <c r="MJE86" s="2"/>
      <c r="MJF86" s="2"/>
      <c r="MJG86" s="2"/>
      <c r="MJH86" s="2"/>
      <c r="MJI86" s="2"/>
      <c r="MJJ86" s="2"/>
      <c r="MJK86" s="2"/>
      <c r="MJL86" s="2"/>
      <c r="MJM86" s="2"/>
      <c r="MJN86" s="2"/>
      <c r="MJO86" s="2"/>
      <c r="MJP86" s="2"/>
      <c r="MJQ86" s="2"/>
      <c r="MJR86" s="2"/>
      <c r="MJS86" s="2"/>
      <c r="MJT86" s="2"/>
      <c r="MJU86" s="2"/>
      <c r="MJV86" s="2"/>
      <c r="MJW86" s="2"/>
      <c r="MJX86" s="2"/>
      <c r="MJY86" s="2"/>
      <c r="MJZ86" s="2"/>
      <c r="MKA86" s="2"/>
      <c r="MKB86" s="2"/>
      <c r="MKC86" s="2"/>
      <c r="MKD86" s="2"/>
      <c r="MKE86" s="2"/>
      <c r="MKF86" s="2"/>
      <c r="MKG86" s="2"/>
      <c r="MKH86" s="2"/>
      <c r="MKI86" s="2"/>
      <c r="MKJ86" s="2"/>
      <c r="MKK86" s="2"/>
      <c r="MKL86" s="2"/>
      <c r="MKM86" s="2"/>
      <c r="MKN86" s="2"/>
      <c r="MKO86" s="2"/>
      <c r="MKP86" s="2"/>
      <c r="MKQ86" s="2"/>
      <c r="MKR86" s="2"/>
      <c r="MKS86" s="2"/>
      <c r="MKT86" s="2"/>
      <c r="MKU86" s="2"/>
      <c r="MKV86" s="2"/>
      <c r="MKW86" s="2"/>
      <c r="MKX86" s="2"/>
      <c r="MKY86" s="2"/>
      <c r="MKZ86" s="2"/>
      <c r="MLA86" s="2"/>
      <c r="MLB86" s="2"/>
      <c r="MLC86" s="2"/>
      <c r="MLD86" s="2"/>
      <c r="MLE86" s="2"/>
      <c r="MLF86" s="2"/>
      <c r="MLG86" s="2"/>
      <c r="MLH86" s="2"/>
      <c r="MLI86" s="2"/>
      <c r="MLJ86" s="2"/>
      <c r="MLK86" s="2"/>
      <c r="MLL86" s="2"/>
      <c r="MLM86" s="2"/>
      <c r="MLN86" s="2"/>
      <c r="MLO86" s="2"/>
      <c r="MLP86" s="2"/>
      <c r="MLQ86" s="2"/>
      <c r="MLR86" s="2"/>
      <c r="MLS86" s="2"/>
      <c r="MLT86" s="2"/>
      <c r="MLU86" s="2"/>
      <c r="MLV86" s="2"/>
      <c r="MLW86" s="2"/>
      <c r="MLX86" s="2"/>
      <c r="MLY86" s="2"/>
      <c r="MLZ86" s="2"/>
      <c r="MMA86" s="2"/>
      <c r="MMB86" s="2"/>
      <c r="MMC86" s="2"/>
      <c r="MMD86" s="2"/>
      <c r="MME86" s="2"/>
      <c r="MMF86" s="2"/>
      <c r="MMG86" s="2"/>
      <c r="MMH86" s="2"/>
      <c r="MMI86" s="2"/>
      <c r="MMJ86" s="2"/>
      <c r="MMK86" s="2"/>
      <c r="MML86" s="2"/>
      <c r="MMM86" s="2"/>
      <c r="MMN86" s="2"/>
      <c r="MMO86" s="2"/>
      <c r="MMP86" s="2"/>
      <c r="MMQ86" s="2"/>
      <c r="MMR86" s="2"/>
      <c r="MMS86" s="2"/>
      <c r="MMT86" s="2"/>
      <c r="MMU86" s="2"/>
      <c r="MMV86" s="2"/>
      <c r="MMW86" s="2"/>
      <c r="MMX86" s="2"/>
      <c r="MMY86" s="2"/>
      <c r="MMZ86" s="2"/>
      <c r="MNA86" s="2"/>
      <c r="MNB86" s="2"/>
      <c r="MNC86" s="2"/>
      <c r="MND86" s="2"/>
      <c r="MNE86" s="2"/>
      <c r="MNF86" s="2"/>
      <c r="MNG86" s="2"/>
      <c r="MNH86" s="2"/>
      <c r="MNI86" s="2"/>
      <c r="MNJ86" s="2"/>
      <c r="MNK86" s="2"/>
      <c r="MNL86" s="2"/>
      <c r="MNM86" s="2"/>
      <c r="MNN86" s="2"/>
      <c r="MNO86" s="2"/>
      <c r="MNP86" s="2"/>
      <c r="MNQ86" s="2"/>
      <c r="MNR86" s="2"/>
      <c r="MNS86" s="2"/>
      <c r="MNT86" s="2"/>
      <c r="MNU86" s="2"/>
      <c r="MNV86" s="2"/>
      <c r="MNW86" s="2"/>
      <c r="MNX86" s="2"/>
      <c r="MNY86" s="2"/>
      <c r="MNZ86" s="2"/>
      <c r="MOA86" s="2"/>
      <c r="MOB86" s="2"/>
      <c r="MOC86" s="2"/>
      <c r="MOD86" s="2"/>
      <c r="MOE86" s="2"/>
      <c r="MOF86" s="2"/>
      <c r="MOG86" s="2"/>
      <c r="MOH86" s="2"/>
      <c r="MOI86" s="2"/>
      <c r="MOJ86" s="2"/>
      <c r="MOK86" s="2"/>
      <c r="MOL86" s="2"/>
      <c r="MOM86" s="2"/>
      <c r="MON86" s="2"/>
      <c r="MOO86" s="2"/>
      <c r="MOP86" s="2"/>
      <c r="MOQ86" s="2"/>
      <c r="MOR86" s="2"/>
      <c r="MOS86" s="2"/>
      <c r="MOT86" s="2"/>
      <c r="MOU86" s="2"/>
      <c r="MOV86" s="2"/>
      <c r="MOW86" s="2"/>
      <c r="MOX86" s="2"/>
      <c r="MOY86" s="2"/>
      <c r="MOZ86" s="2"/>
      <c r="MPA86" s="2"/>
      <c r="MPB86" s="2"/>
      <c r="MPC86" s="2"/>
      <c r="MPD86" s="2"/>
      <c r="MPE86" s="2"/>
      <c r="MPF86" s="2"/>
      <c r="MPG86" s="2"/>
      <c r="MPH86" s="2"/>
      <c r="MPI86" s="2"/>
      <c r="MPJ86" s="2"/>
      <c r="MPK86" s="2"/>
      <c r="MPL86" s="2"/>
      <c r="MPM86" s="2"/>
      <c r="MPN86" s="2"/>
      <c r="MPO86" s="2"/>
      <c r="MPP86" s="2"/>
      <c r="MPQ86" s="2"/>
      <c r="MPR86" s="2"/>
      <c r="MPS86" s="2"/>
      <c r="MPT86" s="2"/>
      <c r="MPU86" s="2"/>
      <c r="MPV86" s="2"/>
      <c r="MPW86" s="2"/>
      <c r="MPX86" s="2"/>
      <c r="MPY86" s="2"/>
      <c r="MPZ86" s="2"/>
      <c r="MQA86" s="2"/>
      <c r="MQB86" s="2"/>
      <c r="MQC86" s="2"/>
      <c r="MQD86" s="2"/>
      <c r="MQE86" s="2"/>
      <c r="MQF86" s="2"/>
      <c r="MQG86" s="2"/>
      <c r="MQH86" s="2"/>
      <c r="MQI86" s="2"/>
      <c r="MQJ86" s="2"/>
      <c r="MQK86" s="2"/>
      <c r="MQL86" s="2"/>
      <c r="MQM86" s="2"/>
      <c r="MQN86" s="2"/>
      <c r="MQO86" s="2"/>
      <c r="MQP86" s="2"/>
      <c r="MQQ86" s="2"/>
      <c r="MQR86" s="2"/>
      <c r="MQS86" s="2"/>
      <c r="MQT86" s="2"/>
      <c r="MQU86" s="2"/>
      <c r="MQV86" s="2"/>
      <c r="MQW86" s="2"/>
      <c r="MQX86" s="2"/>
      <c r="MQY86" s="2"/>
      <c r="MQZ86" s="2"/>
      <c r="MRA86" s="2"/>
      <c r="MRB86" s="2"/>
      <c r="MRC86" s="2"/>
      <c r="MRD86" s="2"/>
      <c r="MRE86" s="2"/>
      <c r="MRF86" s="2"/>
      <c r="MRG86" s="2"/>
      <c r="MRH86" s="2"/>
      <c r="MRI86" s="2"/>
      <c r="MRJ86" s="2"/>
      <c r="MRK86" s="2"/>
      <c r="MRL86" s="2"/>
      <c r="MRM86" s="2"/>
      <c r="MRN86" s="2"/>
      <c r="MRO86" s="2"/>
      <c r="MRP86" s="2"/>
      <c r="MRQ86" s="2"/>
      <c r="MRR86" s="2"/>
      <c r="MRS86" s="2"/>
      <c r="MRT86" s="2"/>
      <c r="MRU86" s="2"/>
      <c r="MRV86" s="2"/>
      <c r="MRW86" s="2"/>
      <c r="MRX86" s="2"/>
      <c r="MRY86" s="2"/>
      <c r="MRZ86" s="2"/>
      <c r="MSA86" s="2"/>
      <c r="MSB86" s="2"/>
      <c r="MSC86" s="2"/>
      <c r="MSD86" s="2"/>
      <c r="MSE86" s="2"/>
      <c r="MSF86" s="2"/>
      <c r="MSG86" s="2"/>
      <c r="MSH86" s="2"/>
      <c r="MSI86" s="2"/>
      <c r="MSJ86" s="2"/>
      <c r="MSK86" s="2"/>
      <c r="MSL86" s="2"/>
      <c r="MSM86" s="2"/>
      <c r="MSN86" s="2"/>
      <c r="MSO86" s="2"/>
      <c r="MSP86" s="2"/>
      <c r="MSQ86" s="2"/>
      <c r="MSR86" s="2"/>
      <c r="MSS86" s="2"/>
      <c r="MST86" s="2"/>
      <c r="MSU86" s="2"/>
      <c r="MSV86" s="2"/>
      <c r="MSW86" s="2"/>
      <c r="MSX86" s="2"/>
      <c r="MSY86" s="2"/>
      <c r="MSZ86" s="2"/>
      <c r="MTA86" s="2"/>
      <c r="MTB86" s="2"/>
      <c r="MTC86" s="2"/>
      <c r="MTD86" s="2"/>
      <c r="MTE86" s="2"/>
      <c r="MTF86" s="2"/>
      <c r="MTG86" s="2"/>
      <c r="MTH86" s="2"/>
      <c r="MTI86" s="2"/>
      <c r="MTJ86" s="2"/>
      <c r="MTK86" s="2"/>
      <c r="MTL86" s="2"/>
      <c r="MTM86" s="2"/>
      <c r="MTN86" s="2"/>
      <c r="MTO86" s="2"/>
      <c r="MTP86" s="2"/>
      <c r="MTQ86" s="2"/>
      <c r="MTR86" s="2"/>
      <c r="MTS86" s="2"/>
      <c r="MTT86" s="2"/>
      <c r="MTU86" s="2"/>
      <c r="MTV86" s="2"/>
      <c r="MTW86" s="2"/>
      <c r="MTX86" s="2"/>
      <c r="MTY86" s="2"/>
      <c r="MTZ86" s="2"/>
      <c r="MUA86" s="2"/>
      <c r="MUB86" s="2"/>
      <c r="MUC86" s="2"/>
      <c r="MUD86" s="2"/>
      <c r="MUE86" s="2"/>
      <c r="MUF86" s="2"/>
      <c r="MUG86" s="2"/>
      <c r="MUH86" s="2"/>
      <c r="MUI86" s="2"/>
      <c r="MUJ86" s="2"/>
      <c r="MUK86" s="2"/>
      <c r="MUL86" s="2"/>
      <c r="MUM86" s="2"/>
      <c r="MUN86" s="2"/>
      <c r="MUO86" s="2"/>
      <c r="MUP86" s="2"/>
      <c r="MUQ86" s="2"/>
      <c r="MUR86" s="2"/>
      <c r="MUS86" s="2"/>
      <c r="MUT86" s="2"/>
      <c r="MUU86" s="2"/>
      <c r="MUV86" s="2"/>
      <c r="MUW86" s="2"/>
      <c r="MUX86" s="2"/>
      <c r="MUY86" s="2"/>
      <c r="MUZ86" s="2"/>
      <c r="MVA86" s="2"/>
      <c r="MVB86" s="2"/>
      <c r="MVC86" s="2"/>
      <c r="MVD86" s="2"/>
      <c r="MVE86" s="2"/>
      <c r="MVF86" s="2"/>
      <c r="MVG86" s="2"/>
      <c r="MVH86" s="2"/>
      <c r="MVI86" s="2"/>
      <c r="MVJ86" s="2"/>
      <c r="MVK86" s="2"/>
      <c r="MVL86" s="2"/>
      <c r="MVM86" s="2"/>
      <c r="MVN86" s="2"/>
      <c r="MVO86" s="2"/>
      <c r="MVP86" s="2"/>
      <c r="MVQ86" s="2"/>
      <c r="MVR86" s="2"/>
      <c r="MVS86" s="2"/>
      <c r="MVT86" s="2"/>
      <c r="MVU86" s="2"/>
      <c r="MVV86" s="2"/>
      <c r="MVW86" s="2"/>
      <c r="MVX86" s="2"/>
      <c r="MVY86" s="2"/>
      <c r="MVZ86" s="2"/>
      <c r="MWA86" s="2"/>
      <c r="MWB86" s="2"/>
      <c r="MWC86" s="2"/>
      <c r="MWD86" s="2"/>
      <c r="MWE86" s="2"/>
      <c r="MWF86" s="2"/>
      <c r="MWG86" s="2"/>
      <c r="MWH86" s="2"/>
      <c r="MWI86" s="2"/>
      <c r="MWJ86" s="2"/>
      <c r="MWK86" s="2"/>
      <c r="MWL86" s="2"/>
      <c r="MWM86" s="2"/>
      <c r="MWN86" s="2"/>
      <c r="MWO86" s="2"/>
      <c r="MWP86" s="2"/>
      <c r="MWQ86" s="2"/>
      <c r="MWR86" s="2"/>
      <c r="MWS86" s="2"/>
      <c r="MWT86" s="2"/>
      <c r="MWU86" s="2"/>
      <c r="MWV86" s="2"/>
      <c r="MWW86" s="2"/>
      <c r="MWX86" s="2"/>
      <c r="MWY86" s="2"/>
      <c r="MWZ86" s="2"/>
      <c r="MXA86" s="2"/>
      <c r="MXB86" s="2"/>
      <c r="MXC86" s="2"/>
      <c r="MXD86" s="2"/>
      <c r="MXE86" s="2"/>
      <c r="MXF86" s="2"/>
      <c r="MXG86" s="2"/>
      <c r="MXH86" s="2"/>
      <c r="MXI86" s="2"/>
      <c r="MXJ86" s="2"/>
      <c r="MXK86" s="2"/>
      <c r="MXL86" s="2"/>
      <c r="MXM86" s="2"/>
      <c r="MXN86" s="2"/>
      <c r="MXO86" s="2"/>
      <c r="MXP86" s="2"/>
      <c r="MXQ86" s="2"/>
      <c r="MXR86" s="2"/>
      <c r="MXS86" s="2"/>
      <c r="MXT86" s="2"/>
      <c r="MXU86" s="2"/>
      <c r="MXV86" s="2"/>
      <c r="MXW86" s="2"/>
      <c r="MXX86" s="2"/>
      <c r="MXY86" s="2"/>
      <c r="MXZ86" s="2"/>
      <c r="MYA86" s="2"/>
      <c r="MYB86" s="2"/>
      <c r="MYC86" s="2"/>
      <c r="MYD86" s="2"/>
      <c r="MYE86" s="2"/>
      <c r="MYF86" s="2"/>
      <c r="MYG86" s="2"/>
      <c r="MYH86" s="2"/>
      <c r="MYI86" s="2"/>
      <c r="MYJ86" s="2"/>
      <c r="MYK86" s="2"/>
      <c r="MYL86" s="2"/>
      <c r="MYM86" s="2"/>
      <c r="MYN86" s="2"/>
      <c r="MYO86" s="2"/>
      <c r="MYP86" s="2"/>
      <c r="MYQ86" s="2"/>
      <c r="MYR86" s="2"/>
      <c r="MYS86" s="2"/>
      <c r="MYT86" s="2"/>
      <c r="MYU86" s="2"/>
      <c r="MYV86" s="2"/>
      <c r="MYW86" s="2"/>
      <c r="MYX86" s="2"/>
      <c r="MYY86" s="2"/>
      <c r="MYZ86" s="2"/>
      <c r="MZA86" s="2"/>
      <c r="MZB86" s="2"/>
      <c r="MZC86" s="2"/>
      <c r="MZD86" s="2"/>
      <c r="MZE86" s="2"/>
      <c r="MZF86" s="2"/>
      <c r="MZG86" s="2"/>
      <c r="MZH86" s="2"/>
      <c r="MZI86" s="2"/>
      <c r="MZJ86" s="2"/>
      <c r="MZK86" s="2"/>
      <c r="MZL86" s="2"/>
      <c r="MZM86" s="2"/>
      <c r="MZN86" s="2"/>
      <c r="MZO86" s="2"/>
      <c r="MZP86" s="2"/>
      <c r="MZQ86" s="2"/>
      <c r="MZR86" s="2"/>
      <c r="MZS86" s="2"/>
      <c r="MZT86" s="2"/>
      <c r="MZU86" s="2"/>
      <c r="MZV86" s="2"/>
      <c r="MZW86" s="2"/>
      <c r="MZX86" s="2"/>
      <c r="MZY86" s="2"/>
      <c r="MZZ86" s="2"/>
      <c r="NAA86" s="2"/>
      <c r="NAB86" s="2"/>
      <c r="NAC86" s="2"/>
      <c r="NAD86" s="2"/>
      <c r="NAE86" s="2"/>
      <c r="NAF86" s="2"/>
      <c r="NAG86" s="2"/>
      <c r="NAH86" s="2"/>
      <c r="NAI86" s="2"/>
      <c r="NAJ86" s="2"/>
      <c r="NAK86" s="2"/>
      <c r="NAL86" s="2"/>
      <c r="NAM86" s="2"/>
      <c r="NAN86" s="2"/>
      <c r="NAO86" s="2"/>
      <c r="NAP86" s="2"/>
      <c r="NAQ86" s="2"/>
      <c r="NAR86" s="2"/>
      <c r="NAS86" s="2"/>
      <c r="NAT86" s="2"/>
      <c r="NAU86" s="2"/>
      <c r="NAV86" s="2"/>
      <c r="NAW86" s="2"/>
      <c r="NAX86" s="2"/>
      <c r="NAY86" s="2"/>
      <c r="NAZ86" s="2"/>
      <c r="NBA86" s="2"/>
      <c r="NBB86" s="2"/>
      <c r="NBC86" s="2"/>
      <c r="NBD86" s="2"/>
      <c r="NBE86" s="2"/>
      <c r="NBF86" s="2"/>
      <c r="NBG86" s="2"/>
      <c r="NBH86" s="2"/>
      <c r="NBI86" s="2"/>
      <c r="NBJ86" s="2"/>
      <c r="NBK86" s="2"/>
      <c r="NBL86" s="2"/>
      <c r="NBM86" s="2"/>
      <c r="NBN86" s="2"/>
      <c r="NBO86" s="2"/>
      <c r="NBP86" s="2"/>
      <c r="NBQ86" s="2"/>
      <c r="NBR86" s="2"/>
      <c r="NBS86" s="2"/>
      <c r="NBT86" s="2"/>
      <c r="NBU86" s="2"/>
      <c r="NBV86" s="2"/>
      <c r="NBW86" s="2"/>
      <c r="NBX86" s="2"/>
      <c r="NBY86" s="2"/>
      <c r="NBZ86" s="2"/>
      <c r="NCA86" s="2"/>
      <c r="NCB86" s="2"/>
      <c r="NCC86" s="2"/>
      <c r="NCD86" s="2"/>
      <c r="NCE86" s="2"/>
      <c r="NCF86" s="2"/>
      <c r="NCG86" s="2"/>
      <c r="NCH86" s="2"/>
      <c r="NCI86" s="2"/>
      <c r="NCJ86" s="2"/>
      <c r="NCK86" s="2"/>
      <c r="NCL86" s="2"/>
      <c r="NCM86" s="2"/>
      <c r="NCN86" s="2"/>
      <c r="NCO86" s="2"/>
      <c r="NCP86" s="2"/>
      <c r="NCQ86" s="2"/>
      <c r="NCR86" s="2"/>
      <c r="NCS86" s="2"/>
      <c r="NCT86" s="2"/>
      <c r="NCU86" s="2"/>
      <c r="NCV86" s="2"/>
      <c r="NCW86" s="2"/>
      <c r="NCX86" s="2"/>
      <c r="NCY86" s="2"/>
      <c r="NCZ86" s="2"/>
      <c r="NDA86" s="2"/>
      <c r="NDB86" s="2"/>
      <c r="NDC86" s="2"/>
      <c r="NDD86" s="2"/>
      <c r="NDE86" s="2"/>
      <c r="NDF86" s="2"/>
      <c r="NDG86" s="2"/>
      <c r="NDH86" s="2"/>
      <c r="NDI86" s="2"/>
      <c r="NDJ86" s="2"/>
      <c r="NDK86" s="2"/>
      <c r="NDL86" s="2"/>
      <c r="NDM86" s="2"/>
      <c r="NDN86" s="2"/>
      <c r="NDO86" s="2"/>
      <c r="NDP86" s="2"/>
      <c r="NDQ86" s="2"/>
      <c r="NDR86" s="2"/>
      <c r="NDS86" s="2"/>
      <c r="NDT86" s="2"/>
      <c r="NDU86" s="2"/>
      <c r="NDV86" s="2"/>
      <c r="NDW86" s="2"/>
      <c r="NDX86" s="2"/>
      <c r="NDY86" s="2"/>
      <c r="NDZ86" s="2"/>
      <c r="NEA86" s="2"/>
      <c r="NEB86" s="2"/>
      <c r="NEC86" s="2"/>
      <c r="NED86" s="2"/>
      <c r="NEE86" s="2"/>
      <c r="NEF86" s="2"/>
      <c r="NEG86" s="2"/>
      <c r="NEH86" s="2"/>
      <c r="NEI86" s="2"/>
      <c r="NEJ86" s="2"/>
      <c r="NEK86" s="2"/>
      <c r="NEL86" s="2"/>
      <c r="NEM86" s="2"/>
      <c r="NEN86" s="2"/>
      <c r="NEO86" s="2"/>
      <c r="NEP86" s="2"/>
      <c r="NEQ86" s="2"/>
      <c r="NER86" s="2"/>
      <c r="NES86" s="2"/>
      <c r="NET86" s="2"/>
      <c r="NEU86" s="2"/>
      <c r="NEV86" s="2"/>
      <c r="NEW86" s="2"/>
      <c r="NEX86" s="2"/>
      <c r="NEY86" s="2"/>
      <c r="NEZ86" s="2"/>
      <c r="NFA86" s="2"/>
      <c r="NFB86" s="2"/>
      <c r="NFC86" s="2"/>
      <c r="NFD86" s="2"/>
      <c r="NFE86" s="2"/>
      <c r="NFF86" s="2"/>
      <c r="NFG86" s="2"/>
      <c r="NFH86" s="2"/>
      <c r="NFI86" s="2"/>
      <c r="NFJ86" s="2"/>
      <c r="NFK86" s="2"/>
      <c r="NFL86" s="2"/>
      <c r="NFM86" s="2"/>
      <c r="NFN86" s="2"/>
      <c r="NFO86" s="2"/>
      <c r="NFP86" s="2"/>
      <c r="NFQ86" s="2"/>
      <c r="NFR86" s="2"/>
      <c r="NFS86" s="2"/>
      <c r="NFT86" s="2"/>
      <c r="NFU86" s="2"/>
      <c r="NFV86" s="2"/>
      <c r="NFW86" s="2"/>
      <c r="NFX86" s="2"/>
      <c r="NFY86" s="2"/>
      <c r="NFZ86" s="2"/>
      <c r="NGA86" s="2"/>
      <c r="NGB86" s="2"/>
      <c r="NGC86" s="2"/>
      <c r="NGD86" s="2"/>
      <c r="NGE86" s="2"/>
      <c r="NGF86" s="2"/>
      <c r="NGG86" s="2"/>
      <c r="NGH86" s="2"/>
      <c r="NGI86" s="2"/>
      <c r="NGJ86" s="2"/>
      <c r="NGK86" s="2"/>
      <c r="NGL86" s="2"/>
      <c r="NGM86" s="2"/>
      <c r="NGN86" s="2"/>
      <c r="NGO86" s="2"/>
      <c r="NGP86" s="2"/>
      <c r="NGQ86" s="2"/>
      <c r="NGR86" s="2"/>
      <c r="NGS86" s="2"/>
      <c r="NGT86" s="2"/>
      <c r="NGU86" s="2"/>
      <c r="NGV86" s="2"/>
      <c r="NGW86" s="2"/>
      <c r="NGX86" s="2"/>
      <c r="NGY86" s="2"/>
      <c r="NGZ86" s="2"/>
      <c r="NHA86" s="2"/>
      <c r="NHB86" s="2"/>
      <c r="NHC86" s="2"/>
      <c r="NHD86" s="2"/>
      <c r="NHE86" s="2"/>
      <c r="NHF86" s="2"/>
      <c r="NHG86" s="2"/>
      <c r="NHH86" s="2"/>
      <c r="NHI86" s="2"/>
      <c r="NHJ86" s="2"/>
      <c r="NHK86" s="2"/>
      <c r="NHL86" s="2"/>
      <c r="NHM86" s="2"/>
      <c r="NHN86" s="2"/>
      <c r="NHO86" s="2"/>
      <c r="NHP86" s="2"/>
      <c r="NHQ86" s="2"/>
      <c r="NHR86" s="2"/>
      <c r="NHS86" s="2"/>
      <c r="NHT86" s="2"/>
      <c r="NHU86" s="2"/>
      <c r="NHV86" s="2"/>
      <c r="NHW86" s="2"/>
      <c r="NHX86" s="2"/>
      <c r="NHY86" s="2"/>
      <c r="NHZ86" s="2"/>
      <c r="NIA86" s="2"/>
      <c r="NIB86" s="2"/>
      <c r="NIC86" s="2"/>
      <c r="NID86" s="2"/>
      <c r="NIE86" s="2"/>
      <c r="NIF86" s="2"/>
      <c r="NIG86" s="2"/>
      <c r="NIH86" s="2"/>
      <c r="NII86" s="2"/>
      <c r="NIJ86" s="2"/>
      <c r="NIK86" s="2"/>
      <c r="NIL86" s="2"/>
      <c r="NIM86" s="2"/>
      <c r="NIN86" s="2"/>
      <c r="NIO86" s="2"/>
      <c r="NIP86" s="2"/>
      <c r="NIQ86" s="2"/>
      <c r="NIR86" s="2"/>
      <c r="NIS86" s="2"/>
      <c r="NIT86" s="2"/>
      <c r="NIU86" s="2"/>
      <c r="NIV86" s="2"/>
      <c r="NIW86" s="2"/>
      <c r="NIX86" s="2"/>
      <c r="NIY86" s="2"/>
      <c r="NIZ86" s="2"/>
      <c r="NJA86" s="2"/>
      <c r="NJB86" s="2"/>
      <c r="NJC86" s="2"/>
      <c r="NJD86" s="2"/>
      <c r="NJE86" s="2"/>
      <c r="NJF86" s="2"/>
      <c r="NJG86" s="2"/>
      <c r="NJH86" s="2"/>
      <c r="NJI86" s="2"/>
      <c r="NJJ86" s="2"/>
      <c r="NJK86" s="2"/>
      <c r="NJL86" s="2"/>
      <c r="NJM86" s="2"/>
      <c r="NJN86" s="2"/>
      <c r="NJO86" s="2"/>
      <c r="NJP86" s="2"/>
      <c r="NJQ86" s="2"/>
      <c r="NJR86" s="2"/>
      <c r="NJS86" s="2"/>
      <c r="NJT86" s="2"/>
      <c r="NJU86" s="2"/>
      <c r="NJV86" s="2"/>
      <c r="NJW86" s="2"/>
      <c r="NJX86" s="2"/>
      <c r="NJY86" s="2"/>
      <c r="NJZ86" s="2"/>
      <c r="NKA86" s="2"/>
      <c r="NKB86" s="2"/>
      <c r="NKC86" s="2"/>
      <c r="NKD86" s="2"/>
      <c r="NKE86" s="2"/>
      <c r="NKF86" s="2"/>
      <c r="NKG86" s="2"/>
      <c r="NKH86" s="2"/>
      <c r="NKI86" s="2"/>
      <c r="NKJ86" s="2"/>
      <c r="NKK86" s="2"/>
      <c r="NKL86" s="2"/>
      <c r="NKM86" s="2"/>
      <c r="NKN86" s="2"/>
      <c r="NKO86" s="2"/>
      <c r="NKP86" s="2"/>
      <c r="NKQ86" s="2"/>
      <c r="NKR86" s="2"/>
      <c r="NKS86" s="2"/>
      <c r="NKT86" s="2"/>
      <c r="NKU86" s="2"/>
      <c r="NKV86" s="2"/>
      <c r="NKW86" s="2"/>
      <c r="NKX86" s="2"/>
      <c r="NKY86" s="2"/>
      <c r="NKZ86" s="2"/>
      <c r="NLA86" s="2"/>
      <c r="NLB86" s="2"/>
      <c r="NLC86" s="2"/>
      <c r="NLD86" s="2"/>
      <c r="NLE86" s="2"/>
      <c r="NLF86" s="2"/>
      <c r="NLG86" s="2"/>
      <c r="NLH86" s="2"/>
      <c r="NLI86" s="2"/>
      <c r="NLJ86" s="2"/>
      <c r="NLK86" s="2"/>
      <c r="NLL86" s="2"/>
      <c r="NLM86" s="2"/>
      <c r="NLN86" s="2"/>
      <c r="NLO86" s="2"/>
      <c r="NLP86" s="2"/>
      <c r="NLQ86" s="2"/>
      <c r="NLR86" s="2"/>
      <c r="NLS86" s="2"/>
      <c r="NLT86" s="2"/>
      <c r="NLU86" s="2"/>
      <c r="NLV86" s="2"/>
      <c r="NLW86" s="2"/>
      <c r="NLX86" s="2"/>
      <c r="NLY86" s="2"/>
      <c r="NLZ86" s="2"/>
      <c r="NMA86" s="2"/>
      <c r="NMB86" s="2"/>
      <c r="NMC86" s="2"/>
      <c r="NMD86" s="2"/>
      <c r="NME86" s="2"/>
      <c r="NMF86" s="2"/>
      <c r="NMG86" s="2"/>
      <c r="NMH86" s="2"/>
      <c r="NMI86" s="2"/>
      <c r="NMJ86" s="2"/>
      <c r="NMK86" s="2"/>
      <c r="NML86" s="2"/>
      <c r="NMM86" s="2"/>
      <c r="NMN86" s="2"/>
      <c r="NMO86" s="2"/>
      <c r="NMP86" s="2"/>
      <c r="NMQ86" s="2"/>
      <c r="NMR86" s="2"/>
      <c r="NMS86" s="2"/>
      <c r="NMT86" s="2"/>
      <c r="NMU86" s="2"/>
      <c r="NMV86" s="2"/>
      <c r="NMW86" s="2"/>
      <c r="NMX86" s="2"/>
      <c r="NMY86" s="2"/>
      <c r="NMZ86" s="2"/>
      <c r="NNA86" s="2"/>
      <c r="NNB86" s="2"/>
      <c r="NNC86" s="2"/>
      <c r="NND86" s="2"/>
      <c r="NNE86" s="2"/>
      <c r="NNF86" s="2"/>
      <c r="NNG86" s="2"/>
      <c r="NNH86" s="2"/>
      <c r="NNI86" s="2"/>
      <c r="NNJ86" s="2"/>
      <c r="NNK86" s="2"/>
      <c r="NNL86" s="2"/>
      <c r="NNM86" s="2"/>
      <c r="NNN86" s="2"/>
      <c r="NNO86" s="2"/>
      <c r="NNP86" s="2"/>
      <c r="NNQ86" s="2"/>
      <c r="NNR86" s="2"/>
      <c r="NNS86" s="2"/>
      <c r="NNT86" s="2"/>
      <c r="NNU86" s="2"/>
      <c r="NNV86" s="2"/>
      <c r="NNW86" s="2"/>
      <c r="NNX86" s="2"/>
      <c r="NNY86" s="2"/>
      <c r="NNZ86" s="2"/>
      <c r="NOA86" s="2"/>
      <c r="NOB86" s="2"/>
      <c r="NOC86" s="2"/>
      <c r="NOD86" s="2"/>
      <c r="NOE86" s="2"/>
      <c r="NOF86" s="2"/>
      <c r="NOG86" s="2"/>
      <c r="NOH86" s="2"/>
      <c r="NOI86" s="2"/>
      <c r="NOJ86" s="2"/>
      <c r="NOK86" s="2"/>
      <c r="NOL86" s="2"/>
      <c r="NOM86" s="2"/>
      <c r="NON86" s="2"/>
      <c r="NOO86" s="2"/>
      <c r="NOP86" s="2"/>
      <c r="NOQ86" s="2"/>
      <c r="NOR86" s="2"/>
      <c r="NOS86" s="2"/>
      <c r="NOT86" s="2"/>
      <c r="NOU86" s="2"/>
      <c r="NOV86" s="2"/>
      <c r="NOW86" s="2"/>
      <c r="NOX86" s="2"/>
      <c r="NOY86" s="2"/>
      <c r="NOZ86" s="2"/>
      <c r="NPA86" s="2"/>
      <c r="NPB86" s="2"/>
      <c r="NPC86" s="2"/>
      <c r="NPD86" s="2"/>
      <c r="NPE86" s="2"/>
      <c r="NPF86" s="2"/>
      <c r="NPG86" s="2"/>
      <c r="NPH86" s="2"/>
      <c r="NPI86" s="2"/>
      <c r="NPJ86" s="2"/>
      <c r="NPK86" s="2"/>
      <c r="NPL86" s="2"/>
      <c r="NPM86" s="2"/>
      <c r="NPN86" s="2"/>
      <c r="NPO86" s="2"/>
      <c r="NPP86" s="2"/>
      <c r="NPQ86" s="2"/>
      <c r="NPR86" s="2"/>
      <c r="NPS86" s="2"/>
      <c r="NPT86" s="2"/>
      <c r="NPU86" s="2"/>
      <c r="NPV86" s="2"/>
      <c r="NPW86" s="2"/>
      <c r="NPX86" s="2"/>
      <c r="NPY86" s="2"/>
      <c r="NPZ86" s="2"/>
      <c r="NQA86" s="2"/>
      <c r="NQB86" s="2"/>
      <c r="NQC86" s="2"/>
      <c r="NQD86" s="2"/>
      <c r="NQE86" s="2"/>
      <c r="NQF86" s="2"/>
      <c r="NQG86" s="2"/>
      <c r="NQH86" s="2"/>
      <c r="NQI86" s="2"/>
      <c r="NQJ86" s="2"/>
      <c r="NQK86" s="2"/>
      <c r="NQL86" s="2"/>
      <c r="NQM86" s="2"/>
      <c r="NQN86" s="2"/>
      <c r="NQO86" s="2"/>
      <c r="NQP86" s="2"/>
      <c r="NQQ86" s="2"/>
      <c r="NQR86" s="2"/>
      <c r="NQS86" s="2"/>
      <c r="NQT86" s="2"/>
      <c r="NQU86" s="2"/>
      <c r="NQV86" s="2"/>
      <c r="NQW86" s="2"/>
      <c r="NQX86" s="2"/>
      <c r="NQY86" s="2"/>
      <c r="NQZ86" s="2"/>
      <c r="NRA86" s="2"/>
      <c r="NRB86" s="2"/>
      <c r="NRC86" s="2"/>
      <c r="NRD86" s="2"/>
      <c r="NRE86" s="2"/>
      <c r="NRF86" s="2"/>
      <c r="NRG86" s="2"/>
      <c r="NRH86" s="2"/>
      <c r="NRI86" s="2"/>
      <c r="NRJ86" s="2"/>
      <c r="NRK86" s="2"/>
      <c r="NRL86" s="2"/>
      <c r="NRM86" s="2"/>
      <c r="NRN86" s="2"/>
      <c r="NRO86" s="2"/>
      <c r="NRP86" s="2"/>
      <c r="NRQ86" s="2"/>
      <c r="NRR86" s="2"/>
      <c r="NRS86" s="2"/>
      <c r="NRT86" s="2"/>
      <c r="NRU86" s="2"/>
      <c r="NRV86" s="2"/>
      <c r="NRW86" s="2"/>
      <c r="NRX86" s="2"/>
      <c r="NRY86" s="2"/>
      <c r="NRZ86" s="2"/>
      <c r="NSA86" s="2"/>
      <c r="NSB86" s="2"/>
      <c r="NSC86" s="2"/>
      <c r="NSD86" s="2"/>
      <c r="NSE86" s="2"/>
      <c r="NSF86" s="2"/>
      <c r="NSG86" s="2"/>
      <c r="NSH86" s="2"/>
      <c r="NSI86" s="2"/>
      <c r="NSJ86" s="2"/>
      <c r="NSK86" s="2"/>
      <c r="NSL86" s="2"/>
      <c r="NSM86" s="2"/>
      <c r="NSN86" s="2"/>
      <c r="NSO86" s="2"/>
      <c r="NSP86" s="2"/>
      <c r="NSQ86" s="2"/>
      <c r="NSR86" s="2"/>
      <c r="NSS86" s="2"/>
      <c r="NST86" s="2"/>
      <c r="NSU86" s="2"/>
      <c r="NSV86" s="2"/>
      <c r="NSW86" s="2"/>
      <c r="NSX86" s="2"/>
      <c r="NSY86" s="2"/>
      <c r="NSZ86" s="2"/>
      <c r="NTA86" s="2"/>
      <c r="NTB86" s="2"/>
      <c r="NTC86" s="2"/>
      <c r="NTD86" s="2"/>
      <c r="NTE86" s="2"/>
      <c r="NTF86" s="2"/>
      <c r="NTG86" s="2"/>
      <c r="NTH86" s="2"/>
      <c r="NTI86" s="2"/>
      <c r="NTJ86" s="2"/>
      <c r="NTK86" s="2"/>
      <c r="NTL86" s="2"/>
      <c r="NTM86" s="2"/>
      <c r="NTN86" s="2"/>
      <c r="NTO86" s="2"/>
      <c r="NTP86" s="2"/>
      <c r="NTQ86" s="2"/>
      <c r="NTR86" s="2"/>
      <c r="NTS86" s="2"/>
      <c r="NTT86" s="2"/>
      <c r="NTU86" s="2"/>
      <c r="NTV86" s="2"/>
      <c r="NTW86" s="2"/>
      <c r="NTX86" s="2"/>
      <c r="NTY86" s="2"/>
      <c r="NTZ86" s="2"/>
      <c r="NUA86" s="2"/>
      <c r="NUB86" s="2"/>
      <c r="NUC86" s="2"/>
      <c r="NUD86" s="2"/>
      <c r="NUE86" s="2"/>
      <c r="NUF86" s="2"/>
      <c r="NUG86" s="2"/>
      <c r="NUH86" s="2"/>
      <c r="NUI86" s="2"/>
      <c r="NUJ86" s="2"/>
      <c r="NUK86" s="2"/>
      <c r="NUL86" s="2"/>
      <c r="NUM86" s="2"/>
      <c r="NUN86" s="2"/>
      <c r="NUO86" s="2"/>
      <c r="NUP86" s="2"/>
      <c r="NUQ86" s="2"/>
      <c r="NUR86" s="2"/>
      <c r="NUS86" s="2"/>
      <c r="NUT86" s="2"/>
      <c r="NUU86" s="2"/>
      <c r="NUV86" s="2"/>
      <c r="NUW86" s="2"/>
      <c r="NUX86" s="2"/>
      <c r="NUY86" s="2"/>
      <c r="NUZ86" s="2"/>
      <c r="NVA86" s="2"/>
      <c r="NVB86" s="2"/>
      <c r="NVC86" s="2"/>
      <c r="NVD86" s="2"/>
      <c r="NVE86" s="2"/>
      <c r="NVF86" s="2"/>
      <c r="NVG86" s="2"/>
      <c r="NVH86" s="2"/>
      <c r="NVI86" s="2"/>
      <c r="NVJ86" s="2"/>
      <c r="NVK86" s="2"/>
      <c r="NVL86" s="2"/>
      <c r="NVM86" s="2"/>
      <c r="NVN86" s="2"/>
      <c r="NVO86" s="2"/>
      <c r="NVP86" s="2"/>
      <c r="NVQ86" s="2"/>
      <c r="NVR86" s="2"/>
      <c r="NVS86" s="2"/>
      <c r="NVT86" s="2"/>
      <c r="NVU86" s="2"/>
      <c r="NVV86" s="2"/>
      <c r="NVW86" s="2"/>
      <c r="NVX86" s="2"/>
      <c r="NVY86" s="2"/>
      <c r="NVZ86" s="2"/>
      <c r="NWA86" s="2"/>
      <c r="NWB86" s="2"/>
      <c r="NWC86" s="2"/>
      <c r="NWD86" s="2"/>
      <c r="NWE86" s="2"/>
      <c r="NWF86" s="2"/>
      <c r="NWG86" s="2"/>
      <c r="NWH86" s="2"/>
      <c r="NWI86" s="2"/>
      <c r="NWJ86" s="2"/>
      <c r="NWK86" s="2"/>
      <c r="NWL86" s="2"/>
      <c r="NWM86" s="2"/>
      <c r="NWN86" s="2"/>
      <c r="NWO86" s="2"/>
      <c r="NWP86" s="2"/>
      <c r="NWQ86" s="2"/>
      <c r="NWR86" s="2"/>
      <c r="NWS86" s="2"/>
      <c r="NWT86" s="2"/>
      <c r="NWU86" s="2"/>
      <c r="NWV86" s="2"/>
      <c r="NWW86" s="2"/>
      <c r="NWX86" s="2"/>
      <c r="NWY86" s="2"/>
      <c r="NWZ86" s="2"/>
      <c r="NXA86" s="2"/>
      <c r="NXB86" s="2"/>
      <c r="NXC86" s="2"/>
      <c r="NXD86" s="2"/>
      <c r="NXE86" s="2"/>
      <c r="NXF86" s="2"/>
      <c r="NXG86" s="2"/>
      <c r="NXH86" s="2"/>
      <c r="NXI86" s="2"/>
      <c r="NXJ86" s="2"/>
      <c r="NXK86" s="2"/>
      <c r="NXL86" s="2"/>
      <c r="NXM86" s="2"/>
      <c r="NXN86" s="2"/>
      <c r="NXO86" s="2"/>
      <c r="NXP86" s="2"/>
      <c r="NXQ86" s="2"/>
      <c r="NXR86" s="2"/>
      <c r="NXS86" s="2"/>
      <c r="NXT86" s="2"/>
      <c r="NXU86" s="2"/>
      <c r="NXV86" s="2"/>
      <c r="NXW86" s="2"/>
      <c r="NXX86" s="2"/>
      <c r="NXY86" s="2"/>
      <c r="NXZ86" s="2"/>
      <c r="NYA86" s="2"/>
      <c r="NYB86" s="2"/>
      <c r="NYC86" s="2"/>
      <c r="NYD86" s="2"/>
      <c r="NYE86" s="2"/>
      <c r="NYF86" s="2"/>
      <c r="NYG86" s="2"/>
      <c r="NYH86" s="2"/>
      <c r="NYI86" s="2"/>
      <c r="NYJ86" s="2"/>
      <c r="NYK86" s="2"/>
      <c r="NYL86" s="2"/>
      <c r="NYM86" s="2"/>
      <c r="NYN86" s="2"/>
      <c r="NYO86" s="2"/>
      <c r="NYP86" s="2"/>
      <c r="NYQ86" s="2"/>
      <c r="NYR86" s="2"/>
      <c r="NYS86" s="2"/>
      <c r="NYT86" s="2"/>
      <c r="NYU86" s="2"/>
      <c r="NYV86" s="2"/>
      <c r="NYW86" s="2"/>
      <c r="NYX86" s="2"/>
      <c r="NYY86" s="2"/>
      <c r="NYZ86" s="2"/>
      <c r="NZA86" s="2"/>
      <c r="NZB86" s="2"/>
      <c r="NZC86" s="2"/>
      <c r="NZD86" s="2"/>
      <c r="NZE86" s="2"/>
      <c r="NZF86" s="2"/>
      <c r="NZG86" s="2"/>
      <c r="NZH86" s="2"/>
      <c r="NZI86" s="2"/>
      <c r="NZJ86" s="2"/>
      <c r="NZK86" s="2"/>
      <c r="NZL86" s="2"/>
      <c r="NZM86" s="2"/>
      <c r="NZN86" s="2"/>
      <c r="NZO86" s="2"/>
      <c r="NZP86" s="2"/>
      <c r="NZQ86" s="2"/>
      <c r="NZR86" s="2"/>
      <c r="NZS86" s="2"/>
      <c r="NZT86" s="2"/>
      <c r="NZU86" s="2"/>
      <c r="NZV86" s="2"/>
      <c r="NZW86" s="2"/>
      <c r="NZX86" s="2"/>
      <c r="NZY86" s="2"/>
      <c r="NZZ86" s="2"/>
      <c r="OAA86" s="2"/>
      <c r="OAB86" s="2"/>
      <c r="OAC86" s="2"/>
      <c r="OAD86" s="2"/>
      <c r="OAE86" s="2"/>
      <c r="OAF86" s="2"/>
      <c r="OAG86" s="2"/>
      <c r="OAH86" s="2"/>
      <c r="OAI86" s="2"/>
      <c r="OAJ86" s="2"/>
      <c r="OAK86" s="2"/>
      <c r="OAL86" s="2"/>
      <c r="OAM86" s="2"/>
      <c r="OAN86" s="2"/>
      <c r="OAO86" s="2"/>
      <c r="OAP86" s="2"/>
      <c r="OAQ86" s="2"/>
      <c r="OAR86" s="2"/>
      <c r="OAS86" s="2"/>
      <c r="OAT86" s="2"/>
      <c r="OAU86" s="2"/>
      <c r="OAV86" s="2"/>
      <c r="OAW86" s="2"/>
      <c r="OAX86" s="2"/>
      <c r="OAY86" s="2"/>
      <c r="OAZ86" s="2"/>
      <c r="OBA86" s="2"/>
      <c r="OBB86" s="2"/>
      <c r="OBC86" s="2"/>
      <c r="OBD86" s="2"/>
      <c r="OBE86" s="2"/>
      <c r="OBF86" s="2"/>
      <c r="OBG86" s="2"/>
      <c r="OBH86" s="2"/>
      <c r="OBI86" s="2"/>
      <c r="OBJ86" s="2"/>
      <c r="OBK86" s="2"/>
      <c r="OBL86" s="2"/>
      <c r="OBM86" s="2"/>
      <c r="OBN86" s="2"/>
      <c r="OBO86" s="2"/>
      <c r="OBP86" s="2"/>
      <c r="OBQ86" s="2"/>
      <c r="OBR86" s="2"/>
      <c r="OBS86" s="2"/>
      <c r="OBT86" s="2"/>
      <c r="OBU86" s="2"/>
      <c r="OBV86" s="2"/>
      <c r="OBW86" s="2"/>
      <c r="OBX86" s="2"/>
      <c r="OBY86" s="2"/>
      <c r="OBZ86" s="2"/>
      <c r="OCA86" s="2"/>
      <c r="OCB86" s="2"/>
      <c r="OCC86" s="2"/>
      <c r="OCD86" s="2"/>
      <c r="OCE86" s="2"/>
      <c r="OCF86" s="2"/>
      <c r="OCG86" s="2"/>
      <c r="OCH86" s="2"/>
      <c r="OCI86" s="2"/>
      <c r="OCJ86" s="2"/>
      <c r="OCK86" s="2"/>
      <c r="OCL86" s="2"/>
      <c r="OCM86" s="2"/>
      <c r="OCN86" s="2"/>
      <c r="OCO86" s="2"/>
      <c r="OCP86" s="2"/>
      <c r="OCQ86" s="2"/>
      <c r="OCR86" s="2"/>
      <c r="OCS86" s="2"/>
      <c r="OCT86" s="2"/>
      <c r="OCU86" s="2"/>
      <c r="OCV86" s="2"/>
      <c r="OCW86" s="2"/>
      <c r="OCX86" s="2"/>
      <c r="OCY86" s="2"/>
      <c r="OCZ86" s="2"/>
      <c r="ODA86" s="2"/>
      <c r="ODB86" s="2"/>
      <c r="ODC86" s="2"/>
      <c r="ODD86" s="2"/>
      <c r="ODE86" s="2"/>
      <c r="ODF86" s="2"/>
      <c r="ODG86" s="2"/>
      <c r="ODH86" s="2"/>
      <c r="ODI86" s="2"/>
      <c r="ODJ86" s="2"/>
      <c r="ODK86" s="2"/>
      <c r="ODL86" s="2"/>
      <c r="ODM86" s="2"/>
      <c r="ODN86" s="2"/>
      <c r="ODO86" s="2"/>
      <c r="ODP86" s="2"/>
      <c r="ODQ86" s="2"/>
      <c r="ODR86" s="2"/>
      <c r="ODS86" s="2"/>
      <c r="ODT86" s="2"/>
      <c r="ODU86" s="2"/>
      <c r="ODV86" s="2"/>
      <c r="ODW86" s="2"/>
      <c r="ODX86" s="2"/>
      <c r="ODY86" s="2"/>
      <c r="ODZ86" s="2"/>
      <c r="OEA86" s="2"/>
      <c r="OEB86" s="2"/>
      <c r="OEC86" s="2"/>
      <c r="OED86" s="2"/>
      <c r="OEE86" s="2"/>
      <c r="OEF86" s="2"/>
      <c r="OEG86" s="2"/>
      <c r="OEH86" s="2"/>
      <c r="OEI86" s="2"/>
      <c r="OEJ86" s="2"/>
      <c r="OEK86" s="2"/>
      <c r="OEL86" s="2"/>
      <c r="OEM86" s="2"/>
      <c r="OEN86" s="2"/>
      <c r="OEO86" s="2"/>
      <c r="OEP86" s="2"/>
      <c r="OEQ86" s="2"/>
      <c r="OER86" s="2"/>
      <c r="OES86" s="2"/>
      <c r="OET86" s="2"/>
      <c r="OEU86" s="2"/>
      <c r="OEV86" s="2"/>
      <c r="OEW86" s="2"/>
      <c r="OEX86" s="2"/>
      <c r="OEY86" s="2"/>
      <c r="OEZ86" s="2"/>
      <c r="OFA86" s="2"/>
      <c r="OFB86" s="2"/>
      <c r="OFC86" s="2"/>
      <c r="OFD86" s="2"/>
      <c r="OFE86" s="2"/>
      <c r="OFF86" s="2"/>
      <c r="OFG86" s="2"/>
      <c r="OFH86" s="2"/>
      <c r="OFI86" s="2"/>
      <c r="OFJ86" s="2"/>
      <c r="OFK86" s="2"/>
      <c r="OFL86" s="2"/>
      <c r="OFM86" s="2"/>
      <c r="OFN86" s="2"/>
      <c r="OFO86" s="2"/>
      <c r="OFP86" s="2"/>
      <c r="OFQ86" s="2"/>
      <c r="OFR86" s="2"/>
      <c r="OFS86" s="2"/>
      <c r="OFT86" s="2"/>
      <c r="OFU86" s="2"/>
      <c r="OFV86" s="2"/>
      <c r="OFW86" s="2"/>
      <c r="OFX86" s="2"/>
      <c r="OFY86" s="2"/>
      <c r="OFZ86" s="2"/>
      <c r="OGA86" s="2"/>
      <c r="OGB86" s="2"/>
      <c r="OGC86" s="2"/>
      <c r="OGD86" s="2"/>
      <c r="OGE86" s="2"/>
      <c r="OGF86" s="2"/>
      <c r="OGG86" s="2"/>
      <c r="OGH86" s="2"/>
      <c r="OGI86" s="2"/>
      <c r="OGJ86" s="2"/>
      <c r="OGK86" s="2"/>
      <c r="OGL86" s="2"/>
      <c r="OGM86" s="2"/>
      <c r="OGN86" s="2"/>
      <c r="OGO86" s="2"/>
      <c r="OGP86" s="2"/>
      <c r="OGQ86" s="2"/>
      <c r="OGR86" s="2"/>
      <c r="OGS86" s="2"/>
      <c r="OGT86" s="2"/>
      <c r="OGU86" s="2"/>
      <c r="OGV86" s="2"/>
      <c r="OGW86" s="2"/>
      <c r="OGX86" s="2"/>
      <c r="OGY86" s="2"/>
      <c r="OGZ86" s="2"/>
      <c r="OHA86" s="2"/>
      <c r="OHB86" s="2"/>
      <c r="OHC86" s="2"/>
      <c r="OHD86" s="2"/>
      <c r="OHE86" s="2"/>
      <c r="OHF86" s="2"/>
      <c r="OHG86" s="2"/>
      <c r="OHH86" s="2"/>
      <c r="OHI86" s="2"/>
      <c r="OHJ86" s="2"/>
      <c r="OHK86" s="2"/>
      <c r="OHL86" s="2"/>
      <c r="OHM86" s="2"/>
      <c r="OHN86" s="2"/>
      <c r="OHO86" s="2"/>
      <c r="OHP86" s="2"/>
      <c r="OHQ86" s="2"/>
      <c r="OHR86" s="2"/>
      <c r="OHS86" s="2"/>
      <c r="OHT86" s="2"/>
      <c r="OHU86" s="2"/>
      <c r="OHV86" s="2"/>
      <c r="OHW86" s="2"/>
      <c r="OHX86" s="2"/>
      <c r="OHY86" s="2"/>
      <c r="OHZ86" s="2"/>
      <c r="OIA86" s="2"/>
      <c r="OIB86" s="2"/>
      <c r="OIC86" s="2"/>
      <c r="OID86" s="2"/>
      <c r="OIE86" s="2"/>
      <c r="OIF86" s="2"/>
      <c r="OIG86" s="2"/>
      <c r="OIH86" s="2"/>
      <c r="OII86" s="2"/>
      <c r="OIJ86" s="2"/>
      <c r="OIK86" s="2"/>
      <c r="OIL86" s="2"/>
      <c r="OIM86" s="2"/>
      <c r="OIN86" s="2"/>
      <c r="OIO86" s="2"/>
      <c r="OIP86" s="2"/>
      <c r="OIQ86" s="2"/>
      <c r="OIR86" s="2"/>
      <c r="OIS86" s="2"/>
      <c r="OIT86" s="2"/>
      <c r="OIU86" s="2"/>
      <c r="OIV86" s="2"/>
      <c r="OIW86" s="2"/>
      <c r="OIX86" s="2"/>
      <c r="OIY86" s="2"/>
      <c r="OIZ86" s="2"/>
      <c r="OJA86" s="2"/>
      <c r="OJB86" s="2"/>
      <c r="OJC86" s="2"/>
      <c r="OJD86" s="2"/>
      <c r="OJE86" s="2"/>
      <c r="OJF86" s="2"/>
      <c r="OJG86" s="2"/>
      <c r="OJH86" s="2"/>
      <c r="OJI86" s="2"/>
      <c r="OJJ86" s="2"/>
      <c r="OJK86" s="2"/>
      <c r="OJL86" s="2"/>
      <c r="OJM86" s="2"/>
      <c r="OJN86" s="2"/>
      <c r="OJO86" s="2"/>
      <c r="OJP86" s="2"/>
      <c r="OJQ86" s="2"/>
      <c r="OJR86" s="2"/>
      <c r="OJS86" s="2"/>
      <c r="OJT86" s="2"/>
      <c r="OJU86" s="2"/>
      <c r="OJV86" s="2"/>
      <c r="OJW86" s="2"/>
      <c r="OJX86" s="2"/>
      <c r="OJY86" s="2"/>
      <c r="OJZ86" s="2"/>
      <c r="OKA86" s="2"/>
      <c r="OKB86" s="2"/>
      <c r="OKC86" s="2"/>
      <c r="OKD86" s="2"/>
      <c r="OKE86" s="2"/>
      <c r="OKF86" s="2"/>
      <c r="OKG86" s="2"/>
      <c r="OKH86" s="2"/>
      <c r="OKI86" s="2"/>
      <c r="OKJ86" s="2"/>
      <c r="OKK86" s="2"/>
      <c r="OKL86" s="2"/>
      <c r="OKM86" s="2"/>
      <c r="OKN86" s="2"/>
      <c r="OKO86" s="2"/>
      <c r="OKP86" s="2"/>
      <c r="OKQ86" s="2"/>
      <c r="OKR86" s="2"/>
      <c r="OKS86" s="2"/>
      <c r="OKT86" s="2"/>
      <c r="OKU86" s="2"/>
      <c r="OKV86" s="2"/>
      <c r="OKW86" s="2"/>
      <c r="OKX86" s="2"/>
      <c r="OKY86" s="2"/>
      <c r="OKZ86" s="2"/>
      <c r="OLA86" s="2"/>
      <c r="OLB86" s="2"/>
      <c r="OLC86" s="2"/>
      <c r="OLD86" s="2"/>
      <c r="OLE86" s="2"/>
      <c r="OLF86" s="2"/>
      <c r="OLG86" s="2"/>
      <c r="OLH86" s="2"/>
      <c r="OLI86" s="2"/>
      <c r="OLJ86" s="2"/>
      <c r="OLK86" s="2"/>
      <c r="OLL86" s="2"/>
      <c r="OLM86" s="2"/>
      <c r="OLN86" s="2"/>
      <c r="OLO86" s="2"/>
      <c r="OLP86" s="2"/>
      <c r="OLQ86" s="2"/>
      <c r="OLR86" s="2"/>
      <c r="OLS86" s="2"/>
      <c r="OLT86" s="2"/>
      <c r="OLU86" s="2"/>
      <c r="OLV86" s="2"/>
      <c r="OLW86" s="2"/>
      <c r="OLX86" s="2"/>
      <c r="OLY86" s="2"/>
      <c r="OLZ86" s="2"/>
      <c r="OMA86" s="2"/>
      <c r="OMB86" s="2"/>
      <c r="OMC86" s="2"/>
      <c r="OMD86" s="2"/>
      <c r="OME86" s="2"/>
      <c r="OMF86" s="2"/>
      <c r="OMG86" s="2"/>
      <c r="OMH86" s="2"/>
      <c r="OMI86" s="2"/>
      <c r="OMJ86" s="2"/>
      <c r="OMK86" s="2"/>
      <c r="OML86" s="2"/>
      <c r="OMM86" s="2"/>
      <c r="OMN86" s="2"/>
      <c r="OMO86" s="2"/>
      <c r="OMP86" s="2"/>
      <c r="OMQ86" s="2"/>
      <c r="OMR86" s="2"/>
      <c r="OMS86" s="2"/>
      <c r="OMT86" s="2"/>
      <c r="OMU86" s="2"/>
      <c r="OMV86" s="2"/>
      <c r="OMW86" s="2"/>
      <c r="OMX86" s="2"/>
      <c r="OMY86" s="2"/>
      <c r="OMZ86" s="2"/>
      <c r="ONA86" s="2"/>
      <c r="ONB86" s="2"/>
      <c r="ONC86" s="2"/>
      <c r="OND86" s="2"/>
      <c r="ONE86" s="2"/>
      <c r="ONF86" s="2"/>
      <c r="ONG86" s="2"/>
      <c r="ONH86" s="2"/>
      <c r="ONI86" s="2"/>
      <c r="ONJ86" s="2"/>
      <c r="ONK86" s="2"/>
      <c r="ONL86" s="2"/>
      <c r="ONM86" s="2"/>
      <c r="ONN86" s="2"/>
      <c r="ONO86" s="2"/>
      <c r="ONP86" s="2"/>
      <c r="ONQ86" s="2"/>
      <c r="ONR86" s="2"/>
      <c r="ONS86" s="2"/>
      <c r="ONT86" s="2"/>
      <c r="ONU86" s="2"/>
      <c r="ONV86" s="2"/>
      <c r="ONW86" s="2"/>
      <c r="ONX86" s="2"/>
      <c r="ONY86" s="2"/>
      <c r="ONZ86" s="2"/>
      <c r="OOA86" s="2"/>
      <c r="OOB86" s="2"/>
      <c r="OOC86" s="2"/>
      <c r="OOD86" s="2"/>
      <c r="OOE86" s="2"/>
      <c r="OOF86" s="2"/>
      <c r="OOG86" s="2"/>
      <c r="OOH86" s="2"/>
      <c r="OOI86" s="2"/>
      <c r="OOJ86" s="2"/>
      <c r="OOK86" s="2"/>
      <c r="OOL86" s="2"/>
      <c r="OOM86" s="2"/>
      <c r="OON86" s="2"/>
      <c r="OOO86" s="2"/>
      <c r="OOP86" s="2"/>
      <c r="OOQ86" s="2"/>
      <c r="OOR86" s="2"/>
      <c r="OOS86" s="2"/>
      <c r="OOT86" s="2"/>
      <c r="OOU86" s="2"/>
      <c r="OOV86" s="2"/>
      <c r="OOW86" s="2"/>
      <c r="OOX86" s="2"/>
      <c r="OOY86" s="2"/>
      <c r="OOZ86" s="2"/>
      <c r="OPA86" s="2"/>
      <c r="OPB86" s="2"/>
      <c r="OPC86" s="2"/>
      <c r="OPD86" s="2"/>
      <c r="OPE86" s="2"/>
      <c r="OPF86" s="2"/>
      <c r="OPG86" s="2"/>
      <c r="OPH86" s="2"/>
      <c r="OPI86" s="2"/>
      <c r="OPJ86" s="2"/>
      <c r="OPK86" s="2"/>
      <c r="OPL86" s="2"/>
      <c r="OPM86" s="2"/>
      <c r="OPN86" s="2"/>
      <c r="OPO86" s="2"/>
      <c r="OPP86" s="2"/>
      <c r="OPQ86" s="2"/>
      <c r="OPR86" s="2"/>
      <c r="OPS86" s="2"/>
      <c r="OPT86" s="2"/>
      <c r="OPU86" s="2"/>
      <c r="OPV86" s="2"/>
      <c r="OPW86" s="2"/>
      <c r="OPX86" s="2"/>
      <c r="OPY86" s="2"/>
      <c r="OPZ86" s="2"/>
      <c r="OQA86" s="2"/>
      <c r="OQB86" s="2"/>
      <c r="OQC86" s="2"/>
      <c r="OQD86" s="2"/>
      <c r="OQE86" s="2"/>
      <c r="OQF86" s="2"/>
      <c r="OQG86" s="2"/>
      <c r="OQH86" s="2"/>
      <c r="OQI86" s="2"/>
      <c r="OQJ86" s="2"/>
      <c r="OQK86" s="2"/>
      <c r="OQL86" s="2"/>
      <c r="OQM86" s="2"/>
      <c r="OQN86" s="2"/>
      <c r="OQO86" s="2"/>
      <c r="OQP86" s="2"/>
      <c r="OQQ86" s="2"/>
      <c r="OQR86" s="2"/>
      <c r="OQS86" s="2"/>
      <c r="OQT86" s="2"/>
      <c r="OQU86" s="2"/>
      <c r="OQV86" s="2"/>
      <c r="OQW86" s="2"/>
      <c r="OQX86" s="2"/>
      <c r="OQY86" s="2"/>
      <c r="OQZ86" s="2"/>
      <c r="ORA86" s="2"/>
      <c r="ORB86" s="2"/>
      <c r="ORC86" s="2"/>
      <c r="ORD86" s="2"/>
      <c r="ORE86" s="2"/>
      <c r="ORF86" s="2"/>
      <c r="ORG86" s="2"/>
      <c r="ORH86" s="2"/>
      <c r="ORI86" s="2"/>
      <c r="ORJ86" s="2"/>
      <c r="ORK86" s="2"/>
      <c r="ORL86" s="2"/>
      <c r="ORM86" s="2"/>
      <c r="ORN86" s="2"/>
      <c r="ORO86" s="2"/>
      <c r="ORP86" s="2"/>
      <c r="ORQ86" s="2"/>
      <c r="ORR86" s="2"/>
      <c r="ORS86" s="2"/>
      <c r="ORT86" s="2"/>
      <c r="ORU86" s="2"/>
      <c r="ORV86" s="2"/>
      <c r="ORW86" s="2"/>
      <c r="ORX86" s="2"/>
      <c r="ORY86" s="2"/>
      <c r="ORZ86" s="2"/>
      <c r="OSA86" s="2"/>
      <c r="OSB86" s="2"/>
      <c r="OSC86" s="2"/>
      <c r="OSD86" s="2"/>
      <c r="OSE86" s="2"/>
      <c r="OSF86" s="2"/>
      <c r="OSG86" s="2"/>
      <c r="OSH86" s="2"/>
      <c r="OSI86" s="2"/>
      <c r="OSJ86" s="2"/>
      <c r="OSK86" s="2"/>
      <c r="OSL86" s="2"/>
      <c r="OSM86" s="2"/>
      <c r="OSN86" s="2"/>
      <c r="OSO86" s="2"/>
      <c r="OSP86" s="2"/>
      <c r="OSQ86" s="2"/>
      <c r="OSR86" s="2"/>
      <c r="OSS86" s="2"/>
      <c r="OST86" s="2"/>
      <c r="OSU86" s="2"/>
      <c r="OSV86" s="2"/>
      <c r="OSW86" s="2"/>
      <c r="OSX86" s="2"/>
      <c r="OSY86" s="2"/>
      <c r="OSZ86" s="2"/>
      <c r="OTA86" s="2"/>
      <c r="OTB86" s="2"/>
      <c r="OTC86" s="2"/>
      <c r="OTD86" s="2"/>
      <c r="OTE86" s="2"/>
      <c r="OTF86" s="2"/>
      <c r="OTG86" s="2"/>
      <c r="OTH86" s="2"/>
      <c r="OTI86" s="2"/>
      <c r="OTJ86" s="2"/>
      <c r="OTK86" s="2"/>
      <c r="OTL86" s="2"/>
      <c r="OTM86" s="2"/>
      <c r="OTN86" s="2"/>
      <c r="OTO86" s="2"/>
      <c r="OTP86" s="2"/>
      <c r="OTQ86" s="2"/>
      <c r="OTR86" s="2"/>
      <c r="OTS86" s="2"/>
      <c r="OTT86" s="2"/>
      <c r="OTU86" s="2"/>
      <c r="OTV86" s="2"/>
      <c r="OTW86" s="2"/>
      <c r="OTX86" s="2"/>
      <c r="OTY86" s="2"/>
      <c r="OTZ86" s="2"/>
      <c r="OUA86" s="2"/>
      <c r="OUB86" s="2"/>
      <c r="OUC86" s="2"/>
      <c r="OUD86" s="2"/>
      <c r="OUE86" s="2"/>
      <c r="OUF86" s="2"/>
      <c r="OUG86" s="2"/>
      <c r="OUH86" s="2"/>
      <c r="OUI86" s="2"/>
      <c r="OUJ86" s="2"/>
      <c r="OUK86" s="2"/>
      <c r="OUL86" s="2"/>
      <c r="OUM86" s="2"/>
      <c r="OUN86" s="2"/>
      <c r="OUO86" s="2"/>
      <c r="OUP86" s="2"/>
      <c r="OUQ86" s="2"/>
      <c r="OUR86" s="2"/>
      <c r="OUS86" s="2"/>
      <c r="OUT86" s="2"/>
      <c r="OUU86" s="2"/>
      <c r="OUV86" s="2"/>
      <c r="OUW86" s="2"/>
      <c r="OUX86" s="2"/>
      <c r="OUY86" s="2"/>
      <c r="OUZ86" s="2"/>
      <c r="OVA86" s="2"/>
      <c r="OVB86" s="2"/>
      <c r="OVC86" s="2"/>
      <c r="OVD86" s="2"/>
      <c r="OVE86" s="2"/>
      <c r="OVF86" s="2"/>
      <c r="OVG86" s="2"/>
      <c r="OVH86" s="2"/>
      <c r="OVI86" s="2"/>
      <c r="OVJ86" s="2"/>
      <c r="OVK86" s="2"/>
      <c r="OVL86" s="2"/>
      <c r="OVM86" s="2"/>
      <c r="OVN86" s="2"/>
      <c r="OVO86" s="2"/>
      <c r="OVP86" s="2"/>
      <c r="OVQ86" s="2"/>
      <c r="OVR86" s="2"/>
      <c r="OVS86" s="2"/>
      <c r="OVT86" s="2"/>
      <c r="OVU86" s="2"/>
      <c r="OVV86" s="2"/>
      <c r="OVW86" s="2"/>
      <c r="OVX86" s="2"/>
      <c r="OVY86" s="2"/>
      <c r="OVZ86" s="2"/>
      <c r="OWA86" s="2"/>
      <c r="OWB86" s="2"/>
      <c r="OWC86" s="2"/>
      <c r="OWD86" s="2"/>
      <c r="OWE86" s="2"/>
      <c r="OWF86" s="2"/>
      <c r="OWG86" s="2"/>
      <c r="OWH86" s="2"/>
      <c r="OWI86" s="2"/>
      <c r="OWJ86" s="2"/>
      <c r="OWK86" s="2"/>
      <c r="OWL86" s="2"/>
      <c r="OWM86" s="2"/>
      <c r="OWN86" s="2"/>
      <c r="OWO86" s="2"/>
      <c r="OWP86" s="2"/>
      <c r="OWQ86" s="2"/>
      <c r="OWR86" s="2"/>
      <c r="OWS86" s="2"/>
      <c r="OWT86" s="2"/>
      <c r="OWU86" s="2"/>
      <c r="OWV86" s="2"/>
      <c r="OWW86" s="2"/>
      <c r="OWX86" s="2"/>
      <c r="OWY86" s="2"/>
      <c r="OWZ86" s="2"/>
      <c r="OXA86" s="2"/>
      <c r="OXB86" s="2"/>
      <c r="OXC86" s="2"/>
      <c r="OXD86" s="2"/>
      <c r="OXE86" s="2"/>
      <c r="OXF86" s="2"/>
      <c r="OXG86" s="2"/>
      <c r="OXH86" s="2"/>
      <c r="OXI86" s="2"/>
      <c r="OXJ86" s="2"/>
      <c r="OXK86" s="2"/>
      <c r="OXL86" s="2"/>
      <c r="OXM86" s="2"/>
      <c r="OXN86" s="2"/>
      <c r="OXO86" s="2"/>
      <c r="OXP86" s="2"/>
      <c r="OXQ86" s="2"/>
      <c r="OXR86" s="2"/>
      <c r="OXS86" s="2"/>
      <c r="OXT86" s="2"/>
      <c r="OXU86" s="2"/>
      <c r="OXV86" s="2"/>
      <c r="OXW86" s="2"/>
      <c r="OXX86" s="2"/>
      <c r="OXY86" s="2"/>
      <c r="OXZ86" s="2"/>
      <c r="OYA86" s="2"/>
      <c r="OYB86" s="2"/>
      <c r="OYC86" s="2"/>
      <c r="OYD86" s="2"/>
      <c r="OYE86" s="2"/>
      <c r="OYF86" s="2"/>
      <c r="OYG86" s="2"/>
      <c r="OYH86" s="2"/>
      <c r="OYI86" s="2"/>
      <c r="OYJ86" s="2"/>
      <c r="OYK86" s="2"/>
      <c r="OYL86" s="2"/>
      <c r="OYM86" s="2"/>
      <c r="OYN86" s="2"/>
      <c r="OYO86" s="2"/>
      <c r="OYP86" s="2"/>
      <c r="OYQ86" s="2"/>
      <c r="OYR86" s="2"/>
      <c r="OYS86" s="2"/>
      <c r="OYT86" s="2"/>
      <c r="OYU86" s="2"/>
      <c r="OYV86" s="2"/>
      <c r="OYW86" s="2"/>
      <c r="OYX86" s="2"/>
      <c r="OYY86" s="2"/>
      <c r="OYZ86" s="2"/>
      <c r="OZA86" s="2"/>
      <c r="OZB86" s="2"/>
      <c r="OZC86" s="2"/>
      <c r="OZD86" s="2"/>
      <c r="OZE86" s="2"/>
      <c r="OZF86" s="2"/>
      <c r="OZG86" s="2"/>
      <c r="OZH86" s="2"/>
      <c r="OZI86" s="2"/>
      <c r="OZJ86" s="2"/>
      <c r="OZK86" s="2"/>
      <c r="OZL86" s="2"/>
      <c r="OZM86" s="2"/>
      <c r="OZN86" s="2"/>
      <c r="OZO86" s="2"/>
      <c r="OZP86" s="2"/>
      <c r="OZQ86" s="2"/>
      <c r="OZR86" s="2"/>
      <c r="OZS86" s="2"/>
      <c r="OZT86" s="2"/>
      <c r="OZU86" s="2"/>
      <c r="OZV86" s="2"/>
      <c r="OZW86" s="2"/>
      <c r="OZX86" s="2"/>
      <c r="OZY86" s="2"/>
      <c r="OZZ86" s="2"/>
      <c r="PAA86" s="2"/>
      <c r="PAB86" s="2"/>
      <c r="PAC86" s="2"/>
      <c r="PAD86" s="2"/>
      <c r="PAE86" s="2"/>
      <c r="PAF86" s="2"/>
      <c r="PAG86" s="2"/>
      <c r="PAH86" s="2"/>
      <c r="PAI86" s="2"/>
      <c r="PAJ86" s="2"/>
      <c r="PAK86" s="2"/>
      <c r="PAL86" s="2"/>
      <c r="PAM86" s="2"/>
      <c r="PAN86" s="2"/>
      <c r="PAO86" s="2"/>
      <c r="PAP86" s="2"/>
      <c r="PAQ86" s="2"/>
      <c r="PAR86" s="2"/>
      <c r="PAS86" s="2"/>
      <c r="PAT86" s="2"/>
      <c r="PAU86" s="2"/>
      <c r="PAV86" s="2"/>
      <c r="PAW86" s="2"/>
      <c r="PAX86" s="2"/>
      <c r="PAY86" s="2"/>
      <c r="PAZ86" s="2"/>
      <c r="PBA86" s="2"/>
      <c r="PBB86" s="2"/>
      <c r="PBC86" s="2"/>
      <c r="PBD86" s="2"/>
      <c r="PBE86" s="2"/>
      <c r="PBF86" s="2"/>
      <c r="PBG86" s="2"/>
      <c r="PBH86" s="2"/>
      <c r="PBI86" s="2"/>
      <c r="PBJ86" s="2"/>
      <c r="PBK86" s="2"/>
      <c r="PBL86" s="2"/>
      <c r="PBM86" s="2"/>
      <c r="PBN86" s="2"/>
      <c r="PBO86" s="2"/>
      <c r="PBP86" s="2"/>
      <c r="PBQ86" s="2"/>
      <c r="PBR86" s="2"/>
      <c r="PBS86" s="2"/>
      <c r="PBT86" s="2"/>
      <c r="PBU86" s="2"/>
      <c r="PBV86" s="2"/>
      <c r="PBW86" s="2"/>
      <c r="PBX86" s="2"/>
      <c r="PBY86" s="2"/>
      <c r="PBZ86" s="2"/>
      <c r="PCA86" s="2"/>
      <c r="PCB86" s="2"/>
      <c r="PCC86" s="2"/>
      <c r="PCD86" s="2"/>
      <c r="PCE86" s="2"/>
      <c r="PCF86" s="2"/>
      <c r="PCG86" s="2"/>
      <c r="PCH86" s="2"/>
      <c r="PCI86" s="2"/>
      <c r="PCJ86" s="2"/>
      <c r="PCK86" s="2"/>
      <c r="PCL86" s="2"/>
      <c r="PCM86" s="2"/>
      <c r="PCN86" s="2"/>
      <c r="PCO86" s="2"/>
      <c r="PCP86" s="2"/>
      <c r="PCQ86" s="2"/>
      <c r="PCR86" s="2"/>
      <c r="PCS86" s="2"/>
      <c r="PCT86" s="2"/>
      <c r="PCU86" s="2"/>
      <c r="PCV86" s="2"/>
      <c r="PCW86" s="2"/>
      <c r="PCX86" s="2"/>
      <c r="PCY86" s="2"/>
      <c r="PCZ86" s="2"/>
      <c r="PDA86" s="2"/>
      <c r="PDB86" s="2"/>
      <c r="PDC86" s="2"/>
      <c r="PDD86" s="2"/>
      <c r="PDE86" s="2"/>
      <c r="PDF86" s="2"/>
      <c r="PDG86" s="2"/>
      <c r="PDH86" s="2"/>
      <c r="PDI86" s="2"/>
      <c r="PDJ86" s="2"/>
      <c r="PDK86" s="2"/>
      <c r="PDL86" s="2"/>
      <c r="PDM86" s="2"/>
      <c r="PDN86" s="2"/>
      <c r="PDO86" s="2"/>
      <c r="PDP86" s="2"/>
      <c r="PDQ86" s="2"/>
      <c r="PDR86" s="2"/>
      <c r="PDS86" s="2"/>
      <c r="PDT86" s="2"/>
      <c r="PDU86" s="2"/>
      <c r="PDV86" s="2"/>
      <c r="PDW86" s="2"/>
      <c r="PDX86" s="2"/>
      <c r="PDY86" s="2"/>
      <c r="PDZ86" s="2"/>
      <c r="PEA86" s="2"/>
      <c r="PEB86" s="2"/>
      <c r="PEC86" s="2"/>
      <c r="PED86" s="2"/>
      <c r="PEE86" s="2"/>
      <c r="PEF86" s="2"/>
      <c r="PEG86" s="2"/>
      <c r="PEH86" s="2"/>
      <c r="PEI86" s="2"/>
      <c r="PEJ86" s="2"/>
      <c r="PEK86" s="2"/>
      <c r="PEL86" s="2"/>
      <c r="PEM86" s="2"/>
      <c r="PEN86" s="2"/>
      <c r="PEO86" s="2"/>
      <c r="PEP86" s="2"/>
      <c r="PEQ86" s="2"/>
      <c r="PER86" s="2"/>
      <c r="PES86" s="2"/>
      <c r="PET86" s="2"/>
      <c r="PEU86" s="2"/>
      <c r="PEV86" s="2"/>
      <c r="PEW86" s="2"/>
      <c r="PEX86" s="2"/>
      <c r="PEY86" s="2"/>
      <c r="PEZ86" s="2"/>
      <c r="PFA86" s="2"/>
      <c r="PFB86" s="2"/>
      <c r="PFC86" s="2"/>
      <c r="PFD86" s="2"/>
      <c r="PFE86" s="2"/>
      <c r="PFF86" s="2"/>
      <c r="PFG86" s="2"/>
      <c r="PFH86" s="2"/>
      <c r="PFI86" s="2"/>
      <c r="PFJ86" s="2"/>
      <c r="PFK86" s="2"/>
      <c r="PFL86" s="2"/>
      <c r="PFM86" s="2"/>
      <c r="PFN86" s="2"/>
      <c r="PFO86" s="2"/>
      <c r="PFP86" s="2"/>
      <c r="PFQ86" s="2"/>
      <c r="PFR86" s="2"/>
      <c r="PFS86" s="2"/>
      <c r="PFT86" s="2"/>
      <c r="PFU86" s="2"/>
      <c r="PFV86" s="2"/>
      <c r="PFW86" s="2"/>
      <c r="PFX86" s="2"/>
      <c r="PFY86" s="2"/>
      <c r="PFZ86" s="2"/>
      <c r="PGA86" s="2"/>
      <c r="PGB86" s="2"/>
      <c r="PGC86" s="2"/>
      <c r="PGD86" s="2"/>
      <c r="PGE86" s="2"/>
      <c r="PGF86" s="2"/>
      <c r="PGG86" s="2"/>
      <c r="PGH86" s="2"/>
      <c r="PGI86" s="2"/>
      <c r="PGJ86" s="2"/>
      <c r="PGK86" s="2"/>
      <c r="PGL86" s="2"/>
      <c r="PGM86" s="2"/>
      <c r="PGN86" s="2"/>
      <c r="PGO86" s="2"/>
      <c r="PGP86" s="2"/>
      <c r="PGQ86" s="2"/>
      <c r="PGR86" s="2"/>
      <c r="PGS86" s="2"/>
      <c r="PGT86" s="2"/>
      <c r="PGU86" s="2"/>
      <c r="PGV86" s="2"/>
      <c r="PGW86" s="2"/>
      <c r="PGX86" s="2"/>
      <c r="PGY86" s="2"/>
      <c r="PGZ86" s="2"/>
      <c r="PHA86" s="2"/>
      <c r="PHB86" s="2"/>
      <c r="PHC86" s="2"/>
      <c r="PHD86" s="2"/>
      <c r="PHE86" s="2"/>
      <c r="PHF86" s="2"/>
      <c r="PHG86" s="2"/>
      <c r="PHH86" s="2"/>
      <c r="PHI86" s="2"/>
      <c r="PHJ86" s="2"/>
      <c r="PHK86" s="2"/>
      <c r="PHL86" s="2"/>
      <c r="PHM86" s="2"/>
      <c r="PHN86" s="2"/>
      <c r="PHO86" s="2"/>
      <c r="PHP86" s="2"/>
      <c r="PHQ86" s="2"/>
      <c r="PHR86" s="2"/>
      <c r="PHS86" s="2"/>
      <c r="PHT86" s="2"/>
      <c r="PHU86" s="2"/>
      <c r="PHV86" s="2"/>
      <c r="PHW86" s="2"/>
      <c r="PHX86" s="2"/>
      <c r="PHY86" s="2"/>
      <c r="PHZ86" s="2"/>
      <c r="PIA86" s="2"/>
      <c r="PIB86" s="2"/>
      <c r="PIC86" s="2"/>
      <c r="PID86" s="2"/>
      <c r="PIE86" s="2"/>
      <c r="PIF86" s="2"/>
      <c r="PIG86" s="2"/>
      <c r="PIH86" s="2"/>
      <c r="PII86" s="2"/>
      <c r="PIJ86" s="2"/>
      <c r="PIK86" s="2"/>
      <c r="PIL86" s="2"/>
      <c r="PIM86" s="2"/>
      <c r="PIN86" s="2"/>
      <c r="PIO86" s="2"/>
      <c r="PIP86" s="2"/>
      <c r="PIQ86" s="2"/>
      <c r="PIR86" s="2"/>
      <c r="PIS86" s="2"/>
      <c r="PIT86" s="2"/>
      <c r="PIU86" s="2"/>
      <c r="PIV86" s="2"/>
      <c r="PIW86" s="2"/>
      <c r="PIX86" s="2"/>
      <c r="PIY86" s="2"/>
      <c r="PIZ86" s="2"/>
      <c r="PJA86" s="2"/>
      <c r="PJB86" s="2"/>
      <c r="PJC86" s="2"/>
      <c r="PJD86" s="2"/>
      <c r="PJE86" s="2"/>
      <c r="PJF86" s="2"/>
      <c r="PJG86" s="2"/>
      <c r="PJH86" s="2"/>
      <c r="PJI86" s="2"/>
      <c r="PJJ86" s="2"/>
      <c r="PJK86" s="2"/>
      <c r="PJL86" s="2"/>
      <c r="PJM86" s="2"/>
      <c r="PJN86" s="2"/>
      <c r="PJO86" s="2"/>
      <c r="PJP86" s="2"/>
      <c r="PJQ86" s="2"/>
      <c r="PJR86" s="2"/>
      <c r="PJS86" s="2"/>
      <c r="PJT86" s="2"/>
      <c r="PJU86" s="2"/>
      <c r="PJV86" s="2"/>
      <c r="PJW86" s="2"/>
      <c r="PJX86" s="2"/>
      <c r="PJY86" s="2"/>
      <c r="PJZ86" s="2"/>
      <c r="PKA86" s="2"/>
      <c r="PKB86" s="2"/>
      <c r="PKC86" s="2"/>
      <c r="PKD86" s="2"/>
      <c r="PKE86" s="2"/>
      <c r="PKF86" s="2"/>
      <c r="PKG86" s="2"/>
      <c r="PKH86" s="2"/>
      <c r="PKI86" s="2"/>
      <c r="PKJ86" s="2"/>
      <c r="PKK86" s="2"/>
      <c r="PKL86" s="2"/>
      <c r="PKM86" s="2"/>
      <c r="PKN86" s="2"/>
      <c r="PKO86" s="2"/>
      <c r="PKP86" s="2"/>
      <c r="PKQ86" s="2"/>
      <c r="PKR86" s="2"/>
      <c r="PKS86" s="2"/>
      <c r="PKT86" s="2"/>
      <c r="PKU86" s="2"/>
      <c r="PKV86" s="2"/>
      <c r="PKW86" s="2"/>
      <c r="PKX86" s="2"/>
      <c r="PKY86" s="2"/>
      <c r="PKZ86" s="2"/>
      <c r="PLA86" s="2"/>
      <c r="PLB86" s="2"/>
      <c r="PLC86" s="2"/>
      <c r="PLD86" s="2"/>
      <c r="PLE86" s="2"/>
      <c r="PLF86" s="2"/>
      <c r="PLG86" s="2"/>
      <c r="PLH86" s="2"/>
      <c r="PLI86" s="2"/>
      <c r="PLJ86" s="2"/>
      <c r="PLK86" s="2"/>
      <c r="PLL86" s="2"/>
      <c r="PLM86" s="2"/>
      <c r="PLN86" s="2"/>
      <c r="PLO86" s="2"/>
      <c r="PLP86" s="2"/>
      <c r="PLQ86" s="2"/>
      <c r="PLR86" s="2"/>
      <c r="PLS86" s="2"/>
      <c r="PLT86" s="2"/>
      <c r="PLU86" s="2"/>
      <c r="PLV86" s="2"/>
      <c r="PLW86" s="2"/>
      <c r="PLX86" s="2"/>
      <c r="PLY86" s="2"/>
      <c r="PLZ86" s="2"/>
      <c r="PMA86" s="2"/>
      <c r="PMB86" s="2"/>
      <c r="PMC86" s="2"/>
      <c r="PMD86" s="2"/>
      <c r="PME86" s="2"/>
      <c r="PMF86" s="2"/>
      <c r="PMG86" s="2"/>
      <c r="PMH86" s="2"/>
      <c r="PMI86" s="2"/>
      <c r="PMJ86" s="2"/>
      <c r="PMK86" s="2"/>
      <c r="PML86" s="2"/>
      <c r="PMM86" s="2"/>
      <c r="PMN86" s="2"/>
      <c r="PMO86" s="2"/>
      <c r="PMP86" s="2"/>
      <c r="PMQ86" s="2"/>
      <c r="PMR86" s="2"/>
      <c r="PMS86" s="2"/>
      <c r="PMT86" s="2"/>
      <c r="PMU86" s="2"/>
      <c r="PMV86" s="2"/>
      <c r="PMW86" s="2"/>
      <c r="PMX86" s="2"/>
      <c r="PMY86" s="2"/>
      <c r="PMZ86" s="2"/>
      <c r="PNA86" s="2"/>
      <c r="PNB86" s="2"/>
      <c r="PNC86" s="2"/>
      <c r="PND86" s="2"/>
      <c r="PNE86" s="2"/>
      <c r="PNF86" s="2"/>
      <c r="PNG86" s="2"/>
      <c r="PNH86" s="2"/>
      <c r="PNI86" s="2"/>
      <c r="PNJ86" s="2"/>
      <c r="PNK86" s="2"/>
      <c r="PNL86" s="2"/>
      <c r="PNM86" s="2"/>
      <c r="PNN86" s="2"/>
      <c r="PNO86" s="2"/>
      <c r="PNP86" s="2"/>
      <c r="PNQ86" s="2"/>
      <c r="PNR86" s="2"/>
      <c r="PNS86" s="2"/>
      <c r="PNT86" s="2"/>
      <c r="PNU86" s="2"/>
      <c r="PNV86" s="2"/>
      <c r="PNW86" s="2"/>
      <c r="PNX86" s="2"/>
      <c r="PNY86" s="2"/>
      <c r="PNZ86" s="2"/>
      <c r="POA86" s="2"/>
      <c r="POB86" s="2"/>
      <c r="POC86" s="2"/>
      <c r="POD86" s="2"/>
      <c r="POE86" s="2"/>
      <c r="POF86" s="2"/>
      <c r="POG86" s="2"/>
      <c r="POH86" s="2"/>
      <c r="POI86" s="2"/>
      <c r="POJ86" s="2"/>
      <c r="POK86" s="2"/>
      <c r="POL86" s="2"/>
      <c r="POM86" s="2"/>
      <c r="PON86" s="2"/>
      <c r="POO86" s="2"/>
      <c r="POP86" s="2"/>
      <c r="POQ86" s="2"/>
      <c r="POR86" s="2"/>
      <c r="POS86" s="2"/>
      <c r="POT86" s="2"/>
      <c r="POU86" s="2"/>
      <c r="POV86" s="2"/>
      <c r="POW86" s="2"/>
      <c r="POX86" s="2"/>
      <c r="POY86" s="2"/>
      <c r="POZ86" s="2"/>
      <c r="PPA86" s="2"/>
      <c r="PPB86" s="2"/>
      <c r="PPC86" s="2"/>
      <c r="PPD86" s="2"/>
      <c r="PPE86" s="2"/>
      <c r="PPF86" s="2"/>
      <c r="PPG86" s="2"/>
      <c r="PPH86" s="2"/>
      <c r="PPI86" s="2"/>
      <c r="PPJ86" s="2"/>
      <c r="PPK86" s="2"/>
      <c r="PPL86" s="2"/>
      <c r="PPM86" s="2"/>
      <c r="PPN86" s="2"/>
      <c r="PPO86" s="2"/>
      <c r="PPP86" s="2"/>
      <c r="PPQ86" s="2"/>
      <c r="PPR86" s="2"/>
      <c r="PPS86" s="2"/>
      <c r="PPT86" s="2"/>
      <c r="PPU86" s="2"/>
      <c r="PPV86" s="2"/>
      <c r="PPW86" s="2"/>
      <c r="PPX86" s="2"/>
      <c r="PPY86" s="2"/>
      <c r="PPZ86" s="2"/>
      <c r="PQA86" s="2"/>
      <c r="PQB86" s="2"/>
      <c r="PQC86" s="2"/>
      <c r="PQD86" s="2"/>
      <c r="PQE86" s="2"/>
      <c r="PQF86" s="2"/>
      <c r="PQG86" s="2"/>
      <c r="PQH86" s="2"/>
      <c r="PQI86" s="2"/>
      <c r="PQJ86" s="2"/>
      <c r="PQK86" s="2"/>
      <c r="PQL86" s="2"/>
      <c r="PQM86" s="2"/>
      <c r="PQN86" s="2"/>
      <c r="PQO86" s="2"/>
      <c r="PQP86" s="2"/>
      <c r="PQQ86" s="2"/>
      <c r="PQR86" s="2"/>
      <c r="PQS86" s="2"/>
      <c r="PQT86" s="2"/>
      <c r="PQU86" s="2"/>
      <c r="PQV86" s="2"/>
      <c r="PQW86" s="2"/>
      <c r="PQX86" s="2"/>
      <c r="PQY86" s="2"/>
      <c r="PQZ86" s="2"/>
      <c r="PRA86" s="2"/>
      <c r="PRB86" s="2"/>
      <c r="PRC86" s="2"/>
      <c r="PRD86" s="2"/>
      <c r="PRE86" s="2"/>
      <c r="PRF86" s="2"/>
      <c r="PRG86" s="2"/>
      <c r="PRH86" s="2"/>
      <c r="PRI86" s="2"/>
      <c r="PRJ86" s="2"/>
      <c r="PRK86" s="2"/>
      <c r="PRL86" s="2"/>
      <c r="PRM86" s="2"/>
      <c r="PRN86" s="2"/>
      <c r="PRO86" s="2"/>
      <c r="PRP86" s="2"/>
      <c r="PRQ86" s="2"/>
      <c r="PRR86" s="2"/>
      <c r="PRS86" s="2"/>
      <c r="PRT86" s="2"/>
      <c r="PRU86" s="2"/>
      <c r="PRV86" s="2"/>
      <c r="PRW86" s="2"/>
      <c r="PRX86" s="2"/>
      <c r="PRY86" s="2"/>
      <c r="PRZ86" s="2"/>
      <c r="PSA86" s="2"/>
      <c r="PSB86" s="2"/>
      <c r="PSC86" s="2"/>
      <c r="PSD86" s="2"/>
      <c r="PSE86" s="2"/>
      <c r="PSF86" s="2"/>
      <c r="PSG86" s="2"/>
      <c r="PSH86" s="2"/>
      <c r="PSI86" s="2"/>
      <c r="PSJ86" s="2"/>
      <c r="PSK86" s="2"/>
      <c r="PSL86" s="2"/>
      <c r="PSM86" s="2"/>
      <c r="PSN86" s="2"/>
      <c r="PSO86" s="2"/>
      <c r="PSP86" s="2"/>
      <c r="PSQ86" s="2"/>
      <c r="PSR86" s="2"/>
      <c r="PSS86" s="2"/>
      <c r="PST86" s="2"/>
      <c r="PSU86" s="2"/>
      <c r="PSV86" s="2"/>
      <c r="PSW86" s="2"/>
      <c r="PSX86" s="2"/>
      <c r="PSY86" s="2"/>
      <c r="PSZ86" s="2"/>
      <c r="PTA86" s="2"/>
      <c r="PTB86" s="2"/>
      <c r="PTC86" s="2"/>
      <c r="PTD86" s="2"/>
      <c r="PTE86" s="2"/>
      <c r="PTF86" s="2"/>
      <c r="PTG86" s="2"/>
      <c r="PTH86" s="2"/>
      <c r="PTI86" s="2"/>
      <c r="PTJ86" s="2"/>
      <c r="PTK86" s="2"/>
      <c r="PTL86" s="2"/>
      <c r="PTM86" s="2"/>
      <c r="PTN86" s="2"/>
      <c r="PTO86" s="2"/>
      <c r="PTP86" s="2"/>
      <c r="PTQ86" s="2"/>
      <c r="PTR86" s="2"/>
      <c r="PTS86" s="2"/>
      <c r="PTT86" s="2"/>
      <c r="PTU86" s="2"/>
      <c r="PTV86" s="2"/>
      <c r="PTW86" s="2"/>
      <c r="PTX86" s="2"/>
      <c r="PTY86" s="2"/>
      <c r="PTZ86" s="2"/>
      <c r="PUA86" s="2"/>
      <c r="PUB86" s="2"/>
      <c r="PUC86" s="2"/>
      <c r="PUD86" s="2"/>
      <c r="PUE86" s="2"/>
      <c r="PUF86" s="2"/>
      <c r="PUG86" s="2"/>
      <c r="PUH86" s="2"/>
      <c r="PUI86" s="2"/>
      <c r="PUJ86" s="2"/>
      <c r="PUK86" s="2"/>
      <c r="PUL86" s="2"/>
      <c r="PUM86" s="2"/>
      <c r="PUN86" s="2"/>
      <c r="PUO86" s="2"/>
      <c r="PUP86" s="2"/>
      <c r="PUQ86" s="2"/>
      <c r="PUR86" s="2"/>
      <c r="PUS86" s="2"/>
      <c r="PUT86" s="2"/>
      <c r="PUU86" s="2"/>
      <c r="PUV86" s="2"/>
      <c r="PUW86" s="2"/>
      <c r="PUX86" s="2"/>
      <c r="PUY86" s="2"/>
      <c r="PUZ86" s="2"/>
      <c r="PVA86" s="2"/>
      <c r="PVB86" s="2"/>
      <c r="PVC86" s="2"/>
      <c r="PVD86" s="2"/>
      <c r="PVE86" s="2"/>
      <c r="PVF86" s="2"/>
      <c r="PVG86" s="2"/>
      <c r="PVH86" s="2"/>
      <c r="PVI86" s="2"/>
      <c r="PVJ86" s="2"/>
      <c r="PVK86" s="2"/>
      <c r="PVL86" s="2"/>
      <c r="PVM86" s="2"/>
      <c r="PVN86" s="2"/>
      <c r="PVO86" s="2"/>
      <c r="PVP86" s="2"/>
      <c r="PVQ86" s="2"/>
      <c r="PVR86" s="2"/>
      <c r="PVS86" s="2"/>
      <c r="PVT86" s="2"/>
      <c r="PVU86" s="2"/>
      <c r="PVV86" s="2"/>
      <c r="PVW86" s="2"/>
      <c r="PVX86" s="2"/>
      <c r="PVY86" s="2"/>
      <c r="PVZ86" s="2"/>
      <c r="PWA86" s="2"/>
      <c r="PWB86" s="2"/>
      <c r="PWC86" s="2"/>
      <c r="PWD86" s="2"/>
      <c r="PWE86" s="2"/>
      <c r="PWF86" s="2"/>
      <c r="PWG86" s="2"/>
      <c r="PWH86" s="2"/>
      <c r="PWI86" s="2"/>
      <c r="PWJ86" s="2"/>
      <c r="PWK86" s="2"/>
      <c r="PWL86" s="2"/>
      <c r="PWM86" s="2"/>
      <c r="PWN86" s="2"/>
      <c r="PWO86" s="2"/>
      <c r="PWP86" s="2"/>
      <c r="PWQ86" s="2"/>
      <c r="PWR86" s="2"/>
      <c r="PWS86" s="2"/>
      <c r="PWT86" s="2"/>
      <c r="PWU86" s="2"/>
      <c r="PWV86" s="2"/>
      <c r="PWW86" s="2"/>
      <c r="PWX86" s="2"/>
      <c r="PWY86" s="2"/>
      <c r="PWZ86" s="2"/>
      <c r="PXA86" s="2"/>
      <c r="PXB86" s="2"/>
      <c r="PXC86" s="2"/>
      <c r="PXD86" s="2"/>
      <c r="PXE86" s="2"/>
      <c r="PXF86" s="2"/>
      <c r="PXG86" s="2"/>
      <c r="PXH86" s="2"/>
      <c r="PXI86" s="2"/>
      <c r="PXJ86" s="2"/>
      <c r="PXK86" s="2"/>
      <c r="PXL86" s="2"/>
      <c r="PXM86" s="2"/>
      <c r="PXN86" s="2"/>
      <c r="PXO86" s="2"/>
      <c r="PXP86" s="2"/>
      <c r="PXQ86" s="2"/>
      <c r="PXR86" s="2"/>
      <c r="PXS86" s="2"/>
      <c r="PXT86" s="2"/>
      <c r="PXU86" s="2"/>
      <c r="PXV86" s="2"/>
      <c r="PXW86" s="2"/>
      <c r="PXX86" s="2"/>
      <c r="PXY86" s="2"/>
      <c r="PXZ86" s="2"/>
      <c r="PYA86" s="2"/>
      <c r="PYB86" s="2"/>
      <c r="PYC86" s="2"/>
      <c r="PYD86" s="2"/>
      <c r="PYE86" s="2"/>
      <c r="PYF86" s="2"/>
      <c r="PYG86" s="2"/>
      <c r="PYH86" s="2"/>
      <c r="PYI86" s="2"/>
      <c r="PYJ86" s="2"/>
      <c r="PYK86" s="2"/>
      <c r="PYL86" s="2"/>
      <c r="PYM86" s="2"/>
      <c r="PYN86" s="2"/>
      <c r="PYO86" s="2"/>
      <c r="PYP86" s="2"/>
      <c r="PYQ86" s="2"/>
      <c r="PYR86" s="2"/>
      <c r="PYS86" s="2"/>
      <c r="PYT86" s="2"/>
      <c r="PYU86" s="2"/>
      <c r="PYV86" s="2"/>
      <c r="PYW86" s="2"/>
      <c r="PYX86" s="2"/>
      <c r="PYY86" s="2"/>
      <c r="PYZ86" s="2"/>
      <c r="PZA86" s="2"/>
      <c r="PZB86" s="2"/>
      <c r="PZC86" s="2"/>
      <c r="PZD86" s="2"/>
      <c r="PZE86" s="2"/>
      <c r="PZF86" s="2"/>
      <c r="PZG86" s="2"/>
      <c r="PZH86" s="2"/>
      <c r="PZI86" s="2"/>
      <c r="PZJ86" s="2"/>
      <c r="PZK86" s="2"/>
      <c r="PZL86" s="2"/>
      <c r="PZM86" s="2"/>
      <c r="PZN86" s="2"/>
      <c r="PZO86" s="2"/>
      <c r="PZP86" s="2"/>
      <c r="PZQ86" s="2"/>
      <c r="PZR86" s="2"/>
      <c r="PZS86" s="2"/>
      <c r="PZT86" s="2"/>
      <c r="PZU86" s="2"/>
      <c r="PZV86" s="2"/>
      <c r="PZW86" s="2"/>
      <c r="PZX86" s="2"/>
      <c r="PZY86" s="2"/>
      <c r="PZZ86" s="2"/>
      <c r="QAA86" s="2"/>
      <c r="QAB86" s="2"/>
      <c r="QAC86" s="2"/>
      <c r="QAD86" s="2"/>
      <c r="QAE86" s="2"/>
      <c r="QAF86" s="2"/>
      <c r="QAG86" s="2"/>
      <c r="QAH86" s="2"/>
      <c r="QAI86" s="2"/>
      <c r="QAJ86" s="2"/>
      <c r="QAK86" s="2"/>
      <c r="QAL86" s="2"/>
      <c r="QAM86" s="2"/>
      <c r="QAN86" s="2"/>
      <c r="QAO86" s="2"/>
      <c r="QAP86" s="2"/>
      <c r="QAQ86" s="2"/>
      <c r="QAR86" s="2"/>
      <c r="QAS86" s="2"/>
      <c r="QAT86" s="2"/>
      <c r="QAU86" s="2"/>
      <c r="QAV86" s="2"/>
      <c r="QAW86" s="2"/>
      <c r="QAX86" s="2"/>
      <c r="QAY86" s="2"/>
      <c r="QAZ86" s="2"/>
      <c r="QBA86" s="2"/>
      <c r="QBB86" s="2"/>
      <c r="QBC86" s="2"/>
      <c r="QBD86" s="2"/>
      <c r="QBE86" s="2"/>
      <c r="QBF86" s="2"/>
      <c r="QBG86" s="2"/>
      <c r="QBH86" s="2"/>
      <c r="QBI86" s="2"/>
      <c r="QBJ86" s="2"/>
      <c r="QBK86" s="2"/>
      <c r="QBL86" s="2"/>
      <c r="QBM86" s="2"/>
      <c r="QBN86" s="2"/>
      <c r="QBO86" s="2"/>
      <c r="QBP86" s="2"/>
      <c r="QBQ86" s="2"/>
      <c r="QBR86" s="2"/>
      <c r="QBS86" s="2"/>
      <c r="QBT86" s="2"/>
      <c r="QBU86" s="2"/>
      <c r="QBV86" s="2"/>
      <c r="QBW86" s="2"/>
      <c r="QBX86" s="2"/>
      <c r="QBY86" s="2"/>
      <c r="QBZ86" s="2"/>
      <c r="QCA86" s="2"/>
      <c r="QCB86" s="2"/>
      <c r="QCC86" s="2"/>
      <c r="QCD86" s="2"/>
      <c r="QCE86" s="2"/>
      <c r="QCF86" s="2"/>
      <c r="QCG86" s="2"/>
      <c r="QCH86" s="2"/>
      <c r="QCI86" s="2"/>
      <c r="QCJ86" s="2"/>
      <c r="QCK86" s="2"/>
      <c r="QCL86" s="2"/>
      <c r="QCM86" s="2"/>
      <c r="QCN86" s="2"/>
      <c r="QCO86" s="2"/>
      <c r="QCP86" s="2"/>
      <c r="QCQ86" s="2"/>
      <c r="QCR86" s="2"/>
      <c r="QCS86" s="2"/>
      <c r="QCT86" s="2"/>
      <c r="QCU86" s="2"/>
      <c r="QCV86" s="2"/>
      <c r="QCW86" s="2"/>
      <c r="QCX86" s="2"/>
      <c r="QCY86" s="2"/>
      <c r="QCZ86" s="2"/>
      <c r="QDA86" s="2"/>
      <c r="QDB86" s="2"/>
      <c r="QDC86" s="2"/>
      <c r="QDD86" s="2"/>
      <c r="QDE86" s="2"/>
      <c r="QDF86" s="2"/>
      <c r="QDG86" s="2"/>
      <c r="QDH86" s="2"/>
      <c r="QDI86" s="2"/>
      <c r="QDJ86" s="2"/>
      <c r="QDK86" s="2"/>
      <c r="QDL86" s="2"/>
      <c r="QDM86" s="2"/>
      <c r="QDN86" s="2"/>
      <c r="QDO86" s="2"/>
      <c r="QDP86" s="2"/>
      <c r="QDQ86" s="2"/>
      <c r="QDR86" s="2"/>
      <c r="QDS86" s="2"/>
      <c r="QDT86" s="2"/>
      <c r="QDU86" s="2"/>
      <c r="QDV86" s="2"/>
      <c r="QDW86" s="2"/>
      <c r="QDX86" s="2"/>
      <c r="QDY86" s="2"/>
      <c r="QDZ86" s="2"/>
      <c r="QEA86" s="2"/>
      <c r="QEB86" s="2"/>
      <c r="QEC86" s="2"/>
      <c r="QED86" s="2"/>
      <c r="QEE86" s="2"/>
      <c r="QEF86" s="2"/>
      <c r="QEG86" s="2"/>
      <c r="QEH86" s="2"/>
      <c r="QEI86" s="2"/>
      <c r="QEJ86" s="2"/>
      <c r="QEK86" s="2"/>
      <c r="QEL86" s="2"/>
      <c r="QEM86" s="2"/>
      <c r="QEN86" s="2"/>
      <c r="QEO86" s="2"/>
      <c r="QEP86" s="2"/>
      <c r="QEQ86" s="2"/>
      <c r="QER86" s="2"/>
      <c r="QES86" s="2"/>
      <c r="QET86" s="2"/>
      <c r="QEU86" s="2"/>
      <c r="QEV86" s="2"/>
      <c r="QEW86" s="2"/>
      <c r="QEX86" s="2"/>
      <c r="QEY86" s="2"/>
      <c r="QEZ86" s="2"/>
      <c r="QFA86" s="2"/>
      <c r="QFB86" s="2"/>
      <c r="QFC86" s="2"/>
      <c r="QFD86" s="2"/>
      <c r="QFE86" s="2"/>
      <c r="QFF86" s="2"/>
      <c r="QFG86" s="2"/>
      <c r="QFH86" s="2"/>
      <c r="QFI86" s="2"/>
      <c r="QFJ86" s="2"/>
      <c r="QFK86" s="2"/>
      <c r="QFL86" s="2"/>
      <c r="QFM86" s="2"/>
      <c r="QFN86" s="2"/>
      <c r="QFO86" s="2"/>
      <c r="QFP86" s="2"/>
      <c r="QFQ86" s="2"/>
      <c r="QFR86" s="2"/>
      <c r="QFS86" s="2"/>
      <c r="QFT86" s="2"/>
      <c r="QFU86" s="2"/>
      <c r="QFV86" s="2"/>
      <c r="QFW86" s="2"/>
      <c r="QFX86" s="2"/>
      <c r="QFY86" s="2"/>
      <c r="QFZ86" s="2"/>
      <c r="QGA86" s="2"/>
      <c r="QGB86" s="2"/>
      <c r="QGC86" s="2"/>
      <c r="QGD86" s="2"/>
      <c r="QGE86" s="2"/>
      <c r="QGF86" s="2"/>
      <c r="QGG86" s="2"/>
      <c r="QGH86" s="2"/>
      <c r="QGI86" s="2"/>
      <c r="QGJ86" s="2"/>
      <c r="QGK86" s="2"/>
      <c r="QGL86" s="2"/>
      <c r="QGM86" s="2"/>
      <c r="QGN86" s="2"/>
      <c r="QGO86" s="2"/>
      <c r="QGP86" s="2"/>
      <c r="QGQ86" s="2"/>
      <c r="QGR86" s="2"/>
      <c r="QGS86" s="2"/>
      <c r="QGT86" s="2"/>
      <c r="QGU86" s="2"/>
      <c r="QGV86" s="2"/>
      <c r="QGW86" s="2"/>
      <c r="QGX86" s="2"/>
      <c r="QGY86" s="2"/>
      <c r="QGZ86" s="2"/>
      <c r="QHA86" s="2"/>
      <c r="QHB86" s="2"/>
      <c r="QHC86" s="2"/>
      <c r="QHD86" s="2"/>
      <c r="QHE86" s="2"/>
      <c r="QHF86" s="2"/>
      <c r="QHG86" s="2"/>
      <c r="QHH86" s="2"/>
      <c r="QHI86" s="2"/>
      <c r="QHJ86" s="2"/>
      <c r="QHK86" s="2"/>
      <c r="QHL86" s="2"/>
      <c r="QHM86" s="2"/>
      <c r="QHN86" s="2"/>
      <c r="QHO86" s="2"/>
      <c r="QHP86" s="2"/>
      <c r="QHQ86" s="2"/>
      <c r="QHR86" s="2"/>
      <c r="QHS86" s="2"/>
      <c r="QHT86" s="2"/>
      <c r="QHU86" s="2"/>
      <c r="QHV86" s="2"/>
      <c r="QHW86" s="2"/>
      <c r="QHX86" s="2"/>
      <c r="QHY86" s="2"/>
      <c r="QHZ86" s="2"/>
      <c r="QIA86" s="2"/>
      <c r="QIB86" s="2"/>
      <c r="QIC86" s="2"/>
      <c r="QID86" s="2"/>
      <c r="QIE86" s="2"/>
      <c r="QIF86" s="2"/>
      <c r="QIG86" s="2"/>
      <c r="QIH86" s="2"/>
      <c r="QII86" s="2"/>
      <c r="QIJ86" s="2"/>
      <c r="QIK86" s="2"/>
      <c r="QIL86" s="2"/>
      <c r="QIM86" s="2"/>
      <c r="QIN86" s="2"/>
      <c r="QIO86" s="2"/>
      <c r="QIP86" s="2"/>
      <c r="QIQ86" s="2"/>
      <c r="QIR86" s="2"/>
      <c r="QIS86" s="2"/>
      <c r="QIT86" s="2"/>
      <c r="QIU86" s="2"/>
      <c r="QIV86" s="2"/>
      <c r="QIW86" s="2"/>
      <c r="QIX86" s="2"/>
      <c r="QIY86" s="2"/>
      <c r="QIZ86" s="2"/>
      <c r="QJA86" s="2"/>
      <c r="QJB86" s="2"/>
      <c r="QJC86" s="2"/>
      <c r="QJD86" s="2"/>
      <c r="QJE86" s="2"/>
      <c r="QJF86" s="2"/>
      <c r="QJG86" s="2"/>
      <c r="QJH86" s="2"/>
      <c r="QJI86" s="2"/>
      <c r="QJJ86" s="2"/>
      <c r="QJK86" s="2"/>
      <c r="QJL86" s="2"/>
      <c r="QJM86" s="2"/>
      <c r="QJN86" s="2"/>
      <c r="QJO86" s="2"/>
      <c r="QJP86" s="2"/>
      <c r="QJQ86" s="2"/>
      <c r="QJR86" s="2"/>
      <c r="QJS86" s="2"/>
      <c r="QJT86" s="2"/>
      <c r="QJU86" s="2"/>
      <c r="QJV86" s="2"/>
      <c r="QJW86" s="2"/>
      <c r="QJX86" s="2"/>
      <c r="QJY86" s="2"/>
      <c r="QJZ86" s="2"/>
      <c r="QKA86" s="2"/>
      <c r="QKB86" s="2"/>
      <c r="QKC86" s="2"/>
      <c r="QKD86" s="2"/>
      <c r="QKE86" s="2"/>
      <c r="QKF86" s="2"/>
      <c r="QKG86" s="2"/>
      <c r="QKH86" s="2"/>
      <c r="QKI86" s="2"/>
      <c r="QKJ86" s="2"/>
      <c r="QKK86" s="2"/>
      <c r="QKL86" s="2"/>
      <c r="QKM86" s="2"/>
      <c r="QKN86" s="2"/>
      <c r="QKO86" s="2"/>
      <c r="QKP86" s="2"/>
      <c r="QKQ86" s="2"/>
      <c r="QKR86" s="2"/>
      <c r="QKS86" s="2"/>
      <c r="QKT86" s="2"/>
      <c r="QKU86" s="2"/>
      <c r="QKV86" s="2"/>
      <c r="QKW86" s="2"/>
      <c r="QKX86" s="2"/>
      <c r="QKY86" s="2"/>
      <c r="QKZ86" s="2"/>
      <c r="QLA86" s="2"/>
      <c r="QLB86" s="2"/>
      <c r="QLC86" s="2"/>
      <c r="QLD86" s="2"/>
      <c r="QLE86" s="2"/>
      <c r="QLF86" s="2"/>
      <c r="QLG86" s="2"/>
      <c r="QLH86" s="2"/>
      <c r="QLI86" s="2"/>
      <c r="QLJ86" s="2"/>
      <c r="QLK86" s="2"/>
      <c r="QLL86" s="2"/>
      <c r="QLM86" s="2"/>
      <c r="QLN86" s="2"/>
      <c r="QLO86" s="2"/>
      <c r="QLP86" s="2"/>
      <c r="QLQ86" s="2"/>
      <c r="QLR86" s="2"/>
      <c r="QLS86" s="2"/>
      <c r="QLT86" s="2"/>
      <c r="QLU86" s="2"/>
      <c r="QLV86" s="2"/>
      <c r="QLW86" s="2"/>
      <c r="QLX86" s="2"/>
      <c r="QLY86" s="2"/>
      <c r="QLZ86" s="2"/>
      <c r="QMA86" s="2"/>
      <c r="QMB86" s="2"/>
      <c r="QMC86" s="2"/>
      <c r="QMD86" s="2"/>
      <c r="QME86" s="2"/>
      <c r="QMF86" s="2"/>
      <c r="QMG86" s="2"/>
      <c r="QMH86" s="2"/>
      <c r="QMI86" s="2"/>
      <c r="QMJ86" s="2"/>
      <c r="QMK86" s="2"/>
      <c r="QML86" s="2"/>
      <c r="QMM86" s="2"/>
      <c r="QMN86" s="2"/>
      <c r="QMO86" s="2"/>
      <c r="QMP86" s="2"/>
      <c r="QMQ86" s="2"/>
      <c r="QMR86" s="2"/>
      <c r="QMS86" s="2"/>
      <c r="QMT86" s="2"/>
      <c r="QMU86" s="2"/>
      <c r="QMV86" s="2"/>
      <c r="QMW86" s="2"/>
      <c r="QMX86" s="2"/>
      <c r="QMY86" s="2"/>
      <c r="QMZ86" s="2"/>
      <c r="QNA86" s="2"/>
      <c r="QNB86" s="2"/>
      <c r="QNC86" s="2"/>
      <c r="QND86" s="2"/>
      <c r="QNE86" s="2"/>
      <c r="QNF86" s="2"/>
      <c r="QNG86" s="2"/>
      <c r="QNH86" s="2"/>
      <c r="QNI86" s="2"/>
      <c r="QNJ86" s="2"/>
      <c r="QNK86" s="2"/>
      <c r="QNL86" s="2"/>
      <c r="QNM86" s="2"/>
      <c r="QNN86" s="2"/>
      <c r="QNO86" s="2"/>
      <c r="QNP86" s="2"/>
      <c r="QNQ86" s="2"/>
      <c r="QNR86" s="2"/>
      <c r="QNS86" s="2"/>
      <c r="QNT86" s="2"/>
      <c r="QNU86" s="2"/>
      <c r="QNV86" s="2"/>
      <c r="QNW86" s="2"/>
      <c r="QNX86" s="2"/>
      <c r="QNY86" s="2"/>
      <c r="QNZ86" s="2"/>
      <c r="QOA86" s="2"/>
      <c r="QOB86" s="2"/>
      <c r="QOC86" s="2"/>
      <c r="QOD86" s="2"/>
      <c r="QOE86" s="2"/>
      <c r="QOF86" s="2"/>
      <c r="QOG86" s="2"/>
      <c r="QOH86" s="2"/>
      <c r="QOI86" s="2"/>
      <c r="QOJ86" s="2"/>
      <c r="QOK86" s="2"/>
      <c r="QOL86" s="2"/>
      <c r="QOM86" s="2"/>
      <c r="QON86" s="2"/>
      <c r="QOO86" s="2"/>
      <c r="QOP86" s="2"/>
      <c r="QOQ86" s="2"/>
      <c r="QOR86" s="2"/>
      <c r="QOS86" s="2"/>
      <c r="QOT86" s="2"/>
      <c r="QOU86" s="2"/>
      <c r="QOV86" s="2"/>
      <c r="QOW86" s="2"/>
      <c r="QOX86" s="2"/>
      <c r="QOY86" s="2"/>
      <c r="QOZ86" s="2"/>
      <c r="QPA86" s="2"/>
      <c r="QPB86" s="2"/>
      <c r="QPC86" s="2"/>
      <c r="QPD86" s="2"/>
      <c r="QPE86" s="2"/>
      <c r="QPF86" s="2"/>
      <c r="QPG86" s="2"/>
      <c r="QPH86" s="2"/>
      <c r="QPI86" s="2"/>
      <c r="QPJ86" s="2"/>
      <c r="QPK86" s="2"/>
      <c r="QPL86" s="2"/>
      <c r="QPM86" s="2"/>
      <c r="QPN86" s="2"/>
      <c r="QPO86" s="2"/>
      <c r="QPP86" s="2"/>
      <c r="QPQ86" s="2"/>
      <c r="QPR86" s="2"/>
      <c r="QPS86" s="2"/>
      <c r="QPT86" s="2"/>
      <c r="QPU86" s="2"/>
      <c r="QPV86" s="2"/>
      <c r="QPW86" s="2"/>
      <c r="QPX86" s="2"/>
      <c r="QPY86" s="2"/>
      <c r="QPZ86" s="2"/>
      <c r="QQA86" s="2"/>
      <c r="QQB86" s="2"/>
      <c r="QQC86" s="2"/>
      <c r="QQD86" s="2"/>
      <c r="QQE86" s="2"/>
      <c r="QQF86" s="2"/>
      <c r="QQG86" s="2"/>
      <c r="QQH86" s="2"/>
      <c r="QQI86" s="2"/>
      <c r="QQJ86" s="2"/>
      <c r="QQK86" s="2"/>
      <c r="QQL86" s="2"/>
      <c r="QQM86" s="2"/>
      <c r="QQN86" s="2"/>
      <c r="QQO86" s="2"/>
      <c r="QQP86" s="2"/>
      <c r="QQQ86" s="2"/>
      <c r="QQR86" s="2"/>
      <c r="QQS86" s="2"/>
      <c r="QQT86" s="2"/>
      <c r="QQU86" s="2"/>
      <c r="QQV86" s="2"/>
      <c r="QQW86" s="2"/>
      <c r="QQX86" s="2"/>
      <c r="QQY86" s="2"/>
      <c r="QQZ86" s="2"/>
      <c r="QRA86" s="2"/>
      <c r="QRB86" s="2"/>
      <c r="QRC86" s="2"/>
      <c r="QRD86" s="2"/>
      <c r="QRE86" s="2"/>
      <c r="QRF86" s="2"/>
      <c r="QRG86" s="2"/>
      <c r="QRH86" s="2"/>
      <c r="QRI86" s="2"/>
      <c r="QRJ86" s="2"/>
      <c r="QRK86" s="2"/>
      <c r="QRL86" s="2"/>
      <c r="QRM86" s="2"/>
      <c r="QRN86" s="2"/>
      <c r="QRO86" s="2"/>
      <c r="QRP86" s="2"/>
      <c r="QRQ86" s="2"/>
      <c r="QRR86" s="2"/>
      <c r="QRS86" s="2"/>
      <c r="QRT86" s="2"/>
      <c r="QRU86" s="2"/>
      <c r="QRV86" s="2"/>
      <c r="QRW86" s="2"/>
      <c r="QRX86" s="2"/>
      <c r="QRY86" s="2"/>
      <c r="QRZ86" s="2"/>
      <c r="QSA86" s="2"/>
      <c r="QSB86" s="2"/>
      <c r="QSC86" s="2"/>
      <c r="QSD86" s="2"/>
      <c r="QSE86" s="2"/>
      <c r="QSF86" s="2"/>
      <c r="QSG86" s="2"/>
      <c r="QSH86" s="2"/>
      <c r="QSI86" s="2"/>
      <c r="QSJ86" s="2"/>
      <c r="QSK86" s="2"/>
      <c r="QSL86" s="2"/>
      <c r="QSM86" s="2"/>
      <c r="QSN86" s="2"/>
      <c r="QSO86" s="2"/>
      <c r="QSP86" s="2"/>
      <c r="QSQ86" s="2"/>
      <c r="QSR86" s="2"/>
      <c r="QSS86" s="2"/>
      <c r="QST86" s="2"/>
      <c r="QSU86" s="2"/>
      <c r="QSV86" s="2"/>
      <c r="QSW86" s="2"/>
      <c r="QSX86" s="2"/>
      <c r="QSY86" s="2"/>
      <c r="QSZ86" s="2"/>
      <c r="QTA86" s="2"/>
      <c r="QTB86" s="2"/>
      <c r="QTC86" s="2"/>
      <c r="QTD86" s="2"/>
      <c r="QTE86" s="2"/>
      <c r="QTF86" s="2"/>
      <c r="QTG86" s="2"/>
      <c r="QTH86" s="2"/>
      <c r="QTI86" s="2"/>
      <c r="QTJ86" s="2"/>
      <c r="QTK86" s="2"/>
      <c r="QTL86" s="2"/>
      <c r="QTM86" s="2"/>
      <c r="QTN86" s="2"/>
      <c r="QTO86" s="2"/>
      <c r="QTP86" s="2"/>
      <c r="QTQ86" s="2"/>
      <c r="QTR86" s="2"/>
      <c r="QTS86" s="2"/>
      <c r="QTT86" s="2"/>
      <c r="QTU86" s="2"/>
      <c r="QTV86" s="2"/>
      <c r="QTW86" s="2"/>
      <c r="QTX86" s="2"/>
      <c r="QTY86" s="2"/>
      <c r="QTZ86" s="2"/>
      <c r="QUA86" s="2"/>
      <c r="QUB86" s="2"/>
      <c r="QUC86" s="2"/>
      <c r="QUD86" s="2"/>
      <c r="QUE86" s="2"/>
      <c r="QUF86" s="2"/>
      <c r="QUG86" s="2"/>
      <c r="QUH86" s="2"/>
      <c r="QUI86" s="2"/>
      <c r="QUJ86" s="2"/>
      <c r="QUK86" s="2"/>
      <c r="QUL86" s="2"/>
      <c r="QUM86" s="2"/>
      <c r="QUN86" s="2"/>
      <c r="QUO86" s="2"/>
      <c r="QUP86" s="2"/>
      <c r="QUQ86" s="2"/>
      <c r="QUR86" s="2"/>
      <c r="QUS86" s="2"/>
      <c r="QUT86" s="2"/>
      <c r="QUU86" s="2"/>
      <c r="QUV86" s="2"/>
      <c r="QUW86" s="2"/>
      <c r="QUX86" s="2"/>
      <c r="QUY86" s="2"/>
      <c r="QUZ86" s="2"/>
      <c r="QVA86" s="2"/>
      <c r="QVB86" s="2"/>
      <c r="QVC86" s="2"/>
      <c r="QVD86" s="2"/>
      <c r="QVE86" s="2"/>
      <c r="QVF86" s="2"/>
      <c r="QVG86" s="2"/>
      <c r="QVH86" s="2"/>
      <c r="QVI86" s="2"/>
      <c r="QVJ86" s="2"/>
      <c r="QVK86" s="2"/>
      <c r="QVL86" s="2"/>
      <c r="QVM86" s="2"/>
      <c r="QVN86" s="2"/>
      <c r="QVO86" s="2"/>
      <c r="QVP86" s="2"/>
      <c r="QVQ86" s="2"/>
      <c r="QVR86" s="2"/>
      <c r="QVS86" s="2"/>
      <c r="QVT86" s="2"/>
      <c r="QVU86" s="2"/>
      <c r="QVV86" s="2"/>
      <c r="QVW86" s="2"/>
      <c r="QVX86" s="2"/>
      <c r="QVY86" s="2"/>
      <c r="QVZ86" s="2"/>
      <c r="QWA86" s="2"/>
      <c r="QWB86" s="2"/>
      <c r="QWC86" s="2"/>
      <c r="QWD86" s="2"/>
      <c r="QWE86" s="2"/>
      <c r="QWF86" s="2"/>
      <c r="QWG86" s="2"/>
      <c r="QWH86" s="2"/>
      <c r="QWI86" s="2"/>
      <c r="QWJ86" s="2"/>
      <c r="QWK86" s="2"/>
      <c r="QWL86" s="2"/>
      <c r="QWM86" s="2"/>
      <c r="QWN86" s="2"/>
      <c r="QWO86" s="2"/>
      <c r="QWP86" s="2"/>
      <c r="QWQ86" s="2"/>
      <c r="QWR86" s="2"/>
      <c r="QWS86" s="2"/>
      <c r="QWT86" s="2"/>
      <c r="QWU86" s="2"/>
      <c r="QWV86" s="2"/>
      <c r="QWW86" s="2"/>
      <c r="QWX86" s="2"/>
      <c r="QWY86" s="2"/>
      <c r="QWZ86" s="2"/>
      <c r="QXA86" s="2"/>
      <c r="QXB86" s="2"/>
      <c r="QXC86" s="2"/>
      <c r="QXD86" s="2"/>
      <c r="QXE86" s="2"/>
      <c r="QXF86" s="2"/>
      <c r="QXG86" s="2"/>
      <c r="QXH86" s="2"/>
      <c r="QXI86" s="2"/>
      <c r="QXJ86" s="2"/>
      <c r="QXK86" s="2"/>
      <c r="QXL86" s="2"/>
      <c r="QXM86" s="2"/>
      <c r="QXN86" s="2"/>
      <c r="QXO86" s="2"/>
      <c r="QXP86" s="2"/>
      <c r="QXQ86" s="2"/>
      <c r="QXR86" s="2"/>
      <c r="QXS86" s="2"/>
      <c r="QXT86" s="2"/>
      <c r="QXU86" s="2"/>
      <c r="QXV86" s="2"/>
      <c r="QXW86" s="2"/>
      <c r="QXX86" s="2"/>
      <c r="QXY86" s="2"/>
      <c r="QXZ86" s="2"/>
      <c r="QYA86" s="2"/>
      <c r="QYB86" s="2"/>
      <c r="QYC86" s="2"/>
      <c r="QYD86" s="2"/>
      <c r="QYE86" s="2"/>
      <c r="QYF86" s="2"/>
      <c r="QYG86" s="2"/>
      <c r="QYH86" s="2"/>
      <c r="QYI86" s="2"/>
      <c r="QYJ86" s="2"/>
      <c r="QYK86" s="2"/>
      <c r="QYL86" s="2"/>
      <c r="QYM86" s="2"/>
      <c r="QYN86" s="2"/>
      <c r="QYO86" s="2"/>
      <c r="QYP86" s="2"/>
      <c r="QYQ86" s="2"/>
      <c r="QYR86" s="2"/>
      <c r="QYS86" s="2"/>
      <c r="QYT86" s="2"/>
      <c r="QYU86" s="2"/>
      <c r="QYV86" s="2"/>
      <c r="QYW86" s="2"/>
      <c r="QYX86" s="2"/>
      <c r="QYY86" s="2"/>
      <c r="QYZ86" s="2"/>
      <c r="QZA86" s="2"/>
      <c r="QZB86" s="2"/>
      <c r="QZC86" s="2"/>
      <c r="QZD86" s="2"/>
      <c r="QZE86" s="2"/>
      <c r="QZF86" s="2"/>
      <c r="QZG86" s="2"/>
      <c r="QZH86" s="2"/>
      <c r="QZI86" s="2"/>
      <c r="QZJ86" s="2"/>
      <c r="QZK86" s="2"/>
      <c r="QZL86" s="2"/>
      <c r="QZM86" s="2"/>
      <c r="QZN86" s="2"/>
      <c r="QZO86" s="2"/>
      <c r="QZP86" s="2"/>
      <c r="QZQ86" s="2"/>
      <c r="QZR86" s="2"/>
      <c r="QZS86" s="2"/>
      <c r="QZT86" s="2"/>
      <c r="QZU86" s="2"/>
      <c r="QZV86" s="2"/>
      <c r="QZW86" s="2"/>
      <c r="QZX86" s="2"/>
      <c r="QZY86" s="2"/>
      <c r="QZZ86" s="2"/>
      <c r="RAA86" s="2"/>
      <c r="RAB86" s="2"/>
      <c r="RAC86" s="2"/>
      <c r="RAD86" s="2"/>
      <c r="RAE86" s="2"/>
      <c r="RAF86" s="2"/>
      <c r="RAG86" s="2"/>
      <c r="RAH86" s="2"/>
      <c r="RAI86" s="2"/>
      <c r="RAJ86" s="2"/>
      <c r="RAK86" s="2"/>
      <c r="RAL86" s="2"/>
      <c r="RAM86" s="2"/>
      <c r="RAN86" s="2"/>
      <c r="RAO86" s="2"/>
      <c r="RAP86" s="2"/>
      <c r="RAQ86" s="2"/>
      <c r="RAR86" s="2"/>
      <c r="RAS86" s="2"/>
      <c r="RAT86" s="2"/>
      <c r="RAU86" s="2"/>
      <c r="RAV86" s="2"/>
      <c r="RAW86" s="2"/>
      <c r="RAX86" s="2"/>
      <c r="RAY86" s="2"/>
      <c r="RAZ86" s="2"/>
      <c r="RBA86" s="2"/>
      <c r="RBB86" s="2"/>
      <c r="RBC86" s="2"/>
      <c r="RBD86" s="2"/>
      <c r="RBE86" s="2"/>
      <c r="RBF86" s="2"/>
      <c r="RBG86" s="2"/>
      <c r="RBH86" s="2"/>
      <c r="RBI86" s="2"/>
      <c r="RBJ86" s="2"/>
      <c r="RBK86" s="2"/>
      <c r="RBL86" s="2"/>
      <c r="RBM86" s="2"/>
      <c r="RBN86" s="2"/>
      <c r="RBO86" s="2"/>
      <c r="RBP86" s="2"/>
      <c r="RBQ86" s="2"/>
      <c r="RBR86" s="2"/>
      <c r="RBS86" s="2"/>
      <c r="RBT86" s="2"/>
      <c r="RBU86" s="2"/>
      <c r="RBV86" s="2"/>
      <c r="RBW86" s="2"/>
      <c r="RBX86" s="2"/>
      <c r="RBY86" s="2"/>
      <c r="RBZ86" s="2"/>
      <c r="RCA86" s="2"/>
      <c r="RCB86" s="2"/>
      <c r="RCC86" s="2"/>
      <c r="RCD86" s="2"/>
      <c r="RCE86" s="2"/>
      <c r="RCF86" s="2"/>
      <c r="RCG86" s="2"/>
      <c r="RCH86" s="2"/>
      <c r="RCI86" s="2"/>
      <c r="RCJ86" s="2"/>
      <c r="RCK86" s="2"/>
      <c r="RCL86" s="2"/>
      <c r="RCM86" s="2"/>
      <c r="RCN86" s="2"/>
      <c r="RCO86" s="2"/>
      <c r="RCP86" s="2"/>
      <c r="RCQ86" s="2"/>
      <c r="RCR86" s="2"/>
      <c r="RCS86" s="2"/>
      <c r="RCT86" s="2"/>
      <c r="RCU86" s="2"/>
      <c r="RCV86" s="2"/>
      <c r="RCW86" s="2"/>
      <c r="RCX86" s="2"/>
      <c r="RCY86" s="2"/>
      <c r="RCZ86" s="2"/>
      <c r="RDA86" s="2"/>
      <c r="RDB86" s="2"/>
      <c r="RDC86" s="2"/>
      <c r="RDD86" s="2"/>
      <c r="RDE86" s="2"/>
      <c r="RDF86" s="2"/>
      <c r="RDG86" s="2"/>
      <c r="RDH86" s="2"/>
      <c r="RDI86" s="2"/>
      <c r="RDJ86" s="2"/>
      <c r="RDK86" s="2"/>
      <c r="RDL86" s="2"/>
      <c r="RDM86" s="2"/>
      <c r="RDN86" s="2"/>
      <c r="RDO86" s="2"/>
      <c r="RDP86" s="2"/>
      <c r="RDQ86" s="2"/>
      <c r="RDR86" s="2"/>
      <c r="RDS86" s="2"/>
      <c r="RDT86" s="2"/>
      <c r="RDU86" s="2"/>
      <c r="RDV86" s="2"/>
      <c r="RDW86" s="2"/>
      <c r="RDX86" s="2"/>
      <c r="RDY86" s="2"/>
      <c r="RDZ86" s="2"/>
      <c r="REA86" s="2"/>
      <c r="REB86" s="2"/>
      <c r="REC86" s="2"/>
      <c r="RED86" s="2"/>
      <c r="REE86" s="2"/>
      <c r="REF86" s="2"/>
      <c r="REG86" s="2"/>
      <c r="REH86" s="2"/>
      <c r="REI86" s="2"/>
      <c r="REJ86" s="2"/>
      <c r="REK86" s="2"/>
      <c r="REL86" s="2"/>
      <c r="REM86" s="2"/>
      <c r="REN86" s="2"/>
      <c r="REO86" s="2"/>
      <c r="REP86" s="2"/>
      <c r="REQ86" s="2"/>
      <c r="RER86" s="2"/>
      <c r="RES86" s="2"/>
      <c r="RET86" s="2"/>
      <c r="REU86" s="2"/>
      <c r="REV86" s="2"/>
      <c r="REW86" s="2"/>
      <c r="REX86" s="2"/>
      <c r="REY86" s="2"/>
      <c r="REZ86" s="2"/>
      <c r="RFA86" s="2"/>
      <c r="RFB86" s="2"/>
      <c r="RFC86" s="2"/>
      <c r="RFD86" s="2"/>
      <c r="RFE86" s="2"/>
      <c r="RFF86" s="2"/>
      <c r="RFG86" s="2"/>
      <c r="RFH86" s="2"/>
      <c r="RFI86" s="2"/>
      <c r="RFJ86" s="2"/>
      <c r="RFK86" s="2"/>
      <c r="RFL86" s="2"/>
      <c r="RFM86" s="2"/>
      <c r="RFN86" s="2"/>
      <c r="RFO86" s="2"/>
      <c r="RFP86" s="2"/>
      <c r="RFQ86" s="2"/>
      <c r="RFR86" s="2"/>
      <c r="RFS86" s="2"/>
      <c r="RFT86" s="2"/>
      <c r="RFU86" s="2"/>
      <c r="RFV86" s="2"/>
      <c r="RFW86" s="2"/>
      <c r="RFX86" s="2"/>
      <c r="RFY86" s="2"/>
      <c r="RFZ86" s="2"/>
      <c r="RGA86" s="2"/>
      <c r="RGB86" s="2"/>
      <c r="RGC86" s="2"/>
      <c r="RGD86" s="2"/>
      <c r="RGE86" s="2"/>
      <c r="RGF86" s="2"/>
      <c r="RGG86" s="2"/>
      <c r="RGH86" s="2"/>
      <c r="RGI86" s="2"/>
      <c r="RGJ86" s="2"/>
      <c r="RGK86" s="2"/>
      <c r="RGL86" s="2"/>
      <c r="RGM86" s="2"/>
      <c r="RGN86" s="2"/>
      <c r="RGO86" s="2"/>
      <c r="RGP86" s="2"/>
      <c r="RGQ86" s="2"/>
      <c r="RGR86" s="2"/>
      <c r="RGS86" s="2"/>
      <c r="RGT86" s="2"/>
      <c r="RGU86" s="2"/>
      <c r="RGV86" s="2"/>
      <c r="RGW86" s="2"/>
      <c r="RGX86" s="2"/>
      <c r="RGY86" s="2"/>
      <c r="RGZ86" s="2"/>
      <c r="RHA86" s="2"/>
      <c r="RHB86" s="2"/>
      <c r="RHC86" s="2"/>
      <c r="RHD86" s="2"/>
      <c r="RHE86" s="2"/>
      <c r="RHF86" s="2"/>
      <c r="RHG86" s="2"/>
      <c r="RHH86" s="2"/>
      <c r="RHI86" s="2"/>
      <c r="RHJ86" s="2"/>
      <c r="RHK86" s="2"/>
      <c r="RHL86" s="2"/>
      <c r="RHM86" s="2"/>
      <c r="RHN86" s="2"/>
      <c r="RHO86" s="2"/>
      <c r="RHP86" s="2"/>
      <c r="RHQ86" s="2"/>
      <c r="RHR86" s="2"/>
      <c r="RHS86" s="2"/>
      <c r="RHT86" s="2"/>
      <c r="RHU86" s="2"/>
      <c r="RHV86" s="2"/>
      <c r="RHW86" s="2"/>
      <c r="RHX86" s="2"/>
      <c r="RHY86" s="2"/>
      <c r="RHZ86" s="2"/>
      <c r="RIA86" s="2"/>
      <c r="RIB86" s="2"/>
      <c r="RIC86" s="2"/>
      <c r="RID86" s="2"/>
      <c r="RIE86" s="2"/>
      <c r="RIF86" s="2"/>
      <c r="RIG86" s="2"/>
      <c r="RIH86" s="2"/>
      <c r="RII86" s="2"/>
      <c r="RIJ86" s="2"/>
      <c r="RIK86" s="2"/>
      <c r="RIL86" s="2"/>
      <c r="RIM86" s="2"/>
      <c r="RIN86" s="2"/>
      <c r="RIO86" s="2"/>
      <c r="RIP86" s="2"/>
      <c r="RIQ86" s="2"/>
      <c r="RIR86" s="2"/>
      <c r="RIS86" s="2"/>
      <c r="RIT86" s="2"/>
      <c r="RIU86" s="2"/>
      <c r="RIV86" s="2"/>
      <c r="RIW86" s="2"/>
      <c r="RIX86" s="2"/>
      <c r="RIY86" s="2"/>
      <c r="RIZ86" s="2"/>
      <c r="RJA86" s="2"/>
      <c r="RJB86" s="2"/>
      <c r="RJC86" s="2"/>
      <c r="RJD86" s="2"/>
      <c r="RJE86" s="2"/>
      <c r="RJF86" s="2"/>
      <c r="RJG86" s="2"/>
      <c r="RJH86" s="2"/>
      <c r="RJI86" s="2"/>
      <c r="RJJ86" s="2"/>
      <c r="RJK86" s="2"/>
      <c r="RJL86" s="2"/>
      <c r="RJM86" s="2"/>
      <c r="RJN86" s="2"/>
      <c r="RJO86" s="2"/>
      <c r="RJP86" s="2"/>
      <c r="RJQ86" s="2"/>
      <c r="RJR86" s="2"/>
      <c r="RJS86" s="2"/>
      <c r="RJT86" s="2"/>
      <c r="RJU86" s="2"/>
      <c r="RJV86" s="2"/>
      <c r="RJW86" s="2"/>
      <c r="RJX86" s="2"/>
      <c r="RJY86" s="2"/>
      <c r="RJZ86" s="2"/>
      <c r="RKA86" s="2"/>
      <c r="RKB86" s="2"/>
      <c r="RKC86" s="2"/>
      <c r="RKD86" s="2"/>
      <c r="RKE86" s="2"/>
      <c r="RKF86" s="2"/>
      <c r="RKG86" s="2"/>
      <c r="RKH86" s="2"/>
      <c r="RKI86" s="2"/>
      <c r="RKJ86" s="2"/>
      <c r="RKK86" s="2"/>
      <c r="RKL86" s="2"/>
      <c r="RKM86" s="2"/>
      <c r="RKN86" s="2"/>
      <c r="RKO86" s="2"/>
      <c r="RKP86" s="2"/>
      <c r="RKQ86" s="2"/>
      <c r="RKR86" s="2"/>
      <c r="RKS86" s="2"/>
      <c r="RKT86" s="2"/>
      <c r="RKU86" s="2"/>
      <c r="RKV86" s="2"/>
      <c r="RKW86" s="2"/>
      <c r="RKX86" s="2"/>
      <c r="RKY86" s="2"/>
      <c r="RKZ86" s="2"/>
      <c r="RLA86" s="2"/>
      <c r="RLB86" s="2"/>
      <c r="RLC86" s="2"/>
      <c r="RLD86" s="2"/>
      <c r="RLE86" s="2"/>
      <c r="RLF86" s="2"/>
      <c r="RLG86" s="2"/>
      <c r="RLH86" s="2"/>
      <c r="RLI86" s="2"/>
      <c r="RLJ86" s="2"/>
      <c r="RLK86" s="2"/>
      <c r="RLL86" s="2"/>
      <c r="RLM86" s="2"/>
      <c r="RLN86" s="2"/>
      <c r="RLO86" s="2"/>
      <c r="RLP86" s="2"/>
      <c r="RLQ86" s="2"/>
      <c r="RLR86" s="2"/>
      <c r="RLS86" s="2"/>
      <c r="RLT86" s="2"/>
      <c r="RLU86" s="2"/>
      <c r="RLV86" s="2"/>
      <c r="RLW86" s="2"/>
      <c r="RLX86" s="2"/>
      <c r="RLY86" s="2"/>
      <c r="RLZ86" s="2"/>
      <c r="RMA86" s="2"/>
      <c r="RMB86" s="2"/>
      <c r="RMC86" s="2"/>
      <c r="RMD86" s="2"/>
      <c r="RME86" s="2"/>
      <c r="RMF86" s="2"/>
      <c r="RMG86" s="2"/>
      <c r="RMH86" s="2"/>
      <c r="RMI86" s="2"/>
      <c r="RMJ86" s="2"/>
      <c r="RMK86" s="2"/>
      <c r="RML86" s="2"/>
      <c r="RMM86" s="2"/>
      <c r="RMN86" s="2"/>
      <c r="RMO86" s="2"/>
      <c r="RMP86" s="2"/>
      <c r="RMQ86" s="2"/>
      <c r="RMR86" s="2"/>
      <c r="RMS86" s="2"/>
      <c r="RMT86" s="2"/>
      <c r="RMU86" s="2"/>
      <c r="RMV86" s="2"/>
      <c r="RMW86" s="2"/>
      <c r="RMX86" s="2"/>
      <c r="RMY86" s="2"/>
      <c r="RMZ86" s="2"/>
      <c r="RNA86" s="2"/>
      <c r="RNB86" s="2"/>
      <c r="RNC86" s="2"/>
      <c r="RND86" s="2"/>
      <c r="RNE86" s="2"/>
      <c r="RNF86" s="2"/>
      <c r="RNG86" s="2"/>
      <c r="RNH86" s="2"/>
      <c r="RNI86" s="2"/>
      <c r="RNJ86" s="2"/>
      <c r="RNK86" s="2"/>
      <c r="RNL86" s="2"/>
      <c r="RNM86" s="2"/>
      <c r="RNN86" s="2"/>
      <c r="RNO86" s="2"/>
      <c r="RNP86" s="2"/>
      <c r="RNQ86" s="2"/>
      <c r="RNR86" s="2"/>
      <c r="RNS86" s="2"/>
      <c r="RNT86" s="2"/>
      <c r="RNU86" s="2"/>
      <c r="RNV86" s="2"/>
      <c r="RNW86" s="2"/>
      <c r="RNX86" s="2"/>
      <c r="RNY86" s="2"/>
      <c r="RNZ86" s="2"/>
      <c r="ROA86" s="2"/>
      <c r="ROB86" s="2"/>
      <c r="ROC86" s="2"/>
      <c r="ROD86" s="2"/>
      <c r="ROE86" s="2"/>
      <c r="ROF86" s="2"/>
      <c r="ROG86" s="2"/>
      <c r="ROH86" s="2"/>
      <c r="ROI86" s="2"/>
      <c r="ROJ86" s="2"/>
      <c r="ROK86" s="2"/>
      <c r="ROL86" s="2"/>
      <c r="ROM86" s="2"/>
      <c r="RON86" s="2"/>
      <c r="ROO86" s="2"/>
      <c r="ROP86" s="2"/>
      <c r="ROQ86" s="2"/>
      <c r="ROR86" s="2"/>
      <c r="ROS86" s="2"/>
      <c r="ROT86" s="2"/>
      <c r="ROU86" s="2"/>
      <c r="ROV86" s="2"/>
      <c r="ROW86" s="2"/>
      <c r="ROX86" s="2"/>
      <c r="ROY86" s="2"/>
      <c r="ROZ86" s="2"/>
      <c r="RPA86" s="2"/>
      <c r="RPB86" s="2"/>
      <c r="RPC86" s="2"/>
      <c r="RPD86" s="2"/>
      <c r="RPE86" s="2"/>
      <c r="RPF86" s="2"/>
      <c r="RPG86" s="2"/>
      <c r="RPH86" s="2"/>
      <c r="RPI86" s="2"/>
      <c r="RPJ86" s="2"/>
      <c r="RPK86" s="2"/>
      <c r="RPL86" s="2"/>
      <c r="RPM86" s="2"/>
      <c r="RPN86" s="2"/>
      <c r="RPO86" s="2"/>
      <c r="RPP86" s="2"/>
      <c r="RPQ86" s="2"/>
      <c r="RPR86" s="2"/>
      <c r="RPS86" s="2"/>
      <c r="RPT86" s="2"/>
      <c r="RPU86" s="2"/>
      <c r="RPV86" s="2"/>
      <c r="RPW86" s="2"/>
      <c r="RPX86" s="2"/>
      <c r="RPY86" s="2"/>
      <c r="RPZ86" s="2"/>
      <c r="RQA86" s="2"/>
      <c r="RQB86" s="2"/>
      <c r="RQC86" s="2"/>
      <c r="RQD86" s="2"/>
      <c r="RQE86" s="2"/>
      <c r="RQF86" s="2"/>
      <c r="RQG86" s="2"/>
      <c r="RQH86" s="2"/>
      <c r="RQI86" s="2"/>
      <c r="RQJ86" s="2"/>
      <c r="RQK86" s="2"/>
      <c r="RQL86" s="2"/>
      <c r="RQM86" s="2"/>
      <c r="RQN86" s="2"/>
      <c r="RQO86" s="2"/>
      <c r="RQP86" s="2"/>
      <c r="RQQ86" s="2"/>
      <c r="RQR86" s="2"/>
      <c r="RQS86" s="2"/>
      <c r="RQT86" s="2"/>
      <c r="RQU86" s="2"/>
      <c r="RQV86" s="2"/>
      <c r="RQW86" s="2"/>
      <c r="RQX86" s="2"/>
      <c r="RQY86" s="2"/>
      <c r="RQZ86" s="2"/>
      <c r="RRA86" s="2"/>
      <c r="RRB86" s="2"/>
      <c r="RRC86" s="2"/>
      <c r="RRD86" s="2"/>
      <c r="RRE86" s="2"/>
      <c r="RRF86" s="2"/>
      <c r="RRG86" s="2"/>
      <c r="RRH86" s="2"/>
      <c r="RRI86" s="2"/>
      <c r="RRJ86" s="2"/>
      <c r="RRK86" s="2"/>
      <c r="RRL86" s="2"/>
      <c r="RRM86" s="2"/>
      <c r="RRN86" s="2"/>
      <c r="RRO86" s="2"/>
      <c r="RRP86" s="2"/>
      <c r="RRQ86" s="2"/>
      <c r="RRR86" s="2"/>
      <c r="RRS86" s="2"/>
      <c r="RRT86" s="2"/>
      <c r="RRU86" s="2"/>
      <c r="RRV86" s="2"/>
      <c r="RRW86" s="2"/>
      <c r="RRX86" s="2"/>
      <c r="RRY86" s="2"/>
      <c r="RRZ86" s="2"/>
      <c r="RSA86" s="2"/>
      <c r="RSB86" s="2"/>
      <c r="RSC86" s="2"/>
      <c r="RSD86" s="2"/>
      <c r="RSE86" s="2"/>
      <c r="RSF86" s="2"/>
      <c r="RSG86" s="2"/>
      <c r="RSH86" s="2"/>
      <c r="RSI86" s="2"/>
      <c r="RSJ86" s="2"/>
      <c r="RSK86" s="2"/>
      <c r="RSL86" s="2"/>
      <c r="RSM86" s="2"/>
      <c r="RSN86" s="2"/>
      <c r="RSO86" s="2"/>
      <c r="RSP86" s="2"/>
      <c r="RSQ86" s="2"/>
      <c r="RSR86" s="2"/>
      <c r="RSS86" s="2"/>
      <c r="RST86" s="2"/>
      <c r="RSU86" s="2"/>
      <c r="RSV86" s="2"/>
      <c r="RSW86" s="2"/>
      <c r="RSX86" s="2"/>
      <c r="RSY86" s="2"/>
      <c r="RSZ86" s="2"/>
      <c r="RTA86" s="2"/>
      <c r="RTB86" s="2"/>
      <c r="RTC86" s="2"/>
      <c r="RTD86" s="2"/>
      <c r="RTE86" s="2"/>
      <c r="RTF86" s="2"/>
      <c r="RTG86" s="2"/>
      <c r="RTH86" s="2"/>
      <c r="RTI86" s="2"/>
      <c r="RTJ86" s="2"/>
      <c r="RTK86" s="2"/>
      <c r="RTL86" s="2"/>
      <c r="RTM86" s="2"/>
      <c r="RTN86" s="2"/>
      <c r="RTO86" s="2"/>
      <c r="RTP86" s="2"/>
      <c r="RTQ86" s="2"/>
      <c r="RTR86" s="2"/>
      <c r="RTS86" s="2"/>
      <c r="RTT86" s="2"/>
      <c r="RTU86" s="2"/>
      <c r="RTV86" s="2"/>
      <c r="RTW86" s="2"/>
      <c r="RTX86" s="2"/>
      <c r="RTY86" s="2"/>
      <c r="RTZ86" s="2"/>
      <c r="RUA86" s="2"/>
      <c r="RUB86" s="2"/>
      <c r="RUC86" s="2"/>
      <c r="RUD86" s="2"/>
      <c r="RUE86" s="2"/>
      <c r="RUF86" s="2"/>
      <c r="RUG86" s="2"/>
      <c r="RUH86" s="2"/>
      <c r="RUI86" s="2"/>
      <c r="RUJ86" s="2"/>
      <c r="RUK86" s="2"/>
      <c r="RUL86" s="2"/>
      <c r="RUM86" s="2"/>
      <c r="RUN86" s="2"/>
      <c r="RUO86" s="2"/>
      <c r="RUP86" s="2"/>
      <c r="RUQ86" s="2"/>
      <c r="RUR86" s="2"/>
      <c r="RUS86" s="2"/>
      <c r="RUT86" s="2"/>
      <c r="RUU86" s="2"/>
      <c r="RUV86" s="2"/>
      <c r="RUW86" s="2"/>
      <c r="RUX86" s="2"/>
      <c r="RUY86" s="2"/>
      <c r="RUZ86" s="2"/>
      <c r="RVA86" s="2"/>
      <c r="RVB86" s="2"/>
      <c r="RVC86" s="2"/>
      <c r="RVD86" s="2"/>
      <c r="RVE86" s="2"/>
      <c r="RVF86" s="2"/>
      <c r="RVG86" s="2"/>
      <c r="RVH86" s="2"/>
      <c r="RVI86" s="2"/>
      <c r="RVJ86" s="2"/>
      <c r="RVK86" s="2"/>
      <c r="RVL86" s="2"/>
      <c r="RVM86" s="2"/>
      <c r="RVN86" s="2"/>
      <c r="RVO86" s="2"/>
      <c r="RVP86" s="2"/>
      <c r="RVQ86" s="2"/>
      <c r="RVR86" s="2"/>
      <c r="RVS86" s="2"/>
      <c r="RVT86" s="2"/>
      <c r="RVU86" s="2"/>
      <c r="RVV86" s="2"/>
      <c r="RVW86" s="2"/>
      <c r="RVX86" s="2"/>
      <c r="RVY86" s="2"/>
      <c r="RVZ86" s="2"/>
      <c r="RWA86" s="2"/>
      <c r="RWB86" s="2"/>
      <c r="RWC86" s="2"/>
      <c r="RWD86" s="2"/>
      <c r="RWE86" s="2"/>
      <c r="RWF86" s="2"/>
      <c r="RWG86" s="2"/>
      <c r="RWH86" s="2"/>
      <c r="RWI86" s="2"/>
      <c r="RWJ86" s="2"/>
      <c r="RWK86" s="2"/>
      <c r="RWL86" s="2"/>
      <c r="RWM86" s="2"/>
      <c r="RWN86" s="2"/>
      <c r="RWO86" s="2"/>
      <c r="RWP86" s="2"/>
      <c r="RWQ86" s="2"/>
      <c r="RWR86" s="2"/>
      <c r="RWS86" s="2"/>
      <c r="RWT86" s="2"/>
      <c r="RWU86" s="2"/>
      <c r="RWV86" s="2"/>
      <c r="RWW86" s="2"/>
      <c r="RWX86" s="2"/>
      <c r="RWY86" s="2"/>
      <c r="RWZ86" s="2"/>
      <c r="RXA86" s="2"/>
      <c r="RXB86" s="2"/>
      <c r="RXC86" s="2"/>
      <c r="RXD86" s="2"/>
      <c r="RXE86" s="2"/>
      <c r="RXF86" s="2"/>
      <c r="RXG86" s="2"/>
      <c r="RXH86" s="2"/>
      <c r="RXI86" s="2"/>
      <c r="RXJ86" s="2"/>
      <c r="RXK86" s="2"/>
      <c r="RXL86" s="2"/>
      <c r="RXM86" s="2"/>
      <c r="RXN86" s="2"/>
      <c r="RXO86" s="2"/>
      <c r="RXP86" s="2"/>
      <c r="RXQ86" s="2"/>
      <c r="RXR86" s="2"/>
      <c r="RXS86" s="2"/>
      <c r="RXT86" s="2"/>
      <c r="RXU86" s="2"/>
      <c r="RXV86" s="2"/>
      <c r="RXW86" s="2"/>
      <c r="RXX86" s="2"/>
      <c r="RXY86" s="2"/>
      <c r="RXZ86" s="2"/>
      <c r="RYA86" s="2"/>
      <c r="RYB86" s="2"/>
      <c r="RYC86" s="2"/>
      <c r="RYD86" s="2"/>
      <c r="RYE86" s="2"/>
      <c r="RYF86" s="2"/>
      <c r="RYG86" s="2"/>
      <c r="RYH86" s="2"/>
      <c r="RYI86" s="2"/>
      <c r="RYJ86" s="2"/>
      <c r="RYK86" s="2"/>
      <c r="RYL86" s="2"/>
      <c r="RYM86" s="2"/>
      <c r="RYN86" s="2"/>
      <c r="RYO86" s="2"/>
      <c r="RYP86" s="2"/>
      <c r="RYQ86" s="2"/>
      <c r="RYR86" s="2"/>
      <c r="RYS86" s="2"/>
      <c r="RYT86" s="2"/>
      <c r="RYU86" s="2"/>
      <c r="RYV86" s="2"/>
      <c r="RYW86" s="2"/>
      <c r="RYX86" s="2"/>
      <c r="RYY86" s="2"/>
      <c r="RYZ86" s="2"/>
      <c r="RZA86" s="2"/>
      <c r="RZB86" s="2"/>
      <c r="RZC86" s="2"/>
      <c r="RZD86" s="2"/>
      <c r="RZE86" s="2"/>
      <c r="RZF86" s="2"/>
      <c r="RZG86" s="2"/>
      <c r="RZH86" s="2"/>
      <c r="RZI86" s="2"/>
      <c r="RZJ86" s="2"/>
      <c r="RZK86" s="2"/>
      <c r="RZL86" s="2"/>
      <c r="RZM86" s="2"/>
      <c r="RZN86" s="2"/>
      <c r="RZO86" s="2"/>
      <c r="RZP86" s="2"/>
      <c r="RZQ86" s="2"/>
      <c r="RZR86" s="2"/>
      <c r="RZS86" s="2"/>
      <c r="RZT86" s="2"/>
      <c r="RZU86" s="2"/>
      <c r="RZV86" s="2"/>
      <c r="RZW86" s="2"/>
      <c r="RZX86" s="2"/>
      <c r="RZY86" s="2"/>
      <c r="RZZ86" s="2"/>
      <c r="SAA86" s="2"/>
      <c r="SAB86" s="2"/>
      <c r="SAC86" s="2"/>
      <c r="SAD86" s="2"/>
      <c r="SAE86" s="2"/>
      <c r="SAF86" s="2"/>
      <c r="SAG86" s="2"/>
      <c r="SAH86" s="2"/>
      <c r="SAI86" s="2"/>
      <c r="SAJ86" s="2"/>
      <c r="SAK86" s="2"/>
      <c r="SAL86" s="2"/>
      <c r="SAM86" s="2"/>
      <c r="SAN86" s="2"/>
      <c r="SAO86" s="2"/>
      <c r="SAP86" s="2"/>
      <c r="SAQ86" s="2"/>
      <c r="SAR86" s="2"/>
      <c r="SAS86" s="2"/>
      <c r="SAT86" s="2"/>
      <c r="SAU86" s="2"/>
      <c r="SAV86" s="2"/>
      <c r="SAW86" s="2"/>
      <c r="SAX86" s="2"/>
      <c r="SAY86" s="2"/>
      <c r="SAZ86" s="2"/>
      <c r="SBA86" s="2"/>
      <c r="SBB86" s="2"/>
      <c r="SBC86" s="2"/>
      <c r="SBD86" s="2"/>
      <c r="SBE86" s="2"/>
      <c r="SBF86" s="2"/>
      <c r="SBG86" s="2"/>
      <c r="SBH86" s="2"/>
      <c r="SBI86" s="2"/>
      <c r="SBJ86" s="2"/>
      <c r="SBK86" s="2"/>
      <c r="SBL86" s="2"/>
      <c r="SBM86" s="2"/>
      <c r="SBN86" s="2"/>
      <c r="SBO86" s="2"/>
      <c r="SBP86" s="2"/>
      <c r="SBQ86" s="2"/>
      <c r="SBR86" s="2"/>
      <c r="SBS86" s="2"/>
      <c r="SBT86" s="2"/>
      <c r="SBU86" s="2"/>
      <c r="SBV86" s="2"/>
      <c r="SBW86" s="2"/>
      <c r="SBX86" s="2"/>
      <c r="SBY86" s="2"/>
      <c r="SBZ86" s="2"/>
      <c r="SCA86" s="2"/>
      <c r="SCB86" s="2"/>
      <c r="SCC86" s="2"/>
      <c r="SCD86" s="2"/>
      <c r="SCE86" s="2"/>
      <c r="SCF86" s="2"/>
      <c r="SCG86" s="2"/>
      <c r="SCH86" s="2"/>
      <c r="SCI86" s="2"/>
      <c r="SCJ86" s="2"/>
      <c r="SCK86" s="2"/>
      <c r="SCL86" s="2"/>
      <c r="SCM86" s="2"/>
      <c r="SCN86" s="2"/>
      <c r="SCO86" s="2"/>
      <c r="SCP86" s="2"/>
      <c r="SCQ86" s="2"/>
      <c r="SCR86" s="2"/>
      <c r="SCS86" s="2"/>
      <c r="SCT86" s="2"/>
      <c r="SCU86" s="2"/>
      <c r="SCV86" s="2"/>
      <c r="SCW86" s="2"/>
      <c r="SCX86" s="2"/>
      <c r="SCY86" s="2"/>
      <c r="SCZ86" s="2"/>
      <c r="SDA86" s="2"/>
      <c r="SDB86" s="2"/>
      <c r="SDC86" s="2"/>
      <c r="SDD86" s="2"/>
      <c r="SDE86" s="2"/>
      <c r="SDF86" s="2"/>
      <c r="SDG86" s="2"/>
      <c r="SDH86" s="2"/>
      <c r="SDI86" s="2"/>
      <c r="SDJ86" s="2"/>
      <c r="SDK86" s="2"/>
      <c r="SDL86" s="2"/>
      <c r="SDM86" s="2"/>
      <c r="SDN86" s="2"/>
      <c r="SDO86" s="2"/>
      <c r="SDP86" s="2"/>
      <c r="SDQ86" s="2"/>
      <c r="SDR86" s="2"/>
      <c r="SDS86" s="2"/>
      <c r="SDT86" s="2"/>
      <c r="SDU86" s="2"/>
      <c r="SDV86" s="2"/>
      <c r="SDW86" s="2"/>
      <c r="SDX86" s="2"/>
      <c r="SDY86" s="2"/>
      <c r="SDZ86" s="2"/>
      <c r="SEA86" s="2"/>
      <c r="SEB86" s="2"/>
      <c r="SEC86" s="2"/>
      <c r="SED86" s="2"/>
      <c r="SEE86" s="2"/>
      <c r="SEF86" s="2"/>
      <c r="SEG86" s="2"/>
      <c r="SEH86" s="2"/>
      <c r="SEI86" s="2"/>
      <c r="SEJ86" s="2"/>
      <c r="SEK86" s="2"/>
      <c r="SEL86" s="2"/>
      <c r="SEM86" s="2"/>
      <c r="SEN86" s="2"/>
      <c r="SEO86" s="2"/>
      <c r="SEP86" s="2"/>
      <c r="SEQ86" s="2"/>
      <c r="SER86" s="2"/>
      <c r="SES86" s="2"/>
      <c r="SET86" s="2"/>
      <c r="SEU86" s="2"/>
      <c r="SEV86" s="2"/>
      <c r="SEW86" s="2"/>
      <c r="SEX86" s="2"/>
      <c r="SEY86" s="2"/>
      <c r="SEZ86" s="2"/>
      <c r="SFA86" s="2"/>
      <c r="SFB86" s="2"/>
      <c r="SFC86" s="2"/>
      <c r="SFD86" s="2"/>
      <c r="SFE86" s="2"/>
      <c r="SFF86" s="2"/>
      <c r="SFG86" s="2"/>
      <c r="SFH86" s="2"/>
      <c r="SFI86" s="2"/>
      <c r="SFJ86" s="2"/>
      <c r="SFK86" s="2"/>
      <c r="SFL86" s="2"/>
      <c r="SFM86" s="2"/>
      <c r="SFN86" s="2"/>
      <c r="SFO86" s="2"/>
      <c r="SFP86" s="2"/>
      <c r="SFQ86" s="2"/>
      <c r="SFR86" s="2"/>
      <c r="SFS86" s="2"/>
      <c r="SFT86" s="2"/>
      <c r="SFU86" s="2"/>
      <c r="SFV86" s="2"/>
      <c r="SFW86" s="2"/>
      <c r="SFX86" s="2"/>
      <c r="SFY86" s="2"/>
      <c r="SFZ86" s="2"/>
      <c r="SGA86" s="2"/>
      <c r="SGB86" s="2"/>
      <c r="SGC86" s="2"/>
      <c r="SGD86" s="2"/>
      <c r="SGE86" s="2"/>
      <c r="SGF86" s="2"/>
      <c r="SGG86" s="2"/>
      <c r="SGH86" s="2"/>
      <c r="SGI86" s="2"/>
      <c r="SGJ86" s="2"/>
      <c r="SGK86" s="2"/>
      <c r="SGL86" s="2"/>
      <c r="SGM86" s="2"/>
      <c r="SGN86" s="2"/>
      <c r="SGO86" s="2"/>
      <c r="SGP86" s="2"/>
      <c r="SGQ86" s="2"/>
      <c r="SGR86" s="2"/>
      <c r="SGS86" s="2"/>
      <c r="SGT86" s="2"/>
      <c r="SGU86" s="2"/>
      <c r="SGV86" s="2"/>
      <c r="SGW86" s="2"/>
      <c r="SGX86" s="2"/>
      <c r="SGY86" s="2"/>
      <c r="SGZ86" s="2"/>
      <c r="SHA86" s="2"/>
      <c r="SHB86" s="2"/>
      <c r="SHC86" s="2"/>
      <c r="SHD86" s="2"/>
      <c r="SHE86" s="2"/>
      <c r="SHF86" s="2"/>
      <c r="SHG86" s="2"/>
      <c r="SHH86" s="2"/>
      <c r="SHI86" s="2"/>
      <c r="SHJ86" s="2"/>
      <c r="SHK86" s="2"/>
      <c r="SHL86" s="2"/>
      <c r="SHM86" s="2"/>
      <c r="SHN86" s="2"/>
      <c r="SHO86" s="2"/>
      <c r="SHP86" s="2"/>
      <c r="SHQ86" s="2"/>
      <c r="SHR86" s="2"/>
      <c r="SHS86" s="2"/>
      <c r="SHT86" s="2"/>
      <c r="SHU86" s="2"/>
      <c r="SHV86" s="2"/>
      <c r="SHW86" s="2"/>
      <c r="SHX86" s="2"/>
      <c r="SHY86" s="2"/>
      <c r="SHZ86" s="2"/>
      <c r="SIA86" s="2"/>
      <c r="SIB86" s="2"/>
      <c r="SIC86" s="2"/>
      <c r="SID86" s="2"/>
      <c r="SIE86" s="2"/>
      <c r="SIF86" s="2"/>
      <c r="SIG86" s="2"/>
      <c r="SIH86" s="2"/>
      <c r="SII86" s="2"/>
      <c r="SIJ86" s="2"/>
      <c r="SIK86" s="2"/>
      <c r="SIL86" s="2"/>
      <c r="SIM86" s="2"/>
      <c r="SIN86" s="2"/>
      <c r="SIO86" s="2"/>
      <c r="SIP86" s="2"/>
      <c r="SIQ86" s="2"/>
      <c r="SIR86" s="2"/>
      <c r="SIS86" s="2"/>
      <c r="SIT86" s="2"/>
      <c r="SIU86" s="2"/>
      <c r="SIV86" s="2"/>
      <c r="SIW86" s="2"/>
      <c r="SIX86" s="2"/>
      <c r="SIY86" s="2"/>
      <c r="SIZ86" s="2"/>
      <c r="SJA86" s="2"/>
      <c r="SJB86" s="2"/>
      <c r="SJC86" s="2"/>
      <c r="SJD86" s="2"/>
      <c r="SJE86" s="2"/>
      <c r="SJF86" s="2"/>
      <c r="SJG86" s="2"/>
      <c r="SJH86" s="2"/>
      <c r="SJI86" s="2"/>
      <c r="SJJ86" s="2"/>
      <c r="SJK86" s="2"/>
      <c r="SJL86" s="2"/>
      <c r="SJM86" s="2"/>
      <c r="SJN86" s="2"/>
      <c r="SJO86" s="2"/>
      <c r="SJP86" s="2"/>
      <c r="SJQ86" s="2"/>
      <c r="SJR86" s="2"/>
      <c r="SJS86" s="2"/>
      <c r="SJT86" s="2"/>
      <c r="SJU86" s="2"/>
      <c r="SJV86" s="2"/>
      <c r="SJW86" s="2"/>
      <c r="SJX86" s="2"/>
      <c r="SJY86" s="2"/>
      <c r="SJZ86" s="2"/>
      <c r="SKA86" s="2"/>
      <c r="SKB86" s="2"/>
      <c r="SKC86" s="2"/>
      <c r="SKD86" s="2"/>
      <c r="SKE86" s="2"/>
      <c r="SKF86" s="2"/>
      <c r="SKG86" s="2"/>
      <c r="SKH86" s="2"/>
      <c r="SKI86" s="2"/>
      <c r="SKJ86" s="2"/>
      <c r="SKK86" s="2"/>
      <c r="SKL86" s="2"/>
      <c r="SKM86" s="2"/>
      <c r="SKN86" s="2"/>
      <c r="SKO86" s="2"/>
      <c r="SKP86" s="2"/>
      <c r="SKQ86" s="2"/>
      <c r="SKR86" s="2"/>
      <c r="SKS86" s="2"/>
      <c r="SKT86" s="2"/>
      <c r="SKU86" s="2"/>
      <c r="SKV86" s="2"/>
      <c r="SKW86" s="2"/>
      <c r="SKX86" s="2"/>
      <c r="SKY86" s="2"/>
      <c r="SKZ86" s="2"/>
      <c r="SLA86" s="2"/>
      <c r="SLB86" s="2"/>
      <c r="SLC86" s="2"/>
      <c r="SLD86" s="2"/>
      <c r="SLE86" s="2"/>
      <c r="SLF86" s="2"/>
      <c r="SLG86" s="2"/>
      <c r="SLH86" s="2"/>
      <c r="SLI86" s="2"/>
      <c r="SLJ86" s="2"/>
      <c r="SLK86" s="2"/>
      <c r="SLL86" s="2"/>
      <c r="SLM86" s="2"/>
      <c r="SLN86" s="2"/>
      <c r="SLO86" s="2"/>
      <c r="SLP86" s="2"/>
      <c r="SLQ86" s="2"/>
      <c r="SLR86" s="2"/>
      <c r="SLS86" s="2"/>
      <c r="SLT86" s="2"/>
      <c r="SLU86" s="2"/>
      <c r="SLV86" s="2"/>
      <c r="SLW86" s="2"/>
      <c r="SLX86" s="2"/>
      <c r="SLY86" s="2"/>
      <c r="SLZ86" s="2"/>
      <c r="SMA86" s="2"/>
      <c r="SMB86" s="2"/>
      <c r="SMC86" s="2"/>
      <c r="SMD86" s="2"/>
      <c r="SME86" s="2"/>
      <c r="SMF86" s="2"/>
      <c r="SMG86" s="2"/>
      <c r="SMH86" s="2"/>
      <c r="SMI86" s="2"/>
      <c r="SMJ86" s="2"/>
      <c r="SMK86" s="2"/>
      <c r="SML86" s="2"/>
      <c r="SMM86" s="2"/>
      <c r="SMN86" s="2"/>
      <c r="SMO86" s="2"/>
      <c r="SMP86" s="2"/>
      <c r="SMQ86" s="2"/>
      <c r="SMR86" s="2"/>
      <c r="SMS86" s="2"/>
      <c r="SMT86" s="2"/>
      <c r="SMU86" s="2"/>
      <c r="SMV86" s="2"/>
      <c r="SMW86" s="2"/>
      <c r="SMX86" s="2"/>
      <c r="SMY86" s="2"/>
      <c r="SMZ86" s="2"/>
      <c r="SNA86" s="2"/>
      <c r="SNB86" s="2"/>
      <c r="SNC86" s="2"/>
      <c r="SND86" s="2"/>
      <c r="SNE86" s="2"/>
      <c r="SNF86" s="2"/>
      <c r="SNG86" s="2"/>
      <c r="SNH86" s="2"/>
      <c r="SNI86" s="2"/>
      <c r="SNJ86" s="2"/>
      <c r="SNK86" s="2"/>
      <c r="SNL86" s="2"/>
      <c r="SNM86" s="2"/>
      <c r="SNN86" s="2"/>
      <c r="SNO86" s="2"/>
      <c r="SNP86" s="2"/>
      <c r="SNQ86" s="2"/>
      <c r="SNR86" s="2"/>
      <c r="SNS86" s="2"/>
      <c r="SNT86" s="2"/>
      <c r="SNU86" s="2"/>
      <c r="SNV86" s="2"/>
      <c r="SNW86" s="2"/>
      <c r="SNX86" s="2"/>
      <c r="SNY86" s="2"/>
      <c r="SNZ86" s="2"/>
      <c r="SOA86" s="2"/>
      <c r="SOB86" s="2"/>
      <c r="SOC86" s="2"/>
      <c r="SOD86" s="2"/>
      <c r="SOE86" s="2"/>
      <c r="SOF86" s="2"/>
      <c r="SOG86" s="2"/>
      <c r="SOH86" s="2"/>
      <c r="SOI86" s="2"/>
      <c r="SOJ86" s="2"/>
      <c r="SOK86" s="2"/>
      <c r="SOL86" s="2"/>
      <c r="SOM86" s="2"/>
      <c r="SON86" s="2"/>
      <c r="SOO86" s="2"/>
      <c r="SOP86" s="2"/>
      <c r="SOQ86" s="2"/>
      <c r="SOR86" s="2"/>
      <c r="SOS86" s="2"/>
      <c r="SOT86" s="2"/>
      <c r="SOU86" s="2"/>
      <c r="SOV86" s="2"/>
      <c r="SOW86" s="2"/>
      <c r="SOX86" s="2"/>
      <c r="SOY86" s="2"/>
      <c r="SOZ86" s="2"/>
      <c r="SPA86" s="2"/>
      <c r="SPB86" s="2"/>
      <c r="SPC86" s="2"/>
      <c r="SPD86" s="2"/>
      <c r="SPE86" s="2"/>
      <c r="SPF86" s="2"/>
      <c r="SPG86" s="2"/>
      <c r="SPH86" s="2"/>
      <c r="SPI86" s="2"/>
      <c r="SPJ86" s="2"/>
      <c r="SPK86" s="2"/>
      <c r="SPL86" s="2"/>
      <c r="SPM86" s="2"/>
      <c r="SPN86" s="2"/>
      <c r="SPO86" s="2"/>
      <c r="SPP86" s="2"/>
      <c r="SPQ86" s="2"/>
      <c r="SPR86" s="2"/>
      <c r="SPS86" s="2"/>
      <c r="SPT86" s="2"/>
      <c r="SPU86" s="2"/>
      <c r="SPV86" s="2"/>
      <c r="SPW86" s="2"/>
      <c r="SPX86" s="2"/>
      <c r="SPY86" s="2"/>
      <c r="SPZ86" s="2"/>
      <c r="SQA86" s="2"/>
      <c r="SQB86" s="2"/>
      <c r="SQC86" s="2"/>
      <c r="SQD86" s="2"/>
      <c r="SQE86" s="2"/>
      <c r="SQF86" s="2"/>
      <c r="SQG86" s="2"/>
      <c r="SQH86" s="2"/>
      <c r="SQI86" s="2"/>
      <c r="SQJ86" s="2"/>
      <c r="SQK86" s="2"/>
      <c r="SQL86" s="2"/>
      <c r="SQM86" s="2"/>
      <c r="SQN86" s="2"/>
      <c r="SQO86" s="2"/>
      <c r="SQP86" s="2"/>
      <c r="SQQ86" s="2"/>
      <c r="SQR86" s="2"/>
      <c r="SQS86" s="2"/>
      <c r="SQT86" s="2"/>
      <c r="SQU86" s="2"/>
      <c r="SQV86" s="2"/>
      <c r="SQW86" s="2"/>
      <c r="SQX86" s="2"/>
      <c r="SQY86" s="2"/>
      <c r="SQZ86" s="2"/>
      <c r="SRA86" s="2"/>
      <c r="SRB86" s="2"/>
      <c r="SRC86" s="2"/>
      <c r="SRD86" s="2"/>
      <c r="SRE86" s="2"/>
      <c r="SRF86" s="2"/>
      <c r="SRG86" s="2"/>
      <c r="SRH86" s="2"/>
      <c r="SRI86" s="2"/>
      <c r="SRJ86" s="2"/>
      <c r="SRK86" s="2"/>
      <c r="SRL86" s="2"/>
      <c r="SRM86" s="2"/>
      <c r="SRN86" s="2"/>
      <c r="SRO86" s="2"/>
      <c r="SRP86" s="2"/>
      <c r="SRQ86" s="2"/>
      <c r="SRR86" s="2"/>
      <c r="SRS86" s="2"/>
      <c r="SRT86" s="2"/>
      <c r="SRU86" s="2"/>
      <c r="SRV86" s="2"/>
      <c r="SRW86" s="2"/>
      <c r="SRX86" s="2"/>
      <c r="SRY86" s="2"/>
      <c r="SRZ86" s="2"/>
      <c r="SSA86" s="2"/>
      <c r="SSB86" s="2"/>
      <c r="SSC86" s="2"/>
      <c r="SSD86" s="2"/>
      <c r="SSE86" s="2"/>
      <c r="SSF86" s="2"/>
      <c r="SSG86" s="2"/>
      <c r="SSH86" s="2"/>
      <c r="SSI86" s="2"/>
      <c r="SSJ86" s="2"/>
      <c r="SSK86" s="2"/>
      <c r="SSL86" s="2"/>
      <c r="SSM86" s="2"/>
      <c r="SSN86" s="2"/>
      <c r="SSO86" s="2"/>
      <c r="SSP86" s="2"/>
      <c r="SSQ86" s="2"/>
      <c r="SSR86" s="2"/>
      <c r="SSS86" s="2"/>
      <c r="SST86" s="2"/>
      <c r="SSU86" s="2"/>
      <c r="SSV86" s="2"/>
      <c r="SSW86" s="2"/>
      <c r="SSX86" s="2"/>
      <c r="SSY86" s="2"/>
      <c r="SSZ86" s="2"/>
      <c r="STA86" s="2"/>
      <c r="STB86" s="2"/>
      <c r="STC86" s="2"/>
      <c r="STD86" s="2"/>
      <c r="STE86" s="2"/>
      <c r="STF86" s="2"/>
      <c r="STG86" s="2"/>
      <c r="STH86" s="2"/>
      <c r="STI86" s="2"/>
      <c r="STJ86" s="2"/>
      <c r="STK86" s="2"/>
      <c r="STL86" s="2"/>
      <c r="STM86" s="2"/>
      <c r="STN86" s="2"/>
      <c r="STO86" s="2"/>
      <c r="STP86" s="2"/>
      <c r="STQ86" s="2"/>
      <c r="STR86" s="2"/>
      <c r="STS86" s="2"/>
      <c r="STT86" s="2"/>
      <c r="STU86" s="2"/>
      <c r="STV86" s="2"/>
      <c r="STW86" s="2"/>
      <c r="STX86" s="2"/>
      <c r="STY86" s="2"/>
      <c r="STZ86" s="2"/>
      <c r="SUA86" s="2"/>
      <c r="SUB86" s="2"/>
      <c r="SUC86" s="2"/>
      <c r="SUD86" s="2"/>
      <c r="SUE86" s="2"/>
      <c r="SUF86" s="2"/>
      <c r="SUG86" s="2"/>
      <c r="SUH86" s="2"/>
      <c r="SUI86" s="2"/>
      <c r="SUJ86" s="2"/>
      <c r="SUK86" s="2"/>
      <c r="SUL86" s="2"/>
      <c r="SUM86" s="2"/>
      <c r="SUN86" s="2"/>
      <c r="SUO86" s="2"/>
      <c r="SUP86" s="2"/>
      <c r="SUQ86" s="2"/>
      <c r="SUR86" s="2"/>
      <c r="SUS86" s="2"/>
      <c r="SUT86" s="2"/>
      <c r="SUU86" s="2"/>
      <c r="SUV86" s="2"/>
      <c r="SUW86" s="2"/>
      <c r="SUX86" s="2"/>
      <c r="SUY86" s="2"/>
      <c r="SUZ86" s="2"/>
      <c r="SVA86" s="2"/>
      <c r="SVB86" s="2"/>
      <c r="SVC86" s="2"/>
      <c r="SVD86" s="2"/>
      <c r="SVE86" s="2"/>
      <c r="SVF86" s="2"/>
      <c r="SVG86" s="2"/>
      <c r="SVH86" s="2"/>
      <c r="SVI86" s="2"/>
      <c r="SVJ86" s="2"/>
      <c r="SVK86" s="2"/>
      <c r="SVL86" s="2"/>
      <c r="SVM86" s="2"/>
      <c r="SVN86" s="2"/>
      <c r="SVO86" s="2"/>
      <c r="SVP86" s="2"/>
      <c r="SVQ86" s="2"/>
      <c r="SVR86" s="2"/>
      <c r="SVS86" s="2"/>
      <c r="SVT86" s="2"/>
      <c r="SVU86" s="2"/>
      <c r="SVV86" s="2"/>
      <c r="SVW86" s="2"/>
      <c r="SVX86" s="2"/>
      <c r="SVY86" s="2"/>
      <c r="SVZ86" s="2"/>
      <c r="SWA86" s="2"/>
      <c r="SWB86" s="2"/>
      <c r="SWC86" s="2"/>
      <c r="SWD86" s="2"/>
      <c r="SWE86" s="2"/>
      <c r="SWF86" s="2"/>
      <c r="SWG86" s="2"/>
      <c r="SWH86" s="2"/>
      <c r="SWI86" s="2"/>
      <c r="SWJ86" s="2"/>
      <c r="SWK86" s="2"/>
      <c r="SWL86" s="2"/>
      <c r="SWM86" s="2"/>
      <c r="SWN86" s="2"/>
      <c r="SWO86" s="2"/>
      <c r="SWP86" s="2"/>
      <c r="SWQ86" s="2"/>
      <c r="SWR86" s="2"/>
      <c r="SWS86" s="2"/>
      <c r="SWT86" s="2"/>
      <c r="SWU86" s="2"/>
      <c r="SWV86" s="2"/>
      <c r="SWW86" s="2"/>
      <c r="SWX86" s="2"/>
      <c r="SWY86" s="2"/>
      <c r="SWZ86" s="2"/>
      <c r="SXA86" s="2"/>
      <c r="SXB86" s="2"/>
      <c r="SXC86" s="2"/>
      <c r="SXD86" s="2"/>
      <c r="SXE86" s="2"/>
      <c r="SXF86" s="2"/>
      <c r="SXG86" s="2"/>
      <c r="SXH86" s="2"/>
      <c r="SXI86" s="2"/>
      <c r="SXJ86" s="2"/>
      <c r="SXK86" s="2"/>
      <c r="SXL86" s="2"/>
      <c r="SXM86" s="2"/>
      <c r="SXN86" s="2"/>
      <c r="SXO86" s="2"/>
      <c r="SXP86" s="2"/>
      <c r="SXQ86" s="2"/>
      <c r="SXR86" s="2"/>
      <c r="SXS86" s="2"/>
      <c r="SXT86" s="2"/>
      <c r="SXU86" s="2"/>
      <c r="SXV86" s="2"/>
      <c r="SXW86" s="2"/>
      <c r="SXX86" s="2"/>
      <c r="SXY86" s="2"/>
      <c r="SXZ86" s="2"/>
      <c r="SYA86" s="2"/>
      <c r="SYB86" s="2"/>
      <c r="SYC86" s="2"/>
      <c r="SYD86" s="2"/>
      <c r="SYE86" s="2"/>
      <c r="SYF86" s="2"/>
      <c r="SYG86" s="2"/>
      <c r="SYH86" s="2"/>
      <c r="SYI86" s="2"/>
      <c r="SYJ86" s="2"/>
      <c r="SYK86" s="2"/>
      <c r="SYL86" s="2"/>
      <c r="SYM86" s="2"/>
      <c r="SYN86" s="2"/>
      <c r="SYO86" s="2"/>
      <c r="SYP86" s="2"/>
      <c r="SYQ86" s="2"/>
      <c r="SYR86" s="2"/>
      <c r="SYS86" s="2"/>
      <c r="SYT86" s="2"/>
      <c r="SYU86" s="2"/>
      <c r="SYV86" s="2"/>
      <c r="SYW86" s="2"/>
      <c r="SYX86" s="2"/>
      <c r="SYY86" s="2"/>
      <c r="SYZ86" s="2"/>
      <c r="SZA86" s="2"/>
      <c r="SZB86" s="2"/>
      <c r="SZC86" s="2"/>
      <c r="SZD86" s="2"/>
      <c r="SZE86" s="2"/>
      <c r="SZF86" s="2"/>
      <c r="SZG86" s="2"/>
      <c r="SZH86" s="2"/>
      <c r="SZI86" s="2"/>
      <c r="SZJ86" s="2"/>
      <c r="SZK86" s="2"/>
      <c r="SZL86" s="2"/>
      <c r="SZM86" s="2"/>
      <c r="SZN86" s="2"/>
      <c r="SZO86" s="2"/>
      <c r="SZP86" s="2"/>
      <c r="SZQ86" s="2"/>
      <c r="SZR86" s="2"/>
      <c r="SZS86" s="2"/>
      <c r="SZT86" s="2"/>
      <c r="SZU86" s="2"/>
      <c r="SZV86" s="2"/>
      <c r="SZW86" s="2"/>
      <c r="SZX86" s="2"/>
      <c r="SZY86" s="2"/>
      <c r="SZZ86" s="2"/>
      <c r="TAA86" s="2"/>
      <c r="TAB86" s="2"/>
      <c r="TAC86" s="2"/>
      <c r="TAD86" s="2"/>
      <c r="TAE86" s="2"/>
      <c r="TAF86" s="2"/>
      <c r="TAG86" s="2"/>
      <c r="TAH86" s="2"/>
      <c r="TAI86" s="2"/>
      <c r="TAJ86" s="2"/>
      <c r="TAK86" s="2"/>
      <c r="TAL86" s="2"/>
      <c r="TAM86" s="2"/>
      <c r="TAN86" s="2"/>
      <c r="TAO86" s="2"/>
      <c r="TAP86" s="2"/>
      <c r="TAQ86" s="2"/>
      <c r="TAR86" s="2"/>
      <c r="TAS86" s="2"/>
      <c r="TAT86" s="2"/>
      <c r="TAU86" s="2"/>
      <c r="TAV86" s="2"/>
      <c r="TAW86" s="2"/>
      <c r="TAX86" s="2"/>
      <c r="TAY86" s="2"/>
      <c r="TAZ86" s="2"/>
      <c r="TBA86" s="2"/>
      <c r="TBB86" s="2"/>
      <c r="TBC86" s="2"/>
      <c r="TBD86" s="2"/>
      <c r="TBE86" s="2"/>
      <c r="TBF86" s="2"/>
      <c r="TBG86" s="2"/>
      <c r="TBH86" s="2"/>
      <c r="TBI86" s="2"/>
      <c r="TBJ86" s="2"/>
      <c r="TBK86" s="2"/>
      <c r="TBL86" s="2"/>
      <c r="TBM86" s="2"/>
      <c r="TBN86" s="2"/>
      <c r="TBO86" s="2"/>
      <c r="TBP86" s="2"/>
      <c r="TBQ86" s="2"/>
      <c r="TBR86" s="2"/>
      <c r="TBS86" s="2"/>
      <c r="TBT86" s="2"/>
      <c r="TBU86" s="2"/>
      <c r="TBV86" s="2"/>
      <c r="TBW86" s="2"/>
      <c r="TBX86" s="2"/>
      <c r="TBY86" s="2"/>
      <c r="TBZ86" s="2"/>
      <c r="TCA86" s="2"/>
      <c r="TCB86" s="2"/>
      <c r="TCC86" s="2"/>
      <c r="TCD86" s="2"/>
      <c r="TCE86" s="2"/>
      <c r="TCF86" s="2"/>
      <c r="TCG86" s="2"/>
      <c r="TCH86" s="2"/>
      <c r="TCI86" s="2"/>
      <c r="TCJ86" s="2"/>
      <c r="TCK86" s="2"/>
      <c r="TCL86" s="2"/>
      <c r="TCM86" s="2"/>
      <c r="TCN86" s="2"/>
      <c r="TCO86" s="2"/>
      <c r="TCP86" s="2"/>
      <c r="TCQ86" s="2"/>
      <c r="TCR86" s="2"/>
      <c r="TCS86" s="2"/>
      <c r="TCT86" s="2"/>
      <c r="TCU86" s="2"/>
      <c r="TCV86" s="2"/>
      <c r="TCW86" s="2"/>
      <c r="TCX86" s="2"/>
      <c r="TCY86" s="2"/>
      <c r="TCZ86" s="2"/>
      <c r="TDA86" s="2"/>
      <c r="TDB86" s="2"/>
      <c r="TDC86" s="2"/>
      <c r="TDD86" s="2"/>
      <c r="TDE86" s="2"/>
      <c r="TDF86" s="2"/>
      <c r="TDG86" s="2"/>
      <c r="TDH86" s="2"/>
      <c r="TDI86" s="2"/>
      <c r="TDJ86" s="2"/>
      <c r="TDK86" s="2"/>
      <c r="TDL86" s="2"/>
      <c r="TDM86" s="2"/>
      <c r="TDN86" s="2"/>
      <c r="TDO86" s="2"/>
      <c r="TDP86" s="2"/>
      <c r="TDQ86" s="2"/>
      <c r="TDR86" s="2"/>
      <c r="TDS86" s="2"/>
      <c r="TDT86" s="2"/>
      <c r="TDU86" s="2"/>
      <c r="TDV86" s="2"/>
      <c r="TDW86" s="2"/>
      <c r="TDX86" s="2"/>
      <c r="TDY86" s="2"/>
      <c r="TDZ86" s="2"/>
      <c r="TEA86" s="2"/>
      <c r="TEB86" s="2"/>
      <c r="TEC86" s="2"/>
      <c r="TED86" s="2"/>
      <c r="TEE86" s="2"/>
      <c r="TEF86" s="2"/>
      <c r="TEG86" s="2"/>
      <c r="TEH86" s="2"/>
      <c r="TEI86" s="2"/>
      <c r="TEJ86" s="2"/>
      <c r="TEK86" s="2"/>
      <c r="TEL86" s="2"/>
      <c r="TEM86" s="2"/>
      <c r="TEN86" s="2"/>
      <c r="TEO86" s="2"/>
      <c r="TEP86" s="2"/>
      <c r="TEQ86" s="2"/>
      <c r="TER86" s="2"/>
      <c r="TES86" s="2"/>
      <c r="TET86" s="2"/>
      <c r="TEU86" s="2"/>
      <c r="TEV86" s="2"/>
      <c r="TEW86" s="2"/>
      <c r="TEX86" s="2"/>
      <c r="TEY86" s="2"/>
      <c r="TEZ86" s="2"/>
      <c r="TFA86" s="2"/>
      <c r="TFB86" s="2"/>
      <c r="TFC86" s="2"/>
      <c r="TFD86" s="2"/>
      <c r="TFE86" s="2"/>
      <c r="TFF86" s="2"/>
      <c r="TFG86" s="2"/>
      <c r="TFH86" s="2"/>
      <c r="TFI86" s="2"/>
      <c r="TFJ86" s="2"/>
      <c r="TFK86" s="2"/>
      <c r="TFL86" s="2"/>
      <c r="TFM86" s="2"/>
      <c r="TFN86" s="2"/>
      <c r="TFO86" s="2"/>
      <c r="TFP86" s="2"/>
      <c r="TFQ86" s="2"/>
      <c r="TFR86" s="2"/>
      <c r="TFS86" s="2"/>
      <c r="TFT86" s="2"/>
      <c r="TFU86" s="2"/>
      <c r="TFV86" s="2"/>
      <c r="TFW86" s="2"/>
      <c r="TFX86" s="2"/>
      <c r="TFY86" s="2"/>
      <c r="TFZ86" s="2"/>
      <c r="TGA86" s="2"/>
      <c r="TGB86" s="2"/>
      <c r="TGC86" s="2"/>
      <c r="TGD86" s="2"/>
      <c r="TGE86" s="2"/>
      <c r="TGF86" s="2"/>
      <c r="TGG86" s="2"/>
      <c r="TGH86" s="2"/>
      <c r="TGI86" s="2"/>
      <c r="TGJ86" s="2"/>
      <c r="TGK86" s="2"/>
      <c r="TGL86" s="2"/>
      <c r="TGM86" s="2"/>
      <c r="TGN86" s="2"/>
      <c r="TGO86" s="2"/>
      <c r="TGP86" s="2"/>
      <c r="TGQ86" s="2"/>
      <c r="TGR86" s="2"/>
      <c r="TGS86" s="2"/>
      <c r="TGT86" s="2"/>
      <c r="TGU86" s="2"/>
      <c r="TGV86" s="2"/>
      <c r="TGW86" s="2"/>
      <c r="TGX86" s="2"/>
      <c r="TGY86" s="2"/>
      <c r="TGZ86" s="2"/>
      <c r="THA86" s="2"/>
      <c r="THB86" s="2"/>
      <c r="THC86" s="2"/>
      <c r="THD86" s="2"/>
      <c r="THE86" s="2"/>
      <c r="THF86" s="2"/>
      <c r="THG86" s="2"/>
      <c r="THH86" s="2"/>
      <c r="THI86" s="2"/>
      <c r="THJ86" s="2"/>
      <c r="THK86" s="2"/>
      <c r="THL86" s="2"/>
      <c r="THM86" s="2"/>
      <c r="THN86" s="2"/>
      <c r="THO86" s="2"/>
      <c r="THP86" s="2"/>
      <c r="THQ86" s="2"/>
      <c r="THR86" s="2"/>
      <c r="THS86" s="2"/>
      <c r="THT86" s="2"/>
      <c r="THU86" s="2"/>
      <c r="THV86" s="2"/>
      <c r="THW86" s="2"/>
      <c r="THX86" s="2"/>
      <c r="THY86" s="2"/>
      <c r="THZ86" s="2"/>
      <c r="TIA86" s="2"/>
      <c r="TIB86" s="2"/>
      <c r="TIC86" s="2"/>
      <c r="TID86" s="2"/>
      <c r="TIE86" s="2"/>
      <c r="TIF86" s="2"/>
      <c r="TIG86" s="2"/>
      <c r="TIH86" s="2"/>
      <c r="TII86" s="2"/>
      <c r="TIJ86" s="2"/>
      <c r="TIK86" s="2"/>
      <c r="TIL86" s="2"/>
      <c r="TIM86" s="2"/>
      <c r="TIN86" s="2"/>
      <c r="TIO86" s="2"/>
      <c r="TIP86" s="2"/>
      <c r="TIQ86" s="2"/>
      <c r="TIR86" s="2"/>
      <c r="TIS86" s="2"/>
      <c r="TIT86" s="2"/>
      <c r="TIU86" s="2"/>
      <c r="TIV86" s="2"/>
      <c r="TIW86" s="2"/>
      <c r="TIX86" s="2"/>
      <c r="TIY86" s="2"/>
      <c r="TIZ86" s="2"/>
      <c r="TJA86" s="2"/>
      <c r="TJB86" s="2"/>
      <c r="TJC86" s="2"/>
      <c r="TJD86" s="2"/>
      <c r="TJE86" s="2"/>
      <c r="TJF86" s="2"/>
      <c r="TJG86" s="2"/>
      <c r="TJH86" s="2"/>
      <c r="TJI86" s="2"/>
      <c r="TJJ86" s="2"/>
      <c r="TJK86" s="2"/>
      <c r="TJL86" s="2"/>
      <c r="TJM86" s="2"/>
      <c r="TJN86" s="2"/>
      <c r="TJO86" s="2"/>
      <c r="TJP86" s="2"/>
      <c r="TJQ86" s="2"/>
      <c r="TJR86" s="2"/>
      <c r="TJS86" s="2"/>
      <c r="TJT86" s="2"/>
      <c r="TJU86" s="2"/>
      <c r="TJV86" s="2"/>
      <c r="TJW86" s="2"/>
      <c r="TJX86" s="2"/>
      <c r="TJY86" s="2"/>
      <c r="TJZ86" s="2"/>
      <c r="TKA86" s="2"/>
      <c r="TKB86" s="2"/>
      <c r="TKC86" s="2"/>
      <c r="TKD86" s="2"/>
      <c r="TKE86" s="2"/>
      <c r="TKF86" s="2"/>
      <c r="TKG86" s="2"/>
      <c r="TKH86" s="2"/>
      <c r="TKI86" s="2"/>
      <c r="TKJ86" s="2"/>
      <c r="TKK86" s="2"/>
      <c r="TKL86" s="2"/>
      <c r="TKM86" s="2"/>
      <c r="TKN86" s="2"/>
      <c r="TKO86" s="2"/>
      <c r="TKP86" s="2"/>
      <c r="TKQ86" s="2"/>
      <c r="TKR86" s="2"/>
      <c r="TKS86" s="2"/>
      <c r="TKT86" s="2"/>
      <c r="TKU86" s="2"/>
      <c r="TKV86" s="2"/>
      <c r="TKW86" s="2"/>
      <c r="TKX86" s="2"/>
      <c r="TKY86" s="2"/>
      <c r="TKZ86" s="2"/>
      <c r="TLA86" s="2"/>
      <c r="TLB86" s="2"/>
      <c r="TLC86" s="2"/>
      <c r="TLD86" s="2"/>
      <c r="TLE86" s="2"/>
      <c r="TLF86" s="2"/>
      <c r="TLG86" s="2"/>
      <c r="TLH86" s="2"/>
      <c r="TLI86" s="2"/>
      <c r="TLJ86" s="2"/>
      <c r="TLK86" s="2"/>
      <c r="TLL86" s="2"/>
      <c r="TLM86" s="2"/>
      <c r="TLN86" s="2"/>
      <c r="TLO86" s="2"/>
      <c r="TLP86" s="2"/>
      <c r="TLQ86" s="2"/>
      <c r="TLR86" s="2"/>
      <c r="TLS86" s="2"/>
      <c r="TLT86" s="2"/>
      <c r="TLU86" s="2"/>
      <c r="TLV86" s="2"/>
      <c r="TLW86" s="2"/>
      <c r="TLX86" s="2"/>
      <c r="TLY86" s="2"/>
      <c r="TLZ86" s="2"/>
      <c r="TMA86" s="2"/>
      <c r="TMB86" s="2"/>
      <c r="TMC86" s="2"/>
      <c r="TMD86" s="2"/>
      <c r="TME86" s="2"/>
      <c r="TMF86" s="2"/>
      <c r="TMG86" s="2"/>
      <c r="TMH86" s="2"/>
      <c r="TMI86" s="2"/>
      <c r="TMJ86" s="2"/>
      <c r="TMK86" s="2"/>
      <c r="TML86" s="2"/>
      <c r="TMM86" s="2"/>
      <c r="TMN86" s="2"/>
      <c r="TMO86" s="2"/>
      <c r="TMP86" s="2"/>
      <c r="TMQ86" s="2"/>
      <c r="TMR86" s="2"/>
      <c r="TMS86" s="2"/>
      <c r="TMT86" s="2"/>
      <c r="TMU86" s="2"/>
      <c r="TMV86" s="2"/>
      <c r="TMW86" s="2"/>
      <c r="TMX86" s="2"/>
      <c r="TMY86" s="2"/>
      <c r="TMZ86" s="2"/>
      <c r="TNA86" s="2"/>
      <c r="TNB86" s="2"/>
      <c r="TNC86" s="2"/>
      <c r="TND86" s="2"/>
      <c r="TNE86" s="2"/>
      <c r="TNF86" s="2"/>
      <c r="TNG86" s="2"/>
      <c r="TNH86" s="2"/>
      <c r="TNI86" s="2"/>
      <c r="TNJ86" s="2"/>
      <c r="TNK86" s="2"/>
      <c r="TNL86" s="2"/>
      <c r="TNM86" s="2"/>
      <c r="TNN86" s="2"/>
      <c r="TNO86" s="2"/>
      <c r="TNP86" s="2"/>
      <c r="TNQ86" s="2"/>
      <c r="TNR86" s="2"/>
      <c r="TNS86" s="2"/>
      <c r="TNT86" s="2"/>
      <c r="TNU86" s="2"/>
      <c r="TNV86" s="2"/>
      <c r="TNW86" s="2"/>
      <c r="TNX86" s="2"/>
      <c r="TNY86" s="2"/>
      <c r="TNZ86" s="2"/>
      <c r="TOA86" s="2"/>
      <c r="TOB86" s="2"/>
      <c r="TOC86" s="2"/>
      <c r="TOD86" s="2"/>
      <c r="TOE86" s="2"/>
      <c r="TOF86" s="2"/>
      <c r="TOG86" s="2"/>
      <c r="TOH86" s="2"/>
      <c r="TOI86" s="2"/>
      <c r="TOJ86" s="2"/>
      <c r="TOK86" s="2"/>
      <c r="TOL86" s="2"/>
      <c r="TOM86" s="2"/>
      <c r="TON86" s="2"/>
      <c r="TOO86" s="2"/>
      <c r="TOP86" s="2"/>
      <c r="TOQ86" s="2"/>
      <c r="TOR86" s="2"/>
      <c r="TOS86" s="2"/>
      <c r="TOT86" s="2"/>
      <c r="TOU86" s="2"/>
      <c r="TOV86" s="2"/>
      <c r="TOW86" s="2"/>
      <c r="TOX86" s="2"/>
      <c r="TOY86" s="2"/>
      <c r="TOZ86" s="2"/>
      <c r="TPA86" s="2"/>
      <c r="TPB86" s="2"/>
      <c r="TPC86" s="2"/>
      <c r="TPD86" s="2"/>
      <c r="TPE86" s="2"/>
      <c r="TPF86" s="2"/>
      <c r="TPG86" s="2"/>
      <c r="TPH86" s="2"/>
      <c r="TPI86" s="2"/>
      <c r="TPJ86" s="2"/>
      <c r="TPK86" s="2"/>
      <c r="TPL86" s="2"/>
      <c r="TPM86" s="2"/>
      <c r="TPN86" s="2"/>
      <c r="TPO86" s="2"/>
      <c r="TPP86" s="2"/>
      <c r="TPQ86" s="2"/>
      <c r="TPR86" s="2"/>
      <c r="TPS86" s="2"/>
      <c r="TPT86" s="2"/>
      <c r="TPU86" s="2"/>
      <c r="TPV86" s="2"/>
      <c r="TPW86" s="2"/>
      <c r="TPX86" s="2"/>
      <c r="TPY86" s="2"/>
      <c r="TPZ86" s="2"/>
      <c r="TQA86" s="2"/>
      <c r="TQB86" s="2"/>
      <c r="TQC86" s="2"/>
      <c r="TQD86" s="2"/>
      <c r="TQE86" s="2"/>
      <c r="TQF86" s="2"/>
      <c r="TQG86" s="2"/>
      <c r="TQH86" s="2"/>
      <c r="TQI86" s="2"/>
      <c r="TQJ86" s="2"/>
      <c r="TQK86" s="2"/>
      <c r="TQL86" s="2"/>
      <c r="TQM86" s="2"/>
      <c r="TQN86" s="2"/>
      <c r="TQO86" s="2"/>
      <c r="TQP86" s="2"/>
      <c r="TQQ86" s="2"/>
      <c r="TQR86" s="2"/>
      <c r="TQS86" s="2"/>
      <c r="TQT86" s="2"/>
      <c r="TQU86" s="2"/>
      <c r="TQV86" s="2"/>
      <c r="TQW86" s="2"/>
      <c r="TQX86" s="2"/>
      <c r="TQY86" s="2"/>
      <c r="TQZ86" s="2"/>
      <c r="TRA86" s="2"/>
      <c r="TRB86" s="2"/>
      <c r="TRC86" s="2"/>
      <c r="TRD86" s="2"/>
      <c r="TRE86" s="2"/>
      <c r="TRF86" s="2"/>
      <c r="TRG86" s="2"/>
      <c r="TRH86" s="2"/>
      <c r="TRI86" s="2"/>
      <c r="TRJ86" s="2"/>
      <c r="TRK86" s="2"/>
      <c r="TRL86" s="2"/>
      <c r="TRM86" s="2"/>
      <c r="TRN86" s="2"/>
      <c r="TRO86" s="2"/>
      <c r="TRP86" s="2"/>
      <c r="TRQ86" s="2"/>
      <c r="TRR86" s="2"/>
      <c r="TRS86" s="2"/>
      <c r="TRT86" s="2"/>
      <c r="TRU86" s="2"/>
      <c r="TRV86" s="2"/>
      <c r="TRW86" s="2"/>
      <c r="TRX86" s="2"/>
      <c r="TRY86" s="2"/>
      <c r="TRZ86" s="2"/>
      <c r="TSA86" s="2"/>
      <c r="TSB86" s="2"/>
      <c r="TSC86" s="2"/>
      <c r="TSD86" s="2"/>
      <c r="TSE86" s="2"/>
      <c r="TSF86" s="2"/>
      <c r="TSG86" s="2"/>
      <c r="TSH86" s="2"/>
      <c r="TSI86" s="2"/>
      <c r="TSJ86" s="2"/>
      <c r="TSK86" s="2"/>
      <c r="TSL86" s="2"/>
      <c r="TSM86" s="2"/>
      <c r="TSN86" s="2"/>
      <c r="TSO86" s="2"/>
      <c r="TSP86" s="2"/>
      <c r="TSQ86" s="2"/>
      <c r="TSR86" s="2"/>
      <c r="TSS86" s="2"/>
      <c r="TST86" s="2"/>
      <c r="TSU86" s="2"/>
      <c r="TSV86" s="2"/>
      <c r="TSW86" s="2"/>
      <c r="TSX86" s="2"/>
      <c r="TSY86" s="2"/>
      <c r="TSZ86" s="2"/>
      <c r="TTA86" s="2"/>
      <c r="TTB86" s="2"/>
      <c r="TTC86" s="2"/>
      <c r="TTD86" s="2"/>
      <c r="TTE86" s="2"/>
      <c r="TTF86" s="2"/>
      <c r="TTG86" s="2"/>
      <c r="TTH86" s="2"/>
      <c r="TTI86" s="2"/>
      <c r="TTJ86" s="2"/>
      <c r="TTK86" s="2"/>
      <c r="TTL86" s="2"/>
      <c r="TTM86" s="2"/>
      <c r="TTN86" s="2"/>
      <c r="TTO86" s="2"/>
      <c r="TTP86" s="2"/>
      <c r="TTQ86" s="2"/>
      <c r="TTR86" s="2"/>
      <c r="TTS86" s="2"/>
      <c r="TTT86" s="2"/>
      <c r="TTU86" s="2"/>
      <c r="TTV86" s="2"/>
      <c r="TTW86" s="2"/>
      <c r="TTX86" s="2"/>
      <c r="TTY86" s="2"/>
      <c r="TTZ86" s="2"/>
      <c r="TUA86" s="2"/>
      <c r="TUB86" s="2"/>
      <c r="TUC86" s="2"/>
      <c r="TUD86" s="2"/>
      <c r="TUE86" s="2"/>
      <c r="TUF86" s="2"/>
      <c r="TUG86" s="2"/>
      <c r="TUH86" s="2"/>
      <c r="TUI86" s="2"/>
      <c r="TUJ86" s="2"/>
      <c r="TUK86" s="2"/>
      <c r="TUL86" s="2"/>
      <c r="TUM86" s="2"/>
      <c r="TUN86" s="2"/>
      <c r="TUO86" s="2"/>
      <c r="TUP86" s="2"/>
      <c r="TUQ86" s="2"/>
      <c r="TUR86" s="2"/>
      <c r="TUS86" s="2"/>
      <c r="TUT86" s="2"/>
      <c r="TUU86" s="2"/>
      <c r="TUV86" s="2"/>
      <c r="TUW86" s="2"/>
      <c r="TUX86" s="2"/>
      <c r="TUY86" s="2"/>
      <c r="TUZ86" s="2"/>
      <c r="TVA86" s="2"/>
      <c r="TVB86" s="2"/>
      <c r="TVC86" s="2"/>
      <c r="TVD86" s="2"/>
      <c r="TVE86" s="2"/>
      <c r="TVF86" s="2"/>
      <c r="TVG86" s="2"/>
      <c r="TVH86" s="2"/>
      <c r="TVI86" s="2"/>
      <c r="TVJ86" s="2"/>
      <c r="TVK86" s="2"/>
      <c r="TVL86" s="2"/>
      <c r="TVM86" s="2"/>
      <c r="TVN86" s="2"/>
      <c r="TVO86" s="2"/>
      <c r="TVP86" s="2"/>
      <c r="TVQ86" s="2"/>
      <c r="TVR86" s="2"/>
      <c r="TVS86" s="2"/>
      <c r="TVT86" s="2"/>
      <c r="TVU86" s="2"/>
      <c r="TVV86" s="2"/>
      <c r="TVW86" s="2"/>
      <c r="TVX86" s="2"/>
      <c r="TVY86" s="2"/>
      <c r="TVZ86" s="2"/>
      <c r="TWA86" s="2"/>
      <c r="TWB86" s="2"/>
      <c r="TWC86" s="2"/>
      <c r="TWD86" s="2"/>
      <c r="TWE86" s="2"/>
      <c r="TWF86" s="2"/>
      <c r="TWG86" s="2"/>
      <c r="TWH86" s="2"/>
      <c r="TWI86" s="2"/>
      <c r="TWJ86" s="2"/>
      <c r="TWK86" s="2"/>
      <c r="TWL86" s="2"/>
      <c r="TWM86" s="2"/>
      <c r="TWN86" s="2"/>
      <c r="TWO86" s="2"/>
      <c r="TWP86" s="2"/>
      <c r="TWQ86" s="2"/>
      <c r="TWR86" s="2"/>
      <c r="TWS86" s="2"/>
      <c r="TWT86" s="2"/>
      <c r="TWU86" s="2"/>
      <c r="TWV86" s="2"/>
      <c r="TWW86" s="2"/>
      <c r="TWX86" s="2"/>
      <c r="TWY86" s="2"/>
      <c r="TWZ86" s="2"/>
      <c r="TXA86" s="2"/>
      <c r="TXB86" s="2"/>
      <c r="TXC86" s="2"/>
      <c r="TXD86" s="2"/>
      <c r="TXE86" s="2"/>
      <c r="TXF86" s="2"/>
      <c r="TXG86" s="2"/>
      <c r="TXH86" s="2"/>
      <c r="TXI86" s="2"/>
      <c r="TXJ86" s="2"/>
      <c r="TXK86" s="2"/>
      <c r="TXL86" s="2"/>
      <c r="TXM86" s="2"/>
      <c r="TXN86" s="2"/>
      <c r="TXO86" s="2"/>
      <c r="TXP86" s="2"/>
      <c r="TXQ86" s="2"/>
      <c r="TXR86" s="2"/>
      <c r="TXS86" s="2"/>
      <c r="TXT86" s="2"/>
      <c r="TXU86" s="2"/>
      <c r="TXV86" s="2"/>
      <c r="TXW86" s="2"/>
      <c r="TXX86" s="2"/>
      <c r="TXY86" s="2"/>
      <c r="TXZ86" s="2"/>
      <c r="TYA86" s="2"/>
      <c r="TYB86" s="2"/>
      <c r="TYC86" s="2"/>
      <c r="TYD86" s="2"/>
      <c r="TYE86" s="2"/>
      <c r="TYF86" s="2"/>
      <c r="TYG86" s="2"/>
      <c r="TYH86" s="2"/>
      <c r="TYI86" s="2"/>
      <c r="TYJ86" s="2"/>
      <c r="TYK86" s="2"/>
      <c r="TYL86" s="2"/>
      <c r="TYM86" s="2"/>
      <c r="TYN86" s="2"/>
      <c r="TYO86" s="2"/>
      <c r="TYP86" s="2"/>
      <c r="TYQ86" s="2"/>
      <c r="TYR86" s="2"/>
      <c r="TYS86" s="2"/>
      <c r="TYT86" s="2"/>
      <c r="TYU86" s="2"/>
      <c r="TYV86" s="2"/>
      <c r="TYW86" s="2"/>
      <c r="TYX86" s="2"/>
      <c r="TYY86" s="2"/>
      <c r="TYZ86" s="2"/>
      <c r="TZA86" s="2"/>
      <c r="TZB86" s="2"/>
      <c r="TZC86" s="2"/>
      <c r="TZD86" s="2"/>
      <c r="TZE86" s="2"/>
      <c r="TZF86" s="2"/>
      <c r="TZG86" s="2"/>
      <c r="TZH86" s="2"/>
      <c r="TZI86" s="2"/>
      <c r="TZJ86" s="2"/>
      <c r="TZK86" s="2"/>
      <c r="TZL86" s="2"/>
      <c r="TZM86" s="2"/>
      <c r="TZN86" s="2"/>
      <c r="TZO86" s="2"/>
      <c r="TZP86" s="2"/>
      <c r="TZQ86" s="2"/>
      <c r="TZR86" s="2"/>
      <c r="TZS86" s="2"/>
      <c r="TZT86" s="2"/>
      <c r="TZU86" s="2"/>
      <c r="TZV86" s="2"/>
      <c r="TZW86" s="2"/>
      <c r="TZX86" s="2"/>
      <c r="TZY86" s="2"/>
      <c r="TZZ86" s="2"/>
      <c r="UAA86" s="2"/>
      <c r="UAB86" s="2"/>
      <c r="UAC86" s="2"/>
      <c r="UAD86" s="2"/>
      <c r="UAE86" s="2"/>
      <c r="UAF86" s="2"/>
      <c r="UAG86" s="2"/>
      <c r="UAH86" s="2"/>
      <c r="UAI86" s="2"/>
      <c r="UAJ86" s="2"/>
      <c r="UAK86" s="2"/>
      <c r="UAL86" s="2"/>
      <c r="UAM86" s="2"/>
      <c r="UAN86" s="2"/>
      <c r="UAO86" s="2"/>
      <c r="UAP86" s="2"/>
      <c r="UAQ86" s="2"/>
      <c r="UAR86" s="2"/>
      <c r="UAS86" s="2"/>
      <c r="UAT86" s="2"/>
      <c r="UAU86" s="2"/>
      <c r="UAV86" s="2"/>
      <c r="UAW86" s="2"/>
      <c r="UAX86" s="2"/>
      <c r="UAY86" s="2"/>
      <c r="UAZ86" s="2"/>
      <c r="UBA86" s="2"/>
      <c r="UBB86" s="2"/>
      <c r="UBC86" s="2"/>
      <c r="UBD86" s="2"/>
      <c r="UBE86" s="2"/>
      <c r="UBF86" s="2"/>
      <c r="UBG86" s="2"/>
      <c r="UBH86" s="2"/>
      <c r="UBI86" s="2"/>
      <c r="UBJ86" s="2"/>
      <c r="UBK86" s="2"/>
      <c r="UBL86" s="2"/>
      <c r="UBM86" s="2"/>
      <c r="UBN86" s="2"/>
      <c r="UBO86" s="2"/>
      <c r="UBP86" s="2"/>
      <c r="UBQ86" s="2"/>
      <c r="UBR86" s="2"/>
      <c r="UBS86" s="2"/>
      <c r="UBT86" s="2"/>
      <c r="UBU86" s="2"/>
      <c r="UBV86" s="2"/>
      <c r="UBW86" s="2"/>
      <c r="UBX86" s="2"/>
      <c r="UBY86" s="2"/>
      <c r="UBZ86" s="2"/>
      <c r="UCA86" s="2"/>
      <c r="UCB86" s="2"/>
      <c r="UCC86" s="2"/>
      <c r="UCD86" s="2"/>
      <c r="UCE86" s="2"/>
      <c r="UCF86" s="2"/>
      <c r="UCG86" s="2"/>
      <c r="UCH86" s="2"/>
      <c r="UCI86" s="2"/>
      <c r="UCJ86" s="2"/>
      <c r="UCK86" s="2"/>
      <c r="UCL86" s="2"/>
      <c r="UCM86" s="2"/>
      <c r="UCN86" s="2"/>
      <c r="UCO86" s="2"/>
      <c r="UCP86" s="2"/>
      <c r="UCQ86" s="2"/>
      <c r="UCR86" s="2"/>
      <c r="UCS86" s="2"/>
      <c r="UCT86" s="2"/>
      <c r="UCU86" s="2"/>
      <c r="UCV86" s="2"/>
      <c r="UCW86" s="2"/>
      <c r="UCX86" s="2"/>
      <c r="UCY86" s="2"/>
      <c r="UCZ86" s="2"/>
      <c r="UDA86" s="2"/>
      <c r="UDB86" s="2"/>
      <c r="UDC86" s="2"/>
      <c r="UDD86" s="2"/>
      <c r="UDE86" s="2"/>
      <c r="UDF86" s="2"/>
      <c r="UDG86" s="2"/>
      <c r="UDH86" s="2"/>
      <c r="UDI86" s="2"/>
      <c r="UDJ86" s="2"/>
      <c r="UDK86" s="2"/>
      <c r="UDL86" s="2"/>
      <c r="UDM86" s="2"/>
      <c r="UDN86" s="2"/>
      <c r="UDO86" s="2"/>
      <c r="UDP86" s="2"/>
      <c r="UDQ86" s="2"/>
      <c r="UDR86" s="2"/>
      <c r="UDS86" s="2"/>
      <c r="UDT86" s="2"/>
      <c r="UDU86" s="2"/>
      <c r="UDV86" s="2"/>
      <c r="UDW86" s="2"/>
      <c r="UDX86" s="2"/>
      <c r="UDY86" s="2"/>
      <c r="UDZ86" s="2"/>
      <c r="UEA86" s="2"/>
      <c r="UEB86" s="2"/>
      <c r="UEC86" s="2"/>
      <c r="UED86" s="2"/>
      <c r="UEE86" s="2"/>
      <c r="UEF86" s="2"/>
      <c r="UEG86" s="2"/>
      <c r="UEH86" s="2"/>
      <c r="UEI86" s="2"/>
      <c r="UEJ86" s="2"/>
      <c r="UEK86" s="2"/>
      <c r="UEL86" s="2"/>
      <c r="UEM86" s="2"/>
      <c r="UEN86" s="2"/>
      <c r="UEO86" s="2"/>
      <c r="UEP86" s="2"/>
      <c r="UEQ86" s="2"/>
      <c r="UER86" s="2"/>
      <c r="UES86" s="2"/>
      <c r="UET86" s="2"/>
      <c r="UEU86" s="2"/>
      <c r="UEV86" s="2"/>
      <c r="UEW86" s="2"/>
      <c r="UEX86" s="2"/>
      <c r="UEY86" s="2"/>
      <c r="UEZ86" s="2"/>
      <c r="UFA86" s="2"/>
      <c r="UFB86" s="2"/>
      <c r="UFC86" s="2"/>
      <c r="UFD86" s="2"/>
      <c r="UFE86" s="2"/>
      <c r="UFF86" s="2"/>
      <c r="UFG86" s="2"/>
      <c r="UFH86" s="2"/>
      <c r="UFI86" s="2"/>
      <c r="UFJ86" s="2"/>
      <c r="UFK86" s="2"/>
      <c r="UFL86" s="2"/>
      <c r="UFM86" s="2"/>
      <c r="UFN86" s="2"/>
      <c r="UFO86" s="2"/>
      <c r="UFP86" s="2"/>
      <c r="UFQ86" s="2"/>
      <c r="UFR86" s="2"/>
      <c r="UFS86" s="2"/>
      <c r="UFT86" s="2"/>
      <c r="UFU86" s="2"/>
      <c r="UFV86" s="2"/>
      <c r="UFW86" s="2"/>
      <c r="UFX86" s="2"/>
      <c r="UFY86" s="2"/>
      <c r="UFZ86" s="2"/>
      <c r="UGA86" s="2"/>
      <c r="UGB86" s="2"/>
      <c r="UGC86" s="2"/>
      <c r="UGD86" s="2"/>
      <c r="UGE86" s="2"/>
      <c r="UGF86" s="2"/>
      <c r="UGG86" s="2"/>
      <c r="UGH86" s="2"/>
      <c r="UGI86" s="2"/>
      <c r="UGJ86" s="2"/>
      <c r="UGK86" s="2"/>
      <c r="UGL86" s="2"/>
      <c r="UGM86" s="2"/>
      <c r="UGN86" s="2"/>
      <c r="UGO86" s="2"/>
      <c r="UGP86" s="2"/>
      <c r="UGQ86" s="2"/>
      <c r="UGR86" s="2"/>
      <c r="UGS86" s="2"/>
      <c r="UGT86" s="2"/>
      <c r="UGU86" s="2"/>
      <c r="UGV86" s="2"/>
      <c r="UGW86" s="2"/>
      <c r="UGX86" s="2"/>
      <c r="UGY86" s="2"/>
      <c r="UGZ86" s="2"/>
      <c r="UHA86" s="2"/>
      <c r="UHB86" s="2"/>
      <c r="UHC86" s="2"/>
      <c r="UHD86" s="2"/>
      <c r="UHE86" s="2"/>
      <c r="UHF86" s="2"/>
      <c r="UHG86" s="2"/>
      <c r="UHH86" s="2"/>
      <c r="UHI86" s="2"/>
      <c r="UHJ86" s="2"/>
      <c r="UHK86" s="2"/>
      <c r="UHL86" s="2"/>
      <c r="UHM86" s="2"/>
      <c r="UHN86" s="2"/>
      <c r="UHO86" s="2"/>
      <c r="UHP86" s="2"/>
      <c r="UHQ86" s="2"/>
      <c r="UHR86" s="2"/>
      <c r="UHS86" s="2"/>
      <c r="UHT86" s="2"/>
      <c r="UHU86" s="2"/>
      <c r="UHV86" s="2"/>
      <c r="UHW86" s="2"/>
      <c r="UHX86" s="2"/>
      <c r="UHY86" s="2"/>
      <c r="UHZ86" s="2"/>
      <c r="UIA86" s="2"/>
      <c r="UIB86" s="2"/>
      <c r="UIC86" s="2"/>
      <c r="UID86" s="2"/>
      <c r="UIE86" s="2"/>
      <c r="UIF86" s="2"/>
      <c r="UIG86" s="2"/>
      <c r="UIH86" s="2"/>
      <c r="UII86" s="2"/>
      <c r="UIJ86" s="2"/>
      <c r="UIK86" s="2"/>
      <c r="UIL86" s="2"/>
      <c r="UIM86" s="2"/>
      <c r="UIN86" s="2"/>
      <c r="UIO86" s="2"/>
      <c r="UIP86" s="2"/>
      <c r="UIQ86" s="2"/>
      <c r="UIR86" s="2"/>
      <c r="UIS86" s="2"/>
      <c r="UIT86" s="2"/>
      <c r="UIU86" s="2"/>
      <c r="UIV86" s="2"/>
      <c r="UIW86" s="2"/>
      <c r="UIX86" s="2"/>
      <c r="UIY86" s="2"/>
      <c r="UIZ86" s="2"/>
      <c r="UJA86" s="2"/>
      <c r="UJB86" s="2"/>
      <c r="UJC86" s="2"/>
      <c r="UJD86" s="2"/>
      <c r="UJE86" s="2"/>
      <c r="UJF86" s="2"/>
      <c r="UJG86" s="2"/>
      <c r="UJH86" s="2"/>
      <c r="UJI86" s="2"/>
      <c r="UJJ86" s="2"/>
      <c r="UJK86" s="2"/>
      <c r="UJL86" s="2"/>
      <c r="UJM86" s="2"/>
      <c r="UJN86" s="2"/>
      <c r="UJO86" s="2"/>
      <c r="UJP86" s="2"/>
      <c r="UJQ86" s="2"/>
      <c r="UJR86" s="2"/>
      <c r="UJS86" s="2"/>
      <c r="UJT86" s="2"/>
      <c r="UJU86" s="2"/>
      <c r="UJV86" s="2"/>
      <c r="UJW86" s="2"/>
      <c r="UJX86" s="2"/>
      <c r="UJY86" s="2"/>
      <c r="UJZ86" s="2"/>
      <c r="UKA86" s="2"/>
      <c r="UKB86" s="2"/>
      <c r="UKC86" s="2"/>
      <c r="UKD86" s="2"/>
      <c r="UKE86" s="2"/>
      <c r="UKF86" s="2"/>
      <c r="UKG86" s="2"/>
      <c r="UKH86" s="2"/>
      <c r="UKI86" s="2"/>
      <c r="UKJ86" s="2"/>
      <c r="UKK86" s="2"/>
      <c r="UKL86" s="2"/>
      <c r="UKM86" s="2"/>
      <c r="UKN86" s="2"/>
      <c r="UKO86" s="2"/>
      <c r="UKP86" s="2"/>
      <c r="UKQ86" s="2"/>
      <c r="UKR86" s="2"/>
      <c r="UKS86" s="2"/>
      <c r="UKT86" s="2"/>
      <c r="UKU86" s="2"/>
      <c r="UKV86" s="2"/>
      <c r="UKW86" s="2"/>
      <c r="UKX86" s="2"/>
      <c r="UKY86" s="2"/>
      <c r="UKZ86" s="2"/>
      <c r="ULA86" s="2"/>
      <c r="ULB86" s="2"/>
      <c r="ULC86" s="2"/>
      <c r="ULD86" s="2"/>
      <c r="ULE86" s="2"/>
      <c r="ULF86" s="2"/>
      <c r="ULG86" s="2"/>
      <c r="ULH86" s="2"/>
      <c r="ULI86" s="2"/>
      <c r="ULJ86" s="2"/>
      <c r="ULK86" s="2"/>
      <c r="ULL86" s="2"/>
      <c r="ULM86" s="2"/>
      <c r="ULN86" s="2"/>
      <c r="ULO86" s="2"/>
      <c r="ULP86" s="2"/>
      <c r="ULQ86" s="2"/>
      <c r="ULR86" s="2"/>
      <c r="ULS86" s="2"/>
      <c r="ULT86" s="2"/>
      <c r="ULU86" s="2"/>
      <c r="ULV86" s="2"/>
      <c r="ULW86" s="2"/>
      <c r="ULX86" s="2"/>
      <c r="ULY86" s="2"/>
      <c r="ULZ86" s="2"/>
      <c r="UMA86" s="2"/>
      <c r="UMB86" s="2"/>
      <c r="UMC86" s="2"/>
      <c r="UMD86" s="2"/>
      <c r="UME86" s="2"/>
      <c r="UMF86" s="2"/>
      <c r="UMG86" s="2"/>
      <c r="UMH86" s="2"/>
      <c r="UMI86" s="2"/>
      <c r="UMJ86" s="2"/>
      <c r="UMK86" s="2"/>
      <c r="UML86" s="2"/>
      <c r="UMM86" s="2"/>
      <c r="UMN86" s="2"/>
      <c r="UMO86" s="2"/>
      <c r="UMP86" s="2"/>
      <c r="UMQ86" s="2"/>
      <c r="UMR86" s="2"/>
      <c r="UMS86" s="2"/>
      <c r="UMT86" s="2"/>
      <c r="UMU86" s="2"/>
      <c r="UMV86" s="2"/>
      <c r="UMW86" s="2"/>
      <c r="UMX86" s="2"/>
      <c r="UMY86" s="2"/>
      <c r="UMZ86" s="2"/>
      <c r="UNA86" s="2"/>
      <c r="UNB86" s="2"/>
      <c r="UNC86" s="2"/>
      <c r="UND86" s="2"/>
      <c r="UNE86" s="2"/>
      <c r="UNF86" s="2"/>
      <c r="UNG86" s="2"/>
      <c r="UNH86" s="2"/>
      <c r="UNI86" s="2"/>
      <c r="UNJ86" s="2"/>
      <c r="UNK86" s="2"/>
      <c r="UNL86" s="2"/>
      <c r="UNM86" s="2"/>
      <c r="UNN86" s="2"/>
      <c r="UNO86" s="2"/>
      <c r="UNP86" s="2"/>
      <c r="UNQ86" s="2"/>
      <c r="UNR86" s="2"/>
      <c r="UNS86" s="2"/>
      <c r="UNT86" s="2"/>
      <c r="UNU86" s="2"/>
      <c r="UNV86" s="2"/>
      <c r="UNW86" s="2"/>
      <c r="UNX86" s="2"/>
      <c r="UNY86" s="2"/>
      <c r="UNZ86" s="2"/>
      <c r="UOA86" s="2"/>
      <c r="UOB86" s="2"/>
      <c r="UOC86" s="2"/>
      <c r="UOD86" s="2"/>
      <c r="UOE86" s="2"/>
      <c r="UOF86" s="2"/>
      <c r="UOG86" s="2"/>
      <c r="UOH86" s="2"/>
      <c r="UOI86" s="2"/>
      <c r="UOJ86" s="2"/>
      <c r="UOK86" s="2"/>
      <c r="UOL86" s="2"/>
      <c r="UOM86" s="2"/>
      <c r="UON86" s="2"/>
      <c r="UOO86" s="2"/>
      <c r="UOP86" s="2"/>
      <c r="UOQ86" s="2"/>
      <c r="UOR86" s="2"/>
      <c r="UOS86" s="2"/>
      <c r="UOT86" s="2"/>
      <c r="UOU86" s="2"/>
      <c r="UOV86" s="2"/>
      <c r="UOW86" s="2"/>
      <c r="UOX86" s="2"/>
      <c r="UOY86" s="2"/>
      <c r="UOZ86" s="2"/>
      <c r="UPA86" s="2"/>
      <c r="UPB86" s="2"/>
      <c r="UPC86" s="2"/>
      <c r="UPD86" s="2"/>
      <c r="UPE86" s="2"/>
      <c r="UPF86" s="2"/>
      <c r="UPG86" s="2"/>
      <c r="UPH86" s="2"/>
      <c r="UPI86" s="2"/>
      <c r="UPJ86" s="2"/>
      <c r="UPK86" s="2"/>
      <c r="UPL86" s="2"/>
      <c r="UPM86" s="2"/>
      <c r="UPN86" s="2"/>
      <c r="UPO86" s="2"/>
      <c r="UPP86" s="2"/>
      <c r="UPQ86" s="2"/>
      <c r="UPR86" s="2"/>
      <c r="UPS86" s="2"/>
      <c r="UPT86" s="2"/>
      <c r="UPU86" s="2"/>
      <c r="UPV86" s="2"/>
      <c r="UPW86" s="2"/>
      <c r="UPX86" s="2"/>
      <c r="UPY86" s="2"/>
      <c r="UPZ86" s="2"/>
      <c r="UQA86" s="2"/>
      <c r="UQB86" s="2"/>
      <c r="UQC86" s="2"/>
      <c r="UQD86" s="2"/>
      <c r="UQE86" s="2"/>
      <c r="UQF86" s="2"/>
      <c r="UQG86" s="2"/>
      <c r="UQH86" s="2"/>
      <c r="UQI86" s="2"/>
      <c r="UQJ86" s="2"/>
      <c r="UQK86" s="2"/>
      <c r="UQL86" s="2"/>
      <c r="UQM86" s="2"/>
      <c r="UQN86" s="2"/>
      <c r="UQO86" s="2"/>
      <c r="UQP86" s="2"/>
      <c r="UQQ86" s="2"/>
      <c r="UQR86" s="2"/>
      <c r="UQS86" s="2"/>
      <c r="UQT86" s="2"/>
      <c r="UQU86" s="2"/>
      <c r="UQV86" s="2"/>
      <c r="UQW86" s="2"/>
      <c r="UQX86" s="2"/>
      <c r="UQY86" s="2"/>
      <c r="UQZ86" s="2"/>
      <c r="URA86" s="2"/>
      <c r="URB86" s="2"/>
      <c r="URC86" s="2"/>
      <c r="URD86" s="2"/>
      <c r="URE86" s="2"/>
      <c r="URF86" s="2"/>
      <c r="URG86" s="2"/>
      <c r="URH86" s="2"/>
      <c r="URI86" s="2"/>
      <c r="URJ86" s="2"/>
      <c r="URK86" s="2"/>
      <c r="URL86" s="2"/>
      <c r="URM86" s="2"/>
      <c r="URN86" s="2"/>
      <c r="URO86" s="2"/>
      <c r="URP86" s="2"/>
      <c r="URQ86" s="2"/>
      <c r="URR86" s="2"/>
      <c r="URS86" s="2"/>
      <c r="URT86" s="2"/>
      <c r="URU86" s="2"/>
      <c r="URV86" s="2"/>
      <c r="URW86" s="2"/>
      <c r="URX86" s="2"/>
      <c r="URY86" s="2"/>
      <c r="URZ86" s="2"/>
      <c r="USA86" s="2"/>
      <c r="USB86" s="2"/>
      <c r="USC86" s="2"/>
      <c r="USD86" s="2"/>
      <c r="USE86" s="2"/>
      <c r="USF86" s="2"/>
      <c r="USG86" s="2"/>
      <c r="USH86" s="2"/>
      <c r="USI86" s="2"/>
      <c r="USJ86" s="2"/>
      <c r="USK86" s="2"/>
      <c r="USL86" s="2"/>
      <c r="USM86" s="2"/>
      <c r="USN86" s="2"/>
      <c r="USO86" s="2"/>
      <c r="USP86" s="2"/>
      <c r="USQ86" s="2"/>
      <c r="USR86" s="2"/>
      <c r="USS86" s="2"/>
      <c r="UST86" s="2"/>
      <c r="USU86" s="2"/>
      <c r="USV86" s="2"/>
      <c r="USW86" s="2"/>
      <c r="USX86" s="2"/>
      <c r="USY86" s="2"/>
      <c r="USZ86" s="2"/>
      <c r="UTA86" s="2"/>
      <c r="UTB86" s="2"/>
      <c r="UTC86" s="2"/>
      <c r="UTD86" s="2"/>
      <c r="UTE86" s="2"/>
      <c r="UTF86" s="2"/>
      <c r="UTG86" s="2"/>
      <c r="UTH86" s="2"/>
      <c r="UTI86" s="2"/>
      <c r="UTJ86" s="2"/>
      <c r="UTK86" s="2"/>
      <c r="UTL86" s="2"/>
      <c r="UTM86" s="2"/>
      <c r="UTN86" s="2"/>
      <c r="UTO86" s="2"/>
      <c r="UTP86" s="2"/>
      <c r="UTQ86" s="2"/>
      <c r="UTR86" s="2"/>
      <c r="UTS86" s="2"/>
      <c r="UTT86" s="2"/>
      <c r="UTU86" s="2"/>
      <c r="UTV86" s="2"/>
      <c r="UTW86" s="2"/>
      <c r="UTX86" s="2"/>
      <c r="UTY86" s="2"/>
      <c r="UTZ86" s="2"/>
      <c r="UUA86" s="2"/>
      <c r="UUB86" s="2"/>
      <c r="UUC86" s="2"/>
      <c r="UUD86" s="2"/>
      <c r="UUE86" s="2"/>
      <c r="UUF86" s="2"/>
      <c r="UUG86" s="2"/>
      <c r="UUH86" s="2"/>
      <c r="UUI86" s="2"/>
      <c r="UUJ86" s="2"/>
      <c r="UUK86" s="2"/>
      <c r="UUL86" s="2"/>
      <c r="UUM86" s="2"/>
      <c r="UUN86" s="2"/>
      <c r="UUO86" s="2"/>
      <c r="UUP86" s="2"/>
      <c r="UUQ86" s="2"/>
      <c r="UUR86" s="2"/>
      <c r="UUS86" s="2"/>
      <c r="UUT86" s="2"/>
      <c r="UUU86" s="2"/>
      <c r="UUV86" s="2"/>
      <c r="UUW86" s="2"/>
      <c r="UUX86" s="2"/>
      <c r="UUY86" s="2"/>
      <c r="UUZ86" s="2"/>
      <c r="UVA86" s="2"/>
      <c r="UVB86" s="2"/>
      <c r="UVC86" s="2"/>
      <c r="UVD86" s="2"/>
      <c r="UVE86" s="2"/>
      <c r="UVF86" s="2"/>
      <c r="UVG86" s="2"/>
      <c r="UVH86" s="2"/>
      <c r="UVI86" s="2"/>
      <c r="UVJ86" s="2"/>
      <c r="UVK86" s="2"/>
      <c r="UVL86" s="2"/>
      <c r="UVM86" s="2"/>
      <c r="UVN86" s="2"/>
      <c r="UVO86" s="2"/>
      <c r="UVP86" s="2"/>
      <c r="UVQ86" s="2"/>
      <c r="UVR86" s="2"/>
      <c r="UVS86" s="2"/>
      <c r="UVT86" s="2"/>
      <c r="UVU86" s="2"/>
      <c r="UVV86" s="2"/>
      <c r="UVW86" s="2"/>
      <c r="UVX86" s="2"/>
      <c r="UVY86" s="2"/>
      <c r="UVZ86" s="2"/>
      <c r="UWA86" s="2"/>
      <c r="UWB86" s="2"/>
      <c r="UWC86" s="2"/>
      <c r="UWD86" s="2"/>
      <c r="UWE86" s="2"/>
      <c r="UWF86" s="2"/>
      <c r="UWG86" s="2"/>
      <c r="UWH86" s="2"/>
      <c r="UWI86" s="2"/>
      <c r="UWJ86" s="2"/>
      <c r="UWK86" s="2"/>
      <c r="UWL86" s="2"/>
      <c r="UWM86" s="2"/>
      <c r="UWN86" s="2"/>
      <c r="UWO86" s="2"/>
      <c r="UWP86" s="2"/>
      <c r="UWQ86" s="2"/>
      <c r="UWR86" s="2"/>
      <c r="UWS86" s="2"/>
      <c r="UWT86" s="2"/>
      <c r="UWU86" s="2"/>
      <c r="UWV86" s="2"/>
      <c r="UWW86" s="2"/>
      <c r="UWX86" s="2"/>
      <c r="UWY86" s="2"/>
      <c r="UWZ86" s="2"/>
      <c r="UXA86" s="2"/>
      <c r="UXB86" s="2"/>
      <c r="UXC86" s="2"/>
      <c r="UXD86" s="2"/>
      <c r="UXE86" s="2"/>
      <c r="UXF86" s="2"/>
      <c r="UXG86" s="2"/>
      <c r="UXH86" s="2"/>
      <c r="UXI86" s="2"/>
      <c r="UXJ86" s="2"/>
      <c r="UXK86" s="2"/>
      <c r="UXL86" s="2"/>
      <c r="UXM86" s="2"/>
      <c r="UXN86" s="2"/>
      <c r="UXO86" s="2"/>
      <c r="UXP86" s="2"/>
      <c r="UXQ86" s="2"/>
      <c r="UXR86" s="2"/>
      <c r="UXS86" s="2"/>
      <c r="UXT86" s="2"/>
      <c r="UXU86" s="2"/>
      <c r="UXV86" s="2"/>
      <c r="UXW86" s="2"/>
      <c r="UXX86" s="2"/>
      <c r="UXY86" s="2"/>
      <c r="UXZ86" s="2"/>
      <c r="UYA86" s="2"/>
      <c r="UYB86" s="2"/>
      <c r="UYC86" s="2"/>
      <c r="UYD86" s="2"/>
      <c r="UYE86" s="2"/>
      <c r="UYF86" s="2"/>
      <c r="UYG86" s="2"/>
      <c r="UYH86" s="2"/>
      <c r="UYI86" s="2"/>
      <c r="UYJ86" s="2"/>
      <c r="UYK86" s="2"/>
      <c r="UYL86" s="2"/>
      <c r="UYM86" s="2"/>
      <c r="UYN86" s="2"/>
      <c r="UYO86" s="2"/>
      <c r="UYP86" s="2"/>
      <c r="UYQ86" s="2"/>
      <c r="UYR86" s="2"/>
      <c r="UYS86" s="2"/>
      <c r="UYT86" s="2"/>
      <c r="UYU86" s="2"/>
      <c r="UYV86" s="2"/>
      <c r="UYW86" s="2"/>
      <c r="UYX86" s="2"/>
      <c r="UYY86" s="2"/>
      <c r="UYZ86" s="2"/>
      <c r="UZA86" s="2"/>
      <c r="UZB86" s="2"/>
      <c r="UZC86" s="2"/>
      <c r="UZD86" s="2"/>
      <c r="UZE86" s="2"/>
      <c r="UZF86" s="2"/>
      <c r="UZG86" s="2"/>
      <c r="UZH86" s="2"/>
      <c r="UZI86" s="2"/>
      <c r="UZJ86" s="2"/>
      <c r="UZK86" s="2"/>
      <c r="UZL86" s="2"/>
      <c r="UZM86" s="2"/>
      <c r="UZN86" s="2"/>
      <c r="UZO86" s="2"/>
      <c r="UZP86" s="2"/>
      <c r="UZQ86" s="2"/>
      <c r="UZR86" s="2"/>
      <c r="UZS86" s="2"/>
      <c r="UZT86" s="2"/>
      <c r="UZU86" s="2"/>
      <c r="UZV86" s="2"/>
      <c r="UZW86" s="2"/>
      <c r="UZX86" s="2"/>
      <c r="UZY86" s="2"/>
      <c r="UZZ86" s="2"/>
      <c r="VAA86" s="2"/>
      <c r="VAB86" s="2"/>
      <c r="VAC86" s="2"/>
      <c r="VAD86" s="2"/>
      <c r="VAE86" s="2"/>
      <c r="VAF86" s="2"/>
      <c r="VAG86" s="2"/>
      <c r="VAH86" s="2"/>
      <c r="VAI86" s="2"/>
      <c r="VAJ86" s="2"/>
      <c r="VAK86" s="2"/>
      <c r="VAL86" s="2"/>
      <c r="VAM86" s="2"/>
      <c r="VAN86" s="2"/>
      <c r="VAO86" s="2"/>
      <c r="VAP86" s="2"/>
      <c r="VAQ86" s="2"/>
      <c r="VAR86" s="2"/>
      <c r="VAS86" s="2"/>
      <c r="VAT86" s="2"/>
      <c r="VAU86" s="2"/>
      <c r="VAV86" s="2"/>
      <c r="VAW86" s="2"/>
      <c r="VAX86" s="2"/>
      <c r="VAY86" s="2"/>
      <c r="VAZ86" s="2"/>
      <c r="VBA86" s="2"/>
      <c r="VBB86" s="2"/>
      <c r="VBC86" s="2"/>
      <c r="VBD86" s="2"/>
      <c r="VBE86" s="2"/>
      <c r="VBF86" s="2"/>
      <c r="VBG86" s="2"/>
      <c r="VBH86" s="2"/>
      <c r="VBI86" s="2"/>
      <c r="VBJ86" s="2"/>
      <c r="VBK86" s="2"/>
      <c r="VBL86" s="2"/>
      <c r="VBM86" s="2"/>
      <c r="VBN86" s="2"/>
      <c r="VBO86" s="2"/>
      <c r="VBP86" s="2"/>
      <c r="VBQ86" s="2"/>
      <c r="VBR86" s="2"/>
      <c r="VBS86" s="2"/>
      <c r="VBT86" s="2"/>
      <c r="VBU86" s="2"/>
      <c r="VBV86" s="2"/>
      <c r="VBW86" s="2"/>
      <c r="VBX86" s="2"/>
      <c r="VBY86" s="2"/>
      <c r="VBZ86" s="2"/>
      <c r="VCA86" s="2"/>
      <c r="VCB86" s="2"/>
      <c r="VCC86" s="2"/>
      <c r="VCD86" s="2"/>
      <c r="VCE86" s="2"/>
      <c r="VCF86" s="2"/>
      <c r="VCG86" s="2"/>
      <c r="VCH86" s="2"/>
      <c r="VCI86" s="2"/>
      <c r="VCJ86" s="2"/>
      <c r="VCK86" s="2"/>
      <c r="VCL86" s="2"/>
      <c r="VCM86" s="2"/>
      <c r="VCN86" s="2"/>
      <c r="VCO86" s="2"/>
      <c r="VCP86" s="2"/>
      <c r="VCQ86" s="2"/>
      <c r="VCR86" s="2"/>
      <c r="VCS86" s="2"/>
      <c r="VCT86" s="2"/>
      <c r="VCU86" s="2"/>
      <c r="VCV86" s="2"/>
      <c r="VCW86" s="2"/>
      <c r="VCX86" s="2"/>
      <c r="VCY86" s="2"/>
      <c r="VCZ86" s="2"/>
      <c r="VDA86" s="2"/>
      <c r="VDB86" s="2"/>
      <c r="VDC86" s="2"/>
      <c r="VDD86" s="2"/>
      <c r="VDE86" s="2"/>
      <c r="VDF86" s="2"/>
      <c r="VDG86" s="2"/>
      <c r="VDH86" s="2"/>
      <c r="VDI86" s="2"/>
      <c r="VDJ86" s="2"/>
      <c r="VDK86" s="2"/>
      <c r="VDL86" s="2"/>
      <c r="VDM86" s="2"/>
      <c r="VDN86" s="2"/>
      <c r="VDO86" s="2"/>
      <c r="VDP86" s="2"/>
      <c r="VDQ86" s="2"/>
      <c r="VDR86" s="2"/>
      <c r="VDS86" s="2"/>
      <c r="VDT86" s="2"/>
      <c r="VDU86" s="2"/>
      <c r="VDV86" s="2"/>
      <c r="VDW86" s="2"/>
      <c r="VDX86" s="2"/>
      <c r="VDY86" s="2"/>
      <c r="VDZ86" s="2"/>
      <c r="VEA86" s="2"/>
      <c r="VEB86" s="2"/>
      <c r="VEC86" s="2"/>
      <c r="VED86" s="2"/>
      <c r="VEE86" s="2"/>
      <c r="VEF86" s="2"/>
      <c r="VEG86" s="2"/>
      <c r="VEH86" s="2"/>
      <c r="VEI86" s="2"/>
      <c r="VEJ86" s="2"/>
      <c r="VEK86" s="2"/>
      <c r="VEL86" s="2"/>
      <c r="VEM86" s="2"/>
      <c r="VEN86" s="2"/>
      <c r="VEO86" s="2"/>
      <c r="VEP86" s="2"/>
      <c r="VEQ86" s="2"/>
      <c r="VER86" s="2"/>
      <c r="VES86" s="2"/>
      <c r="VET86" s="2"/>
      <c r="VEU86" s="2"/>
      <c r="VEV86" s="2"/>
      <c r="VEW86" s="2"/>
      <c r="VEX86" s="2"/>
      <c r="VEY86" s="2"/>
      <c r="VEZ86" s="2"/>
      <c r="VFA86" s="2"/>
      <c r="VFB86" s="2"/>
      <c r="VFC86" s="2"/>
      <c r="VFD86" s="2"/>
      <c r="VFE86" s="2"/>
      <c r="VFF86" s="2"/>
      <c r="VFG86" s="2"/>
      <c r="VFH86" s="2"/>
      <c r="VFI86" s="2"/>
      <c r="VFJ86" s="2"/>
      <c r="VFK86" s="2"/>
      <c r="VFL86" s="2"/>
      <c r="VFM86" s="2"/>
      <c r="VFN86" s="2"/>
      <c r="VFO86" s="2"/>
      <c r="VFP86" s="2"/>
      <c r="VFQ86" s="2"/>
      <c r="VFR86" s="2"/>
      <c r="VFS86" s="2"/>
      <c r="VFT86" s="2"/>
      <c r="VFU86" s="2"/>
      <c r="VFV86" s="2"/>
      <c r="VFW86" s="2"/>
      <c r="VFX86" s="2"/>
      <c r="VFY86" s="2"/>
      <c r="VFZ86" s="2"/>
      <c r="VGA86" s="2"/>
      <c r="VGB86" s="2"/>
      <c r="VGC86" s="2"/>
      <c r="VGD86" s="2"/>
      <c r="VGE86" s="2"/>
      <c r="VGF86" s="2"/>
      <c r="VGG86" s="2"/>
      <c r="VGH86" s="2"/>
      <c r="VGI86" s="2"/>
      <c r="VGJ86" s="2"/>
      <c r="VGK86" s="2"/>
      <c r="VGL86" s="2"/>
      <c r="VGM86" s="2"/>
      <c r="VGN86" s="2"/>
      <c r="VGO86" s="2"/>
      <c r="VGP86" s="2"/>
      <c r="VGQ86" s="2"/>
      <c r="VGR86" s="2"/>
      <c r="VGS86" s="2"/>
      <c r="VGT86" s="2"/>
      <c r="VGU86" s="2"/>
      <c r="VGV86" s="2"/>
      <c r="VGW86" s="2"/>
      <c r="VGX86" s="2"/>
      <c r="VGY86" s="2"/>
      <c r="VGZ86" s="2"/>
      <c r="VHA86" s="2"/>
      <c r="VHB86" s="2"/>
      <c r="VHC86" s="2"/>
      <c r="VHD86" s="2"/>
      <c r="VHE86" s="2"/>
      <c r="VHF86" s="2"/>
      <c r="VHG86" s="2"/>
      <c r="VHH86" s="2"/>
      <c r="VHI86" s="2"/>
      <c r="VHJ86" s="2"/>
      <c r="VHK86" s="2"/>
      <c r="VHL86" s="2"/>
      <c r="VHM86" s="2"/>
      <c r="VHN86" s="2"/>
      <c r="VHO86" s="2"/>
      <c r="VHP86" s="2"/>
      <c r="VHQ86" s="2"/>
      <c r="VHR86" s="2"/>
      <c r="VHS86" s="2"/>
      <c r="VHT86" s="2"/>
      <c r="VHU86" s="2"/>
      <c r="VHV86" s="2"/>
      <c r="VHW86" s="2"/>
      <c r="VHX86" s="2"/>
      <c r="VHY86" s="2"/>
      <c r="VHZ86" s="2"/>
      <c r="VIA86" s="2"/>
      <c r="VIB86" s="2"/>
      <c r="VIC86" s="2"/>
      <c r="VID86" s="2"/>
      <c r="VIE86" s="2"/>
      <c r="VIF86" s="2"/>
      <c r="VIG86" s="2"/>
      <c r="VIH86" s="2"/>
      <c r="VII86" s="2"/>
      <c r="VIJ86" s="2"/>
      <c r="VIK86" s="2"/>
      <c r="VIL86" s="2"/>
      <c r="VIM86" s="2"/>
      <c r="VIN86" s="2"/>
      <c r="VIO86" s="2"/>
      <c r="VIP86" s="2"/>
      <c r="VIQ86" s="2"/>
      <c r="VIR86" s="2"/>
      <c r="VIS86" s="2"/>
      <c r="VIT86" s="2"/>
      <c r="VIU86" s="2"/>
      <c r="VIV86" s="2"/>
      <c r="VIW86" s="2"/>
      <c r="VIX86" s="2"/>
      <c r="VIY86" s="2"/>
      <c r="VIZ86" s="2"/>
      <c r="VJA86" s="2"/>
      <c r="VJB86" s="2"/>
      <c r="VJC86" s="2"/>
      <c r="VJD86" s="2"/>
      <c r="VJE86" s="2"/>
      <c r="VJF86" s="2"/>
      <c r="VJG86" s="2"/>
      <c r="VJH86" s="2"/>
      <c r="VJI86" s="2"/>
      <c r="VJJ86" s="2"/>
      <c r="VJK86" s="2"/>
      <c r="VJL86" s="2"/>
      <c r="VJM86" s="2"/>
      <c r="VJN86" s="2"/>
      <c r="VJO86" s="2"/>
      <c r="VJP86" s="2"/>
      <c r="VJQ86" s="2"/>
      <c r="VJR86" s="2"/>
      <c r="VJS86" s="2"/>
      <c r="VJT86" s="2"/>
      <c r="VJU86" s="2"/>
      <c r="VJV86" s="2"/>
      <c r="VJW86" s="2"/>
      <c r="VJX86" s="2"/>
      <c r="VJY86" s="2"/>
      <c r="VJZ86" s="2"/>
      <c r="VKA86" s="2"/>
      <c r="VKB86" s="2"/>
      <c r="VKC86" s="2"/>
      <c r="VKD86" s="2"/>
      <c r="VKE86" s="2"/>
      <c r="VKF86" s="2"/>
      <c r="VKG86" s="2"/>
      <c r="VKH86" s="2"/>
      <c r="VKI86" s="2"/>
      <c r="VKJ86" s="2"/>
      <c r="VKK86" s="2"/>
      <c r="VKL86" s="2"/>
      <c r="VKM86" s="2"/>
      <c r="VKN86" s="2"/>
      <c r="VKO86" s="2"/>
      <c r="VKP86" s="2"/>
      <c r="VKQ86" s="2"/>
      <c r="VKR86" s="2"/>
      <c r="VKS86" s="2"/>
      <c r="VKT86" s="2"/>
      <c r="VKU86" s="2"/>
      <c r="VKV86" s="2"/>
      <c r="VKW86" s="2"/>
      <c r="VKX86" s="2"/>
      <c r="VKY86" s="2"/>
      <c r="VKZ86" s="2"/>
      <c r="VLA86" s="2"/>
      <c r="VLB86" s="2"/>
      <c r="VLC86" s="2"/>
      <c r="VLD86" s="2"/>
      <c r="VLE86" s="2"/>
      <c r="VLF86" s="2"/>
      <c r="VLG86" s="2"/>
      <c r="VLH86" s="2"/>
      <c r="VLI86" s="2"/>
      <c r="VLJ86" s="2"/>
      <c r="VLK86" s="2"/>
      <c r="VLL86" s="2"/>
      <c r="VLM86" s="2"/>
      <c r="VLN86" s="2"/>
      <c r="VLO86" s="2"/>
      <c r="VLP86" s="2"/>
      <c r="VLQ86" s="2"/>
      <c r="VLR86" s="2"/>
      <c r="VLS86" s="2"/>
      <c r="VLT86" s="2"/>
      <c r="VLU86" s="2"/>
      <c r="VLV86" s="2"/>
      <c r="VLW86" s="2"/>
      <c r="VLX86" s="2"/>
      <c r="VLY86" s="2"/>
      <c r="VLZ86" s="2"/>
      <c r="VMA86" s="2"/>
      <c r="VMB86" s="2"/>
      <c r="VMC86" s="2"/>
      <c r="VMD86" s="2"/>
      <c r="VME86" s="2"/>
      <c r="VMF86" s="2"/>
      <c r="VMG86" s="2"/>
      <c r="VMH86" s="2"/>
      <c r="VMI86" s="2"/>
      <c r="VMJ86" s="2"/>
      <c r="VMK86" s="2"/>
      <c r="VML86" s="2"/>
      <c r="VMM86" s="2"/>
      <c r="VMN86" s="2"/>
      <c r="VMO86" s="2"/>
      <c r="VMP86" s="2"/>
      <c r="VMQ86" s="2"/>
      <c r="VMR86" s="2"/>
      <c r="VMS86" s="2"/>
      <c r="VMT86" s="2"/>
      <c r="VMU86" s="2"/>
      <c r="VMV86" s="2"/>
      <c r="VMW86" s="2"/>
      <c r="VMX86" s="2"/>
      <c r="VMY86" s="2"/>
      <c r="VMZ86" s="2"/>
      <c r="VNA86" s="2"/>
      <c r="VNB86" s="2"/>
      <c r="VNC86" s="2"/>
      <c r="VND86" s="2"/>
      <c r="VNE86" s="2"/>
      <c r="VNF86" s="2"/>
      <c r="VNG86" s="2"/>
      <c r="VNH86" s="2"/>
      <c r="VNI86" s="2"/>
      <c r="VNJ86" s="2"/>
      <c r="VNK86" s="2"/>
      <c r="VNL86" s="2"/>
      <c r="VNM86" s="2"/>
      <c r="VNN86" s="2"/>
      <c r="VNO86" s="2"/>
      <c r="VNP86" s="2"/>
      <c r="VNQ86" s="2"/>
      <c r="VNR86" s="2"/>
      <c r="VNS86" s="2"/>
      <c r="VNT86" s="2"/>
      <c r="VNU86" s="2"/>
      <c r="VNV86" s="2"/>
      <c r="VNW86" s="2"/>
      <c r="VNX86" s="2"/>
      <c r="VNY86" s="2"/>
      <c r="VNZ86" s="2"/>
      <c r="VOA86" s="2"/>
      <c r="VOB86" s="2"/>
      <c r="VOC86" s="2"/>
      <c r="VOD86" s="2"/>
      <c r="VOE86" s="2"/>
      <c r="VOF86" s="2"/>
      <c r="VOG86" s="2"/>
      <c r="VOH86" s="2"/>
      <c r="VOI86" s="2"/>
      <c r="VOJ86" s="2"/>
      <c r="VOK86" s="2"/>
      <c r="VOL86" s="2"/>
      <c r="VOM86" s="2"/>
      <c r="VON86" s="2"/>
      <c r="VOO86" s="2"/>
      <c r="VOP86" s="2"/>
      <c r="VOQ86" s="2"/>
      <c r="VOR86" s="2"/>
      <c r="VOS86" s="2"/>
      <c r="VOT86" s="2"/>
      <c r="VOU86" s="2"/>
      <c r="VOV86" s="2"/>
      <c r="VOW86" s="2"/>
      <c r="VOX86" s="2"/>
      <c r="VOY86" s="2"/>
      <c r="VOZ86" s="2"/>
      <c r="VPA86" s="2"/>
      <c r="VPB86" s="2"/>
      <c r="VPC86" s="2"/>
      <c r="VPD86" s="2"/>
      <c r="VPE86" s="2"/>
      <c r="VPF86" s="2"/>
      <c r="VPG86" s="2"/>
      <c r="VPH86" s="2"/>
      <c r="VPI86" s="2"/>
      <c r="VPJ86" s="2"/>
      <c r="VPK86" s="2"/>
      <c r="VPL86" s="2"/>
      <c r="VPM86" s="2"/>
      <c r="VPN86" s="2"/>
      <c r="VPO86" s="2"/>
      <c r="VPP86" s="2"/>
      <c r="VPQ86" s="2"/>
      <c r="VPR86" s="2"/>
      <c r="VPS86" s="2"/>
      <c r="VPT86" s="2"/>
      <c r="VPU86" s="2"/>
      <c r="VPV86" s="2"/>
      <c r="VPW86" s="2"/>
      <c r="VPX86" s="2"/>
      <c r="VPY86" s="2"/>
      <c r="VPZ86" s="2"/>
      <c r="VQA86" s="2"/>
      <c r="VQB86" s="2"/>
      <c r="VQC86" s="2"/>
      <c r="VQD86" s="2"/>
      <c r="VQE86" s="2"/>
      <c r="VQF86" s="2"/>
      <c r="VQG86" s="2"/>
      <c r="VQH86" s="2"/>
      <c r="VQI86" s="2"/>
      <c r="VQJ86" s="2"/>
      <c r="VQK86" s="2"/>
      <c r="VQL86" s="2"/>
      <c r="VQM86" s="2"/>
      <c r="VQN86" s="2"/>
      <c r="VQO86" s="2"/>
      <c r="VQP86" s="2"/>
      <c r="VQQ86" s="2"/>
      <c r="VQR86" s="2"/>
      <c r="VQS86" s="2"/>
      <c r="VQT86" s="2"/>
      <c r="VQU86" s="2"/>
      <c r="VQV86" s="2"/>
      <c r="VQW86" s="2"/>
      <c r="VQX86" s="2"/>
      <c r="VQY86" s="2"/>
      <c r="VQZ86" s="2"/>
      <c r="VRA86" s="2"/>
      <c r="VRB86" s="2"/>
      <c r="VRC86" s="2"/>
      <c r="VRD86" s="2"/>
      <c r="VRE86" s="2"/>
      <c r="VRF86" s="2"/>
      <c r="VRG86" s="2"/>
      <c r="VRH86" s="2"/>
      <c r="VRI86" s="2"/>
      <c r="VRJ86" s="2"/>
      <c r="VRK86" s="2"/>
      <c r="VRL86" s="2"/>
      <c r="VRM86" s="2"/>
      <c r="VRN86" s="2"/>
      <c r="VRO86" s="2"/>
      <c r="VRP86" s="2"/>
      <c r="VRQ86" s="2"/>
      <c r="VRR86" s="2"/>
      <c r="VRS86" s="2"/>
      <c r="VRT86" s="2"/>
      <c r="VRU86" s="2"/>
      <c r="VRV86" s="2"/>
      <c r="VRW86" s="2"/>
      <c r="VRX86" s="2"/>
      <c r="VRY86" s="2"/>
      <c r="VRZ86" s="2"/>
      <c r="VSA86" s="2"/>
      <c r="VSB86" s="2"/>
      <c r="VSC86" s="2"/>
      <c r="VSD86" s="2"/>
      <c r="VSE86" s="2"/>
      <c r="VSF86" s="2"/>
      <c r="VSG86" s="2"/>
      <c r="VSH86" s="2"/>
      <c r="VSI86" s="2"/>
      <c r="VSJ86" s="2"/>
      <c r="VSK86" s="2"/>
      <c r="VSL86" s="2"/>
      <c r="VSM86" s="2"/>
      <c r="VSN86" s="2"/>
      <c r="VSO86" s="2"/>
      <c r="VSP86" s="2"/>
      <c r="VSQ86" s="2"/>
      <c r="VSR86" s="2"/>
      <c r="VSS86" s="2"/>
      <c r="VST86" s="2"/>
      <c r="VSU86" s="2"/>
      <c r="VSV86" s="2"/>
      <c r="VSW86" s="2"/>
      <c r="VSX86" s="2"/>
      <c r="VSY86" s="2"/>
      <c r="VSZ86" s="2"/>
      <c r="VTA86" s="2"/>
      <c r="VTB86" s="2"/>
      <c r="VTC86" s="2"/>
      <c r="VTD86" s="2"/>
      <c r="VTE86" s="2"/>
      <c r="VTF86" s="2"/>
      <c r="VTG86" s="2"/>
      <c r="VTH86" s="2"/>
      <c r="VTI86" s="2"/>
      <c r="VTJ86" s="2"/>
      <c r="VTK86" s="2"/>
      <c r="VTL86" s="2"/>
      <c r="VTM86" s="2"/>
      <c r="VTN86" s="2"/>
      <c r="VTO86" s="2"/>
      <c r="VTP86" s="2"/>
      <c r="VTQ86" s="2"/>
      <c r="VTR86" s="2"/>
      <c r="VTS86" s="2"/>
      <c r="VTT86" s="2"/>
      <c r="VTU86" s="2"/>
      <c r="VTV86" s="2"/>
      <c r="VTW86" s="2"/>
      <c r="VTX86" s="2"/>
      <c r="VTY86" s="2"/>
      <c r="VTZ86" s="2"/>
      <c r="VUA86" s="2"/>
      <c r="VUB86" s="2"/>
      <c r="VUC86" s="2"/>
      <c r="VUD86" s="2"/>
      <c r="VUE86" s="2"/>
      <c r="VUF86" s="2"/>
      <c r="VUG86" s="2"/>
      <c r="VUH86" s="2"/>
      <c r="VUI86" s="2"/>
      <c r="VUJ86" s="2"/>
      <c r="VUK86" s="2"/>
      <c r="VUL86" s="2"/>
      <c r="VUM86" s="2"/>
      <c r="VUN86" s="2"/>
      <c r="VUO86" s="2"/>
      <c r="VUP86" s="2"/>
      <c r="VUQ86" s="2"/>
      <c r="VUR86" s="2"/>
      <c r="VUS86" s="2"/>
      <c r="VUT86" s="2"/>
      <c r="VUU86" s="2"/>
      <c r="VUV86" s="2"/>
      <c r="VUW86" s="2"/>
      <c r="VUX86" s="2"/>
      <c r="VUY86" s="2"/>
      <c r="VUZ86" s="2"/>
      <c r="VVA86" s="2"/>
      <c r="VVB86" s="2"/>
      <c r="VVC86" s="2"/>
      <c r="VVD86" s="2"/>
      <c r="VVE86" s="2"/>
      <c r="VVF86" s="2"/>
      <c r="VVG86" s="2"/>
      <c r="VVH86" s="2"/>
      <c r="VVI86" s="2"/>
      <c r="VVJ86" s="2"/>
      <c r="VVK86" s="2"/>
      <c r="VVL86" s="2"/>
      <c r="VVM86" s="2"/>
      <c r="VVN86" s="2"/>
      <c r="VVO86" s="2"/>
      <c r="VVP86" s="2"/>
      <c r="VVQ86" s="2"/>
      <c r="VVR86" s="2"/>
      <c r="VVS86" s="2"/>
      <c r="VVT86" s="2"/>
      <c r="VVU86" s="2"/>
      <c r="VVV86" s="2"/>
      <c r="VVW86" s="2"/>
      <c r="VVX86" s="2"/>
      <c r="VVY86" s="2"/>
      <c r="VVZ86" s="2"/>
      <c r="VWA86" s="2"/>
      <c r="VWB86" s="2"/>
      <c r="VWC86" s="2"/>
      <c r="VWD86" s="2"/>
      <c r="VWE86" s="2"/>
      <c r="VWF86" s="2"/>
      <c r="VWG86" s="2"/>
      <c r="VWH86" s="2"/>
      <c r="VWI86" s="2"/>
      <c r="VWJ86" s="2"/>
      <c r="VWK86" s="2"/>
      <c r="VWL86" s="2"/>
      <c r="VWM86" s="2"/>
      <c r="VWN86" s="2"/>
      <c r="VWO86" s="2"/>
      <c r="VWP86" s="2"/>
      <c r="VWQ86" s="2"/>
      <c r="VWR86" s="2"/>
      <c r="VWS86" s="2"/>
      <c r="VWT86" s="2"/>
      <c r="VWU86" s="2"/>
      <c r="VWV86" s="2"/>
      <c r="VWW86" s="2"/>
      <c r="VWX86" s="2"/>
      <c r="VWY86" s="2"/>
      <c r="VWZ86" s="2"/>
      <c r="VXA86" s="2"/>
      <c r="VXB86" s="2"/>
      <c r="VXC86" s="2"/>
      <c r="VXD86" s="2"/>
      <c r="VXE86" s="2"/>
      <c r="VXF86" s="2"/>
      <c r="VXG86" s="2"/>
      <c r="VXH86" s="2"/>
      <c r="VXI86" s="2"/>
      <c r="VXJ86" s="2"/>
      <c r="VXK86" s="2"/>
      <c r="VXL86" s="2"/>
      <c r="VXM86" s="2"/>
      <c r="VXN86" s="2"/>
      <c r="VXO86" s="2"/>
      <c r="VXP86" s="2"/>
      <c r="VXQ86" s="2"/>
      <c r="VXR86" s="2"/>
      <c r="VXS86" s="2"/>
      <c r="VXT86" s="2"/>
      <c r="VXU86" s="2"/>
      <c r="VXV86" s="2"/>
      <c r="VXW86" s="2"/>
      <c r="VXX86" s="2"/>
      <c r="VXY86" s="2"/>
      <c r="VXZ86" s="2"/>
      <c r="VYA86" s="2"/>
      <c r="VYB86" s="2"/>
      <c r="VYC86" s="2"/>
      <c r="VYD86" s="2"/>
      <c r="VYE86" s="2"/>
      <c r="VYF86" s="2"/>
      <c r="VYG86" s="2"/>
      <c r="VYH86" s="2"/>
      <c r="VYI86" s="2"/>
      <c r="VYJ86" s="2"/>
      <c r="VYK86" s="2"/>
      <c r="VYL86" s="2"/>
      <c r="VYM86" s="2"/>
      <c r="VYN86" s="2"/>
      <c r="VYO86" s="2"/>
      <c r="VYP86" s="2"/>
      <c r="VYQ86" s="2"/>
      <c r="VYR86" s="2"/>
      <c r="VYS86" s="2"/>
      <c r="VYT86" s="2"/>
      <c r="VYU86" s="2"/>
      <c r="VYV86" s="2"/>
      <c r="VYW86" s="2"/>
      <c r="VYX86" s="2"/>
      <c r="VYY86" s="2"/>
      <c r="VYZ86" s="2"/>
      <c r="VZA86" s="2"/>
      <c r="VZB86" s="2"/>
      <c r="VZC86" s="2"/>
      <c r="VZD86" s="2"/>
      <c r="VZE86" s="2"/>
      <c r="VZF86" s="2"/>
      <c r="VZG86" s="2"/>
      <c r="VZH86" s="2"/>
      <c r="VZI86" s="2"/>
      <c r="VZJ86" s="2"/>
      <c r="VZK86" s="2"/>
      <c r="VZL86" s="2"/>
      <c r="VZM86" s="2"/>
      <c r="VZN86" s="2"/>
      <c r="VZO86" s="2"/>
      <c r="VZP86" s="2"/>
      <c r="VZQ86" s="2"/>
      <c r="VZR86" s="2"/>
      <c r="VZS86" s="2"/>
      <c r="VZT86" s="2"/>
      <c r="VZU86" s="2"/>
      <c r="VZV86" s="2"/>
      <c r="VZW86" s="2"/>
      <c r="VZX86" s="2"/>
      <c r="VZY86" s="2"/>
      <c r="VZZ86" s="2"/>
      <c r="WAA86" s="2"/>
      <c r="WAB86" s="2"/>
      <c r="WAC86" s="2"/>
      <c r="WAD86" s="2"/>
      <c r="WAE86" s="2"/>
      <c r="WAF86" s="2"/>
      <c r="WAG86" s="2"/>
      <c r="WAH86" s="2"/>
      <c r="WAI86" s="2"/>
      <c r="WAJ86" s="2"/>
      <c r="WAK86" s="2"/>
      <c r="WAL86" s="2"/>
      <c r="WAM86" s="2"/>
      <c r="WAN86" s="2"/>
      <c r="WAO86" s="2"/>
      <c r="WAP86" s="2"/>
      <c r="WAQ86" s="2"/>
      <c r="WAR86" s="2"/>
      <c r="WAS86" s="2"/>
      <c r="WAT86" s="2"/>
      <c r="WAU86" s="2"/>
      <c r="WAV86" s="2"/>
      <c r="WAW86" s="2"/>
      <c r="WAX86" s="2"/>
      <c r="WAY86" s="2"/>
      <c r="WAZ86" s="2"/>
      <c r="WBA86" s="2"/>
      <c r="WBB86" s="2"/>
      <c r="WBC86" s="2"/>
      <c r="WBD86" s="2"/>
      <c r="WBE86" s="2"/>
      <c r="WBF86" s="2"/>
      <c r="WBG86" s="2"/>
      <c r="WBH86" s="2"/>
      <c r="WBI86" s="2"/>
      <c r="WBJ86" s="2"/>
      <c r="WBK86" s="2"/>
      <c r="WBL86" s="2"/>
      <c r="WBM86" s="2"/>
      <c r="WBN86" s="2"/>
      <c r="WBO86" s="2"/>
      <c r="WBP86" s="2"/>
      <c r="WBQ86" s="2"/>
      <c r="WBR86" s="2"/>
      <c r="WBS86" s="2"/>
      <c r="WBT86" s="2"/>
      <c r="WBU86" s="2"/>
      <c r="WBV86" s="2"/>
      <c r="WBW86" s="2"/>
      <c r="WBX86" s="2"/>
      <c r="WBY86" s="2"/>
      <c r="WBZ86" s="2"/>
      <c r="WCA86" s="2"/>
      <c r="WCB86" s="2"/>
      <c r="WCC86" s="2"/>
      <c r="WCD86" s="2"/>
      <c r="WCE86" s="2"/>
      <c r="WCF86" s="2"/>
      <c r="WCG86" s="2"/>
      <c r="WCH86" s="2"/>
      <c r="WCI86" s="2"/>
      <c r="WCJ86" s="2"/>
      <c r="WCK86" s="2"/>
      <c r="WCL86" s="2"/>
      <c r="WCM86" s="2"/>
      <c r="WCN86" s="2"/>
      <c r="WCO86" s="2"/>
      <c r="WCP86" s="2"/>
      <c r="WCQ86" s="2"/>
      <c r="WCR86" s="2"/>
      <c r="WCS86" s="2"/>
      <c r="WCT86" s="2"/>
      <c r="WCU86" s="2"/>
      <c r="WCV86" s="2"/>
      <c r="WCW86" s="2"/>
      <c r="WCX86" s="2"/>
      <c r="WCY86" s="2"/>
      <c r="WCZ86" s="2"/>
      <c r="WDA86" s="2"/>
      <c r="WDB86" s="2"/>
      <c r="WDC86" s="2"/>
      <c r="WDD86" s="2"/>
      <c r="WDE86" s="2"/>
      <c r="WDF86" s="2"/>
      <c r="WDG86" s="2"/>
      <c r="WDH86" s="2"/>
      <c r="WDI86" s="2"/>
      <c r="WDJ86" s="2"/>
      <c r="WDK86" s="2"/>
      <c r="WDL86" s="2"/>
      <c r="WDM86" s="2"/>
      <c r="WDN86" s="2"/>
      <c r="WDO86" s="2"/>
      <c r="WDP86" s="2"/>
      <c r="WDQ86" s="2"/>
      <c r="WDR86" s="2"/>
      <c r="WDS86" s="2"/>
      <c r="WDT86" s="2"/>
      <c r="WDU86" s="2"/>
      <c r="WDV86" s="2"/>
      <c r="WDW86" s="2"/>
      <c r="WDX86" s="2"/>
      <c r="WDY86" s="2"/>
      <c r="WDZ86" s="2"/>
      <c r="WEA86" s="2"/>
      <c r="WEB86" s="2"/>
      <c r="WEC86" s="2"/>
      <c r="WED86" s="2"/>
      <c r="WEE86" s="2"/>
      <c r="WEF86" s="2"/>
      <c r="WEG86" s="2"/>
      <c r="WEH86" s="2"/>
      <c r="WEI86" s="2"/>
      <c r="WEJ86" s="2"/>
      <c r="WEK86" s="2"/>
      <c r="WEL86" s="2"/>
      <c r="WEM86" s="2"/>
      <c r="WEN86" s="2"/>
      <c r="WEO86" s="2"/>
      <c r="WEP86" s="2"/>
      <c r="WEQ86" s="2"/>
      <c r="WER86" s="2"/>
      <c r="WES86" s="2"/>
      <c r="WET86" s="2"/>
      <c r="WEU86" s="2"/>
      <c r="WEV86" s="2"/>
      <c r="WEW86" s="2"/>
      <c r="WEX86" s="2"/>
      <c r="WEY86" s="2"/>
      <c r="WEZ86" s="2"/>
      <c r="WFA86" s="2"/>
      <c r="WFB86" s="2"/>
      <c r="WFC86" s="2"/>
      <c r="WFD86" s="2"/>
      <c r="WFE86" s="2"/>
      <c r="WFF86" s="2"/>
      <c r="WFG86" s="2"/>
      <c r="WFH86" s="2"/>
      <c r="WFI86" s="2"/>
      <c r="WFJ86" s="2"/>
      <c r="WFK86" s="2"/>
      <c r="WFL86" s="2"/>
      <c r="WFM86" s="2"/>
      <c r="WFN86" s="2"/>
      <c r="WFO86" s="2"/>
      <c r="WFP86" s="2"/>
      <c r="WFQ86" s="2"/>
      <c r="WFR86" s="2"/>
      <c r="WFS86" s="2"/>
      <c r="WFT86" s="2"/>
      <c r="WFU86" s="2"/>
      <c r="WFV86" s="2"/>
      <c r="WFW86" s="2"/>
      <c r="WFX86" s="2"/>
      <c r="WFY86" s="2"/>
      <c r="WFZ86" s="2"/>
      <c r="WGA86" s="2"/>
      <c r="WGB86" s="2"/>
      <c r="WGC86" s="2"/>
      <c r="WGD86" s="2"/>
      <c r="WGE86" s="2"/>
      <c r="WGF86" s="2"/>
      <c r="WGG86" s="2"/>
      <c r="WGH86" s="2"/>
      <c r="WGI86" s="2"/>
      <c r="WGJ86" s="2"/>
      <c r="WGK86" s="2"/>
      <c r="WGL86" s="2"/>
      <c r="WGM86" s="2"/>
      <c r="WGN86" s="2"/>
      <c r="WGO86" s="2"/>
      <c r="WGP86" s="2"/>
      <c r="WGQ86" s="2"/>
      <c r="WGR86" s="2"/>
      <c r="WGS86" s="2"/>
      <c r="WGT86" s="2"/>
      <c r="WGU86" s="2"/>
      <c r="WGV86" s="2"/>
      <c r="WGW86" s="2"/>
      <c r="WGX86" s="2"/>
      <c r="WGY86" s="2"/>
      <c r="WGZ86" s="2"/>
      <c r="WHA86" s="2"/>
      <c r="WHB86" s="2"/>
      <c r="WHC86" s="2"/>
      <c r="WHD86" s="2"/>
      <c r="WHE86" s="2"/>
      <c r="WHF86" s="2"/>
      <c r="WHG86" s="2"/>
      <c r="WHH86" s="2"/>
      <c r="WHI86" s="2"/>
      <c r="WHJ86" s="2"/>
      <c r="WHK86" s="2"/>
      <c r="WHL86" s="2"/>
      <c r="WHM86" s="2"/>
      <c r="WHN86" s="2"/>
      <c r="WHO86" s="2"/>
      <c r="WHP86" s="2"/>
      <c r="WHQ86" s="2"/>
      <c r="WHR86" s="2"/>
      <c r="WHS86" s="2"/>
      <c r="WHT86" s="2"/>
      <c r="WHU86" s="2"/>
      <c r="WHV86" s="2"/>
      <c r="WHW86" s="2"/>
      <c r="WHX86" s="2"/>
      <c r="WHY86" s="2"/>
      <c r="WHZ86" s="2"/>
      <c r="WIA86" s="2"/>
      <c r="WIB86" s="2"/>
      <c r="WIC86" s="2"/>
      <c r="WID86" s="2"/>
      <c r="WIE86" s="2"/>
      <c r="WIF86" s="2"/>
      <c r="WIG86" s="2"/>
      <c r="WIH86" s="2"/>
      <c r="WII86" s="2"/>
      <c r="WIJ86" s="2"/>
      <c r="WIK86" s="2"/>
      <c r="WIL86" s="2"/>
      <c r="WIM86" s="2"/>
      <c r="WIN86" s="2"/>
      <c r="WIO86" s="2"/>
      <c r="WIP86" s="2"/>
      <c r="WIQ86" s="2"/>
      <c r="WIR86" s="2"/>
      <c r="WIS86" s="2"/>
      <c r="WIT86" s="2"/>
      <c r="WIU86" s="2"/>
      <c r="WIV86" s="2"/>
      <c r="WIW86" s="2"/>
      <c r="WIX86" s="2"/>
      <c r="WIY86" s="2"/>
      <c r="WIZ86" s="2"/>
      <c r="WJA86" s="2"/>
      <c r="WJB86" s="2"/>
      <c r="WJC86" s="2"/>
      <c r="WJD86" s="2"/>
      <c r="WJE86" s="2"/>
      <c r="WJF86" s="2"/>
      <c r="WJG86" s="2"/>
      <c r="WJH86" s="2"/>
      <c r="WJI86" s="2"/>
      <c r="WJJ86" s="2"/>
      <c r="WJK86" s="2"/>
      <c r="WJL86" s="2"/>
      <c r="WJM86" s="2"/>
      <c r="WJN86" s="2"/>
      <c r="WJO86" s="2"/>
      <c r="WJP86" s="2"/>
      <c r="WJQ86" s="2"/>
      <c r="WJR86" s="2"/>
      <c r="WJS86" s="2"/>
      <c r="WJT86" s="2"/>
      <c r="WJU86" s="2"/>
      <c r="WJV86" s="2"/>
      <c r="WJW86" s="2"/>
      <c r="WJX86" s="2"/>
      <c r="WJY86" s="2"/>
      <c r="WJZ86" s="2"/>
      <c r="WKA86" s="2"/>
      <c r="WKB86" s="2"/>
      <c r="WKC86" s="2"/>
      <c r="WKD86" s="2"/>
      <c r="WKE86" s="2"/>
      <c r="WKF86" s="2"/>
      <c r="WKG86" s="2"/>
      <c r="WKH86" s="2"/>
      <c r="WKI86" s="2"/>
      <c r="WKJ86" s="2"/>
      <c r="WKK86" s="2"/>
      <c r="WKL86" s="2"/>
      <c r="WKM86" s="2"/>
      <c r="WKN86" s="2"/>
      <c r="WKO86" s="2"/>
      <c r="WKP86" s="2"/>
      <c r="WKQ86" s="2"/>
      <c r="WKR86" s="2"/>
      <c r="WKS86" s="2"/>
      <c r="WKT86" s="2"/>
      <c r="WKU86" s="2"/>
      <c r="WKV86" s="2"/>
      <c r="WKW86" s="2"/>
      <c r="WKX86" s="2"/>
      <c r="WKY86" s="2"/>
      <c r="WKZ86" s="2"/>
      <c r="WLA86" s="2"/>
      <c r="WLB86" s="2"/>
      <c r="WLC86" s="2"/>
      <c r="WLD86" s="2"/>
      <c r="WLE86" s="2"/>
      <c r="WLF86" s="2"/>
      <c r="WLG86" s="2"/>
      <c r="WLH86" s="2"/>
      <c r="WLI86" s="2"/>
      <c r="WLJ86" s="2"/>
      <c r="WLK86" s="2"/>
      <c r="WLL86" s="2"/>
      <c r="WLM86" s="2"/>
      <c r="WLN86" s="2"/>
      <c r="WLO86" s="2"/>
      <c r="WLP86" s="2"/>
      <c r="WLQ86" s="2"/>
      <c r="WLR86" s="2"/>
      <c r="WLS86" s="2"/>
      <c r="WLT86" s="2"/>
      <c r="WLU86" s="2"/>
      <c r="WLV86" s="2"/>
      <c r="WLW86" s="2"/>
      <c r="WLX86" s="2"/>
      <c r="WLY86" s="2"/>
      <c r="WLZ86" s="2"/>
      <c r="WMA86" s="2"/>
      <c r="WMB86" s="2"/>
      <c r="WMC86" s="2"/>
      <c r="WMD86" s="2"/>
      <c r="WME86" s="2"/>
      <c r="WMF86" s="2"/>
      <c r="WMG86" s="2"/>
      <c r="WMH86" s="2"/>
      <c r="WMI86" s="2"/>
      <c r="WMJ86" s="2"/>
      <c r="WMK86" s="2"/>
      <c r="WML86" s="2"/>
      <c r="WMM86" s="2"/>
      <c r="WMN86" s="2"/>
      <c r="WMO86" s="2"/>
      <c r="WMP86" s="2"/>
      <c r="WMQ86" s="2"/>
      <c r="WMR86" s="2"/>
      <c r="WMS86" s="2"/>
      <c r="WMT86" s="2"/>
      <c r="WMU86" s="2"/>
      <c r="WMV86" s="2"/>
      <c r="WMW86" s="2"/>
      <c r="WMX86" s="2"/>
      <c r="WMY86" s="2"/>
      <c r="WMZ86" s="2"/>
      <c r="WNA86" s="2"/>
      <c r="WNB86" s="2"/>
      <c r="WNC86" s="2"/>
      <c r="WND86" s="2"/>
      <c r="WNE86" s="2"/>
      <c r="WNF86" s="2"/>
      <c r="WNG86" s="2"/>
      <c r="WNH86" s="2"/>
      <c r="WNI86" s="2"/>
      <c r="WNJ86" s="2"/>
      <c r="WNK86" s="2"/>
      <c r="WNL86" s="2"/>
      <c r="WNM86" s="2"/>
      <c r="WNN86" s="2"/>
      <c r="WNO86" s="2"/>
      <c r="WNP86" s="2"/>
      <c r="WNQ86" s="2"/>
      <c r="WNR86" s="2"/>
      <c r="WNS86" s="2"/>
      <c r="WNT86" s="2"/>
      <c r="WNU86" s="2"/>
      <c r="WNV86" s="2"/>
      <c r="WNW86" s="2"/>
      <c r="WNX86" s="2"/>
      <c r="WNY86" s="2"/>
      <c r="WNZ86" s="2"/>
      <c r="WOA86" s="2"/>
      <c r="WOB86" s="2"/>
      <c r="WOC86" s="2"/>
      <c r="WOD86" s="2"/>
      <c r="WOE86" s="2"/>
      <c r="WOF86" s="2"/>
      <c r="WOG86" s="2"/>
      <c r="WOH86" s="2"/>
      <c r="WOI86" s="2"/>
      <c r="WOJ86" s="2"/>
      <c r="WOK86" s="2"/>
      <c r="WOL86" s="2"/>
      <c r="WOM86" s="2"/>
      <c r="WON86" s="2"/>
      <c r="WOO86" s="2"/>
      <c r="WOP86" s="2"/>
      <c r="WOQ86" s="2"/>
      <c r="WOR86" s="2"/>
      <c r="WOS86" s="2"/>
      <c r="WOT86" s="2"/>
      <c r="WOU86" s="2"/>
      <c r="WOV86" s="2"/>
      <c r="WOW86" s="2"/>
      <c r="WOX86" s="2"/>
      <c r="WOY86" s="2"/>
      <c r="WOZ86" s="2"/>
      <c r="WPA86" s="2"/>
      <c r="WPB86" s="2"/>
      <c r="WPC86" s="2"/>
      <c r="WPD86" s="2"/>
      <c r="WPE86" s="2"/>
      <c r="WPF86" s="2"/>
      <c r="WPG86" s="2"/>
      <c r="WPH86" s="2"/>
      <c r="WPI86" s="2"/>
      <c r="WPJ86" s="2"/>
      <c r="WPK86" s="2"/>
      <c r="WPL86" s="2"/>
      <c r="WPM86" s="2"/>
      <c r="WPN86" s="2"/>
      <c r="WPO86" s="2"/>
      <c r="WPP86" s="2"/>
      <c r="WPQ86" s="2"/>
      <c r="WPR86" s="2"/>
      <c r="WPS86" s="2"/>
      <c r="WPT86" s="2"/>
      <c r="WPU86" s="2"/>
      <c r="WPV86" s="2"/>
      <c r="WPW86" s="2"/>
      <c r="WPX86" s="2"/>
      <c r="WPY86" s="2"/>
      <c r="WPZ86" s="2"/>
      <c r="WQA86" s="2"/>
      <c r="WQB86" s="2"/>
      <c r="WQC86" s="2"/>
      <c r="WQD86" s="2"/>
      <c r="WQE86" s="2"/>
      <c r="WQF86" s="2"/>
      <c r="WQG86" s="2"/>
      <c r="WQH86" s="2"/>
      <c r="WQI86" s="2"/>
      <c r="WQJ86" s="2"/>
      <c r="WQK86" s="2"/>
      <c r="WQL86" s="2"/>
      <c r="WQM86" s="2"/>
      <c r="WQN86" s="2"/>
      <c r="WQO86" s="2"/>
      <c r="WQP86" s="2"/>
      <c r="WQQ86" s="2"/>
      <c r="WQR86" s="2"/>
      <c r="WQS86" s="2"/>
      <c r="WQT86" s="2"/>
      <c r="WQU86" s="2"/>
      <c r="WQV86" s="2"/>
      <c r="WQW86" s="2"/>
      <c r="WQX86" s="2"/>
      <c r="WQY86" s="2"/>
      <c r="WQZ86" s="2"/>
      <c r="WRA86" s="2"/>
      <c r="WRB86" s="2"/>
      <c r="WRC86" s="2"/>
      <c r="WRD86" s="2"/>
      <c r="WRE86" s="2"/>
      <c r="WRF86" s="2"/>
      <c r="WRG86" s="2"/>
      <c r="WRH86" s="2"/>
      <c r="WRI86" s="2"/>
      <c r="WRJ86" s="2"/>
      <c r="WRK86" s="2"/>
      <c r="WRL86" s="2"/>
      <c r="WRM86" s="2"/>
      <c r="WRN86" s="2"/>
      <c r="WRO86" s="2"/>
      <c r="WRP86" s="2"/>
      <c r="WRQ86" s="2"/>
      <c r="WRR86" s="2"/>
      <c r="WRS86" s="2"/>
      <c r="WRT86" s="2"/>
      <c r="WRU86" s="2"/>
      <c r="WRV86" s="2"/>
      <c r="WRW86" s="2"/>
      <c r="WRX86" s="2"/>
      <c r="WRY86" s="2"/>
      <c r="WRZ86" s="2"/>
      <c r="WSA86" s="2"/>
      <c r="WSB86" s="2"/>
      <c r="WSC86" s="2"/>
      <c r="WSD86" s="2"/>
      <c r="WSE86" s="2"/>
      <c r="WSF86" s="2"/>
      <c r="WSG86" s="2"/>
      <c r="WSH86" s="2"/>
      <c r="WSI86" s="2"/>
      <c r="WSJ86" s="2"/>
      <c r="WSK86" s="2"/>
      <c r="WSL86" s="2"/>
      <c r="WSM86" s="2"/>
      <c r="WSN86" s="2"/>
      <c r="WSO86" s="2"/>
      <c r="WSP86" s="2"/>
      <c r="WSQ86" s="2"/>
      <c r="WSR86" s="2"/>
      <c r="WSS86" s="2"/>
      <c r="WST86" s="2"/>
      <c r="WSU86" s="2"/>
      <c r="WSV86" s="2"/>
      <c r="WSW86" s="2"/>
      <c r="WSX86" s="2"/>
      <c r="WSY86" s="2"/>
      <c r="WSZ86" s="2"/>
      <c r="WTA86" s="2"/>
      <c r="WTB86" s="2"/>
      <c r="WTC86" s="2"/>
      <c r="WTD86" s="2"/>
      <c r="WTE86" s="2"/>
      <c r="WTF86" s="2"/>
      <c r="WTG86" s="2"/>
      <c r="WTH86" s="2"/>
      <c r="WTI86" s="2"/>
      <c r="WTJ86" s="2"/>
      <c r="WTK86" s="2"/>
      <c r="WTL86" s="2"/>
      <c r="WTM86" s="2"/>
      <c r="WTN86" s="2"/>
      <c r="WTO86" s="2"/>
      <c r="WTP86" s="2"/>
      <c r="WTQ86" s="2"/>
      <c r="WTR86" s="2"/>
      <c r="WTS86" s="2"/>
      <c r="WTT86" s="2"/>
      <c r="WTU86" s="2"/>
      <c r="WTV86" s="2"/>
      <c r="WTW86" s="2"/>
      <c r="WTX86" s="2"/>
      <c r="WTY86" s="2"/>
      <c r="WTZ86" s="2"/>
      <c r="WUA86" s="2"/>
      <c r="WUB86" s="2"/>
      <c r="WUC86" s="2"/>
      <c r="WUD86" s="2"/>
      <c r="WUE86" s="2"/>
      <c r="WUF86" s="2"/>
      <c r="WUG86" s="2"/>
      <c r="WUH86" s="2"/>
      <c r="WUI86" s="2"/>
      <c r="WUJ86" s="2"/>
      <c r="WUK86" s="2"/>
      <c r="WUL86" s="2"/>
      <c r="WUM86" s="2"/>
      <c r="WUN86" s="2"/>
      <c r="WUO86" s="2"/>
      <c r="WUP86" s="2"/>
      <c r="WUQ86" s="2"/>
      <c r="WUR86" s="2"/>
      <c r="WUS86" s="2"/>
      <c r="WUT86" s="2"/>
      <c r="WUU86" s="2"/>
      <c r="WUV86" s="2"/>
      <c r="WUW86" s="2"/>
      <c r="WUX86" s="2"/>
      <c r="WUY86" s="2"/>
      <c r="WUZ86" s="2"/>
      <c r="WVA86" s="2"/>
      <c r="WVB86" s="2"/>
      <c r="WVC86" s="2"/>
      <c r="WVD86" s="2"/>
      <c r="WVE86" s="2"/>
      <c r="WVF86" s="2"/>
      <c r="WVG86" s="2"/>
      <c r="WVH86" s="2"/>
      <c r="WVI86" s="2"/>
      <c r="WVJ86" s="2"/>
      <c r="WVK86" s="2"/>
      <c r="WVL86" s="2"/>
      <c r="WVM86" s="2"/>
      <c r="WVN86" s="2"/>
      <c r="WVO86" s="2"/>
      <c r="WVP86" s="2"/>
      <c r="WVQ86" s="2"/>
      <c r="WVR86" s="2"/>
      <c r="WVS86" s="2"/>
      <c r="WVT86" s="2"/>
      <c r="WVU86" s="2"/>
      <c r="WVV86" s="2"/>
      <c r="WVW86" s="2"/>
      <c r="WVX86" s="2"/>
      <c r="WVY86" s="2"/>
      <c r="WVZ86" s="2"/>
      <c r="WWA86" s="2"/>
      <c r="WWB86" s="2"/>
      <c r="WWC86" s="2"/>
      <c r="WWD86" s="2"/>
      <c r="WWE86" s="2"/>
      <c r="WWF86" s="2"/>
      <c r="WWG86" s="2"/>
      <c r="WWH86" s="2"/>
      <c r="WWI86" s="2"/>
      <c r="WWJ86" s="2"/>
      <c r="WWK86" s="2"/>
      <c r="WWL86" s="2"/>
      <c r="WWM86" s="2"/>
      <c r="WWN86" s="2"/>
      <c r="WWO86" s="2"/>
      <c r="WWP86" s="2"/>
      <c r="WWQ86" s="2"/>
      <c r="WWR86" s="2"/>
      <c r="WWS86" s="2"/>
      <c r="WWT86" s="2"/>
      <c r="WWU86" s="2"/>
      <c r="WWV86" s="2"/>
      <c r="WWW86" s="2"/>
      <c r="WWX86" s="2"/>
      <c r="WWY86" s="2"/>
      <c r="WWZ86" s="2"/>
      <c r="WXA86" s="2"/>
      <c r="WXB86" s="2"/>
      <c r="WXC86" s="2"/>
      <c r="WXD86" s="2"/>
      <c r="WXE86" s="2"/>
      <c r="WXF86" s="2"/>
      <c r="WXG86" s="2"/>
      <c r="WXH86" s="2"/>
      <c r="WXI86" s="2"/>
      <c r="WXJ86" s="2"/>
      <c r="WXK86" s="2"/>
      <c r="WXL86" s="2"/>
      <c r="WXM86" s="2"/>
      <c r="WXN86" s="2"/>
      <c r="WXO86" s="2"/>
      <c r="WXP86" s="2"/>
      <c r="WXQ86" s="2"/>
      <c r="WXR86" s="2"/>
      <c r="WXS86" s="2"/>
      <c r="WXT86" s="2"/>
      <c r="WXU86" s="2"/>
      <c r="WXV86" s="2"/>
      <c r="WXW86" s="2"/>
      <c r="WXX86" s="2"/>
      <c r="WXY86" s="2"/>
      <c r="WXZ86" s="2"/>
      <c r="WYA86" s="2"/>
      <c r="WYB86" s="2"/>
      <c r="WYC86" s="2"/>
      <c r="WYD86" s="2"/>
      <c r="WYE86" s="2"/>
      <c r="WYF86" s="2"/>
      <c r="WYG86" s="2"/>
      <c r="WYH86" s="2"/>
      <c r="WYI86" s="2"/>
      <c r="WYJ86" s="2"/>
      <c r="WYK86" s="2"/>
      <c r="WYL86" s="2"/>
      <c r="WYM86" s="2"/>
      <c r="WYN86" s="2"/>
      <c r="WYO86" s="2"/>
      <c r="WYP86" s="2"/>
      <c r="WYQ86" s="2"/>
      <c r="WYR86" s="2"/>
      <c r="WYS86" s="2"/>
      <c r="WYT86" s="2"/>
      <c r="WYU86" s="2"/>
      <c r="WYV86" s="2"/>
      <c r="WYW86" s="2"/>
      <c r="WYX86" s="2"/>
      <c r="WYY86" s="2"/>
      <c r="WYZ86" s="2"/>
      <c r="WZA86" s="2"/>
      <c r="WZB86" s="2"/>
      <c r="WZC86" s="2"/>
      <c r="WZD86" s="2"/>
      <c r="WZE86" s="2"/>
      <c r="WZF86" s="2"/>
      <c r="WZG86" s="2"/>
      <c r="WZH86" s="2"/>
      <c r="WZI86" s="2"/>
      <c r="WZJ86" s="2"/>
      <c r="WZK86" s="2"/>
      <c r="WZL86" s="2"/>
      <c r="WZM86" s="2"/>
      <c r="WZN86" s="2"/>
      <c r="WZO86" s="2"/>
      <c r="WZP86" s="2"/>
      <c r="WZQ86" s="2"/>
      <c r="WZR86" s="2"/>
      <c r="WZS86" s="2"/>
      <c r="WZT86" s="2"/>
      <c r="WZU86" s="2"/>
      <c r="WZV86" s="2"/>
      <c r="WZW86" s="2"/>
      <c r="WZX86" s="2"/>
      <c r="WZY86" s="2"/>
      <c r="WZZ86" s="2"/>
      <c r="XAA86" s="2"/>
      <c r="XAB86" s="2"/>
      <c r="XAC86" s="2"/>
      <c r="XAD86" s="2"/>
      <c r="XAE86" s="2"/>
      <c r="XAF86" s="2"/>
      <c r="XAG86" s="2"/>
      <c r="XAH86" s="2"/>
      <c r="XAI86" s="2"/>
      <c r="XAJ86" s="2"/>
      <c r="XAK86" s="2"/>
      <c r="XAL86" s="2"/>
      <c r="XAM86" s="2"/>
      <c r="XAN86" s="2"/>
      <c r="XAO86" s="2"/>
      <c r="XAP86" s="2"/>
      <c r="XAQ86" s="2"/>
      <c r="XAR86" s="2"/>
      <c r="XAS86" s="2"/>
      <c r="XAT86" s="2"/>
      <c r="XAU86" s="2"/>
      <c r="XAV86" s="2"/>
      <c r="XAW86" s="2"/>
      <c r="XAX86" s="2"/>
      <c r="XAY86" s="2"/>
      <c r="XAZ86" s="2"/>
      <c r="XBA86" s="2"/>
      <c r="XBB86" s="2"/>
      <c r="XBC86" s="2"/>
      <c r="XBD86" s="2"/>
      <c r="XBE86" s="2"/>
      <c r="XBF86" s="2"/>
      <c r="XBG86" s="2"/>
      <c r="XBH86" s="2"/>
      <c r="XBI86" s="2"/>
      <c r="XBJ86" s="2"/>
      <c r="XBK86" s="2"/>
      <c r="XBL86" s="2"/>
      <c r="XBM86" s="2"/>
      <c r="XBN86" s="2"/>
      <c r="XBO86" s="2"/>
      <c r="XBP86" s="2"/>
      <c r="XBQ86" s="2"/>
      <c r="XBR86" s="2"/>
      <c r="XBS86" s="2"/>
      <c r="XBT86" s="2"/>
      <c r="XBU86" s="2"/>
      <c r="XBV86" s="2"/>
      <c r="XBW86" s="2"/>
      <c r="XBX86" s="2"/>
      <c r="XBY86" s="2"/>
      <c r="XBZ86" s="2"/>
      <c r="XCA86" s="2"/>
      <c r="XCB86" s="2"/>
      <c r="XCC86" s="2"/>
      <c r="XCD86" s="2"/>
      <c r="XCE86" s="2"/>
      <c r="XCF86" s="2"/>
      <c r="XCG86" s="2"/>
      <c r="XCH86" s="2"/>
      <c r="XCI86" s="2"/>
      <c r="XCJ86" s="2"/>
      <c r="XCK86" s="2"/>
      <c r="XCL86" s="2"/>
      <c r="XCM86" s="2"/>
      <c r="XCN86" s="2"/>
      <c r="XCO86" s="2"/>
      <c r="XCP86" s="2"/>
      <c r="XCQ86" s="2"/>
      <c r="XCR86" s="2"/>
      <c r="XCS86" s="2"/>
      <c r="XCT86" s="2"/>
      <c r="XCU86" s="2"/>
      <c r="XCV86" s="2"/>
      <c r="XCW86" s="2"/>
      <c r="XCX86" s="2"/>
      <c r="XCY86" s="2"/>
      <c r="XCZ86" s="2"/>
      <c r="XDA86" s="2"/>
      <c r="XDB86" s="2"/>
      <c r="XDC86" s="2"/>
      <c r="XDD86" s="2"/>
      <c r="XDE86" s="2"/>
      <c r="XDF86" s="2"/>
      <c r="XDG86" s="2"/>
      <c r="XDH86" s="2"/>
      <c r="XDI86" s="2"/>
      <c r="XDJ86" s="2"/>
      <c r="XDK86" s="2"/>
      <c r="XDL86" s="2"/>
      <c r="XDM86" s="2"/>
      <c r="XDN86" s="2"/>
      <c r="XDO86" s="2"/>
      <c r="XDP86" s="2"/>
      <c r="XDQ86" s="2"/>
      <c r="XDR86" s="2"/>
      <c r="XDS86" s="2"/>
      <c r="XDT86" s="2"/>
      <c r="XDU86" s="2"/>
      <c r="XDV86" s="2"/>
      <c r="XDW86" s="2"/>
      <c r="XDX86" s="2"/>
      <c r="XDY86" s="2"/>
      <c r="XDZ86" s="2"/>
      <c r="XEA86" s="2"/>
      <c r="XEB86" s="2"/>
      <c r="XEC86" s="2"/>
      <c r="XED86" s="2"/>
      <c r="XEE86" s="2"/>
      <c r="XEF86" s="2"/>
      <c r="XEG86" s="2"/>
      <c r="XEH86" s="2"/>
      <c r="XEI86" s="2"/>
      <c r="XEJ86" s="2"/>
      <c r="XEK86" s="2"/>
      <c r="XEL86" s="2"/>
      <c r="XEM86" s="2"/>
      <c r="XEN86" s="2"/>
      <c r="XEO86" s="2"/>
      <c r="XEP86" s="2"/>
      <c r="XEQ86" s="2"/>
      <c r="XER86" s="2"/>
      <c r="XES86" s="2"/>
      <c r="XET86" s="2"/>
      <c r="XEU86" s="2"/>
      <c r="XEV86" s="2"/>
      <c r="XEW86" s="2"/>
      <c r="XEX86" s="2"/>
      <c r="XEY86" s="2"/>
      <c r="XEZ86" s="2"/>
      <c r="XFA86" s="2"/>
      <c r="XFB86" s="2"/>
      <c r="XFC86" s="2"/>
      <c r="XFD86" s="2"/>
    </row>
    <row r="87" spans="1:16384">
      <c r="A87" s="4" t="s">
        <v>230</v>
      </c>
      <c r="B87" s="2" t="s">
        <v>235</v>
      </c>
      <c r="C87" s="17">
        <v>1</v>
      </c>
      <c r="D87" s="17">
        <v>1</v>
      </c>
      <c r="E87" s="177"/>
      <c r="F87" s="177"/>
      <c r="G87" s="177"/>
      <c r="H87" s="177"/>
      <c r="I87" s="177"/>
      <c r="J87" s="177"/>
      <c r="K87" s="177"/>
      <c r="L87" s="177"/>
      <c r="M87" s="177"/>
      <c r="N87" s="177"/>
      <c r="O87" s="177"/>
      <c r="P87" s="177"/>
      <c r="Q87" s="177"/>
      <c r="R87" s="177"/>
      <c r="S87" s="177"/>
      <c r="T87" s="177"/>
      <c r="U87" s="177"/>
      <c r="V87" s="177"/>
      <c r="W87" s="177"/>
      <c r="X87" s="177"/>
      <c r="Y87" s="177"/>
      <c r="Z87" s="177"/>
      <c r="AA87" s="177"/>
      <c r="AB87" s="177"/>
      <c r="AC87" s="177"/>
      <c r="AD87" s="177"/>
      <c r="AE87" s="177"/>
      <c r="AF87" s="177"/>
      <c r="AG87" s="177"/>
      <c r="AH87" s="177"/>
      <c r="AI87" s="177"/>
      <c r="AJ87" s="177"/>
      <c r="AK87" s="2" t="s">
        <v>469</v>
      </c>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c r="HJ87" s="2"/>
      <c r="HK87" s="2"/>
      <c r="HL87" s="2"/>
      <c r="HM87" s="2"/>
      <c r="HN87" s="2"/>
      <c r="HO87" s="2"/>
      <c r="HP87" s="2"/>
      <c r="HQ87" s="2"/>
      <c r="HR87" s="2"/>
      <c r="HS87" s="2"/>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c r="IU87" s="2"/>
      <c r="IV87" s="2"/>
      <c r="IW87" s="2"/>
      <c r="IX87" s="2"/>
      <c r="IY87" s="2"/>
      <c r="IZ87" s="2"/>
      <c r="JA87" s="2"/>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c r="KD87" s="2"/>
      <c r="KE87" s="2"/>
      <c r="KF87" s="2"/>
      <c r="KG87" s="2"/>
      <c r="KH87" s="2"/>
      <c r="KI87" s="2"/>
      <c r="KJ87" s="2"/>
      <c r="KK87" s="2"/>
      <c r="KL87" s="2"/>
      <c r="KM87" s="2"/>
      <c r="KN87" s="2"/>
      <c r="KO87" s="2"/>
      <c r="KP87" s="2"/>
      <c r="KQ87" s="2"/>
      <c r="KR87" s="2"/>
      <c r="KS87" s="2"/>
      <c r="KT87" s="2"/>
      <c r="KU87" s="2"/>
      <c r="KV87" s="2"/>
      <c r="KW87" s="2"/>
      <c r="KX87" s="2"/>
      <c r="KY87" s="2"/>
      <c r="KZ87" s="2"/>
      <c r="LA87" s="2"/>
      <c r="LB87" s="2"/>
      <c r="LC87" s="2"/>
      <c r="LD87" s="2"/>
      <c r="LE87" s="2"/>
      <c r="LF87" s="2"/>
      <c r="LG87" s="2"/>
      <c r="LH87" s="2"/>
      <c r="LI87" s="2"/>
      <c r="LJ87" s="2"/>
      <c r="LK87" s="2"/>
      <c r="LL87" s="2"/>
      <c r="LM87" s="2"/>
      <c r="LN87" s="2"/>
      <c r="LO87" s="2"/>
      <c r="LP87" s="2"/>
      <c r="LQ87" s="2"/>
      <c r="LR87" s="2"/>
      <c r="LS87" s="2"/>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S87" s="2"/>
      <c r="MT87" s="2"/>
      <c r="MU87" s="2"/>
      <c r="MV87" s="2"/>
      <c r="MW87" s="2"/>
      <c r="MX87" s="2"/>
      <c r="MY87" s="2"/>
      <c r="MZ87" s="2"/>
      <c r="NA87" s="2"/>
      <c r="NB87" s="2"/>
      <c r="NC87" s="2"/>
      <c r="ND87" s="2"/>
      <c r="NE87" s="2"/>
      <c r="NF87" s="2"/>
      <c r="NG87" s="2"/>
      <c r="NH87" s="2"/>
      <c r="NI87" s="2"/>
      <c r="NJ87" s="2"/>
      <c r="NK87" s="2"/>
      <c r="NL87" s="2"/>
      <c r="NM87" s="2"/>
      <c r="NN87" s="2"/>
      <c r="NO87" s="2"/>
      <c r="NP87" s="2"/>
      <c r="NQ87" s="2"/>
      <c r="NR87" s="2"/>
      <c r="NS87" s="2"/>
      <c r="NT87" s="2"/>
      <c r="NU87" s="2"/>
      <c r="NV87" s="2"/>
      <c r="NW87" s="2"/>
      <c r="NX87" s="2"/>
      <c r="NY87" s="2"/>
      <c r="NZ87" s="2"/>
      <c r="OA87" s="2"/>
      <c r="OB87" s="2"/>
      <c r="OC87" s="2"/>
      <c r="OD87" s="2"/>
      <c r="OE87" s="2"/>
      <c r="OF87" s="2"/>
      <c r="OG87" s="2"/>
      <c r="OH87" s="2"/>
      <c r="OI87" s="2"/>
      <c r="OJ87" s="2"/>
      <c r="OK87" s="2"/>
      <c r="OL87" s="2"/>
      <c r="OM87" s="2"/>
      <c r="ON87" s="2"/>
      <c r="OO87" s="2"/>
      <c r="OP87" s="2"/>
      <c r="OQ87" s="2"/>
      <c r="OR87" s="2"/>
      <c r="OS87" s="2"/>
      <c r="OT87" s="2"/>
      <c r="OU87" s="2"/>
      <c r="OV87" s="2"/>
      <c r="OW87" s="2"/>
      <c r="OX87" s="2"/>
      <c r="OY87" s="2"/>
      <c r="OZ87" s="2"/>
      <c r="PA87" s="2"/>
      <c r="PB87" s="2"/>
      <c r="PC87" s="2"/>
      <c r="PD87" s="2"/>
      <c r="PE87" s="2"/>
      <c r="PF87" s="2"/>
      <c r="PG87" s="2"/>
      <c r="PH87" s="2"/>
      <c r="PI87" s="2"/>
      <c r="PJ87" s="2"/>
      <c r="PK87" s="2"/>
      <c r="PL87" s="2"/>
      <c r="PM87" s="2"/>
      <c r="PN87" s="2"/>
      <c r="PO87" s="2"/>
      <c r="PP87" s="2"/>
      <c r="PQ87" s="2"/>
      <c r="PR87" s="2"/>
      <c r="PS87" s="2"/>
      <c r="PT87" s="2"/>
      <c r="PU87" s="2"/>
      <c r="PV87" s="2"/>
      <c r="PW87" s="2"/>
      <c r="PX87" s="2"/>
      <c r="PY87" s="2"/>
      <c r="PZ87" s="2"/>
      <c r="QA87" s="2"/>
      <c r="QB87" s="2"/>
      <c r="QC87" s="2"/>
      <c r="QD87" s="2"/>
      <c r="QE87" s="2"/>
      <c r="QF87" s="2"/>
      <c r="QG87" s="2"/>
      <c r="QH87" s="2"/>
      <c r="QI87" s="2"/>
      <c r="QJ87" s="2"/>
      <c r="QK87" s="2"/>
      <c r="QL87" s="2"/>
      <c r="QM87" s="2"/>
      <c r="QN87" s="2"/>
      <c r="QO87" s="2"/>
      <c r="QP87" s="2"/>
      <c r="QQ87" s="2"/>
      <c r="QR87" s="2"/>
      <c r="QS87" s="2"/>
      <c r="QT87" s="2"/>
      <c r="QU87" s="2"/>
      <c r="QV87" s="2"/>
      <c r="QW87" s="2"/>
      <c r="QX87" s="2"/>
      <c r="QY87" s="2"/>
      <c r="QZ87" s="2"/>
      <c r="RA87" s="2"/>
      <c r="RB87" s="2"/>
      <c r="RC87" s="2"/>
      <c r="RD87" s="2"/>
      <c r="RE87" s="2"/>
      <c r="RF87" s="2"/>
      <c r="RG87" s="2"/>
      <c r="RH87" s="2"/>
      <c r="RI87" s="2"/>
      <c r="RJ87" s="2"/>
      <c r="RK87" s="2"/>
      <c r="RL87" s="2"/>
      <c r="RM87" s="2"/>
      <c r="RN87" s="2"/>
      <c r="RO87" s="2"/>
      <c r="RP87" s="2"/>
      <c r="RQ87" s="2"/>
      <c r="RR87" s="2"/>
      <c r="RS87" s="2"/>
      <c r="RT87" s="2"/>
      <c r="RU87" s="2"/>
      <c r="RV87" s="2"/>
      <c r="RW87" s="2"/>
      <c r="RX87" s="2"/>
      <c r="RY87" s="2"/>
      <c r="RZ87" s="2"/>
      <c r="SA87" s="2"/>
      <c r="SB87" s="2"/>
      <c r="SC87" s="2"/>
      <c r="SD87" s="2"/>
      <c r="SE87" s="2"/>
      <c r="SF87" s="2"/>
      <c r="SG87" s="2"/>
      <c r="SH87" s="2"/>
      <c r="SI87" s="2"/>
      <c r="SJ87" s="2"/>
      <c r="SK87" s="2"/>
      <c r="SL87" s="2"/>
      <c r="SM87" s="2"/>
      <c r="SN87" s="2"/>
      <c r="SO87" s="2"/>
      <c r="SP87" s="2"/>
      <c r="SQ87" s="2"/>
      <c r="SR87" s="2"/>
      <c r="SS87" s="2"/>
      <c r="ST87" s="2"/>
      <c r="SU87" s="2"/>
      <c r="SV87" s="2"/>
      <c r="SW87" s="2"/>
      <c r="SX87" s="2"/>
      <c r="SY87" s="2"/>
      <c r="SZ87" s="2"/>
      <c r="TA87" s="2"/>
      <c r="TB87" s="2"/>
      <c r="TC87" s="2"/>
      <c r="TD87" s="2"/>
      <c r="TE87" s="2"/>
      <c r="TF87" s="2"/>
      <c r="TG87" s="2"/>
      <c r="TH87" s="2"/>
      <c r="TI87" s="2"/>
      <c r="TJ87" s="2"/>
      <c r="TK87" s="2"/>
      <c r="TL87" s="2"/>
      <c r="TM87" s="2"/>
      <c r="TN87" s="2"/>
      <c r="TO87" s="2"/>
      <c r="TP87" s="2"/>
      <c r="TQ87" s="2"/>
      <c r="TR87" s="2"/>
      <c r="TS87" s="2"/>
      <c r="TT87" s="2"/>
      <c r="TU87" s="2"/>
      <c r="TV87" s="2"/>
      <c r="TW87" s="2"/>
      <c r="TX87" s="2"/>
      <c r="TY87" s="2"/>
      <c r="TZ87" s="2"/>
      <c r="UA87" s="2"/>
      <c r="UB87" s="2"/>
      <c r="UC87" s="2"/>
      <c r="UD87" s="2"/>
      <c r="UE87" s="2"/>
      <c r="UF87" s="2"/>
      <c r="UG87" s="2"/>
      <c r="UH87" s="2"/>
      <c r="UI87" s="2"/>
      <c r="UJ87" s="2"/>
      <c r="UK87" s="2"/>
      <c r="UL87" s="2"/>
      <c r="UM87" s="2"/>
      <c r="UN87" s="2"/>
      <c r="UO87" s="2"/>
      <c r="UP87" s="2"/>
      <c r="UQ87" s="2"/>
      <c r="UR87" s="2"/>
      <c r="US87" s="2"/>
      <c r="UT87" s="2"/>
      <c r="UU87" s="2"/>
      <c r="UV87" s="2"/>
      <c r="UW87" s="2"/>
      <c r="UX87" s="2"/>
      <c r="UY87" s="2"/>
      <c r="UZ87" s="2"/>
      <c r="VA87" s="2"/>
      <c r="VB87" s="2"/>
      <c r="VC87" s="2"/>
      <c r="VD87" s="2"/>
      <c r="VE87" s="2"/>
      <c r="VF87" s="2"/>
      <c r="VG87" s="2"/>
      <c r="VH87" s="2"/>
      <c r="VI87" s="2"/>
      <c r="VJ87" s="2"/>
      <c r="VK87" s="2"/>
      <c r="VL87" s="2"/>
      <c r="VM87" s="2"/>
      <c r="VN87" s="2"/>
      <c r="VO87" s="2"/>
      <c r="VP87" s="2"/>
      <c r="VQ87" s="2"/>
      <c r="VR87" s="2"/>
      <c r="VS87" s="2"/>
      <c r="VT87" s="2"/>
      <c r="VU87" s="2"/>
      <c r="VV87" s="2"/>
      <c r="VW87" s="2"/>
      <c r="VX87" s="2"/>
      <c r="VY87" s="2"/>
      <c r="VZ87" s="2"/>
      <c r="WA87" s="2"/>
      <c r="WB87" s="2"/>
      <c r="WC87" s="2"/>
      <c r="WD87" s="2"/>
      <c r="WE87" s="2"/>
      <c r="WF87" s="2"/>
      <c r="WG87" s="2"/>
      <c r="WH87" s="2"/>
      <c r="WI87" s="2"/>
      <c r="WJ87" s="2"/>
      <c r="WK87" s="2"/>
      <c r="WL87" s="2"/>
      <c r="WM87" s="2"/>
      <c r="WN87" s="2"/>
      <c r="WO87" s="2"/>
      <c r="WP87" s="2"/>
      <c r="WQ87" s="2"/>
      <c r="WR87" s="2"/>
      <c r="WS87" s="2"/>
      <c r="WT87" s="2"/>
      <c r="WU87" s="2"/>
      <c r="WV87" s="2"/>
      <c r="WW87" s="2"/>
      <c r="WX87" s="2"/>
      <c r="WY87" s="2"/>
      <c r="WZ87" s="2"/>
      <c r="XA87" s="2"/>
      <c r="XB87" s="2"/>
      <c r="XC87" s="2"/>
      <c r="XD87" s="2"/>
      <c r="XE87" s="2"/>
      <c r="XF87" s="2"/>
      <c r="XG87" s="2"/>
      <c r="XH87" s="2"/>
      <c r="XI87" s="2"/>
      <c r="XJ87" s="2"/>
      <c r="XK87" s="2"/>
      <c r="XL87" s="2"/>
      <c r="XM87" s="2"/>
      <c r="XN87" s="2"/>
      <c r="XO87" s="2"/>
      <c r="XP87" s="2"/>
      <c r="XQ87" s="2"/>
      <c r="XR87" s="2"/>
      <c r="XS87" s="2"/>
      <c r="XT87" s="2"/>
      <c r="XU87" s="2"/>
      <c r="XV87" s="2"/>
      <c r="XW87" s="2"/>
      <c r="XX87" s="2"/>
      <c r="XY87" s="2"/>
      <c r="XZ87" s="2"/>
      <c r="YA87" s="2"/>
      <c r="YB87" s="2"/>
      <c r="YC87" s="2"/>
      <c r="YD87" s="2"/>
      <c r="YE87" s="2"/>
      <c r="YF87" s="2"/>
      <c r="YG87" s="2"/>
      <c r="YH87" s="2"/>
      <c r="YI87" s="2"/>
      <c r="YJ87" s="2"/>
      <c r="YK87" s="2"/>
      <c r="YL87" s="2"/>
      <c r="YM87" s="2"/>
      <c r="YN87" s="2"/>
      <c r="YO87" s="2"/>
      <c r="YP87" s="2"/>
      <c r="YQ87" s="2"/>
      <c r="YR87" s="2"/>
      <c r="YS87" s="2"/>
      <c r="YT87" s="2"/>
      <c r="YU87" s="2"/>
      <c r="YV87" s="2"/>
      <c r="YW87" s="2"/>
      <c r="YX87" s="2"/>
      <c r="YY87" s="2"/>
      <c r="YZ87" s="2"/>
      <c r="ZA87" s="2"/>
      <c r="ZB87" s="2"/>
      <c r="ZC87" s="2"/>
      <c r="ZD87" s="2"/>
      <c r="ZE87" s="2"/>
      <c r="ZF87" s="2"/>
      <c r="ZG87" s="2"/>
      <c r="ZH87" s="2"/>
      <c r="ZI87" s="2"/>
      <c r="ZJ87" s="2"/>
      <c r="ZK87" s="2"/>
      <c r="ZL87" s="2"/>
      <c r="ZM87" s="2"/>
      <c r="ZN87" s="2"/>
      <c r="ZO87" s="2"/>
      <c r="ZP87" s="2"/>
      <c r="ZQ87" s="2"/>
      <c r="ZR87" s="2"/>
      <c r="ZS87" s="2"/>
      <c r="ZT87" s="2"/>
      <c r="ZU87" s="2"/>
      <c r="ZV87" s="2"/>
      <c r="ZW87" s="2"/>
      <c r="ZX87" s="2"/>
      <c r="ZY87" s="2"/>
      <c r="ZZ87" s="2"/>
      <c r="AAA87" s="2"/>
      <c r="AAB87" s="2"/>
      <c r="AAC87" s="2"/>
      <c r="AAD87" s="2"/>
      <c r="AAE87" s="2"/>
      <c r="AAF87" s="2"/>
      <c r="AAG87" s="2"/>
      <c r="AAH87" s="2"/>
      <c r="AAI87" s="2"/>
      <c r="AAJ87" s="2"/>
      <c r="AAK87" s="2"/>
      <c r="AAL87" s="2"/>
      <c r="AAM87" s="2"/>
      <c r="AAN87" s="2"/>
      <c r="AAO87" s="2"/>
      <c r="AAP87" s="2"/>
      <c r="AAQ87" s="2"/>
      <c r="AAR87" s="2"/>
      <c r="AAS87" s="2"/>
      <c r="AAT87" s="2"/>
      <c r="AAU87" s="2"/>
      <c r="AAV87" s="2"/>
      <c r="AAW87" s="2"/>
      <c r="AAX87" s="2"/>
      <c r="AAY87" s="2"/>
      <c r="AAZ87" s="2"/>
      <c r="ABA87" s="2"/>
      <c r="ABB87" s="2"/>
      <c r="ABC87" s="2"/>
      <c r="ABD87" s="2"/>
      <c r="ABE87" s="2"/>
      <c r="ABF87" s="2"/>
      <c r="ABG87" s="2"/>
      <c r="ABH87" s="2"/>
      <c r="ABI87" s="2"/>
      <c r="ABJ87" s="2"/>
      <c r="ABK87" s="2"/>
      <c r="ABL87" s="2"/>
      <c r="ABM87" s="2"/>
      <c r="ABN87" s="2"/>
      <c r="ABO87" s="2"/>
      <c r="ABP87" s="2"/>
      <c r="ABQ87" s="2"/>
      <c r="ABR87" s="2"/>
      <c r="ABS87" s="2"/>
      <c r="ABT87" s="2"/>
      <c r="ABU87" s="2"/>
      <c r="ABV87" s="2"/>
      <c r="ABW87" s="2"/>
      <c r="ABX87" s="2"/>
      <c r="ABY87" s="2"/>
      <c r="ABZ87" s="2"/>
      <c r="ACA87" s="2"/>
      <c r="ACB87" s="2"/>
      <c r="ACC87" s="2"/>
      <c r="ACD87" s="2"/>
      <c r="ACE87" s="2"/>
      <c r="ACF87" s="2"/>
      <c r="ACG87" s="2"/>
      <c r="ACH87" s="2"/>
      <c r="ACI87" s="2"/>
      <c r="ACJ87" s="2"/>
      <c r="ACK87" s="2"/>
      <c r="ACL87" s="2"/>
      <c r="ACM87" s="2"/>
      <c r="ACN87" s="2"/>
      <c r="ACO87" s="2"/>
      <c r="ACP87" s="2"/>
      <c r="ACQ87" s="2"/>
      <c r="ACR87" s="2"/>
      <c r="ACS87" s="2"/>
      <c r="ACT87" s="2"/>
      <c r="ACU87" s="2"/>
      <c r="ACV87" s="2"/>
      <c r="ACW87" s="2"/>
      <c r="ACX87" s="2"/>
      <c r="ACY87" s="2"/>
      <c r="ACZ87" s="2"/>
      <c r="ADA87" s="2"/>
      <c r="ADB87" s="2"/>
      <c r="ADC87" s="2"/>
      <c r="ADD87" s="2"/>
      <c r="ADE87" s="2"/>
      <c r="ADF87" s="2"/>
      <c r="ADG87" s="2"/>
      <c r="ADH87" s="2"/>
      <c r="ADI87" s="2"/>
      <c r="ADJ87" s="2"/>
      <c r="ADK87" s="2"/>
      <c r="ADL87" s="2"/>
      <c r="ADM87" s="2"/>
      <c r="ADN87" s="2"/>
      <c r="ADO87" s="2"/>
      <c r="ADP87" s="2"/>
      <c r="ADQ87" s="2"/>
      <c r="ADR87" s="2"/>
      <c r="ADS87" s="2"/>
      <c r="ADT87" s="2"/>
      <c r="ADU87" s="2"/>
      <c r="ADV87" s="2"/>
      <c r="ADW87" s="2"/>
      <c r="ADX87" s="2"/>
      <c r="ADY87" s="2"/>
      <c r="ADZ87" s="2"/>
      <c r="AEA87" s="2"/>
      <c r="AEB87" s="2"/>
      <c r="AEC87" s="2"/>
      <c r="AED87" s="2"/>
      <c r="AEE87" s="2"/>
      <c r="AEF87" s="2"/>
      <c r="AEG87" s="2"/>
      <c r="AEH87" s="2"/>
      <c r="AEI87" s="2"/>
      <c r="AEJ87" s="2"/>
      <c r="AEK87" s="2"/>
      <c r="AEL87" s="2"/>
      <c r="AEM87" s="2"/>
      <c r="AEN87" s="2"/>
      <c r="AEO87" s="2"/>
      <c r="AEP87" s="2"/>
      <c r="AEQ87" s="2"/>
      <c r="AER87" s="2"/>
      <c r="AES87" s="2"/>
      <c r="AET87" s="2"/>
      <c r="AEU87" s="2"/>
      <c r="AEV87" s="2"/>
      <c r="AEW87" s="2"/>
      <c r="AEX87" s="2"/>
      <c r="AEY87" s="2"/>
      <c r="AEZ87" s="2"/>
      <c r="AFA87" s="2"/>
      <c r="AFB87" s="2"/>
      <c r="AFC87" s="2"/>
      <c r="AFD87" s="2"/>
      <c r="AFE87" s="2"/>
      <c r="AFF87" s="2"/>
      <c r="AFG87" s="2"/>
      <c r="AFH87" s="2"/>
      <c r="AFI87" s="2"/>
      <c r="AFJ87" s="2"/>
      <c r="AFK87" s="2"/>
      <c r="AFL87" s="2"/>
      <c r="AFM87" s="2"/>
      <c r="AFN87" s="2"/>
      <c r="AFO87" s="2"/>
      <c r="AFP87" s="2"/>
      <c r="AFQ87" s="2"/>
      <c r="AFR87" s="2"/>
      <c r="AFS87" s="2"/>
      <c r="AFT87" s="2"/>
      <c r="AFU87" s="2"/>
      <c r="AFV87" s="2"/>
      <c r="AFW87" s="2"/>
      <c r="AFX87" s="2"/>
      <c r="AFY87" s="2"/>
      <c r="AFZ87" s="2"/>
      <c r="AGA87" s="2"/>
      <c r="AGB87" s="2"/>
      <c r="AGC87" s="2"/>
      <c r="AGD87" s="2"/>
      <c r="AGE87" s="2"/>
      <c r="AGF87" s="2"/>
      <c r="AGG87" s="2"/>
      <c r="AGH87" s="2"/>
      <c r="AGI87" s="2"/>
      <c r="AGJ87" s="2"/>
      <c r="AGK87" s="2"/>
      <c r="AGL87" s="2"/>
      <c r="AGM87" s="2"/>
      <c r="AGN87" s="2"/>
      <c r="AGO87" s="2"/>
      <c r="AGP87" s="2"/>
      <c r="AGQ87" s="2"/>
      <c r="AGR87" s="2"/>
      <c r="AGS87" s="2"/>
      <c r="AGT87" s="2"/>
      <c r="AGU87" s="2"/>
      <c r="AGV87" s="2"/>
      <c r="AGW87" s="2"/>
      <c r="AGX87" s="2"/>
      <c r="AGY87" s="2"/>
      <c r="AGZ87" s="2"/>
      <c r="AHA87" s="2"/>
      <c r="AHB87" s="2"/>
      <c r="AHC87" s="2"/>
      <c r="AHD87" s="2"/>
      <c r="AHE87" s="2"/>
      <c r="AHF87" s="2"/>
      <c r="AHG87" s="2"/>
      <c r="AHH87" s="2"/>
      <c r="AHI87" s="2"/>
      <c r="AHJ87" s="2"/>
      <c r="AHK87" s="2"/>
      <c r="AHL87" s="2"/>
      <c r="AHM87" s="2"/>
      <c r="AHN87" s="2"/>
      <c r="AHO87" s="2"/>
      <c r="AHP87" s="2"/>
      <c r="AHQ87" s="2"/>
      <c r="AHR87" s="2"/>
      <c r="AHS87" s="2"/>
      <c r="AHT87" s="2"/>
      <c r="AHU87" s="2"/>
      <c r="AHV87" s="2"/>
      <c r="AHW87" s="2"/>
      <c r="AHX87" s="2"/>
      <c r="AHY87" s="2"/>
      <c r="AHZ87" s="2"/>
      <c r="AIA87" s="2"/>
      <c r="AIB87" s="2"/>
      <c r="AIC87" s="2"/>
      <c r="AID87" s="2"/>
      <c r="AIE87" s="2"/>
      <c r="AIF87" s="2"/>
      <c r="AIG87" s="2"/>
      <c r="AIH87" s="2"/>
      <c r="AII87" s="2"/>
      <c r="AIJ87" s="2"/>
      <c r="AIK87" s="2"/>
      <c r="AIL87" s="2"/>
      <c r="AIM87" s="2"/>
      <c r="AIN87" s="2"/>
      <c r="AIO87" s="2"/>
      <c r="AIP87" s="2"/>
      <c r="AIQ87" s="2"/>
      <c r="AIR87" s="2"/>
      <c r="AIS87" s="2"/>
      <c r="AIT87" s="2"/>
      <c r="AIU87" s="2"/>
      <c r="AIV87" s="2"/>
      <c r="AIW87" s="2"/>
      <c r="AIX87" s="2"/>
      <c r="AIY87" s="2"/>
      <c r="AIZ87" s="2"/>
      <c r="AJA87" s="2"/>
      <c r="AJB87" s="2"/>
      <c r="AJC87" s="2"/>
      <c r="AJD87" s="2"/>
      <c r="AJE87" s="2"/>
      <c r="AJF87" s="2"/>
      <c r="AJG87" s="2"/>
      <c r="AJH87" s="2"/>
      <c r="AJI87" s="2"/>
      <c r="AJJ87" s="2"/>
      <c r="AJK87" s="2"/>
      <c r="AJL87" s="2"/>
      <c r="AJM87" s="2"/>
      <c r="AJN87" s="2"/>
      <c r="AJO87" s="2"/>
      <c r="AJP87" s="2"/>
      <c r="AJQ87" s="2"/>
      <c r="AJR87" s="2"/>
      <c r="AJS87" s="2"/>
      <c r="AJT87" s="2"/>
      <c r="AJU87" s="2"/>
      <c r="AJV87" s="2"/>
      <c r="AJW87" s="2"/>
      <c r="AJX87" s="2"/>
      <c r="AJY87" s="2"/>
      <c r="AJZ87" s="2"/>
      <c r="AKA87" s="2"/>
      <c r="AKB87" s="2"/>
      <c r="AKC87" s="2"/>
      <c r="AKD87" s="2"/>
      <c r="AKE87" s="2"/>
      <c r="AKF87" s="2"/>
      <c r="AKG87" s="2"/>
      <c r="AKH87" s="2"/>
      <c r="AKI87" s="2"/>
      <c r="AKJ87" s="2"/>
      <c r="AKK87" s="2"/>
      <c r="AKL87" s="2"/>
      <c r="AKM87" s="2"/>
      <c r="AKN87" s="2"/>
      <c r="AKO87" s="2"/>
      <c r="AKP87" s="2"/>
      <c r="AKQ87" s="2"/>
      <c r="AKR87" s="2"/>
      <c r="AKS87" s="2"/>
      <c r="AKT87" s="2"/>
      <c r="AKU87" s="2"/>
      <c r="AKV87" s="2"/>
      <c r="AKW87" s="2"/>
      <c r="AKX87" s="2"/>
      <c r="AKY87" s="2"/>
      <c r="AKZ87" s="2"/>
      <c r="ALA87" s="2"/>
      <c r="ALB87" s="2"/>
      <c r="ALC87" s="2"/>
      <c r="ALD87" s="2"/>
      <c r="ALE87" s="2"/>
      <c r="ALF87" s="2"/>
      <c r="ALG87" s="2"/>
      <c r="ALH87" s="2"/>
      <c r="ALI87" s="2"/>
      <c r="ALJ87" s="2"/>
      <c r="ALK87" s="2"/>
      <c r="ALL87" s="2"/>
      <c r="ALM87" s="2"/>
      <c r="ALN87" s="2"/>
      <c r="ALO87" s="2"/>
      <c r="ALP87" s="2"/>
      <c r="ALQ87" s="2"/>
      <c r="ALR87" s="2"/>
      <c r="ALS87" s="2"/>
      <c r="ALT87" s="2"/>
      <c r="ALU87" s="2"/>
      <c r="ALV87" s="2"/>
      <c r="ALW87" s="2"/>
      <c r="ALX87" s="2"/>
      <c r="ALY87" s="2"/>
      <c r="ALZ87" s="2"/>
      <c r="AMA87" s="2"/>
      <c r="AMB87" s="2"/>
      <c r="AMC87" s="2"/>
      <c r="AMD87" s="2"/>
      <c r="AME87" s="2"/>
      <c r="AMF87" s="2"/>
      <c r="AMG87" s="2"/>
      <c r="AMH87" s="2"/>
      <c r="AMI87" s="2"/>
      <c r="AMJ87" s="2"/>
      <c r="AMK87" s="2"/>
      <c r="AML87" s="2"/>
      <c r="AMM87" s="2"/>
      <c r="AMN87" s="2"/>
      <c r="AMO87" s="2"/>
      <c r="AMP87" s="2"/>
      <c r="AMQ87" s="2"/>
      <c r="AMR87" s="2"/>
      <c r="AMS87" s="2"/>
      <c r="AMT87" s="2"/>
      <c r="AMU87" s="2"/>
      <c r="AMV87" s="2"/>
      <c r="AMW87" s="2"/>
      <c r="AMX87" s="2"/>
      <c r="AMY87" s="2"/>
      <c r="AMZ87" s="2"/>
      <c r="ANA87" s="2"/>
      <c r="ANB87" s="2"/>
      <c r="ANC87" s="2"/>
      <c r="AND87" s="2"/>
      <c r="ANE87" s="2"/>
      <c r="ANF87" s="2"/>
      <c r="ANG87" s="2"/>
      <c r="ANH87" s="2"/>
      <c r="ANI87" s="2"/>
      <c r="ANJ87" s="2"/>
      <c r="ANK87" s="2"/>
      <c r="ANL87" s="2"/>
      <c r="ANM87" s="2"/>
      <c r="ANN87" s="2"/>
      <c r="ANO87" s="2"/>
      <c r="ANP87" s="2"/>
      <c r="ANQ87" s="2"/>
      <c r="ANR87" s="2"/>
      <c r="ANS87" s="2"/>
      <c r="ANT87" s="2"/>
      <c r="ANU87" s="2"/>
      <c r="ANV87" s="2"/>
      <c r="ANW87" s="2"/>
      <c r="ANX87" s="2"/>
      <c r="ANY87" s="2"/>
      <c r="ANZ87" s="2"/>
      <c r="AOA87" s="2"/>
      <c r="AOB87" s="2"/>
      <c r="AOC87" s="2"/>
      <c r="AOD87" s="2"/>
      <c r="AOE87" s="2"/>
      <c r="AOF87" s="2"/>
      <c r="AOG87" s="2"/>
      <c r="AOH87" s="2"/>
      <c r="AOI87" s="2"/>
      <c r="AOJ87" s="2"/>
      <c r="AOK87" s="2"/>
      <c r="AOL87" s="2"/>
      <c r="AOM87" s="2"/>
      <c r="AON87" s="2"/>
      <c r="AOO87" s="2"/>
      <c r="AOP87" s="2"/>
      <c r="AOQ87" s="2"/>
      <c r="AOR87" s="2"/>
      <c r="AOS87" s="2"/>
      <c r="AOT87" s="2"/>
      <c r="AOU87" s="2"/>
      <c r="AOV87" s="2"/>
      <c r="AOW87" s="2"/>
      <c r="AOX87" s="2"/>
      <c r="AOY87" s="2"/>
      <c r="AOZ87" s="2"/>
      <c r="APA87" s="2"/>
      <c r="APB87" s="2"/>
      <c r="APC87" s="2"/>
      <c r="APD87" s="2"/>
      <c r="APE87" s="2"/>
      <c r="APF87" s="2"/>
      <c r="APG87" s="2"/>
      <c r="APH87" s="2"/>
      <c r="API87" s="2"/>
      <c r="APJ87" s="2"/>
      <c r="APK87" s="2"/>
      <c r="APL87" s="2"/>
      <c r="APM87" s="2"/>
      <c r="APN87" s="2"/>
      <c r="APO87" s="2"/>
      <c r="APP87" s="2"/>
      <c r="APQ87" s="2"/>
      <c r="APR87" s="2"/>
      <c r="APS87" s="2"/>
      <c r="APT87" s="2"/>
      <c r="APU87" s="2"/>
      <c r="APV87" s="2"/>
      <c r="APW87" s="2"/>
      <c r="APX87" s="2"/>
      <c r="APY87" s="2"/>
      <c r="APZ87" s="2"/>
      <c r="AQA87" s="2"/>
      <c r="AQB87" s="2"/>
      <c r="AQC87" s="2"/>
      <c r="AQD87" s="2"/>
      <c r="AQE87" s="2"/>
      <c r="AQF87" s="2"/>
      <c r="AQG87" s="2"/>
      <c r="AQH87" s="2"/>
      <c r="AQI87" s="2"/>
      <c r="AQJ87" s="2"/>
      <c r="AQK87" s="2"/>
      <c r="AQL87" s="2"/>
      <c r="AQM87" s="2"/>
      <c r="AQN87" s="2"/>
      <c r="AQO87" s="2"/>
      <c r="AQP87" s="2"/>
      <c r="AQQ87" s="2"/>
      <c r="AQR87" s="2"/>
      <c r="AQS87" s="2"/>
      <c r="AQT87" s="2"/>
      <c r="AQU87" s="2"/>
      <c r="AQV87" s="2"/>
      <c r="AQW87" s="2"/>
      <c r="AQX87" s="2"/>
      <c r="AQY87" s="2"/>
      <c r="AQZ87" s="2"/>
      <c r="ARA87" s="2"/>
      <c r="ARB87" s="2"/>
      <c r="ARC87" s="2"/>
      <c r="ARD87" s="2"/>
      <c r="ARE87" s="2"/>
      <c r="ARF87" s="2"/>
      <c r="ARG87" s="2"/>
      <c r="ARH87" s="2"/>
      <c r="ARI87" s="2"/>
      <c r="ARJ87" s="2"/>
      <c r="ARK87" s="2"/>
      <c r="ARL87" s="2"/>
      <c r="ARM87" s="2"/>
      <c r="ARN87" s="2"/>
      <c r="ARO87" s="2"/>
      <c r="ARP87" s="2"/>
      <c r="ARQ87" s="2"/>
      <c r="ARR87" s="2"/>
      <c r="ARS87" s="2"/>
      <c r="ART87" s="2"/>
      <c r="ARU87" s="2"/>
      <c r="ARV87" s="2"/>
      <c r="ARW87" s="2"/>
      <c r="ARX87" s="2"/>
      <c r="ARY87" s="2"/>
      <c r="ARZ87" s="2"/>
      <c r="ASA87" s="2"/>
      <c r="ASB87" s="2"/>
      <c r="ASC87" s="2"/>
      <c r="ASD87" s="2"/>
      <c r="ASE87" s="2"/>
      <c r="ASF87" s="2"/>
      <c r="ASG87" s="2"/>
      <c r="ASH87" s="2"/>
      <c r="ASI87" s="2"/>
      <c r="ASJ87" s="2"/>
      <c r="ASK87" s="2"/>
      <c r="ASL87" s="2"/>
      <c r="ASM87" s="2"/>
      <c r="ASN87" s="2"/>
      <c r="ASO87" s="2"/>
      <c r="ASP87" s="2"/>
      <c r="ASQ87" s="2"/>
      <c r="ASR87" s="2"/>
      <c r="ASS87" s="2"/>
      <c r="AST87" s="2"/>
      <c r="ASU87" s="2"/>
      <c r="ASV87" s="2"/>
      <c r="ASW87" s="2"/>
      <c r="ASX87" s="2"/>
      <c r="ASY87" s="2"/>
      <c r="ASZ87" s="2"/>
      <c r="ATA87" s="2"/>
      <c r="ATB87" s="2"/>
      <c r="ATC87" s="2"/>
      <c r="ATD87" s="2"/>
      <c r="ATE87" s="2"/>
      <c r="ATF87" s="2"/>
      <c r="ATG87" s="2"/>
      <c r="ATH87" s="2"/>
      <c r="ATI87" s="2"/>
      <c r="ATJ87" s="2"/>
      <c r="ATK87" s="2"/>
      <c r="ATL87" s="2"/>
      <c r="ATM87" s="2"/>
      <c r="ATN87" s="2"/>
      <c r="ATO87" s="2"/>
      <c r="ATP87" s="2"/>
      <c r="ATQ87" s="2"/>
      <c r="ATR87" s="2"/>
      <c r="ATS87" s="2"/>
      <c r="ATT87" s="2"/>
      <c r="ATU87" s="2"/>
      <c r="ATV87" s="2"/>
      <c r="ATW87" s="2"/>
      <c r="ATX87" s="2"/>
      <c r="ATY87" s="2"/>
      <c r="ATZ87" s="2"/>
      <c r="AUA87" s="2"/>
      <c r="AUB87" s="2"/>
      <c r="AUC87" s="2"/>
      <c r="AUD87" s="2"/>
      <c r="AUE87" s="2"/>
      <c r="AUF87" s="2"/>
      <c r="AUG87" s="2"/>
      <c r="AUH87" s="2"/>
      <c r="AUI87" s="2"/>
      <c r="AUJ87" s="2"/>
      <c r="AUK87" s="2"/>
      <c r="AUL87" s="2"/>
      <c r="AUM87" s="2"/>
      <c r="AUN87" s="2"/>
      <c r="AUO87" s="2"/>
      <c r="AUP87" s="2"/>
      <c r="AUQ87" s="2"/>
      <c r="AUR87" s="2"/>
      <c r="AUS87" s="2"/>
      <c r="AUT87" s="2"/>
      <c r="AUU87" s="2"/>
      <c r="AUV87" s="2"/>
      <c r="AUW87" s="2"/>
      <c r="AUX87" s="2"/>
      <c r="AUY87" s="2"/>
      <c r="AUZ87" s="2"/>
      <c r="AVA87" s="2"/>
      <c r="AVB87" s="2"/>
      <c r="AVC87" s="2"/>
      <c r="AVD87" s="2"/>
      <c r="AVE87" s="2"/>
      <c r="AVF87" s="2"/>
      <c r="AVG87" s="2"/>
      <c r="AVH87" s="2"/>
      <c r="AVI87" s="2"/>
      <c r="AVJ87" s="2"/>
      <c r="AVK87" s="2"/>
      <c r="AVL87" s="2"/>
      <c r="AVM87" s="2"/>
      <c r="AVN87" s="2"/>
      <c r="AVO87" s="2"/>
      <c r="AVP87" s="2"/>
      <c r="AVQ87" s="2"/>
      <c r="AVR87" s="2"/>
      <c r="AVS87" s="2"/>
      <c r="AVT87" s="2"/>
      <c r="AVU87" s="2"/>
      <c r="AVV87" s="2"/>
      <c r="AVW87" s="2"/>
      <c r="AVX87" s="2"/>
      <c r="AVY87" s="2"/>
      <c r="AVZ87" s="2"/>
      <c r="AWA87" s="2"/>
      <c r="AWB87" s="2"/>
      <c r="AWC87" s="2"/>
      <c r="AWD87" s="2"/>
      <c r="AWE87" s="2"/>
      <c r="AWF87" s="2"/>
      <c r="AWG87" s="2"/>
      <c r="AWH87" s="2"/>
      <c r="AWI87" s="2"/>
      <c r="AWJ87" s="2"/>
      <c r="AWK87" s="2"/>
      <c r="AWL87" s="2"/>
      <c r="AWM87" s="2"/>
      <c r="AWN87" s="2"/>
      <c r="AWO87" s="2"/>
      <c r="AWP87" s="2"/>
      <c r="AWQ87" s="2"/>
      <c r="AWR87" s="2"/>
      <c r="AWS87" s="2"/>
      <c r="AWT87" s="2"/>
      <c r="AWU87" s="2"/>
      <c r="AWV87" s="2"/>
      <c r="AWW87" s="2"/>
      <c r="AWX87" s="2"/>
      <c r="AWY87" s="2"/>
      <c r="AWZ87" s="2"/>
      <c r="AXA87" s="2"/>
      <c r="AXB87" s="2"/>
      <c r="AXC87" s="2"/>
      <c r="AXD87" s="2"/>
      <c r="AXE87" s="2"/>
      <c r="AXF87" s="2"/>
      <c r="AXG87" s="2"/>
      <c r="AXH87" s="2"/>
      <c r="AXI87" s="2"/>
      <c r="AXJ87" s="2"/>
      <c r="AXK87" s="2"/>
      <c r="AXL87" s="2"/>
      <c r="AXM87" s="2"/>
      <c r="AXN87" s="2"/>
      <c r="AXO87" s="2"/>
      <c r="AXP87" s="2"/>
      <c r="AXQ87" s="2"/>
      <c r="AXR87" s="2"/>
      <c r="AXS87" s="2"/>
      <c r="AXT87" s="2"/>
      <c r="AXU87" s="2"/>
      <c r="AXV87" s="2"/>
      <c r="AXW87" s="2"/>
      <c r="AXX87" s="2"/>
      <c r="AXY87" s="2"/>
      <c r="AXZ87" s="2"/>
      <c r="AYA87" s="2"/>
      <c r="AYB87" s="2"/>
      <c r="AYC87" s="2"/>
      <c r="AYD87" s="2"/>
      <c r="AYE87" s="2"/>
      <c r="AYF87" s="2"/>
      <c r="AYG87" s="2"/>
      <c r="AYH87" s="2"/>
      <c r="AYI87" s="2"/>
      <c r="AYJ87" s="2"/>
      <c r="AYK87" s="2"/>
      <c r="AYL87" s="2"/>
      <c r="AYM87" s="2"/>
      <c r="AYN87" s="2"/>
      <c r="AYO87" s="2"/>
      <c r="AYP87" s="2"/>
      <c r="AYQ87" s="2"/>
      <c r="AYR87" s="2"/>
      <c r="AYS87" s="2"/>
      <c r="AYT87" s="2"/>
      <c r="AYU87" s="2"/>
      <c r="AYV87" s="2"/>
      <c r="AYW87" s="2"/>
      <c r="AYX87" s="2"/>
      <c r="AYY87" s="2"/>
      <c r="AYZ87" s="2"/>
      <c r="AZA87" s="2"/>
      <c r="AZB87" s="2"/>
      <c r="AZC87" s="2"/>
      <c r="AZD87" s="2"/>
      <c r="AZE87" s="2"/>
      <c r="AZF87" s="2"/>
      <c r="AZG87" s="2"/>
      <c r="AZH87" s="2"/>
      <c r="AZI87" s="2"/>
      <c r="AZJ87" s="2"/>
      <c r="AZK87" s="2"/>
      <c r="AZL87" s="2"/>
      <c r="AZM87" s="2"/>
      <c r="AZN87" s="2"/>
      <c r="AZO87" s="2"/>
      <c r="AZP87" s="2"/>
      <c r="AZQ87" s="2"/>
      <c r="AZR87" s="2"/>
      <c r="AZS87" s="2"/>
      <c r="AZT87" s="2"/>
      <c r="AZU87" s="2"/>
      <c r="AZV87" s="2"/>
      <c r="AZW87" s="2"/>
      <c r="AZX87" s="2"/>
      <c r="AZY87" s="2"/>
      <c r="AZZ87" s="2"/>
      <c r="BAA87" s="2"/>
      <c r="BAB87" s="2"/>
      <c r="BAC87" s="2"/>
      <c r="BAD87" s="2"/>
      <c r="BAE87" s="2"/>
      <c r="BAF87" s="2"/>
      <c r="BAG87" s="2"/>
      <c r="BAH87" s="2"/>
      <c r="BAI87" s="2"/>
      <c r="BAJ87" s="2"/>
      <c r="BAK87" s="2"/>
      <c r="BAL87" s="2"/>
      <c r="BAM87" s="2"/>
      <c r="BAN87" s="2"/>
      <c r="BAO87" s="2"/>
      <c r="BAP87" s="2"/>
      <c r="BAQ87" s="2"/>
      <c r="BAR87" s="2"/>
      <c r="BAS87" s="2"/>
      <c r="BAT87" s="2"/>
      <c r="BAU87" s="2"/>
      <c r="BAV87" s="2"/>
      <c r="BAW87" s="2"/>
      <c r="BAX87" s="2"/>
      <c r="BAY87" s="2"/>
      <c r="BAZ87" s="2"/>
      <c r="BBA87" s="2"/>
      <c r="BBB87" s="2"/>
      <c r="BBC87" s="2"/>
      <c r="BBD87" s="2"/>
      <c r="BBE87" s="2"/>
      <c r="BBF87" s="2"/>
      <c r="BBG87" s="2"/>
      <c r="BBH87" s="2"/>
      <c r="BBI87" s="2"/>
      <c r="BBJ87" s="2"/>
      <c r="BBK87" s="2"/>
      <c r="BBL87" s="2"/>
      <c r="BBM87" s="2"/>
      <c r="BBN87" s="2"/>
      <c r="BBO87" s="2"/>
      <c r="BBP87" s="2"/>
      <c r="BBQ87" s="2"/>
      <c r="BBR87" s="2"/>
      <c r="BBS87" s="2"/>
      <c r="BBT87" s="2"/>
      <c r="BBU87" s="2"/>
      <c r="BBV87" s="2"/>
      <c r="BBW87" s="2"/>
      <c r="BBX87" s="2"/>
      <c r="BBY87" s="2"/>
      <c r="BBZ87" s="2"/>
      <c r="BCA87" s="2"/>
      <c r="BCB87" s="2"/>
      <c r="BCC87" s="2"/>
      <c r="BCD87" s="2"/>
      <c r="BCE87" s="2"/>
      <c r="BCF87" s="2"/>
      <c r="BCG87" s="2"/>
      <c r="BCH87" s="2"/>
      <c r="BCI87" s="2"/>
      <c r="BCJ87" s="2"/>
      <c r="BCK87" s="2"/>
      <c r="BCL87" s="2"/>
      <c r="BCM87" s="2"/>
      <c r="BCN87" s="2"/>
      <c r="BCO87" s="2"/>
      <c r="BCP87" s="2"/>
      <c r="BCQ87" s="2"/>
      <c r="BCR87" s="2"/>
      <c r="BCS87" s="2"/>
      <c r="BCT87" s="2"/>
      <c r="BCU87" s="2"/>
      <c r="BCV87" s="2"/>
      <c r="BCW87" s="2"/>
      <c r="BCX87" s="2"/>
      <c r="BCY87" s="2"/>
      <c r="BCZ87" s="2"/>
      <c r="BDA87" s="2"/>
      <c r="BDB87" s="2"/>
      <c r="BDC87" s="2"/>
      <c r="BDD87" s="2"/>
      <c r="BDE87" s="2"/>
      <c r="BDF87" s="2"/>
      <c r="BDG87" s="2"/>
      <c r="BDH87" s="2"/>
      <c r="BDI87" s="2"/>
      <c r="BDJ87" s="2"/>
      <c r="BDK87" s="2"/>
      <c r="BDL87" s="2"/>
      <c r="BDM87" s="2"/>
      <c r="BDN87" s="2"/>
      <c r="BDO87" s="2"/>
      <c r="BDP87" s="2"/>
      <c r="BDQ87" s="2"/>
      <c r="BDR87" s="2"/>
      <c r="BDS87" s="2"/>
      <c r="BDT87" s="2"/>
      <c r="BDU87" s="2"/>
      <c r="BDV87" s="2"/>
      <c r="BDW87" s="2"/>
      <c r="BDX87" s="2"/>
      <c r="BDY87" s="2"/>
      <c r="BDZ87" s="2"/>
      <c r="BEA87" s="2"/>
      <c r="BEB87" s="2"/>
      <c r="BEC87" s="2"/>
      <c r="BED87" s="2"/>
      <c r="BEE87" s="2"/>
      <c r="BEF87" s="2"/>
      <c r="BEG87" s="2"/>
      <c r="BEH87" s="2"/>
      <c r="BEI87" s="2"/>
      <c r="BEJ87" s="2"/>
      <c r="BEK87" s="2"/>
      <c r="BEL87" s="2"/>
      <c r="BEM87" s="2"/>
      <c r="BEN87" s="2"/>
      <c r="BEO87" s="2"/>
      <c r="BEP87" s="2"/>
      <c r="BEQ87" s="2"/>
      <c r="BER87" s="2"/>
      <c r="BES87" s="2"/>
      <c r="BET87" s="2"/>
      <c r="BEU87" s="2"/>
      <c r="BEV87" s="2"/>
      <c r="BEW87" s="2"/>
      <c r="BEX87" s="2"/>
      <c r="BEY87" s="2"/>
      <c r="BEZ87" s="2"/>
      <c r="BFA87" s="2"/>
      <c r="BFB87" s="2"/>
      <c r="BFC87" s="2"/>
      <c r="BFD87" s="2"/>
      <c r="BFE87" s="2"/>
      <c r="BFF87" s="2"/>
      <c r="BFG87" s="2"/>
      <c r="BFH87" s="2"/>
      <c r="BFI87" s="2"/>
      <c r="BFJ87" s="2"/>
      <c r="BFK87" s="2"/>
      <c r="BFL87" s="2"/>
      <c r="BFM87" s="2"/>
      <c r="BFN87" s="2"/>
      <c r="BFO87" s="2"/>
      <c r="BFP87" s="2"/>
      <c r="BFQ87" s="2"/>
      <c r="BFR87" s="2"/>
      <c r="BFS87" s="2"/>
      <c r="BFT87" s="2"/>
      <c r="BFU87" s="2"/>
      <c r="BFV87" s="2"/>
      <c r="BFW87" s="2"/>
      <c r="BFX87" s="2"/>
      <c r="BFY87" s="2"/>
      <c r="BFZ87" s="2"/>
      <c r="BGA87" s="2"/>
      <c r="BGB87" s="2"/>
      <c r="BGC87" s="2"/>
      <c r="BGD87" s="2"/>
      <c r="BGE87" s="2"/>
      <c r="BGF87" s="2"/>
      <c r="BGG87" s="2"/>
      <c r="BGH87" s="2"/>
      <c r="BGI87" s="2"/>
      <c r="BGJ87" s="2"/>
      <c r="BGK87" s="2"/>
      <c r="BGL87" s="2"/>
      <c r="BGM87" s="2"/>
      <c r="BGN87" s="2"/>
      <c r="BGO87" s="2"/>
      <c r="BGP87" s="2"/>
      <c r="BGQ87" s="2"/>
      <c r="BGR87" s="2"/>
      <c r="BGS87" s="2"/>
      <c r="BGT87" s="2"/>
      <c r="BGU87" s="2"/>
      <c r="BGV87" s="2"/>
      <c r="BGW87" s="2"/>
      <c r="BGX87" s="2"/>
      <c r="BGY87" s="2"/>
      <c r="BGZ87" s="2"/>
      <c r="BHA87" s="2"/>
      <c r="BHB87" s="2"/>
      <c r="BHC87" s="2"/>
      <c r="BHD87" s="2"/>
      <c r="BHE87" s="2"/>
      <c r="BHF87" s="2"/>
      <c r="BHG87" s="2"/>
      <c r="BHH87" s="2"/>
      <c r="BHI87" s="2"/>
      <c r="BHJ87" s="2"/>
      <c r="BHK87" s="2"/>
      <c r="BHL87" s="2"/>
      <c r="BHM87" s="2"/>
      <c r="BHN87" s="2"/>
      <c r="BHO87" s="2"/>
      <c r="BHP87" s="2"/>
      <c r="BHQ87" s="2"/>
      <c r="BHR87" s="2"/>
      <c r="BHS87" s="2"/>
      <c r="BHT87" s="2"/>
      <c r="BHU87" s="2"/>
      <c r="BHV87" s="2"/>
      <c r="BHW87" s="2"/>
      <c r="BHX87" s="2"/>
      <c r="BHY87" s="2"/>
      <c r="BHZ87" s="2"/>
      <c r="BIA87" s="2"/>
      <c r="BIB87" s="2"/>
      <c r="BIC87" s="2"/>
      <c r="BID87" s="2"/>
      <c r="BIE87" s="2"/>
      <c r="BIF87" s="2"/>
      <c r="BIG87" s="2"/>
      <c r="BIH87" s="2"/>
      <c r="BII87" s="2"/>
      <c r="BIJ87" s="2"/>
      <c r="BIK87" s="2"/>
      <c r="BIL87" s="2"/>
      <c r="BIM87" s="2"/>
      <c r="BIN87" s="2"/>
      <c r="BIO87" s="2"/>
      <c r="BIP87" s="2"/>
      <c r="BIQ87" s="2"/>
      <c r="BIR87" s="2"/>
      <c r="BIS87" s="2"/>
      <c r="BIT87" s="2"/>
      <c r="BIU87" s="2"/>
      <c r="BIV87" s="2"/>
      <c r="BIW87" s="2"/>
      <c r="BIX87" s="2"/>
      <c r="BIY87" s="2"/>
      <c r="BIZ87" s="2"/>
      <c r="BJA87" s="2"/>
      <c r="BJB87" s="2"/>
      <c r="BJC87" s="2"/>
      <c r="BJD87" s="2"/>
      <c r="BJE87" s="2"/>
      <c r="BJF87" s="2"/>
      <c r="BJG87" s="2"/>
      <c r="BJH87" s="2"/>
      <c r="BJI87" s="2"/>
      <c r="BJJ87" s="2"/>
      <c r="BJK87" s="2"/>
      <c r="BJL87" s="2"/>
      <c r="BJM87" s="2"/>
      <c r="BJN87" s="2"/>
      <c r="BJO87" s="2"/>
      <c r="BJP87" s="2"/>
      <c r="BJQ87" s="2"/>
      <c r="BJR87" s="2"/>
      <c r="BJS87" s="2"/>
      <c r="BJT87" s="2"/>
      <c r="BJU87" s="2"/>
      <c r="BJV87" s="2"/>
      <c r="BJW87" s="2"/>
      <c r="BJX87" s="2"/>
      <c r="BJY87" s="2"/>
      <c r="BJZ87" s="2"/>
      <c r="BKA87" s="2"/>
      <c r="BKB87" s="2"/>
      <c r="BKC87" s="2"/>
      <c r="BKD87" s="2"/>
      <c r="BKE87" s="2"/>
      <c r="BKF87" s="2"/>
      <c r="BKG87" s="2"/>
      <c r="BKH87" s="2"/>
      <c r="BKI87" s="2"/>
      <c r="BKJ87" s="2"/>
      <c r="BKK87" s="2"/>
      <c r="BKL87" s="2"/>
      <c r="BKM87" s="2"/>
      <c r="BKN87" s="2"/>
      <c r="BKO87" s="2"/>
      <c r="BKP87" s="2"/>
      <c r="BKQ87" s="2"/>
      <c r="BKR87" s="2"/>
      <c r="BKS87" s="2"/>
      <c r="BKT87" s="2"/>
      <c r="BKU87" s="2"/>
      <c r="BKV87" s="2"/>
      <c r="BKW87" s="2"/>
      <c r="BKX87" s="2"/>
      <c r="BKY87" s="2"/>
      <c r="BKZ87" s="2"/>
      <c r="BLA87" s="2"/>
      <c r="BLB87" s="2"/>
      <c r="BLC87" s="2"/>
      <c r="BLD87" s="2"/>
      <c r="BLE87" s="2"/>
      <c r="BLF87" s="2"/>
      <c r="BLG87" s="2"/>
      <c r="BLH87" s="2"/>
      <c r="BLI87" s="2"/>
      <c r="BLJ87" s="2"/>
      <c r="BLK87" s="2"/>
      <c r="BLL87" s="2"/>
      <c r="BLM87" s="2"/>
      <c r="BLN87" s="2"/>
      <c r="BLO87" s="2"/>
      <c r="BLP87" s="2"/>
      <c r="BLQ87" s="2"/>
      <c r="BLR87" s="2"/>
      <c r="BLS87" s="2"/>
      <c r="BLT87" s="2"/>
      <c r="BLU87" s="2"/>
      <c r="BLV87" s="2"/>
      <c r="BLW87" s="2"/>
      <c r="BLX87" s="2"/>
      <c r="BLY87" s="2"/>
      <c r="BLZ87" s="2"/>
      <c r="BMA87" s="2"/>
      <c r="BMB87" s="2"/>
      <c r="BMC87" s="2"/>
      <c r="BMD87" s="2"/>
      <c r="BME87" s="2"/>
      <c r="BMF87" s="2"/>
      <c r="BMG87" s="2"/>
      <c r="BMH87" s="2"/>
      <c r="BMI87" s="2"/>
      <c r="BMJ87" s="2"/>
      <c r="BMK87" s="2"/>
      <c r="BML87" s="2"/>
      <c r="BMM87" s="2"/>
      <c r="BMN87" s="2"/>
      <c r="BMO87" s="2"/>
      <c r="BMP87" s="2"/>
      <c r="BMQ87" s="2"/>
      <c r="BMR87" s="2"/>
      <c r="BMS87" s="2"/>
      <c r="BMT87" s="2"/>
      <c r="BMU87" s="2"/>
      <c r="BMV87" s="2"/>
      <c r="BMW87" s="2"/>
      <c r="BMX87" s="2"/>
      <c r="BMY87" s="2"/>
      <c r="BMZ87" s="2"/>
      <c r="BNA87" s="2"/>
      <c r="BNB87" s="2"/>
      <c r="BNC87" s="2"/>
      <c r="BND87" s="2"/>
      <c r="BNE87" s="2"/>
      <c r="BNF87" s="2"/>
      <c r="BNG87" s="2"/>
      <c r="BNH87" s="2"/>
      <c r="BNI87" s="2"/>
      <c r="BNJ87" s="2"/>
      <c r="BNK87" s="2"/>
      <c r="BNL87" s="2"/>
      <c r="BNM87" s="2"/>
      <c r="BNN87" s="2"/>
      <c r="BNO87" s="2"/>
      <c r="BNP87" s="2"/>
      <c r="BNQ87" s="2"/>
      <c r="BNR87" s="2"/>
      <c r="BNS87" s="2"/>
      <c r="BNT87" s="2"/>
      <c r="BNU87" s="2"/>
      <c r="BNV87" s="2"/>
      <c r="BNW87" s="2"/>
      <c r="BNX87" s="2"/>
      <c r="BNY87" s="2"/>
      <c r="BNZ87" s="2"/>
      <c r="BOA87" s="2"/>
      <c r="BOB87" s="2"/>
      <c r="BOC87" s="2"/>
      <c r="BOD87" s="2"/>
      <c r="BOE87" s="2"/>
      <c r="BOF87" s="2"/>
      <c r="BOG87" s="2"/>
      <c r="BOH87" s="2"/>
      <c r="BOI87" s="2"/>
      <c r="BOJ87" s="2"/>
      <c r="BOK87" s="2"/>
      <c r="BOL87" s="2"/>
      <c r="BOM87" s="2"/>
      <c r="BON87" s="2"/>
      <c r="BOO87" s="2"/>
      <c r="BOP87" s="2"/>
      <c r="BOQ87" s="2"/>
      <c r="BOR87" s="2"/>
      <c r="BOS87" s="2"/>
      <c r="BOT87" s="2"/>
      <c r="BOU87" s="2"/>
      <c r="BOV87" s="2"/>
      <c r="BOW87" s="2"/>
      <c r="BOX87" s="2"/>
      <c r="BOY87" s="2"/>
      <c r="BOZ87" s="2"/>
      <c r="BPA87" s="2"/>
      <c r="BPB87" s="2"/>
      <c r="BPC87" s="2"/>
      <c r="BPD87" s="2"/>
      <c r="BPE87" s="2"/>
      <c r="BPF87" s="2"/>
      <c r="BPG87" s="2"/>
      <c r="BPH87" s="2"/>
      <c r="BPI87" s="2"/>
      <c r="BPJ87" s="2"/>
      <c r="BPK87" s="2"/>
      <c r="BPL87" s="2"/>
      <c r="BPM87" s="2"/>
      <c r="BPN87" s="2"/>
      <c r="BPO87" s="2"/>
      <c r="BPP87" s="2"/>
      <c r="BPQ87" s="2"/>
      <c r="BPR87" s="2"/>
      <c r="BPS87" s="2"/>
      <c r="BPT87" s="2"/>
      <c r="BPU87" s="2"/>
      <c r="BPV87" s="2"/>
      <c r="BPW87" s="2"/>
      <c r="BPX87" s="2"/>
      <c r="BPY87" s="2"/>
      <c r="BPZ87" s="2"/>
      <c r="BQA87" s="2"/>
      <c r="BQB87" s="2"/>
      <c r="BQC87" s="2"/>
      <c r="BQD87" s="2"/>
      <c r="BQE87" s="2"/>
      <c r="BQF87" s="2"/>
      <c r="BQG87" s="2"/>
      <c r="BQH87" s="2"/>
      <c r="BQI87" s="2"/>
      <c r="BQJ87" s="2"/>
      <c r="BQK87" s="2"/>
      <c r="BQL87" s="2"/>
      <c r="BQM87" s="2"/>
      <c r="BQN87" s="2"/>
      <c r="BQO87" s="2"/>
      <c r="BQP87" s="2"/>
      <c r="BQQ87" s="2"/>
      <c r="BQR87" s="2"/>
      <c r="BQS87" s="2"/>
      <c r="BQT87" s="2"/>
      <c r="BQU87" s="2"/>
      <c r="BQV87" s="2"/>
      <c r="BQW87" s="2"/>
      <c r="BQX87" s="2"/>
      <c r="BQY87" s="2"/>
      <c r="BQZ87" s="2"/>
      <c r="BRA87" s="2"/>
      <c r="BRB87" s="2"/>
      <c r="BRC87" s="2"/>
      <c r="BRD87" s="2"/>
      <c r="BRE87" s="2"/>
      <c r="BRF87" s="2"/>
      <c r="BRG87" s="2"/>
      <c r="BRH87" s="2"/>
      <c r="BRI87" s="2"/>
      <c r="BRJ87" s="2"/>
      <c r="BRK87" s="2"/>
      <c r="BRL87" s="2"/>
      <c r="BRM87" s="2"/>
      <c r="BRN87" s="2"/>
      <c r="BRO87" s="2"/>
      <c r="BRP87" s="2"/>
      <c r="BRQ87" s="2"/>
      <c r="BRR87" s="2"/>
      <c r="BRS87" s="2"/>
      <c r="BRT87" s="2"/>
      <c r="BRU87" s="2"/>
      <c r="BRV87" s="2"/>
      <c r="BRW87" s="2"/>
      <c r="BRX87" s="2"/>
      <c r="BRY87" s="2"/>
      <c r="BRZ87" s="2"/>
      <c r="BSA87" s="2"/>
      <c r="BSB87" s="2"/>
      <c r="BSC87" s="2"/>
      <c r="BSD87" s="2"/>
      <c r="BSE87" s="2"/>
      <c r="BSF87" s="2"/>
      <c r="BSG87" s="2"/>
      <c r="BSH87" s="2"/>
      <c r="BSI87" s="2"/>
      <c r="BSJ87" s="2"/>
      <c r="BSK87" s="2"/>
      <c r="BSL87" s="2"/>
      <c r="BSM87" s="2"/>
      <c r="BSN87" s="2"/>
      <c r="BSO87" s="2"/>
      <c r="BSP87" s="2"/>
      <c r="BSQ87" s="2"/>
      <c r="BSR87" s="2"/>
      <c r="BSS87" s="2"/>
      <c r="BST87" s="2"/>
      <c r="BSU87" s="2"/>
      <c r="BSV87" s="2"/>
      <c r="BSW87" s="2"/>
      <c r="BSX87" s="2"/>
      <c r="BSY87" s="2"/>
      <c r="BSZ87" s="2"/>
      <c r="BTA87" s="2"/>
      <c r="BTB87" s="2"/>
      <c r="BTC87" s="2"/>
      <c r="BTD87" s="2"/>
      <c r="BTE87" s="2"/>
      <c r="BTF87" s="2"/>
      <c r="BTG87" s="2"/>
      <c r="BTH87" s="2"/>
      <c r="BTI87" s="2"/>
      <c r="BTJ87" s="2"/>
      <c r="BTK87" s="2"/>
      <c r="BTL87" s="2"/>
      <c r="BTM87" s="2"/>
      <c r="BTN87" s="2"/>
      <c r="BTO87" s="2"/>
      <c r="BTP87" s="2"/>
      <c r="BTQ87" s="2"/>
      <c r="BTR87" s="2"/>
      <c r="BTS87" s="2"/>
      <c r="BTT87" s="2"/>
      <c r="BTU87" s="2"/>
      <c r="BTV87" s="2"/>
      <c r="BTW87" s="2"/>
      <c r="BTX87" s="2"/>
      <c r="BTY87" s="2"/>
      <c r="BTZ87" s="2"/>
      <c r="BUA87" s="2"/>
      <c r="BUB87" s="2"/>
      <c r="BUC87" s="2"/>
      <c r="BUD87" s="2"/>
      <c r="BUE87" s="2"/>
      <c r="BUF87" s="2"/>
      <c r="BUG87" s="2"/>
      <c r="BUH87" s="2"/>
      <c r="BUI87" s="2"/>
      <c r="BUJ87" s="2"/>
      <c r="BUK87" s="2"/>
      <c r="BUL87" s="2"/>
      <c r="BUM87" s="2"/>
      <c r="BUN87" s="2"/>
      <c r="BUO87" s="2"/>
      <c r="BUP87" s="2"/>
      <c r="BUQ87" s="2"/>
      <c r="BUR87" s="2"/>
      <c r="BUS87" s="2"/>
      <c r="BUT87" s="2"/>
      <c r="BUU87" s="2"/>
      <c r="BUV87" s="2"/>
      <c r="BUW87" s="2"/>
      <c r="BUX87" s="2"/>
      <c r="BUY87" s="2"/>
      <c r="BUZ87" s="2"/>
      <c r="BVA87" s="2"/>
      <c r="BVB87" s="2"/>
      <c r="BVC87" s="2"/>
      <c r="BVD87" s="2"/>
      <c r="BVE87" s="2"/>
      <c r="BVF87" s="2"/>
      <c r="BVG87" s="2"/>
      <c r="BVH87" s="2"/>
      <c r="BVI87" s="2"/>
      <c r="BVJ87" s="2"/>
      <c r="BVK87" s="2"/>
      <c r="BVL87" s="2"/>
      <c r="BVM87" s="2"/>
      <c r="BVN87" s="2"/>
      <c r="BVO87" s="2"/>
      <c r="BVP87" s="2"/>
      <c r="BVQ87" s="2"/>
      <c r="BVR87" s="2"/>
      <c r="BVS87" s="2"/>
      <c r="BVT87" s="2"/>
      <c r="BVU87" s="2"/>
      <c r="BVV87" s="2"/>
      <c r="BVW87" s="2"/>
      <c r="BVX87" s="2"/>
      <c r="BVY87" s="2"/>
      <c r="BVZ87" s="2"/>
      <c r="BWA87" s="2"/>
      <c r="BWB87" s="2"/>
      <c r="BWC87" s="2"/>
      <c r="BWD87" s="2"/>
      <c r="BWE87" s="2"/>
      <c r="BWF87" s="2"/>
      <c r="BWG87" s="2"/>
      <c r="BWH87" s="2"/>
      <c r="BWI87" s="2"/>
      <c r="BWJ87" s="2"/>
      <c r="BWK87" s="2"/>
      <c r="BWL87" s="2"/>
      <c r="BWM87" s="2"/>
      <c r="BWN87" s="2"/>
      <c r="BWO87" s="2"/>
      <c r="BWP87" s="2"/>
      <c r="BWQ87" s="2"/>
      <c r="BWR87" s="2"/>
      <c r="BWS87" s="2"/>
      <c r="BWT87" s="2"/>
      <c r="BWU87" s="2"/>
      <c r="BWV87" s="2"/>
      <c r="BWW87" s="2"/>
      <c r="BWX87" s="2"/>
      <c r="BWY87" s="2"/>
      <c r="BWZ87" s="2"/>
      <c r="BXA87" s="2"/>
      <c r="BXB87" s="2"/>
      <c r="BXC87" s="2"/>
      <c r="BXD87" s="2"/>
      <c r="BXE87" s="2"/>
      <c r="BXF87" s="2"/>
      <c r="BXG87" s="2"/>
      <c r="BXH87" s="2"/>
      <c r="BXI87" s="2"/>
      <c r="BXJ87" s="2"/>
      <c r="BXK87" s="2"/>
      <c r="BXL87" s="2"/>
      <c r="BXM87" s="2"/>
      <c r="BXN87" s="2"/>
      <c r="BXO87" s="2"/>
      <c r="BXP87" s="2"/>
      <c r="BXQ87" s="2"/>
      <c r="BXR87" s="2"/>
      <c r="BXS87" s="2"/>
      <c r="BXT87" s="2"/>
      <c r="BXU87" s="2"/>
      <c r="BXV87" s="2"/>
      <c r="BXW87" s="2"/>
      <c r="BXX87" s="2"/>
      <c r="BXY87" s="2"/>
      <c r="BXZ87" s="2"/>
      <c r="BYA87" s="2"/>
      <c r="BYB87" s="2"/>
      <c r="BYC87" s="2"/>
      <c r="BYD87" s="2"/>
      <c r="BYE87" s="2"/>
      <c r="BYF87" s="2"/>
      <c r="BYG87" s="2"/>
      <c r="BYH87" s="2"/>
      <c r="BYI87" s="2"/>
      <c r="BYJ87" s="2"/>
      <c r="BYK87" s="2"/>
      <c r="BYL87" s="2"/>
      <c r="BYM87" s="2"/>
      <c r="BYN87" s="2"/>
      <c r="BYO87" s="2"/>
      <c r="BYP87" s="2"/>
      <c r="BYQ87" s="2"/>
      <c r="BYR87" s="2"/>
      <c r="BYS87" s="2"/>
      <c r="BYT87" s="2"/>
      <c r="BYU87" s="2"/>
      <c r="BYV87" s="2"/>
      <c r="BYW87" s="2"/>
      <c r="BYX87" s="2"/>
      <c r="BYY87" s="2"/>
      <c r="BYZ87" s="2"/>
      <c r="BZA87" s="2"/>
      <c r="BZB87" s="2"/>
      <c r="BZC87" s="2"/>
      <c r="BZD87" s="2"/>
      <c r="BZE87" s="2"/>
      <c r="BZF87" s="2"/>
      <c r="BZG87" s="2"/>
      <c r="BZH87" s="2"/>
      <c r="BZI87" s="2"/>
      <c r="BZJ87" s="2"/>
      <c r="BZK87" s="2"/>
      <c r="BZL87" s="2"/>
      <c r="BZM87" s="2"/>
      <c r="BZN87" s="2"/>
      <c r="BZO87" s="2"/>
      <c r="BZP87" s="2"/>
      <c r="BZQ87" s="2"/>
      <c r="BZR87" s="2"/>
      <c r="BZS87" s="2"/>
      <c r="BZT87" s="2"/>
      <c r="BZU87" s="2"/>
      <c r="BZV87" s="2"/>
      <c r="BZW87" s="2"/>
      <c r="BZX87" s="2"/>
      <c r="BZY87" s="2"/>
      <c r="BZZ87" s="2"/>
      <c r="CAA87" s="2"/>
      <c r="CAB87" s="2"/>
      <c r="CAC87" s="2"/>
      <c r="CAD87" s="2"/>
      <c r="CAE87" s="2"/>
      <c r="CAF87" s="2"/>
      <c r="CAG87" s="2"/>
      <c r="CAH87" s="2"/>
      <c r="CAI87" s="2"/>
      <c r="CAJ87" s="2"/>
      <c r="CAK87" s="2"/>
      <c r="CAL87" s="2"/>
      <c r="CAM87" s="2"/>
      <c r="CAN87" s="2"/>
      <c r="CAO87" s="2"/>
      <c r="CAP87" s="2"/>
      <c r="CAQ87" s="2"/>
      <c r="CAR87" s="2"/>
      <c r="CAS87" s="2"/>
      <c r="CAT87" s="2"/>
      <c r="CAU87" s="2"/>
      <c r="CAV87" s="2"/>
      <c r="CAW87" s="2"/>
      <c r="CAX87" s="2"/>
      <c r="CAY87" s="2"/>
      <c r="CAZ87" s="2"/>
      <c r="CBA87" s="2"/>
      <c r="CBB87" s="2"/>
      <c r="CBC87" s="2"/>
      <c r="CBD87" s="2"/>
      <c r="CBE87" s="2"/>
      <c r="CBF87" s="2"/>
      <c r="CBG87" s="2"/>
      <c r="CBH87" s="2"/>
      <c r="CBI87" s="2"/>
      <c r="CBJ87" s="2"/>
      <c r="CBK87" s="2"/>
      <c r="CBL87" s="2"/>
      <c r="CBM87" s="2"/>
      <c r="CBN87" s="2"/>
      <c r="CBO87" s="2"/>
      <c r="CBP87" s="2"/>
      <c r="CBQ87" s="2"/>
      <c r="CBR87" s="2"/>
      <c r="CBS87" s="2"/>
      <c r="CBT87" s="2"/>
      <c r="CBU87" s="2"/>
      <c r="CBV87" s="2"/>
      <c r="CBW87" s="2"/>
      <c r="CBX87" s="2"/>
      <c r="CBY87" s="2"/>
      <c r="CBZ87" s="2"/>
      <c r="CCA87" s="2"/>
      <c r="CCB87" s="2"/>
      <c r="CCC87" s="2"/>
      <c r="CCD87" s="2"/>
      <c r="CCE87" s="2"/>
      <c r="CCF87" s="2"/>
      <c r="CCG87" s="2"/>
      <c r="CCH87" s="2"/>
      <c r="CCI87" s="2"/>
      <c r="CCJ87" s="2"/>
      <c r="CCK87" s="2"/>
      <c r="CCL87" s="2"/>
      <c r="CCM87" s="2"/>
      <c r="CCN87" s="2"/>
      <c r="CCO87" s="2"/>
      <c r="CCP87" s="2"/>
      <c r="CCQ87" s="2"/>
      <c r="CCR87" s="2"/>
      <c r="CCS87" s="2"/>
      <c r="CCT87" s="2"/>
      <c r="CCU87" s="2"/>
      <c r="CCV87" s="2"/>
      <c r="CCW87" s="2"/>
      <c r="CCX87" s="2"/>
      <c r="CCY87" s="2"/>
      <c r="CCZ87" s="2"/>
      <c r="CDA87" s="2"/>
      <c r="CDB87" s="2"/>
      <c r="CDC87" s="2"/>
      <c r="CDD87" s="2"/>
      <c r="CDE87" s="2"/>
      <c r="CDF87" s="2"/>
      <c r="CDG87" s="2"/>
      <c r="CDH87" s="2"/>
      <c r="CDI87" s="2"/>
      <c r="CDJ87" s="2"/>
      <c r="CDK87" s="2"/>
      <c r="CDL87" s="2"/>
      <c r="CDM87" s="2"/>
      <c r="CDN87" s="2"/>
      <c r="CDO87" s="2"/>
      <c r="CDP87" s="2"/>
      <c r="CDQ87" s="2"/>
      <c r="CDR87" s="2"/>
      <c r="CDS87" s="2"/>
      <c r="CDT87" s="2"/>
      <c r="CDU87" s="2"/>
      <c r="CDV87" s="2"/>
      <c r="CDW87" s="2"/>
      <c r="CDX87" s="2"/>
      <c r="CDY87" s="2"/>
      <c r="CDZ87" s="2"/>
      <c r="CEA87" s="2"/>
      <c r="CEB87" s="2"/>
      <c r="CEC87" s="2"/>
      <c r="CED87" s="2"/>
      <c r="CEE87" s="2"/>
      <c r="CEF87" s="2"/>
      <c r="CEG87" s="2"/>
      <c r="CEH87" s="2"/>
      <c r="CEI87" s="2"/>
      <c r="CEJ87" s="2"/>
      <c r="CEK87" s="2"/>
      <c r="CEL87" s="2"/>
      <c r="CEM87" s="2"/>
      <c r="CEN87" s="2"/>
      <c r="CEO87" s="2"/>
      <c r="CEP87" s="2"/>
      <c r="CEQ87" s="2"/>
      <c r="CER87" s="2"/>
      <c r="CES87" s="2"/>
      <c r="CET87" s="2"/>
      <c r="CEU87" s="2"/>
      <c r="CEV87" s="2"/>
      <c r="CEW87" s="2"/>
      <c r="CEX87" s="2"/>
      <c r="CEY87" s="2"/>
      <c r="CEZ87" s="2"/>
      <c r="CFA87" s="2"/>
      <c r="CFB87" s="2"/>
      <c r="CFC87" s="2"/>
      <c r="CFD87" s="2"/>
      <c r="CFE87" s="2"/>
      <c r="CFF87" s="2"/>
      <c r="CFG87" s="2"/>
      <c r="CFH87" s="2"/>
      <c r="CFI87" s="2"/>
      <c r="CFJ87" s="2"/>
      <c r="CFK87" s="2"/>
      <c r="CFL87" s="2"/>
      <c r="CFM87" s="2"/>
      <c r="CFN87" s="2"/>
      <c r="CFO87" s="2"/>
      <c r="CFP87" s="2"/>
      <c r="CFQ87" s="2"/>
      <c r="CFR87" s="2"/>
      <c r="CFS87" s="2"/>
      <c r="CFT87" s="2"/>
      <c r="CFU87" s="2"/>
      <c r="CFV87" s="2"/>
      <c r="CFW87" s="2"/>
      <c r="CFX87" s="2"/>
      <c r="CFY87" s="2"/>
      <c r="CFZ87" s="2"/>
      <c r="CGA87" s="2"/>
      <c r="CGB87" s="2"/>
      <c r="CGC87" s="2"/>
      <c r="CGD87" s="2"/>
      <c r="CGE87" s="2"/>
      <c r="CGF87" s="2"/>
      <c r="CGG87" s="2"/>
      <c r="CGH87" s="2"/>
      <c r="CGI87" s="2"/>
      <c r="CGJ87" s="2"/>
      <c r="CGK87" s="2"/>
      <c r="CGL87" s="2"/>
      <c r="CGM87" s="2"/>
      <c r="CGN87" s="2"/>
      <c r="CGO87" s="2"/>
      <c r="CGP87" s="2"/>
      <c r="CGQ87" s="2"/>
      <c r="CGR87" s="2"/>
      <c r="CGS87" s="2"/>
      <c r="CGT87" s="2"/>
      <c r="CGU87" s="2"/>
      <c r="CGV87" s="2"/>
      <c r="CGW87" s="2"/>
      <c r="CGX87" s="2"/>
      <c r="CGY87" s="2"/>
      <c r="CGZ87" s="2"/>
      <c r="CHA87" s="2"/>
      <c r="CHB87" s="2"/>
      <c r="CHC87" s="2"/>
      <c r="CHD87" s="2"/>
      <c r="CHE87" s="2"/>
      <c r="CHF87" s="2"/>
      <c r="CHG87" s="2"/>
      <c r="CHH87" s="2"/>
      <c r="CHI87" s="2"/>
      <c r="CHJ87" s="2"/>
      <c r="CHK87" s="2"/>
      <c r="CHL87" s="2"/>
      <c r="CHM87" s="2"/>
      <c r="CHN87" s="2"/>
      <c r="CHO87" s="2"/>
      <c r="CHP87" s="2"/>
      <c r="CHQ87" s="2"/>
      <c r="CHR87" s="2"/>
      <c r="CHS87" s="2"/>
      <c r="CHT87" s="2"/>
      <c r="CHU87" s="2"/>
      <c r="CHV87" s="2"/>
      <c r="CHW87" s="2"/>
      <c r="CHX87" s="2"/>
      <c r="CHY87" s="2"/>
      <c r="CHZ87" s="2"/>
      <c r="CIA87" s="2"/>
      <c r="CIB87" s="2"/>
      <c r="CIC87" s="2"/>
      <c r="CID87" s="2"/>
      <c r="CIE87" s="2"/>
      <c r="CIF87" s="2"/>
      <c r="CIG87" s="2"/>
      <c r="CIH87" s="2"/>
      <c r="CII87" s="2"/>
      <c r="CIJ87" s="2"/>
      <c r="CIK87" s="2"/>
      <c r="CIL87" s="2"/>
      <c r="CIM87" s="2"/>
      <c r="CIN87" s="2"/>
      <c r="CIO87" s="2"/>
      <c r="CIP87" s="2"/>
      <c r="CIQ87" s="2"/>
      <c r="CIR87" s="2"/>
      <c r="CIS87" s="2"/>
      <c r="CIT87" s="2"/>
      <c r="CIU87" s="2"/>
      <c r="CIV87" s="2"/>
      <c r="CIW87" s="2"/>
      <c r="CIX87" s="2"/>
      <c r="CIY87" s="2"/>
      <c r="CIZ87" s="2"/>
      <c r="CJA87" s="2"/>
      <c r="CJB87" s="2"/>
      <c r="CJC87" s="2"/>
      <c r="CJD87" s="2"/>
      <c r="CJE87" s="2"/>
      <c r="CJF87" s="2"/>
      <c r="CJG87" s="2"/>
      <c r="CJH87" s="2"/>
      <c r="CJI87" s="2"/>
      <c r="CJJ87" s="2"/>
      <c r="CJK87" s="2"/>
      <c r="CJL87" s="2"/>
      <c r="CJM87" s="2"/>
      <c r="CJN87" s="2"/>
      <c r="CJO87" s="2"/>
      <c r="CJP87" s="2"/>
      <c r="CJQ87" s="2"/>
      <c r="CJR87" s="2"/>
      <c r="CJS87" s="2"/>
      <c r="CJT87" s="2"/>
      <c r="CJU87" s="2"/>
      <c r="CJV87" s="2"/>
      <c r="CJW87" s="2"/>
      <c r="CJX87" s="2"/>
      <c r="CJY87" s="2"/>
      <c r="CJZ87" s="2"/>
      <c r="CKA87" s="2"/>
      <c r="CKB87" s="2"/>
      <c r="CKC87" s="2"/>
      <c r="CKD87" s="2"/>
      <c r="CKE87" s="2"/>
      <c r="CKF87" s="2"/>
      <c r="CKG87" s="2"/>
      <c r="CKH87" s="2"/>
      <c r="CKI87" s="2"/>
      <c r="CKJ87" s="2"/>
      <c r="CKK87" s="2"/>
      <c r="CKL87" s="2"/>
      <c r="CKM87" s="2"/>
      <c r="CKN87" s="2"/>
      <c r="CKO87" s="2"/>
      <c r="CKP87" s="2"/>
      <c r="CKQ87" s="2"/>
      <c r="CKR87" s="2"/>
      <c r="CKS87" s="2"/>
      <c r="CKT87" s="2"/>
      <c r="CKU87" s="2"/>
      <c r="CKV87" s="2"/>
      <c r="CKW87" s="2"/>
      <c r="CKX87" s="2"/>
      <c r="CKY87" s="2"/>
      <c r="CKZ87" s="2"/>
      <c r="CLA87" s="2"/>
      <c r="CLB87" s="2"/>
      <c r="CLC87" s="2"/>
      <c r="CLD87" s="2"/>
      <c r="CLE87" s="2"/>
      <c r="CLF87" s="2"/>
      <c r="CLG87" s="2"/>
      <c r="CLH87" s="2"/>
      <c r="CLI87" s="2"/>
      <c r="CLJ87" s="2"/>
      <c r="CLK87" s="2"/>
      <c r="CLL87" s="2"/>
      <c r="CLM87" s="2"/>
      <c r="CLN87" s="2"/>
      <c r="CLO87" s="2"/>
      <c r="CLP87" s="2"/>
      <c r="CLQ87" s="2"/>
      <c r="CLR87" s="2"/>
      <c r="CLS87" s="2"/>
      <c r="CLT87" s="2"/>
      <c r="CLU87" s="2"/>
      <c r="CLV87" s="2"/>
      <c r="CLW87" s="2"/>
      <c r="CLX87" s="2"/>
      <c r="CLY87" s="2"/>
      <c r="CLZ87" s="2"/>
      <c r="CMA87" s="2"/>
      <c r="CMB87" s="2"/>
      <c r="CMC87" s="2"/>
      <c r="CMD87" s="2"/>
      <c r="CME87" s="2"/>
      <c r="CMF87" s="2"/>
      <c r="CMG87" s="2"/>
      <c r="CMH87" s="2"/>
      <c r="CMI87" s="2"/>
      <c r="CMJ87" s="2"/>
      <c r="CMK87" s="2"/>
      <c r="CML87" s="2"/>
      <c r="CMM87" s="2"/>
      <c r="CMN87" s="2"/>
      <c r="CMO87" s="2"/>
      <c r="CMP87" s="2"/>
      <c r="CMQ87" s="2"/>
      <c r="CMR87" s="2"/>
      <c r="CMS87" s="2"/>
      <c r="CMT87" s="2"/>
      <c r="CMU87" s="2"/>
      <c r="CMV87" s="2"/>
      <c r="CMW87" s="2"/>
      <c r="CMX87" s="2"/>
      <c r="CMY87" s="2"/>
      <c r="CMZ87" s="2"/>
      <c r="CNA87" s="2"/>
      <c r="CNB87" s="2"/>
      <c r="CNC87" s="2"/>
      <c r="CND87" s="2"/>
      <c r="CNE87" s="2"/>
      <c r="CNF87" s="2"/>
      <c r="CNG87" s="2"/>
      <c r="CNH87" s="2"/>
      <c r="CNI87" s="2"/>
      <c r="CNJ87" s="2"/>
      <c r="CNK87" s="2"/>
      <c r="CNL87" s="2"/>
      <c r="CNM87" s="2"/>
      <c r="CNN87" s="2"/>
      <c r="CNO87" s="2"/>
      <c r="CNP87" s="2"/>
      <c r="CNQ87" s="2"/>
      <c r="CNR87" s="2"/>
      <c r="CNS87" s="2"/>
      <c r="CNT87" s="2"/>
      <c r="CNU87" s="2"/>
      <c r="CNV87" s="2"/>
      <c r="CNW87" s="2"/>
      <c r="CNX87" s="2"/>
      <c r="CNY87" s="2"/>
      <c r="CNZ87" s="2"/>
      <c r="COA87" s="2"/>
      <c r="COB87" s="2"/>
      <c r="COC87" s="2"/>
      <c r="COD87" s="2"/>
      <c r="COE87" s="2"/>
      <c r="COF87" s="2"/>
      <c r="COG87" s="2"/>
      <c r="COH87" s="2"/>
      <c r="COI87" s="2"/>
      <c r="COJ87" s="2"/>
      <c r="COK87" s="2"/>
      <c r="COL87" s="2"/>
      <c r="COM87" s="2"/>
      <c r="CON87" s="2"/>
      <c r="COO87" s="2"/>
      <c r="COP87" s="2"/>
      <c r="COQ87" s="2"/>
      <c r="COR87" s="2"/>
      <c r="COS87" s="2"/>
      <c r="COT87" s="2"/>
      <c r="COU87" s="2"/>
      <c r="COV87" s="2"/>
      <c r="COW87" s="2"/>
      <c r="COX87" s="2"/>
      <c r="COY87" s="2"/>
      <c r="COZ87" s="2"/>
      <c r="CPA87" s="2"/>
      <c r="CPB87" s="2"/>
      <c r="CPC87" s="2"/>
      <c r="CPD87" s="2"/>
      <c r="CPE87" s="2"/>
      <c r="CPF87" s="2"/>
      <c r="CPG87" s="2"/>
      <c r="CPH87" s="2"/>
      <c r="CPI87" s="2"/>
      <c r="CPJ87" s="2"/>
      <c r="CPK87" s="2"/>
      <c r="CPL87" s="2"/>
      <c r="CPM87" s="2"/>
      <c r="CPN87" s="2"/>
      <c r="CPO87" s="2"/>
      <c r="CPP87" s="2"/>
      <c r="CPQ87" s="2"/>
      <c r="CPR87" s="2"/>
      <c r="CPS87" s="2"/>
      <c r="CPT87" s="2"/>
      <c r="CPU87" s="2"/>
      <c r="CPV87" s="2"/>
      <c r="CPW87" s="2"/>
      <c r="CPX87" s="2"/>
      <c r="CPY87" s="2"/>
      <c r="CPZ87" s="2"/>
      <c r="CQA87" s="2"/>
      <c r="CQB87" s="2"/>
      <c r="CQC87" s="2"/>
      <c r="CQD87" s="2"/>
      <c r="CQE87" s="2"/>
      <c r="CQF87" s="2"/>
      <c r="CQG87" s="2"/>
      <c r="CQH87" s="2"/>
      <c r="CQI87" s="2"/>
      <c r="CQJ87" s="2"/>
      <c r="CQK87" s="2"/>
      <c r="CQL87" s="2"/>
      <c r="CQM87" s="2"/>
      <c r="CQN87" s="2"/>
      <c r="CQO87" s="2"/>
      <c r="CQP87" s="2"/>
      <c r="CQQ87" s="2"/>
      <c r="CQR87" s="2"/>
      <c r="CQS87" s="2"/>
      <c r="CQT87" s="2"/>
      <c r="CQU87" s="2"/>
      <c r="CQV87" s="2"/>
      <c r="CQW87" s="2"/>
      <c r="CQX87" s="2"/>
      <c r="CQY87" s="2"/>
      <c r="CQZ87" s="2"/>
      <c r="CRA87" s="2"/>
      <c r="CRB87" s="2"/>
      <c r="CRC87" s="2"/>
      <c r="CRD87" s="2"/>
      <c r="CRE87" s="2"/>
      <c r="CRF87" s="2"/>
      <c r="CRG87" s="2"/>
      <c r="CRH87" s="2"/>
      <c r="CRI87" s="2"/>
      <c r="CRJ87" s="2"/>
      <c r="CRK87" s="2"/>
      <c r="CRL87" s="2"/>
      <c r="CRM87" s="2"/>
      <c r="CRN87" s="2"/>
      <c r="CRO87" s="2"/>
      <c r="CRP87" s="2"/>
      <c r="CRQ87" s="2"/>
      <c r="CRR87" s="2"/>
      <c r="CRS87" s="2"/>
      <c r="CRT87" s="2"/>
      <c r="CRU87" s="2"/>
      <c r="CRV87" s="2"/>
      <c r="CRW87" s="2"/>
      <c r="CRX87" s="2"/>
      <c r="CRY87" s="2"/>
      <c r="CRZ87" s="2"/>
      <c r="CSA87" s="2"/>
      <c r="CSB87" s="2"/>
      <c r="CSC87" s="2"/>
      <c r="CSD87" s="2"/>
      <c r="CSE87" s="2"/>
      <c r="CSF87" s="2"/>
      <c r="CSG87" s="2"/>
      <c r="CSH87" s="2"/>
      <c r="CSI87" s="2"/>
      <c r="CSJ87" s="2"/>
      <c r="CSK87" s="2"/>
      <c r="CSL87" s="2"/>
      <c r="CSM87" s="2"/>
      <c r="CSN87" s="2"/>
      <c r="CSO87" s="2"/>
      <c r="CSP87" s="2"/>
      <c r="CSQ87" s="2"/>
      <c r="CSR87" s="2"/>
      <c r="CSS87" s="2"/>
      <c r="CST87" s="2"/>
      <c r="CSU87" s="2"/>
      <c r="CSV87" s="2"/>
      <c r="CSW87" s="2"/>
      <c r="CSX87" s="2"/>
      <c r="CSY87" s="2"/>
      <c r="CSZ87" s="2"/>
      <c r="CTA87" s="2"/>
      <c r="CTB87" s="2"/>
      <c r="CTC87" s="2"/>
      <c r="CTD87" s="2"/>
      <c r="CTE87" s="2"/>
      <c r="CTF87" s="2"/>
      <c r="CTG87" s="2"/>
      <c r="CTH87" s="2"/>
      <c r="CTI87" s="2"/>
      <c r="CTJ87" s="2"/>
      <c r="CTK87" s="2"/>
      <c r="CTL87" s="2"/>
      <c r="CTM87" s="2"/>
      <c r="CTN87" s="2"/>
      <c r="CTO87" s="2"/>
      <c r="CTP87" s="2"/>
      <c r="CTQ87" s="2"/>
      <c r="CTR87" s="2"/>
      <c r="CTS87" s="2"/>
      <c r="CTT87" s="2"/>
      <c r="CTU87" s="2"/>
      <c r="CTV87" s="2"/>
      <c r="CTW87" s="2"/>
      <c r="CTX87" s="2"/>
      <c r="CTY87" s="2"/>
      <c r="CTZ87" s="2"/>
      <c r="CUA87" s="2"/>
      <c r="CUB87" s="2"/>
      <c r="CUC87" s="2"/>
      <c r="CUD87" s="2"/>
      <c r="CUE87" s="2"/>
      <c r="CUF87" s="2"/>
      <c r="CUG87" s="2"/>
      <c r="CUH87" s="2"/>
      <c r="CUI87" s="2"/>
      <c r="CUJ87" s="2"/>
      <c r="CUK87" s="2"/>
      <c r="CUL87" s="2"/>
      <c r="CUM87" s="2"/>
      <c r="CUN87" s="2"/>
      <c r="CUO87" s="2"/>
      <c r="CUP87" s="2"/>
      <c r="CUQ87" s="2"/>
      <c r="CUR87" s="2"/>
      <c r="CUS87" s="2"/>
      <c r="CUT87" s="2"/>
      <c r="CUU87" s="2"/>
      <c r="CUV87" s="2"/>
      <c r="CUW87" s="2"/>
      <c r="CUX87" s="2"/>
      <c r="CUY87" s="2"/>
      <c r="CUZ87" s="2"/>
      <c r="CVA87" s="2"/>
      <c r="CVB87" s="2"/>
      <c r="CVC87" s="2"/>
      <c r="CVD87" s="2"/>
      <c r="CVE87" s="2"/>
      <c r="CVF87" s="2"/>
      <c r="CVG87" s="2"/>
      <c r="CVH87" s="2"/>
      <c r="CVI87" s="2"/>
      <c r="CVJ87" s="2"/>
      <c r="CVK87" s="2"/>
      <c r="CVL87" s="2"/>
      <c r="CVM87" s="2"/>
      <c r="CVN87" s="2"/>
      <c r="CVO87" s="2"/>
      <c r="CVP87" s="2"/>
      <c r="CVQ87" s="2"/>
      <c r="CVR87" s="2"/>
      <c r="CVS87" s="2"/>
      <c r="CVT87" s="2"/>
      <c r="CVU87" s="2"/>
      <c r="CVV87" s="2"/>
      <c r="CVW87" s="2"/>
      <c r="CVX87" s="2"/>
      <c r="CVY87" s="2"/>
      <c r="CVZ87" s="2"/>
      <c r="CWA87" s="2"/>
      <c r="CWB87" s="2"/>
      <c r="CWC87" s="2"/>
      <c r="CWD87" s="2"/>
      <c r="CWE87" s="2"/>
      <c r="CWF87" s="2"/>
      <c r="CWG87" s="2"/>
      <c r="CWH87" s="2"/>
      <c r="CWI87" s="2"/>
      <c r="CWJ87" s="2"/>
      <c r="CWK87" s="2"/>
      <c r="CWL87" s="2"/>
      <c r="CWM87" s="2"/>
      <c r="CWN87" s="2"/>
      <c r="CWO87" s="2"/>
      <c r="CWP87" s="2"/>
      <c r="CWQ87" s="2"/>
      <c r="CWR87" s="2"/>
      <c r="CWS87" s="2"/>
      <c r="CWT87" s="2"/>
      <c r="CWU87" s="2"/>
      <c r="CWV87" s="2"/>
      <c r="CWW87" s="2"/>
      <c r="CWX87" s="2"/>
      <c r="CWY87" s="2"/>
      <c r="CWZ87" s="2"/>
      <c r="CXA87" s="2"/>
      <c r="CXB87" s="2"/>
      <c r="CXC87" s="2"/>
      <c r="CXD87" s="2"/>
      <c r="CXE87" s="2"/>
      <c r="CXF87" s="2"/>
      <c r="CXG87" s="2"/>
      <c r="CXH87" s="2"/>
      <c r="CXI87" s="2"/>
      <c r="CXJ87" s="2"/>
      <c r="CXK87" s="2"/>
      <c r="CXL87" s="2"/>
      <c r="CXM87" s="2"/>
      <c r="CXN87" s="2"/>
      <c r="CXO87" s="2"/>
      <c r="CXP87" s="2"/>
      <c r="CXQ87" s="2"/>
      <c r="CXR87" s="2"/>
      <c r="CXS87" s="2"/>
      <c r="CXT87" s="2"/>
      <c r="CXU87" s="2"/>
      <c r="CXV87" s="2"/>
      <c r="CXW87" s="2"/>
      <c r="CXX87" s="2"/>
      <c r="CXY87" s="2"/>
      <c r="CXZ87" s="2"/>
      <c r="CYA87" s="2"/>
      <c r="CYB87" s="2"/>
      <c r="CYC87" s="2"/>
      <c r="CYD87" s="2"/>
      <c r="CYE87" s="2"/>
      <c r="CYF87" s="2"/>
      <c r="CYG87" s="2"/>
      <c r="CYH87" s="2"/>
      <c r="CYI87" s="2"/>
      <c r="CYJ87" s="2"/>
      <c r="CYK87" s="2"/>
      <c r="CYL87" s="2"/>
      <c r="CYM87" s="2"/>
      <c r="CYN87" s="2"/>
      <c r="CYO87" s="2"/>
      <c r="CYP87" s="2"/>
      <c r="CYQ87" s="2"/>
      <c r="CYR87" s="2"/>
      <c r="CYS87" s="2"/>
      <c r="CYT87" s="2"/>
      <c r="CYU87" s="2"/>
      <c r="CYV87" s="2"/>
      <c r="CYW87" s="2"/>
      <c r="CYX87" s="2"/>
      <c r="CYY87" s="2"/>
      <c r="CYZ87" s="2"/>
      <c r="CZA87" s="2"/>
      <c r="CZB87" s="2"/>
      <c r="CZC87" s="2"/>
      <c r="CZD87" s="2"/>
      <c r="CZE87" s="2"/>
      <c r="CZF87" s="2"/>
      <c r="CZG87" s="2"/>
      <c r="CZH87" s="2"/>
      <c r="CZI87" s="2"/>
      <c r="CZJ87" s="2"/>
      <c r="CZK87" s="2"/>
      <c r="CZL87" s="2"/>
      <c r="CZM87" s="2"/>
      <c r="CZN87" s="2"/>
      <c r="CZO87" s="2"/>
      <c r="CZP87" s="2"/>
      <c r="CZQ87" s="2"/>
      <c r="CZR87" s="2"/>
      <c r="CZS87" s="2"/>
      <c r="CZT87" s="2"/>
      <c r="CZU87" s="2"/>
      <c r="CZV87" s="2"/>
      <c r="CZW87" s="2"/>
      <c r="CZX87" s="2"/>
      <c r="CZY87" s="2"/>
      <c r="CZZ87" s="2"/>
      <c r="DAA87" s="2"/>
      <c r="DAB87" s="2"/>
      <c r="DAC87" s="2"/>
      <c r="DAD87" s="2"/>
      <c r="DAE87" s="2"/>
      <c r="DAF87" s="2"/>
      <c r="DAG87" s="2"/>
      <c r="DAH87" s="2"/>
      <c r="DAI87" s="2"/>
      <c r="DAJ87" s="2"/>
      <c r="DAK87" s="2"/>
      <c r="DAL87" s="2"/>
      <c r="DAM87" s="2"/>
      <c r="DAN87" s="2"/>
      <c r="DAO87" s="2"/>
      <c r="DAP87" s="2"/>
      <c r="DAQ87" s="2"/>
      <c r="DAR87" s="2"/>
      <c r="DAS87" s="2"/>
      <c r="DAT87" s="2"/>
      <c r="DAU87" s="2"/>
      <c r="DAV87" s="2"/>
      <c r="DAW87" s="2"/>
      <c r="DAX87" s="2"/>
      <c r="DAY87" s="2"/>
      <c r="DAZ87" s="2"/>
      <c r="DBA87" s="2"/>
      <c r="DBB87" s="2"/>
      <c r="DBC87" s="2"/>
      <c r="DBD87" s="2"/>
      <c r="DBE87" s="2"/>
      <c r="DBF87" s="2"/>
      <c r="DBG87" s="2"/>
      <c r="DBH87" s="2"/>
      <c r="DBI87" s="2"/>
      <c r="DBJ87" s="2"/>
      <c r="DBK87" s="2"/>
      <c r="DBL87" s="2"/>
      <c r="DBM87" s="2"/>
      <c r="DBN87" s="2"/>
      <c r="DBO87" s="2"/>
      <c r="DBP87" s="2"/>
      <c r="DBQ87" s="2"/>
      <c r="DBR87" s="2"/>
      <c r="DBS87" s="2"/>
      <c r="DBT87" s="2"/>
      <c r="DBU87" s="2"/>
      <c r="DBV87" s="2"/>
      <c r="DBW87" s="2"/>
      <c r="DBX87" s="2"/>
      <c r="DBY87" s="2"/>
      <c r="DBZ87" s="2"/>
      <c r="DCA87" s="2"/>
      <c r="DCB87" s="2"/>
      <c r="DCC87" s="2"/>
      <c r="DCD87" s="2"/>
      <c r="DCE87" s="2"/>
      <c r="DCF87" s="2"/>
      <c r="DCG87" s="2"/>
      <c r="DCH87" s="2"/>
      <c r="DCI87" s="2"/>
      <c r="DCJ87" s="2"/>
      <c r="DCK87" s="2"/>
      <c r="DCL87" s="2"/>
      <c r="DCM87" s="2"/>
      <c r="DCN87" s="2"/>
      <c r="DCO87" s="2"/>
      <c r="DCP87" s="2"/>
      <c r="DCQ87" s="2"/>
      <c r="DCR87" s="2"/>
      <c r="DCS87" s="2"/>
      <c r="DCT87" s="2"/>
      <c r="DCU87" s="2"/>
      <c r="DCV87" s="2"/>
      <c r="DCW87" s="2"/>
      <c r="DCX87" s="2"/>
      <c r="DCY87" s="2"/>
      <c r="DCZ87" s="2"/>
      <c r="DDA87" s="2"/>
      <c r="DDB87" s="2"/>
      <c r="DDC87" s="2"/>
      <c r="DDD87" s="2"/>
      <c r="DDE87" s="2"/>
      <c r="DDF87" s="2"/>
      <c r="DDG87" s="2"/>
      <c r="DDH87" s="2"/>
      <c r="DDI87" s="2"/>
      <c r="DDJ87" s="2"/>
      <c r="DDK87" s="2"/>
      <c r="DDL87" s="2"/>
      <c r="DDM87" s="2"/>
      <c r="DDN87" s="2"/>
      <c r="DDO87" s="2"/>
      <c r="DDP87" s="2"/>
      <c r="DDQ87" s="2"/>
      <c r="DDR87" s="2"/>
      <c r="DDS87" s="2"/>
      <c r="DDT87" s="2"/>
      <c r="DDU87" s="2"/>
      <c r="DDV87" s="2"/>
      <c r="DDW87" s="2"/>
      <c r="DDX87" s="2"/>
      <c r="DDY87" s="2"/>
      <c r="DDZ87" s="2"/>
      <c r="DEA87" s="2"/>
      <c r="DEB87" s="2"/>
      <c r="DEC87" s="2"/>
      <c r="DED87" s="2"/>
      <c r="DEE87" s="2"/>
      <c r="DEF87" s="2"/>
      <c r="DEG87" s="2"/>
      <c r="DEH87" s="2"/>
      <c r="DEI87" s="2"/>
      <c r="DEJ87" s="2"/>
      <c r="DEK87" s="2"/>
      <c r="DEL87" s="2"/>
      <c r="DEM87" s="2"/>
      <c r="DEN87" s="2"/>
      <c r="DEO87" s="2"/>
      <c r="DEP87" s="2"/>
      <c r="DEQ87" s="2"/>
      <c r="DER87" s="2"/>
      <c r="DES87" s="2"/>
      <c r="DET87" s="2"/>
      <c r="DEU87" s="2"/>
      <c r="DEV87" s="2"/>
      <c r="DEW87" s="2"/>
      <c r="DEX87" s="2"/>
      <c r="DEY87" s="2"/>
      <c r="DEZ87" s="2"/>
      <c r="DFA87" s="2"/>
      <c r="DFB87" s="2"/>
      <c r="DFC87" s="2"/>
      <c r="DFD87" s="2"/>
      <c r="DFE87" s="2"/>
      <c r="DFF87" s="2"/>
      <c r="DFG87" s="2"/>
      <c r="DFH87" s="2"/>
      <c r="DFI87" s="2"/>
      <c r="DFJ87" s="2"/>
      <c r="DFK87" s="2"/>
      <c r="DFL87" s="2"/>
      <c r="DFM87" s="2"/>
      <c r="DFN87" s="2"/>
      <c r="DFO87" s="2"/>
      <c r="DFP87" s="2"/>
      <c r="DFQ87" s="2"/>
      <c r="DFR87" s="2"/>
      <c r="DFS87" s="2"/>
      <c r="DFT87" s="2"/>
      <c r="DFU87" s="2"/>
      <c r="DFV87" s="2"/>
      <c r="DFW87" s="2"/>
      <c r="DFX87" s="2"/>
      <c r="DFY87" s="2"/>
      <c r="DFZ87" s="2"/>
      <c r="DGA87" s="2"/>
      <c r="DGB87" s="2"/>
      <c r="DGC87" s="2"/>
      <c r="DGD87" s="2"/>
      <c r="DGE87" s="2"/>
      <c r="DGF87" s="2"/>
      <c r="DGG87" s="2"/>
      <c r="DGH87" s="2"/>
      <c r="DGI87" s="2"/>
      <c r="DGJ87" s="2"/>
      <c r="DGK87" s="2"/>
      <c r="DGL87" s="2"/>
      <c r="DGM87" s="2"/>
      <c r="DGN87" s="2"/>
      <c r="DGO87" s="2"/>
      <c r="DGP87" s="2"/>
      <c r="DGQ87" s="2"/>
      <c r="DGR87" s="2"/>
      <c r="DGS87" s="2"/>
      <c r="DGT87" s="2"/>
      <c r="DGU87" s="2"/>
      <c r="DGV87" s="2"/>
      <c r="DGW87" s="2"/>
      <c r="DGX87" s="2"/>
      <c r="DGY87" s="2"/>
      <c r="DGZ87" s="2"/>
      <c r="DHA87" s="2"/>
      <c r="DHB87" s="2"/>
      <c r="DHC87" s="2"/>
      <c r="DHD87" s="2"/>
      <c r="DHE87" s="2"/>
      <c r="DHF87" s="2"/>
      <c r="DHG87" s="2"/>
      <c r="DHH87" s="2"/>
      <c r="DHI87" s="2"/>
      <c r="DHJ87" s="2"/>
      <c r="DHK87" s="2"/>
      <c r="DHL87" s="2"/>
      <c r="DHM87" s="2"/>
      <c r="DHN87" s="2"/>
      <c r="DHO87" s="2"/>
      <c r="DHP87" s="2"/>
      <c r="DHQ87" s="2"/>
      <c r="DHR87" s="2"/>
      <c r="DHS87" s="2"/>
      <c r="DHT87" s="2"/>
      <c r="DHU87" s="2"/>
      <c r="DHV87" s="2"/>
      <c r="DHW87" s="2"/>
      <c r="DHX87" s="2"/>
      <c r="DHY87" s="2"/>
      <c r="DHZ87" s="2"/>
      <c r="DIA87" s="2"/>
      <c r="DIB87" s="2"/>
      <c r="DIC87" s="2"/>
      <c r="DID87" s="2"/>
      <c r="DIE87" s="2"/>
      <c r="DIF87" s="2"/>
      <c r="DIG87" s="2"/>
      <c r="DIH87" s="2"/>
      <c r="DII87" s="2"/>
      <c r="DIJ87" s="2"/>
      <c r="DIK87" s="2"/>
      <c r="DIL87" s="2"/>
      <c r="DIM87" s="2"/>
      <c r="DIN87" s="2"/>
      <c r="DIO87" s="2"/>
      <c r="DIP87" s="2"/>
      <c r="DIQ87" s="2"/>
      <c r="DIR87" s="2"/>
      <c r="DIS87" s="2"/>
      <c r="DIT87" s="2"/>
      <c r="DIU87" s="2"/>
      <c r="DIV87" s="2"/>
      <c r="DIW87" s="2"/>
      <c r="DIX87" s="2"/>
      <c r="DIY87" s="2"/>
      <c r="DIZ87" s="2"/>
      <c r="DJA87" s="2"/>
      <c r="DJB87" s="2"/>
      <c r="DJC87" s="2"/>
      <c r="DJD87" s="2"/>
      <c r="DJE87" s="2"/>
      <c r="DJF87" s="2"/>
      <c r="DJG87" s="2"/>
      <c r="DJH87" s="2"/>
      <c r="DJI87" s="2"/>
      <c r="DJJ87" s="2"/>
      <c r="DJK87" s="2"/>
      <c r="DJL87" s="2"/>
      <c r="DJM87" s="2"/>
      <c r="DJN87" s="2"/>
      <c r="DJO87" s="2"/>
      <c r="DJP87" s="2"/>
      <c r="DJQ87" s="2"/>
      <c r="DJR87" s="2"/>
      <c r="DJS87" s="2"/>
      <c r="DJT87" s="2"/>
      <c r="DJU87" s="2"/>
      <c r="DJV87" s="2"/>
      <c r="DJW87" s="2"/>
      <c r="DJX87" s="2"/>
      <c r="DJY87" s="2"/>
      <c r="DJZ87" s="2"/>
      <c r="DKA87" s="2"/>
      <c r="DKB87" s="2"/>
      <c r="DKC87" s="2"/>
      <c r="DKD87" s="2"/>
      <c r="DKE87" s="2"/>
      <c r="DKF87" s="2"/>
      <c r="DKG87" s="2"/>
      <c r="DKH87" s="2"/>
      <c r="DKI87" s="2"/>
      <c r="DKJ87" s="2"/>
      <c r="DKK87" s="2"/>
      <c r="DKL87" s="2"/>
      <c r="DKM87" s="2"/>
      <c r="DKN87" s="2"/>
      <c r="DKO87" s="2"/>
      <c r="DKP87" s="2"/>
      <c r="DKQ87" s="2"/>
      <c r="DKR87" s="2"/>
      <c r="DKS87" s="2"/>
      <c r="DKT87" s="2"/>
      <c r="DKU87" s="2"/>
      <c r="DKV87" s="2"/>
      <c r="DKW87" s="2"/>
      <c r="DKX87" s="2"/>
      <c r="DKY87" s="2"/>
      <c r="DKZ87" s="2"/>
      <c r="DLA87" s="2"/>
      <c r="DLB87" s="2"/>
      <c r="DLC87" s="2"/>
      <c r="DLD87" s="2"/>
      <c r="DLE87" s="2"/>
      <c r="DLF87" s="2"/>
      <c r="DLG87" s="2"/>
      <c r="DLH87" s="2"/>
      <c r="DLI87" s="2"/>
      <c r="DLJ87" s="2"/>
      <c r="DLK87" s="2"/>
      <c r="DLL87" s="2"/>
      <c r="DLM87" s="2"/>
      <c r="DLN87" s="2"/>
      <c r="DLO87" s="2"/>
      <c r="DLP87" s="2"/>
      <c r="DLQ87" s="2"/>
      <c r="DLR87" s="2"/>
      <c r="DLS87" s="2"/>
      <c r="DLT87" s="2"/>
      <c r="DLU87" s="2"/>
      <c r="DLV87" s="2"/>
      <c r="DLW87" s="2"/>
      <c r="DLX87" s="2"/>
      <c r="DLY87" s="2"/>
      <c r="DLZ87" s="2"/>
      <c r="DMA87" s="2"/>
      <c r="DMB87" s="2"/>
      <c r="DMC87" s="2"/>
      <c r="DMD87" s="2"/>
      <c r="DME87" s="2"/>
      <c r="DMF87" s="2"/>
      <c r="DMG87" s="2"/>
      <c r="DMH87" s="2"/>
      <c r="DMI87" s="2"/>
      <c r="DMJ87" s="2"/>
      <c r="DMK87" s="2"/>
      <c r="DML87" s="2"/>
      <c r="DMM87" s="2"/>
      <c r="DMN87" s="2"/>
      <c r="DMO87" s="2"/>
      <c r="DMP87" s="2"/>
      <c r="DMQ87" s="2"/>
      <c r="DMR87" s="2"/>
      <c r="DMS87" s="2"/>
      <c r="DMT87" s="2"/>
      <c r="DMU87" s="2"/>
      <c r="DMV87" s="2"/>
      <c r="DMW87" s="2"/>
      <c r="DMX87" s="2"/>
      <c r="DMY87" s="2"/>
      <c r="DMZ87" s="2"/>
      <c r="DNA87" s="2"/>
      <c r="DNB87" s="2"/>
      <c r="DNC87" s="2"/>
      <c r="DND87" s="2"/>
      <c r="DNE87" s="2"/>
      <c r="DNF87" s="2"/>
      <c r="DNG87" s="2"/>
      <c r="DNH87" s="2"/>
      <c r="DNI87" s="2"/>
      <c r="DNJ87" s="2"/>
      <c r="DNK87" s="2"/>
      <c r="DNL87" s="2"/>
      <c r="DNM87" s="2"/>
      <c r="DNN87" s="2"/>
      <c r="DNO87" s="2"/>
      <c r="DNP87" s="2"/>
      <c r="DNQ87" s="2"/>
      <c r="DNR87" s="2"/>
      <c r="DNS87" s="2"/>
      <c r="DNT87" s="2"/>
      <c r="DNU87" s="2"/>
      <c r="DNV87" s="2"/>
      <c r="DNW87" s="2"/>
      <c r="DNX87" s="2"/>
      <c r="DNY87" s="2"/>
      <c r="DNZ87" s="2"/>
      <c r="DOA87" s="2"/>
      <c r="DOB87" s="2"/>
      <c r="DOC87" s="2"/>
      <c r="DOD87" s="2"/>
      <c r="DOE87" s="2"/>
      <c r="DOF87" s="2"/>
      <c r="DOG87" s="2"/>
      <c r="DOH87" s="2"/>
      <c r="DOI87" s="2"/>
      <c r="DOJ87" s="2"/>
      <c r="DOK87" s="2"/>
      <c r="DOL87" s="2"/>
      <c r="DOM87" s="2"/>
      <c r="DON87" s="2"/>
      <c r="DOO87" s="2"/>
      <c r="DOP87" s="2"/>
      <c r="DOQ87" s="2"/>
      <c r="DOR87" s="2"/>
      <c r="DOS87" s="2"/>
      <c r="DOT87" s="2"/>
      <c r="DOU87" s="2"/>
      <c r="DOV87" s="2"/>
      <c r="DOW87" s="2"/>
      <c r="DOX87" s="2"/>
      <c r="DOY87" s="2"/>
      <c r="DOZ87" s="2"/>
      <c r="DPA87" s="2"/>
      <c r="DPB87" s="2"/>
      <c r="DPC87" s="2"/>
      <c r="DPD87" s="2"/>
      <c r="DPE87" s="2"/>
      <c r="DPF87" s="2"/>
      <c r="DPG87" s="2"/>
      <c r="DPH87" s="2"/>
      <c r="DPI87" s="2"/>
      <c r="DPJ87" s="2"/>
      <c r="DPK87" s="2"/>
      <c r="DPL87" s="2"/>
      <c r="DPM87" s="2"/>
      <c r="DPN87" s="2"/>
      <c r="DPO87" s="2"/>
      <c r="DPP87" s="2"/>
      <c r="DPQ87" s="2"/>
      <c r="DPR87" s="2"/>
      <c r="DPS87" s="2"/>
      <c r="DPT87" s="2"/>
      <c r="DPU87" s="2"/>
      <c r="DPV87" s="2"/>
      <c r="DPW87" s="2"/>
      <c r="DPX87" s="2"/>
      <c r="DPY87" s="2"/>
      <c r="DPZ87" s="2"/>
      <c r="DQA87" s="2"/>
      <c r="DQB87" s="2"/>
      <c r="DQC87" s="2"/>
      <c r="DQD87" s="2"/>
      <c r="DQE87" s="2"/>
      <c r="DQF87" s="2"/>
      <c r="DQG87" s="2"/>
      <c r="DQH87" s="2"/>
      <c r="DQI87" s="2"/>
      <c r="DQJ87" s="2"/>
      <c r="DQK87" s="2"/>
      <c r="DQL87" s="2"/>
      <c r="DQM87" s="2"/>
      <c r="DQN87" s="2"/>
      <c r="DQO87" s="2"/>
      <c r="DQP87" s="2"/>
      <c r="DQQ87" s="2"/>
      <c r="DQR87" s="2"/>
      <c r="DQS87" s="2"/>
      <c r="DQT87" s="2"/>
      <c r="DQU87" s="2"/>
      <c r="DQV87" s="2"/>
      <c r="DQW87" s="2"/>
      <c r="DQX87" s="2"/>
      <c r="DQY87" s="2"/>
      <c r="DQZ87" s="2"/>
      <c r="DRA87" s="2"/>
      <c r="DRB87" s="2"/>
      <c r="DRC87" s="2"/>
      <c r="DRD87" s="2"/>
      <c r="DRE87" s="2"/>
      <c r="DRF87" s="2"/>
      <c r="DRG87" s="2"/>
      <c r="DRH87" s="2"/>
      <c r="DRI87" s="2"/>
      <c r="DRJ87" s="2"/>
      <c r="DRK87" s="2"/>
      <c r="DRL87" s="2"/>
      <c r="DRM87" s="2"/>
      <c r="DRN87" s="2"/>
      <c r="DRO87" s="2"/>
      <c r="DRP87" s="2"/>
      <c r="DRQ87" s="2"/>
      <c r="DRR87" s="2"/>
      <c r="DRS87" s="2"/>
      <c r="DRT87" s="2"/>
      <c r="DRU87" s="2"/>
      <c r="DRV87" s="2"/>
      <c r="DRW87" s="2"/>
      <c r="DRX87" s="2"/>
      <c r="DRY87" s="2"/>
      <c r="DRZ87" s="2"/>
      <c r="DSA87" s="2"/>
      <c r="DSB87" s="2"/>
      <c r="DSC87" s="2"/>
      <c r="DSD87" s="2"/>
      <c r="DSE87" s="2"/>
      <c r="DSF87" s="2"/>
      <c r="DSG87" s="2"/>
      <c r="DSH87" s="2"/>
      <c r="DSI87" s="2"/>
      <c r="DSJ87" s="2"/>
      <c r="DSK87" s="2"/>
      <c r="DSL87" s="2"/>
      <c r="DSM87" s="2"/>
      <c r="DSN87" s="2"/>
      <c r="DSO87" s="2"/>
      <c r="DSP87" s="2"/>
      <c r="DSQ87" s="2"/>
      <c r="DSR87" s="2"/>
      <c r="DSS87" s="2"/>
      <c r="DST87" s="2"/>
      <c r="DSU87" s="2"/>
      <c r="DSV87" s="2"/>
      <c r="DSW87" s="2"/>
      <c r="DSX87" s="2"/>
      <c r="DSY87" s="2"/>
      <c r="DSZ87" s="2"/>
      <c r="DTA87" s="2"/>
      <c r="DTB87" s="2"/>
      <c r="DTC87" s="2"/>
      <c r="DTD87" s="2"/>
      <c r="DTE87" s="2"/>
      <c r="DTF87" s="2"/>
      <c r="DTG87" s="2"/>
      <c r="DTH87" s="2"/>
      <c r="DTI87" s="2"/>
      <c r="DTJ87" s="2"/>
      <c r="DTK87" s="2"/>
      <c r="DTL87" s="2"/>
      <c r="DTM87" s="2"/>
      <c r="DTN87" s="2"/>
      <c r="DTO87" s="2"/>
      <c r="DTP87" s="2"/>
      <c r="DTQ87" s="2"/>
      <c r="DTR87" s="2"/>
      <c r="DTS87" s="2"/>
      <c r="DTT87" s="2"/>
      <c r="DTU87" s="2"/>
      <c r="DTV87" s="2"/>
      <c r="DTW87" s="2"/>
      <c r="DTX87" s="2"/>
      <c r="DTY87" s="2"/>
      <c r="DTZ87" s="2"/>
      <c r="DUA87" s="2"/>
      <c r="DUB87" s="2"/>
      <c r="DUC87" s="2"/>
      <c r="DUD87" s="2"/>
      <c r="DUE87" s="2"/>
      <c r="DUF87" s="2"/>
      <c r="DUG87" s="2"/>
      <c r="DUH87" s="2"/>
      <c r="DUI87" s="2"/>
      <c r="DUJ87" s="2"/>
      <c r="DUK87" s="2"/>
      <c r="DUL87" s="2"/>
      <c r="DUM87" s="2"/>
      <c r="DUN87" s="2"/>
      <c r="DUO87" s="2"/>
      <c r="DUP87" s="2"/>
      <c r="DUQ87" s="2"/>
      <c r="DUR87" s="2"/>
      <c r="DUS87" s="2"/>
      <c r="DUT87" s="2"/>
      <c r="DUU87" s="2"/>
      <c r="DUV87" s="2"/>
      <c r="DUW87" s="2"/>
      <c r="DUX87" s="2"/>
      <c r="DUY87" s="2"/>
      <c r="DUZ87" s="2"/>
      <c r="DVA87" s="2"/>
      <c r="DVB87" s="2"/>
      <c r="DVC87" s="2"/>
      <c r="DVD87" s="2"/>
      <c r="DVE87" s="2"/>
      <c r="DVF87" s="2"/>
      <c r="DVG87" s="2"/>
      <c r="DVH87" s="2"/>
      <c r="DVI87" s="2"/>
      <c r="DVJ87" s="2"/>
      <c r="DVK87" s="2"/>
      <c r="DVL87" s="2"/>
      <c r="DVM87" s="2"/>
      <c r="DVN87" s="2"/>
      <c r="DVO87" s="2"/>
      <c r="DVP87" s="2"/>
      <c r="DVQ87" s="2"/>
      <c r="DVR87" s="2"/>
      <c r="DVS87" s="2"/>
      <c r="DVT87" s="2"/>
      <c r="DVU87" s="2"/>
      <c r="DVV87" s="2"/>
      <c r="DVW87" s="2"/>
      <c r="DVX87" s="2"/>
      <c r="DVY87" s="2"/>
      <c r="DVZ87" s="2"/>
      <c r="DWA87" s="2"/>
      <c r="DWB87" s="2"/>
      <c r="DWC87" s="2"/>
      <c r="DWD87" s="2"/>
      <c r="DWE87" s="2"/>
      <c r="DWF87" s="2"/>
      <c r="DWG87" s="2"/>
      <c r="DWH87" s="2"/>
      <c r="DWI87" s="2"/>
      <c r="DWJ87" s="2"/>
      <c r="DWK87" s="2"/>
      <c r="DWL87" s="2"/>
      <c r="DWM87" s="2"/>
      <c r="DWN87" s="2"/>
      <c r="DWO87" s="2"/>
      <c r="DWP87" s="2"/>
      <c r="DWQ87" s="2"/>
      <c r="DWR87" s="2"/>
      <c r="DWS87" s="2"/>
      <c r="DWT87" s="2"/>
      <c r="DWU87" s="2"/>
      <c r="DWV87" s="2"/>
      <c r="DWW87" s="2"/>
      <c r="DWX87" s="2"/>
      <c r="DWY87" s="2"/>
      <c r="DWZ87" s="2"/>
      <c r="DXA87" s="2"/>
      <c r="DXB87" s="2"/>
      <c r="DXC87" s="2"/>
      <c r="DXD87" s="2"/>
      <c r="DXE87" s="2"/>
      <c r="DXF87" s="2"/>
      <c r="DXG87" s="2"/>
      <c r="DXH87" s="2"/>
      <c r="DXI87" s="2"/>
      <c r="DXJ87" s="2"/>
      <c r="DXK87" s="2"/>
      <c r="DXL87" s="2"/>
      <c r="DXM87" s="2"/>
      <c r="DXN87" s="2"/>
      <c r="DXO87" s="2"/>
      <c r="DXP87" s="2"/>
      <c r="DXQ87" s="2"/>
      <c r="DXR87" s="2"/>
      <c r="DXS87" s="2"/>
      <c r="DXT87" s="2"/>
      <c r="DXU87" s="2"/>
      <c r="DXV87" s="2"/>
      <c r="DXW87" s="2"/>
      <c r="DXX87" s="2"/>
      <c r="DXY87" s="2"/>
      <c r="DXZ87" s="2"/>
      <c r="DYA87" s="2"/>
      <c r="DYB87" s="2"/>
      <c r="DYC87" s="2"/>
      <c r="DYD87" s="2"/>
      <c r="DYE87" s="2"/>
      <c r="DYF87" s="2"/>
      <c r="DYG87" s="2"/>
      <c r="DYH87" s="2"/>
      <c r="DYI87" s="2"/>
      <c r="DYJ87" s="2"/>
      <c r="DYK87" s="2"/>
      <c r="DYL87" s="2"/>
      <c r="DYM87" s="2"/>
      <c r="DYN87" s="2"/>
      <c r="DYO87" s="2"/>
      <c r="DYP87" s="2"/>
      <c r="DYQ87" s="2"/>
      <c r="DYR87" s="2"/>
      <c r="DYS87" s="2"/>
      <c r="DYT87" s="2"/>
      <c r="DYU87" s="2"/>
      <c r="DYV87" s="2"/>
      <c r="DYW87" s="2"/>
      <c r="DYX87" s="2"/>
      <c r="DYY87" s="2"/>
      <c r="DYZ87" s="2"/>
      <c r="DZA87" s="2"/>
      <c r="DZB87" s="2"/>
      <c r="DZC87" s="2"/>
      <c r="DZD87" s="2"/>
      <c r="DZE87" s="2"/>
      <c r="DZF87" s="2"/>
      <c r="DZG87" s="2"/>
      <c r="DZH87" s="2"/>
      <c r="DZI87" s="2"/>
      <c r="DZJ87" s="2"/>
      <c r="DZK87" s="2"/>
      <c r="DZL87" s="2"/>
      <c r="DZM87" s="2"/>
      <c r="DZN87" s="2"/>
      <c r="DZO87" s="2"/>
      <c r="DZP87" s="2"/>
      <c r="DZQ87" s="2"/>
      <c r="DZR87" s="2"/>
      <c r="DZS87" s="2"/>
      <c r="DZT87" s="2"/>
      <c r="DZU87" s="2"/>
      <c r="DZV87" s="2"/>
      <c r="DZW87" s="2"/>
      <c r="DZX87" s="2"/>
      <c r="DZY87" s="2"/>
      <c r="DZZ87" s="2"/>
      <c r="EAA87" s="2"/>
      <c r="EAB87" s="2"/>
      <c r="EAC87" s="2"/>
      <c r="EAD87" s="2"/>
      <c r="EAE87" s="2"/>
      <c r="EAF87" s="2"/>
      <c r="EAG87" s="2"/>
      <c r="EAH87" s="2"/>
      <c r="EAI87" s="2"/>
      <c r="EAJ87" s="2"/>
      <c r="EAK87" s="2"/>
      <c r="EAL87" s="2"/>
      <c r="EAM87" s="2"/>
      <c r="EAN87" s="2"/>
      <c r="EAO87" s="2"/>
      <c r="EAP87" s="2"/>
      <c r="EAQ87" s="2"/>
      <c r="EAR87" s="2"/>
      <c r="EAS87" s="2"/>
      <c r="EAT87" s="2"/>
      <c r="EAU87" s="2"/>
      <c r="EAV87" s="2"/>
      <c r="EAW87" s="2"/>
      <c r="EAX87" s="2"/>
      <c r="EAY87" s="2"/>
      <c r="EAZ87" s="2"/>
      <c r="EBA87" s="2"/>
      <c r="EBB87" s="2"/>
      <c r="EBC87" s="2"/>
      <c r="EBD87" s="2"/>
      <c r="EBE87" s="2"/>
      <c r="EBF87" s="2"/>
      <c r="EBG87" s="2"/>
      <c r="EBH87" s="2"/>
      <c r="EBI87" s="2"/>
      <c r="EBJ87" s="2"/>
      <c r="EBK87" s="2"/>
      <c r="EBL87" s="2"/>
      <c r="EBM87" s="2"/>
      <c r="EBN87" s="2"/>
      <c r="EBO87" s="2"/>
      <c r="EBP87" s="2"/>
      <c r="EBQ87" s="2"/>
      <c r="EBR87" s="2"/>
      <c r="EBS87" s="2"/>
      <c r="EBT87" s="2"/>
      <c r="EBU87" s="2"/>
      <c r="EBV87" s="2"/>
      <c r="EBW87" s="2"/>
      <c r="EBX87" s="2"/>
      <c r="EBY87" s="2"/>
      <c r="EBZ87" s="2"/>
      <c r="ECA87" s="2"/>
      <c r="ECB87" s="2"/>
      <c r="ECC87" s="2"/>
      <c r="ECD87" s="2"/>
      <c r="ECE87" s="2"/>
      <c r="ECF87" s="2"/>
      <c r="ECG87" s="2"/>
      <c r="ECH87" s="2"/>
      <c r="ECI87" s="2"/>
      <c r="ECJ87" s="2"/>
      <c r="ECK87" s="2"/>
      <c r="ECL87" s="2"/>
      <c r="ECM87" s="2"/>
      <c r="ECN87" s="2"/>
      <c r="ECO87" s="2"/>
      <c r="ECP87" s="2"/>
      <c r="ECQ87" s="2"/>
      <c r="ECR87" s="2"/>
      <c r="ECS87" s="2"/>
      <c r="ECT87" s="2"/>
      <c r="ECU87" s="2"/>
      <c r="ECV87" s="2"/>
      <c r="ECW87" s="2"/>
      <c r="ECX87" s="2"/>
      <c r="ECY87" s="2"/>
      <c r="ECZ87" s="2"/>
      <c r="EDA87" s="2"/>
      <c r="EDB87" s="2"/>
      <c r="EDC87" s="2"/>
      <c r="EDD87" s="2"/>
      <c r="EDE87" s="2"/>
      <c r="EDF87" s="2"/>
      <c r="EDG87" s="2"/>
      <c r="EDH87" s="2"/>
      <c r="EDI87" s="2"/>
      <c r="EDJ87" s="2"/>
      <c r="EDK87" s="2"/>
      <c r="EDL87" s="2"/>
      <c r="EDM87" s="2"/>
      <c r="EDN87" s="2"/>
      <c r="EDO87" s="2"/>
      <c r="EDP87" s="2"/>
      <c r="EDQ87" s="2"/>
      <c r="EDR87" s="2"/>
      <c r="EDS87" s="2"/>
      <c r="EDT87" s="2"/>
      <c r="EDU87" s="2"/>
      <c r="EDV87" s="2"/>
      <c r="EDW87" s="2"/>
      <c r="EDX87" s="2"/>
      <c r="EDY87" s="2"/>
      <c r="EDZ87" s="2"/>
      <c r="EEA87" s="2"/>
      <c r="EEB87" s="2"/>
      <c r="EEC87" s="2"/>
      <c r="EED87" s="2"/>
      <c r="EEE87" s="2"/>
      <c r="EEF87" s="2"/>
      <c r="EEG87" s="2"/>
      <c r="EEH87" s="2"/>
      <c r="EEI87" s="2"/>
      <c r="EEJ87" s="2"/>
      <c r="EEK87" s="2"/>
      <c r="EEL87" s="2"/>
      <c r="EEM87" s="2"/>
      <c r="EEN87" s="2"/>
      <c r="EEO87" s="2"/>
      <c r="EEP87" s="2"/>
      <c r="EEQ87" s="2"/>
      <c r="EER87" s="2"/>
      <c r="EES87" s="2"/>
      <c r="EET87" s="2"/>
      <c r="EEU87" s="2"/>
      <c r="EEV87" s="2"/>
      <c r="EEW87" s="2"/>
      <c r="EEX87" s="2"/>
      <c r="EEY87" s="2"/>
      <c r="EEZ87" s="2"/>
      <c r="EFA87" s="2"/>
      <c r="EFB87" s="2"/>
      <c r="EFC87" s="2"/>
      <c r="EFD87" s="2"/>
      <c r="EFE87" s="2"/>
      <c r="EFF87" s="2"/>
      <c r="EFG87" s="2"/>
      <c r="EFH87" s="2"/>
      <c r="EFI87" s="2"/>
      <c r="EFJ87" s="2"/>
      <c r="EFK87" s="2"/>
      <c r="EFL87" s="2"/>
      <c r="EFM87" s="2"/>
      <c r="EFN87" s="2"/>
      <c r="EFO87" s="2"/>
      <c r="EFP87" s="2"/>
      <c r="EFQ87" s="2"/>
      <c r="EFR87" s="2"/>
      <c r="EFS87" s="2"/>
      <c r="EFT87" s="2"/>
      <c r="EFU87" s="2"/>
      <c r="EFV87" s="2"/>
      <c r="EFW87" s="2"/>
      <c r="EFX87" s="2"/>
      <c r="EFY87" s="2"/>
      <c r="EFZ87" s="2"/>
      <c r="EGA87" s="2"/>
      <c r="EGB87" s="2"/>
      <c r="EGC87" s="2"/>
      <c r="EGD87" s="2"/>
      <c r="EGE87" s="2"/>
      <c r="EGF87" s="2"/>
      <c r="EGG87" s="2"/>
      <c r="EGH87" s="2"/>
      <c r="EGI87" s="2"/>
      <c r="EGJ87" s="2"/>
      <c r="EGK87" s="2"/>
      <c r="EGL87" s="2"/>
      <c r="EGM87" s="2"/>
      <c r="EGN87" s="2"/>
      <c r="EGO87" s="2"/>
      <c r="EGP87" s="2"/>
      <c r="EGQ87" s="2"/>
      <c r="EGR87" s="2"/>
      <c r="EGS87" s="2"/>
      <c r="EGT87" s="2"/>
      <c r="EGU87" s="2"/>
      <c r="EGV87" s="2"/>
      <c r="EGW87" s="2"/>
      <c r="EGX87" s="2"/>
      <c r="EGY87" s="2"/>
      <c r="EGZ87" s="2"/>
      <c r="EHA87" s="2"/>
      <c r="EHB87" s="2"/>
      <c r="EHC87" s="2"/>
      <c r="EHD87" s="2"/>
      <c r="EHE87" s="2"/>
      <c r="EHF87" s="2"/>
      <c r="EHG87" s="2"/>
      <c r="EHH87" s="2"/>
      <c r="EHI87" s="2"/>
      <c r="EHJ87" s="2"/>
      <c r="EHK87" s="2"/>
      <c r="EHL87" s="2"/>
      <c r="EHM87" s="2"/>
      <c r="EHN87" s="2"/>
      <c r="EHO87" s="2"/>
      <c r="EHP87" s="2"/>
      <c r="EHQ87" s="2"/>
      <c r="EHR87" s="2"/>
      <c r="EHS87" s="2"/>
      <c r="EHT87" s="2"/>
      <c r="EHU87" s="2"/>
      <c r="EHV87" s="2"/>
      <c r="EHW87" s="2"/>
      <c r="EHX87" s="2"/>
      <c r="EHY87" s="2"/>
      <c r="EHZ87" s="2"/>
      <c r="EIA87" s="2"/>
      <c r="EIB87" s="2"/>
      <c r="EIC87" s="2"/>
      <c r="EID87" s="2"/>
      <c r="EIE87" s="2"/>
      <c r="EIF87" s="2"/>
      <c r="EIG87" s="2"/>
      <c r="EIH87" s="2"/>
      <c r="EII87" s="2"/>
      <c r="EIJ87" s="2"/>
      <c r="EIK87" s="2"/>
      <c r="EIL87" s="2"/>
      <c r="EIM87" s="2"/>
      <c r="EIN87" s="2"/>
      <c r="EIO87" s="2"/>
      <c r="EIP87" s="2"/>
      <c r="EIQ87" s="2"/>
      <c r="EIR87" s="2"/>
      <c r="EIS87" s="2"/>
      <c r="EIT87" s="2"/>
      <c r="EIU87" s="2"/>
      <c r="EIV87" s="2"/>
      <c r="EIW87" s="2"/>
      <c r="EIX87" s="2"/>
      <c r="EIY87" s="2"/>
      <c r="EIZ87" s="2"/>
      <c r="EJA87" s="2"/>
      <c r="EJB87" s="2"/>
      <c r="EJC87" s="2"/>
      <c r="EJD87" s="2"/>
      <c r="EJE87" s="2"/>
      <c r="EJF87" s="2"/>
      <c r="EJG87" s="2"/>
      <c r="EJH87" s="2"/>
      <c r="EJI87" s="2"/>
      <c r="EJJ87" s="2"/>
      <c r="EJK87" s="2"/>
      <c r="EJL87" s="2"/>
      <c r="EJM87" s="2"/>
      <c r="EJN87" s="2"/>
      <c r="EJO87" s="2"/>
      <c r="EJP87" s="2"/>
      <c r="EJQ87" s="2"/>
      <c r="EJR87" s="2"/>
      <c r="EJS87" s="2"/>
      <c r="EJT87" s="2"/>
      <c r="EJU87" s="2"/>
      <c r="EJV87" s="2"/>
      <c r="EJW87" s="2"/>
      <c r="EJX87" s="2"/>
      <c r="EJY87" s="2"/>
      <c r="EJZ87" s="2"/>
      <c r="EKA87" s="2"/>
      <c r="EKB87" s="2"/>
      <c r="EKC87" s="2"/>
      <c r="EKD87" s="2"/>
      <c r="EKE87" s="2"/>
      <c r="EKF87" s="2"/>
      <c r="EKG87" s="2"/>
      <c r="EKH87" s="2"/>
      <c r="EKI87" s="2"/>
      <c r="EKJ87" s="2"/>
      <c r="EKK87" s="2"/>
      <c r="EKL87" s="2"/>
      <c r="EKM87" s="2"/>
      <c r="EKN87" s="2"/>
      <c r="EKO87" s="2"/>
      <c r="EKP87" s="2"/>
      <c r="EKQ87" s="2"/>
      <c r="EKR87" s="2"/>
      <c r="EKS87" s="2"/>
      <c r="EKT87" s="2"/>
      <c r="EKU87" s="2"/>
      <c r="EKV87" s="2"/>
      <c r="EKW87" s="2"/>
      <c r="EKX87" s="2"/>
      <c r="EKY87" s="2"/>
      <c r="EKZ87" s="2"/>
      <c r="ELA87" s="2"/>
      <c r="ELB87" s="2"/>
      <c r="ELC87" s="2"/>
      <c r="ELD87" s="2"/>
      <c r="ELE87" s="2"/>
      <c r="ELF87" s="2"/>
      <c r="ELG87" s="2"/>
      <c r="ELH87" s="2"/>
      <c r="ELI87" s="2"/>
      <c r="ELJ87" s="2"/>
      <c r="ELK87" s="2"/>
      <c r="ELL87" s="2"/>
      <c r="ELM87" s="2"/>
      <c r="ELN87" s="2"/>
      <c r="ELO87" s="2"/>
      <c r="ELP87" s="2"/>
      <c r="ELQ87" s="2"/>
      <c r="ELR87" s="2"/>
      <c r="ELS87" s="2"/>
      <c r="ELT87" s="2"/>
      <c r="ELU87" s="2"/>
      <c r="ELV87" s="2"/>
      <c r="ELW87" s="2"/>
      <c r="ELX87" s="2"/>
      <c r="ELY87" s="2"/>
      <c r="ELZ87" s="2"/>
      <c r="EMA87" s="2"/>
      <c r="EMB87" s="2"/>
      <c r="EMC87" s="2"/>
      <c r="EMD87" s="2"/>
      <c r="EME87" s="2"/>
      <c r="EMF87" s="2"/>
      <c r="EMG87" s="2"/>
      <c r="EMH87" s="2"/>
      <c r="EMI87" s="2"/>
      <c r="EMJ87" s="2"/>
      <c r="EMK87" s="2"/>
      <c r="EML87" s="2"/>
      <c r="EMM87" s="2"/>
      <c r="EMN87" s="2"/>
      <c r="EMO87" s="2"/>
      <c r="EMP87" s="2"/>
      <c r="EMQ87" s="2"/>
      <c r="EMR87" s="2"/>
      <c r="EMS87" s="2"/>
      <c r="EMT87" s="2"/>
      <c r="EMU87" s="2"/>
      <c r="EMV87" s="2"/>
      <c r="EMW87" s="2"/>
      <c r="EMX87" s="2"/>
      <c r="EMY87" s="2"/>
      <c r="EMZ87" s="2"/>
      <c r="ENA87" s="2"/>
      <c r="ENB87" s="2"/>
      <c r="ENC87" s="2"/>
      <c r="END87" s="2"/>
      <c r="ENE87" s="2"/>
      <c r="ENF87" s="2"/>
      <c r="ENG87" s="2"/>
      <c r="ENH87" s="2"/>
      <c r="ENI87" s="2"/>
      <c r="ENJ87" s="2"/>
      <c r="ENK87" s="2"/>
      <c r="ENL87" s="2"/>
      <c r="ENM87" s="2"/>
      <c r="ENN87" s="2"/>
      <c r="ENO87" s="2"/>
      <c r="ENP87" s="2"/>
      <c r="ENQ87" s="2"/>
      <c r="ENR87" s="2"/>
      <c r="ENS87" s="2"/>
      <c r="ENT87" s="2"/>
      <c r="ENU87" s="2"/>
      <c r="ENV87" s="2"/>
      <c r="ENW87" s="2"/>
      <c r="ENX87" s="2"/>
      <c r="ENY87" s="2"/>
      <c r="ENZ87" s="2"/>
      <c r="EOA87" s="2"/>
      <c r="EOB87" s="2"/>
      <c r="EOC87" s="2"/>
      <c r="EOD87" s="2"/>
      <c r="EOE87" s="2"/>
      <c r="EOF87" s="2"/>
      <c r="EOG87" s="2"/>
      <c r="EOH87" s="2"/>
      <c r="EOI87" s="2"/>
      <c r="EOJ87" s="2"/>
      <c r="EOK87" s="2"/>
      <c r="EOL87" s="2"/>
      <c r="EOM87" s="2"/>
      <c r="EON87" s="2"/>
      <c r="EOO87" s="2"/>
      <c r="EOP87" s="2"/>
      <c r="EOQ87" s="2"/>
      <c r="EOR87" s="2"/>
      <c r="EOS87" s="2"/>
      <c r="EOT87" s="2"/>
      <c r="EOU87" s="2"/>
      <c r="EOV87" s="2"/>
      <c r="EOW87" s="2"/>
      <c r="EOX87" s="2"/>
      <c r="EOY87" s="2"/>
      <c r="EOZ87" s="2"/>
      <c r="EPA87" s="2"/>
      <c r="EPB87" s="2"/>
      <c r="EPC87" s="2"/>
      <c r="EPD87" s="2"/>
      <c r="EPE87" s="2"/>
      <c r="EPF87" s="2"/>
      <c r="EPG87" s="2"/>
      <c r="EPH87" s="2"/>
      <c r="EPI87" s="2"/>
      <c r="EPJ87" s="2"/>
      <c r="EPK87" s="2"/>
      <c r="EPL87" s="2"/>
      <c r="EPM87" s="2"/>
      <c r="EPN87" s="2"/>
      <c r="EPO87" s="2"/>
      <c r="EPP87" s="2"/>
      <c r="EPQ87" s="2"/>
      <c r="EPR87" s="2"/>
      <c r="EPS87" s="2"/>
      <c r="EPT87" s="2"/>
      <c r="EPU87" s="2"/>
      <c r="EPV87" s="2"/>
      <c r="EPW87" s="2"/>
      <c r="EPX87" s="2"/>
      <c r="EPY87" s="2"/>
      <c r="EPZ87" s="2"/>
      <c r="EQA87" s="2"/>
      <c r="EQB87" s="2"/>
      <c r="EQC87" s="2"/>
      <c r="EQD87" s="2"/>
      <c r="EQE87" s="2"/>
      <c r="EQF87" s="2"/>
      <c r="EQG87" s="2"/>
      <c r="EQH87" s="2"/>
      <c r="EQI87" s="2"/>
      <c r="EQJ87" s="2"/>
      <c r="EQK87" s="2"/>
      <c r="EQL87" s="2"/>
      <c r="EQM87" s="2"/>
      <c r="EQN87" s="2"/>
      <c r="EQO87" s="2"/>
      <c r="EQP87" s="2"/>
      <c r="EQQ87" s="2"/>
      <c r="EQR87" s="2"/>
      <c r="EQS87" s="2"/>
      <c r="EQT87" s="2"/>
      <c r="EQU87" s="2"/>
      <c r="EQV87" s="2"/>
      <c r="EQW87" s="2"/>
      <c r="EQX87" s="2"/>
      <c r="EQY87" s="2"/>
      <c r="EQZ87" s="2"/>
      <c r="ERA87" s="2"/>
      <c r="ERB87" s="2"/>
      <c r="ERC87" s="2"/>
      <c r="ERD87" s="2"/>
      <c r="ERE87" s="2"/>
      <c r="ERF87" s="2"/>
      <c r="ERG87" s="2"/>
      <c r="ERH87" s="2"/>
      <c r="ERI87" s="2"/>
      <c r="ERJ87" s="2"/>
      <c r="ERK87" s="2"/>
      <c r="ERL87" s="2"/>
      <c r="ERM87" s="2"/>
      <c r="ERN87" s="2"/>
      <c r="ERO87" s="2"/>
      <c r="ERP87" s="2"/>
      <c r="ERQ87" s="2"/>
      <c r="ERR87" s="2"/>
      <c r="ERS87" s="2"/>
      <c r="ERT87" s="2"/>
      <c r="ERU87" s="2"/>
      <c r="ERV87" s="2"/>
      <c r="ERW87" s="2"/>
      <c r="ERX87" s="2"/>
      <c r="ERY87" s="2"/>
      <c r="ERZ87" s="2"/>
      <c r="ESA87" s="2"/>
      <c r="ESB87" s="2"/>
      <c r="ESC87" s="2"/>
      <c r="ESD87" s="2"/>
      <c r="ESE87" s="2"/>
      <c r="ESF87" s="2"/>
      <c r="ESG87" s="2"/>
      <c r="ESH87" s="2"/>
      <c r="ESI87" s="2"/>
      <c r="ESJ87" s="2"/>
      <c r="ESK87" s="2"/>
      <c r="ESL87" s="2"/>
      <c r="ESM87" s="2"/>
      <c r="ESN87" s="2"/>
      <c r="ESO87" s="2"/>
      <c r="ESP87" s="2"/>
      <c r="ESQ87" s="2"/>
      <c r="ESR87" s="2"/>
      <c r="ESS87" s="2"/>
      <c r="EST87" s="2"/>
      <c r="ESU87" s="2"/>
      <c r="ESV87" s="2"/>
      <c r="ESW87" s="2"/>
      <c r="ESX87" s="2"/>
      <c r="ESY87" s="2"/>
      <c r="ESZ87" s="2"/>
      <c r="ETA87" s="2"/>
      <c r="ETB87" s="2"/>
      <c r="ETC87" s="2"/>
      <c r="ETD87" s="2"/>
      <c r="ETE87" s="2"/>
      <c r="ETF87" s="2"/>
      <c r="ETG87" s="2"/>
      <c r="ETH87" s="2"/>
      <c r="ETI87" s="2"/>
      <c r="ETJ87" s="2"/>
      <c r="ETK87" s="2"/>
      <c r="ETL87" s="2"/>
      <c r="ETM87" s="2"/>
      <c r="ETN87" s="2"/>
      <c r="ETO87" s="2"/>
      <c r="ETP87" s="2"/>
      <c r="ETQ87" s="2"/>
      <c r="ETR87" s="2"/>
      <c r="ETS87" s="2"/>
      <c r="ETT87" s="2"/>
      <c r="ETU87" s="2"/>
      <c r="ETV87" s="2"/>
      <c r="ETW87" s="2"/>
      <c r="ETX87" s="2"/>
      <c r="ETY87" s="2"/>
      <c r="ETZ87" s="2"/>
      <c r="EUA87" s="2"/>
      <c r="EUB87" s="2"/>
      <c r="EUC87" s="2"/>
      <c r="EUD87" s="2"/>
      <c r="EUE87" s="2"/>
      <c r="EUF87" s="2"/>
      <c r="EUG87" s="2"/>
      <c r="EUH87" s="2"/>
      <c r="EUI87" s="2"/>
      <c r="EUJ87" s="2"/>
      <c r="EUK87" s="2"/>
      <c r="EUL87" s="2"/>
      <c r="EUM87" s="2"/>
      <c r="EUN87" s="2"/>
      <c r="EUO87" s="2"/>
      <c r="EUP87" s="2"/>
      <c r="EUQ87" s="2"/>
      <c r="EUR87" s="2"/>
      <c r="EUS87" s="2"/>
      <c r="EUT87" s="2"/>
      <c r="EUU87" s="2"/>
      <c r="EUV87" s="2"/>
      <c r="EUW87" s="2"/>
      <c r="EUX87" s="2"/>
      <c r="EUY87" s="2"/>
      <c r="EUZ87" s="2"/>
      <c r="EVA87" s="2"/>
      <c r="EVB87" s="2"/>
      <c r="EVC87" s="2"/>
      <c r="EVD87" s="2"/>
      <c r="EVE87" s="2"/>
      <c r="EVF87" s="2"/>
      <c r="EVG87" s="2"/>
      <c r="EVH87" s="2"/>
      <c r="EVI87" s="2"/>
      <c r="EVJ87" s="2"/>
      <c r="EVK87" s="2"/>
      <c r="EVL87" s="2"/>
      <c r="EVM87" s="2"/>
      <c r="EVN87" s="2"/>
      <c r="EVO87" s="2"/>
      <c r="EVP87" s="2"/>
      <c r="EVQ87" s="2"/>
      <c r="EVR87" s="2"/>
      <c r="EVS87" s="2"/>
      <c r="EVT87" s="2"/>
      <c r="EVU87" s="2"/>
      <c r="EVV87" s="2"/>
      <c r="EVW87" s="2"/>
      <c r="EVX87" s="2"/>
      <c r="EVY87" s="2"/>
      <c r="EVZ87" s="2"/>
      <c r="EWA87" s="2"/>
      <c r="EWB87" s="2"/>
      <c r="EWC87" s="2"/>
      <c r="EWD87" s="2"/>
      <c r="EWE87" s="2"/>
      <c r="EWF87" s="2"/>
      <c r="EWG87" s="2"/>
      <c r="EWH87" s="2"/>
      <c r="EWI87" s="2"/>
      <c r="EWJ87" s="2"/>
      <c r="EWK87" s="2"/>
      <c r="EWL87" s="2"/>
      <c r="EWM87" s="2"/>
      <c r="EWN87" s="2"/>
      <c r="EWO87" s="2"/>
      <c r="EWP87" s="2"/>
      <c r="EWQ87" s="2"/>
      <c r="EWR87" s="2"/>
      <c r="EWS87" s="2"/>
      <c r="EWT87" s="2"/>
      <c r="EWU87" s="2"/>
      <c r="EWV87" s="2"/>
      <c r="EWW87" s="2"/>
      <c r="EWX87" s="2"/>
      <c r="EWY87" s="2"/>
      <c r="EWZ87" s="2"/>
      <c r="EXA87" s="2"/>
      <c r="EXB87" s="2"/>
      <c r="EXC87" s="2"/>
      <c r="EXD87" s="2"/>
      <c r="EXE87" s="2"/>
      <c r="EXF87" s="2"/>
      <c r="EXG87" s="2"/>
      <c r="EXH87" s="2"/>
      <c r="EXI87" s="2"/>
      <c r="EXJ87" s="2"/>
      <c r="EXK87" s="2"/>
      <c r="EXL87" s="2"/>
      <c r="EXM87" s="2"/>
      <c r="EXN87" s="2"/>
      <c r="EXO87" s="2"/>
      <c r="EXP87" s="2"/>
      <c r="EXQ87" s="2"/>
      <c r="EXR87" s="2"/>
      <c r="EXS87" s="2"/>
      <c r="EXT87" s="2"/>
      <c r="EXU87" s="2"/>
      <c r="EXV87" s="2"/>
      <c r="EXW87" s="2"/>
      <c r="EXX87" s="2"/>
      <c r="EXY87" s="2"/>
      <c r="EXZ87" s="2"/>
      <c r="EYA87" s="2"/>
      <c r="EYB87" s="2"/>
      <c r="EYC87" s="2"/>
      <c r="EYD87" s="2"/>
      <c r="EYE87" s="2"/>
      <c r="EYF87" s="2"/>
      <c r="EYG87" s="2"/>
      <c r="EYH87" s="2"/>
      <c r="EYI87" s="2"/>
      <c r="EYJ87" s="2"/>
      <c r="EYK87" s="2"/>
      <c r="EYL87" s="2"/>
      <c r="EYM87" s="2"/>
      <c r="EYN87" s="2"/>
      <c r="EYO87" s="2"/>
      <c r="EYP87" s="2"/>
      <c r="EYQ87" s="2"/>
      <c r="EYR87" s="2"/>
      <c r="EYS87" s="2"/>
      <c r="EYT87" s="2"/>
      <c r="EYU87" s="2"/>
      <c r="EYV87" s="2"/>
      <c r="EYW87" s="2"/>
      <c r="EYX87" s="2"/>
      <c r="EYY87" s="2"/>
      <c r="EYZ87" s="2"/>
      <c r="EZA87" s="2"/>
      <c r="EZB87" s="2"/>
      <c r="EZC87" s="2"/>
      <c r="EZD87" s="2"/>
      <c r="EZE87" s="2"/>
      <c r="EZF87" s="2"/>
      <c r="EZG87" s="2"/>
      <c r="EZH87" s="2"/>
      <c r="EZI87" s="2"/>
      <c r="EZJ87" s="2"/>
      <c r="EZK87" s="2"/>
      <c r="EZL87" s="2"/>
      <c r="EZM87" s="2"/>
      <c r="EZN87" s="2"/>
      <c r="EZO87" s="2"/>
      <c r="EZP87" s="2"/>
      <c r="EZQ87" s="2"/>
      <c r="EZR87" s="2"/>
      <c r="EZS87" s="2"/>
      <c r="EZT87" s="2"/>
      <c r="EZU87" s="2"/>
      <c r="EZV87" s="2"/>
      <c r="EZW87" s="2"/>
      <c r="EZX87" s="2"/>
      <c r="EZY87" s="2"/>
      <c r="EZZ87" s="2"/>
      <c r="FAA87" s="2"/>
      <c r="FAB87" s="2"/>
      <c r="FAC87" s="2"/>
      <c r="FAD87" s="2"/>
      <c r="FAE87" s="2"/>
      <c r="FAF87" s="2"/>
      <c r="FAG87" s="2"/>
      <c r="FAH87" s="2"/>
      <c r="FAI87" s="2"/>
      <c r="FAJ87" s="2"/>
      <c r="FAK87" s="2"/>
      <c r="FAL87" s="2"/>
      <c r="FAM87" s="2"/>
      <c r="FAN87" s="2"/>
      <c r="FAO87" s="2"/>
      <c r="FAP87" s="2"/>
      <c r="FAQ87" s="2"/>
      <c r="FAR87" s="2"/>
      <c r="FAS87" s="2"/>
      <c r="FAT87" s="2"/>
      <c r="FAU87" s="2"/>
      <c r="FAV87" s="2"/>
      <c r="FAW87" s="2"/>
      <c r="FAX87" s="2"/>
      <c r="FAY87" s="2"/>
      <c r="FAZ87" s="2"/>
      <c r="FBA87" s="2"/>
      <c r="FBB87" s="2"/>
      <c r="FBC87" s="2"/>
      <c r="FBD87" s="2"/>
      <c r="FBE87" s="2"/>
      <c r="FBF87" s="2"/>
      <c r="FBG87" s="2"/>
      <c r="FBH87" s="2"/>
      <c r="FBI87" s="2"/>
      <c r="FBJ87" s="2"/>
      <c r="FBK87" s="2"/>
      <c r="FBL87" s="2"/>
      <c r="FBM87" s="2"/>
      <c r="FBN87" s="2"/>
      <c r="FBO87" s="2"/>
      <c r="FBP87" s="2"/>
      <c r="FBQ87" s="2"/>
      <c r="FBR87" s="2"/>
      <c r="FBS87" s="2"/>
      <c r="FBT87" s="2"/>
      <c r="FBU87" s="2"/>
      <c r="FBV87" s="2"/>
      <c r="FBW87" s="2"/>
      <c r="FBX87" s="2"/>
      <c r="FBY87" s="2"/>
      <c r="FBZ87" s="2"/>
      <c r="FCA87" s="2"/>
      <c r="FCB87" s="2"/>
      <c r="FCC87" s="2"/>
      <c r="FCD87" s="2"/>
      <c r="FCE87" s="2"/>
      <c r="FCF87" s="2"/>
      <c r="FCG87" s="2"/>
      <c r="FCH87" s="2"/>
      <c r="FCI87" s="2"/>
      <c r="FCJ87" s="2"/>
      <c r="FCK87" s="2"/>
      <c r="FCL87" s="2"/>
      <c r="FCM87" s="2"/>
      <c r="FCN87" s="2"/>
      <c r="FCO87" s="2"/>
      <c r="FCP87" s="2"/>
      <c r="FCQ87" s="2"/>
      <c r="FCR87" s="2"/>
      <c r="FCS87" s="2"/>
      <c r="FCT87" s="2"/>
      <c r="FCU87" s="2"/>
      <c r="FCV87" s="2"/>
      <c r="FCW87" s="2"/>
      <c r="FCX87" s="2"/>
      <c r="FCY87" s="2"/>
      <c r="FCZ87" s="2"/>
      <c r="FDA87" s="2"/>
      <c r="FDB87" s="2"/>
      <c r="FDC87" s="2"/>
      <c r="FDD87" s="2"/>
      <c r="FDE87" s="2"/>
      <c r="FDF87" s="2"/>
      <c r="FDG87" s="2"/>
      <c r="FDH87" s="2"/>
      <c r="FDI87" s="2"/>
      <c r="FDJ87" s="2"/>
      <c r="FDK87" s="2"/>
      <c r="FDL87" s="2"/>
      <c r="FDM87" s="2"/>
      <c r="FDN87" s="2"/>
      <c r="FDO87" s="2"/>
      <c r="FDP87" s="2"/>
      <c r="FDQ87" s="2"/>
      <c r="FDR87" s="2"/>
      <c r="FDS87" s="2"/>
      <c r="FDT87" s="2"/>
      <c r="FDU87" s="2"/>
      <c r="FDV87" s="2"/>
      <c r="FDW87" s="2"/>
      <c r="FDX87" s="2"/>
      <c r="FDY87" s="2"/>
      <c r="FDZ87" s="2"/>
      <c r="FEA87" s="2"/>
      <c r="FEB87" s="2"/>
      <c r="FEC87" s="2"/>
      <c r="FED87" s="2"/>
      <c r="FEE87" s="2"/>
      <c r="FEF87" s="2"/>
      <c r="FEG87" s="2"/>
      <c r="FEH87" s="2"/>
      <c r="FEI87" s="2"/>
      <c r="FEJ87" s="2"/>
      <c r="FEK87" s="2"/>
      <c r="FEL87" s="2"/>
      <c r="FEM87" s="2"/>
      <c r="FEN87" s="2"/>
      <c r="FEO87" s="2"/>
      <c r="FEP87" s="2"/>
      <c r="FEQ87" s="2"/>
      <c r="FER87" s="2"/>
      <c r="FES87" s="2"/>
      <c r="FET87" s="2"/>
      <c r="FEU87" s="2"/>
      <c r="FEV87" s="2"/>
      <c r="FEW87" s="2"/>
      <c r="FEX87" s="2"/>
      <c r="FEY87" s="2"/>
      <c r="FEZ87" s="2"/>
      <c r="FFA87" s="2"/>
      <c r="FFB87" s="2"/>
      <c r="FFC87" s="2"/>
      <c r="FFD87" s="2"/>
      <c r="FFE87" s="2"/>
      <c r="FFF87" s="2"/>
      <c r="FFG87" s="2"/>
      <c r="FFH87" s="2"/>
      <c r="FFI87" s="2"/>
      <c r="FFJ87" s="2"/>
      <c r="FFK87" s="2"/>
      <c r="FFL87" s="2"/>
      <c r="FFM87" s="2"/>
      <c r="FFN87" s="2"/>
      <c r="FFO87" s="2"/>
      <c r="FFP87" s="2"/>
      <c r="FFQ87" s="2"/>
      <c r="FFR87" s="2"/>
      <c r="FFS87" s="2"/>
      <c r="FFT87" s="2"/>
      <c r="FFU87" s="2"/>
      <c r="FFV87" s="2"/>
      <c r="FFW87" s="2"/>
      <c r="FFX87" s="2"/>
      <c r="FFY87" s="2"/>
      <c r="FFZ87" s="2"/>
      <c r="FGA87" s="2"/>
      <c r="FGB87" s="2"/>
      <c r="FGC87" s="2"/>
      <c r="FGD87" s="2"/>
      <c r="FGE87" s="2"/>
      <c r="FGF87" s="2"/>
      <c r="FGG87" s="2"/>
      <c r="FGH87" s="2"/>
      <c r="FGI87" s="2"/>
      <c r="FGJ87" s="2"/>
      <c r="FGK87" s="2"/>
      <c r="FGL87" s="2"/>
      <c r="FGM87" s="2"/>
      <c r="FGN87" s="2"/>
      <c r="FGO87" s="2"/>
      <c r="FGP87" s="2"/>
      <c r="FGQ87" s="2"/>
      <c r="FGR87" s="2"/>
      <c r="FGS87" s="2"/>
      <c r="FGT87" s="2"/>
      <c r="FGU87" s="2"/>
      <c r="FGV87" s="2"/>
      <c r="FGW87" s="2"/>
      <c r="FGX87" s="2"/>
      <c r="FGY87" s="2"/>
      <c r="FGZ87" s="2"/>
      <c r="FHA87" s="2"/>
      <c r="FHB87" s="2"/>
      <c r="FHC87" s="2"/>
      <c r="FHD87" s="2"/>
      <c r="FHE87" s="2"/>
      <c r="FHF87" s="2"/>
      <c r="FHG87" s="2"/>
      <c r="FHH87" s="2"/>
      <c r="FHI87" s="2"/>
      <c r="FHJ87" s="2"/>
      <c r="FHK87" s="2"/>
      <c r="FHL87" s="2"/>
      <c r="FHM87" s="2"/>
      <c r="FHN87" s="2"/>
      <c r="FHO87" s="2"/>
      <c r="FHP87" s="2"/>
      <c r="FHQ87" s="2"/>
      <c r="FHR87" s="2"/>
      <c r="FHS87" s="2"/>
      <c r="FHT87" s="2"/>
      <c r="FHU87" s="2"/>
      <c r="FHV87" s="2"/>
      <c r="FHW87" s="2"/>
      <c r="FHX87" s="2"/>
      <c r="FHY87" s="2"/>
      <c r="FHZ87" s="2"/>
      <c r="FIA87" s="2"/>
      <c r="FIB87" s="2"/>
      <c r="FIC87" s="2"/>
      <c r="FID87" s="2"/>
      <c r="FIE87" s="2"/>
      <c r="FIF87" s="2"/>
      <c r="FIG87" s="2"/>
      <c r="FIH87" s="2"/>
      <c r="FII87" s="2"/>
      <c r="FIJ87" s="2"/>
      <c r="FIK87" s="2"/>
      <c r="FIL87" s="2"/>
      <c r="FIM87" s="2"/>
      <c r="FIN87" s="2"/>
      <c r="FIO87" s="2"/>
      <c r="FIP87" s="2"/>
      <c r="FIQ87" s="2"/>
      <c r="FIR87" s="2"/>
      <c r="FIS87" s="2"/>
      <c r="FIT87" s="2"/>
      <c r="FIU87" s="2"/>
      <c r="FIV87" s="2"/>
      <c r="FIW87" s="2"/>
      <c r="FIX87" s="2"/>
      <c r="FIY87" s="2"/>
      <c r="FIZ87" s="2"/>
      <c r="FJA87" s="2"/>
      <c r="FJB87" s="2"/>
      <c r="FJC87" s="2"/>
      <c r="FJD87" s="2"/>
      <c r="FJE87" s="2"/>
      <c r="FJF87" s="2"/>
      <c r="FJG87" s="2"/>
      <c r="FJH87" s="2"/>
      <c r="FJI87" s="2"/>
      <c r="FJJ87" s="2"/>
      <c r="FJK87" s="2"/>
      <c r="FJL87" s="2"/>
      <c r="FJM87" s="2"/>
      <c r="FJN87" s="2"/>
      <c r="FJO87" s="2"/>
      <c r="FJP87" s="2"/>
      <c r="FJQ87" s="2"/>
      <c r="FJR87" s="2"/>
      <c r="FJS87" s="2"/>
      <c r="FJT87" s="2"/>
      <c r="FJU87" s="2"/>
      <c r="FJV87" s="2"/>
      <c r="FJW87" s="2"/>
      <c r="FJX87" s="2"/>
      <c r="FJY87" s="2"/>
      <c r="FJZ87" s="2"/>
      <c r="FKA87" s="2"/>
      <c r="FKB87" s="2"/>
      <c r="FKC87" s="2"/>
      <c r="FKD87" s="2"/>
      <c r="FKE87" s="2"/>
      <c r="FKF87" s="2"/>
      <c r="FKG87" s="2"/>
      <c r="FKH87" s="2"/>
      <c r="FKI87" s="2"/>
      <c r="FKJ87" s="2"/>
      <c r="FKK87" s="2"/>
      <c r="FKL87" s="2"/>
      <c r="FKM87" s="2"/>
      <c r="FKN87" s="2"/>
      <c r="FKO87" s="2"/>
      <c r="FKP87" s="2"/>
      <c r="FKQ87" s="2"/>
      <c r="FKR87" s="2"/>
      <c r="FKS87" s="2"/>
      <c r="FKT87" s="2"/>
      <c r="FKU87" s="2"/>
      <c r="FKV87" s="2"/>
      <c r="FKW87" s="2"/>
      <c r="FKX87" s="2"/>
      <c r="FKY87" s="2"/>
      <c r="FKZ87" s="2"/>
      <c r="FLA87" s="2"/>
      <c r="FLB87" s="2"/>
      <c r="FLC87" s="2"/>
      <c r="FLD87" s="2"/>
      <c r="FLE87" s="2"/>
      <c r="FLF87" s="2"/>
      <c r="FLG87" s="2"/>
      <c r="FLH87" s="2"/>
      <c r="FLI87" s="2"/>
      <c r="FLJ87" s="2"/>
      <c r="FLK87" s="2"/>
      <c r="FLL87" s="2"/>
      <c r="FLM87" s="2"/>
      <c r="FLN87" s="2"/>
      <c r="FLO87" s="2"/>
      <c r="FLP87" s="2"/>
      <c r="FLQ87" s="2"/>
      <c r="FLR87" s="2"/>
      <c r="FLS87" s="2"/>
      <c r="FLT87" s="2"/>
      <c r="FLU87" s="2"/>
      <c r="FLV87" s="2"/>
      <c r="FLW87" s="2"/>
      <c r="FLX87" s="2"/>
      <c r="FLY87" s="2"/>
      <c r="FLZ87" s="2"/>
      <c r="FMA87" s="2"/>
      <c r="FMB87" s="2"/>
      <c r="FMC87" s="2"/>
      <c r="FMD87" s="2"/>
      <c r="FME87" s="2"/>
      <c r="FMF87" s="2"/>
      <c r="FMG87" s="2"/>
      <c r="FMH87" s="2"/>
      <c r="FMI87" s="2"/>
      <c r="FMJ87" s="2"/>
      <c r="FMK87" s="2"/>
      <c r="FML87" s="2"/>
      <c r="FMM87" s="2"/>
      <c r="FMN87" s="2"/>
      <c r="FMO87" s="2"/>
      <c r="FMP87" s="2"/>
      <c r="FMQ87" s="2"/>
      <c r="FMR87" s="2"/>
      <c r="FMS87" s="2"/>
      <c r="FMT87" s="2"/>
      <c r="FMU87" s="2"/>
      <c r="FMV87" s="2"/>
      <c r="FMW87" s="2"/>
      <c r="FMX87" s="2"/>
      <c r="FMY87" s="2"/>
      <c r="FMZ87" s="2"/>
      <c r="FNA87" s="2"/>
      <c r="FNB87" s="2"/>
      <c r="FNC87" s="2"/>
      <c r="FND87" s="2"/>
      <c r="FNE87" s="2"/>
      <c r="FNF87" s="2"/>
      <c r="FNG87" s="2"/>
      <c r="FNH87" s="2"/>
      <c r="FNI87" s="2"/>
      <c r="FNJ87" s="2"/>
      <c r="FNK87" s="2"/>
      <c r="FNL87" s="2"/>
      <c r="FNM87" s="2"/>
      <c r="FNN87" s="2"/>
      <c r="FNO87" s="2"/>
      <c r="FNP87" s="2"/>
      <c r="FNQ87" s="2"/>
      <c r="FNR87" s="2"/>
      <c r="FNS87" s="2"/>
      <c r="FNT87" s="2"/>
      <c r="FNU87" s="2"/>
      <c r="FNV87" s="2"/>
      <c r="FNW87" s="2"/>
      <c r="FNX87" s="2"/>
      <c r="FNY87" s="2"/>
      <c r="FNZ87" s="2"/>
      <c r="FOA87" s="2"/>
      <c r="FOB87" s="2"/>
      <c r="FOC87" s="2"/>
      <c r="FOD87" s="2"/>
      <c r="FOE87" s="2"/>
      <c r="FOF87" s="2"/>
      <c r="FOG87" s="2"/>
      <c r="FOH87" s="2"/>
      <c r="FOI87" s="2"/>
      <c r="FOJ87" s="2"/>
      <c r="FOK87" s="2"/>
      <c r="FOL87" s="2"/>
      <c r="FOM87" s="2"/>
      <c r="FON87" s="2"/>
      <c r="FOO87" s="2"/>
      <c r="FOP87" s="2"/>
      <c r="FOQ87" s="2"/>
      <c r="FOR87" s="2"/>
      <c r="FOS87" s="2"/>
      <c r="FOT87" s="2"/>
      <c r="FOU87" s="2"/>
      <c r="FOV87" s="2"/>
      <c r="FOW87" s="2"/>
      <c r="FOX87" s="2"/>
      <c r="FOY87" s="2"/>
      <c r="FOZ87" s="2"/>
      <c r="FPA87" s="2"/>
      <c r="FPB87" s="2"/>
      <c r="FPC87" s="2"/>
      <c r="FPD87" s="2"/>
      <c r="FPE87" s="2"/>
      <c r="FPF87" s="2"/>
      <c r="FPG87" s="2"/>
      <c r="FPH87" s="2"/>
      <c r="FPI87" s="2"/>
      <c r="FPJ87" s="2"/>
      <c r="FPK87" s="2"/>
      <c r="FPL87" s="2"/>
      <c r="FPM87" s="2"/>
      <c r="FPN87" s="2"/>
      <c r="FPO87" s="2"/>
      <c r="FPP87" s="2"/>
      <c r="FPQ87" s="2"/>
      <c r="FPR87" s="2"/>
      <c r="FPS87" s="2"/>
      <c r="FPT87" s="2"/>
      <c r="FPU87" s="2"/>
      <c r="FPV87" s="2"/>
      <c r="FPW87" s="2"/>
      <c r="FPX87" s="2"/>
      <c r="FPY87" s="2"/>
      <c r="FPZ87" s="2"/>
      <c r="FQA87" s="2"/>
      <c r="FQB87" s="2"/>
      <c r="FQC87" s="2"/>
      <c r="FQD87" s="2"/>
      <c r="FQE87" s="2"/>
      <c r="FQF87" s="2"/>
      <c r="FQG87" s="2"/>
      <c r="FQH87" s="2"/>
      <c r="FQI87" s="2"/>
      <c r="FQJ87" s="2"/>
      <c r="FQK87" s="2"/>
      <c r="FQL87" s="2"/>
      <c r="FQM87" s="2"/>
      <c r="FQN87" s="2"/>
      <c r="FQO87" s="2"/>
      <c r="FQP87" s="2"/>
      <c r="FQQ87" s="2"/>
      <c r="FQR87" s="2"/>
      <c r="FQS87" s="2"/>
      <c r="FQT87" s="2"/>
      <c r="FQU87" s="2"/>
      <c r="FQV87" s="2"/>
      <c r="FQW87" s="2"/>
      <c r="FQX87" s="2"/>
      <c r="FQY87" s="2"/>
      <c r="FQZ87" s="2"/>
      <c r="FRA87" s="2"/>
      <c r="FRB87" s="2"/>
      <c r="FRC87" s="2"/>
      <c r="FRD87" s="2"/>
      <c r="FRE87" s="2"/>
      <c r="FRF87" s="2"/>
      <c r="FRG87" s="2"/>
      <c r="FRH87" s="2"/>
      <c r="FRI87" s="2"/>
      <c r="FRJ87" s="2"/>
      <c r="FRK87" s="2"/>
      <c r="FRL87" s="2"/>
      <c r="FRM87" s="2"/>
      <c r="FRN87" s="2"/>
      <c r="FRO87" s="2"/>
      <c r="FRP87" s="2"/>
      <c r="FRQ87" s="2"/>
      <c r="FRR87" s="2"/>
      <c r="FRS87" s="2"/>
      <c r="FRT87" s="2"/>
      <c r="FRU87" s="2"/>
      <c r="FRV87" s="2"/>
      <c r="FRW87" s="2"/>
      <c r="FRX87" s="2"/>
      <c r="FRY87" s="2"/>
      <c r="FRZ87" s="2"/>
      <c r="FSA87" s="2"/>
      <c r="FSB87" s="2"/>
      <c r="FSC87" s="2"/>
      <c r="FSD87" s="2"/>
      <c r="FSE87" s="2"/>
      <c r="FSF87" s="2"/>
      <c r="FSG87" s="2"/>
      <c r="FSH87" s="2"/>
      <c r="FSI87" s="2"/>
      <c r="FSJ87" s="2"/>
      <c r="FSK87" s="2"/>
      <c r="FSL87" s="2"/>
      <c r="FSM87" s="2"/>
      <c r="FSN87" s="2"/>
      <c r="FSO87" s="2"/>
      <c r="FSP87" s="2"/>
      <c r="FSQ87" s="2"/>
      <c r="FSR87" s="2"/>
      <c r="FSS87" s="2"/>
      <c r="FST87" s="2"/>
      <c r="FSU87" s="2"/>
      <c r="FSV87" s="2"/>
      <c r="FSW87" s="2"/>
      <c r="FSX87" s="2"/>
      <c r="FSY87" s="2"/>
      <c r="FSZ87" s="2"/>
      <c r="FTA87" s="2"/>
      <c r="FTB87" s="2"/>
      <c r="FTC87" s="2"/>
      <c r="FTD87" s="2"/>
      <c r="FTE87" s="2"/>
      <c r="FTF87" s="2"/>
      <c r="FTG87" s="2"/>
      <c r="FTH87" s="2"/>
      <c r="FTI87" s="2"/>
      <c r="FTJ87" s="2"/>
      <c r="FTK87" s="2"/>
      <c r="FTL87" s="2"/>
      <c r="FTM87" s="2"/>
      <c r="FTN87" s="2"/>
      <c r="FTO87" s="2"/>
      <c r="FTP87" s="2"/>
      <c r="FTQ87" s="2"/>
      <c r="FTR87" s="2"/>
      <c r="FTS87" s="2"/>
      <c r="FTT87" s="2"/>
      <c r="FTU87" s="2"/>
      <c r="FTV87" s="2"/>
      <c r="FTW87" s="2"/>
      <c r="FTX87" s="2"/>
      <c r="FTY87" s="2"/>
      <c r="FTZ87" s="2"/>
      <c r="FUA87" s="2"/>
      <c r="FUB87" s="2"/>
      <c r="FUC87" s="2"/>
      <c r="FUD87" s="2"/>
      <c r="FUE87" s="2"/>
      <c r="FUF87" s="2"/>
      <c r="FUG87" s="2"/>
      <c r="FUH87" s="2"/>
      <c r="FUI87" s="2"/>
      <c r="FUJ87" s="2"/>
      <c r="FUK87" s="2"/>
      <c r="FUL87" s="2"/>
      <c r="FUM87" s="2"/>
      <c r="FUN87" s="2"/>
      <c r="FUO87" s="2"/>
      <c r="FUP87" s="2"/>
      <c r="FUQ87" s="2"/>
      <c r="FUR87" s="2"/>
      <c r="FUS87" s="2"/>
      <c r="FUT87" s="2"/>
      <c r="FUU87" s="2"/>
      <c r="FUV87" s="2"/>
      <c r="FUW87" s="2"/>
      <c r="FUX87" s="2"/>
      <c r="FUY87" s="2"/>
      <c r="FUZ87" s="2"/>
      <c r="FVA87" s="2"/>
      <c r="FVB87" s="2"/>
      <c r="FVC87" s="2"/>
      <c r="FVD87" s="2"/>
      <c r="FVE87" s="2"/>
      <c r="FVF87" s="2"/>
      <c r="FVG87" s="2"/>
      <c r="FVH87" s="2"/>
      <c r="FVI87" s="2"/>
      <c r="FVJ87" s="2"/>
      <c r="FVK87" s="2"/>
      <c r="FVL87" s="2"/>
      <c r="FVM87" s="2"/>
      <c r="FVN87" s="2"/>
      <c r="FVO87" s="2"/>
      <c r="FVP87" s="2"/>
      <c r="FVQ87" s="2"/>
      <c r="FVR87" s="2"/>
      <c r="FVS87" s="2"/>
      <c r="FVT87" s="2"/>
      <c r="FVU87" s="2"/>
      <c r="FVV87" s="2"/>
      <c r="FVW87" s="2"/>
      <c r="FVX87" s="2"/>
      <c r="FVY87" s="2"/>
      <c r="FVZ87" s="2"/>
      <c r="FWA87" s="2"/>
      <c r="FWB87" s="2"/>
      <c r="FWC87" s="2"/>
      <c r="FWD87" s="2"/>
      <c r="FWE87" s="2"/>
      <c r="FWF87" s="2"/>
      <c r="FWG87" s="2"/>
      <c r="FWH87" s="2"/>
      <c r="FWI87" s="2"/>
      <c r="FWJ87" s="2"/>
      <c r="FWK87" s="2"/>
      <c r="FWL87" s="2"/>
      <c r="FWM87" s="2"/>
      <c r="FWN87" s="2"/>
      <c r="FWO87" s="2"/>
      <c r="FWP87" s="2"/>
      <c r="FWQ87" s="2"/>
      <c r="FWR87" s="2"/>
      <c r="FWS87" s="2"/>
      <c r="FWT87" s="2"/>
      <c r="FWU87" s="2"/>
      <c r="FWV87" s="2"/>
      <c r="FWW87" s="2"/>
      <c r="FWX87" s="2"/>
      <c r="FWY87" s="2"/>
      <c r="FWZ87" s="2"/>
      <c r="FXA87" s="2"/>
      <c r="FXB87" s="2"/>
      <c r="FXC87" s="2"/>
      <c r="FXD87" s="2"/>
      <c r="FXE87" s="2"/>
      <c r="FXF87" s="2"/>
      <c r="FXG87" s="2"/>
      <c r="FXH87" s="2"/>
      <c r="FXI87" s="2"/>
      <c r="FXJ87" s="2"/>
      <c r="FXK87" s="2"/>
      <c r="FXL87" s="2"/>
      <c r="FXM87" s="2"/>
      <c r="FXN87" s="2"/>
      <c r="FXO87" s="2"/>
      <c r="FXP87" s="2"/>
      <c r="FXQ87" s="2"/>
      <c r="FXR87" s="2"/>
      <c r="FXS87" s="2"/>
      <c r="FXT87" s="2"/>
      <c r="FXU87" s="2"/>
      <c r="FXV87" s="2"/>
      <c r="FXW87" s="2"/>
      <c r="FXX87" s="2"/>
      <c r="FXY87" s="2"/>
      <c r="FXZ87" s="2"/>
      <c r="FYA87" s="2"/>
      <c r="FYB87" s="2"/>
      <c r="FYC87" s="2"/>
      <c r="FYD87" s="2"/>
      <c r="FYE87" s="2"/>
      <c r="FYF87" s="2"/>
      <c r="FYG87" s="2"/>
      <c r="FYH87" s="2"/>
      <c r="FYI87" s="2"/>
      <c r="FYJ87" s="2"/>
      <c r="FYK87" s="2"/>
      <c r="FYL87" s="2"/>
      <c r="FYM87" s="2"/>
      <c r="FYN87" s="2"/>
      <c r="FYO87" s="2"/>
      <c r="FYP87" s="2"/>
      <c r="FYQ87" s="2"/>
      <c r="FYR87" s="2"/>
      <c r="FYS87" s="2"/>
      <c r="FYT87" s="2"/>
      <c r="FYU87" s="2"/>
      <c r="FYV87" s="2"/>
      <c r="FYW87" s="2"/>
      <c r="FYX87" s="2"/>
      <c r="FYY87" s="2"/>
      <c r="FYZ87" s="2"/>
      <c r="FZA87" s="2"/>
      <c r="FZB87" s="2"/>
      <c r="FZC87" s="2"/>
      <c r="FZD87" s="2"/>
      <c r="FZE87" s="2"/>
      <c r="FZF87" s="2"/>
      <c r="FZG87" s="2"/>
      <c r="FZH87" s="2"/>
      <c r="FZI87" s="2"/>
      <c r="FZJ87" s="2"/>
      <c r="FZK87" s="2"/>
      <c r="FZL87" s="2"/>
      <c r="FZM87" s="2"/>
      <c r="FZN87" s="2"/>
      <c r="FZO87" s="2"/>
      <c r="FZP87" s="2"/>
      <c r="FZQ87" s="2"/>
      <c r="FZR87" s="2"/>
      <c r="FZS87" s="2"/>
      <c r="FZT87" s="2"/>
      <c r="FZU87" s="2"/>
      <c r="FZV87" s="2"/>
      <c r="FZW87" s="2"/>
      <c r="FZX87" s="2"/>
      <c r="FZY87" s="2"/>
      <c r="FZZ87" s="2"/>
      <c r="GAA87" s="2"/>
      <c r="GAB87" s="2"/>
      <c r="GAC87" s="2"/>
      <c r="GAD87" s="2"/>
      <c r="GAE87" s="2"/>
      <c r="GAF87" s="2"/>
      <c r="GAG87" s="2"/>
      <c r="GAH87" s="2"/>
      <c r="GAI87" s="2"/>
      <c r="GAJ87" s="2"/>
      <c r="GAK87" s="2"/>
      <c r="GAL87" s="2"/>
      <c r="GAM87" s="2"/>
      <c r="GAN87" s="2"/>
      <c r="GAO87" s="2"/>
      <c r="GAP87" s="2"/>
      <c r="GAQ87" s="2"/>
      <c r="GAR87" s="2"/>
      <c r="GAS87" s="2"/>
      <c r="GAT87" s="2"/>
      <c r="GAU87" s="2"/>
      <c r="GAV87" s="2"/>
      <c r="GAW87" s="2"/>
      <c r="GAX87" s="2"/>
      <c r="GAY87" s="2"/>
      <c r="GAZ87" s="2"/>
      <c r="GBA87" s="2"/>
      <c r="GBB87" s="2"/>
      <c r="GBC87" s="2"/>
      <c r="GBD87" s="2"/>
      <c r="GBE87" s="2"/>
      <c r="GBF87" s="2"/>
      <c r="GBG87" s="2"/>
      <c r="GBH87" s="2"/>
      <c r="GBI87" s="2"/>
      <c r="GBJ87" s="2"/>
      <c r="GBK87" s="2"/>
      <c r="GBL87" s="2"/>
      <c r="GBM87" s="2"/>
      <c r="GBN87" s="2"/>
      <c r="GBO87" s="2"/>
      <c r="GBP87" s="2"/>
      <c r="GBQ87" s="2"/>
      <c r="GBR87" s="2"/>
      <c r="GBS87" s="2"/>
      <c r="GBT87" s="2"/>
      <c r="GBU87" s="2"/>
      <c r="GBV87" s="2"/>
      <c r="GBW87" s="2"/>
      <c r="GBX87" s="2"/>
      <c r="GBY87" s="2"/>
      <c r="GBZ87" s="2"/>
      <c r="GCA87" s="2"/>
      <c r="GCB87" s="2"/>
      <c r="GCC87" s="2"/>
      <c r="GCD87" s="2"/>
      <c r="GCE87" s="2"/>
      <c r="GCF87" s="2"/>
      <c r="GCG87" s="2"/>
      <c r="GCH87" s="2"/>
      <c r="GCI87" s="2"/>
      <c r="GCJ87" s="2"/>
      <c r="GCK87" s="2"/>
      <c r="GCL87" s="2"/>
      <c r="GCM87" s="2"/>
      <c r="GCN87" s="2"/>
      <c r="GCO87" s="2"/>
      <c r="GCP87" s="2"/>
      <c r="GCQ87" s="2"/>
      <c r="GCR87" s="2"/>
      <c r="GCS87" s="2"/>
      <c r="GCT87" s="2"/>
      <c r="GCU87" s="2"/>
      <c r="GCV87" s="2"/>
      <c r="GCW87" s="2"/>
      <c r="GCX87" s="2"/>
      <c r="GCY87" s="2"/>
      <c r="GCZ87" s="2"/>
      <c r="GDA87" s="2"/>
      <c r="GDB87" s="2"/>
      <c r="GDC87" s="2"/>
      <c r="GDD87" s="2"/>
      <c r="GDE87" s="2"/>
      <c r="GDF87" s="2"/>
      <c r="GDG87" s="2"/>
      <c r="GDH87" s="2"/>
      <c r="GDI87" s="2"/>
      <c r="GDJ87" s="2"/>
      <c r="GDK87" s="2"/>
      <c r="GDL87" s="2"/>
      <c r="GDM87" s="2"/>
      <c r="GDN87" s="2"/>
      <c r="GDO87" s="2"/>
      <c r="GDP87" s="2"/>
      <c r="GDQ87" s="2"/>
      <c r="GDR87" s="2"/>
      <c r="GDS87" s="2"/>
      <c r="GDT87" s="2"/>
      <c r="GDU87" s="2"/>
      <c r="GDV87" s="2"/>
      <c r="GDW87" s="2"/>
      <c r="GDX87" s="2"/>
      <c r="GDY87" s="2"/>
      <c r="GDZ87" s="2"/>
      <c r="GEA87" s="2"/>
      <c r="GEB87" s="2"/>
      <c r="GEC87" s="2"/>
      <c r="GED87" s="2"/>
      <c r="GEE87" s="2"/>
      <c r="GEF87" s="2"/>
      <c r="GEG87" s="2"/>
      <c r="GEH87" s="2"/>
      <c r="GEI87" s="2"/>
      <c r="GEJ87" s="2"/>
      <c r="GEK87" s="2"/>
      <c r="GEL87" s="2"/>
      <c r="GEM87" s="2"/>
      <c r="GEN87" s="2"/>
      <c r="GEO87" s="2"/>
      <c r="GEP87" s="2"/>
      <c r="GEQ87" s="2"/>
      <c r="GER87" s="2"/>
      <c r="GES87" s="2"/>
      <c r="GET87" s="2"/>
      <c r="GEU87" s="2"/>
      <c r="GEV87" s="2"/>
      <c r="GEW87" s="2"/>
      <c r="GEX87" s="2"/>
      <c r="GEY87" s="2"/>
      <c r="GEZ87" s="2"/>
      <c r="GFA87" s="2"/>
      <c r="GFB87" s="2"/>
      <c r="GFC87" s="2"/>
      <c r="GFD87" s="2"/>
      <c r="GFE87" s="2"/>
      <c r="GFF87" s="2"/>
      <c r="GFG87" s="2"/>
      <c r="GFH87" s="2"/>
      <c r="GFI87" s="2"/>
      <c r="GFJ87" s="2"/>
      <c r="GFK87" s="2"/>
      <c r="GFL87" s="2"/>
      <c r="GFM87" s="2"/>
      <c r="GFN87" s="2"/>
      <c r="GFO87" s="2"/>
      <c r="GFP87" s="2"/>
      <c r="GFQ87" s="2"/>
      <c r="GFR87" s="2"/>
      <c r="GFS87" s="2"/>
      <c r="GFT87" s="2"/>
      <c r="GFU87" s="2"/>
      <c r="GFV87" s="2"/>
      <c r="GFW87" s="2"/>
      <c r="GFX87" s="2"/>
      <c r="GFY87" s="2"/>
      <c r="GFZ87" s="2"/>
      <c r="GGA87" s="2"/>
      <c r="GGB87" s="2"/>
      <c r="GGC87" s="2"/>
      <c r="GGD87" s="2"/>
      <c r="GGE87" s="2"/>
      <c r="GGF87" s="2"/>
      <c r="GGG87" s="2"/>
      <c r="GGH87" s="2"/>
      <c r="GGI87" s="2"/>
      <c r="GGJ87" s="2"/>
      <c r="GGK87" s="2"/>
      <c r="GGL87" s="2"/>
      <c r="GGM87" s="2"/>
      <c r="GGN87" s="2"/>
      <c r="GGO87" s="2"/>
      <c r="GGP87" s="2"/>
      <c r="GGQ87" s="2"/>
      <c r="GGR87" s="2"/>
      <c r="GGS87" s="2"/>
      <c r="GGT87" s="2"/>
      <c r="GGU87" s="2"/>
      <c r="GGV87" s="2"/>
      <c r="GGW87" s="2"/>
      <c r="GGX87" s="2"/>
      <c r="GGY87" s="2"/>
      <c r="GGZ87" s="2"/>
      <c r="GHA87" s="2"/>
      <c r="GHB87" s="2"/>
      <c r="GHC87" s="2"/>
      <c r="GHD87" s="2"/>
      <c r="GHE87" s="2"/>
      <c r="GHF87" s="2"/>
      <c r="GHG87" s="2"/>
      <c r="GHH87" s="2"/>
      <c r="GHI87" s="2"/>
      <c r="GHJ87" s="2"/>
      <c r="GHK87" s="2"/>
      <c r="GHL87" s="2"/>
      <c r="GHM87" s="2"/>
      <c r="GHN87" s="2"/>
      <c r="GHO87" s="2"/>
      <c r="GHP87" s="2"/>
      <c r="GHQ87" s="2"/>
      <c r="GHR87" s="2"/>
      <c r="GHS87" s="2"/>
      <c r="GHT87" s="2"/>
      <c r="GHU87" s="2"/>
      <c r="GHV87" s="2"/>
      <c r="GHW87" s="2"/>
      <c r="GHX87" s="2"/>
      <c r="GHY87" s="2"/>
      <c r="GHZ87" s="2"/>
      <c r="GIA87" s="2"/>
      <c r="GIB87" s="2"/>
      <c r="GIC87" s="2"/>
      <c r="GID87" s="2"/>
      <c r="GIE87" s="2"/>
      <c r="GIF87" s="2"/>
      <c r="GIG87" s="2"/>
      <c r="GIH87" s="2"/>
      <c r="GII87" s="2"/>
      <c r="GIJ87" s="2"/>
      <c r="GIK87" s="2"/>
      <c r="GIL87" s="2"/>
      <c r="GIM87" s="2"/>
      <c r="GIN87" s="2"/>
      <c r="GIO87" s="2"/>
      <c r="GIP87" s="2"/>
      <c r="GIQ87" s="2"/>
      <c r="GIR87" s="2"/>
      <c r="GIS87" s="2"/>
      <c r="GIT87" s="2"/>
      <c r="GIU87" s="2"/>
      <c r="GIV87" s="2"/>
      <c r="GIW87" s="2"/>
      <c r="GIX87" s="2"/>
      <c r="GIY87" s="2"/>
      <c r="GIZ87" s="2"/>
      <c r="GJA87" s="2"/>
      <c r="GJB87" s="2"/>
      <c r="GJC87" s="2"/>
      <c r="GJD87" s="2"/>
      <c r="GJE87" s="2"/>
      <c r="GJF87" s="2"/>
      <c r="GJG87" s="2"/>
      <c r="GJH87" s="2"/>
      <c r="GJI87" s="2"/>
      <c r="GJJ87" s="2"/>
      <c r="GJK87" s="2"/>
      <c r="GJL87" s="2"/>
      <c r="GJM87" s="2"/>
      <c r="GJN87" s="2"/>
      <c r="GJO87" s="2"/>
      <c r="GJP87" s="2"/>
      <c r="GJQ87" s="2"/>
      <c r="GJR87" s="2"/>
      <c r="GJS87" s="2"/>
      <c r="GJT87" s="2"/>
      <c r="GJU87" s="2"/>
      <c r="GJV87" s="2"/>
      <c r="GJW87" s="2"/>
      <c r="GJX87" s="2"/>
      <c r="GJY87" s="2"/>
      <c r="GJZ87" s="2"/>
      <c r="GKA87" s="2"/>
      <c r="GKB87" s="2"/>
      <c r="GKC87" s="2"/>
      <c r="GKD87" s="2"/>
      <c r="GKE87" s="2"/>
      <c r="GKF87" s="2"/>
      <c r="GKG87" s="2"/>
      <c r="GKH87" s="2"/>
      <c r="GKI87" s="2"/>
      <c r="GKJ87" s="2"/>
      <c r="GKK87" s="2"/>
      <c r="GKL87" s="2"/>
      <c r="GKM87" s="2"/>
      <c r="GKN87" s="2"/>
      <c r="GKO87" s="2"/>
      <c r="GKP87" s="2"/>
      <c r="GKQ87" s="2"/>
      <c r="GKR87" s="2"/>
      <c r="GKS87" s="2"/>
      <c r="GKT87" s="2"/>
      <c r="GKU87" s="2"/>
      <c r="GKV87" s="2"/>
      <c r="GKW87" s="2"/>
      <c r="GKX87" s="2"/>
      <c r="GKY87" s="2"/>
      <c r="GKZ87" s="2"/>
      <c r="GLA87" s="2"/>
      <c r="GLB87" s="2"/>
      <c r="GLC87" s="2"/>
      <c r="GLD87" s="2"/>
      <c r="GLE87" s="2"/>
      <c r="GLF87" s="2"/>
      <c r="GLG87" s="2"/>
      <c r="GLH87" s="2"/>
      <c r="GLI87" s="2"/>
      <c r="GLJ87" s="2"/>
      <c r="GLK87" s="2"/>
      <c r="GLL87" s="2"/>
      <c r="GLM87" s="2"/>
      <c r="GLN87" s="2"/>
      <c r="GLO87" s="2"/>
      <c r="GLP87" s="2"/>
      <c r="GLQ87" s="2"/>
      <c r="GLR87" s="2"/>
      <c r="GLS87" s="2"/>
      <c r="GLT87" s="2"/>
      <c r="GLU87" s="2"/>
      <c r="GLV87" s="2"/>
      <c r="GLW87" s="2"/>
      <c r="GLX87" s="2"/>
      <c r="GLY87" s="2"/>
      <c r="GLZ87" s="2"/>
      <c r="GMA87" s="2"/>
      <c r="GMB87" s="2"/>
      <c r="GMC87" s="2"/>
      <c r="GMD87" s="2"/>
      <c r="GME87" s="2"/>
      <c r="GMF87" s="2"/>
      <c r="GMG87" s="2"/>
      <c r="GMH87" s="2"/>
      <c r="GMI87" s="2"/>
      <c r="GMJ87" s="2"/>
      <c r="GMK87" s="2"/>
      <c r="GML87" s="2"/>
      <c r="GMM87" s="2"/>
      <c r="GMN87" s="2"/>
      <c r="GMO87" s="2"/>
      <c r="GMP87" s="2"/>
      <c r="GMQ87" s="2"/>
      <c r="GMR87" s="2"/>
      <c r="GMS87" s="2"/>
      <c r="GMT87" s="2"/>
      <c r="GMU87" s="2"/>
      <c r="GMV87" s="2"/>
      <c r="GMW87" s="2"/>
      <c r="GMX87" s="2"/>
      <c r="GMY87" s="2"/>
      <c r="GMZ87" s="2"/>
      <c r="GNA87" s="2"/>
      <c r="GNB87" s="2"/>
      <c r="GNC87" s="2"/>
      <c r="GND87" s="2"/>
      <c r="GNE87" s="2"/>
      <c r="GNF87" s="2"/>
      <c r="GNG87" s="2"/>
      <c r="GNH87" s="2"/>
      <c r="GNI87" s="2"/>
      <c r="GNJ87" s="2"/>
      <c r="GNK87" s="2"/>
      <c r="GNL87" s="2"/>
      <c r="GNM87" s="2"/>
      <c r="GNN87" s="2"/>
      <c r="GNO87" s="2"/>
      <c r="GNP87" s="2"/>
      <c r="GNQ87" s="2"/>
      <c r="GNR87" s="2"/>
      <c r="GNS87" s="2"/>
      <c r="GNT87" s="2"/>
      <c r="GNU87" s="2"/>
      <c r="GNV87" s="2"/>
      <c r="GNW87" s="2"/>
      <c r="GNX87" s="2"/>
      <c r="GNY87" s="2"/>
      <c r="GNZ87" s="2"/>
      <c r="GOA87" s="2"/>
      <c r="GOB87" s="2"/>
      <c r="GOC87" s="2"/>
      <c r="GOD87" s="2"/>
      <c r="GOE87" s="2"/>
      <c r="GOF87" s="2"/>
      <c r="GOG87" s="2"/>
      <c r="GOH87" s="2"/>
      <c r="GOI87" s="2"/>
      <c r="GOJ87" s="2"/>
      <c r="GOK87" s="2"/>
      <c r="GOL87" s="2"/>
      <c r="GOM87" s="2"/>
      <c r="GON87" s="2"/>
      <c r="GOO87" s="2"/>
      <c r="GOP87" s="2"/>
      <c r="GOQ87" s="2"/>
      <c r="GOR87" s="2"/>
      <c r="GOS87" s="2"/>
      <c r="GOT87" s="2"/>
      <c r="GOU87" s="2"/>
      <c r="GOV87" s="2"/>
      <c r="GOW87" s="2"/>
      <c r="GOX87" s="2"/>
      <c r="GOY87" s="2"/>
      <c r="GOZ87" s="2"/>
      <c r="GPA87" s="2"/>
      <c r="GPB87" s="2"/>
      <c r="GPC87" s="2"/>
      <c r="GPD87" s="2"/>
      <c r="GPE87" s="2"/>
      <c r="GPF87" s="2"/>
      <c r="GPG87" s="2"/>
      <c r="GPH87" s="2"/>
      <c r="GPI87" s="2"/>
      <c r="GPJ87" s="2"/>
      <c r="GPK87" s="2"/>
      <c r="GPL87" s="2"/>
      <c r="GPM87" s="2"/>
      <c r="GPN87" s="2"/>
      <c r="GPO87" s="2"/>
      <c r="GPP87" s="2"/>
      <c r="GPQ87" s="2"/>
      <c r="GPR87" s="2"/>
      <c r="GPS87" s="2"/>
      <c r="GPT87" s="2"/>
      <c r="GPU87" s="2"/>
      <c r="GPV87" s="2"/>
      <c r="GPW87" s="2"/>
      <c r="GPX87" s="2"/>
      <c r="GPY87" s="2"/>
      <c r="GPZ87" s="2"/>
      <c r="GQA87" s="2"/>
      <c r="GQB87" s="2"/>
      <c r="GQC87" s="2"/>
      <c r="GQD87" s="2"/>
      <c r="GQE87" s="2"/>
      <c r="GQF87" s="2"/>
      <c r="GQG87" s="2"/>
      <c r="GQH87" s="2"/>
      <c r="GQI87" s="2"/>
      <c r="GQJ87" s="2"/>
      <c r="GQK87" s="2"/>
      <c r="GQL87" s="2"/>
      <c r="GQM87" s="2"/>
      <c r="GQN87" s="2"/>
      <c r="GQO87" s="2"/>
      <c r="GQP87" s="2"/>
      <c r="GQQ87" s="2"/>
      <c r="GQR87" s="2"/>
      <c r="GQS87" s="2"/>
      <c r="GQT87" s="2"/>
      <c r="GQU87" s="2"/>
      <c r="GQV87" s="2"/>
      <c r="GQW87" s="2"/>
      <c r="GQX87" s="2"/>
      <c r="GQY87" s="2"/>
      <c r="GQZ87" s="2"/>
      <c r="GRA87" s="2"/>
      <c r="GRB87" s="2"/>
      <c r="GRC87" s="2"/>
      <c r="GRD87" s="2"/>
      <c r="GRE87" s="2"/>
      <c r="GRF87" s="2"/>
      <c r="GRG87" s="2"/>
      <c r="GRH87" s="2"/>
      <c r="GRI87" s="2"/>
      <c r="GRJ87" s="2"/>
      <c r="GRK87" s="2"/>
      <c r="GRL87" s="2"/>
      <c r="GRM87" s="2"/>
      <c r="GRN87" s="2"/>
      <c r="GRO87" s="2"/>
      <c r="GRP87" s="2"/>
      <c r="GRQ87" s="2"/>
      <c r="GRR87" s="2"/>
      <c r="GRS87" s="2"/>
      <c r="GRT87" s="2"/>
      <c r="GRU87" s="2"/>
      <c r="GRV87" s="2"/>
      <c r="GRW87" s="2"/>
      <c r="GRX87" s="2"/>
      <c r="GRY87" s="2"/>
      <c r="GRZ87" s="2"/>
      <c r="GSA87" s="2"/>
      <c r="GSB87" s="2"/>
      <c r="GSC87" s="2"/>
      <c r="GSD87" s="2"/>
      <c r="GSE87" s="2"/>
      <c r="GSF87" s="2"/>
      <c r="GSG87" s="2"/>
      <c r="GSH87" s="2"/>
      <c r="GSI87" s="2"/>
      <c r="GSJ87" s="2"/>
      <c r="GSK87" s="2"/>
      <c r="GSL87" s="2"/>
      <c r="GSM87" s="2"/>
      <c r="GSN87" s="2"/>
      <c r="GSO87" s="2"/>
      <c r="GSP87" s="2"/>
      <c r="GSQ87" s="2"/>
      <c r="GSR87" s="2"/>
      <c r="GSS87" s="2"/>
      <c r="GST87" s="2"/>
      <c r="GSU87" s="2"/>
      <c r="GSV87" s="2"/>
      <c r="GSW87" s="2"/>
      <c r="GSX87" s="2"/>
      <c r="GSY87" s="2"/>
      <c r="GSZ87" s="2"/>
      <c r="GTA87" s="2"/>
      <c r="GTB87" s="2"/>
      <c r="GTC87" s="2"/>
      <c r="GTD87" s="2"/>
      <c r="GTE87" s="2"/>
      <c r="GTF87" s="2"/>
      <c r="GTG87" s="2"/>
      <c r="GTH87" s="2"/>
      <c r="GTI87" s="2"/>
      <c r="GTJ87" s="2"/>
      <c r="GTK87" s="2"/>
      <c r="GTL87" s="2"/>
      <c r="GTM87" s="2"/>
      <c r="GTN87" s="2"/>
      <c r="GTO87" s="2"/>
      <c r="GTP87" s="2"/>
      <c r="GTQ87" s="2"/>
      <c r="GTR87" s="2"/>
      <c r="GTS87" s="2"/>
      <c r="GTT87" s="2"/>
      <c r="GTU87" s="2"/>
      <c r="GTV87" s="2"/>
      <c r="GTW87" s="2"/>
      <c r="GTX87" s="2"/>
      <c r="GTY87" s="2"/>
      <c r="GTZ87" s="2"/>
      <c r="GUA87" s="2"/>
      <c r="GUB87" s="2"/>
      <c r="GUC87" s="2"/>
      <c r="GUD87" s="2"/>
      <c r="GUE87" s="2"/>
      <c r="GUF87" s="2"/>
      <c r="GUG87" s="2"/>
      <c r="GUH87" s="2"/>
      <c r="GUI87" s="2"/>
      <c r="GUJ87" s="2"/>
      <c r="GUK87" s="2"/>
      <c r="GUL87" s="2"/>
      <c r="GUM87" s="2"/>
      <c r="GUN87" s="2"/>
      <c r="GUO87" s="2"/>
      <c r="GUP87" s="2"/>
      <c r="GUQ87" s="2"/>
      <c r="GUR87" s="2"/>
      <c r="GUS87" s="2"/>
      <c r="GUT87" s="2"/>
      <c r="GUU87" s="2"/>
      <c r="GUV87" s="2"/>
      <c r="GUW87" s="2"/>
      <c r="GUX87" s="2"/>
      <c r="GUY87" s="2"/>
      <c r="GUZ87" s="2"/>
      <c r="GVA87" s="2"/>
      <c r="GVB87" s="2"/>
      <c r="GVC87" s="2"/>
      <c r="GVD87" s="2"/>
      <c r="GVE87" s="2"/>
      <c r="GVF87" s="2"/>
      <c r="GVG87" s="2"/>
      <c r="GVH87" s="2"/>
      <c r="GVI87" s="2"/>
      <c r="GVJ87" s="2"/>
      <c r="GVK87" s="2"/>
      <c r="GVL87" s="2"/>
      <c r="GVM87" s="2"/>
      <c r="GVN87" s="2"/>
      <c r="GVO87" s="2"/>
      <c r="GVP87" s="2"/>
      <c r="GVQ87" s="2"/>
      <c r="GVR87" s="2"/>
      <c r="GVS87" s="2"/>
      <c r="GVT87" s="2"/>
      <c r="GVU87" s="2"/>
      <c r="GVV87" s="2"/>
      <c r="GVW87" s="2"/>
      <c r="GVX87" s="2"/>
      <c r="GVY87" s="2"/>
      <c r="GVZ87" s="2"/>
      <c r="GWA87" s="2"/>
      <c r="GWB87" s="2"/>
      <c r="GWC87" s="2"/>
      <c r="GWD87" s="2"/>
      <c r="GWE87" s="2"/>
      <c r="GWF87" s="2"/>
      <c r="GWG87" s="2"/>
      <c r="GWH87" s="2"/>
      <c r="GWI87" s="2"/>
      <c r="GWJ87" s="2"/>
      <c r="GWK87" s="2"/>
      <c r="GWL87" s="2"/>
      <c r="GWM87" s="2"/>
      <c r="GWN87" s="2"/>
      <c r="GWO87" s="2"/>
      <c r="GWP87" s="2"/>
      <c r="GWQ87" s="2"/>
      <c r="GWR87" s="2"/>
      <c r="GWS87" s="2"/>
      <c r="GWT87" s="2"/>
      <c r="GWU87" s="2"/>
      <c r="GWV87" s="2"/>
      <c r="GWW87" s="2"/>
      <c r="GWX87" s="2"/>
      <c r="GWY87" s="2"/>
      <c r="GWZ87" s="2"/>
      <c r="GXA87" s="2"/>
      <c r="GXB87" s="2"/>
      <c r="GXC87" s="2"/>
      <c r="GXD87" s="2"/>
      <c r="GXE87" s="2"/>
      <c r="GXF87" s="2"/>
      <c r="GXG87" s="2"/>
      <c r="GXH87" s="2"/>
      <c r="GXI87" s="2"/>
      <c r="GXJ87" s="2"/>
      <c r="GXK87" s="2"/>
      <c r="GXL87" s="2"/>
      <c r="GXM87" s="2"/>
      <c r="GXN87" s="2"/>
      <c r="GXO87" s="2"/>
      <c r="GXP87" s="2"/>
      <c r="GXQ87" s="2"/>
      <c r="GXR87" s="2"/>
      <c r="GXS87" s="2"/>
      <c r="GXT87" s="2"/>
      <c r="GXU87" s="2"/>
      <c r="GXV87" s="2"/>
      <c r="GXW87" s="2"/>
      <c r="GXX87" s="2"/>
      <c r="GXY87" s="2"/>
      <c r="GXZ87" s="2"/>
      <c r="GYA87" s="2"/>
      <c r="GYB87" s="2"/>
      <c r="GYC87" s="2"/>
      <c r="GYD87" s="2"/>
      <c r="GYE87" s="2"/>
      <c r="GYF87" s="2"/>
      <c r="GYG87" s="2"/>
      <c r="GYH87" s="2"/>
      <c r="GYI87" s="2"/>
      <c r="GYJ87" s="2"/>
      <c r="GYK87" s="2"/>
      <c r="GYL87" s="2"/>
      <c r="GYM87" s="2"/>
      <c r="GYN87" s="2"/>
      <c r="GYO87" s="2"/>
      <c r="GYP87" s="2"/>
      <c r="GYQ87" s="2"/>
      <c r="GYR87" s="2"/>
      <c r="GYS87" s="2"/>
      <c r="GYT87" s="2"/>
      <c r="GYU87" s="2"/>
      <c r="GYV87" s="2"/>
      <c r="GYW87" s="2"/>
      <c r="GYX87" s="2"/>
      <c r="GYY87" s="2"/>
      <c r="GYZ87" s="2"/>
      <c r="GZA87" s="2"/>
      <c r="GZB87" s="2"/>
      <c r="GZC87" s="2"/>
      <c r="GZD87" s="2"/>
      <c r="GZE87" s="2"/>
      <c r="GZF87" s="2"/>
      <c r="GZG87" s="2"/>
      <c r="GZH87" s="2"/>
      <c r="GZI87" s="2"/>
      <c r="GZJ87" s="2"/>
      <c r="GZK87" s="2"/>
      <c r="GZL87" s="2"/>
      <c r="GZM87" s="2"/>
      <c r="GZN87" s="2"/>
      <c r="GZO87" s="2"/>
      <c r="GZP87" s="2"/>
      <c r="GZQ87" s="2"/>
      <c r="GZR87" s="2"/>
      <c r="GZS87" s="2"/>
      <c r="GZT87" s="2"/>
      <c r="GZU87" s="2"/>
      <c r="GZV87" s="2"/>
      <c r="GZW87" s="2"/>
      <c r="GZX87" s="2"/>
      <c r="GZY87" s="2"/>
      <c r="GZZ87" s="2"/>
      <c r="HAA87" s="2"/>
      <c r="HAB87" s="2"/>
      <c r="HAC87" s="2"/>
      <c r="HAD87" s="2"/>
      <c r="HAE87" s="2"/>
      <c r="HAF87" s="2"/>
      <c r="HAG87" s="2"/>
      <c r="HAH87" s="2"/>
      <c r="HAI87" s="2"/>
      <c r="HAJ87" s="2"/>
      <c r="HAK87" s="2"/>
      <c r="HAL87" s="2"/>
      <c r="HAM87" s="2"/>
      <c r="HAN87" s="2"/>
      <c r="HAO87" s="2"/>
      <c r="HAP87" s="2"/>
      <c r="HAQ87" s="2"/>
      <c r="HAR87" s="2"/>
      <c r="HAS87" s="2"/>
      <c r="HAT87" s="2"/>
      <c r="HAU87" s="2"/>
      <c r="HAV87" s="2"/>
      <c r="HAW87" s="2"/>
      <c r="HAX87" s="2"/>
      <c r="HAY87" s="2"/>
      <c r="HAZ87" s="2"/>
      <c r="HBA87" s="2"/>
      <c r="HBB87" s="2"/>
      <c r="HBC87" s="2"/>
      <c r="HBD87" s="2"/>
      <c r="HBE87" s="2"/>
      <c r="HBF87" s="2"/>
      <c r="HBG87" s="2"/>
      <c r="HBH87" s="2"/>
      <c r="HBI87" s="2"/>
      <c r="HBJ87" s="2"/>
      <c r="HBK87" s="2"/>
      <c r="HBL87" s="2"/>
      <c r="HBM87" s="2"/>
      <c r="HBN87" s="2"/>
      <c r="HBO87" s="2"/>
      <c r="HBP87" s="2"/>
      <c r="HBQ87" s="2"/>
      <c r="HBR87" s="2"/>
      <c r="HBS87" s="2"/>
      <c r="HBT87" s="2"/>
      <c r="HBU87" s="2"/>
      <c r="HBV87" s="2"/>
      <c r="HBW87" s="2"/>
      <c r="HBX87" s="2"/>
      <c r="HBY87" s="2"/>
      <c r="HBZ87" s="2"/>
      <c r="HCA87" s="2"/>
      <c r="HCB87" s="2"/>
      <c r="HCC87" s="2"/>
      <c r="HCD87" s="2"/>
      <c r="HCE87" s="2"/>
      <c r="HCF87" s="2"/>
      <c r="HCG87" s="2"/>
      <c r="HCH87" s="2"/>
      <c r="HCI87" s="2"/>
      <c r="HCJ87" s="2"/>
      <c r="HCK87" s="2"/>
      <c r="HCL87" s="2"/>
      <c r="HCM87" s="2"/>
      <c r="HCN87" s="2"/>
      <c r="HCO87" s="2"/>
      <c r="HCP87" s="2"/>
      <c r="HCQ87" s="2"/>
      <c r="HCR87" s="2"/>
      <c r="HCS87" s="2"/>
      <c r="HCT87" s="2"/>
      <c r="HCU87" s="2"/>
      <c r="HCV87" s="2"/>
      <c r="HCW87" s="2"/>
      <c r="HCX87" s="2"/>
      <c r="HCY87" s="2"/>
      <c r="HCZ87" s="2"/>
      <c r="HDA87" s="2"/>
      <c r="HDB87" s="2"/>
      <c r="HDC87" s="2"/>
      <c r="HDD87" s="2"/>
      <c r="HDE87" s="2"/>
      <c r="HDF87" s="2"/>
      <c r="HDG87" s="2"/>
      <c r="HDH87" s="2"/>
      <c r="HDI87" s="2"/>
      <c r="HDJ87" s="2"/>
      <c r="HDK87" s="2"/>
      <c r="HDL87" s="2"/>
      <c r="HDM87" s="2"/>
      <c r="HDN87" s="2"/>
      <c r="HDO87" s="2"/>
      <c r="HDP87" s="2"/>
      <c r="HDQ87" s="2"/>
      <c r="HDR87" s="2"/>
      <c r="HDS87" s="2"/>
      <c r="HDT87" s="2"/>
      <c r="HDU87" s="2"/>
      <c r="HDV87" s="2"/>
      <c r="HDW87" s="2"/>
      <c r="HDX87" s="2"/>
      <c r="HDY87" s="2"/>
      <c r="HDZ87" s="2"/>
      <c r="HEA87" s="2"/>
      <c r="HEB87" s="2"/>
      <c r="HEC87" s="2"/>
      <c r="HED87" s="2"/>
      <c r="HEE87" s="2"/>
      <c r="HEF87" s="2"/>
      <c r="HEG87" s="2"/>
      <c r="HEH87" s="2"/>
      <c r="HEI87" s="2"/>
      <c r="HEJ87" s="2"/>
      <c r="HEK87" s="2"/>
      <c r="HEL87" s="2"/>
      <c r="HEM87" s="2"/>
      <c r="HEN87" s="2"/>
      <c r="HEO87" s="2"/>
      <c r="HEP87" s="2"/>
      <c r="HEQ87" s="2"/>
      <c r="HER87" s="2"/>
      <c r="HES87" s="2"/>
      <c r="HET87" s="2"/>
      <c r="HEU87" s="2"/>
      <c r="HEV87" s="2"/>
      <c r="HEW87" s="2"/>
      <c r="HEX87" s="2"/>
      <c r="HEY87" s="2"/>
      <c r="HEZ87" s="2"/>
      <c r="HFA87" s="2"/>
      <c r="HFB87" s="2"/>
      <c r="HFC87" s="2"/>
      <c r="HFD87" s="2"/>
      <c r="HFE87" s="2"/>
      <c r="HFF87" s="2"/>
      <c r="HFG87" s="2"/>
      <c r="HFH87" s="2"/>
      <c r="HFI87" s="2"/>
      <c r="HFJ87" s="2"/>
      <c r="HFK87" s="2"/>
      <c r="HFL87" s="2"/>
      <c r="HFM87" s="2"/>
      <c r="HFN87" s="2"/>
      <c r="HFO87" s="2"/>
      <c r="HFP87" s="2"/>
      <c r="HFQ87" s="2"/>
      <c r="HFR87" s="2"/>
      <c r="HFS87" s="2"/>
      <c r="HFT87" s="2"/>
      <c r="HFU87" s="2"/>
      <c r="HFV87" s="2"/>
      <c r="HFW87" s="2"/>
      <c r="HFX87" s="2"/>
      <c r="HFY87" s="2"/>
      <c r="HFZ87" s="2"/>
      <c r="HGA87" s="2"/>
      <c r="HGB87" s="2"/>
      <c r="HGC87" s="2"/>
      <c r="HGD87" s="2"/>
      <c r="HGE87" s="2"/>
      <c r="HGF87" s="2"/>
      <c r="HGG87" s="2"/>
      <c r="HGH87" s="2"/>
      <c r="HGI87" s="2"/>
      <c r="HGJ87" s="2"/>
      <c r="HGK87" s="2"/>
      <c r="HGL87" s="2"/>
      <c r="HGM87" s="2"/>
      <c r="HGN87" s="2"/>
      <c r="HGO87" s="2"/>
      <c r="HGP87" s="2"/>
      <c r="HGQ87" s="2"/>
      <c r="HGR87" s="2"/>
      <c r="HGS87" s="2"/>
      <c r="HGT87" s="2"/>
      <c r="HGU87" s="2"/>
      <c r="HGV87" s="2"/>
      <c r="HGW87" s="2"/>
      <c r="HGX87" s="2"/>
      <c r="HGY87" s="2"/>
      <c r="HGZ87" s="2"/>
      <c r="HHA87" s="2"/>
      <c r="HHB87" s="2"/>
      <c r="HHC87" s="2"/>
      <c r="HHD87" s="2"/>
      <c r="HHE87" s="2"/>
      <c r="HHF87" s="2"/>
      <c r="HHG87" s="2"/>
      <c r="HHH87" s="2"/>
      <c r="HHI87" s="2"/>
      <c r="HHJ87" s="2"/>
      <c r="HHK87" s="2"/>
      <c r="HHL87" s="2"/>
      <c r="HHM87" s="2"/>
      <c r="HHN87" s="2"/>
      <c r="HHO87" s="2"/>
      <c r="HHP87" s="2"/>
      <c r="HHQ87" s="2"/>
      <c r="HHR87" s="2"/>
      <c r="HHS87" s="2"/>
      <c r="HHT87" s="2"/>
      <c r="HHU87" s="2"/>
      <c r="HHV87" s="2"/>
      <c r="HHW87" s="2"/>
      <c r="HHX87" s="2"/>
      <c r="HHY87" s="2"/>
      <c r="HHZ87" s="2"/>
      <c r="HIA87" s="2"/>
      <c r="HIB87" s="2"/>
      <c r="HIC87" s="2"/>
      <c r="HID87" s="2"/>
      <c r="HIE87" s="2"/>
      <c r="HIF87" s="2"/>
      <c r="HIG87" s="2"/>
      <c r="HIH87" s="2"/>
      <c r="HII87" s="2"/>
      <c r="HIJ87" s="2"/>
      <c r="HIK87" s="2"/>
      <c r="HIL87" s="2"/>
      <c r="HIM87" s="2"/>
      <c r="HIN87" s="2"/>
      <c r="HIO87" s="2"/>
      <c r="HIP87" s="2"/>
      <c r="HIQ87" s="2"/>
      <c r="HIR87" s="2"/>
      <c r="HIS87" s="2"/>
      <c r="HIT87" s="2"/>
      <c r="HIU87" s="2"/>
      <c r="HIV87" s="2"/>
      <c r="HIW87" s="2"/>
      <c r="HIX87" s="2"/>
      <c r="HIY87" s="2"/>
      <c r="HIZ87" s="2"/>
      <c r="HJA87" s="2"/>
      <c r="HJB87" s="2"/>
      <c r="HJC87" s="2"/>
      <c r="HJD87" s="2"/>
      <c r="HJE87" s="2"/>
      <c r="HJF87" s="2"/>
      <c r="HJG87" s="2"/>
      <c r="HJH87" s="2"/>
      <c r="HJI87" s="2"/>
      <c r="HJJ87" s="2"/>
      <c r="HJK87" s="2"/>
      <c r="HJL87" s="2"/>
      <c r="HJM87" s="2"/>
      <c r="HJN87" s="2"/>
      <c r="HJO87" s="2"/>
      <c r="HJP87" s="2"/>
      <c r="HJQ87" s="2"/>
      <c r="HJR87" s="2"/>
      <c r="HJS87" s="2"/>
      <c r="HJT87" s="2"/>
      <c r="HJU87" s="2"/>
      <c r="HJV87" s="2"/>
      <c r="HJW87" s="2"/>
      <c r="HJX87" s="2"/>
      <c r="HJY87" s="2"/>
      <c r="HJZ87" s="2"/>
      <c r="HKA87" s="2"/>
      <c r="HKB87" s="2"/>
      <c r="HKC87" s="2"/>
      <c r="HKD87" s="2"/>
      <c r="HKE87" s="2"/>
      <c r="HKF87" s="2"/>
      <c r="HKG87" s="2"/>
      <c r="HKH87" s="2"/>
      <c r="HKI87" s="2"/>
      <c r="HKJ87" s="2"/>
      <c r="HKK87" s="2"/>
      <c r="HKL87" s="2"/>
      <c r="HKM87" s="2"/>
      <c r="HKN87" s="2"/>
      <c r="HKO87" s="2"/>
      <c r="HKP87" s="2"/>
      <c r="HKQ87" s="2"/>
      <c r="HKR87" s="2"/>
      <c r="HKS87" s="2"/>
      <c r="HKT87" s="2"/>
      <c r="HKU87" s="2"/>
      <c r="HKV87" s="2"/>
      <c r="HKW87" s="2"/>
      <c r="HKX87" s="2"/>
      <c r="HKY87" s="2"/>
      <c r="HKZ87" s="2"/>
      <c r="HLA87" s="2"/>
      <c r="HLB87" s="2"/>
      <c r="HLC87" s="2"/>
      <c r="HLD87" s="2"/>
      <c r="HLE87" s="2"/>
      <c r="HLF87" s="2"/>
      <c r="HLG87" s="2"/>
      <c r="HLH87" s="2"/>
      <c r="HLI87" s="2"/>
      <c r="HLJ87" s="2"/>
      <c r="HLK87" s="2"/>
      <c r="HLL87" s="2"/>
      <c r="HLM87" s="2"/>
      <c r="HLN87" s="2"/>
      <c r="HLO87" s="2"/>
      <c r="HLP87" s="2"/>
      <c r="HLQ87" s="2"/>
      <c r="HLR87" s="2"/>
      <c r="HLS87" s="2"/>
      <c r="HLT87" s="2"/>
      <c r="HLU87" s="2"/>
      <c r="HLV87" s="2"/>
      <c r="HLW87" s="2"/>
      <c r="HLX87" s="2"/>
      <c r="HLY87" s="2"/>
      <c r="HLZ87" s="2"/>
      <c r="HMA87" s="2"/>
      <c r="HMB87" s="2"/>
      <c r="HMC87" s="2"/>
      <c r="HMD87" s="2"/>
      <c r="HME87" s="2"/>
      <c r="HMF87" s="2"/>
      <c r="HMG87" s="2"/>
      <c r="HMH87" s="2"/>
      <c r="HMI87" s="2"/>
      <c r="HMJ87" s="2"/>
      <c r="HMK87" s="2"/>
      <c r="HML87" s="2"/>
      <c r="HMM87" s="2"/>
      <c r="HMN87" s="2"/>
      <c r="HMO87" s="2"/>
      <c r="HMP87" s="2"/>
      <c r="HMQ87" s="2"/>
      <c r="HMR87" s="2"/>
      <c r="HMS87" s="2"/>
      <c r="HMT87" s="2"/>
      <c r="HMU87" s="2"/>
      <c r="HMV87" s="2"/>
      <c r="HMW87" s="2"/>
      <c r="HMX87" s="2"/>
      <c r="HMY87" s="2"/>
      <c r="HMZ87" s="2"/>
      <c r="HNA87" s="2"/>
      <c r="HNB87" s="2"/>
      <c r="HNC87" s="2"/>
      <c r="HND87" s="2"/>
      <c r="HNE87" s="2"/>
      <c r="HNF87" s="2"/>
      <c r="HNG87" s="2"/>
      <c r="HNH87" s="2"/>
      <c r="HNI87" s="2"/>
      <c r="HNJ87" s="2"/>
      <c r="HNK87" s="2"/>
      <c r="HNL87" s="2"/>
      <c r="HNM87" s="2"/>
      <c r="HNN87" s="2"/>
      <c r="HNO87" s="2"/>
      <c r="HNP87" s="2"/>
      <c r="HNQ87" s="2"/>
      <c r="HNR87" s="2"/>
      <c r="HNS87" s="2"/>
      <c r="HNT87" s="2"/>
      <c r="HNU87" s="2"/>
      <c r="HNV87" s="2"/>
      <c r="HNW87" s="2"/>
      <c r="HNX87" s="2"/>
      <c r="HNY87" s="2"/>
      <c r="HNZ87" s="2"/>
      <c r="HOA87" s="2"/>
      <c r="HOB87" s="2"/>
      <c r="HOC87" s="2"/>
      <c r="HOD87" s="2"/>
      <c r="HOE87" s="2"/>
      <c r="HOF87" s="2"/>
      <c r="HOG87" s="2"/>
      <c r="HOH87" s="2"/>
      <c r="HOI87" s="2"/>
      <c r="HOJ87" s="2"/>
      <c r="HOK87" s="2"/>
      <c r="HOL87" s="2"/>
      <c r="HOM87" s="2"/>
      <c r="HON87" s="2"/>
      <c r="HOO87" s="2"/>
      <c r="HOP87" s="2"/>
      <c r="HOQ87" s="2"/>
      <c r="HOR87" s="2"/>
      <c r="HOS87" s="2"/>
      <c r="HOT87" s="2"/>
      <c r="HOU87" s="2"/>
      <c r="HOV87" s="2"/>
      <c r="HOW87" s="2"/>
      <c r="HOX87" s="2"/>
      <c r="HOY87" s="2"/>
      <c r="HOZ87" s="2"/>
      <c r="HPA87" s="2"/>
      <c r="HPB87" s="2"/>
      <c r="HPC87" s="2"/>
      <c r="HPD87" s="2"/>
      <c r="HPE87" s="2"/>
      <c r="HPF87" s="2"/>
      <c r="HPG87" s="2"/>
      <c r="HPH87" s="2"/>
      <c r="HPI87" s="2"/>
      <c r="HPJ87" s="2"/>
      <c r="HPK87" s="2"/>
      <c r="HPL87" s="2"/>
      <c r="HPM87" s="2"/>
      <c r="HPN87" s="2"/>
      <c r="HPO87" s="2"/>
      <c r="HPP87" s="2"/>
      <c r="HPQ87" s="2"/>
      <c r="HPR87" s="2"/>
      <c r="HPS87" s="2"/>
      <c r="HPT87" s="2"/>
      <c r="HPU87" s="2"/>
      <c r="HPV87" s="2"/>
      <c r="HPW87" s="2"/>
      <c r="HPX87" s="2"/>
      <c r="HPY87" s="2"/>
      <c r="HPZ87" s="2"/>
      <c r="HQA87" s="2"/>
      <c r="HQB87" s="2"/>
      <c r="HQC87" s="2"/>
      <c r="HQD87" s="2"/>
      <c r="HQE87" s="2"/>
      <c r="HQF87" s="2"/>
      <c r="HQG87" s="2"/>
      <c r="HQH87" s="2"/>
      <c r="HQI87" s="2"/>
      <c r="HQJ87" s="2"/>
      <c r="HQK87" s="2"/>
      <c r="HQL87" s="2"/>
      <c r="HQM87" s="2"/>
      <c r="HQN87" s="2"/>
      <c r="HQO87" s="2"/>
      <c r="HQP87" s="2"/>
      <c r="HQQ87" s="2"/>
      <c r="HQR87" s="2"/>
      <c r="HQS87" s="2"/>
      <c r="HQT87" s="2"/>
      <c r="HQU87" s="2"/>
      <c r="HQV87" s="2"/>
      <c r="HQW87" s="2"/>
      <c r="HQX87" s="2"/>
      <c r="HQY87" s="2"/>
      <c r="HQZ87" s="2"/>
      <c r="HRA87" s="2"/>
      <c r="HRB87" s="2"/>
      <c r="HRC87" s="2"/>
      <c r="HRD87" s="2"/>
      <c r="HRE87" s="2"/>
      <c r="HRF87" s="2"/>
      <c r="HRG87" s="2"/>
      <c r="HRH87" s="2"/>
      <c r="HRI87" s="2"/>
      <c r="HRJ87" s="2"/>
      <c r="HRK87" s="2"/>
      <c r="HRL87" s="2"/>
      <c r="HRM87" s="2"/>
      <c r="HRN87" s="2"/>
      <c r="HRO87" s="2"/>
      <c r="HRP87" s="2"/>
      <c r="HRQ87" s="2"/>
      <c r="HRR87" s="2"/>
      <c r="HRS87" s="2"/>
      <c r="HRT87" s="2"/>
      <c r="HRU87" s="2"/>
      <c r="HRV87" s="2"/>
      <c r="HRW87" s="2"/>
      <c r="HRX87" s="2"/>
      <c r="HRY87" s="2"/>
      <c r="HRZ87" s="2"/>
      <c r="HSA87" s="2"/>
      <c r="HSB87" s="2"/>
      <c r="HSC87" s="2"/>
      <c r="HSD87" s="2"/>
      <c r="HSE87" s="2"/>
      <c r="HSF87" s="2"/>
      <c r="HSG87" s="2"/>
      <c r="HSH87" s="2"/>
      <c r="HSI87" s="2"/>
      <c r="HSJ87" s="2"/>
      <c r="HSK87" s="2"/>
      <c r="HSL87" s="2"/>
      <c r="HSM87" s="2"/>
      <c r="HSN87" s="2"/>
      <c r="HSO87" s="2"/>
      <c r="HSP87" s="2"/>
      <c r="HSQ87" s="2"/>
      <c r="HSR87" s="2"/>
      <c r="HSS87" s="2"/>
      <c r="HST87" s="2"/>
      <c r="HSU87" s="2"/>
      <c r="HSV87" s="2"/>
      <c r="HSW87" s="2"/>
      <c r="HSX87" s="2"/>
      <c r="HSY87" s="2"/>
      <c r="HSZ87" s="2"/>
      <c r="HTA87" s="2"/>
      <c r="HTB87" s="2"/>
      <c r="HTC87" s="2"/>
      <c r="HTD87" s="2"/>
      <c r="HTE87" s="2"/>
      <c r="HTF87" s="2"/>
      <c r="HTG87" s="2"/>
      <c r="HTH87" s="2"/>
      <c r="HTI87" s="2"/>
      <c r="HTJ87" s="2"/>
      <c r="HTK87" s="2"/>
      <c r="HTL87" s="2"/>
      <c r="HTM87" s="2"/>
      <c r="HTN87" s="2"/>
      <c r="HTO87" s="2"/>
      <c r="HTP87" s="2"/>
      <c r="HTQ87" s="2"/>
      <c r="HTR87" s="2"/>
      <c r="HTS87" s="2"/>
      <c r="HTT87" s="2"/>
      <c r="HTU87" s="2"/>
      <c r="HTV87" s="2"/>
      <c r="HTW87" s="2"/>
      <c r="HTX87" s="2"/>
      <c r="HTY87" s="2"/>
      <c r="HTZ87" s="2"/>
      <c r="HUA87" s="2"/>
      <c r="HUB87" s="2"/>
      <c r="HUC87" s="2"/>
      <c r="HUD87" s="2"/>
      <c r="HUE87" s="2"/>
      <c r="HUF87" s="2"/>
      <c r="HUG87" s="2"/>
      <c r="HUH87" s="2"/>
      <c r="HUI87" s="2"/>
      <c r="HUJ87" s="2"/>
      <c r="HUK87" s="2"/>
      <c r="HUL87" s="2"/>
      <c r="HUM87" s="2"/>
      <c r="HUN87" s="2"/>
      <c r="HUO87" s="2"/>
      <c r="HUP87" s="2"/>
      <c r="HUQ87" s="2"/>
      <c r="HUR87" s="2"/>
      <c r="HUS87" s="2"/>
      <c r="HUT87" s="2"/>
      <c r="HUU87" s="2"/>
      <c r="HUV87" s="2"/>
      <c r="HUW87" s="2"/>
      <c r="HUX87" s="2"/>
      <c r="HUY87" s="2"/>
      <c r="HUZ87" s="2"/>
      <c r="HVA87" s="2"/>
      <c r="HVB87" s="2"/>
      <c r="HVC87" s="2"/>
      <c r="HVD87" s="2"/>
      <c r="HVE87" s="2"/>
      <c r="HVF87" s="2"/>
      <c r="HVG87" s="2"/>
      <c r="HVH87" s="2"/>
      <c r="HVI87" s="2"/>
      <c r="HVJ87" s="2"/>
      <c r="HVK87" s="2"/>
      <c r="HVL87" s="2"/>
      <c r="HVM87" s="2"/>
      <c r="HVN87" s="2"/>
      <c r="HVO87" s="2"/>
      <c r="HVP87" s="2"/>
      <c r="HVQ87" s="2"/>
      <c r="HVR87" s="2"/>
      <c r="HVS87" s="2"/>
      <c r="HVT87" s="2"/>
      <c r="HVU87" s="2"/>
      <c r="HVV87" s="2"/>
      <c r="HVW87" s="2"/>
      <c r="HVX87" s="2"/>
      <c r="HVY87" s="2"/>
      <c r="HVZ87" s="2"/>
      <c r="HWA87" s="2"/>
      <c r="HWB87" s="2"/>
      <c r="HWC87" s="2"/>
      <c r="HWD87" s="2"/>
      <c r="HWE87" s="2"/>
      <c r="HWF87" s="2"/>
      <c r="HWG87" s="2"/>
      <c r="HWH87" s="2"/>
      <c r="HWI87" s="2"/>
      <c r="HWJ87" s="2"/>
      <c r="HWK87" s="2"/>
      <c r="HWL87" s="2"/>
      <c r="HWM87" s="2"/>
      <c r="HWN87" s="2"/>
      <c r="HWO87" s="2"/>
      <c r="HWP87" s="2"/>
      <c r="HWQ87" s="2"/>
      <c r="HWR87" s="2"/>
      <c r="HWS87" s="2"/>
      <c r="HWT87" s="2"/>
      <c r="HWU87" s="2"/>
      <c r="HWV87" s="2"/>
      <c r="HWW87" s="2"/>
      <c r="HWX87" s="2"/>
      <c r="HWY87" s="2"/>
      <c r="HWZ87" s="2"/>
      <c r="HXA87" s="2"/>
      <c r="HXB87" s="2"/>
      <c r="HXC87" s="2"/>
      <c r="HXD87" s="2"/>
      <c r="HXE87" s="2"/>
      <c r="HXF87" s="2"/>
      <c r="HXG87" s="2"/>
      <c r="HXH87" s="2"/>
      <c r="HXI87" s="2"/>
      <c r="HXJ87" s="2"/>
      <c r="HXK87" s="2"/>
      <c r="HXL87" s="2"/>
      <c r="HXM87" s="2"/>
      <c r="HXN87" s="2"/>
      <c r="HXO87" s="2"/>
      <c r="HXP87" s="2"/>
      <c r="HXQ87" s="2"/>
      <c r="HXR87" s="2"/>
      <c r="HXS87" s="2"/>
      <c r="HXT87" s="2"/>
      <c r="HXU87" s="2"/>
      <c r="HXV87" s="2"/>
      <c r="HXW87" s="2"/>
      <c r="HXX87" s="2"/>
      <c r="HXY87" s="2"/>
      <c r="HXZ87" s="2"/>
      <c r="HYA87" s="2"/>
      <c r="HYB87" s="2"/>
      <c r="HYC87" s="2"/>
      <c r="HYD87" s="2"/>
      <c r="HYE87" s="2"/>
      <c r="HYF87" s="2"/>
      <c r="HYG87" s="2"/>
      <c r="HYH87" s="2"/>
      <c r="HYI87" s="2"/>
      <c r="HYJ87" s="2"/>
      <c r="HYK87" s="2"/>
      <c r="HYL87" s="2"/>
      <c r="HYM87" s="2"/>
      <c r="HYN87" s="2"/>
      <c r="HYO87" s="2"/>
      <c r="HYP87" s="2"/>
      <c r="HYQ87" s="2"/>
      <c r="HYR87" s="2"/>
      <c r="HYS87" s="2"/>
      <c r="HYT87" s="2"/>
      <c r="HYU87" s="2"/>
      <c r="HYV87" s="2"/>
      <c r="HYW87" s="2"/>
      <c r="HYX87" s="2"/>
      <c r="HYY87" s="2"/>
      <c r="HYZ87" s="2"/>
      <c r="HZA87" s="2"/>
      <c r="HZB87" s="2"/>
      <c r="HZC87" s="2"/>
      <c r="HZD87" s="2"/>
      <c r="HZE87" s="2"/>
      <c r="HZF87" s="2"/>
      <c r="HZG87" s="2"/>
      <c r="HZH87" s="2"/>
      <c r="HZI87" s="2"/>
      <c r="HZJ87" s="2"/>
      <c r="HZK87" s="2"/>
      <c r="HZL87" s="2"/>
      <c r="HZM87" s="2"/>
      <c r="HZN87" s="2"/>
      <c r="HZO87" s="2"/>
      <c r="HZP87" s="2"/>
      <c r="HZQ87" s="2"/>
      <c r="HZR87" s="2"/>
      <c r="HZS87" s="2"/>
      <c r="HZT87" s="2"/>
      <c r="HZU87" s="2"/>
      <c r="HZV87" s="2"/>
      <c r="HZW87" s="2"/>
      <c r="HZX87" s="2"/>
      <c r="HZY87" s="2"/>
      <c r="HZZ87" s="2"/>
      <c r="IAA87" s="2"/>
      <c r="IAB87" s="2"/>
      <c r="IAC87" s="2"/>
      <c r="IAD87" s="2"/>
      <c r="IAE87" s="2"/>
      <c r="IAF87" s="2"/>
      <c r="IAG87" s="2"/>
      <c r="IAH87" s="2"/>
      <c r="IAI87" s="2"/>
      <c r="IAJ87" s="2"/>
      <c r="IAK87" s="2"/>
      <c r="IAL87" s="2"/>
      <c r="IAM87" s="2"/>
      <c r="IAN87" s="2"/>
      <c r="IAO87" s="2"/>
      <c r="IAP87" s="2"/>
      <c r="IAQ87" s="2"/>
      <c r="IAR87" s="2"/>
      <c r="IAS87" s="2"/>
      <c r="IAT87" s="2"/>
      <c r="IAU87" s="2"/>
      <c r="IAV87" s="2"/>
      <c r="IAW87" s="2"/>
      <c r="IAX87" s="2"/>
      <c r="IAY87" s="2"/>
      <c r="IAZ87" s="2"/>
      <c r="IBA87" s="2"/>
      <c r="IBB87" s="2"/>
      <c r="IBC87" s="2"/>
      <c r="IBD87" s="2"/>
      <c r="IBE87" s="2"/>
      <c r="IBF87" s="2"/>
      <c r="IBG87" s="2"/>
      <c r="IBH87" s="2"/>
      <c r="IBI87" s="2"/>
      <c r="IBJ87" s="2"/>
      <c r="IBK87" s="2"/>
      <c r="IBL87" s="2"/>
      <c r="IBM87" s="2"/>
      <c r="IBN87" s="2"/>
      <c r="IBO87" s="2"/>
      <c r="IBP87" s="2"/>
      <c r="IBQ87" s="2"/>
      <c r="IBR87" s="2"/>
      <c r="IBS87" s="2"/>
      <c r="IBT87" s="2"/>
      <c r="IBU87" s="2"/>
      <c r="IBV87" s="2"/>
      <c r="IBW87" s="2"/>
      <c r="IBX87" s="2"/>
      <c r="IBY87" s="2"/>
      <c r="IBZ87" s="2"/>
      <c r="ICA87" s="2"/>
      <c r="ICB87" s="2"/>
      <c r="ICC87" s="2"/>
      <c r="ICD87" s="2"/>
      <c r="ICE87" s="2"/>
      <c r="ICF87" s="2"/>
      <c r="ICG87" s="2"/>
      <c r="ICH87" s="2"/>
      <c r="ICI87" s="2"/>
      <c r="ICJ87" s="2"/>
      <c r="ICK87" s="2"/>
      <c r="ICL87" s="2"/>
      <c r="ICM87" s="2"/>
      <c r="ICN87" s="2"/>
      <c r="ICO87" s="2"/>
      <c r="ICP87" s="2"/>
      <c r="ICQ87" s="2"/>
      <c r="ICR87" s="2"/>
      <c r="ICS87" s="2"/>
      <c r="ICT87" s="2"/>
      <c r="ICU87" s="2"/>
      <c r="ICV87" s="2"/>
      <c r="ICW87" s="2"/>
      <c r="ICX87" s="2"/>
      <c r="ICY87" s="2"/>
      <c r="ICZ87" s="2"/>
      <c r="IDA87" s="2"/>
      <c r="IDB87" s="2"/>
      <c r="IDC87" s="2"/>
      <c r="IDD87" s="2"/>
      <c r="IDE87" s="2"/>
      <c r="IDF87" s="2"/>
      <c r="IDG87" s="2"/>
      <c r="IDH87" s="2"/>
      <c r="IDI87" s="2"/>
      <c r="IDJ87" s="2"/>
      <c r="IDK87" s="2"/>
      <c r="IDL87" s="2"/>
      <c r="IDM87" s="2"/>
      <c r="IDN87" s="2"/>
      <c r="IDO87" s="2"/>
      <c r="IDP87" s="2"/>
      <c r="IDQ87" s="2"/>
      <c r="IDR87" s="2"/>
      <c r="IDS87" s="2"/>
      <c r="IDT87" s="2"/>
      <c r="IDU87" s="2"/>
      <c r="IDV87" s="2"/>
      <c r="IDW87" s="2"/>
      <c r="IDX87" s="2"/>
      <c r="IDY87" s="2"/>
      <c r="IDZ87" s="2"/>
      <c r="IEA87" s="2"/>
      <c r="IEB87" s="2"/>
      <c r="IEC87" s="2"/>
      <c r="IED87" s="2"/>
      <c r="IEE87" s="2"/>
      <c r="IEF87" s="2"/>
      <c r="IEG87" s="2"/>
      <c r="IEH87" s="2"/>
      <c r="IEI87" s="2"/>
      <c r="IEJ87" s="2"/>
      <c r="IEK87" s="2"/>
      <c r="IEL87" s="2"/>
      <c r="IEM87" s="2"/>
      <c r="IEN87" s="2"/>
      <c r="IEO87" s="2"/>
      <c r="IEP87" s="2"/>
      <c r="IEQ87" s="2"/>
      <c r="IER87" s="2"/>
      <c r="IES87" s="2"/>
      <c r="IET87" s="2"/>
      <c r="IEU87" s="2"/>
      <c r="IEV87" s="2"/>
      <c r="IEW87" s="2"/>
      <c r="IEX87" s="2"/>
      <c r="IEY87" s="2"/>
      <c r="IEZ87" s="2"/>
      <c r="IFA87" s="2"/>
      <c r="IFB87" s="2"/>
      <c r="IFC87" s="2"/>
      <c r="IFD87" s="2"/>
      <c r="IFE87" s="2"/>
      <c r="IFF87" s="2"/>
      <c r="IFG87" s="2"/>
      <c r="IFH87" s="2"/>
      <c r="IFI87" s="2"/>
      <c r="IFJ87" s="2"/>
      <c r="IFK87" s="2"/>
      <c r="IFL87" s="2"/>
      <c r="IFM87" s="2"/>
      <c r="IFN87" s="2"/>
      <c r="IFO87" s="2"/>
      <c r="IFP87" s="2"/>
      <c r="IFQ87" s="2"/>
      <c r="IFR87" s="2"/>
      <c r="IFS87" s="2"/>
      <c r="IFT87" s="2"/>
      <c r="IFU87" s="2"/>
      <c r="IFV87" s="2"/>
      <c r="IFW87" s="2"/>
      <c r="IFX87" s="2"/>
      <c r="IFY87" s="2"/>
      <c r="IFZ87" s="2"/>
      <c r="IGA87" s="2"/>
      <c r="IGB87" s="2"/>
      <c r="IGC87" s="2"/>
      <c r="IGD87" s="2"/>
      <c r="IGE87" s="2"/>
      <c r="IGF87" s="2"/>
      <c r="IGG87" s="2"/>
      <c r="IGH87" s="2"/>
      <c r="IGI87" s="2"/>
      <c r="IGJ87" s="2"/>
      <c r="IGK87" s="2"/>
      <c r="IGL87" s="2"/>
      <c r="IGM87" s="2"/>
      <c r="IGN87" s="2"/>
      <c r="IGO87" s="2"/>
      <c r="IGP87" s="2"/>
      <c r="IGQ87" s="2"/>
      <c r="IGR87" s="2"/>
      <c r="IGS87" s="2"/>
      <c r="IGT87" s="2"/>
      <c r="IGU87" s="2"/>
      <c r="IGV87" s="2"/>
      <c r="IGW87" s="2"/>
      <c r="IGX87" s="2"/>
      <c r="IGY87" s="2"/>
      <c r="IGZ87" s="2"/>
      <c r="IHA87" s="2"/>
      <c r="IHB87" s="2"/>
      <c r="IHC87" s="2"/>
      <c r="IHD87" s="2"/>
      <c r="IHE87" s="2"/>
      <c r="IHF87" s="2"/>
      <c r="IHG87" s="2"/>
      <c r="IHH87" s="2"/>
      <c r="IHI87" s="2"/>
      <c r="IHJ87" s="2"/>
      <c r="IHK87" s="2"/>
      <c r="IHL87" s="2"/>
      <c r="IHM87" s="2"/>
      <c r="IHN87" s="2"/>
      <c r="IHO87" s="2"/>
      <c r="IHP87" s="2"/>
      <c r="IHQ87" s="2"/>
      <c r="IHR87" s="2"/>
      <c r="IHS87" s="2"/>
      <c r="IHT87" s="2"/>
      <c r="IHU87" s="2"/>
      <c r="IHV87" s="2"/>
      <c r="IHW87" s="2"/>
      <c r="IHX87" s="2"/>
      <c r="IHY87" s="2"/>
      <c r="IHZ87" s="2"/>
      <c r="IIA87" s="2"/>
      <c r="IIB87" s="2"/>
      <c r="IIC87" s="2"/>
      <c r="IID87" s="2"/>
      <c r="IIE87" s="2"/>
      <c r="IIF87" s="2"/>
      <c r="IIG87" s="2"/>
      <c r="IIH87" s="2"/>
      <c r="III87" s="2"/>
      <c r="IIJ87" s="2"/>
      <c r="IIK87" s="2"/>
      <c r="IIL87" s="2"/>
      <c r="IIM87" s="2"/>
      <c r="IIN87" s="2"/>
      <c r="IIO87" s="2"/>
      <c r="IIP87" s="2"/>
      <c r="IIQ87" s="2"/>
      <c r="IIR87" s="2"/>
      <c r="IIS87" s="2"/>
      <c r="IIT87" s="2"/>
      <c r="IIU87" s="2"/>
      <c r="IIV87" s="2"/>
      <c r="IIW87" s="2"/>
      <c r="IIX87" s="2"/>
      <c r="IIY87" s="2"/>
      <c r="IIZ87" s="2"/>
      <c r="IJA87" s="2"/>
      <c r="IJB87" s="2"/>
      <c r="IJC87" s="2"/>
      <c r="IJD87" s="2"/>
      <c r="IJE87" s="2"/>
      <c r="IJF87" s="2"/>
      <c r="IJG87" s="2"/>
      <c r="IJH87" s="2"/>
      <c r="IJI87" s="2"/>
      <c r="IJJ87" s="2"/>
      <c r="IJK87" s="2"/>
      <c r="IJL87" s="2"/>
      <c r="IJM87" s="2"/>
      <c r="IJN87" s="2"/>
      <c r="IJO87" s="2"/>
      <c r="IJP87" s="2"/>
      <c r="IJQ87" s="2"/>
      <c r="IJR87" s="2"/>
      <c r="IJS87" s="2"/>
      <c r="IJT87" s="2"/>
      <c r="IJU87" s="2"/>
      <c r="IJV87" s="2"/>
      <c r="IJW87" s="2"/>
      <c r="IJX87" s="2"/>
      <c r="IJY87" s="2"/>
      <c r="IJZ87" s="2"/>
      <c r="IKA87" s="2"/>
      <c r="IKB87" s="2"/>
      <c r="IKC87" s="2"/>
      <c r="IKD87" s="2"/>
      <c r="IKE87" s="2"/>
      <c r="IKF87" s="2"/>
      <c r="IKG87" s="2"/>
      <c r="IKH87" s="2"/>
      <c r="IKI87" s="2"/>
      <c r="IKJ87" s="2"/>
      <c r="IKK87" s="2"/>
      <c r="IKL87" s="2"/>
      <c r="IKM87" s="2"/>
      <c r="IKN87" s="2"/>
      <c r="IKO87" s="2"/>
      <c r="IKP87" s="2"/>
      <c r="IKQ87" s="2"/>
      <c r="IKR87" s="2"/>
      <c r="IKS87" s="2"/>
      <c r="IKT87" s="2"/>
      <c r="IKU87" s="2"/>
      <c r="IKV87" s="2"/>
      <c r="IKW87" s="2"/>
      <c r="IKX87" s="2"/>
      <c r="IKY87" s="2"/>
      <c r="IKZ87" s="2"/>
      <c r="ILA87" s="2"/>
      <c r="ILB87" s="2"/>
      <c r="ILC87" s="2"/>
      <c r="ILD87" s="2"/>
      <c r="ILE87" s="2"/>
      <c r="ILF87" s="2"/>
      <c r="ILG87" s="2"/>
      <c r="ILH87" s="2"/>
      <c r="ILI87" s="2"/>
      <c r="ILJ87" s="2"/>
      <c r="ILK87" s="2"/>
      <c r="ILL87" s="2"/>
      <c r="ILM87" s="2"/>
      <c r="ILN87" s="2"/>
      <c r="ILO87" s="2"/>
      <c r="ILP87" s="2"/>
      <c r="ILQ87" s="2"/>
      <c r="ILR87" s="2"/>
      <c r="ILS87" s="2"/>
      <c r="ILT87" s="2"/>
      <c r="ILU87" s="2"/>
      <c r="ILV87" s="2"/>
      <c r="ILW87" s="2"/>
      <c r="ILX87" s="2"/>
      <c r="ILY87" s="2"/>
      <c r="ILZ87" s="2"/>
      <c r="IMA87" s="2"/>
      <c r="IMB87" s="2"/>
      <c r="IMC87" s="2"/>
      <c r="IMD87" s="2"/>
      <c r="IME87" s="2"/>
      <c r="IMF87" s="2"/>
      <c r="IMG87" s="2"/>
      <c r="IMH87" s="2"/>
      <c r="IMI87" s="2"/>
      <c r="IMJ87" s="2"/>
      <c r="IMK87" s="2"/>
      <c r="IML87" s="2"/>
      <c r="IMM87" s="2"/>
      <c r="IMN87" s="2"/>
      <c r="IMO87" s="2"/>
      <c r="IMP87" s="2"/>
      <c r="IMQ87" s="2"/>
      <c r="IMR87" s="2"/>
      <c r="IMS87" s="2"/>
      <c r="IMT87" s="2"/>
      <c r="IMU87" s="2"/>
      <c r="IMV87" s="2"/>
      <c r="IMW87" s="2"/>
      <c r="IMX87" s="2"/>
      <c r="IMY87" s="2"/>
      <c r="IMZ87" s="2"/>
      <c r="INA87" s="2"/>
      <c r="INB87" s="2"/>
      <c r="INC87" s="2"/>
      <c r="IND87" s="2"/>
      <c r="INE87" s="2"/>
      <c r="INF87" s="2"/>
      <c r="ING87" s="2"/>
      <c r="INH87" s="2"/>
      <c r="INI87" s="2"/>
      <c r="INJ87" s="2"/>
      <c r="INK87" s="2"/>
      <c r="INL87" s="2"/>
      <c r="INM87" s="2"/>
      <c r="INN87" s="2"/>
      <c r="INO87" s="2"/>
      <c r="INP87" s="2"/>
      <c r="INQ87" s="2"/>
      <c r="INR87" s="2"/>
      <c r="INS87" s="2"/>
      <c r="INT87" s="2"/>
      <c r="INU87" s="2"/>
      <c r="INV87" s="2"/>
      <c r="INW87" s="2"/>
      <c r="INX87" s="2"/>
      <c r="INY87" s="2"/>
      <c r="INZ87" s="2"/>
      <c r="IOA87" s="2"/>
      <c r="IOB87" s="2"/>
      <c r="IOC87" s="2"/>
      <c r="IOD87" s="2"/>
      <c r="IOE87" s="2"/>
      <c r="IOF87" s="2"/>
      <c r="IOG87" s="2"/>
      <c r="IOH87" s="2"/>
      <c r="IOI87" s="2"/>
      <c r="IOJ87" s="2"/>
      <c r="IOK87" s="2"/>
      <c r="IOL87" s="2"/>
      <c r="IOM87" s="2"/>
      <c r="ION87" s="2"/>
      <c r="IOO87" s="2"/>
      <c r="IOP87" s="2"/>
      <c r="IOQ87" s="2"/>
      <c r="IOR87" s="2"/>
      <c r="IOS87" s="2"/>
      <c r="IOT87" s="2"/>
      <c r="IOU87" s="2"/>
      <c r="IOV87" s="2"/>
      <c r="IOW87" s="2"/>
      <c r="IOX87" s="2"/>
      <c r="IOY87" s="2"/>
      <c r="IOZ87" s="2"/>
      <c r="IPA87" s="2"/>
      <c r="IPB87" s="2"/>
      <c r="IPC87" s="2"/>
      <c r="IPD87" s="2"/>
      <c r="IPE87" s="2"/>
      <c r="IPF87" s="2"/>
      <c r="IPG87" s="2"/>
      <c r="IPH87" s="2"/>
      <c r="IPI87" s="2"/>
      <c r="IPJ87" s="2"/>
      <c r="IPK87" s="2"/>
      <c r="IPL87" s="2"/>
      <c r="IPM87" s="2"/>
      <c r="IPN87" s="2"/>
      <c r="IPO87" s="2"/>
      <c r="IPP87" s="2"/>
      <c r="IPQ87" s="2"/>
      <c r="IPR87" s="2"/>
      <c r="IPS87" s="2"/>
      <c r="IPT87" s="2"/>
      <c r="IPU87" s="2"/>
      <c r="IPV87" s="2"/>
      <c r="IPW87" s="2"/>
      <c r="IPX87" s="2"/>
      <c r="IPY87" s="2"/>
      <c r="IPZ87" s="2"/>
      <c r="IQA87" s="2"/>
      <c r="IQB87" s="2"/>
      <c r="IQC87" s="2"/>
      <c r="IQD87" s="2"/>
      <c r="IQE87" s="2"/>
      <c r="IQF87" s="2"/>
      <c r="IQG87" s="2"/>
      <c r="IQH87" s="2"/>
      <c r="IQI87" s="2"/>
      <c r="IQJ87" s="2"/>
      <c r="IQK87" s="2"/>
      <c r="IQL87" s="2"/>
      <c r="IQM87" s="2"/>
      <c r="IQN87" s="2"/>
      <c r="IQO87" s="2"/>
      <c r="IQP87" s="2"/>
      <c r="IQQ87" s="2"/>
      <c r="IQR87" s="2"/>
      <c r="IQS87" s="2"/>
      <c r="IQT87" s="2"/>
      <c r="IQU87" s="2"/>
      <c r="IQV87" s="2"/>
      <c r="IQW87" s="2"/>
      <c r="IQX87" s="2"/>
      <c r="IQY87" s="2"/>
      <c r="IQZ87" s="2"/>
      <c r="IRA87" s="2"/>
      <c r="IRB87" s="2"/>
      <c r="IRC87" s="2"/>
      <c r="IRD87" s="2"/>
      <c r="IRE87" s="2"/>
      <c r="IRF87" s="2"/>
      <c r="IRG87" s="2"/>
      <c r="IRH87" s="2"/>
      <c r="IRI87" s="2"/>
      <c r="IRJ87" s="2"/>
      <c r="IRK87" s="2"/>
      <c r="IRL87" s="2"/>
      <c r="IRM87" s="2"/>
      <c r="IRN87" s="2"/>
      <c r="IRO87" s="2"/>
      <c r="IRP87" s="2"/>
      <c r="IRQ87" s="2"/>
      <c r="IRR87" s="2"/>
      <c r="IRS87" s="2"/>
      <c r="IRT87" s="2"/>
      <c r="IRU87" s="2"/>
      <c r="IRV87" s="2"/>
      <c r="IRW87" s="2"/>
      <c r="IRX87" s="2"/>
      <c r="IRY87" s="2"/>
      <c r="IRZ87" s="2"/>
      <c r="ISA87" s="2"/>
      <c r="ISB87" s="2"/>
      <c r="ISC87" s="2"/>
      <c r="ISD87" s="2"/>
      <c r="ISE87" s="2"/>
      <c r="ISF87" s="2"/>
      <c r="ISG87" s="2"/>
      <c r="ISH87" s="2"/>
      <c r="ISI87" s="2"/>
      <c r="ISJ87" s="2"/>
      <c r="ISK87" s="2"/>
      <c r="ISL87" s="2"/>
      <c r="ISM87" s="2"/>
      <c r="ISN87" s="2"/>
      <c r="ISO87" s="2"/>
      <c r="ISP87" s="2"/>
      <c r="ISQ87" s="2"/>
      <c r="ISR87" s="2"/>
      <c r="ISS87" s="2"/>
      <c r="IST87" s="2"/>
      <c r="ISU87" s="2"/>
      <c r="ISV87" s="2"/>
      <c r="ISW87" s="2"/>
      <c r="ISX87" s="2"/>
      <c r="ISY87" s="2"/>
      <c r="ISZ87" s="2"/>
      <c r="ITA87" s="2"/>
      <c r="ITB87" s="2"/>
      <c r="ITC87" s="2"/>
      <c r="ITD87" s="2"/>
      <c r="ITE87" s="2"/>
      <c r="ITF87" s="2"/>
      <c r="ITG87" s="2"/>
      <c r="ITH87" s="2"/>
      <c r="ITI87" s="2"/>
      <c r="ITJ87" s="2"/>
      <c r="ITK87" s="2"/>
      <c r="ITL87" s="2"/>
      <c r="ITM87" s="2"/>
      <c r="ITN87" s="2"/>
      <c r="ITO87" s="2"/>
      <c r="ITP87" s="2"/>
      <c r="ITQ87" s="2"/>
      <c r="ITR87" s="2"/>
      <c r="ITS87" s="2"/>
      <c r="ITT87" s="2"/>
      <c r="ITU87" s="2"/>
      <c r="ITV87" s="2"/>
      <c r="ITW87" s="2"/>
      <c r="ITX87" s="2"/>
      <c r="ITY87" s="2"/>
      <c r="ITZ87" s="2"/>
      <c r="IUA87" s="2"/>
      <c r="IUB87" s="2"/>
      <c r="IUC87" s="2"/>
      <c r="IUD87" s="2"/>
      <c r="IUE87" s="2"/>
      <c r="IUF87" s="2"/>
      <c r="IUG87" s="2"/>
      <c r="IUH87" s="2"/>
      <c r="IUI87" s="2"/>
      <c r="IUJ87" s="2"/>
      <c r="IUK87" s="2"/>
      <c r="IUL87" s="2"/>
      <c r="IUM87" s="2"/>
      <c r="IUN87" s="2"/>
      <c r="IUO87" s="2"/>
      <c r="IUP87" s="2"/>
      <c r="IUQ87" s="2"/>
      <c r="IUR87" s="2"/>
      <c r="IUS87" s="2"/>
      <c r="IUT87" s="2"/>
      <c r="IUU87" s="2"/>
      <c r="IUV87" s="2"/>
      <c r="IUW87" s="2"/>
      <c r="IUX87" s="2"/>
      <c r="IUY87" s="2"/>
      <c r="IUZ87" s="2"/>
      <c r="IVA87" s="2"/>
      <c r="IVB87" s="2"/>
      <c r="IVC87" s="2"/>
      <c r="IVD87" s="2"/>
      <c r="IVE87" s="2"/>
      <c r="IVF87" s="2"/>
      <c r="IVG87" s="2"/>
      <c r="IVH87" s="2"/>
      <c r="IVI87" s="2"/>
      <c r="IVJ87" s="2"/>
      <c r="IVK87" s="2"/>
      <c r="IVL87" s="2"/>
      <c r="IVM87" s="2"/>
      <c r="IVN87" s="2"/>
      <c r="IVO87" s="2"/>
      <c r="IVP87" s="2"/>
      <c r="IVQ87" s="2"/>
      <c r="IVR87" s="2"/>
      <c r="IVS87" s="2"/>
      <c r="IVT87" s="2"/>
      <c r="IVU87" s="2"/>
      <c r="IVV87" s="2"/>
      <c r="IVW87" s="2"/>
      <c r="IVX87" s="2"/>
      <c r="IVY87" s="2"/>
      <c r="IVZ87" s="2"/>
      <c r="IWA87" s="2"/>
      <c r="IWB87" s="2"/>
      <c r="IWC87" s="2"/>
      <c r="IWD87" s="2"/>
      <c r="IWE87" s="2"/>
      <c r="IWF87" s="2"/>
      <c r="IWG87" s="2"/>
      <c r="IWH87" s="2"/>
      <c r="IWI87" s="2"/>
      <c r="IWJ87" s="2"/>
      <c r="IWK87" s="2"/>
      <c r="IWL87" s="2"/>
      <c r="IWM87" s="2"/>
      <c r="IWN87" s="2"/>
      <c r="IWO87" s="2"/>
      <c r="IWP87" s="2"/>
      <c r="IWQ87" s="2"/>
      <c r="IWR87" s="2"/>
      <c r="IWS87" s="2"/>
      <c r="IWT87" s="2"/>
      <c r="IWU87" s="2"/>
      <c r="IWV87" s="2"/>
      <c r="IWW87" s="2"/>
      <c r="IWX87" s="2"/>
      <c r="IWY87" s="2"/>
      <c r="IWZ87" s="2"/>
      <c r="IXA87" s="2"/>
      <c r="IXB87" s="2"/>
      <c r="IXC87" s="2"/>
      <c r="IXD87" s="2"/>
      <c r="IXE87" s="2"/>
      <c r="IXF87" s="2"/>
      <c r="IXG87" s="2"/>
      <c r="IXH87" s="2"/>
      <c r="IXI87" s="2"/>
      <c r="IXJ87" s="2"/>
      <c r="IXK87" s="2"/>
      <c r="IXL87" s="2"/>
      <c r="IXM87" s="2"/>
      <c r="IXN87" s="2"/>
      <c r="IXO87" s="2"/>
      <c r="IXP87" s="2"/>
      <c r="IXQ87" s="2"/>
      <c r="IXR87" s="2"/>
      <c r="IXS87" s="2"/>
      <c r="IXT87" s="2"/>
      <c r="IXU87" s="2"/>
      <c r="IXV87" s="2"/>
      <c r="IXW87" s="2"/>
      <c r="IXX87" s="2"/>
      <c r="IXY87" s="2"/>
      <c r="IXZ87" s="2"/>
      <c r="IYA87" s="2"/>
      <c r="IYB87" s="2"/>
      <c r="IYC87" s="2"/>
      <c r="IYD87" s="2"/>
      <c r="IYE87" s="2"/>
      <c r="IYF87" s="2"/>
      <c r="IYG87" s="2"/>
      <c r="IYH87" s="2"/>
      <c r="IYI87" s="2"/>
      <c r="IYJ87" s="2"/>
      <c r="IYK87" s="2"/>
      <c r="IYL87" s="2"/>
      <c r="IYM87" s="2"/>
      <c r="IYN87" s="2"/>
      <c r="IYO87" s="2"/>
      <c r="IYP87" s="2"/>
      <c r="IYQ87" s="2"/>
      <c r="IYR87" s="2"/>
      <c r="IYS87" s="2"/>
      <c r="IYT87" s="2"/>
      <c r="IYU87" s="2"/>
      <c r="IYV87" s="2"/>
      <c r="IYW87" s="2"/>
      <c r="IYX87" s="2"/>
      <c r="IYY87" s="2"/>
      <c r="IYZ87" s="2"/>
      <c r="IZA87" s="2"/>
      <c r="IZB87" s="2"/>
      <c r="IZC87" s="2"/>
      <c r="IZD87" s="2"/>
      <c r="IZE87" s="2"/>
      <c r="IZF87" s="2"/>
      <c r="IZG87" s="2"/>
      <c r="IZH87" s="2"/>
      <c r="IZI87" s="2"/>
      <c r="IZJ87" s="2"/>
      <c r="IZK87" s="2"/>
      <c r="IZL87" s="2"/>
      <c r="IZM87" s="2"/>
      <c r="IZN87" s="2"/>
      <c r="IZO87" s="2"/>
      <c r="IZP87" s="2"/>
      <c r="IZQ87" s="2"/>
      <c r="IZR87" s="2"/>
      <c r="IZS87" s="2"/>
      <c r="IZT87" s="2"/>
      <c r="IZU87" s="2"/>
      <c r="IZV87" s="2"/>
      <c r="IZW87" s="2"/>
      <c r="IZX87" s="2"/>
      <c r="IZY87" s="2"/>
      <c r="IZZ87" s="2"/>
      <c r="JAA87" s="2"/>
      <c r="JAB87" s="2"/>
      <c r="JAC87" s="2"/>
      <c r="JAD87" s="2"/>
      <c r="JAE87" s="2"/>
      <c r="JAF87" s="2"/>
      <c r="JAG87" s="2"/>
      <c r="JAH87" s="2"/>
      <c r="JAI87" s="2"/>
      <c r="JAJ87" s="2"/>
      <c r="JAK87" s="2"/>
      <c r="JAL87" s="2"/>
      <c r="JAM87" s="2"/>
      <c r="JAN87" s="2"/>
      <c r="JAO87" s="2"/>
      <c r="JAP87" s="2"/>
      <c r="JAQ87" s="2"/>
      <c r="JAR87" s="2"/>
      <c r="JAS87" s="2"/>
      <c r="JAT87" s="2"/>
      <c r="JAU87" s="2"/>
      <c r="JAV87" s="2"/>
      <c r="JAW87" s="2"/>
      <c r="JAX87" s="2"/>
      <c r="JAY87" s="2"/>
      <c r="JAZ87" s="2"/>
      <c r="JBA87" s="2"/>
      <c r="JBB87" s="2"/>
      <c r="JBC87" s="2"/>
      <c r="JBD87" s="2"/>
      <c r="JBE87" s="2"/>
      <c r="JBF87" s="2"/>
      <c r="JBG87" s="2"/>
      <c r="JBH87" s="2"/>
      <c r="JBI87" s="2"/>
      <c r="JBJ87" s="2"/>
      <c r="JBK87" s="2"/>
      <c r="JBL87" s="2"/>
      <c r="JBM87" s="2"/>
      <c r="JBN87" s="2"/>
      <c r="JBO87" s="2"/>
      <c r="JBP87" s="2"/>
      <c r="JBQ87" s="2"/>
      <c r="JBR87" s="2"/>
      <c r="JBS87" s="2"/>
      <c r="JBT87" s="2"/>
      <c r="JBU87" s="2"/>
      <c r="JBV87" s="2"/>
      <c r="JBW87" s="2"/>
      <c r="JBX87" s="2"/>
      <c r="JBY87" s="2"/>
      <c r="JBZ87" s="2"/>
      <c r="JCA87" s="2"/>
      <c r="JCB87" s="2"/>
      <c r="JCC87" s="2"/>
      <c r="JCD87" s="2"/>
      <c r="JCE87" s="2"/>
      <c r="JCF87" s="2"/>
      <c r="JCG87" s="2"/>
      <c r="JCH87" s="2"/>
      <c r="JCI87" s="2"/>
      <c r="JCJ87" s="2"/>
      <c r="JCK87" s="2"/>
      <c r="JCL87" s="2"/>
      <c r="JCM87" s="2"/>
      <c r="JCN87" s="2"/>
      <c r="JCO87" s="2"/>
      <c r="JCP87" s="2"/>
      <c r="JCQ87" s="2"/>
      <c r="JCR87" s="2"/>
      <c r="JCS87" s="2"/>
      <c r="JCT87" s="2"/>
      <c r="JCU87" s="2"/>
      <c r="JCV87" s="2"/>
      <c r="JCW87" s="2"/>
      <c r="JCX87" s="2"/>
      <c r="JCY87" s="2"/>
      <c r="JCZ87" s="2"/>
      <c r="JDA87" s="2"/>
      <c r="JDB87" s="2"/>
      <c r="JDC87" s="2"/>
      <c r="JDD87" s="2"/>
      <c r="JDE87" s="2"/>
      <c r="JDF87" s="2"/>
      <c r="JDG87" s="2"/>
      <c r="JDH87" s="2"/>
      <c r="JDI87" s="2"/>
      <c r="JDJ87" s="2"/>
      <c r="JDK87" s="2"/>
      <c r="JDL87" s="2"/>
      <c r="JDM87" s="2"/>
      <c r="JDN87" s="2"/>
      <c r="JDO87" s="2"/>
      <c r="JDP87" s="2"/>
      <c r="JDQ87" s="2"/>
      <c r="JDR87" s="2"/>
      <c r="JDS87" s="2"/>
      <c r="JDT87" s="2"/>
      <c r="JDU87" s="2"/>
      <c r="JDV87" s="2"/>
      <c r="JDW87" s="2"/>
      <c r="JDX87" s="2"/>
      <c r="JDY87" s="2"/>
      <c r="JDZ87" s="2"/>
      <c r="JEA87" s="2"/>
      <c r="JEB87" s="2"/>
      <c r="JEC87" s="2"/>
      <c r="JED87" s="2"/>
      <c r="JEE87" s="2"/>
      <c r="JEF87" s="2"/>
      <c r="JEG87" s="2"/>
      <c r="JEH87" s="2"/>
      <c r="JEI87" s="2"/>
      <c r="JEJ87" s="2"/>
      <c r="JEK87" s="2"/>
      <c r="JEL87" s="2"/>
      <c r="JEM87" s="2"/>
      <c r="JEN87" s="2"/>
      <c r="JEO87" s="2"/>
      <c r="JEP87" s="2"/>
      <c r="JEQ87" s="2"/>
      <c r="JER87" s="2"/>
      <c r="JES87" s="2"/>
      <c r="JET87" s="2"/>
      <c r="JEU87" s="2"/>
      <c r="JEV87" s="2"/>
      <c r="JEW87" s="2"/>
      <c r="JEX87" s="2"/>
      <c r="JEY87" s="2"/>
      <c r="JEZ87" s="2"/>
      <c r="JFA87" s="2"/>
      <c r="JFB87" s="2"/>
      <c r="JFC87" s="2"/>
      <c r="JFD87" s="2"/>
      <c r="JFE87" s="2"/>
      <c r="JFF87" s="2"/>
      <c r="JFG87" s="2"/>
      <c r="JFH87" s="2"/>
      <c r="JFI87" s="2"/>
      <c r="JFJ87" s="2"/>
      <c r="JFK87" s="2"/>
      <c r="JFL87" s="2"/>
      <c r="JFM87" s="2"/>
      <c r="JFN87" s="2"/>
      <c r="JFO87" s="2"/>
      <c r="JFP87" s="2"/>
      <c r="JFQ87" s="2"/>
      <c r="JFR87" s="2"/>
      <c r="JFS87" s="2"/>
      <c r="JFT87" s="2"/>
      <c r="JFU87" s="2"/>
      <c r="JFV87" s="2"/>
      <c r="JFW87" s="2"/>
      <c r="JFX87" s="2"/>
      <c r="JFY87" s="2"/>
      <c r="JFZ87" s="2"/>
      <c r="JGA87" s="2"/>
      <c r="JGB87" s="2"/>
      <c r="JGC87" s="2"/>
      <c r="JGD87" s="2"/>
      <c r="JGE87" s="2"/>
      <c r="JGF87" s="2"/>
      <c r="JGG87" s="2"/>
      <c r="JGH87" s="2"/>
      <c r="JGI87" s="2"/>
      <c r="JGJ87" s="2"/>
      <c r="JGK87" s="2"/>
      <c r="JGL87" s="2"/>
      <c r="JGM87" s="2"/>
      <c r="JGN87" s="2"/>
      <c r="JGO87" s="2"/>
      <c r="JGP87" s="2"/>
      <c r="JGQ87" s="2"/>
      <c r="JGR87" s="2"/>
      <c r="JGS87" s="2"/>
      <c r="JGT87" s="2"/>
      <c r="JGU87" s="2"/>
      <c r="JGV87" s="2"/>
      <c r="JGW87" s="2"/>
      <c r="JGX87" s="2"/>
      <c r="JGY87" s="2"/>
      <c r="JGZ87" s="2"/>
      <c r="JHA87" s="2"/>
      <c r="JHB87" s="2"/>
      <c r="JHC87" s="2"/>
      <c r="JHD87" s="2"/>
      <c r="JHE87" s="2"/>
      <c r="JHF87" s="2"/>
      <c r="JHG87" s="2"/>
      <c r="JHH87" s="2"/>
      <c r="JHI87" s="2"/>
      <c r="JHJ87" s="2"/>
      <c r="JHK87" s="2"/>
      <c r="JHL87" s="2"/>
      <c r="JHM87" s="2"/>
      <c r="JHN87" s="2"/>
      <c r="JHO87" s="2"/>
      <c r="JHP87" s="2"/>
      <c r="JHQ87" s="2"/>
      <c r="JHR87" s="2"/>
      <c r="JHS87" s="2"/>
      <c r="JHT87" s="2"/>
      <c r="JHU87" s="2"/>
      <c r="JHV87" s="2"/>
      <c r="JHW87" s="2"/>
      <c r="JHX87" s="2"/>
      <c r="JHY87" s="2"/>
      <c r="JHZ87" s="2"/>
      <c r="JIA87" s="2"/>
      <c r="JIB87" s="2"/>
      <c r="JIC87" s="2"/>
      <c r="JID87" s="2"/>
      <c r="JIE87" s="2"/>
      <c r="JIF87" s="2"/>
      <c r="JIG87" s="2"/>
      <c r="JIH87" s="2"/>
      <c r="JII87" s="2"/>
      <c r="JIJ87" s="2"/>
      <c r="JIK87" s="2"/>
      <c r="JIL87" s="2"/>
      <c r="JIM87" s="2"/>
      <c r="JIN87" s="2"/>
      <c r="JIO87" s="2"/>
      <c r="JIP87" s="2"/>
      <c r="JIQ87" s="2"/>
      <c r="JIR87" s="2"/>
      <c r="JIS87" s="2"/>
      <c r="JIT87" s="2"/>
      <c r="JIU87" s="2"/>
      <c r="JIV87" s="2"/>
      <c r="JIW87" s="2"/>
      <c r="JIX87" s="2"/>
      <c r="JIY87" s="2"/>
      <c r="JIZ87" s="2"/>
      <c r="JJA87" s="2"/>
      <c r="JJB87" s="2"/>
      <c r="JJC87" s="2"/>
      <c r="JJD87" s="2"/>
      <c r="JJE87" s="2"/>
      <c r="JJF87" s="2"/>
      <c r="JJG87" s="2"/>
      <c r="JJH87" s="2"/>
      <c r="JJI87" s="2"/>
      <c r="JJJ87" s="2"/>
      <c r="JJK87" s="2"/>
      <c r="JJL87" s="2"/>
      <c r="JJM87" s="2"/>
      <c r="JJN87" s="2"/>
      <c r="JJO87" s="2"/>
      <c r="JJP87" s="2"/>
      <c r="JJQ87" s="2"/>
      <c r="JJR87" s="2"/>
      <c r="JJS87" s="2"/>
      <c r="JJT87" s="2"/>
      <c r="JJU87" s="2"/>
      <c r="JJV87" s="2"/>
      <c r="JJW87" s="2"/>
      <c r="JJX87" s="2"/>
      <c r="JJY87" s="2"/>
      <c r="JJZ87" s="2"/>
      <c r="JKA87" s="2"/>
      <c r="JKB87" s="2"/>
      <c r="JKC87" s="2"/>
      <c r="JKD87" s="2"/>
      <c r="JKE87" s="2"/>
      <c r="JKF87" s="2"/>
      <c r="JKG87" s="2"/>
      <c r="JKH87" s="2"/>
      <c r="JKI87" s="2"/>
      <c r="JKJ87" s="2"/>
      <c r="JKK87" s="2"/>
      <c r="JKL87" s="2"/>
      <c r="JKM87" s="2"/>
      <c r="JKN87" s="2"/>
      <c r="JKO87" s="2"/>
      <c r="JKP87" s="2"/>
      <c r="JKQ87" s="2"/>
      <c r="JKR87" s="2"/>
      <c r="JKS87" s="2"/>
      <c r="JKT87" s="2"/>
      <c r="JKU87" s="2"/>
      <c r="JKV87" s="2"/>
      <c r="JKW87" s="2"/>
      <c r="JKX87" s="2"/>
      <c r="JKY87" s="2"/>
      <c r="JKZ87" s="2"/>
      <c r="JLA87" s="2"/>
      <c r="JLB87" s="2"/>
      <c r="JLC87" s="2"/>
      <c r="JLD87" s="2"/>
      <c r="JLE87" s="2"/>
      <c r="JLF87" s="2"/>
      <c r="JLG87" s="2"/>
      <c r="JLH87" s="2"/>
      <c r="JLI87" s="2"/>
      <c r="JLJ87" s="2"/>
      <c r="JLK87" s="2"/>
      <c r="JLL87" s="2"/>
      <c r="JLM87" s="2"/>
      <c r="JLN87" s="2"/>
      <c r="JLO87" s="2"/>
      <c r="JLP87" s="2"/>
      <c r="JLQ87" s="2"/>
      <c r="JLR87" s="2"/>
      <c r="JLS87" s="2"/>
      <c r="JLT87" s="2"/>
      <c r="JLU87" s="2"/>
      <c r="JLV87" s="2"/>
      <c r="JLW87" s="2"/>
      <c r="JLX87" s="2"/>
      <c r="JLY87" s="2"/>
      <c r="JLZ87" s="2"/>
      <c r="JMA87" s="2"/>
      <c r="JMB87" s="2"/>
      <c r="JMC87" s="2"/>
      <c r="JMD87" s="2"/>
      <c r="JME87" s="2"/>
      <c r="JMF87" s="2"/>
      <c r="JMG87" s="2"/>
      <c r="JMH87" s="2"/>
      <c r="JMI87" s="2"/>
      <c r="JMJ87" s="2"/>
      <c r="JMK87" s="2"/>
      <c r="JML87" s="2"/>
      <c r="JMM87" s="2"/>
      <c r="JMN87" s="2"/>
      <c r="JMO87" s="2"/>
      <c r="JMP87" s="2"/>
      <c r="JMQ87" s="2"/>
      <c r="JMR87" s="2"/>
      <c r="JMS87" s="2"/>
      <c r="JMT87" s="2"/>
      <c r="JMU87" s="2"/>
      <c r="JMV87" s="2"/>
      <c r="JMW87" s="2"/>
      <c r="JMX87" s="2"/>
      <c r="JMY87" s="2"/>
      <c r="JMZ87" s="2"/>
      <c r="JNA87" s="2"/>
      <c r="JNB87" s="2"/>
      <c r="JNC87" s="2"/>
      <c r="JND87" s="2"/>
      <c r="JNE87" s="2"/>
      <c r="JNF87" s="2"/>
      <c r="JNG87" s="2"/>
      <c r="JNH87" s="2"/>
      <c r="JNI87" s="2"/>
      <c r="JNJ87" s="2"/>
      <c r="JNK87" s="2"/>
      <c r="JNL87" s="2"/>
      <c r="JNM87" s="2"/>
      <c r="JNN87" s="2"/>
      <c r="JNO87" s="2"/>
      <c r="JNP87" s="2"/>
      <c r="JNQ87" s="2"/>
      <c r="JNR87" s="2"/>
      <c r="JNS87" s="2"/>
      <c r="JNT87" s="2"/>
      <c r="JNU87" s="2"/>
      <c r="JNV87" s="2"/>
      <c r="JNW87" s="2"/>
      <c r="JNX87" s="2"/>
      <c r="JNY87" s="2"/>
      <c r="JNZ87" s="2"/>
      <c r="JOA87" s="2"/>
      <c r="JOB87" s="2"/>
      <c r="JOC87" s="2"/>
      <c r="JOD87" s="2"/>
      <c r="JOE87" s="2"/>
      <c r="JOF87" s="2"/>
      <c r="JOG87" s="2"/>
      <c r="JOH87" s="2"/>
      <c r="JOI87" s="2"/>
      <c r="JOJ87" s="2"/>
      <c r="JOK87" s="2"/>
      <c r="JOL87" s="2"/>
      <c r="JOM87" s="2"/>
      <c r="JON87" s="2"/>
      <c r="JOO87" s="2"/>
      <c r="JOP87" s="2"/>
      <c r="JOQ87" s="2"/>
      <c r="JOR87" s="2"/>
      <c r="JOS87" s="2"/>
      <c r="JOT87" s="2"/>
      <c r="JOU87" s="2"/>
      <c r="JOV87" s="2"/>
      <c r="JOW87" s="2"/>
      <c r="JOX87" s="2"/>
      <c r="JOY87" s="2"/>
      <c r="JOZ87" s="2"/>
      <c r="JPA87" s="2"/>
      <c r="JPB87" s="2"/>
      <c r="JPC87" s="2"/>
      <c r="JPD87" s="2"/>
      <c r="JPE87" s="2"/>
      <c r="JPF87" s="2"/>
      <c r="JPG87" s="2"/>
      <c r="JPH87" s="2"/>
      <c r="JPI87" s="2"/>
      <c r="JPJ87" s="2"/>
      <c r="JPK87" s="2"/>
      <c r="JPL87" s="2"/>
      <c r="JPM87" s="2"/>
      <c r="JPN87" s="2"/>
      <c r="JPO87" s="2"/>
      <c r="JPP87" s="2"/>
      <c r="JPQ87" s="2"/>
      <c r="JPR87" s="2"/>
      <c r="JPS87" s="2"/>
      <c r="JPT87" s="2"/>
      <c r="JPU87" s="2"/>
      <c r="JPV87" s="2"/>
      <c r="JPW87" s="2"/>
      <c r="JPX87" s="2"/>
      <c r="JPY87" s="2"/>
      <c r="JPZ87" s="2"/>
      <c r="JQA87" s="2"/>
      <c r="JQB87" s="2"/>
      <c r="JQC87" s="2"/>
      <c r="JQD87" s="2"/>
      <c r="JQE87" s="2"/>
      <c r="JQF87" s="2"/>
      <c r="JQG87" s="2"/>
      <c r="JQH87" s="2"/>
      <c r="JQI87" s="2"/>
      <c r="JQJ87" s="2"/>
      <c r="JQK87" s="2"/>
      <c r="JQL87" s="2"/>
      <c r="JQM87" s="2"/>
      <c r="JQN87" s="2"/>
      <c r="JQO87" s="2"/>
      <c r="JQP87" s="2"/>
      <c r="JQQ87" s="2"/>
      <c r="JQR87" s="2"/>
      <c r="JQS87" s="2"/>
      <c r="JQT87" s="2"/>
      <c r="JQU87" s="2"/>
      <c r="JQV87" s="2"/>
      <c r="JQW87" s="2"/>
      <c r="JQX87" s="2"/>
      <c r="JQY87" s="2"/>
      <c r="JQZ87" s="2"/>
      <c r="JRA87" s="2"/>
      <c r="JRB87" s="2"/>
      <c r="JRC87" s="2"/>
      <c r="JRD87" s="2"/>
      <c r="JRE87" s="2"/>
      <c r="JRF87" s="2"/>
      <c r="JRG87" s="2"/>
      <c r="JRH87" s="2"/>
      <c r="JRI87" s="2"/>
      <c r="JRJ87" s="2"/>
      <c r="JRK87" s="2"/>
      <c r="JRL87" s="2"/>
      <c r="JRM87" s="2"/>
      <c r="JRN87" s="2"/>
      <c r="JRO87" s="2"/>
      <c r="JRP87" s="2"/>
      <c r="JRQ87" s="2"/>
      <c r="JRR87" s="2"/>
      <c r="JRS87" s="2"/>
      <c r="JRT87" s="2"/>
      <c r="JRU87" s="2"/>
      <c r="JRV87" s="2"/>
      <c r="JRW87" s="2"/>
      <c r="JRX87" s="2"/>
      <c r="JRY87" s="2"/>
      <c r="JRZ87" s="2"/>
      <c r="JSA87" s="2"/>
      <c r="JSB87" s="2"/>
      <c r="JSC87" s="2"/>
      <c r="JSD87" s="2"/>
      <c r="JSE87" s="2"/>
      <c r="JSF87" s="2"/>
      <c r="JSG87" s="2"/>
      <c r="JSH87" s="2"/>
      <c r="JSI87" s="2"/>
      <c r="JSJ87" s="2"/>
      <c r="JSK87" s="2"/>
      <c r="JSL87" s="2"/>
      <c r="JSM87" s="2"/>
      <c r="JSN87" s="2"/>
      <c r="JSO87" s="2"/>
      <c r="JSP87" s="2"/>
      <c r="JSQ87" s="2"/>
      <c r="JSR87" s="2"/>
      <c r="JSS87" s="2"/>
      <c r="JST87" s="2"/>
      <c r="JSU87" s="2"/>
      <c r="JSV87" s="2"/>
      <c r="JSW87" s="2"/>
      <c r="JSX87" s="2"/>
      <c r="JSY87" s="2"/>
      <c r="JSZ87" s="2"/>
      <c r="JTA87" s="2"/>
      <c r="JTB87" s="2"/>
      <c r="JTC87" s="2"/>
      <c r="JTD87" s="2"/>
      <c r="JTE87" s="2"/>
      <c r="JTF87" s="2"/>
      <c r="JTG87" s="2"/>
      <c r="JTH87" s="2"/>
      <c r="JTI87" s="2"/>
      <c r="JTJ87" s="2"/>
      <c r="JTK87" s="2"/>
      <c r="JTL87" s="2"/>
      <c r="JTM87" s="2"/>
      <c r="JTN87" s="2"/>
      <c r="JTO87" s="2"/>
      <c r="JTP87" s="2"/>
      <c r="JTQ87" s="2"/>
      <c r="JTR87" s="2"/>
      <c r="JTS87" s="2"/>
      <c r="JTT87" s="2"/>
      <c r="JTU87" s="2"/>
      <c r="JTV87" s="2"/>
      <c r="JTW87" s="2"/>
      <c r="JTX87" s="2"/>
      <c r="JTY87" s="2"/>
      <c r="JTZ87" s="2"/>
      <c r="JUA87" s="2"/>
      <c r="JUB87" s="2"/>
      <c r="JUC87" s="2"/>
      <c r="JUD87" s="2"/>
      <c r="JUE87" s="2"/>
      <c r="JUF87" s="2"/>
      <c r="JUG87" s="2"/>
      <c r="JUH87" s="2"/>
      <c r="JUI87" s="2"/>
      <c r="JUJ87" s="2"/>
      <c r="JUK87" s="2"/>
      <c r="JUL87" s="2"/>
      <c r="JUM87" s="2"/>
      <c r="JUN87" s="2"/>
      <c r="JUO87" s="2"/>
      <c r="JUP87" s="2"/>
      <c r="JUQ87" s="2"/>
      <c r="JUR87" s="2"/>
      <c r="JUS87" s="2"/>
      <c r="JUT87" s="2"/>
      <c r="JUU87" s="2"/>
      <c r="JUV87" s="2"/>
      <c r="JUW87" s="2"/>
      <c r="JUX87" s="2"/>
      <c r="JUY87" s="2"/>
      <c r="JUZ87" s="2"/>
      <c r="JVA87" s="2"/>
      <c r="JVB87" s="2"/>
      <c r="JVC87" s="2"/>
      <c r="JVD87" s="2"/>
      <c r="JVE87" s="2"/>
      <c r="JVF87" s="2"/>
      <c r="JVG87" s="2"/>
      <c r="JVH87" s="2"/>
      <c r="JVI87" s="2"/>
      <c r="JVJ87" s="2"/>
      <c r="JVK87" s="2"/>
      <c r="JVL87" s="2"/>
      <c r="JVM87" s="2"/>
      <c r="JVN87" s="2"/>
      <c r="JVO87" s="2"/>
      <c r="JVP87" s="2"/>
      <c r="JVQ87" s="2"/>
      <c r="JVR87" s="2"/>
      <c r="JVS87" s="2"/>
      <c r="JVT87" s="2"/>
      <c r="JVU87" s="2"/>
      <c r="JVV87" s="2"/>
      <c r="JVW87" s="2"/>
      <c r="JVX87" s="2"/>
      <c r="JVY87" s="2"/>
      <c r="JVZ87" s="2"/>
      <c r="JWA87" s="2"/>
      <c r="JWB87" s="2"/>
      <c r="JWC87" s="2"/>
      <c r="JWD87" s="2"/>
      <c r="JWE87" s="2"/>
      <c r="JWF87" s="2"/>
      <c r="JWG87" s="2"/>
      <c r="JWH87" s="2"/>
      <c r="JWI87" s="2"/>
      <c r="JWJ87" s="2"/>
      <c r="JWK87" s="2"/>
      <c r="JWL87" s="2"/>
      <c r="JWM87" s="2"/>
      <c r="JWN87" s="2"/>
      <c r="JWO87" s="2"/>
      <c r="JWP87" s="2"/>
      <c r="JWQ87" s="2"/>
      <c r="JWR87" s="2"/>
      <c r="JWS87" s="2"/>
      <c r="JWT87" s="2"/>
      <c r="JWU87" s="2"/>
      <c r="JWV87" s="2"/>
      <c r="JWW87" s="2"/>
      <c r="JWX87" s="2"/>
      <c r="JWY87" s="2"/>
      <c r="JWZ87" s="2"/>
      <c r="JXA87" s="2"/>
      <c r="JXB87" s="2"/>
      <c r="JXC87" s="2"/>
      <c r="JXD87" s="2"/>
      <c r="JXE87" s="2"/>
      <c r="JXF87" s="2"/>
      <c r="JXG87" s="2"/>
      <c r="JXH87" s="2"/>
      <c r="JXI87" s="2"/>
      <c r="JXJ87" s="2"/>
      <c r="JXK87" s="2"/>
      <c r="JXL87" s="2"/>
      <c r="JXM87" s="2"/>
      <c r="JXN87" s="2"/>
      <c r="JXO87" s="2"/>
      <c r="JXP87" s="2"/>
      <c r="JXQ87" s="2"/>
      <c r="JXR87" s="2"/>
      <c r="JXS87" s="2"/>
      <c r="JXT87" s="2"/>
      <c r="JXU87" s="2"/>
      <c r="JXV87" s="2"/>
      <c r="JXW87" s="2"/>
      <c r="JXX87" s="2"/>
      <c r="JXY87" s="2"/>
      <c r="JXZ87" s="2"/>
      <c r="JYA87" s="2"/>
      <c r="JYB87" s="2"/>
      <c r="JYC87" s="2"/>
      <c r="JYD87" s="2"/>
      <c r="JYE87" s="2"/>
      <c r="JYF87" s="2"/>
      <c r="JYG87" s="2"/>
      <c r="JYH87" s="2"/>
      <c r="JYI87" s="2"/>
      <c r="JYJ87" s="2"/>
      <c r="JYK87" s="2"/>
      <c r="JYL87" s="2"/>
      <c r="JYM87" s="2"/>
      <c r="JYN87" s="2"/>
      <c r="JYO87" s="2"/>
      <c r="JYP87" s="2"/>
      <c r="JYQ87" s="2"/>
      <c r="JYR87" s="2"/>
      <c r="JYS87" s="2"/>
      <c r="JYT87" s="2"/>
      <c r="JYU87" s="2"/>
      <c r="JYV87" s="2"/>
      <c r="JYW87" s="2"/>
      <c r="JYX87" s="2"/>
      <c r="JYY87" s="2"/>
      <c r="JYZ87" s="2"/>
      <c r="JZA87" s="2"/>
      <c r="JZB87" s="2"/>
      <c r="JZC87" s="2"/>
      <c r="JZD87" s="2"/>
      <c r="JZE87" s="2"/>
      <c r="JZF87" s="2"/>
      <c r="JZG87" s="2"/>
      <c r="JZH87" s="2"/>
      <c r="JZI87" s="2"/>
      <c r="JZJ87" s="2"/>
      <c r="JZK87" s="2"/>
      <c r="JZL87" s="2"/>
      <c r="JZM87" s="2"/>
      <c r="JZN87" s="2"/>
      <c r="JZO87" s="2"/>
      <c r="JZP87" s="2"/>
      <c r="JZQ87" s="2"/>
      <c r="JZR87" s="2"/>
      <c r="JZS87" s="2"/>
      <c r="JZT87" s="2"/>
      <c r="JZU87" s="2"/>
      <c r="JZV87" s="2"/>
      <c r="JZW87" s="2"/>
      <c r="JZX87" s="2"/>
      <c r="JZY87" s="2"/>
      <c r="JZZ87" s="2"/>
      <c r="KAA87" s="2"/>
      <c r="KAB87" s="2"/>
      <c r="KAC87" s="2"/>
      <c r="KAD87" s="2"/>
      <c r="KAE87" s="2"/>
      <c r="KAF87" s="2"/>
      <c r="KAG87" s="2"/>
      <c r="KAH87" s="2"/>
      <c r="KAI87" s="2"/>
      <c r="KAJ87" s="2"/>
      <c r="KAK87" s="2"/>
      <c r="KAL87" s="2"/>
      <c r="KAM87" s="2"/>
      <c r="KAN87" s="2"/>
      <c r="KAO87" s="2"/>
      <c r="KAP87" s="2"/>
      <c r="KAQ87" s="2"/>
      <c r="KAR87" s="2"/>
      <c r="KAS87" s="2"/>
      <c r="KAT87" s="2"/>
      <c r="KAU87" s="2"/>
      <c r="KAV87" s="2"/>
      <c r="KAW87" s="2"/>
      <c r="KAX87" s="2"/>
      <c r="KAY87" s="2"/>
      <c r="KAZ87" s="2"/>
      <c r="KBA87" s="2"/>
      <c r="KBB87" s="2"/>
      <c r="KBC87" s="2"/>
      <c r="KBD87" s="2"/>
      <c r="KBE87" s="2"/>
      <c r="KBF87" s="2"/>
      <c r="KBG87" s="2"/>
      <c r="KBH87" s="2"/>
      <c r="KBI87" s="2"/>
      <c r="KBJ87" s="2"/>
      <c r="KBK87" s="2"/>
      <c r="KBL87" s="2"/>
      <c r="KBM87" s="2"/>
      <c r="KBN87" s="2"/>
      <c r="KBO87" s="2"/>
      <c r="KBP87" s="2"/>
      <c r="KBQ87" s="2"/>
      <c r="KBR87" s="2"/>
      <c r="KBS87" s="2"/>
      <c r="KBT87" s="2"/>
      <c r="KBU87" s="2"/>
      <c r="KBV87" s="2"/>
      <c r="KBW87" s="2"/>
      <c r="KBX87" s="2"/>
      <c r="KBY87" s="2"/>
      <c r="KBZ87" s="2"/>
      <c r="KCA87" s="2"/>
      <c r="KCB87" s="2"/>
      <c r="KCC87" s="2"/>
      <c r="KCD87" s="2"/>
      <c r="KCE87" s="2"/>
      <c r="KCF87" s="2"/>
      <c r="KCG87" s="2"/>
      <c r="KCH87" s="2"/>
      <c r="KCI87" s="2"/>
      <c r="KCJ87" s="2"/>
      <c r="KCK87" s="2"/>
      <c r="KCL87" s="2"/>
      <c r="KCM87" s="2"/>
      <c r="KCN87" s="2"/>
      <c r="KCO87" s="2"/>
      <c r="KCP87" s="2"/>
      <c r="KCQ87" s="2"/>
      <c r="KCR87" s="2"/>
      <c r="KCS87" s="2"/>
      <c r="KCT87" s="2"/>
      <c r="KCU87" s="2"/>
      <c r="KCV87" s="2"/>
      <c r="KCW87" s="2"/>
      <c r="KCX87" s="2"/>
      <c r="KCY87" s="2"/>
      <c r="KCZ87" s="2"/>
      <c r="KDA87" s="2"/>
      <c r="KDB87" s="2"/>
      <c r="KDC87" s="2"/>
      <c r="KDD87" s="2"/>
      <c r="KDE87" s="2"/>
      <c r="KDF87" s="2"/>
      <c r="KDG87" s="2"/>
      <c r="KDH87" s="2"/>
      <c r="KDI87" s="2"/>
      <c r="KDJ87" s="2"/>
      <c r="KDK87" s="2"/>
      <c r="KDL87" s="2"/>
      <c r="KDM87" s="2"/>
      <c r="KDN87" s="2"/>
      <c r="KDO87" s="2"/>
      <c r="KDP87" s="2"/>
      <c r="KDQ87" s="2"/>
      <c r="KDR87" s="2"/>
      <c r="KDS87" s="2"/>
      <c r="KDT87" s="2"/>
      <c r="KDU87" s="2"/>
      <c r="KDV87" s="2"/>
      <c r="KDW87" s="2"/>
      <c r="KDX87" s="2"/>
      <c r="KDY87" s="2"/>
      <c r="KDZ87" s="2"/>
      <c r="KEA87" s="2"/>
      <c r="KEB87" s="2"/>
      <c r="KEC87" s="2"/>
      <c r="KED87" s="2"/>
      <c r="KEE87" s="2"/>
      <c r="KEF87" s="2"/>
      <c r="KEG87" s="2"/>
      <c r="KEH87" s="2"/>
      <c r="KEI87" s="2"/>
      <c r="KEJ87" s="2"/>
      <c r="KEK87" s="2"/>
      <c r="KEL87" s="2"/>
      <c r="KEM87" s="2"/>
      <c r="KEN87" s="2"/>
      <c r="KEO87" s="2"/>
      <c r="KEP87" s="2"/>
      <c r="KEQ87" s="2"/>
      <c r="KER87" s="2"/>
      <c r="KES87" s="2"/>
      <c r="KET87" s="2"/>
      <c r="KEU87" s="2"/>
      <c r="KEV87" s="2"/>
      <c r="KEW87" s="2"/>
      <c r="KEX87" s="2"/>
      <c r="KEY87" s="2"/>
      <c r="KEZ87" s="2"/>
      <c r="KFA87" s="2"/>
      <c r="KFB87" s="2"/>
      <c r="KFC87" s="2"/>
      <c r="KFD87" s="2"/>
      <c r="KFE87" s="2"/>
      <c r="KFF87" s="2"/>
      <c r="KFG87" s="2"/>
      <c r="KFH87" s="2"/>
      <c r="KFI87" s="2"/>
      <c r="KFJ87" s="2"/>
      <c r="KFK87" s="2"/>
      <c r="KFL87" s="2"/>
      <c r="KFM87" s="2"/>
      <c r="KFN87" s="2"/>
      <c r="KFO87" s="2"/>
      <c r="KFP87" s="2"/>
      <c r="KFQ87" s="2"/>
      <c r="KFR87" s="2"/>
      <c r="KFS87" s="2"/>
      <c r="KFT87" s="2"/>
      <c r="KFU87" s="2"/>
      <c r="KFV87" s="2"/>
      <c r="KFW87" s="2"/>
      <c r="KFX87" s="2"/>
      <c r="KFY87" s="2"/>
      <c r="KFZ87" s="2"/>
      <c r="KGA87" s="2"/>
      <c r="KGB87" s="2"/>
      <c r="KGC87" s="2"/>
      <c r="KGD87" s="2"/>
      <c r="KGE87" s="2"/>
      <c r="KGF87" s="2"/>
      <c r="KGG87" s="2"/>
      <c r="KGH87" s="2"/>
      <c r="KGI87" s="2"/>
      <c r="KGJ87" s="2"/>
      <c r="KGK87" s="2"/>
      <c r="KGL87" s="2"/>
      <c r="KGM87" s="2"/>
      <c r="KGN87" s="2"/>
      <c r="KGO87" s="2"/>
      <c r="KGP87" s="2"/>
      <c r="KGQ87" s="2"/>
      <c r="KGR87" s="2"/>
      <c r="KGS87" s="2"/>
      <c r="KGT87" s="2"/>
      <c r="KGU87" s="2"/>
      <c r="KGV87" s="2"/>
      <c r="KGW87" s="2"/>
      <c r="KGX87" s="2"/>
      <c r="KGY87" s="2"/>
      <c r="KGZ87" s="2"/>
      <c r="KHA87" s="2"/>
      <c r="KHB87" s="2"/>
      <c r="KHC87" s="2"/>
      <c r="KHD87" s="2"/>
      <c r="KHE87" s="2"/>
      <c r="KHF87" s="2"/>
      <c r="KHG87" s="2"/>
      <c r="KHH87" s="2"/>
      <c r="KHI87" s="2"/>
      <c r="KHJ87" s="2"/>
      <c r="KHK87" s="2"/>
      <c r="KHL87" s="2"/>
      <c r="KHM87" s="2"/>
      <c r="KHN87" s="2"/>
      <c r="KHO87" s="2"/>
      <c r="KHP87" s="2"/>
      <c r="KHQ87" s="2"/>
      <c r="KHR87" s="2"/>
      <c r="KHS87" s="2"/>
      <c r="KHT87" s="2"/>
      <c r="KHU87" s="2"/>
      <c r="KHV87" s="2"/>
      <c r="KHW87" s="2"/>
      <c r="KHX87" s="2"/>
      <c r="KHY87" s="2"/>
      <c r="KHZ87" s="2"/>
      <c r="KIA87" s="2"/>
      <c r="KIB87" s="2"/>
      <c r="KIC87" s="2"/>
      <c r="KID87" s="2"/>
      <c r="KIE87" s="2"/>
      <c r="KIF87" s="2"/>
      <c r="KIG87" s="2"/>
      <c r="KIH87" s="2"/>
      <c r="KII87" s="2"/>
      <c r="KIJ87" s="2"/>
      <c r="KIK87" s="2"/>
      <c r="KIL87" s="2"/>
      <c r="KIM87" s="2"/>
      <c r="KIN87" s="2"/>
      <c r="KIO87" s="2"/>
      <c r="KIP87" s="2"/>
      <c r="KIQ87" s="2"/>
      <c r="KIR87" s="2"/>
      <c r="KIS87" s="2"/>
      <c r="KIT87" s="2"/>
      <c r="KIU87" s="2"/>
      <c r="KIV87" s="2"/>
      <c r="KIW87" s="2"/>
      <c r="KIX87" s="2"/>
      <c r="KIY87" s="2"/>
      <c r="KIZ87" s="2"/>
      <c r="KJA87" s="2"/>
      <c r="KJB87" s="2"/>
      <c r="KJC87" s="2"/>
      <c r="KJD87" s="2"/>
      <c r="KJE87" s="2"/>
      <c r="KJF87" s="2"/>
      <c r="KJG87" s="2"/>
      <c r="KJH87" s="2"/>
      <c r="KJI87" s="2"/>
      <c r="KJJ87" s="2"/>
      <c r="KJK87" s="2"/>
      <c r="KJL87" s="2"/>
      <c r="KJM87" s="2"/>
      <c r="KJN87" s="2"/>
      <c r="KJO87" s="2"/>
      <c r="KJP87" s="2"/>
      <c r="KJQ87" s="2"/>
      <c r="KJR87" s="2"/>
      <c r="KJS87" s="2"/>
      <c r="KJT87" s="2"/>
      <c r="KJU87" s="2"/>
      <c r="KJV87" s="2"/>
      <c r="KJW87" s="2"/>
      <c r="KJX87" s="2"/>
      <c r="KJY87" s="2"/>
      <c r="KJZ87" s="2"/>
      <c r="KKA87" s="2"/>
      <c r="KKB87" s="2"/>
      <c r="KKC87" s="2"/>
      <c r="KKD87" s="2"/>
      <c r="KKE87" s="2"/>
      <c r="KKF87" s="2"/>
      <c r="KKG87" s="2"/>
      <c r="KKH87" s="2"/>
      <c r="KKI87" s="2"/>
      <c r="KKJ87" s="2"/>
      <c r="KKK87" s="2"/>
      <c r="KKL87" s="2"/>
      <c r="KKM87" s="2"/>
      <c r="KKN87" s="2"/>
      <c r="KKO87" s="2"/>
      <c r="KKP87" s="2"/>
      <c r="KKQ87" s="2"/>
      <c r="KKR87" s="2"/>
      <c r="KKS87" s="2"/>
      <c r="KKT87" s="2"/>
      <c r="KKU87" s="2"/>
      <c r="KKV87" s="2"/>
      <c r="KKW87" s="2"/>
      <c r="KKX87" s="2"/>
      <c r="KKY87" s="2"/>
      <c r="KKZ87" s="2"/>
      <c r="KLA87" s="2"/>
      <c r="KLB87" s="2"/>
      <c r="KLC87" s="2"/>
      <c r="KLD87" s="2"/>
      <c r="KLE87" s="2"/>
      <c r="KLF87" s="2"/>
      <c r="KLG87" s="2"/>
      <c r="KLH87" s="2"/>
      <c r="KLI87" s="2"/>
      <c r="KLJ87" s="2"/>
      <c r="KLK87" s="2"/>
      <c r="KLL87" s="2"/>
      <c r="KLM87" s="2"/>
      <c r="KLN87" s="2"/>
      <c r="KLO87" s="2"/>
      <c r="KLP87" s="2"/>
      <c r="KLQ87" s="2"/>
      <c r="KLR87" s="2"/>
      <c r="KLS87" s="2"/>
      <c r="KLT87" s="2"/>
      <c r="KLU87" s="2"/>
      <c r="KLV87" s="2"/>
      <c r="KLW87" s="2"/>
      <c r="KLX87" s="2"/>
      <c r="KLY87" s="2"/>
      <c r="KLZ87" s="2"/>
      <c r="KMA87" s="2"/>
      <c r="KMB87" s="2"/>
      <c r="KMC87" s="2"/>
      <c r="KMD87" s="2"/>
      <c r="KME87" s="2"/>
      <c r="KMF87" s="2"/>
      <c r="KMG87" s="2"/>
      <c r="KMH87" s="2"/>
      <c r="KMI87" s="2"/>
      <c r="KMJ87" s="2"/>
      <c r="KMK87" s="2"/>
      <c r="KML87" s="2"/>
      <c r="KMM87" s="2"/>
      <c r="KMN87" s="2"/>
      <c r="KMO87" s="2"/>
      <c r="KMP87" s="2"/>
      <c r="KMQ87" s="2"/>
      <c r="KMR87" s="2"/>
      <c r="KMS87" s="2"/>
      <c r="KMT87" s="2"/>
      <c r="KMU87" s="2"/>
      <c r="KMV87" s="2"/>
      <c r="KMW87" s="2"/>
      <c r="KMX87" s="2"/>
      <c r="KMY87" s="2"/>
      <c r="KMZ87" s="2"/>
      <c r="KNA87" s="2"/>
      <c r="KNB87" s="2"/>
      <c r="KNC87" s="2"/>
      <c r="KND87" s="2"/>
      <c r="KNE87" s="2"/>
      <c r="KNF87" s="2"/>
      <c r="KNG87" s="2"/>
      <c r="KNH87" s="2"/>
      <c r="KNI87" s="2"/>
      <c r="KNJ87" s="2"/>
      <c r="KNK87" s="2"/>
      <c r="KNL87" s="2"/>
      <c r="KNM87" s="2"/>
      <c r="KNN87" s="2"/>
      <c r="KNO87" s="2"/>
      <c r="KNP87" s="2"/>
      <c r="KNQ87" s="2"/>
      <c r="KNR87" s="2"/>
      <c r="KNS87" s="2"/>
      <c r="KNT87" s="2"/>
      <c r="KNU87" s="2"/>
      <c r="KNV87" s="2"/>
      <c r="KNW87" s="2"/>
      <c r="KNX87" s="2"/>
      <c r="KNY87" s="2"/>
      <c r="KNZ87" s="2"/>
      <c r="KOA87" s="2"/>
      <c r="KOB87" s="2"/>
      <c r="KOC87" s="2"/>
      <c r="KOD87" s="2"/>
      <c r="KOE87" s="2"/>
      <c r="KOF87" s="2"/>
      <c r="KOG87" s="2"/>
      <c r="KOH87" s="2"/>
      <c r="KOI87" s="2"/>
      <c r="KOJ87" s="2"/>
      <c r="KOK87" s="2"/>
      <c r="KOL87" s="2"/>
      <c r="KOM87" s="2"/>
      <c r="KON87" s="2"/>
      <c r="KOO87" s="2"/>
      <c r="KOP87" s="2"/>
      <c r="KOQ87" s="2"/>
      <c r="KOR87" s="2"/>
      <c r="KOS87" s="2"/>
      <c r="KOT87" s="2"/>
      <c r="KOU87" s="2"/>
      <c r="KOV87" s="2"/>
      <c r="KOW87" s="2"/>
      <c r="KOX87" s="2"/>
      <c r="KOY87" s="2"/>
      <c r="KOZ87" s="2"/>
      <c r="KPA87" s="2"/>
      <c r="KPB87" s="2"/>
      <c r="KPC87" s="2"/>
      <c r="KPD87" s="2"/>
      <c r="KPE87" s="2"/>
      <c r="KPF87" s="2"/>
      <c r="KPG87" s="2"/>
      <c r="KPH87" s="2"/>
      <c r="KPI87" s="2"/>
      <c r="KPJ87" s="2"/>
      <c r="KPK87" s="2"/>
      <c r="KPL87" s="2"/>
      <c r="KPM87" s="2"/>
      <c r="KPN87" s="2"/>
      <c r="KPO87" s="2"/>
      <c r="KPP87" s="2"/>
      <c r="KPQ87" s="2"/>
      <c r="KPR87" s="2"/>
      <c r="KPS87" s="2"/>
      <c r="KPT87" s="2"/>
      <c r="KPU87" s="2"/>
      <c r="KPV87" s="2"/>
      <c r="KPW87" s="2"/>
      <c r="KPX87" s="2"/>
      <c r="KPY87" s="2"/>
      <c r="KPZ87" s="2"/>
      <c r="KQA87" s="2"/>
      <c r="KQB87" s="2"/>
      <c r="KQC87" s="2"/>
      <c r="KQD87" s="2"/>
      <c r="KQE87" s="2"/>
      <c r="KQF87" s="2"/>
      <c r="KQG87" s="2"/>
      <c r="KQH87" s="2"/>
      <c r="KQI87" s="2"/>
      <c r="KQJ87" s="2"/>
      <c r="KQK87" s="2"/>
      <c r="KQL87" s="2"/>
      <c r="KQM87" s="2"/>
      <c r="KQN87" s="2"/>
      <c r="KQO87" s="2"/>
      <c r="KQP87" s="2"/>
      <c r="KQQ87" s="2"/>
      <c r="KQR87" s="2"/>
      <c r="KQS87" s="2"/>
      <c r="KQT87" s="2"/>
      <c r="KQU87" s="2"/>
      <c r="KQV87" s="2"/>
      <c r="KQW87" s="2"/>
      <c r="KQX87" s="2"/>
      <c r="KQY87" s="2"/>
      <c r="KQZ87" s="2"/>
      <c r="KRA87" s="2"/>
      <c r="KRB87" s="2"/>
      <c r="KRC87" s="2"/>
      <c r="KRD87" s="2"/>
      <c r="KRE87" s="2"/>
      <c r="KRF87" s="2"/>
      <c r="KRG87" s="2"/>
      <c r="KRH87" s="2"/>
      <c r="KRI87" s="2"/>
      <c r="KRJ87" s="2"/>
      <c r="KRK87" s="2"/>
      <c r="KRL87" s="2"/>
      <c r="KRM87" s="2"/>
      <c r="KRN87" s="2"/>
      <c r="KRO87" s="2"/>
      <c r="KRP87" s="2"/>
      <c r="KRQ87" s="2"/>
      <c r="KRR87" s="2"/>
      <c r="KRS87" s="2"/>
      <c r="KRT87" s="2"/>
      <c r="KRU87" s="2"/>
      <c r="KRV87" s="2"/>
      <c r="KRW87" s="2"/>
      <c r="KRX87" s="2"/>
      <c r="KRY87" s="2"/>
      <c r="KRZ87" s="2"/>
      <c r="KSA87" s="2"/>
      <c r="KSB87" s="2"/>
      <c r="KSC87" s="2"/>
      <c r="KSD87" s="2"/>
      <c r="KSE87" s="2"/>
      <c r="KSF87" s="2"/>
      <c r="KSG87" s="2"/>
      <c r="KSH87" s="2"/>
      <c r="KSI87" s="2"/>
      <c r="KSJ87" s="2"/>
      <c r="KSK87" s="2"/>
      <c r="KSL87" s="2"/>
      <c r="KSM87" s="2"/>
      <c r="KSN87" s="2"/>
      <c r="KSO87" s="2"/>
      <c r="KSP87" s="2"/>
      <c r="KSQ87" s="2"/>
      <c r="KSR87" s="2"/>
      <c r="KSS87" s="2"/>
      <c r="KST87" s="2"/>
      <c r="KSU87" s="2"/>
      <c r="KSV87" s="2"/>
      <c r="KSW87" s="2"/>
      <c r="KSX87" s="2"/>
      <c r="KSY87" s="2"/>
      <c r="KSZ87" s="2"/>
      <c r="KTA87" s="2"/>
      <c r="KTB87" s="2"/>
      <c r="KTC87" s="2"/>
      <c r="KTD87" s="2"/>
      <c r="KTE87" s="2"/>
      <c r="KTF87" s="2"/>
      <c r="KTG87" s="2"/>
      <c r="KTH87" s="2"/>
      <c r="KTI87" s="2"/>
      <c r="KTJ87" s="2"/>
      <c r="KTK87" s="2"/>
      <c r="KTL87" s="2"/>
      <c r="KTM87" s="2"/>
      <c r="KTN87" s="2"/>
      <c r="KTO87" s="2"/>
      <c r="KTP87" s="2"/>
      <c r="KTQ87" s="2"/>
      <c r="KTR87" s="2"/>
      <c r="KTS87" s="2"/>
      <c r="KTT87" s="2"/>
      <c r="KTU87" s="2"/>
      <c r="KTV87" s="2"/>
      <c r="KTW87" s="2"/>
      <c r="KTX87" s="2"/>
      <c r="KTY87" s="2"/>
      <c r="KTZ87" s="2"/>
      <c r="KUA87" s="2"/>
      <c r="KUB87" s="2"/>
      <c r="KUC87" s="2"/>
      <c r="KUD87" s="2"/>
      <c r="KUE87" s="2"/>
      <c r="KUF87" s="2"/>
      <c r="KUG87" s="2"/>
      <c r="KUH87" s="2"/>
      <c r="KUI87" s="2"/>
      <c r="KUJ87" s="2"/>
      <c r="KUK87" s="2"/>
      <c r="KUL87" s="2"/>
      <c r="KUM87" s="2"/>
      <c r="KUN87" s="2"/>
      <c r="KUO87" s="2"/>
      <c r="KUP87" s="2"/>
      <c r="KUQ87" s="2"/>
      <c r="KUR87" s="2"/>
      <c r="KUS87" s="2"/>
      <c r="KUT87" s="2"/>
      <c r="KUU87" s="2"/>
      <c r="KUV87" s="2"/>
      <c r="KUW87" s="2"/>
      <c r="KUX87" s="2"/>
      <c r="KUY87" s="2"/>
      <c r="KUZ87" s="2"/>
      <c r="KVA87" s="2"/>
      <c r="KVB87" s="2"/>
      <c r="KVC87" s="2"/>
      <c r="KVD87" s="2"/>
      <c r="KVE87" s="2"/>
      <c r="KVF87" s="2"/>
      <c r="KVG87" s="2"/>
      <c r="KVH87" s="2"/>
      <c r="KVI87" s="2"/>
      <c r="KVJ87" s="2"/>
      <c r="KVK87" s="2"/>
      <c r="KVL87" s="2"/>
      <c r="KVM87" s="2"/>
      <c r="KVN87" s="2"/>
      <c r="KVO87" s="2"/>
      <c r="KVP87" s="2"/>
      <c r="KVQ87" s="2"/>
      <c r="KVR87" s="2"/>
      <c r="KVS87" s="2"/>
      <c r="KVT87" s="2"/>
      <c r="KVU87" s="2"/>
      <c r="KVV87" s="2"/>
      <c r="KVW87" s="2"/>
      <c r="KVX87" s="2"/>
      <c r="KVY87" s="2"/>
      <c r="KVZ87" s="2"/>
      <c r="KWA87" s="2"/>
      <c r="KWB87" s="2"/>
      <c r="KWC87" s="2"/>
      <c r="KWD87" s="2"/>
      <c r="KWE87" s="2"/>
      <c r="KWF87" s="2"/>
      <c r="KWG87" s="2"/>
      <c r="KWH87" s="2"/>
      <c r="KWI87" s="2"/>
      <c r="KWJ87" s="2"/>
      <c r="KWK87" s="2"/>
      <c r="KWL87" s="2"/>
      <c r="KWM87" s="2"/>
      <c r="KWN87" s="2"/>
      <c r="KWO87" s="2"/>
      <c r="KWP87" s="2"/>
      <c r="KWQ87" s="2"/>
      <c r="KWR87" s="2"/>
      <c r="KWS87" s="2"/>
      <c r="KWT87" s="2"/>
      <c r="KWU87" s="2"/>
      <c r="KWV87" s="2"/>
      <c r="KWW87" s="2"/>
      <c r="KWX87" s="2"/>
      <c r="KWY87" s="2"/>
      <c r="KWZ87" s="2"/>
      <c r="KXA87" s="2"/>
      <c r="KXB87" s="2"/>
      <c r="KXC87" s="2"/>
      <c r="KXD87" s="2"/>
      <c r="KXE87" s="2"/>
      <c r="KXF87" s="2"/>
      <c r="KXG87" s="2"/>
      <c r="KXH87" s="2"/>
      <c r="KXI87" s="2"/>
      <c r="KXJ87" s="2"/>
      <c r="KXK87" s="2"/>
      <c r="KXL87" s="2"/>
      <c r="KXM87" s="2"/>
      <c r="KXN87" s="2"/>
      <c r="KXO87" s="2"/>
      <c r="KXP87" s="2"/>
      <c r="KXQ87" s="2"/>
      <c r="KXR87" s="2"/>
      <c r="KXS87" s="2"/>
      <c r="KXT87" s="2"/>
      <c r="KXU87" s="2"/>
      <c r="KXV87" s="2"/>
      <c r="KXW87" s="2"/>
      <c r="KXX87" s="2"/>
      <c r="KXY87" s="2"/>
      <c r="KXZ87" s="2"/>
      <c r="KYA87" s="2"/>
      <c r="KYB87" s="2"/>
      <c r="KYC87" s="2"/>
      <c r="KYD87" s="2"/>
      <c r="KYE87" s="2"/>
      <c r="KYF87" s="2"/>
      <c r="KYG87" s="2"/>
      <c r="KYH87" s="2"/>
      <c r="KYI87" s="2"/>
      <c r="KYJ87" s="2"/>
      <c r="KYK87" s="2"/>
      <c r="KYL87" s="2"/>
      <c r="KYM87" s="2"/>
      <c r="KYN87" s="2"/>
      <c r="KYO87" s="2"/>
      <c r="KYP87" s="2"/>
      <c r="KYQ87" s="2"/>
      <c r="KYR87" s="2"/>
      <c r="KYS87" s="2"/>
      <c r="KYT87" s="2"/>
      <c r="KYU87" s="2"/>
      <c r="KYV87" s="2"/>
      <c r="KYW87" s="2"/>
      <c r="KYX87" s="2"/>
      <c r="KYY87" s="2"/>
      <c r="KYZ87" s="2"/>
      <c r="KZA87" s="2"/>
      <c r="KZB87" s="2"/>
      <c r="KZC87" s="2"/>
      <c r="KZD87" s="2"/>
      <c r="KZE87" s="2"/>
      <c r="KZF87" s="2"/>
      <c r="KZG87" s="2"/>
      <c r="KZH87" s="2"/>
      <c r="KZI87" s="2"/>
      <c r="KZJ87" s="2"/>
      <c r="KZK87" s="2"/>
      <c r="KZL87" s="2"/>
      <c r="KZM87" s="2"/>
      <c r="KZN87" s="2"/>
      <c r="KZO87" s="2"/>
      <c r="KZP87" s="2"/>
      <c r="KZQ87" s="2"/>
      <c r="KZR87" s="2"/>
      <c r="KZS87" s="2"/>
      <c r="KZT87" s="2"/>
      <c r="KZU87" s="2"/>
      <c r="KZV87" s="2"/>
      <c r="KZW87" s="2"/>
      <c r="KZX87" s="2"/>
      <c r="KZY87" s="2"/>
      <c r="KZZ87" s="2"/>
      <c r="LAA87" s="2"/>
      <c r="LAB87" s="2"/>
      <c r="LAC87" s="2"/>
      <c r="LAD87" s="2"/>
      <c r="LAE87" s="2"/>
      <c r="LAF87" s="2"/>
      <c r="LAG87" s="2"/>
      <c r="LAH87" s="2"/>
      <c r="LAI87" s="2"/>
      <c r="LAJ87" s="2"/>
      <c r="LAK87" s="2"/>
      <c r="LAL87" s="2"/>
      <c r="LAM87" s="2"/>
      <c r="LAN87" s="2"/>
      <c r="LAO87" s="2"/>
      <c r="LAP87" s="2"/>
      <c r="LAQ87" s="2"/>
      <c r="LAR87" s="2"/>
      <c r="LAS87" s="2"/>
      <c r="LAT87" s="2"/>
      <c r="LAU87" s="2"/>
      <c r="LAV87" s="2"/>
      <c r="LAW87" s="2"/>
      <c r="LAX87" s="2"/>
      <c r="LAY87" s="2"/>
      <c r="LAZ87" s="2"/>
      <c r="LBA87" s="2"/>
      <c r="LBB87" s="2"/>
      <c r="LBC87" s="2"/>
      <c r="LBD87" s="2"/>
      <c r="LBE87" s="2"/>
      <c r="LBF87" s="2"/>
      <c r="LBG87" s="2"/>
      <c r="LBH87" s="2"/>
      <c r="LBI87" s="2"/>
      <c r="LBJ87" s="2"/>
      <c r="LBK87" s="2"/>
      <c r="LBL87" s="2"/>
      <c r="LBM87" s="2"/>
      <c r="LBN87" s="2"/>
      <c r="LBO87" s="2"/>
      <c r="LBP87" s="2"/>
      <c r="LBQ87" s="2"/>
      <c r="LBR87" s="2"/>
      <c r="LBS87" s="2"/>
      <c r="LBT87" s="2"/>
      <c r="LBU87" s="2"/>
      <c r="LBV87" s="2"/>
      <c r="LBW87" s="2"/>
      <c r="LBX87" s="2"/>
      <c r="LBY87" s="2"/>
      <c r="LBZ87" s="2"/>
      <c r="LCA87" s="2"/>
      <c r="LCB87" s="2"/>
      <c r="LCC87" s="2"/>
      <c r="LCD87" s="2"/>
      <c r="LCE87" s="2"/>
      <c r="LCF87" s="2"/>
      <c r="LCG87" s="2"/>
      <c r="LCH87" s="2"/>
      <c r="LCI87" s="2"/>
      <c r="LCJ87" s="2"/>
      <c r="LCK87" s="2"/>
      <c r="LCL87" s="2"/>
      <c r="LCM87" s="2"/>
      <c r="LCN87" s="2"/>
      <c r="LCO87" s="2"/>
      <c r="LCP87" s="2"/>
      <c r="LCQ87" s="2"/>
      <c r="LCR87" s="2"/>
      <c r="LCS87" s="2"/>
      <c r="LCT87" s="2"/>
      <c r="LCU87" s="2"/>
      <c r="LCV87" s="2"/>
      <c r="LCW87" s="2"/>
      <c r="LCX87" s="2"/>
      <c r="LCY87" s="2"/>
      <c r="LCZ87" s="2"/>
      <c r="LDA87" s="2"/>
      <c r="LDB87" s="2"/>
      <c r="LDC87" s="2"/>
      <c r="LDD87" s="2"/>
      <c r="LDE87" s="2"/>
      <c r="LDF87" s="2"/>
      <c r="LDG87" s="2"/>
      <c r="LDH87" s="2"/>
      <c r="LDI87" s="2"/>
      <c r="LDJ87" s="2"/>
      <c r="LDK87" s="2"/>
      <c r="LDL87" s="2"/>
      <c r="LDM87" s="2"/>
      <c r="LDN87" s="2"/>
      <c r="LDO87" s="2"/>
      <c r="LDP87" s="2"/>
      <c r="LDQ87" s="2"/>
      <c r="LDR87" s="2"/>
      <c r="LDS87" s="2"/>
      <c r="LDT87" s="2"/>
      <c r="LDU87" s="2"/>
      <c r="LDV87" s="2"/>
      <c r="LDW87" s="2"/>
      <c r="LDX87" s="2"/>
      <c r="LDY87" s="2"/>
      <c r="LDZ87" s="2"/>
      <c r="LEA87" s="2"/>
      <c r="LEB87" s="2"/>
      <c r="LEC87" s="2"/>
      <c r="LED87" s="2"/>
      <c r="LEE87" s="2"/>
      <c r="LEF87" s="2"/>
      <c r="LEG87" s="2"/>
      <c r="LEH87" s="2"/>
      <c r="LEI87" s="2"/>
      <c r="LEJ87" s="2"/>
      <c r="LEK87" s="2"/>
      <c r="LEL87" s="2"/>
      <c r="LEM87" s="2"/>
      <c r="LEN87" s="2"/>
      <c r="LEO87" s="2"/>
      <c r="LEP87" s="2"/>
      <c r="LEQ87" s="2"/>
      <c r="LER87" s="2"/>
      <c r="LES87" s="2"/>
      <c r="LET87" s="2"/>
      <c r="LEU87" s="2"/>
      <c r="LEV87" s="2"/>
      <c r="LEW87" s="2"/>
      <c r="LEX87" s="2"/>
      <c r="LEY87" s="2"/>
      <c r="LEZ87" s="2"/>
      <c r="LFA87" s="2"/>
      <c r="LFB87" s="2"/>
      <c r="LFC87" s="2"/>
      <c r="LFD87" s="2"/>
      <c r="LFE87" s="2"/>
      <c r="LFF87" s="2"/>
      <c r="LFG87" s="2"/>
      <c r="LFH87" s="2"/>
      <c r="LFI87" s="2"/>
      <c r="LFJ87" s="2"/>
      <c r="LFK87" s="2"/>
      <c r="LFL87" s="2"/>
      <c r="LFM87" s="2"/>
      <c r="LFN87" s="2"/>
      <c r="LFO87" s="2"/>
      <c r="LFP87" s="2"/>
      <c r="LFQ87" s="2"/>
      <c r="LFR87" s="2"/>
      <c r="LFS87" s="2"/>
      <c r="LFT87" s="2"/>
      <c r="LFU87" s="2"/>
      <c r="LFV87" s="2"/>
      <c r="LFW87" s="2"/>
      <c r="LFX87" s="2"/>
      <c r="LFY87" s="2"/>
      <c r="LFZ87" s="2"/>
      <c r="LGA87" s="2"/>
      <c r="LGB87" s="2"/>
      <c r="LGC87" s="2"/>
      <c r="LGD87" s="2"/>
      <c r="LGE87" s="2"/>
      <c r="LGF87" s="2"/>
      <c r="LGG87" s="2"/>
      <c r="LGH87" s="2"/>
      <c r="LGI87" s="2"/>
      <c r="LGJ87" s="2"/>
      <c r="LGK87" s="2"/>
      <c r="LGL87" s="2"/>
      <c r="LGM87" s="2"/>
      <c r="LGN87" s="2"/>
      <c r="LGO87" s="2"/>
      <c r="LGP87" s="2"/>
      <c r="LGQ87" s="2"/>
      <c r="LGR87" s="2"/>
      <c r="LGS87" s="2"/>
      <c r="LGT87" s="2"/>
      <c r="LGU87" s="2"/>
      <c r="LGV87" s="2"/>
      <c r="LGW87" s="2"/>
      <c r="LGX87" s="2"/>
      <c r="LGY87" s="2"/>
      <c r="LGZ87" s="2"/>
      <c r="LHA87" s="2"/>
      <c r="LHB87" s="2"/>
      <c r="LHC87" s="2"/>
      <c r="LHD87" s="2"/>
      <c r="LHE87" s="2"/>
      <c r="LHF87" s="2"/>
      <c r="LHG87" s="2"/>
      <c r="LHH87" s="2"/>
      <c r="LHI87" s="2"/>
      <c r="LHJ87" s="2"/>
      <c r="LHK87" s="2"/>
      <c r="LHL87" s="2"/>
      <c r="LHM87" s="2"/>
      <c r="LHN87" s="2"/>
      <c r="LHO87" s="2"/>
      <c r="LHP87" s="2"/>
      <c r="LHQ87" s="2"/>
      <c r="LHR87" s="2"/>
      <c r="LHS87" s="2"/>
      <c r="LHT87" s="2"/>
      <c r="LHU87" s="2"/>
      <c r="LHV87" s="2"/>
      <c r="LHW87" s="2"/>
      <c r="LHX87" s="2"/>
      <c r="LHY87" s="2"/>
      <c r="LHZ87" s="2"/>
      <c r="LIA87" s="2"/>
      <c r="LIB87" s="2"/>
      <c r="LIC87" s="2"/>
      <c r="LID87" s="2"/>
      <c r="LIE87" s="2"/>
      <c r="LIF87" s="2"/>
      <c r="LIG87" s="2"/>
      <c r="LIH87" s="2"/>
      <c r="LII87" s="2"/>
      <c r="LIJ87" s="2"/>
      <c r="LIK87" s="2"/>
      <c r="LIL87" s="2"/>
      <c r="LIM87" s="2"/>
      <c r="LIN87" s="2"/>
      <c r="LIO87" s="2"/>
      <c r="LIP87" s="2"/>
      <c r="LIQ87" s="2"/>
      <c r="LIR87" s="2"/>
      <c r="LIS87" s="2"/>
      <c r="LIT87" s="2"/>
      <c r="LIU87" s="2"/>
      <c r="LIV87" s="2"/>
      <c r="LIW87" s="2"/>
      <c r="LIX87" s="2"/>
      <c r="LIY87" s="2"/>
      <c r="LIZ87" s="2"/>
      <c r="LJA87" s="2"/>
      <c r="LJB87" s="2"/>
      <c r="LJC87" s="2"/>
      <c r="LJD87" s="2"/>
      <c r="LJE87" s="2"/>
      <c r="LJF87" s="2"/>
      <c r="LJG87" s="2"/>
      <c r="LJH87" s="2"/>
      <c r="LJI87" s="2"/>
      <c r="LJJ87" s="2"/>
      <c r="LJK87" s="2"/>
      <c r="LJL87" s="2"/>
      <c r="LJM87" s="2"/>
      <c r="LJN87" s="2"/>
      <c r="LJO87" s="2"/>
      <c r="LJP87" s="2"/>
      <c r="LJQ87" s="2"/>
      <c r="LJR87" s="2"/>
      <c r="LJS87" s="2"/>
      <c r="LJT87" s="2"/>
      <c r="LJU87" s="2"/>
      <c r="LJV87" s="2"/>
      <c r="LJW87" s="2"/>
      <c r="LJX87" s="2"/>
      <c r="LJY87" s="2"/>
      <c r="LJZ87" s="2"/>
      <c r="LKA87" s="2"/>
      <c r="LKB87" s="2"/>
      <c r="LKC87" s="2"/>
      <c r="LKD87" s="2"/>
      <c r="LKE87" s="2"/>
      <c r="LKF87" s="2"/>
      <c r="LKG87" s="2"/>
      <c r="LKH87" s="2"/>
      <c r="LKI87" s="2"/>
      <c r="LKJ87" s="2"/>
      <c r="LKK87" s="2"/>
      <c r="LKL87" s="2"/>
      <c r="LKM87" s="2"/>
      <c r="LKN87" s="2"/>
      <c r="LKO87" s="2"/>
      <c r="LKP87" s="2"/>
      <c r="LKQ87" s="2"/>
      <c r="LKR87" s="2"/>
      <c r="LKS87" s="2"/>
      <c r="LKT87" s="2"/>
      <c r="LKU87" s="2"/>
      <c r="LKV87" s="2"/>
      <c r="LKW87" s="2"/>
      <c r="LKX87" s="2"/>
      <c r="LKY87" s="2"/>
      <c r="LKZ87" s="2"/>
      <c r="LLA87" s="2"/>
      <c r="LLB87" s="2"/>
      <c r="LLC87" s="2"/>
      <c r="LLD87" s="2"/>
      <c r="LLE87" s="2"/>
      <c r="LLF87" s="2"/>
      <c r="LLG87" s="2"/>
      <c r="LLH87" s="2"/>
      <c r="LLI87" s="2"/>
      <c r="LLJ87" s="2"/>
      <c r="LLK87" s="2"/>
      <c r="LLL87" s="2"/>
      <c r="LLM87" s="2"/>
      <c r="LLN87" s="2"/>
      <c r="LLO87" s="2"/>
      <c r="LLP87" s="2"/>
      <c r="LLQ87" s="2"/>
      <c r="LLR87" s="2"/>
      <c r="LLS87" s="2"/>
      <c r="LLT87" s="2"/>
      <c r="LLU87" s="2"/>
      <c r="LLV87" s="2"/>
      <c r="LLW87" s="2"/>
      <c r="LLX87" s="2"/>
      <c r="LLY87" s="2"/>
      <c r="LLZ87" s="2"/>
      <c r="LMA87" s="2"/>
      <c r="LMB87" s="2"/>
      <c r="LMC87" s="2"/>
      <c r="LMD87" s="2"/>
      <c r="LME87" s="2"/>
      <c r="LMF87" s="2"/>
      <c r="LMG87" s="2"/>
      <c r="LMH87" s="2"/>
      <c r="LMI87" s="2"/>
      <c r="LMJ87" s="2"/>
      <c r="LMK87" s="2"/>
      <c r="LML87" s="2"/>
      <c r="LMM87" s="2"/>
      <c r="LMN87" s="2"/>
      <c r="LMO87" s="2"/>
      <c r="LMP87" s="2"/>
      <c r="LMQ87" s="2"/>
      <c r="LMR87" s="2"/>
      <c r="LMS87" s="2"/>
      <c r="LMT87" s="2"/>
      <c r="LMU87" s="2"/>
      <c r="LMV87" s="2"/>
      <c r="LMW87" s="2"/>
      <c r="LMX87" s="2"/>
      <c r="LMY87" s="2"/>
      <c r="LMZ87" s="2"/>
      <c r="LNA87" s="2"/>
      <c r="LNB87" s="2"/>
      <c r="LNC87" s="2"/>
      <c r="LND87" s="2"/>
      <c r="LNE87" s="2"/>
      <c r="LNF87" s="2"/>
      <c r="LNG87" s="2"/>
      <c r="LNH87" s="2"/>
      <c r="LNI87" s="2"/>
      <c r="LNJ87" s="2"/>
      <c r="LNK87" s="2"/>
      <c r="LNL87" s="2"/>
      <c r="LNM87" s="2"/>
      <c r="LNN87" s="2"/>
      <c r="LNO87" s="2"/>
      <c r="LNP87" s="2"/>
      <c r="LNQ87" s="2"/>
      <c r="LNR87" s="2"/>
      <c r="LNS87" s="2"/>
      <c r="LNT87" s="2"/>
      <c r="LNU87" s="2"/>
      <c r="LNV87" s="2"/>
      <c r="LNW87" s="2"/>
      <c r="LNX87" s="2"/>
      <c r="LNY87" s="2"/>
      <c r="LNZ87" s="2"/>
      <c r="LOA87" s="2"/>
      <c r="LOB87" s="2"/>
      <c r="LOC87" s="2"/>
      <c r="LOD87" s="2"/>
      <c r="LOE87" s="2"/>
      <c r="LOF87" s="2"/>
      <c r="LOG87" s="2"/>
      <c r="LOH87" s="2"/>
      <c r="LOI87" s="2"/>
      <c r="LOJ87" s="2"/>
      <c r="LOK87" s="2"/>
      <c r="LOL87" s="2"/>
      <c r="LOM87" s="2"/>
      <c r="LON87" s="2"/>
      <c r="LOO87" s="2"/>
      <c r="LOP87" s="2"/>
      <c r="LOQ87" s="2"/>
      <c r="LOR87" s="2"/>
      <c r="LOS87" s="2"/>
      <c r="LOT87" s="2"/>
      <c r="LOU87" s="2"/>
      <c r="LOV87" s="2"/>
      <c r="LOW87" s="2"/>
      <c r="LOX87" s="2"/>
      <c r="LOY87" s="2"/>
      <c r="LOZ87" s="2"/>
      <c r="LPA87" s="2"/>
      <c r="LPB87" s="2"/>
      <c r="LPC87" s="2"/>
      <c r="LPD87" s="2"/>
      <c r="LPE87" s="2"/>
      <c r="LPF87" s="2"/>
      <c r="LPG87" s="2"/>
      <c r="LPH87" s="2"/>
      <c r="LPI87" s="2"/>
      <c r="LPJ87" s="2"/>
      <c r="LPK87" s="2"/>
      <c r="LPL87" s="2"/>
      <c r="LPM87" s="2"/>
      <c r="LPN87" s="2"/>
      <c r="LPO87" s="2"/>
      <c r="LPP87" s="2"/>
      <c r="LPQ87" s="2"/>
      <c r="LPR87" s="2"/>
      <c r="LPS87" s="2"/>
      <c r="LPT87" s="2"/>
      <c r="LPU87" s="2"/>
      <c r="LPV87" s="2"/>
      <c r="LPW87" s="2"/>
      <c r="LPX87" s="2"/>
      <c r="LPY87" s="2"/>
      <c r="LPZ87" s="2"/>
      <c r="LQA87" s="2"/>
      <c r="LQB87" s="2"/>
      <c r="LQC87" s="2"/>
      <c r="LQD87" s="2"/>
      <c r="LQE87" s="2"/>
      <c r="LQF87" s="2"/>
      <c r="LQG87" s="2"/>
      <c r="LQH87" s="2"/>
      <c r="LQI87" s="2"/>
      <c r="LQJ87" s="2"/>
      <c r="LQK87" s="2"/>
      <c r="LQL87" s="2"/>
      <c r="LQM87" s="2"/>
      <c r="LQN87" s="2"/>
      <c r="LQO87" s="2"/>
      <c r="LQP87" s="2"/>
      <c r="LQQ87" s="2"/>
      <c r="LQR87" s="2"/>
      <c r="LQS87" s="2"/>
      <c r="LQT87" s="2"/>
      <c r="LQU87" s="2"/>
      <c r="LQV87" s="2"/>
      <c r="LQW87" s="2"/>
      <c r="LQX87" s="2"/>
      <c r="LQY87" s="2"/>
      <c r="LQZ87" s="2"/>
      <c r="LRA87" s="2"/>
      <c r="LRB87" s="2"/>
      <c r="LRC87" s="2"/>
      <c r="LRD87" s="2"/>
      <c r="LRE87" s="2"/>
      <c r="LRF87" s="2"/>
      <c r="LRG87" s="2"/>
      <c r="LRH87" s="2"/>
      <c r="LRI87" s="2"/>
      <c r="LRJ87" s="2"/>
      <c r="LRK87" s="2"/>
      <c r="LRL87" s="2"/>
      <c r="LRM87" s="2"/>
      <c r="LRN87" s="2"/>
      <c r="LRO87" s="2"/>
      <c r="LRP87" s="2"/>
      <c r="LRQ87" s="2"/>
      <c r="LRR87" s="2"/>
      <c r="LRS87" s="2"/>
      <c r="LRT87" s="2"/>
      <c r="LRU87" s="2"/>
      <c r="LRV87" s="2"/>
      <c r="LRW87" s="2"/>
      <c r="LRX87" s="2"/>
      <c r="LRY87" s="2"/>
      <c r="LRZ87" s="2"/>
      <c r="LSA87" s="2"/>
      <c r="LSB87" s="2"/>
      <c r="LSC87" s="2"/>
      <c r="LSD87" s="2"/>
      <c r="LSE87" s="2"/>
      <c r="LSF87" s="2"/>
      <c r="LSG87" s="2"/>
      <c r="LSH87" s="2"/>
      <c r="LSI87" s="2"/>
      <c r="LSJ87" s="2"/>
      <c r="LSK87" s="2"/>
      <c r="LSL87" s="2"/>
      <c r="LSM87" s="2"/>
      <c r="LSN87" s="2"/>
      <c r="LSO87" s="2"/>
      <c r="LSP87" s="2"/>
      <c r="LSQ87" s="2"/>
      <c r="LSR87" s="2"/>
      <c r="LSS87" s="2"/>
      <c r="LST87" s="2"/>
      <c r="LSU87" s="2"/>
      <c r="LSV87" s="2"/>
      <c r="LSW87" s="2"/>
      <c r="LSX87" s="2"/>
      <c r="LSY87" s="2"/>
      <c r="LSZ87" s="2"/>
      <c r="LTA87" s="2"/>
      <c r="LTB87" s="2"/>
      <c r="LTC87" s="2"/>
      <c r="LTD87" s="2"/>
      <c r="LTE87" s="2"/>
      <c r="LTF87" s="2"/>
      <c r="LTG87" s="2"/>
      <c r="LTH87" s="2"/>
      <c r="LTI87" s="2"/>
      <c r="LTJ87" s="2"/>
      <c r="LTK87" s="2"/>
      <c r="LTL87" s="2"/>
      <c r="LTM87" s="2"/>
      <c r="LTN87" s="2"/>
      <c r="LTO87" s="2"/>
      <c r="LTP87" s="2"/>
      <c r="LTQ87" s="2"/>
      <c r="LTR87" s="2"/>
      <c r="LTS87" s="2"/>
      <c r="LTT87" s="2"/>
      <c r="LTU87" s="2"/>
      <c r="LTV87" s="2"/>
      <c r="LTW87" s="2"/>
      <c r="LTX87" s="2"/>
      <c r="LTY87" s="2"/>
      <c r="LTZ87" s="2"/>
      <c r="LUA87" s="2"/>
      <c r="LUB87" s="2"/>
      <c r="LUC87" s="2"/>
      <c r="LUD87" s="2"/>
      <c r="LUE87" s="2"/>
      <c r="LUF87" s="2"/>
      <c r="LUG87" s="2"/>
      <c r="LUH87" s="2"/>
      <c r="LUI87" s="2"/>
      <c r="LUJ87" s="2"/>
      <c r="LUK87" s="2"/>
      <c r="LUL87" s="2"/>
      <c r="LUM87" s="2"/>
      <c r="LUN87" s="2"/>
      <c r="LUO87" s="2"/>
      <c r="LUP87" s="2"/>
      <c r="LUQ87" s="2"/>
      <c r="LUR87" s="2"/>
      <c r="LUS87" s="2"/>
      <c r="LUT87" s="2"/>
      <c r="LUU87" s="2"/>
      <c r="LUV87" s="2"/>
      <c r="LUW87" s="2"/>
      <c r="LUX87" s="2"/>
      <c r="LUY87" s="2"/>
      <c r="LUZ87" s="2"/>
      <c r="LVA87" s="2"/>
      <c r="LVB87" s="2"/>
      <c r="LVC87" s="2"/>
      <c r="LVD87" s="2"/>
      <c r="LVE87" s="2"/>
      <c r="LVF87" s="2"/>
      <c r="LVG87" s="2"/>
      <c r="LVH87" s="2"/>
      <c r="LVI87" s="2"/>
      <c r="LVJ87" s="2"/>
      <c r="LVK87" s="2"/>
      <c r="LVL87" s="2"/>
      <c r="LVM87" s="2"/>
      <c r="LVN87" s="2"/>
      <c r="LVO87" s="2"/>
      <c r="LVP87" s="2"/>
      <c r="LVQ87" s="2"/>
      <c r="LVR87" s="2"/>
      <c r="LVS87" s="2"/>
      <c r="LVT87" s="2"/>
      <c r="LVU87" s="2"/>
      <c r="LVV87" s="2"/>
      <c r="LVW87" s="2"/>
      <c r="LVX87" s="2"/>
      <c r="LVY87" s="2"/>
      <c r="LVZ87" s="2"/>
      <c r="LWA87" s="2"/>
      <c r="LWB87" s="2"/>
      <c r="LWC87" s="2"/>
      <c r="LWD87" s="2"/>
      <c r="LWE87" s="2"/>
      <c r="LWF87" s="2"/>
      <c r="LWG87" s="2"/>
      <c r="LWH87" s="2"/>
      <c r="LWI87" s="2"/>
      <c r="LWJ87" s="2"/>
      <c r="LWK87" s="2"/>
      <c r="LWL87" s="2"/>
      <c r="LWM87" s="2"/>
      <c r="LWN87" s="2"/>
      <c r="LWO87" s="2"/>
      <c r="LWP87" s="2"/>
      <c r="LWQ87" s="2"/>
      <c r="LWR87" s="2"/>
      <c r="LWS87" s="2"/>
      <c r="LWT87" s="2"/>
      <c r="LWU87" s="2"/>
      <c r="LWV87" s="2"/>
      <c r="LWW87" s="2"/>
      <c r="LWX87" s="2"/>
      <c r="LWY87" s="2"/>
      <c r="LWZ87" s="2"/>
      <c r="LXA87" s="2"/>
      <c r="LXB87" s="2"/>
      <c r="LXC87" s="2"/>
      <c r="LXD87" s="2"/>
      <c r="LXE87" s="2"/>
      <c r="LXF87" s="2"/>
      <c r="LXG87" s="2"/>
      <c r="LXH87" s="2"/>
      <c r="LXI87" s="2"/>
      <c r="LXJ87" s="2"/>
      <c r="LXK87" s="2"/>
      <c r="LXL87" s="2"/>
      <c r="LXM87" s="2"/>
      <c r="LXN87" s="2"/>
      <c r="LXO87" s="2"/>
      <c r="LXP87" s="2"/>
      <c r="LXQ87" s="2"/>
      <c r="LXR87" s="2"/>
      <c r="LXS87" s="2"/>
      <c r="LXT87" s="2"/>
      <c r="LXU87" s="2"/>
      <c r="LXV87" s="2"/>
      <c r="LXW87" s="2"/>
      <c r="LXX87" s="2"/>
      <c r="LXY87" s="2"/>
      <c r="LXZ87" s="2"/>
      <c r="LYA87" s="2"/>
      <c r="LYB87" s="2"/>
      <c r="LYC87" s="2"/>
      <c r="LYD87" s="2"/>
      <c r="LYE87" s="2"/>
      <c r="LYF87" s="2"/>
      <c r="LYG87" s="2"/>
      <c r="LYH87" s="2"/>
      <c r="LYI87" s="2"/>
      <c r="LYJ87" s="2"/>
      <c r="LYK87" s="2"/>
      <c r="LYL87" s="2"/>
      <c r="LYM87" s="2"/>
      <c r="LYN87" s="2"/>
      <c r="LYO87" s="2"/>
      <c r="LYP87" s="2"/>
      <c r="LYQ87" s="2"/>
      <c r="LYR87" s="2"/>
      <c r="LYS87" s="2"/>
      <c r="LYT87" s="2"/>
      <c r="LYU87" s="2"/>
      <c r="LYV87" s="2"/>
      <c r="LYW87" s="2"/>
      <c r="LYX87" s="2"/>
      <c r="LYY87" s="2"/>
      <c r="LYZ87" s="2"/>
      <c r="LZA87" s="2"/>
      <c r="LZB87" s="2"/>
      <c r="LZC87" s="2"/>
      <c r="LZD87" s="2"/>
      <c r="LZE87" s="2"/>
      <c r="LZF87" s="2"/>
      <c r="LZG87" s="2"/>
      <c r="LZH87" s="2"/>
      <c r="LZI87" s="2"/>
      <c r="LZJ87" s="2"/>
      <c r="LZK87" s="2"/>
      <c r="LZL87" s="2"/>
      <c r="LZM87" s="2"/>
      <c r="LZN87" s="2"/>
      <c r="LZO87" s="2"/>
      <c r="LZP87" s="2"/>
      <c r="LZQ87" s="2"/>
      <c r="LZR87" s="2"/>
      <c r="LZS87" s="2"/>
      <c r="LZT87" s="2"/>
      <c r="LZU87" s="2"/>
      <c r="LZV87" s="2"/>
      <c r="LZW87" s="2"/>
      <c r="LZX87" s="2"/>
      <c r="LZY87" s="2"/>
      <c r="LZZ87" s="2"/>
      <c r="MAA87" s="2"/>
      <c r="MAB87" s="2"/>
      <c r="MAC87" s="2"/>
      <c r="MAD87" s="2"/>
      <c r="MAE87" s="2"/>
      <c r="MAF87" s="2"/>
      <c r="MAG87" s="2"/>
      <c r="MAH87" s="2"/>
      <c r="MAI87" s="2"/>
      <c r="MAJ87" s="2"/>
      <c r="MAK87" s="2"/>
      <c r="MAL87" s="2"/>
      <c r="MAM87" s="2"/>
      <c r="MAN87" s="2"/>
      <c r="MAO87" s="2"/>
      <c r="MAP87" s="2"/>
      <c r="MAQ87" s="2"/>
      <c r="MAR87" s="2"/>
      <c r="MAS87" s="2"/>
      <c r="MAT87" s="2"/>
      <c r="MAU87" s="2"/>
      <c r="MAV87" s="2"/>
      <c r="MAW87" s="2"/>
      <c r="MAX87" s="2"/>
      <c r="MAY87" s="2"/>
      <c r="MAZ87" s="2"/>
      <c r="MBA87" s="2"/>
      <c r="MBB87" s="2"/>
      <c r="MBC87" s="2"/>
      <c r="MBD87" s="2"/>
      <c r="MBE87" s="2"/>
      <c r="MBF87" s="2"/>
      <c r="MBG87" s="2"/>
      <c r="MBH87" s="2"/>
      <c r="MBI87" s="2"/>
      <c r="MBJ87" s="2"/>
      <c r="MBK87" s="2"/>
      <c r="MBL87" s="2"/>
      <c r="MBM87" s="2"/>
      <c r="MBN87" s="2"/>
      <c r="MBO87" s="2"/>
      <c r="MBP87" s="2"/>
      <c r="MBQ87" s="2"/>
      <c r="MBR87" s="2"/>
      <c r="MBS87" s="2"/>
      <c r="MBT87" s="2"/>
      <c r="MBU87" s="2"/>
      <c r="MBV87" s="2"/>
      <c r="MBW87" s="2"/>
      <c r="MBX87" s="2"/>
      <c r="MBY87" s="2"/>
      <c r="MBZ87" s="2"/>
      <c r="MCA87" s="2"/>
      <c r="MCB87" s="2"/>
      <c r="MCC87" s="2"/>
      <c r="MCD87" s="2"/>
      <c r="MCE87" s="2"/>
      <c r="MCF87" s="2"/>
      <c r="MCG87" s="2"/>
      <c r="MCH87" s="2"/>
      <c r="MCI87" s="2"/>
      <c r="MCJ87" s="2"/>
      <c r="MCK87" s="2"/>
      <c r="MCL87" s="2"/>
      <c r="MCM87" s="2"/>
      <c r="MCN87" s="2"/>
      <c r="MCO87" s="2"/>
      <c r="MCP87" s="2"/>
      <c r="MCQ87" s="2"/>
      <c r="MCR87" s="2"/>
      <c r="MCS87" s="2"/>
      <c r="MCT87" s="2"/>
      <c r="MCU87" s="2"/>
      <c r="MCV87" s="2"/>
      <c r="MCW87" s="2"/>
      <c r="MCX87" s="2"/>
      <c r="MCY87" s="2"/>
      <c r="MCZ87" s="2"/>
      <c r="MDA87" s="2"/>
      <c r="MDB87" s="2"/>
      <c r="MDC87" s="2"/>
      <c r="MDD87" s="2"/>
      <c r="MDE87" s="2"/>
      <c r="MDF87" s="2"/>
      <c r="MDG87" s="2"/>
      <c r="MDH87" s="2"/>
      <c r="MDI87" s="2"/>
      <c r="MDJ87" s="2"/>
      <c r="MDK87" s="2"/>
      <c r="MDL87" s="2"/>
      <c r="MDM87" s="2"/>
      <c r="MDN87" s="2"/>
      <c r="MDO87" s="2"/>
      <c r="MDP87" s="2"/>
      <c r="MDQ87" s="2"/>
      <c r="MDR87" s="2"/>
      <c r="MDS87" s="2"/>
      <c r="MDT87" s="2"/>
      <c r="MDU87" s="2"/>
      <c r="MDV87" s="2"/>
      <c r="MDW87" s="2"/>
      <c r="MDX87" s="2"/>
      <c r="MDY87" s="2"/>
      <c r="MDZ87" s="2"/>
      <c r="MEA87" s="2"/>
      <c r="MEB87" s="2"/>
      <c r="MEC87" s="2"/>
      <c r="MED87" s="2"/>
      <c r="MEE87" s="2"/>
      <c r="MEF87" s="2"/>
      <c r="MEG87" s="2"/>
      <c r="MEH87" s="2"/>
      <c r="MEI87" s="2"/>
      <c r="MEJ87" s="2"/>
      <c r="MEK87" s="2"/>
      <c r="MEL87" s="2"/>
      <c r="MEM87" s="2"/>
      <c r="MEN87" s="2"/>
      <c r="MEO87" s="2"/>
      <c r="MEP87" s="2"/>
      <c r="MEQ87" s="2"/>
      <c r="MER87" s="2"/>
      <c r="MES87" s="2"/>
      <c r="MET87" s="2"/>
      <c r="MEU87" s="2"/>
      <c r="MEV87" s="2"/>
      <c r="MEW87" s="2"/>
      <c r="MEX87" s="2"/>
      <c r="MEY87" s="2"/>
      <c r="MEZ87" s="2"/>
      <c r="MFA87" s="2"/>
      <c r="MFB87" s="2"/>
      <c r="MFC87" s="2"/>
      <c r="MFD87" s="2"/>
      <c r="MFE87" s="2"/>
      <c r="MFF87" s="2"/>
      <c r="MFG87" s="2"/>
      <c r="MFH87" s="2"/>
      <c r="MFI87" s="2"/>
      <c r="MFJ87" s="2"/>
      <c r="MFK87" s="2"/>
      <c r="MFL87" s="2"/>
      <c r="MFM87" s="2"/>
      <c r="MFN87" s="2"/>
      <c r="MFO87" s="2"/>
      <c r="MFP87" s="2"/>
      <c r="MFQ87" s="2"/>
      <c r="MFR87" s="2"/>
      <c r="MFS87" s="2"/>
      <c r="MFT87" s="2"/>
      <c r="MFU87" s="2"/>
      <c r="MFV87" s="2"/>
      <c r="MFW87" s="2"/>
      <c r="MFX87" s="2"/>
      <c r="MFY87" s="2"/>
      <c r="MFZ87" s="2"/>
      <c r="MGA87" s="2"/>
      <c r="MGB87" s="2"/>
      <c r="MGC87" s="2"/>
      <c r="MGD87" s="2"/>
      <c r="MGE87" s="2"/>
      <c r="MGF87" s="2"/>
      <c r="MGG87" s="2"/>
      <c r="MGH87" s="2"/>
      <c r="MGI87" s="2"/>
      <c r="MGJ87" s="2"/>
      <c r="MGK87" s="2"/>
      <c r="MGL87" s="2"/>
      <c r="MGM87" s="2"/>
      <c r="MGN87" s="2"/>
      <c r="MGO87" s="2"/>
      <c r="MGP87" s="2"/>
      <c r="MGQ87" s="2"/>
      <c r="MGR87" s="2"/>
      <c r="MGS87" s="2"/>
      <c r="MGT87" s="2"/>
      <c r="MGU87" s="2"/>
      <c r="MGV87" s="2"/>
      <c r="MGW87" s="2"/>
      <c r="MGX87" s="2"/>
      <c r="MGY87" s="2"/>
      <c r="MGZ87" s="2"/>
      <c r="MHA87" s="2"/>
      <c r="MHB87" s="2"/>
      <c r="MHC87" s="2"/>
      <c r="MHD87" s="2"/>
      <c r="MHE87" s="2"/>
      <c r="MHF87" s="2"/>
      <c r="MHG87" s="2"/>
      <c r="MHH87" s="2"/>
      <c r="MHI87" s="2"/>
      <c r="MHJ87" s="2"/>
      <c r="MHK87" s="2"/>
      <c r="MHL87" s="2"/>
      <c r="MHM87" s="2"/>
      <c r="MHN87" s="2"/>
      <c r="MHO87" s="2"/>
      <c r="MHP87" s="2"/>
      <c r="MHQ87" s="2"/>
      <c r="MHR87" s="2"/>
      <c r="MHS87" s="2"/>
      <c r="MHT87" s="2"/>
      <c r="MHU87" s="2"/>
      <c r="MHV87" s="2"/>
      <c r="MHW87" s="2"/>
      <c r="MHX87" s="2"/>
      <c r="MHY87" s="2"/>
      <c r="MHZ87" s="2"/>
      <c r="MIA87" s="2"/>
      <c r="MIB87" s="2"/>
      <c r="MIC87" s="2"/>
      <c r="MID87" s="2"/>
      <c r="MIE87" s="2"/>
      <c r="MIF87" s="2"/>
      <c r="MIG87" s="2"/>
      <c r="MIH87" s="2"/>
      <c r="MII87" s="2"/>
      <c r="MIJ87" s="2"/>
      <c r="MIK87" s="2"/>
      <c r="MIL87" s="2"/>
      <c r="MIM87" s="2"/>
      <c r="MIN87" s="2"/>
      <c r="MIO87" s="2"/>
      <c r="MIP87" s="2"/>
      <c r="MIQ87" s="2"/>
      <c r="MIR87" s="2"/>
      <c r="MIS87" s="2"/>
      <c r="MIT87" s="2"/>
      <c r="MIU87" s="2"/>
      <c r="MIV87" s="2"/>
      <c r="MIW87" s="2"/>
      <c r="MIX87" s="2"/>
      <c r="MIY87" s="2"/>
      <c r="MIZ87" s="2"/>
      <c r="MJA87" s="2"/>
      <c r="MJB87" s="2"/>
      <c r="MJC87" s="2"/>
      <c r="MJD87" s="2"/>
      <c r="MJE87" s="2"/>
      <c r="MJF87" s="2"/>
      <c r="MJG87" s="2"/>
      <c r="MJH87" s="2"/>
      <c r="MJI87" s="2"/>
      <c r="MJJ87" s="2"/>
      <c r="MJK87" s="2"/>
      <c r="MJL87" s="2"/>
      <c r="MJM87" s="2"/>
      <c r="MJN87" s="2"/>
      <c r="MJO87" s="2"/>
      <c r="MJP87" s="2"/>
      <c r="MJQ87" s="2"/>
      <c r="MJR87" s="2"/>
      <c r="MJS87" s="2"/>
      <c r="MJT87" s="2"/>
      <c r="MJU87" s="2"/>
      <c r="MJV87" s="2"/>
      <c r="MJW87" s="2"/>
      <c r="MJX87" s="2"/>
      <c r="MJY87" s="2"/>
      <c r="MJZ87" s="2"/>
      <c r="MKA87" s="2"/>
      <c r="MKB87" s="2"/>
      <c r="MKC87" s="2"/>
      <c r="MKD87" s="2"/>
      <c r="MKE87" s="2"/>
      <c r="MKF87" s="2"/>
      <c r="MKG87" s="2"/>
      <c r="MKH87" s="2"/>
      <c r="MKI87" s="2"/>
      <c r="MKJ87" s="2"/>
      <c r="MKK87" s="2"/>
      <c r="MKL87" s="2"/>
      <c r="MKM87" s="2"/>
      <c r="MKN87" s="2"/>
      <c r="MKO87" s="2"/>
      <c r="MKP87" s="2"/>
      <c r="MKQ87" s="2"/>
      <c r="MKR87" s="2"/>
      <c r="MKS87" s="2"/>
      <c r="MKT87" s="2"/>
      <c r="MKU87" s="2"/>
      <c r="MKV87" s="2"/>
      <c r="MKW87" s="2"/>
      <c r="MKX87" s="2"/>
      <c r="MKY87" s="2"/>
      <c r="MKZ87" s="2"/>
      <c r="MLA87" s="2"/>
      <c r="MLB87" s="2"/>
      <c r="MLC87" s="2"/>
      <c r="MLD87" s="2"/>
      <c r="MLE87" s="2"/>
      <c r="MLF87" s="2"/>
      <c r="MLG87" s="2"/>
      <c r="MLH87" s="2"/>
      <c r="MLI87" s="2"/>
      <c r="MLJ87" s="2"/>
      <c r="MLK87" s="2"/>
      <c r="MLL87" s="2"/>
      <c r="MLM87" s="2"/>
      <c r="MLN87" s="2"/>
      <c r="MLO87" s="2"/>
      <c r="MLP87" s="2"/>
      <c r="MLQ87" s="2"/>
      <c r="MLR87" s="2"/>
      <c r="MLS87" s="2"/>
      <c r="MLT87" s="2"/>
      <c r="MLU87" s="2"/>
      <c r="MLV87" s="2"/>
      <c r="MLW87" s="2"/>
      <c r="MLX87" s="2"/>
      <c r="MLY87" s="2"/>
      <c r="MLZ87" s="2"/>
      <c r="MMA87" s="2"/>
      <c r="MMB87" s="2"/>
      <c r="MMC87" s="2"/>
      <c r="MMD87" s="2"/>
      <c r="MME87" s="2"/>
      <c r="MMF87" s="2"/>
      <c r="MMG87" s="2"/>
      <c r="MMH87" s="2"/>
      <c r="MMI87" s="2"/>
      <c r="MMJ87" s="2"/>
      <c r="MMK87" s="2"/>
      <c r="MML87" s="2"/>
      <c r="MMM87" s="2"/>
      <c r="MMN87" s="2"/>
      <c r="MMO87" s="2"/>
      <c r="MMP87" s="2"/>
      <c r="MMQ87" s="2"/>
      <c r="MMR87" s="2"/>
      <c r="MMS87" s="2"/>
      <c r="MMT87" s="2"/>
      <c r="MMU87" s="2"/>
      <c r="MMV87" s="2"/>
      <c r="MMW87" s="2"/>
      <c r="MMX87" s="2"/>
      <c r="MMY87" s="2"/>
      <c r="MMZ87" s="2"/>
      <c r="MNA87" s="2"/>
      <c r="MNB87" s="2"/>
      <c r="MNC87" s="2"/>
      <c r="MND87" s="2"/>
      <c r="MNE87" s="2"/>
      <c r="MNF87" s="2"/>
      <c r="MNG87" s="2"/>
      <c r="MNH87" s="2"/>
      <c r="MNI87" s="2"/>
      <c r="MNJ87" s="2"/>
      <c r="MNK87" s="2"/>
      <c r="MNL87" s="2"/>
      <c r="MNM87" s="2"/>
      <c r="MNN87" s="2"/>
      <c r="MNO87" s="2"/>
      <c r="MNP87" s="2"/>
      <c r="MNQ87" s="2"/>
      <c r="MNR87" s="2"/>
      <c r="MNS87" s="2"/>
      <c r="MNT87" s="2"/>
      <c r="MNU87" s="2"/>
      <c r="MNV87" s="2"/>
      <c r="MNW87" s="2"/>
      <c r="MNX87" s="2"/>
      <c r="MNY87" s="2"/>
      <c r="MNZ87" s="2"/>
      <c r="MOA87" s="2"/>
      <c r="MOB87" s="2"/>
      <c r="MOC87" s="2"/>
      <c r="MOD87" s="2"/>
      <c r="MOE87" s="2"/>
      <c r="MOF87" s="2"/>
      <c r="MOG87" s="2"/>
      <c r="MOH87" s="2"/>
      <c r="MOI87" s="2"/>
      <c r="MOJ87" s="2"/>
      <c r="MOK87" s="2"/>
      <c r="MOL87" s="2"/>
      <c r="MOM87" s="2"/>
      <c r="MON87" s="2"/>
      <c r="MOO87" s="2"/>
      <c r="MOP87" s="2"/>
      <c r="MOQ87" s="2"/>
      <c r="MOR87" s="2"/>
      <c r="MOS87" s="2"/>
      <c r="MOT87" s="2"/>
      <c r="MOU87" s="2"/>
      <c r="MOV87" s="2"/>
      <c r="MOW87" s="2"/>
      <c r="MOX87" s="2"/>
      <c r="MOY87" s="2"/>
      <c r="MOZ87" s="2"/>
      <c r="MPA87" s="2"/>
      <c r="MPB87" s="2"/>
      <c r="MPC87" s="2"/>
      <c r="MPD87" s="2"/>
      <c r="MPE87" s="2"/>
      <c r="MPF87" s="2"/>
      <c r="MPG87" s="2"/>
      <c r="MPH87" s="2"/>
      <c r="MPI87" s="2"/>
      <c r="MPJ87" s="2"/>
      <c r="MPK87" s="2"/>
      <c r="MPL87" s="2"/>
      <c r="MPM87" s="2"/>
      <c r="MPN87" s="2"/>
      <c r="MPO87" s="2"/>
      <c r="MPP87" s="2"/>
      <c r="MPQ87" s="2"/>
      <c r="MPR87" s="2"/>
      <c r="MPS87" s="2"/>
      <c r="MPT87" s="2"/>
      <c r="MPU87" s="2"/>
      <c r="MPV87" s="2"/>
      <c r="MPW87" s="2"/>
      <c r="MPX87" s="2"/>
      <c r="MPY87" s="2"/>
      <c r="MPZ87" s="2"/>
      <c r="MQA87" s="2"/>
      <c r="MQB87" s="2"/>
      <c r="MQC87" s="2"/>
      <c r="MQD87" s="2"/>
      <c r="MQE87" s="2"/>
      <c r="MQF87" s="2"/>
      <c r="MQG87" s="2"/>
      <c r="MQH87" s="2"/>
      <c r="MQI87" s="2"/>
      <c r="MQJ87" s="2"/>
      <c r="MQK87" s="2"/>
      <c r="MQL87" s="2"/>
      <c r="MQM87" s="2"/>
      <c r="MQN87" s="2"/>
      <c r="MQO87" s="2"/>
      <c r="MQP87" s="2"/>
      <c r="MQQ87" s="2"/>
      <c r="MQR87" s="2"/>
      <c r="MQS87" s="2"/>
      <c r="MQT87" s="2"/>
      <c r="MQU87" s="2"/>
      <c r="MQV87" s="2"/>
      <c r="MQW87" s="2"/>
      <c r="MQX87" s="2"/>
      <c r="MQY87" s="2"/>
      <c r="MQZ87" s="2"/>
      <c r="MRA87" s="2"/>
      <c r="MRB87" s="2"/>
      <c r="MRC87" s="2"/>
      <c r="MRD87" s="2"/>
      <c r="MRE87" s="2"/>
      <c r="MRF87" s="2"/>
      <c r="MRG87" s="2"/>
      <c r="MRH87" s="2"/>
      <c r="MRI87" s="2"/>
      <c r="MRJ87" s="2"/>
      <c r="MRK87" s="2"/>
      <c r="MRL87" s="2"/>
      <c r="MRM87" s="2"/>
      <c r="MRN87" s="2"/>
      <c r="MRO87" s="2"/>
      <c r="MRP87" s="2"/>
      <c r="MRQ87" s="2"/>
      <c r="MRR87" s="2"/>
      <c r="MRS87" s="2"/>
      <c r="MRT87" s="2"/>
      <c r="MRU87" s="2"/>
      <c r="MRV87" s="2"/>
      <c r="MRW87" s="2"/>
      <c r="MRX87" s="2"/>
      <c r="MRY87" s="2"/>
      <c r="MRZ87" s="2"/>
      <c r="MSA87" s="2"/>
      <c r="MSB87" s="2"/>
      <c r="MSC87" s="2"/>
      <c r="MSD87" s="2"/>
      <c r="MSE87" s="2"/>
      <c r="MSF87" s="2"/>
      <c r="MSG87" s="2"/>
      <c r="MSH87" s="2"/>
      <c r="MSI87" s="2"/>
      <c r="MSJ87" s="2"/>
      <c r="MSK87" s="2"/>
      <c r="MSL87" s="2"/>
      <c r="MSM87" s="2"/>
      <c r="MSN87" s="2"/>
      <c r="MSO87" s="2"/>
      <c r="MSP87" s="2"/>
      <c r="MSQ87" s="2"/>
      <c r="MSR87" s="2"/>
      <c r="MSS87" s="2"/>
      <c r="MST87" s="2"/>
      <c r="MSU87" s="2"/>
      <c r="MSV87" s="2"/>
      <c r="MSW87" s="2"/>
      <c r="MSX87" s="2"/>
      <c r="MSY87" s="2"/>
      <c r="MSZ87" s="2"/>
      <c r="MTA87" s="2"/>
      <c r="MTB87" s="2"/>
      <c r="MTC87" s="2"/>
      <c r="MTD87" s="2"/>
      <c r="MTE87" s="2"/>
      <c r="MTF87" s="2"/>
      <c r="MTG87" s="2"/>
      <c r="MTH87" s="2"/>
      <c r="MTI87" s="2"/>
      <c r="MTJ87" s="2"/>
      <c r="MTK87" s="2"/>
      <c r="MTL87" s="2"/>
      <c r="MTM87" s="2"/>
      <c r="MTN87" s="2"/>
      <c r="MTO87" s="2"/>
      <c r="MTP87" s="2"/>
      <c r="MTQ87" s="2"/>
      <c r="MTR87" s="2"/>
      <c r="MTS87" s="2"/>
      <c r="MTT87" s="2"/>
      <c r="MTU87" s="2"/>
      <c r="MTV87" s="2"/>
      <c r="MTW87" s="2"/>
      <c r="MTX87" s="2"/>
      <c r="MTY87" s="2"/>
      <c r="MTZ87" s="2"/>
      <c r="MUA87" s="2"/>
      <c r="MUB87" s="2"/>
      <c r="MUC87" s="2"/>
      <c r="MUD87" s="2"/>
      <c r="MUE87" s="2"/>
      <c r="MUF87" s="2"/>
      <c r="MUG87" s="2"/>
      <c r="MUH87" s="2"/>
      <c r="MUI87" s="2"/>
      <c r="MUJ87" s="2"/>
      <c r="MUK87" s="2"/>
      <c r="MUL87" s="2"/>
      <c r="MUM87" s="2"/>
      <c r="MUN87" s="2"/>
      <c r="MUO87" s="2"/>
      <c r="MUP87" s="2"/>
      <c r="MUQ87" s="2"/>
      <c r="MUR87" s="2"/>
      <c r="MUS87" s="2"/>
      <c r="MUT87" s="2"/>
      <c r="MUU87" s="2"/>
      <c r="MUV87" s="2"/>
      <c r="MUW87" s="2"/>
      <c r="MUX87" s="2"/>
      <c r="MUY87" s="2"/>
      <c r="MUZ87" s="2"/>
      <c r="MVA87" s="2"/>
      <c r="MVB87" s="2"/>
      <c r="MVC87" s="2"/>
      <c r="MVD87" s="2"/>
      <c r="MVE87" s="2"/>
      <c r="MVF87" s="2"/>
      <c r="MVG87" s="2"/>
      <c r="MVH87" s="2"/>
      <c r="MVI87" s="2"/>
      <c r="MVJ87" s="2"/>
      <c r="MVK87" s="2"/>
      <c r="MVL87" s="2"/>
      <c r="MVM87" s="2"/>
      <c r="MVN87" s="2"/>
      <c r="MVO87" s="2"/>
      <c r="MVP87" s="2"/>
      <c r="MVQ87" s="2"/>
      <c r="MVR87" s="2"/>
      <c r="MVS87" s="2"/>
      <c r="MVT87" s="2"/>
      <c r="MVU87" s="2"/>
      <c r="MVV87" s="2"/>
      <c r="MVW87" s="2"/>
      <c r="MVX87" s="2"/>
      <c r="MVY87" s="2"/>
      <c r="MVZ87" s="2"/>
      <c r="MWA87" s="2"/>
      <c r="MWB87" s="2"/>
      <c r="MWC87" s="2"/>
      <c r="MWD87" s="2"/>
      <c r="MWE87" s="2"/>
      <c r="MWF87" s="2"/>
      <c r="MWG87" s="2"/>
      <c r="MWH87" s="2"/>
      <c r="MWI87" s="2"/>
      <c r="MWJ87" s="2"/>
      <c r="MWK87" s="2"/>
      <c r="MWL87" s="2"/>
      <c r="MWM87" s="2"/>
      <c r="MWN87" s="2"/>
      <c r="MWO87" s="2"/>
      <c r="MWP87" s="2"/>
      <c r="MWQ87" s="2"/>
      <c r="MWR87" s="2"/>
      <c r="MWS87" s="2"/>
      <c r="MWT87" s="2"/>
      <c r="MWU87" s="2"/>
      <c r="MWV87" s="2"/>
      <c r="MWW87" s="2"/>
      <c r="MWX87" s="2"/>
      <c r="MWY87" s="2"/>
      <c r="MWZ87" s="2"/>
      <c r="MXA87" s="2"/>
      <c r="MXB87" s="2"/>
      <c r="MXC87" s="2"/>
      <c r="MXD87" s="2"/>
      <c r="MXE87" s="2"/>
      <c r="MXF87" s="2"/>
      <c r="MXG87" s="2"/>
      <c r="MXH87" s="2"/>
      <c r="MXI87" s="2"/>
      <c r="MXJ87" s="2"/>
      <c r="MXK87" s="2"/>
      <c r="MXL87" s="2"/>
      <c r="MXM87" s="2"/>
      <c r="MXN87" s="2"/>
      <c r="MXO87" s="2"/>
      <c r="MXP87" s="2"/>
      <c r="MXQ87" s="2"/>
      <c r="MXR87" s="2"/>
      <c r="MXS87" s="2"/>
      <c r="MXT87" s="2"/>
      <c r="MXU87" s="2"/>
      <c r="MXV87" s="2"/>
      <c r="MXW87" s="2"/>
      <c r="MXX87" s="2"/>
      <c r="MXY87" s="2"/>
      <c r="MXZ87" s="2"/>
      <c r="MYA87" s="2"/>
      <c r="MYB87" s="2"/>
      <c r="MYC87" s="2"/>
      <c r="MYD87" s="2"/>
      <c r="MYE87" s="2"/>
      <c r="MYF87" s="2"/>
      <c r="MYG87" s="2"/>
      <c r="MYH87" s="2"/>
      <c r="MYI87" s="2"/>
      <c r="MYJ87" s="2"/>
      <c r="MYK87" s="2"/>
      <c r="MYL87" s="2"/>
      <c r="MYM87" s="2"/>
      <c r="MYN87" s="2"/>
      <c r="MYO87" s="2"/>
      <c r="MYP87" s="2"/>
      <c r="MYQ87" s="2"/>
      <c r="MYR87" s="2"/>
      <c r="MYS87" s="2"/>
      <c r="MYT87" s="2"/>
      <c r="MYU87" s="2"/>
      <c r="MYV87" s="2"/>
      <c r="MYW87" s="2"/>
      <c r="MYX87" s="2"/>
      <c r="MYY87" s="2"/>
      <c r="MYZ87" s="2"/>
      <c r="MZA87" s="2"/>
      <c r="MZB87" s="2"/>
      <c r="MZC87" s="2"/>
      <c r="MZD87" s="2"/>
      <c r="MZE87" s="2"/>
      <c r="MZF87" s="2"/>
      <c r="MZG87" s="2"/>
      <c r="MZH87" s="2"/>
      <c r="MZI87" s="2"/>
      <c r="MZJ87" s="2"/>
      <c r="MZK87" s="2"/>
      <c r="MZL87" s="2"/>
      <c r="MZM87" s="2"/>
      <c r="MZN87" s="2"/>
      <c r="MZO87" s="2"/>
      <c r="MZP87" s="2"/>
      <c r="MZQ87" s="2"/>
      <c r="MZR87" s="2"/>
      <c r="MZS87" s="2"/>
      <c r="MZT87" s="2"/>
      <c r="MZU87" s="2"/>
      <c r="MZV87" s="2"/>
      <c r="MZW87" s="2"/>
      <c r="MZX87" s="2"/>
      <c r="MZY87" s="2"/>
      <c r="MZZ87" s="2"/>
      <c r="NAA87" s="2"/>
      <c r="NAB87" s="2"/>
      <c r="NAC87" s="2"/>
      <c r="NAD87" s="2"/>
      <c r="NAE87" s="2"/>
      <c r="NAF87" s="2"/>
      <c r="NAG87" s="2"/>
      <c r="NAH87" s="2"/>
      <c r="NAI87" s="2"/>
      <c r="NAJ87" s="2"/>
      <c r="NAK87" s="2"/>
      <c r="NAL87" s="2"/>
      <c r="NAM87" s="2"/>
      <c r="NAN87" s="2"/>
      <c r="NAO87" s="2"/>
      <c r="NAP87" s="2"/>
      <c r="NAQ87" s="2"/>
      <c r="NAR87" s="2"/>
      <c r="NAS87" s="2"/>
      <c r="NAT87" s="2"/>
      <c r="NAU87" s="2"/>
      <c r="NAV87" s="2"/>
      <c r="NAW87" s="2"/>
      <c r="NAX87" s="2"/>
      <c r="NAY87" s="2"/>
      <c r="NAZ87" s="2"/>
      <c r="NBA87" s="2"/>
      <c r="NBB87" s="2"/>
      <c r="NBC87" s="2"/>
      <c r="NBD87" s="2"/>
      <c r="NBE87" s="2"/>
      <c r="NBF87" s="2"/>
      <c r="NBG87" s="2"/>
      <c r="NBH87" s="2"/>
      <c r="NBI87" s="2"/>
      <c r="NBJ87" s="2"/>
      <c r="NBK87" s="2"/>
      <c r="NBL87" s="2"/>
      <c r="NBM87" s="2"/>
      <c r="NBN87" s="2"/>
      <c r="NBO87" s="2"/>
      <c r="NBP87" s="2"/>
      <c r="NBQ87" s="2"/>
      <c r="NBR87" s="2"/>
      <c r="NBS87" s="2"/>
      <c r="NBT87" s="2"/>
      <c r="NBU87" s="2"/>
      <c r="NBV87" s="2"/>
      <c r="NBW87" s="2"/>
      <c r="NBX87" s="2"/>
      <c r="NBY87" s="2"/>
      <c r="NBZ87" s="2"/>
      <c r="NCA87" s="2"/>
      <c r="NCB87" s="2"/>
      <c r="NCC87" s="2"/>
      <c r="NCD87" s="2"/>
      <c r="NCE87" s="2"/>
      <c r="NCF87" s="2"/>
      <c r="NCG87" s="2"/>
      <c r="NCH87" s="2"/>
      <c r="NCI87" s="2"/>
      <c r="NCJ87" s="2"/>
      <c r="NCK87" s="2"/>
      <c r="NCL87" s="2"/>
      <c r="NCM87" s="2"/>
      <c r="NCN87" s="2"/>
      <c r="NCO87" s="2"/>
      <c r="NCP87" s="2"/>
      <c r="NCQ87" s="2"/>
      <c r="NCR87" s="2"/>
      <c r="NCS87" s="2"/>
      <c r="NCT87" s="2"/>
      <c r="NCU87" s="2"/>
      <c r="NCV87" s="2"/>
      <c r="NCW87" s="2"/>
      <c r="NCX87" s="2"/>
      <c r="NCY87" s="2"/>
      <c r="NCZ87" s="2"/>
      <c r="NDA87" s="2"/>
      <c r="NDB87" s="2"/>
      <c r="NDC87" s="2"/>
      <c r="NDD87" s="2"/>
      <c r="NDE87" s="2"/>
      <c r="NDF87" s="2"/>
      <c r="NDG87" s="2"/>
      <c r="NDH87" s="2"/>
      <c r="NDI87" s="2"/>
      <c r="NDJ87" s="2"/>
      <c r="NDK87" s="2"/>
      <c r="NDL87" s="2"/>
      <c r="NDM87" s="2"/>
      <c r="NDN87" s="2"/>
      <c r="NDO87" s="2"/>
      <c r="NDP87" s="2"/>
      <c r="NDQ87" s="2"/>
      <c r="NDR87" s="2"/>
      <c r="NDS87" s="2"/>
      <c r="NDT87" s="2"/>
      <c r="NDU87" s="2"/>
      <c r="NDV87" s="2"/>
      <c r="NDW87" s="2"/>
      <c r="NDX87" s="2"/>
      <c r="NDY87" s="2"/>
      <c r="NDZ87" s="2"/>
      <c r="NEA87" s="2"/>
      <c r="NEB87" s="2"/>
      <c r="NEC87" s="2"/>
      <c r="NED87" s="2"/>
      <c r="NEE87" s="2"/>
      <c r="NEF87" s="2"/>
      <c r="NEG87" s="2"/>
      <c r="NEH87" s="2"/>
      <c r="NEI87" s="2"/>
      <c r="NEJ87" s="2"/>
      <c r="NEK87" s="2"/>
      <c r="NEL87" s="2"/>
      <c r="NEM87" s="2"/>
      <c r="NEN87" s="2"/>
      <c r="NEO87" s="2"/>
      <c r="NEP87" s="2"/>
      <c r="NEQ87" s="2"/>
      <c r="NER87" s="2"/>
      <c r="NES87" s="2"/>
      <c r="NET87" s="2"/>
      <c r="NEU87" s="2"/>
      <c r="NEV87" s="2"/>
      <c r="NEW87" s="2"/>
      <c r="NEX87" s="2"/>
      <c r="NEY87" s="2"/>
      <c r="NEZ87" s="2"/>
      <c r="NFA87" s="2"/>
      <c r="NFB87" s="2"/>
      <c r="NFC87" s="2"/>
      <c r="NFD87" s="2"/>
      <c r="NFE87" s="2"/>
      <c r="NFF87" s="2"/>
      <c r="NFG87" s="2"/>
      <c r="NFH87" s="2"/>
      <c r="NFI87" s="2"/>
      <c r="NFJ87" s="2"/>
      <c r="NFK87" s="2"/>
      <c r="NFL87" s="2"/>
      <c r="NFM87" s="2"/>
      <c r="NFN87" s="2"/>
      <c r="NFO87" s="2"/>
      <c r="NFP87" s="2"/>
      <c r="NFQ87" s="2"/>
      <c r="NFR87" s="2"/>
      <c r="NFS87" s="2"/>
      <c r="NFT87" s="2"/>
      <c r="NFU87" s="2"/>
      <c r="NFV87" s="2"/>
      <c r="NFW87" s="2"/>
      <c r="NFX87" s="2"/>
      <c r="NFY87" s="2"/>
      <c r="NFZ87" s="2"/>
      <c r="NGA87" s="2"/>
      <c r="NGB87" s="2"/>
      <c r="NGC87" s="2"/>
      <c r="NGD87" s="2"/>
      <c r="NGE87" s="2"/>
      <c r="NGF87" s="2"/>
      <c r="NGG87" s="2"/>
      <c r="NGH87" s="2"/>
      <c r="NGI87" s="2"/>
      <c r="NGJ87" s="2"/>
      <c r="NGK87" s="2"/>
      <c r="NGL87" s="2"/>
      <c r="NGM87" s="2"/>
      <c r="NGN87" s="2"/>
      <c r="NGO87" s="2"/>
      <c r="NGP87" s="2"/>
      <c r="NGQ87" s="2"/>
      <c r="NGR87" s="2"/>
      <c r="NGS87" s="2"/>
      <c r="NGT87" s="2"/>
      <c r="NGU87" s="2"/>
      <c r="NGV87" s="2"/>
      <c r="NGW87" s="2"/>
      <c r="NGX87" s="2"/>
      <c r="NGY87" s="2"/>
      <c r="NGZ87" s="2"/>
      <c r="NHA87" s="2"/>
      <c r="NHB87" s="2"/>
      <c r="NHC87" s="2"/>
      <c r="NHD87" s="2"/>
      <c r="NHE87" s="2"/>
      <c r="NHF87" s="2"/>
      <c r="NHG87" s="2"/>
      <c r="NHH87" s="2"/>
      <c r="NHI87" s="2"/>
      <c r="NHJ87" s="2"/>
      <c r="NHK87" s="2"/>
      <c r="NHL87" s="2"/>
      <c r="NHM87" s="2"/>
      <c r="NHN87" s="2"/>
      <c r="NHO87" s="2"/>
      <c r="NHP87" s="2"/>
      <c r="NHQ87" s="2"/>
      <c r="NHR87" s="2"/>
      <c r="NHS87" s="2"/>
      <c r="NHT87" s="2"/>
      <c r="NHU87" s="2"/>
      <c r="NHV87" s="2"/>
      <c r="NHW87" s="2"/>
      <c r="NHX87" s="2"/>
      <c r="NHY87" s="2"/>
      <c r="NHZ87" s="2"/>
      <c r="NIA87" s="2"/>
      <c r="NIB87" s="2"/>
      <c r="NIC87" s="2"/>
      <c r="NID87" s="2"/>
      <c r="NIE87" s="2"/>
      <c r="NIF87" s="2"/>
      <c r="NIG87" s="2"/>
      <c r="NIH87" s="2"/>
      <c r="NII87" s="2"/>
      <c r="NIJ87" s="2"/>
      <c r="NIK87" s="2"/>
      <c r="NIL87" s="2"/>
      <c r="NIM87" s="2"/>
      <c r="NIN87" s="2"/>
      <c r="NIO87" s="2"/>
      <c r="NIP87" s="2"/>
      <c r="NIQ87" s="2"/>
      <c r="NIR87" s="2"/>
      <c r="NIS87" s="2"/>
      <c r="NIT87" s="2"/>
      <c r="NIU87" s="2"/>
      <c r="NIV87" s="2"/>
      <c r="NIW87" s="2"/>
      <c r="NIX87" s="2"/>
      <c r="NIY87" s="2"/>
      <c r="NIZ87" s="2"/>
      <c r="NJA87" s="2"/>
      <c r="NJB87" s="2"/>
      <c r="NJC87" s="2"/>
      <c r="NJD87" s="2"/>
      <c r="NJE87" s="2"/>
      <c r="NJF87" s="2"/>
      <c r="NJG87" s="2"/>
      <c r="NJH87" s="2"/>
      <c r="NJI87" s="2"/>
      <c r="NJJ87" s="2"/>
      <c r="NJK87" s="2"/>
      <c r="NJL87" s="2"/>
      <c r="NJM87" s="2"/>
      <c r="NJN87" s="2"/>
      <c r="NJO87" s="2"/>
      <c r="NJP87" s="2"/>
      <c r="NJQ87" s="2"/>
      <c r="NJR87" s="2"/>
      <c r="NJS87" s="2"/>
      <c r="NJT87" s="2"/>
      <c r="NJU87" s="2"/>
      <c r="NJV87" s="2"/>
      <c r="NJW87" s="2"/>
      <c r="NJX87" s="2"/>
      <c r="NJY87" s="2"/>
      <c r="NJZ87" s="2"/>
      <c r="NKA87" s="2"/>
      <c r="NKB87" s="2"/>
      <c r="NKC87" s="2"/>
      <c r="NKD87" s="2"/>
      <c r="NKE87" s="2"/>
      <c r="NKF87" s="2"/>
      <c r="NKG87" s="2"/>
      <c r="NKH87" s="2"/>
      <c r="NKI87" s="2"/>
      <c r="NKJ87" s="2"/>
      <c r="NKK87" s="2"/>
      <c r="NKL87" s="2"/>
      <c r="NKM87" s="2"/>
      <c r="NKN87" s="2"/>
      <c r="NKO87" s="2"/>
      <c r="NKP87" s="2"/>
      <c r="NKQ87" s="2"/>
      <c r="NKR87" s="2"/>
      <c r="NKS87" s="2"/>
      <c r="NKT87" s="2"/>
      <c r="NKU87" s="2"/>
      <c r="NKV87" s="2"/>
      <c r="NKW87" s="2"/>
      <c r="NKX87" s="2"/>
      <c r="NKY87" s="2"/>
      <c r="NKZ87" s="2"/>
      <c r="NLA87" s="2"/>
      <c r="NLB87" s="2"/>
      <c r="NLC87" s="2"/>
      <c r="NLD87" s="2"/>
      <c r="NLE87" s="2"/>
      <c r="NLF87" s="2"/>
      <c r="NLG87" s="2"/>
      <c r="NLH87" s="2"/>
      <c r="NLI87" s="2"/>
      <c r="NLJ87" s="2"/>
      <c r="NLK87" s="2"/>
      <c r="NLL87" s="2"/>
      <c r="NLM87" s="2"/>
      <c r="NLN87" s="2"/>
      <c r="NLO87" s="2"/>
      <c r="NLP87" s="2"/>
      <c r="NLQ87" s="2"/>
      <c r="NLR87" s="2"/>
      <c r="NLS87" s="2"/>
      <c r="NLT87" s="2"/>
      <c r="NLU87" s="2"/>
      <c r="NLV87" s="2"/>
      <c r="NLW87" s="2"/>
      <c r="NLX87" s="2"/>
      <c r="NLY87" s="2"/>
      <c r="NLZ87" s="2"/>
      <c r="NMA87" s="2"/>
      <c r="NMB87" s="2"/>
      <c r="NMC87" s="2"/>
      <c r="NMD87" s="2"/>
      <c r="NME87" s="2"/>
      <c r="NMF87" s="2"/>
      <c r="NMG87" s="2"/>
      <c r="NMH87" s="2"/>
      <c r="NMI87" s="2"/>
      <c r="NMJ87" s="2"/>
      <c r="NMK87" s="2"/>
      <c r="NML87" s="2"/>
      <c r="NMM87" s="2"/>
      <c r="NMN87" s="2"/>
      <c r="NMO87" s="2"/>
      <c r="NMP87" s="2"/>
      <c r="NMQ87" s="2"/>
      <c r="NMR87" s="2"/>
      <c r="NMS87" s="2"/>
      <c r="NMT87" s="2"/>
      <c r="NMU87" s="2"/>
      <c r="NMV87" s="2"/>
      <c r="NMW87" s="2"/>
      <c r="NMX87" s="2"/>
      <c r="NMY87" s="2"/>
      <c r="NMZ87" s="2"/>
      <c r="NNA87" s="2"/>
      <c r="NNB87" s="2"/>
      <c r="NNC87" s="2"/>
      <c r="NND87" s="2"/>
      <c r="NNE87" s="2"/>
      <c r="NNF87" s="2"/>
      <c r="NNG87" s="2"/>
      <c r="NNH87" s="2"/>
      <c r="NNI87" s="2"/>
      <c r="NNJ87" s="2"/>
      <c r="NNK87" s="2"/>
      <c r="NNL87" s="2"/>
      <c r="NNM87" s="2"/>
      <c r="NNN87" s="2"/>
      <c r="NNO87" s="2"/>
      <c r="NNP87" s="2"/>
      <c r="NNQ87" s="2"/>
      <c r="NNR87" s="2"/>
      <c r="NNS87" s="2"/>
      <c r="NNT87" s="2"/>
      <c r="NNU87" s="2"/>
      <c r="NNV87" s="2"/>
      <c r="NNW87" s="2"/>
      <c r="NNX87" s="2"/>
      <c r="NNY87" s="2"/>
      <c r="NNZ87" s="2"/>
      <c r="NOA87" s="2"/>
      <c r="NOB87" s="2"/>
      <c r="NOC87" s="2"/>
      <c r="NOD87" s="2"/>
      <c r="NOE87" s="2"/>
      <c r="NOF87" s="2"/>
      <c r="NOG87" s="2"/>
      <c r="NOH87" s="2"/>
      <c r="NOI87" s="2"/>
      <c r="NOJ87" s="2"/>
      <c r="NOK87" s="2"/>
      <c r="NOL87" s="2"/>
      <c r="NOM87" s="2"/>
      <c r="NON87" s="2"/>
      <c r="NOO87" s="2"/>
      <c r="NOP87" s="2"/>
      <c r="NOQ87" s="2"/>
      <c r="NOR87" s="2"/>
      <c r="NOS87" s="2"/>
      <c r="NOT87" s="2"/>
      <c r="NOU87" s="2"/>
      <c r="NOV87" s="2"/>
      <c r="NOW87" s="2"/>
      <c r="NOX87" s="2"/>
      <c r="NOY87" s="2"/>
      <c r="NOZ87" s="2"/>
      <c r="NPA87" s="2"/>
      <c r="NPB87" s="2"/>
      <c r="NPC87" s="2"/>
      <c r="NPD87" s="2"/>
      <c r="NPE87" s="2"/>
      <c r="NPF87" s="2"/>
      <c r="NPG87" s="2"/>
      <c r="NPH87" s="2"/>
      <c r="NPI87" s="2"/>
      <c r="NPJ87" s="2"/>
      <c r="NPK87" s="2"/>
      <c r="NPL87" s="2"/>
      <c r="NPM87" s="2"/>
      <c r="NPN87" s="2"/>
      <c r="NPO87" s="2"/>
      <c r="NPP87" s="2"/>
      <c r="NPQ87" s="2"/>
      <c r="NPR87" s="2"/>
      <c r="NPS87" s="2"/>
      <c r="NPT87" s="2"/>
      <c r="NPU87" s="2"/>
      <c r="NPV87" s="2"/>
      <c r="NPW87" s="2"/>
      <c r="NPX87" s="2"/>
      <c r="NPY87" s="2"/>
      <c r="NPZ87" s="2"/>
      <c r="NQA87" s="2"/>
      <c r="NQB87" s="2"/>
      <c r="NQC87" s="2"/>
      <c r="NQD87" s="2"/>
      <c r="NQE87" s="2"/>
      <c r="NQF87" s="2"/>
      <c r="NQG87" s="2"/>
      <c r="NQH87" s="2"/>
      <c r="NQI87" s="2"/>
      <c r="NQJ87" s="2"/>
      <c r="NQK87" s="2"/>
      <c r="NQL87" s="2"/>
      <c r="NQM87" s="2"/>
      <c r="NQN87" s="2"/>
      <c r="NQO87" s="2"/>
      <c r="NQP87" s="2"/>
      <c r="NQQ87" s="2"/>
      <c r="NQR87" s="2"/>
      <c r="NQS87" s="2"/>
      <c r="NQT87" s="2"/>
      <c r="NQU87" s="2"/>
      <c r="NQV87" s="2"/>
      <c r="NQW87" s="2"/>
      <c r="NQX87" s="2"/>
      <c r="NQY87" s="2"/>
      <c r="NQZ87" s="2"/>
      <c r="NRA87" s="2"/>
      <c r="NRB87" s="2"/>
      <c r="NRC87" s="2"/>
      <c r="NRD87" s="2"/>
      <c r="NRE87" s="2"/>
      <c r="NRF87" s="2"/>
      <c r="NRG87" s="2"/>
      <c r="NRH87" s="2"/>
      <c r="NRI87" s="2"/>
      <c r="NRJ87" s="2"/>
      <c r="NRK87" s="2"/>
      <c r="NRL87" s="2"/>
      <c r="NRM87" s="2"/>
      <c r="NRN87" s="2"/>
      <c r="NRO87" s="2"/>
      <c r="NRP87" s="2"/>
      <c r="NRQ87" s="2"/>
      <c r="NRR87" s="2"/>
      <c r="NRS87" s="2"/>
      <c r="NRT87" s="2"/>
      <c r="NRU87" s="2"/>
      <c r="NRV87" s="2"/>
      <c r="NRW87" s="2"/>
      <c r="NRX87" s="2"/>
      <c r="NRY87" s="2"/>
      <c r="NRZ87" s="2"/>
      <c r="NSA87" s="2"/>
      <c r="NSB87" s="2"/>
      <c r="NSC87" s="2"/>
      <c r="NSD87" s="2"/>
      <c r="NSE87" s="2"/>
      <c r="NSF87" s="2"/>
      <c r="NSG87" s="2"/>
      <c r="NSH87" s="2"/>
      <c r="NSI87" s="2"/>
      <c r="NSJ87" s="2"/>
      <c r="NSK87" s="2"/>
      <c r="NSL87" s="2"/>
      <c r="NSM87" s="2"/>
      <c r="NSN87" s="2"/>
      <c r="NSO87" s="2"/>
      <c r="NSP87" s="2"/>
      <c r="NSQ87" s="2"/>
      <c r="NSR87" s="2"/>
      <c r="NSS87" s="2"/>
      <c r="NST87" s="2"/>
      <c r="NSU87" s="2"/>
      <c r="NSV87" s="2"/>
      <c r="NSW87" s="2"/>
      <c r="NSX87" s="2"/>
      <c r="NSY87" s="2"/>
      <c r="NSZ87" s="2"/>
      <c r="NTA87" s="2"/>
      <c r="NTB87" s="2"/>
      <c r="NTC87" s="2"/>
      <c r="NTD87" s="2"/>
      <c r="NTE87" s="2"/>
      <c r="NTF87" s="2"/>
      <c r="NTG87" s="2"/>
      <c r="NTH87" s="2"/>
      <c r="NTI87" s="2"/>
      <c r="NTJ87" s="2"/>
      <c r="NTK87" s="2"/>
      <c r="NTL87" s="2"/>
      <c r="NTM87" s="2"/>
      <c r="NTN87" s="2"/>
      <c r="NTO87" s="2"/>
      <c r="NTP87" s="2"/>
      <c r="NTQ87" s="2"/>
      <c r="NTR87" s="2"/>
      <c r="NTS87" s="2"/>
      <c r="NTT87" s="2"/>
      <c r="NTU87" s="2"/>
      <c r="NTV87" s="2"/>
      <c r="NTW87" s="2"/>
      <c r="NTX87" s="2"/>
      <c r="NTY87" s="2"/>
      <c r="NTZ87" s="2"/>
      <c r="NUA87" s="2"/>
      <c r="NUB87" s="2"/>
      <c r="NUC87" s="2"/>
      <c r="NUD87" s="2"/>
      <c r="NUE87" s="2"/>
      <c r="NUF87" s="2"/>
      <c r="NUG87" s="2"/>
      <c r="NUH87" s="2"/>
      <c r="NUI87" s="2"/>
      <c r="NUJ87" s="2"/>
      <c r="NUK87" s="2"/>
      <c r="NUL87" s="2"/>
      <c r="NUM87" s="2"/>
      <c r="NUN87" s="2"/>
      <c r="NUO87" s="2"/>
      <c r="NUP87" s="2"/>
      <c r="NUQ87" s="2"/>
      <c r="NUR87" s="2"/>
      <c r="NUS87" s="2"/>
      <c r="NUT87" s="2"/>
      <c r="NUU87" s="2"/>
      <c r="NUV87" s="2"/>
      <c r="NUW87" s="2"/>
      <c r="NUX87" s="2"/>
      <c r="NUY87" s="2"/>
      <c r="NUZ87" s="2"/>
      <c r="NVA87" s="2"/>
      <c r="NVB87" s="2"/>
      <c r="NVC87" s="2"/>
      <c r="NVD87" s="2"/>
      <c r="NVE87" s="2"/>
      <c r="NVF87" s="2"/>
      <c r="NVG87" s="2"/>
      <c r="NVH87" s="2"/>
      <c r="NVI87" s="2"/>
      <c r="NVJ87" s="2"/>
      <c r="NVK87" s="2"/>
      <c r="NVL87" s="2"/>
      <c r="NVM87" s="2"/>
      <c r="NVN87" s="2"/>
      <c r="NVO87" s="2"/>
      <c r="NVP87" s="2"/>
      <c r="NVQ87" s="2"/>
      <c r="NVR87" s="2"/>
      <c r="NVS87" s="2"/>
      <c r="NVT87" s="2"/>
      <c r="NVU87" s="2"/>
      <c r="NVV87" s="2"/>
      <c r="NVW87" s="2"/>
      <c r="NVX87" s="2"/>
      <c r="NVY87" s="2"/>
      <c r="NVZ87" s="2"/>
      <c r="NWA87" s="2"/>
      <c r="NWB87" s="2"/>
      <c r="NWC87" s="2"/>
      <c r="NWD87" s="2"/>
      <c r="NWE87" s="2"/>
      <c r="NWF87" s="2"/>
      <c r="NWG87" s="2"/>
      <c r="NWH87" s="2"/>
      <c r="NWI87" s="2"/>
      <c r="NWJ87" s="2"/>
      <c r="NWK87" s="2"/>
      <c r="NWL87" s="2"/>
      <c r="NWM87" s="2"/>
      <c r="NWN87" s="2"/>
      <c r="NWO87" s="2"/>
      <c r="NWP87" s="2"/>
      <c r="NWQ87" s="2"/>
      <c r="NWR87" s="2"/>
      <c r="NWS87" s="2"/>
      <c r="NWT87" s="2"/>
      <c r="NWU87" s="2"/>
      <c r="NWV87" s="2"/>
      <c r="NWW87" s="2"/>
      <c r="NWX87" s="2"/>
      <c r="NWY87" s="2"/>
      <c r="NWZ87" s="2"/>
      <c r="NXA87" s="2"/>
      <c r="NXB87" s="2"/>
      <c r="NXC87" s="2"/>
      <c r="NXD87" s="2"/>
      <c r="NXE87" s="2"/>
      <c r="NXF87" s="2"/>
      <c r="NXG87" s="2"/>
      <c r="NXH87" s="2"/>
      <c r="NXI87" s="2"/>
      <c r="NXJ87" s="2"/>
      <c r="NXK87" s="2"/>
      <c r="NXL87" s="2"/>
      <c r="NXM87" s="2"/>
      <c r="NXN87" s="2"/>
      <c r="NXO87" s="2"/>
      <c r="NXP87" s="2"/>
      <c r="NXQ87" s="2"/>
      <c r="NXR87" s="2"/>
      <c r="NXS87" s="2"/>
      <c r="NXT87" s="2"/>
      <c r="NXU87" s="2"/>
      <c r="NXV87" s="2"/>
      <c r="NXW87" s="2"/>
      <c r="NXX87" s="2"/>
      <c r="NXY87" s="2"/>
      <c r="NXZ87" s="2"/>
      <c r="NYA87" s="2"/>
      <c r="NYB87" s="2"/>
      <c r="NYC87" s="2"/>
      <c r="NYD87" s="2"/>
      <c r="NYE87" s="2"/>
      <c r="NYF87" s="2"/>
      <c r="NYG87" s="2"/>
      <c r="NYH87" s="2"/>
      <c r="NYI87" s="2"/>
      <c r="NYJ87" s="2"/>
      <c r="NYK87" s="2"/>
      <c r="NYL87" s="2"/>
      <c r="NYM87" s="2"/>
      <c r="NYN87" s="2"/>
      <c r="NYO87" s="2"/>
      <c r="NYP87" s="2"/>
      <c r="NYQ87" s="2"/>
      <c r="NYR87" s="2"/>
      <c r="NYS87" s="2"/>
      <c r="NYT87" s="2"/>
      <c r="NYU87" s="2"/>
      <c r="NYV87" s="2"/>
      <c r="NYW87" s="2"/>
      <c r="NYX87" s="2"/>
      <c r="NYY87" s="2"/>
      <c r="NYZ87" s="2"/>
      <c r="NZA87" s="2"/>
      <c r="NZB87" s="2"/>
      <c r="NZC87" s="2"/>
      <c r="NZD87" s="2"/>
      <c r="NZE87" s="2"/>
      <c r="NZF87" s="2"/>
      <c r="NZG87" s="2"/>
      <c r="NZH87" s="2"/>
      <c r="NZI87" s="2"/>
      <c r="NZJ87" s="2"/>
      <c r="NZK87" s="2"/>
      <c r="NZL87" s="2"/>
      <c r="NZM87" s="2"/>
      <c r="NZN87" s="2"/>
      <c r="NZO87" s="2"/>
      <c r="NZP87" s="2"/>
      <c r="NZQ87" s="2"/>
      <c r="NZR87" s="2"/>
      <c r="NZS87" s="2"/>
      <c r="NZT87" s="2"/>
      <c r="NZU87" s="2"/>
      <c r="NZV87" s="2"/>
      <c r="NZW87" s="2"/>
      <c r="NZX87" s="2"/>
      <c r="NZY87" s="2"/>
      <c r="NZZ87" s="2"/>
      <c r="OAA87" s="2"/>
      <c r="OAB87" s="2"/>
      <c r="OAC87" s="2"/>
      <c r="OAD87" s="2"/>
      <c r="OAE87" s="2"/>
      <c r="OAF87" s="2"/>
      <c r="OAG87" s="2"/>
      <c r="OAH87" s="2"/>
      <c r="OAI87" s="2"/>
      <c r="OAJ87" s="2"/>
      <c r="OAK87" s="2"/>
      <c r="OAL87" s="2"/>
      <c r="OAM87" s="2"/>
      <c r="OAN87" s="2"/>
      <c r="OAO87" s="2"/>
      <c r="OAP87" s="2"/>
      <c r="OAQ87" s="2"/>
      <c r="OAR87" s="2"/>
      <c r="OAS87" s="2"/>
      <c r="OAT87" s="2"/>
      <c r="OAU87" s="2"/>
      <c r="OAV87" s="2"/>
      <c r="OAW87" s="2"/>
      <c r="OAX87" s="2"/>
      <c r="OAY87" s="2"/>
      <c r="OAZ87" s="2"/>
      <c r="OBA87" s="2"/>
      <c r="OBB87" s="2"/>
      <c r="OBC87" s="2"/>
      <c r="OBD87" s="2"/>
      <c r="OBE87" s="2"/>
      <c r="OBF87" s="2"/>
      <c r="OBG87" s="2"/>
      <c r="OBH87" s="2"/>
      <c r="OBI87" s="2"/>
      <c r="OBJ87" s="2"/>
      <c r="OBK87" s="2"/>
      <c r="OBL87" s="2"/>
      <c r="OBM87" s="2"/>
      <c r="OBN87" s="2"/>
      <c r="OBO87" s="2"/>
      <c r="OBP87" s="2"/>
      <c r="OBQ87" s="2"/>
      <c r="OBR87" s="2"/>
      <c r="OBS87" s="2"/>
      <c r="OBT87" s="2"/>
      <c r="OBU87" s="2"/>
      <c r="OBV87" s="2"/>
      <c r="OBW87" s="2"/>
      <c r="OBX87" s="2"/>
      <c r="OBY87" s="2"/>
      <c r="OBZ87" s="2"/>
      <c r="OCA87" s="2"/>
      <c r="OCB87" s="2"/>
      <c r="OCC87" s="2"/>
      <c r="OCD87" s="2"/>
      <c r="OCE87" s="2"/>
      <c r="OCF87" s="2"/>
      <c r="OCG87" s="2"/>
      <c r="OCH87" s="2"/>
      <c r="OCI87" s="2"/>
      <c r="OCJ87" s="2"/>
      <c r="OCK87" s="2"/>
      <c r="OCL87" s="2"/>
      <c r="OCM87" s="2"/>
      <c r="OCN87" s="2"/>
      <c r="OCO87" s="2"/>
      <c r="OCP87" s="2"/>
      <c r="OCQ87" s="2"/>
      <c r="OCR87" s="2"/>
      <c r="OCS87" s="2"/>
      <c r="OCT87" s="2"/>
      <c r="OCU87" s="2"/>
      <c r="OCV87" s="2"/>
      <c r="OCW87" s="2"/>
      <c r="OCX87" s="2"/>
      <c r="OCY87" s="2"/>
      <c r="OCZ87" s="2"/>
      <c r="ODA87" s="2"/>
      <c r="ODB87" s="2"/>
      <c r="ODC87" s="2"/>
      <c r="ODD87" s="2"/>
      <c r="ODE87" s="2"/>
      <c r="ODF87" s="2"/>
      <c r="ODG87" s="2"/>
      <c r="ODH87" s="2"/>
      <c r="ODI87" s="2"/>
      <c r="ODJ87" s="2"/>
      <c r="ODK87" s="2"/>
      <c r="ODL87" s="2"/>
      <c r="ODM87" s="2"/>
      <c r="ODN87" s="2"/>
      <c r="ODO87" s="2"/>
      <c r="ODP87" s="2"/>
      <c r="ODQ87" s="2"/>
      <c r="ODR87" s="2"/>
      <c r="ODS87" s="2"/>
      <c r="ODT87" s="2"/>
      <c r="ODU87" s="2"/>
      <c r="ODV87" s="2"/>
      <c r="ODW87" s="2"/>
      <c r="ODX87" s="2"/>
      <c r="ODY87" s="2"/>
      <c r="ODZ87" s="2"/>
      <c r="OEA87" s="2"/>
      <c r="OEB87" s="2"/>
      <c r="OEC87" s="2"/>
      <c r="OED87" s="2"/>
      <c r="OEE87" s="2"/>
      <c r="OEF87" s="2"/>
      <c r="OEG87" s="2"/>
      <c r="OEH87" s="2"/>
      <c r="OEI87" s="2"/>
      <c r="OEJ87" s="2"/>
      <c r="OEK87" s="2"/>
      <c r="OEL87" s="2"/>
      <c r="OEM87" s="2"/>
      <c r="OEN87" s="2"/>
      <c r="OEO87" s="2"/>
      <c r="OEP87" s="2"/>
      <c r="OEQ87" s="2"/>
      <c r="OER87" s="2"/>
      <c r="OES87" s="2"/>
      <c r="OET87" s="2"/>
      <c r="OEU87" s="2"/>
      <c r="OEV87" s="2"/>
      <c r="OEW87" s="2"/>
      <c r="OEX87" s="2"/>
      <c r="OEY87" s="2"/>
      <c r="OEZ87" s="2"/>
      <c r="OFA87" s="2"/>
      <c r="OFB87" s="2"/>
      <c r="OFC87" s="2"/>
      <c r="OFD87" s="2"/>
      <c r="OFE87" s="2"/>
      <c r="OFF87" s="2"/>
      <c r="OFG87" s="2"/>
      <c r="OFH87" s="2"/>
      <c r="OFI87" s="2"/>
      <c r="OFJ87" s="2"/>
      <c r="OFK87" s="2"/>
      <c r="OFL87" s="2"/>
      <c r="OFM87" s="2"/>
      <c r="OFN87" s="2"/>
      <c r="OFO87" s="2"/>
      <c r="OFP87" s="2"/>
      <c r="OFQ87" s="2"/>
      <c r="OFR87" s="2"/>
      <c r="OFS87" s="2"/>
      <c r="OFT87" s="2"/>
      <c r="OFU87" s="2"/>
      <c r="OFV87" s="2"/>
      <c r="OFW87" s="2"/>
      <c r="OFX87" s="2"/>
      <c r="OFY87" s="2"/>
      <c r="OFZ87" s="2"/>
      <c r="OGA87" s="2"/>
      <c r="OGB87" s="2"/>
      <c r="OGC87" s="2"/>
      <c r="OGD87" s="2"/>
      <c r="OGE87" s="2"/>
      <c r="OGF87" s="2"/>
      <c r="OGG87" s="2"/>
      <c r="OGH87" s="2"/>
      <c r="OGI87" s="2"/>
      <c r="OGJ87" s="2"/>
      <c r="OGK87" s="2"/>
      <c r="OGL87" s="2"/>
      <c r="OGM87" s="2"/>
      <c r="OGN87" s="2"/>
      <c r="OGO87" s="2"/>
      <c r="OGP87" s="2"/>
      <c r="OGQ87" s="2"/>
      <c r="OGR87" s="2"/>
      <c r="OGS87" s="2"/>
      <c r="OGT87" s="2"/>
      <c r="OGU87" s="2"/>
      <c r="OGV87" s="2"/>
      <c r="OGW87" s="2"/>
      <c r="OGX87" s="2"/>
      <c r="OGY87" s="2"/>
      <c r="OGZ87" s="2"/>
      <c r="OHA87" s="2"/>
      <c r="OHB87" s="2"/>
      <c r="OHC87" s="2"/>
      <c r="OHD87" s="2"/>
      <c r="OHE87" s="2"/>
      <c r="OHF87" s="2"/>
      <c r="OHG87" s="2"/>
      <c r="OHH87" s="2"/>
      <c r="OHI87" s="2"/>
      <c r="OHJ87" s="2"/>
      <c r="OHK87" s="2"/>
      <c r="OHL87" s="2"/>
      <c r="OHM87" s="2"/>
      <c r="OHN87" s="2"/>
      <c r="OHO87" s="2"/>
      <c r="OHP87" s="2"/>
      <c r="OHQ87" s="2"/>
      <c r="OHR87" s="2"/>
      <c r="OHS87" s="2"/>
      <c r="OHT87" s="2"/>
      <c r="OHU87" s="2"/>
      <c r="OHV87" s="2"/>
      <c r="OHW87" s="2"/>
      <c r="OHX87" s="2"/>
      <c r="OHY87" s="2"/>
      <c r="OHZ87" s="2"/>
      <c r="OIA87" s="2"/>
      <c r="OIB87" s="2"/>
      <c r="OIC87" s="2"/>
      <c r="OID87" s="2"/>
      <c r="OIE87" s="2"/>
      <c r="OIF87" s="2"/>
      <c r="OIG87" s="2"/>
      <c r="OIH87" s="2"/>
      <c r="OII87" s="2"/>
      <c r="OIJ87" s="2"/>
      <c r="OIK87" s="2"/>
      <c r="OIL87" s="2"/>
      <c r="OIM87" s="2"/>
      <c r="OIN87" s="2"/>
      <c r="OIO87" s="2"/>
      <c r="OIP87" s="2"/>
      <c r="OIQ87" s="2"/>
      <c r="OIR87" s="2"/>
      <c r="OIS87" s="2"/>
      <c r="OIT87" s="2"/>
      <c r="OIU87" s="2"/>
      <c r="OIV87" s="2"/>
      <c r="OIW87" s="2"/>
      <c r="OIX87" s="2"/>
      <c r="OIY87" s="2"/>
      <c r="OIZ87" s="2"/>
      <c r="OJA87" s="2"/>
      <c r="OJB87" s="2"/>
      <c r="OJC87" s="2"/>
      <c r="OJD87" s="2"/>
      <c r="OJE87" s="2"/>
      <c r="OJF87" s="2"/>
      <c r="OJG87" s="2"/>
      <c r="OJH87" s="2"/>
      <c r="OJI87" s="2"/>
      <c r="OJJ87" s="2"/>
      <c r="OJK87" s="2"/>
      <c r="OJL87" s="2"/>
      <c r="OJM87" s="2"/>
      <c r="OJN87" s="2"/>
      <c r="OJO87" s="2"/>
      <c r="OJP87" s="2"/>
      <c r="OJQ87" s="2"/>
      <c r="OJR87" s="2"/>
      <c r="OJS87" s="2"/>
      <c r="OJT87" s="2"/>
      <c r="OJU87" s="2"/>
      <c r="OJV87" s="2"/>
      <c r="OJW87" s="2"/>
      <c r="OJX87" s="2"/>
      <c r="OJY87" s="2"/>
      <c r="OJZ87" s="2"/>
      <c r="OKA87" s="2"/>
      <c r="OKB87" s="2"/>
      <c r="OKC87" s="2"/>
      <c r="OKD87" s="2"/>
      <c r="OKE87" s="2"/>
      <c r="OKF87" s="2"/>
      <c r="OKG87" s="2"/>
      <c r="OKH87" s="2"/>
      <c r="OKI87" s="2"/>
      <c r="OKJ87" s="2"/>
      <c r="OKK87" s="2"/>
      <c r="OKL87" s="2"/>
      <c r="OKM87" s="2"/>
      <c r="OKN87" s="2"/>
      <c r="OKO87" s="2"/>
      <c r="OKP87" s="2"/>
      <c r="OKQ87" s="2"/>
      <c r="OKR87" s="2"/>
      <c r="OKS87" s="2"/>
      <c r="OKT87" s="2"/>
      <c r="OKU87" s="2"/>
      <c r="OKV87" s="2"/>
      <c r="OKW87" s="2"/>
      <c r="OKX87" s="2"/>
      <c r="OKY87" s="2"/>
      <c r="OKZ87" s="2"/>
      <c r="OLA87" s="2"/>
      <c r="OLB87" s="2"/>
      <c r="OLC87" s="2"/>
      <c r="OLD87" s="2"/>
      <c r="OLE87" s="2"/>
      <c r="OLF87" s="2"/>
      <c r="OLG87" s="2"/>
      <c r="OLH87" s="2"/>
      <c r="OLI87" s="2"/>
      <c r="OLJ87" s="2"/>
      <c r="OLK87" s="2"/>
      <c r="OLL87" s="2"/>
      <c r="OLM87" s="2"/>
      <c r="OLN87" s="2"/>
      <c r="OLO87" s="2"/>
      <c r="OLP87" s="2"/>
      <c r="OLQ87" s="2"/>
      <c r="OLR87" s="2"/>
      <c r="OLS87" s="2"/>
      <c r="OLT87" s="2"/>
      <c r="OLU87" s="2"/>
      <c r="OLV87" s="2"/>
      <c r="OLW87" s="2"/>
      <c r="OLX87" s="2"/>
      <c r="OLY87" s="2"/>
      <c r="OLZ87" s="2"/>
      <c r="OMA87" s="2"/>
      <c r="OMB87" s="2"/>
      <c r="OMC87" s="2"/>
      <c r="OMD87" s="2"/>
      <c r="OME87" s="2"/>
      <c r="OMF87" s="2"/>
      <c r="OMG87" s="2"/>
      <c r="OMH87" s="2"/>
      <c r="OMI87" s="2"/>
      <c r="OMJ87" s="2"/>
      <c r="OMK87" s="2"/>
      <c r="OML87" s="2"/>
      <c r="OMM87" s="2"/>
      <c r="OMN87" s="2"/>
      <c r="OMO87" s="2"/>
      <c r="OMP87" s="2"/>
      <c r="OMQ87" s="2"/>
      <c r="OMR87" s="2"/>
      <c r="OMS87" s="2"/>
      <c r="OMT87" s="2"/>
      <c r="OMU87" s="2"/>
      <c r="OMV87" s="2"/>
      <c r="OMW87" s="2"/>
      <c r="OMX87" s="2"/>
      <c r="OMY87" s="2"/>
      <c r="OMZ87" s="2"/>
      <c r="ONA87" s="2"/>
      <c r="ONB87" s="2"/>
      <c r="ONC87" s="2"/>
      <c r="OND87" s="2"/>
      <c r="ONE87" s="2"/>
      <c r="ONF87" s="2"/>
      <c r="ONG87" s="2"/>
      <c r="ONH87" s="2"/>
      <c r="ONI87" s="2"/>
      <c r="ONJ87" s="2"/>
      <c r="ONK87" s="2"/>
      <c r="ONL87" s="2"/>
      <c r="ONM87" s="2"/>
      <c r="ONN87" s="2"/>
      <c r="ONO87" s="2"/>
      <c r="ONP87" s="2"/>
      <c r="ONQ87" s="2"/>
      <c r="ONR87" s="2"/>
      <c r="ONS87" s="2"/>
      <c r="ONT87" s="2"/>
      <c r="ONU87" s="2"/>
      <c r="ONV87" s="2"/>
      <c r="ONW87" s="2"/>
      <c r="ONX87" s="2"/>
      <c r="ONY87" s="2"/>
      <c r="ONZ87" s="2"/>
      <c r="OOA87" s="2"/>
      <c r="OOB87" s="2"/>
      <c r="OOC87" s="2"/>
      <c r="OOD87" s="2"/>
      <c r="OOE87" s="2"/>
      <c r="OOF87" s="2"/>
      <c r="OOG87" s="2"/>
      <c r="OOH87" s="2"/>
      <c r="OOI87" s="2"/>
      <c r="OOJ87" s="2"/>
      <c r="OOK87" s="2"/>
      <c r="OOL87" s="2"/>
      <c r="OOM87" s="2"/>
      <c r="OON87" s="2"/>
      <c r="OOO87" s="2"/>
      <c r="OOP87" s="2"/>
      <c r="OOQ87" s="2"/>
      <c r="OOR87" s="2"/>
      <c r="OOS87" s="2"/>
      <c r="OOT87" s="2"/>
      <c r="OOU87" s="2"/>
      <c r="OOV87" s="2"/>
      <c r="OOW87" s="2"/>
      <c r="OOX87" s="2"/>
      <c r="OOY87" s="2"/>
      <c r="OOZ87" s="2"/>
      <c r="OPA87" s="2"/>
      <c r="OPB87" s="2"/>
      <c r="OPC87" s="2"/>
      <c r="OPD87" s="2"/>
      <c r="OPE87" s="2"/>
      <c r="OPF87" s="2"/>
      <c r="OPG87" s="2"/>
      <c r="OPH87" s="2"/>
      <c r="OPI87" s="2"/>
      <c r="OPJ87" s="2"/>
      <c r="OPK87" s="2"/>
      <c r="OPL87" s="2"/>
      <c r="OPM87" s="2"/>
      <c r="OPN87" s="2"/>
      <c r="OPO87" s="2"/>
      <c r="OPP87" s="2"/>
      <c r="OPQ87" s="2"/>
      <c r="OPR87" s="2"/>
      <c r="OPS87" s="2"/>
      <c r="OPT87" s="2"/>
      <c r="OPU87" s="2"/>
      <c r="OPV87" s="2"/>
      <c r="OPW87" s="2"/>
      <c r="OPX87" s="2"/>
      <c r="OPY87" s="2"/>
      <c r="OPZ87" s="2"/>
      <c r="OQA87" s="2"/>
      <c r="OQB87" s="2"/>
      <c r="OQC87" s="2"/>
      <c r="OQD87" s="2"/>
      <c r="OQE87" s="2"/>
      <c r="OQF87" s="2"/>
      <c r="OQG87" s="2"/>
      <c r="OQH87" s="2"/>
      <c r="OQI87" s="2"/>
      <c r="OQJ87" s="2"/>
      <c r="OQK87" s="2"/>
      <c r="OQL87" s="2"/>
      <c r="OQM87" s="2"/>
      <c r="OQN87" s="2"/>
      <c r="OQO87" s="2"/>
      <c r="OQP87" s="2"/>
      <c r="OQQ87" s="2"/>
      <c r="OQR87" s="2"/>
      <c r="OQS87" s="2"/>
      <c r="OQT87" s="2"/>
      <c r="OQU87" s="2"/>
      <c r="OQV87" s="2"/>
      <c r="OQW87" s="2"/>
      <c r="OQX87" s="2"/>
      <c r="OQY87" s="2"/>
      <c r="OQZ87" s="2"/>
      <c r="ORA87" s="2"/>
      <c r="ORB87" s="2"/>
      <c r="ORC87" s="2"/>
      <c r="ORD87" s="2"/>
      <c r="ORE87" s="2"/>
      <c r="ORF87" s="2"/>
      <c r="ORG87" s="2"/>
      <c r="ORH87" s="2"/>
      <c r="ORI87" s="2"/>
      <c r="ORJ87" s="2"/>
      <c r="ORK87" s="2"/>
      <c r="ORL87" s="2"/>
      <c r="ORM87" s="2"/>
      <c r="ORN87" s="2"/>
      <c r="ORO87" s="2"/>
      <c r="ORP87" s="2"/>
      <c r="ORQ87" s="2"/>
      <c r="ORR87" s="2"/>
      <c r="ORS87" s="2"/>
      <c r="ORT87" s="2"/>
      <c r="ORU87" s="2"/>
      <c r="ORV87" s="2"/>
      <c r="ORW87" s="2"/>
      <c r="ORX87" s="2"/>
      <c r="ORY87" s="2"/>
      <c r="ORZ87" s="2"/>
      <c r="OSA87" s="2"/>
      <c r="OSB87" s="2"/>
      <c r="OSC87" s="2"/>
      <c r="OSD87" s="2"/>
      <c r="OSE87" s="2"/>
      <c r="OSF87" s="2"/>
      <c r="OSG87" s="2"/>
      <c r="OSH87" s="2"/>
      <c r="OSI87" s="2"/>
      <c r="OSJ87" s="2"/>
      <c r="OSK87" s="2"/>
      <c r="OSL87" s="2"/>
      <c r="OSM87" s="2"/>
      <c r="OSN87" s="2"/>
      <c r="OSO87" s="2"/>
      <c r="OSP87" s="2"/>
      <c r="OSQ87" s="2"/>
      <c r="OSR87" s="2"/>
      <c r="OSS87" s="2"/>
      <c r="OST87" s="2"/>
      <c r="OSU87" s="2"/>
      <c r="OSV87" s="2"/>
      <c r="OSW87" s="2"/>
      <c r="OSX87" s="2"/>
      <c r="OSY87" s="2"/>
      <c r="OSZ87" s="2"/>
      <c r="OTA87" s="2"/>
      <c r="OTB87" s="2"/>
      <c r="OTC87" s="2"/>
      <c r="OTD87" s="2"/>
      <c r="OTE87" s="2"/>
      <c r="OTF87" s="2"/>
      <c r="OTG87" s="2"/>
      <c r="OTH87" s="2"/>
      <c r="OTI87" s="2"/>
      <c r="OTJ87" s="2"/>
      <c r="OTK87" s="2"/>
      <c r="OTL87" s="2"/>
      <c r="OTM87" s="2"/>
      <c r="OTN87" s="2"/>
      <c r="OTO87" s="2"/>
      <c r="OTP87" s="2"/>
      <c r="OTQ87" s="2"/>
      <c r="OTR87" s="2"/>
      <c r="OTS87" s="2"/>
      <c r="OTT87" s="2"/>
      <c r="OTU87" s="2"/>
      <c r="OTV87" s="2"/>
      <c r="OTW87" s="2"/>
      <c r="OTX87" s="2"/>
      <c r="OTY87" s="2"/>
      <c r="OTZ87" s="2"/>
      <c r="OUA87" s="2"/>
      <c r="OUB87" s="2"/>
      <c r="OUC87" s="2"/>
      <c r="OUD87" s="2"/>
      <c r="OUE87" s="2"/>
      <c r="OUF87" s="2"/>
      <c r="OUG87" s="2"/>
      <c r="OUH87" s="2"/>
      <c r="OUI87" s="2"/>
      <c r="OUJ87" s="2"/>
      <c r="OUK87" s="2"/>
      <c r="OUL87" s="2"/>
      <c r="OUM87" s="2"/>
      <c r="OUN87" s="2"/>
      <c r="OUO87" s="2"/>
      <c r="OUP87" s="2"/>
      <c r="OUQ87" s="2"/>
      <c r="OUR87" s="2"/>
      <c r="OUS87" s="2"/>
      <c r="OUT87" s="2"/>
      <c r="OUU87" s="2"/>
      <c r="OUV87" s="2"/>
      <c r="OUW87" s="2"/>
      <c r="OUX87" s="2"/>
      <c r="OUY87" s="2"/>
      <c r="OUZ87" s="2"/>
      <c r="OVA87" s="2"/>
      <c r="OVB87" s="2"/>
      <c r="OVC87" s="2"/>
      <c r="OVD87" s="2"/>
      <c r="OVE87" s="2"/>
      <c r="OVF87" s="2"/>
      <c r="OVG87" s="2"/>
      <c r="OVH87" s="2"/>
      <c r="OVI87" s="2"/>
      <c r="OVJ87" s="2"/>
      <c r="OVK87" s="2"/>
      <c r="OVL87" s="2"/>
      <c r="OVM87" s="2"/>
      <c r="OVN87" s="2"/>
      <c r="OVO87" s="2"/>
      <c r="OVP87" s="2"/>
      <c r="OVQ87" s="2"/>
      <c r="OVR87" s="2"/>
      <c r="OVS87" s="2"/>
      <c r="OVT87" s="2"/>
      <c r="OVU87" s="2"/>
      <c r="OVV87" s="2"/>
      <c r="OVW87" s="2"/>
      <c r="OVX87" s="2"/>
      <c r="OVY87" s="2"/>
      <c r="OVZ87" s="2"/>
      <c r="OWA87" s="2"/>
      <c r="OWB87" s="2"/>
      <c r="OWC87" s="2"/>
      <c r="OWD87" s="2"/>
      <c r="OWE87" s="2"/>
      <c r="OWF87" s="2"/>
      <c r="OWG87" s="2"/>
      <c r="OWH87" s="2"/>
      <c r="OWI87" s="2"/>
      <c r="OWJ87" s="2"/>
      <c r="OWK87" s="2"/>
      <c r="OWL87" s="2"/>
      <c r="OWM87" s="2"/>
      <c r="OWN87" s="2"/>
      <c r="OWO87" s="2"/>
      <c r="OWP87" s="2"/>
      <c r="OWQ87" s="2"/>
      <c r="OWR87" s="2"/>
      <c r="OWS87" s="2"/>
      <c r="OWT87" s="2"/>
      <c r="OWU87" s="2"/>
      <c r="OWV87" s="2"/>
      <c r="OWW87" s="2"/>
      <c r="OWX87" s="2"/>
      <c r="OWY87" s="2"/>
      <c r="OWZ87" s="2"/>
      <c r="OXA87" s="2"/>
      <c r="OXB87" s="2"/>
      <c r="OXC87" s="2"/>
      <c r="OXD87" s="2"/>
      <c r="OXE87" s="2"/>
      <c r="OXF87" s="2"/>
      <c r="OXG87" s="2"/>
      <c r="OXH87" s="2"/>
      <c r="OXI87" s="2"/>
      <c r="OXJ87" s="2"/>
      <c r="OXK87" s="2"/>
      <c r="OXL87" s="2"/>
      <c r="OXM87" s="2"/>
      <c r="OXN87" s="2"/>
      <c r="OXO87" s="2"/>
      <c r="OXP87" s="2"/>
      <c r="OXQ87" s="2"/>
      <c r="OXR87" s="2"/>
      <c r="OXS87" s="2"/>
      <c r="OXT87" s="2"/>
      <c r="OXU87" s="2"/>
      <c r="OXV87" s="2"/>
      <c r="OXW87" s="2"/>
      <c r="OXX87" s="2"/>
      <c r="OXY87" s="2"/>
      <c r="OXZ87" s="2"/>
      <c r="OYA87" s="2"/>
      <c r="OYB87" s="2"/>
      <c r="OYC87" s="2"/>
      <c r="OYD87" s="2"/>
      <c r="OYE87" s="2"/>
      <c r="OYF87" s="2"/>
      <c r="OYG87" s="2"/>
      <c r="OYH87" s="2"/>
      <c r="OYI87" s="2"/>
      <c r="OYJ87" s="2"/>
      <c r="OYK87" s="2"/>
      <c r="OYL87" s="2"/>
      <c r="OYM87" s="2"/>
      <c r="OYN87" s="2"/>
      <c r="OYO87" s="2"/>
      <c r="OYP87" s="2"/>
      <c r="OYQ87" s="2"/>
      <c r="OYR87" s="2"/>
      <c r="OYS87" s="2"/>
      <c r="OYT87" s="2"/>
      <c r="OYU87" s="2"/>
      <c r="OYV87" s="2"/>
      <c r="OYW87" s="2"/>
      <c r="OYX87" s="2"/>
      <c r="OYY87" s="2"/>
      <c r="OYZ87" s="2"/>
      <c r="OZA87" s="2"/>
      <c r="OZB87" s="2"/>
      <c r="OZC87" s="2"/>
      <c r="OZD87" s="2"/>
      <c r="OZE87" s="2"/>
      <c r="OZF87" s="2"/>
      <c r="OZG87" s="2"/>
      <c r="OZH87" s="2"/>
      <c r="OZI87" s="2"/>
      <c r="OZJ87" s="2"/>
      <c r="OZK87" s="2"/>
      <c r="OZL87" s="2"/>
      <c r="OZM87" s="2"/>
      <c r="OZN87" s="2"/>
      <c r="OZO87" s="2"/>
      <c r="OZP87" s="2"/>
      <c r="OZQ87" s="2"/>
      <c r="OZR87" s="2"/>
      <c r="OZS87" s="2"/>
      <c r="OZT87" s="2"/>
      <c r="OZU87" s="2"/>
      <c r="OZV87" s="2"/>
      <c r="OZW87" s="2"/>
      <c r="OZX87" s="2"/>
      <c r="OZY87" s="2"/>
      <c r="OZZ87" s="2"/>
      <c r="PAA87" s="2"/>
      <c r="PAB87" s="2"/>
      <c r="PAC87" s="2"/>
      <c r="PAD87" s="2"/>
      <c r="PAE87" s="2"/>
      <c r="PAF87" s="2"/>
      <c r="PAG87" s="2"/>
      <c r="PAH87" s="2"/>
      <c r="PAI87" s="2"/>
      <c r="PAJ87" s="2"/>
      <c r="PAK87" s="2"/>
      <c r="PAL87" s="2"/>
      <c r="PAM87" s="2"/>
      <c r="PAN87" s="2"/>
      <c r="PAO87" s="2"/>
      <c r="PAP87" s="2"/>
      <c r="PAQ87" s="2"/>
      <c r="PAR87" s="2"/>
      <c r="PAS87" s="2"/>
      <c r="PAT87" s="2"/>
      <c r="PAU87" s="2"/>
      <c r="PAV87" s="2"/>
      <c r="PAW87" s="2"/>
      <c r="PAX87" s="2"/>
      <c r="PAY87" s="2"/>
      <c r="PAZ87" s="2"/>
      <c r="PBA87" s="2"/>
      <c r="PBB87" s="2"/>
      <c r="PBC87" s="2"/>
      <c r="PBD87" s="2"/>
      <c r="PBE87" s="2"/>
      <c r="PBF87" s="2"/>
      <c r="PBG87" s="2"/>
      <c r="PBH87" s="2"/>
      <c r="PBI87" s="2"/>
      <c r="PBJ87" s="2"/>
      <c r="PBK87" s="2"/>
      <c r="PBL87" s="2"/>
      <c r="PBM87" s="2"/>
      <c r="PBN87" s="2"/>
      <c r="PBO87" s="2"/>
      <c r="PBP87" s="2"/>
      <c r="PBQ87" s="2"/>
      <c r="PBR87" s="2"/>
      <c r="PBS87" s="2"/>
      <c r="PBT87" s="2"/>
      <c r="PBU87" s="2"/>
      <c r="PBV87" s="2"/>
      <c r="PBW87" s="2"/>
      <c r="PBX87" s="2"/>
      <c r="PBY87" s="2"/>
      <c r="PBZ87" s="2"/>
      <c r="PCA87" s="2"/>
      <c r="PCB87" s="2"/>
      <c r="PCC87" s="2"/>
      <c r="PCD87" s="2"/>
      <c r="PCE87" s="2"/>
      <c r="PCF87" s="2"/>
      <c r="PCG87" s="2"/>
      <c r="PCH87" s="2"/>
      <c r="PCI87" s="2"/>
      <c r="PCJ87" s="2"/>
      <c r="PCK87" s="2"/>
      <c r="PCL87" s="2"/>
      <c r="PCM87" s="2"/>
      <c r="PCN87" s="2"/>
      <c r="PCO87" s="2"/>
      <c r="PCP87" s="2"/>
      <c r="PCQ87" s="2"/>
      <c r="PCR87" s="2"/>
      <c r="PCS87" s="2"/>
      <c r="PCT87" s="2"/>
      <c r="PCU87" s="2"/>
      <c r="PCV87" s="2"/>
      <c r="PCW87" s="2"/>
      <c r="PCX87" s="2"/>
      <c r="PCY87" s="2"/>
      <c r="PCZ87" s="2"/>
      <c r="PDA87" s="2"/>
      <c r="PDB87" s="2"/>
      <c r="PDC87" s="2"/>
      <c r="PDD87" s="2"/>
      <c r="PDE87" s="2"/>
      <c r="PDF87" s="2"/>
      <c r="PDG87" s="2"/>
      <c r="PDH87" s="2"/>
      <c r="PDI87" s="2"/>
      <c r="PDJ87" s="2"/>
      <c r="PDK87" s="2"/>
      <c r="PDL87" s="2"/>
      <c r="PDM87" s="2"/>
      <c r="PDN87" s="2"/>
      <c r="PDO87" s="2"/>
      <c r="PDP87" s="2"/>
      <c r="PDQ87" s="2"/>
      <c r="PDR87" s="2"/>
      <c r="PDS87" s="2"/>
      <c r="PDT87" s="2"/>
      <c r="PDU87" s="2"/>
      <c r="PDV87" s="2"/>
      <c r="PDW87" s="2"/>
      <c r="PDX87" s="2"/>
      <c r="PDY87" s="2"/>
      <c r="PDZ87" s="2"/>
      <c r="PEA87" s="2"/>
      <c r="PEB87" s="2"/>
      <c r="PEC87" s="2"/>
      <c r="PED87" s="2"/>
      <c r="PEE87" s="2"/>
      <c r="PEF87" s="2"/>
      <c r="PEG87" s="2"/>
      <c r="PEH87" s="2"/>
      <c r="PEI87" s="2"/>
      <c r="PEJ87" s="2"/>
      <c r="PEK87" s="2"/>
      <c r="PEL87" s="2"/>
      <c r="PEM87" s="2"/>
      <c r="PEN87" s="2"/>
      <c r="PEO87" s="2"/>
      <c r="PEP87" s="2"/>
      <c r="PEQ87" s="2"/>
      <c r="PER87" s="2"/>
      <c r="PES87" s="2"/>
      <c r="PET87" s="2"/>
      <c r="PEU87" s="2"/>
      <c r="PEV87" s="2"/>
      <c r="PEW87" s="2"/>
      <c r="PEX87" s="2"/>
      <c r="PEY87" s="2"/>
      <c r="PEZ87" s="2"/>
      <c r="PFA87" s="2"/>
      <c r="PFB87" s="2"/>
      <c r="PFC87" s="2"/>
      <c r="PFD87" s="2"/>
      <c r="PFE87" s="2"/>
      <c r="PFF87" s="2"/>
      <c r="PFG87" s="2"/>
      <c r="PFH87" s="2"/>
      <c r="PFI87" s="2"/>
      <c r="PFJ87" s="2"/>
      <c r="PFK87" s="2"/>
      <c r="PFL87" s="2"/>
      <c r="PFM87" s="2"/>
      <c r="PFN87" s="2"/>
      <c r="PFO87" s="2"/>
      <c r="PFP87" s="2"/>
      <c r="PFQ87" s="2"/>
      <c r="PFR87" s="2"/>
      <c r="PFS87" s="2"/>
      <c r="PFT87" s="2"/>
      <c r="PFU87" s="2"/>
      <c r="PFV87" s="2"/>
      <c r="PFW87" s="2"/>
      <c r="PFX87" s="2"/>
      <c r="PFY87" s="2"/>
      <c r="PFZ87" s="2"/>
      <c r="PGA87" s="2"/>
      <c r="PGB87" s="2"/>
      <c r="PGC87" s="2"/>
      <c r="PGD87" s="2"/>
      <c r="PGE87" s="2"/>
      <c r="PGF87" s="2"/>
      <c r="PGG87" s="2"/>
      <c r="PGH87" s="2"/>
      <c r="PGI87" s="2"/>
      <c r="PGJ87" s="2"/>
      <c r="PGK87" s="2"/>
      <c r="PGL87" s="2"/>
      <c r="PGM87" s="2"/>
      <c r="PGN87" s="2"/>
      <c r="PGO87" s="2"/>
      <c r="PGP87" s="2"/>
      <c r="PGQ87" s="2"/>
      <c r="PGR87" s="2"/>
      <c r="PGS87" s="2"/>
      <c r="PGT87" s="2"/>
      <c r="PGU87" s="2"/>
      <c r="PGV87" s="2"/>
      <c r="PGW87" s="2"/>
      <c r="PGX87" s="2"/>
      <c r="PGY87" s="2"/>
      <c r="PGZ87" s="2"/>
      <c r="PHA87" s="2"/>
      <c r="PHB87" s="2"/>
      <c r="PHC87" s="2"/>
      <c r="PHD87" s="2"/>
      <c r="PHE87" s="2"/>
      <c r="PHF87" s="2"/>
      <c r="PHG87" s="2"/>
      <c r="PHH87" s="2"/>
      <c r="PHI87" s="2"/>
      <c r="PHJ87" s="2"/>
      <c r="PHK87" s="2"/>
      <c r="PHL87" s="2"/>
      <c r="PHM87" s="2"/>
      <c r="PHN87" s="2"/>
      <c r="PHO87" s="2"/>
      <c r="PHP87" s="2"/>
      <c r="PHQ87" s="2"/>
      <c r="PHR87" s="2"/>
      <c r="PHS87" s="2"/>
      <c r="PHT87" s="2"/>
      <c r="PHU87" s="2"/>
      <c r="PHV87" s="2"/>
      <c r="PHW87" s="2"/>
      <c r="PHX87" s="2"/>
      <c r="PHY87" s="2"/>
      <c r="PHZ87" s="2"/>
      <c r="PIA87" s="2"/>
      <c r="PIB87" s="2"/>
      <c r="PIC87" s="2"/>
      <c r="PID87" s="2"/>
      <c r="PIE87" s="2"/>
      <c r="PIF87" s="2"/>
      <c r="PIG87" s="2"/>
      <c r="PIH87" s="2"/>
      <c r="PII87" s="2"/>
      <c r="PIJ87" s="2"/>
      <c r="PIK87" s="2"/>
      <c r="PIL87" s="2"/>
      <c r="PIM87" s="2"/>
      <c r="PIN87" s="2"/>
      <c r="PIO87" s="2"/>
      <c r="PIP87" s="2"/>
      <c r="PIQ87" s="2"/>
      <c r="PIR87" s="2"/>
      <c r="PIS87" s="2"/>
      <c r="PIT87" s="2"/>
      <c r="PIU87" s="2"/>
      <c r="PIV87" s="2"/>
      <c r="PIW87" s="2"/>
      <c r="PIX87" s="2"/>
      <c r="PIY87" s="2"/>
      <c r="PIZ87" s="2"/>
      <c r="PJA87" s="2"/>
      <c r="PJB87" s="2"/>
      <c r="PJC87" s="2"/>
      <c r="PJD87" s="2"/>
      <c r="PJE87" s="2"/>
      <c r="PJF87" s="2"/>
      <c r="PJG87" s="2"/>
      <c r="PJH87" s="2"/>
      <c r="PJI87" s="2"/>
      <c r="PJJ87" s="2"/>
      <c r="PJK87" s="2"/>
      <c r="PJL87" s="2"/>
      <c r="PJM87" s="2"/>
      <c r="PJN87" s="2"/>
      <c r="PJO87" s="2"/>
      <c r="PJP87" s="2"/>
      <c r="PJQ87" s="2"/>
      <c r="PJR87" s="2"/>
      <c r="PJS87" s="2"/>
      <c r="PJT87" s="2"/>
      <c r="PJU87" s="2"/>
      <c r="PJV87" s="2"/>
      <c r="PJW87" s="2"/>
      <c r="PJX87" s="2"/>
      <c r="PJY87" s="2"/>
      <c r="PJZ87" s="2"/>
      <c r="PKA87" s="2"/>
      <c r="PKB87" s="2"/>
      <c r="PKC87" s="2"/>
      <c r="PKD87" s="2"/>
      <c r="PKE87" s="2"/>
      <c r="PKF87" s="2"/>
      <c r="PKG87" s="2"/>
      <c r="PKH87" s="2"/>
      <c r="PKI87" s="2"/>
      <c r="PKJ87" s="2"/>
      <c r="PKK87" s="2"/>
      <c r="PKL87" s="2"/>
      <c r="PKM87" s="2"/>
      <c r="PKN87" s="2"/>
      <c r="PKO87" s="2"/>
      <c r="PKP87" s="2"/>
      <c r="PKQ87" s="2"/>
      <c r="PKR87" s="2"/>
      <c r="PKS87" s="2"/>
      <c r="PKT87" s="2"/>
      <c r="PKU87" s="2"/>
      <c r="PKV87" s="2"/>
      <c r="PKW87" s="2"/>
      <c r="PKX87" s="2"/>
      <c r="PKY87" s="2"/>
      <c r="PKZ87" s="2"/>
      <c r="PLA87" s="2"/>
      <c r="PLB87" s="2"/>
      <c r="PLC87" s="2"/>
      <c r="PLD87" s="2"/>
      <c r="PLE87" s="2"/>
      <c r="PLF87" s="2"/>
      <c r="PLG87" s="2"/>
      <c r="PLH87" s="2"/>
      <c r="PLI87" s="2"/>
      <c r="PLJ87" s="2"/>
      <c r="PLK87" s="2"/>
      <c r="PLL87" s="2"/>
      <c r="PLM87" s="2"/>
      <c r="PLN87" s="2"/>
      <c r="PLO87" s="2"/>
      <c r="PLP87" s="2"/>
      <c r="PLQ87" s="2"/>
      <c r="PLR87" s="2"/>
      <c r="PLS87" s="2"/>
      <c r="PLT87" s="2"/>
      <c r="PLU87" s="2"/>
      <c r="PLV87" s="2"/>
      <c r="PLW87" s="2"/>
      <c r="PLX87" s="2"/>
      <c r="PLY87" s="2"/>
      <c r="PLZ87" s="2"/>
      <c r="PMA87" s="2"/>
      <c r="PMB87" s="2"/>
      <c r="PMC87" s="2"/>
      <c r="PMD87" s="2"/>
      <c r="PME87" s="2"/>
      <c r="PMF87" s="2"/>
      <c r="PMG87" s="2"/>
      <c r="PMH87" s="2"/>
      <c r="PMI87" s="2"/>
      <c r="PMJ87" s="2"/>
      <c r="PMK87" s="2"/>
      <c r="PML87" s="2"/>
      <c r="PMM87" s="2"/>
      <c r="PMN87" s="2"/>
      <c r="PMO87" s="2"/>
      <c r="PMP87" s="2"/>
      <c r="PMQ87" s="2"/>
      <c r="PMR87" s="2"/>
      <c r="PMS87" s="2"/>
      <c r="PMT87" s="2"/>
      <c r="PMU87" s="2"/>
      <c r="PMV87" s="2"/>
      <c r="PMW87" s="2"/>
      <c r="PMX87" s="2"/>
      <c r="PMY87" s="2"/>
      <c r="PMZ87" s="2"/>
      <c r="PNA87" s="2"/>
      <c r="PNB87" s="2"/>
      <c r="PNC87" s="2"/>
      <c r="PND87" s="2"/>
      <c r="PNE87" s="2"/>
      <c r="PNF87" s="2"/>
      <c r="PNG87" s="2"/>
      <c r="PNH87" s="2"/>
      <c r="PNI87" s="2"/>
      <c r="PNJ87" s="2"/>
      <c r="PNK87" s="2"/>
      <c r="PNL87" s="2"/>
      <c r="PNM87" s="2"/>
      <c r="PNN87" s="2"/>
      <c r="PNO87" s="2"/>
      <c r="PNP87" s="2"/>
      <c r="PNQ87" s="2"/>
      <c r="PNR87" s="2"/>
      <c r="PNS87" s="2"/>
      <c r="PNT87" s="2"/>
      <c r="PNU87" s="2"/>
      <c r="PNV87" s="2"/>
      <c r="PNW87" s="2"/>
      <c r="PNX87" s="2"/>
      <c r="PNY87" s="2"/>
      <c r="PNZ87" s="2"/>
      <c r="POA87" s="2"/>
      <c r="POB87" s="2"/>
      <c r="POC87" s="2"/>
      <c r="POD87" s="2"/>
      <c r="POE87" s="2"/>
      <c r="POF87" s="2"/>
      <c r="POG87" s="2"/>
      <c r="POH87" s="2"/>
      <c r="POI87" s="2"/>
      <c r="POJ87" s="2"/>
      <c r="POK87" s="2"/>
      <c r="POL87" s="2"/>
      <c r="POM87" s="2"/>
      <c r="PON87" s="2"/>
      <c r="POO87" s="2"/>
      <c r="POP87" s="2"/>
      <c r="POQ87" s="2"/>
      <c r="POR87" s="2"/>
      <c r="POS87" s="2"/>
      <c r="POT87" s="2"/>
      <c r="POU87" s="2"/>
      <c r="POV87" s="2"/>
      <c r="POW87" s="2"/>
      <c r="POX87" s="2"/>
      <c r="POY87" s="2"/>
      <c r="POZ87" s="2"/>
      <c r="PPA87" s="2"/>
      <c r="PPB87" s="2"/>
      <c r="PPC87" s="2"/>
      <c r="PPD87" s="2"/>
      <c r="PPE87" s="2"/>
      <c r="PPF87" s="2"/>
      <c r="PPG87" s="2"/>
      <c r="PPH87" s="2"/>
      <c r="PPI87" s="2"/>
      <c r="PPJ87" s="2"/>
      <c r="PPK87" s="2"/>
      <c r="PPL87" s="2"/>
      <c r="PPM87" s="2"/>
      <c r="PPN87" s="2"/>
      <c r="PPO87" s="2"/>
      <c r="PPP87" s="2"/>
      <c r="PPQ87" s="2"/>
      <c r="PPR87" s="2"/>
      <c r="PPS87" s="2"/>
      <c r="PPT87" s="2"/>
      <c r="PPU87" s="2"/>
      <c r="PPV87" s="2"/>
      <c r="PPW87" s="2"/>
      <c r="PPX87" s="2"/>
      <c r="PPY87" s="2"/>
      <c r="PPZ87" s="2"/>
      <c r="PQA87" s="2"/>
      <c r="PQB87" s="2"/>
      <c r="PQC87" s="2"/>
      <c r="PQD87" s="2"/>
      <c r="PQE87" s="2"/>
      <c r="PQF87" s="2"/>
      <c r="PQG87" s="2"/>
      <c r="PQH87" s="2"/>
      <c r="PQI87" s="2"/>
      <c r="PQJ87" s="2"/>
      <c r="PQK87" s="2"/>
      <c r="PQL87" s="2"/>
      <c r="PQM87" s="2"/>
      <c r="PQN87" s="2"/>
      <c r="PQO87" s="2"/>
      <c r="PQP87" s="2"/>
      <c r="PQQ87" s="2"/>
      <c r="PQR87" s="2"/>
      <c r="PQS87" s="2"/>
      <c r="PQT87" s="2"/>
      <c r="PQU87" s="2"/>
      <c r="PQV87" s="2"/>
      <c r="PQW87" s="2"/>
      <c r="PQX87" s="2"/>
      <c r="PQY87" s="2"/>
      <c r="PQZ87" s="2"/>
      <c r="PRA87" s="2"/>
      <c r="PRB87" s="2"/>
      <c r="PRC87" s="2"/>
      <c r="PRD87" s="2"/>
      <c r="PRE87" s="2"/>
      <c r="PRF87" s="2"/>
      <c r="PRG87" s="2"/>
      <c r="PRH87" s="2"/>
      <c r="PRI87" s="2"/>
      <c r="PRJ87" s="2"/>
      <c r="PRK87" s="2"/>
      <c r="PRL87" s="2"/>
      <c r="PRM87" s="2"/>
      <c r="PRN87" s="2"/>
      <c r="PRO87" s="2"/>
      <c r="PRP87" s="2"/>
      <c r="PRQ87" s="2"/>
      <c r="PRR87" s="2"/>
      <c r="PRS87" s="2"/>
      <c r="PRT87" s="2"/>
      <c r="PRU87" s="2"/>
      <c r="PRV87" s="2"/>
      <c r="PRW87" s="2"/>
      <c r="PRX87" s="2"/>
      <c r="PRY87" s="2"/>
      <c r="PRZ87" s="2"/>
      <c r="PSA87" s="2"/>
      <c r="PSB87" s="2"/>
      <c r="PSC87" s="2"/>
      <c r="PSD87" s="2"/>
      <c r="PSE87" s="2"/>
      <c r="PSF87" s="2"/>
      <c r="PSG87" s="2"/>
      <c r="PSH87" s="2"/>
      <c r="PSI87" s="2"/>
      <c r="PSJ87" s="2"/>
      <c r="PSK87" s="2"/>
      <c r="PSL87" s="2"/>
      <c r="PSM87" s="2"/>
      <c r="PSN87" s="2"/>
      <c r="PSO87" s="2"/>
      <c r="PSP87" s="2"/>
      <c r="PSQ87" s="2"/>
      <c r="PSR87" s="2"/>
      <c r="PSS87" s="2"/>
      <c r="PST87" s="2"/>
      <c r="PSU87" s="2"/>
      <c r="PSV87" s="2"/>
      <c r="PSW87" s="2"/>
      <c r="PSX87" s="2"/>
      <c r="PSY87" s="2"/>
      <c r="PSZ87" s="2"/>
      <c r="PTA87" s="2"/>
      <c r="PTB87" s="2"/>
      <c r="PTC87" s="2"/>
      <c r="PTD87" s="2"/>
      <c r="PTE87" s="2"/>
      <c r="PTF87" s="2"/>
      <c r="PTG87" s="2"/>
      <c r="PTH87" s="2"/>
      <c r="PTI87" s="2"/>
      <c r="PTJ87" s="2"/>
      <c r="PTK87" s="2"/>
      <c r="PTL87" s="2"/>
      <c r="PTM87" s="2"/>
      <c r="PTN87" s="2"/>
      <c r="PTO87" s="2"/>
      <c r="PTP87" s="2"/>
      <c r="PTQ87" s="2"/>
      <c r="PTR87" s="2"/>
      <c r="PTS87" s="2"/>
      <c r="PTT87" s="2"/>
      <c r="PTU87" s="2"/>
      <c r="PTV87" s="2"/>
      <c r="PTW87" s="2"/>
      <c r="PTX87" s="2"/>
      <c r="PTY87" s="2"/>
      <c r="PTZ87" s="2"/>
      <c r="PUA87" s="2"/>
      <c r="PUB87" s="2"/>
      <c r="PUC87" s="2"/>
      <c r="PUD87" s="2"/>
      <c r="PUE87" s="2"/>
      <c r="PUF87" s="2"/>
      <c r="PUG87" s="2"/>
      <c r="PUH87" s="2"/>
      <c r="PUI87" s="2"/>
      <c r="PUJ87" s="2"/>
      <c r="PUK87" s="2"/>
      <c r="PUL87" s="2"/>
      <c r="PUM87" s="2"/>
      <c r="PUN87" s="2"/>
      <c r="PUO87" s="2"/>
      <c r="PUP87" s="2"/>
      <c r="PUQ87" s="2"/>
      <c r="PUR87" s="2"/>
      <c r="PUS87" s="2"/>
      <c r="PUT87" s="2"/>
      <c r="PUU87" s="2"/>
      <c r="PUV87" s="2"/>
      <c r="PUW87" s="2"/>
      <c r="PUX87" s="2"/>
      <c r="PUY87" s="2"/>
      <c r="PUZ87" s="2"/>
      <c r="PVA87" s="2"/>
      <c r="PVB87" s="2"/>
      <c r="PVC87" s="2"/>
      <c r="PVD87" s="2"/>
      <c r="PVE87" s="2"/>
      <c r="PVF87" s="2"/>
      <c r="PVG87" s="2"/>
      <c r="PVH87" s="2"/>
      <c r="PVI87" s="2"/>
      <c r="PVJ87" s="2"/>
      <c r="PVK87" s="2"/>
      <c r="PVL87" s="2"/>
      <c r="PVM87" s="2"/>
      <c r="PVN87" s="2"/>
      <c r="PVO87" s="2"/>
      <c r="PVP87" s="2"/>
      <c r="PVQ87" s="2"/>
      <c r="PVR87" s="2"/>
      <c r="PVS87" s="2"/>
      <c r="PVT87" s="2"/>
      <c r="PVU87" s="2"/>
      <c r="PVV87" s="2"/>
      <c r="PVW87" s="2"/>
      <c r="PVX87" s="2"/>
      <c r="PVY87" s="2"/>
      <c r="PVZ87" s="2"/>
      <c r="PWA87" s="2"/>
      <c r="PWB87" s="2"/>
      <c r="PWC87" s="2"/>
      <c r="PWD87" s="2"/>
      <c r="PWE87" s="2"/>
      <c r="PWF87" s="2"/>
      <c r="PWG87" s="2"/>
      <c r="PWH87" s="2"/>
      <c r="PWI87" s="2"/>
      <c r="PWJ87" s="2"/>
      <c r="PWK87" s="2"/>
      <c r="PWL87" s="2"/>
      <c r="PWM87" s="2"/>
      <c r="PWN87" s="2"/>
      <c r="PWO87" s="2"/>
      <c r="PWP87" s="2"/>
      <c r="PWQ87" s="2"/>
      <c r="PWR87" s="2"/>
      <c r="PWS87" s="2"/>
      <c r="PWT87" s="2"/>
      <c r="PWU87" s="2"/>
      <c r="PWV87" s="2"/>
      <c r="PWW87" s="2"/>
      <c r="PWX87" s="2"/>
      <c r="PWY87" s="2"/>
      <c r="PWZ87" s="2"/>
      <c r="PXA87" s="2"/>
      <c r="PXB87" s="2"/>
      <c r="PXC87" s="2"/>
      <c r="PXD87" s="2"/>
      <c r="PXE87" s="2"/>
      <c r="PXF87" s="2"/>
      <c r="PXG87" s="2"/>
      <c r="PXH87" s="2"/>
      <c r="PXI87" s="2"/>
      <c r="PXJ87" s="2"/>
      <c r="PXK87" s="2"/>
      <c r="PXL87" s="2"/>
      <c r="PXM87" s="2"/>
      <c r="PXN87" s="2"/>
      <c r="PXO87" s="2"/>
      <c r="PXP87" s="2"/>
      <c r="PXQ87" s="2"/>
      <c r="PXR87" s="2"/>
      <c r="PXS87" s="2"/>
      <c r="PXT87" s="2"/>
      <c r="PXU87" s="2"/>
      <c r="PXV87" s="2"/>
      <c r="PXW87" s="2"/>
      <c r="PXX87" s="2"/>
      <c r="PXY87" s="2"/>
      <c r="PXZ87" s="2"/>
      <c r="PYA87" s="2"/>
      <c r="PYB87" s="2"/>
      <c r="PYC87" s="2"/>
      <c r="PYD87" s="2"/>
      <c r="PYE87" s="2"/>
      <c r="PYF87" s="2"/>
      <c r="PYG87" s="2"/>
      <c r="PYH87" s="2"/>
      <c r="PYI87" s="2"/>
      <c r="PYJ87" s="2"/>
      <c r="PYK87" s="2"/>
      <c r="PYL87" s="2"/>
      <c r="PYM87" s="2"/>
      <c r="PYN87" s="2"/>
      <c r="PYO87" s="2"/>
      <c r="PYP87" s="2"/>
      <c r="PYQ87" s="2"/>
      <c r="PYR87" s="2"/>
      <c r="PYS87" s="2"/>
      <c r="PYT87" s="2"/>
      <c r="PYU87" s="2"/>
      <c r="PYV87" s="2"/>
      <c r="PYW87" s="2"/>
      <c r="PYX87" s="2"/>
      <c r="PYY87" s="2"/>
      <c r="PYZ87" s="2"/>
      <c r="PZA87" s="2"/>
      <c r="PZB87" s="2"/>
      <c r="PZC87" s="2"/>
      <c r="PZD87" s="2"/>
      <c r="PZE87" s="2"/>
      <c r="PZF87" s="2"/>
      <c r="PZG87" s="2"/>
      <c r="PZH87" s="2"/>
      <c r="PZI87" s="2"/>
      <c r="PZJ87" s="2"/>
      <c r="PZK87" s="2"/>
      <c r="PZL87" s="2"/>
      <c r="PZM87" s="2"/>
      <c r="PZN87" s="2"/>
      <c r="PZO87" s="2"/>
      <c r="PZP87" s="2"/>
      <c r="PZQ87" s="2"/>
      <c r="PZR87" s="2"/>
      <c r="PZS87" s="2"/>
      <c r="PZT87" s="2"/>
      <c r="PZU87" s="2"/>
      <c r="PZV87" s="2"/>
      <c r="PZW87" s="2"/>
      <c r="PZX87" s="2"/>
      <c r="PZY87" s="2"/>
      <c r="PZZ87" s="2"/>
      <c r="QAA87" s="2"/>
      <c r="QAB87" s="2"/>
      <c r="QAC87" s="2"/>
      <c r="QAD87" s="2"/>
      <c r="QAE87" s="2"/>
      <c r="QAF87" s="2"/>
      <c r="QAG87" s="2"/>
      <c r="QAH87" s="2"/>
      <c r="QAI87" s="2"/>
      <c r="QAJ87" s="2"/>
      <c r="QAK87" s="2"/>
      <c r="QAL87" s="2"/>
      <c r="QAM87" s="2"/>
      <c r="QAN87" s="2"/>
      <c r="QAO87" s="2"/>
      <c r="QAP87" s="2"/>
      <c r="QAQ87" s="2"/>
      <c r="QAR87" s="2"/>
      <c r="QAS87" s="2"/>
      <c r="QAT87" s="2"/>
      <c r="QAU87" s="2"/>
      <c r="QAV87" s="2"/>
      <c r="QAW87" s="2"/>
      <c r="QAX87" s="2"/>
      <c r="QAY87" s="2"/>
      <c r="QAZ87" s="2"/>
      <c r="QBA87" s="2"/>
      <c r="QBB87" s="2"/>
      <c r="QBC87" s="2"/>
      <c r="QBD87" s="2"/>
      <c r="QBE87" s="2"/>
      <c r="QBF87" s="2"/>
      <c r="QBG87" s="2"/>
      <c r="QBH87" s="2"/>
      <c r="QBI87" s="2"/>
      <c r="QBJ87" s="2"/>
      <c r="QBK87" s="2"/>
      <c r="QBL87" s="2"/>
      <c r="QBM87" s="2"/>
      <c r="QBN87" s="2"/>
      <c r="QBO87" s="2"/>
      <c r="QBP87" s="2"/>
      <c r="QBQ87" s="2"/>
      <c r="QBR87" s="2"/>
      <c r="QBS87" s="2"/>
      <c r="QBT87" s="2"/>
      <c r="QBU87" s="2"/>
      <c r="QBV87" s="2"/>
      <c r="QBW87" s="2"/>
      <c r="QBX87" s="2"/>
      <c r="QBY87" s="2"/>
      <c r="QBZ87" s="2"/>
      <c r="QCA87" s="2"/>
      <c r="QCB87" s="2"/>
      <c r="QCC87" s="2"/>
      <c r="QCD87" s="2"/>
      <c r="QCE87" s="2"/>
      <c r="QCF87" s="2"/>
      <c r="QCG87" s="2"/>
      <c r="QCH87" s="2"/>
      <c r="QCI87" s="2"/>
      <c r="QCJ87" s="2"/>
      <c r="QCK87" s="2"/>
      <c r="QCL87" s="2"/>
      <c r="QCM87" s="2"/>
      <c r="QCN87" s="2"/>
      <c r="QCO87" s="2"/>
      <c r="QCP87" s="2"/>
      <c r="QCQ87" s="2"/>
      <c r="QCR87" s="2"/>
      <c r="QCS87" s="2"/>
      <c r="QCT87" s="2"/>
      <c r="QCU87" s="2"/>
      <c r="QCV87" s="2"/>
      <c r="QCW87" s="2"/>
      <c r="QCX87" s="2"/>
      <c r="QCY87" s="2"/>
      <c r="QCZ87" s="2"/>
      <c r="QDA87" s="2"/>
      <c r="QDB87" s="2"/>
      <c r="QDC87" s="2"/>
      <c r="QDD87" s="2"/>
      <c r="QDE87" s="2"/>
      <c r="QDF87" s="2"/>
      <c r="QDG87" s="2"/>
      <c r="QDH87" s="2"/>
      <c r="QDI87" s="2"/>
      <c r="QDJ87" s="2"/>
      <c r="QDK87" s="2"/>
      <c r="QDL87" s="2"/>
      <c r="QDM87" s="2"/>
      <c r="QDN87" s="2"/>
      <c r="QDO87" s="2"/>
      <c r="QDP87" s="2"/>
      <c r="QDQ87" s="2"/>
      <c r="QDR87" s="2"/>
      <c r="QDS87" s="2"/>
      <c r="QDT87" s="2"/>
      <c r="QDU87" s="2"/>
      <c r="QDV87" s="2"/>
      <c r="QDW87" s="2"/>
      <c r="QDX87" s="2"/>
      <c r="QDY87" s="2"/>
      <c r="QDZ87" s="2"/>
      <c r="QEA87" s="2"/>
      <c r="QEB87" s="2"/>
      <c r="QEC87" s="2"/>
      <c r="QED87" s="2"/>
      <c r="QEE87" s="2"/>
      <c r="QEF87" s="2"/>
      <c r="QEG87" s="2"/>
      <c r="QEH87" s="2"/>
      <c r="QEI87" s="2"/>
      <c r="QEJ87" s="2"/>
      <c r="QEK87" s="2"/>
      <c r="QEL87" s="2"/>
      <c r="QEM87" s="2"/>
      <c r="QEN87" s="2"/>
      <c r="QEO87" s="2"/>
      <c r="QEP87" s="2"/>
      <c r="QEQ87" s="2"/>
      <c r="QER87" s="2"/>
      <c r="QES87" s="2"/>
      <c r="QET87" s="2"/>
      <c r="QEU87" s="2"/>
      <c r="QEV87" s="2"/>
      <c r="QEW87" s="2"/>
      <c r="QEX87" s="2"/>
      <c r="QEY87" s="2"/>
      <c r="QEZ87" s="2"/>
      <c r="QFA87" s="2"/>
      <c r="QFB87" s="2"/>
      <c r="QFC87" s="2"/>
      <c r="QFD87" s="2"/>
      <c r="QFE87" s="2"/>
      <c r="QFF87" s="2"/>
      <c r="QFG87" s="2"/>
      <c r="QFH87" s="2"/>
      <c r="QFI87" s="2"/>
      <c r="QFJ87" s="2"/>
      <c r="QFK87" s="2"/>
      <c r="QFL87" s="2"/>
      <c r="QFM87" s="2"/>
      <c r="QFN87" s="2"/>
      <c r="QFO87" s="2"/>
      <c r="QFP87" s="2"/>
      <c r="QFQ87" s="2"/>
      <c r="QFR87" s="2"/>
      <c r="QFS87" s="2"/>
      <c r="QFT87" s="2"/>
      <c r="QFU87" s="2"/>
      <c r="QFV87" s="2"/>
      <c r="QFW87" s="2"/>
      <c r="QFX87" s="2"/>
      <c r="QFY87" s="2"/>
      <c r="QFZ87" s="2"/>
      <c r="QGA87" s="2"/>
      <c r="QGB87" s="2"/>
      <c r="QGC87" s="2"/>
      <c r="QGD87" s="2"/>
      <c r="QGE87" s="2"/>
      <c r="QGF87" s="2"/>
      <c r="QGG87" s="2"/>
      <c r="QGH87" s="2"/>
      <c r="QGI87" s="2"/>
      <c r="QGJ87" s="2"/>
      <c r="QGK87" s="2"/>
      <c r="QGL87" s="2"/>
      <c r="QGM87" s="2"/>
      <c r="QGN87" s="2"/>
      <c r="QGO87" s="2"/>
      <c r="QGP87" s="2"/>
      <c r="QGQ87" s="2"/>
      <c r="QGR87" s="2"/>
      <c r="QGS87" s="2"/>
      <c r="QGT87" s="2"/>
      <c r="QGU87" s="2"/>
      <c r="QGV87" s="2"/>
      <c r="QGW87" s="2"/>
      <c r="QGX87" s="2"/>
      <c r="QGY87" s="2"/>
      <c r="QGZ87" s="2"/>
      <c r="QHA87" s="2"/>
      <c r="QHB87" s="2"/>
      <c r="QHC87" s="2"/>
      <c r="QHD87" s="2"/>
      <c r="QHE87" s="2"/>
      <c r="QHF87" s="2"/>
      <c r="QHG87" s="2"/>
      <c r="QHH87" s="2"/>
      <c r="QHI87" s="2"/>
      <c r="QHJ87" s="2"/>
      <c r="QHK87" s="2"/>
      <c r="QHL87" s="2"/>
      <c r="QHM87" s="2"/>
      <c r="QHN87" s="2"/>
      <c r="QHO87" s="2"/>
      <c r="QHP87" s="2"/>
      <c r="QHQ87" s="2"/>
      <c r="QHR87" s="2"/>
      <c r="QHS87" s="2"/>
      <c r="QHT87" s="2"/>
      <c r="QHU87" s="2"/>
      <c r="QHV87" s="2"/>
      <c r="QHW87" s="2"/>
      <c r="QHX87" s="2"/>
      <c r="QHY87" s="2"/>
      <c r="QHZ87" s="2"/>
      <c r="QIA87" s="2"/>
      <c r="QIB87" s="2"/>
      <c r="QIC87" s="2"/>
      <c r="QID87" s="2"/>
      <c r="QIE87" s="2"/>
      <c r="QIF87" s="2"/>
      <c r="QIG87" s="2"/>
      <c r="QIH87" s="2"/>
      <c r="QII87" s="2"/>
      <c r="QIJ87" s="2"/>
      <c r="QIK87" s="2"/>
      <c r="QIL87" s="2"/>
      <c r="QIM87" s="2"/>
      <c r="QIN87" s="2"/>
      <c r="QIO87" s="2"/>
      <c r="QIP87" s="2"/>
      <c r="QIQ87" s="2"/>
      <c r="QIR87" s="2"/>
      <c r="QIS87" s="2"/>
      <c r="QIT87" s="2"/>
      <c r="QIU87" s="2"/>
      <c r="QIV87" s="2"/>
      <c r="QIW87" s="2"/>
      <c r="QIX87" s="2"/>
      <c r="QIY87" s="2"/>
      <c r="QIZ87" s="2"/>
      <c r="QJA87" s="2"/>
      <c r="QJB87" s="2"/>
      <c r="QJC87" s="2"/>
      <c r="QJD87" s="2"/>
      <c r="QJE87" s="2"/>
      <c r="QJF87" s="2"/>
      <c r="QJG87" s="2"/>
      <c r="QJH87" s="2"/>
      <c r="QJI87" s="2"/>
      <c r="QJJ87" s="2"/>
      <c r="QJK87" s="2"/>
      <c r="QJL87" s="2"/>
      <c r="QJM87" s="2"/>
      <c r="QJN87" s="2"/>
      <c r="QJO87" s="2"/>
      <c r="QJP87" s="2"/>
      <c r="QJQ87" s="2"/>
      <c r="QJR87" s="2"/>
      <c r="QJS87" s="2"/>
      <c r="QJT87" s="2"/>
      <c r="QJU87" s="2"/>
      <c r="QJV87" s="2"/>
      <c r="QJW87" s="2"/>
      <c r="QJX87" s="2"/>
      <c r="QJY87" s="2"/>
      <c r="QJZ87" s="2"/>
      <c r="QKA87" s="2"/>
      <c r="QKB87" s="2"/>
      <c r="QKC87" s="2"/>
      <c r="QKD87" s="2"/>
      <c r="QKE87" s="2"/>
      <c r="QKF87" s="2"/>
      <c r="QKG87" s="2"/>
      <c r="QKH87" s="2"/>
      <c r="QKI87" s="2"/>
      <c r="QKJ87" s="2"/>
      <c r="QKK87" s="2"/>
      <c r="QKL87" s="2"/>
      <c r="QKM87" s="2"/>
      <c r="QKN87" s="2"/>
      <c r="QKO87" s="2"/>
      <c r="QKP87" s="2"/>
      <c r="QKQ87" s="2"/>
      <c r="QKR87" s="2"/>
      <c r="QKS87" s="2"/>
      <c r="QKT87" s="2"/>
      <c r="QKU87" s="2"/>
      <c r="QKV87" s="2"/>
      <c r="QKW87" s="2"/>
      <c r="QKX87" s="2"/>
      <c r="QKY87" s="2"/>
      <c r="QKZ87" s="2"/>
      <c r="QLA87" s="2"/>
      <c r="QLB87" s="2"/>
      <c r="QLC87" s="2"/>
      <c r="QLD87" s="2"/>
      <c r="QLE87" s="2"/>
      <c r="QLF87" s="2"/>
      <c r="QLG87" s="2"/>
      <c r="QLH87" s="2"/>
      <c r="QLI87" s="2"/>
      <c r="QLJ87" s="2"/>
      <c r="QLK87" s="2"/>
      <c r="QLL87" s="2"/>
      <c r="QLM87" s="2"/>
      <c r="QLN87" s="2"/>
      <c r="QLO87" s="2"/>
      <c r="QLP87" s="2"/>
      <c r="QLQ87" s="2"/>
      <c r="QLR87" s="2"/>
      <c r="QLS87" s="2"/>
      <c r="QLT87" s="2"/>
      <c r="QLU87" s="2"/>
      <c r="QLV87" s="2"/>
      <c r="QLW87" s="2"/>
      <c r="QLX87" s="2"/>
      <c r="QLY87" s="2"/>
      <c r="QLZ87" s="2"/>
      <c r="QMA87" s="2"/>
      <c r="QMB87" s="2"/>
      <c r="QMC87" s="2"/>
      <c r="QMD87" s="2"/>
      <c r="QME87" s="2"/>
      <c r="QMF87" s="2"/>
      <c r="QMG87" s="2"/>
      <c r="QMH87" s="2"/>
      <c r="QMI87" s="2"/>
      <c r="QMJ87" s="2"/>
      <c r="QMK87" s="2"/>
      <c r="QML87" s="2"/>
      <c r="QMM87" s="2"/>
      <c r="QMN87" s="2"/>
      <c r="QMO87" s="2"/>
      <c r="QMP87" s="2"/>
      <c r="QMQ87" s="2"/>
      <c r="QMR87" s="2"/>
      <c r="QMS87" s="2"/>
      <c r="QMT87" s="2"/>
      <c r="QMU87" s="2"/>
      <c r="QMV87" s="2"/>
      <c r="QMW87" s="2"/>
      <c r="QMX87" s="2"/>
      <c r="QMY87" s="2"/>
      <c r="QMZ87" s="2"/>
      <c r="QNA87" s="2"/>
      <c r="QNB87" s="2"/>
      <c r="QNC87" s="2"/>
      <c r="QND87" s="2"/>
      <c r="QNE87" s="2"/>
      <c r="QNF87" s="2"/>
      <c r="QNG87" s="2"/>
      <c r="QNH87" s="2"/>
      <c r="QNI87" s="2"/>
      <c r="QNJ87" s="2"/>
      <c r="QNK87" s="2"/>
      <c r="QNL87" s="2"/>
      <c r="QNM87" s="2"/>
      <c r="QNN87" s="2"/>
      <c r="QNO87" s="2"/>
      <c r="QNP87" s="2"/>
      <c r="QNQ87" s="2"/>
      <c r="QNR87" s="2"/>
      <c r="QNS87" s="2"/>
      <c r="QNT87" s="2"/>
      <c r="QNU87" s="2"/>
      <c r="QNV87" s="2"/>
      <c r="QNW87" s="2"/>
      <c r="QNX87" s="2"/>
      <c r="QNY87" s="2"/>
      <c r="QNZ87" s="2"/>
      <c r="QOA87" s="2"/>
      <c r="QOB87" s="2"/>
      <c r="QOC87" s="2"/>
      <c r="QOD87" s="2"/>
      <c r="QOE87" s="2"/>
      <c r="QOF87" s="2"/>
      <c r="QOG87" s="2"/>
      <c r="QOH87" s="2"/>
      <c r="QOI87" s="2"/>
      <c r="QOJ87" s="2"/>
      <c r="QOK87" s="2"/>
      <c r="QOL87" s="2"/>
      <c r="QOM87" s="2"/>
      <c r="QON87" s="2"/>
      <c r="QOO87" s="2"/>
      <c r="QOP87" s="2"/>
      <c r="QOQ87" s="2"/>
      <c r="QOR87" s="2"/>
      <c r="QOS87" s="2"/>
      <c r="QOT87" s="2"/>
      <c r="QOU87" s="2"/>
      <c r="QOV87" s="2"/>
      <c r="QOW87" s="2"/>
      <c r="QOX87" s="2"/>
      <c r="QOY87" s="2"/>
      <c r="QOZ87" s="2"/>
      <c r="QPA87" s="2"/>
      <c r="QPB87" s="2"/>
      <c r="QPC87" s="2"/>
      <c r="QPD87" s="2"/>
      <c r="QPE87" s="2"/>
      <c r="QPF87" s="2"/>
      <c r="QPG87" s="2"/>
      <c r="QPH87" s="2"/>
      <c r="QPI87" s="2"/>
      <c r="QPJ87" s="2"/>
      <c r="QPK87" s="2"/>
      <c r="QPL87" s="2"/>
      <c r="QPM87" s="2"/>
      <c r="QPN87" s="2"/>
      <c r="QPO87" s="2"/>
      <c r="QPP87" s="2"/>
      <c r="QPQ87" s="2"/>
      <c r="QPR87" s="2"/>
      <c r="QPS87" s="2"/>
      <c r="QPT87" s="2"/>
      <c r="QPU87" s="2"/>
      <c r="QPV87" s="2"/>
      <c r="QPW87" s="2"/>
      <c r="QPX87" s="2"/>
      <c r="QPY87" s="2"/>
      <c r="QPZ87" s="2"/>
      <c r="QQA87" s="2"/>
      <c r="QQB87" s="2"/>
      <c r="QQC87" s="2"/>
      <c r="QQD87" s="2"/>
      <c r="QQE87" s="2"/>
      <c r="QQF87" s="2"/>
      <c r="QQG87" s="2"/>
      <c r="QQH87" s="2"/>
      <c r="QQI87" s="2"/>
      <c r="QQJ87" s="2"/>
      <c r="QQK87" s="2"/>
      <c r="QQL87" s="2"/>
      <c r="QQM87" s="2"/>
      <c r="QQN87" s="2"/>
      <c r="QQO87" s="2"/>
      <c r="QQP87" s="2"/>
      <c r="QQQ87" s="2"/>
      <c r="QQR87" s="2"/>
      <c r="QQS87" s="2"/>
      <c r="QQT87" s="2"/>
      <c r="QQU87" s="2"/>
      <c r="QQV87" s="2"/>
      <c r="QQW87" s="2"/>
      <c r="QQX87" s="2"/>
      <c r="QQY87" s="2"/>
      <c r="QQZ87" s="2"/>
      <c r="QRA87" s="2"/>
      <c r="QRB87" s="2"/>
      <c r="QRC87" s="2"/>
      <c r="QRD87" s="2"/>
      <c r="QRE87" s="2"/>
      <c r="QRF87" s="2"/>
      <c r="QRG87" s="2"/>
      <c r="QRH87" s="2"/>
      <c r="QRI87" s="2"/>
      <c r="QRJ87" s="2"/>
      <c r="QRK87" s="2"/>
      <c r="QRL87" s="2"/>
      <c r="QRM87" s="2"/>
      <c r="QRN87" s="2"/>
      <c r="QRO87" s="2"/>
      <c r="QRP87" s="2"/>
      <c r="QRQ87" s="2"/>
      <c r="QRR87" s="2"/>
      <c r="QRS87" s="2"/>
      <c r="QRT87" s="2"/>
      <c r="QRU87" s="2"/>
      <c r="QRV87" s="2"/>
      <c r="QRW87" s="2"/>
      <c r="QRX87" s="2"/>
      <c r="QRY87" s="2"/>
      <c r="QRZ87" s="2"/>
      <c r="QSA87" s="2"/>
      <c r="QSB87" s="2"/>
      <c r="QSC87" s="2"/>
      <c r="QSD87" s="2"/>
      <c r="QSE87" s="2"/>
      <c r="QSF87" s="2"/>
      <c r="QSG87" s="2"/>
      <c r="QSH87" s="2"/>
      <c r="QSI87" s="2"/>
      <c r="QSJ87" s="2"/>
      <c r="QSK87" s="2"/>
      <c r="QSL87" s="2"/>
      <c r="QSM87" s="2"/>
      <c r="QSN87" s="2"/>
      <c r="QSO87" s="2"/>
      <c r="QSP87" s="2"/>
      <c r="QSQ87" s="2"/>
      <c r="QSR87" s="2"/>
      <c r="QSS87" s="2"/>
      <c r="QST87" s="2"/>
      <c r="QSU87" s="2"/>
      <c r="QSV87" s="2"/>
      <c r="QSW87" s="2"/>
      <c r="QSX87" s="2"/>
      <c r="QSY87" s="2"/>
      <c r="QSZ87" s="2"/>
      <c r="QTA87" s="2"/>
      <c r="QTB87" s="2"/>
      <c r="QTC87" s="2"/>
      <c r="QTD87" s="2"/>
      <c r="QTE87" s="2"/>
      <c r="QTF87" s="2"/>
      <c r="QTG87" s="2"/>
      <c r="QTH87" s="2"/>
      <c r="QTI87" s="2"/>
      <c r="QTJ87" s="2"/>
      <c r="QTK87" s="2"/>
      <c r="QTL87" s="2"/>
      <c r="QTM87" s="2"/>
      <c r="QTN87" s="2"/>
      <c r="QTO87" s="2"/>
      <c r="QTP87" s="2"/>
      <c r="QTQ87" s="2"/>
      <c r="QTR87" s="2"/>
      <c r="QTS87" s="2"/>
      <c r="QTT87" s="2"/>
      <c r="QTU87" s="2"/>
      <c r="QTV87" s="2"/>
      <c r="QTW87" s="2"/>
      <c r="QTX87" s="2"/>
      <c r="QTY87" s="2"/>
      <c r="QTZ87" s="2"/>
      <c r="QUA87" s="2"/>
      <c r="QUB87" s="2"/>
      <c r="QUC87" s="2"/>
      <c r="QUD87" s="2"/>
      <c r="QUE87" s="2"/>
      <c r="QUF87" s="2"/>
      <c r="QUG87" s="2"/>
      <c r="QUH87" s="2"/>
      <c r="QUI87" s="2"/>
      <c r="QUJ87" s="2"/>
      <c r="QUK87" s="2"/>
      <c r="QUL87" s="2"/>
      <c r="QUM87" s="2"/>
      <c r="QUN87" s="2"/>
      <c r="QUO87" s="2"/>
      <c r="QUP87" s="2"/>
      <c r="QUQ87" s="2"/>
      <c r="QUR87" s="2"/>
      <c r="QUS87" s="2"/>
      <c r="QUT87" s="2"/>
      <c r="QUU87" s="2"/>
      <c r="QUV87" s="2"/>
      <c r="QUW87" s="2"/>
      <c r="QUX87" s="2"/>
      <c r="QUY87" s="2"/>
      <c r="QUZ87" s="2"/>
      <c r="QVA87" s="2"/>
      <c r="QVB87" s="2"/>
      <c r="QVC87" s="2"/>
      <c r="QVD87" s="2"/>
      <c r="QVE87" s="2"/>
      <c r="QVF87" s="2"/>
      <c r="QVG87" s="2"/>
      <c r="QVH87" s="2"/>
      <c r="QVI87" s="2"/>
      <c r="QVJ87" s="2"/>
      <c r="QVK87" s="2"/>
      <c r="QVL87" s="2"/>
      <c r="QVM87" s="2"/>
      <c r="QVN87" s="2"/>
      <c r="QVO87" s="2"/>
      <c r="QVP87" s="2"/>
      <c r="QVQ87" s="2"/>
      <c r="QVR87" s="2"/>
      <c r="QVS87" s="2"/>
      <c r="QVT87" s="2"/>
      <c r="QVU87" s="2"/>
      <c r="QVV87" s="2"/>
      <c r="QVW87" s="2"/>
      <c r="QVX87" s="2"/>
      <c r="QVY87" s="2"/>
      <c r="QVZ87" s="2"/>
      <c r="QWA87" s="2"/>
      <c r="QWB87" s="2"/>
      <c r="QWC87" s="2"/>
      <c r="QWD87" s="2"/>
      <c r="QWE87" s="2"/>
      <c r="QWF87" s="2"/>
      <c r="QWG87" s="2"/>
      <c r="QWH87" s="2"/>
      <c r="QWI87" s="2"/>
      <c r="QWJ87" s="2"/>
      <c r="QWK87" s="2"/>
      <c r="QWL87" s="2"/>
      <c r="QWM87" s="2"/>
      <c r="QWN87" s="2"/>
      <c r="QWO87" s="2"/>
      <c r="QWP87" s="2"/>
      <c r="QWQ87" s="2"/>
      <c r="QWR87" s="2"/>
      <c r="QWS87" s="2"/>
      <c r="QWT87" s="2"/>
      <c r="QWU87" s="2"/>
      <c r="QWV87" s="2"/>
      <c r="QWW87" s="2"/>
      <c r="QWX87" s="2"/>
      <c r="QWY87" s="2"/>
      <c r="QWZ87" s="2"/>
      <c r="QXA87" s="2"/>
      <c r="QXB87" s="2"/>
      <c r="QXC87" s="2"/>
      <c r="QXD87" s="2"/>
      <c r="QXE87" s="2"/>
      <c r="QXF87" s="2"/>
      <c r="QXG87" s="2"/>
      <c r="QXH87" s="2"/>
      <c r="QXI87" s="2"/>
      <c r="QXJ87" s="2"/>
      <c r="QXK87" s="2"/>
      <c r="QXL87" s="2"/>
      <c r="QXM87" s="2"/>
      <c r="QXN87" s="2"/>
      <c r="QXO87" s="2"/>
      <c r="QXP87" s="2"/>
      <c r="QXQ87" s="2"/>
      <c r="QXR87" s="2"/>
      <c r="QXS87" s="2"/>
      <c r="QXT87" s="2"/>
      <c r="QXU87" s="2"/>
      <c r="QXV87" s="2"/>
      <c r="QXW87" s="2"/>
      <c r="QXX87" s="2"/>
      <c r="QXY87" s="2"/>
      <c r="QXZ87" s="2"/>
      <c r="QYA87" s="2"/>
      <c r="QYB87" s="2"/>
      <c r="QYC87" s="2"/>
      <c r="QYD87" s="2"/>
      <c r="QYE87" s="2"/>
      <c r="QYF87" s="2"/>
      <c r="QYG87" s="2"/>
      <c r="QYH87" s="2"/>
      <c r="QYI87" s="2"/>
      <c r="QYJ87" s="2"/>
      <c r="QYK87" s="2"/>
      <c r="QYL87" s="2"/>
      <c r="QYM87" s="2"/>
      <c r="QYN87" s="2"/>
      <c r="QYO87" s="2"/>
      <c r="QYP87" s="2"/>
      <c r="QYQ87" s="2"/>
      <c r="QYR87" s="2"/>
      <c r="QYS87" s="2"/>
      <c r="QYT87" s="2"/>
      <c r="QYU87" s="2"/>
      <c r="QYV87" s="2"/>
      <c r="QYW87" s="2"/>
      <c r="QYX87" s="2"/>
      <c r="QYY87" s="2"/>
      <c r="QYZ87" s="2"/>
      <c r="QZA87" s="2"/>
      <c r="QZB87" s="2"/>
      <c r="QZC87" s="2"/>
      <c r="QZD87" s="2"/>
      <c r="QZE87" s="2"/>
      <c r="QZF87" s="2"/>
      <c r="QZG87" s="2"/>
      <c r="QZH87" s="2"/>
      <c r="QZI87" s="2"/>
      <c r="QZJ87" s="2"/>
      <c r="QZK87" s="2"/>
      <c r="QZL87" s="2"/>
      <c r="QZM87" s="2"/>
      <c r="QZN87" s="2"/>
      <c r="QZO87" s="2"/>
      <c r="QZP87" s="2"/>
      <c r="QZQ87" s="2"/>
      <c r="QZR87" s="2"/>
      <c r="QZS87" s="2"/>
      <c r="QZT87" s="2"/>
      <c r="QZU87" s="2"/>
      <c r="QZV87" s="2"/>
      <c r="QZW87" s="2"/>
      <c r="QZX87" s="2"/>
      <c r="QZY87" s="2"/>
      <c r="QZZ87" s="2"/>
      <c r="RAA87" s="2"/>
      <c r="RAB87" s="2"/>
      <c r="RAC87" s="2"/>
      <c r="RAD87" s="2"/>
      <c r="RAE87" s="2"/>
      <c r="RAF87" s="2"/>
      <c r="RAG87" s="2"/>
      <c r="RAH87" s="2"/>
      <c r="RAI87" s="2"/>
      <c r="RAJ87" s="2"/>
      <c r="RAK87" s="2"/>
      <c r="RAL87" s="2"/>
      <c r="RAM87" s="2"/>
      <c r="RAN87" s="2"/>
      <c r="RAO87" s="2"/>
      <c r="RAP87" s="2"/>
      <c r="RAQ87" s="2"/>
      <c r="RAR87" s="2"/>
      <c r="RAS87" s="2"/>
      <c r="RAT87" s="2"/>
      <c r="RAU87" s="2"/>
      <c r="RAV87" s="2"/>
      <c r="RAW87" s="2"/>
      <c r="RAX87" s="2"/>
      <c r="RAY87" s="2"/>
      <c r="RAZ87" s="2"/>
      <c r="RBA87" s="2"/>
      <c r="RBB87" s="2"/>
      <c r="RBC87" s="2"/>
      <c r="RBD87" s="2"/>
      <c r="RBE87" s="2"/>
      <c r="RBF87" s="2"/>
      <c r="RBG87" s="2"/>
      <c r="RBH87" s="2"/>
      <c r="RBI87" s="2"/>
      <c r="RBJ87" s="2"/>
      <c r="RBK87" s="2"/>
      <c r="RBL87" s="2"/>
      <c r="RBM87" s="2"/>
      <c r="RBN87" s="2"/>
      <c r="RBO87" s="2"/>
      <c r="RBP87" s="2"/>
      <c r="RBQ87" s="2"/>
      <c r="RBR87" s="2"/>
      <c r="RBS87" s="2"/>
      <c r="RBT87" s="2"/>
      <c r="RBU87" s="2"/>
      <c r="RBV87" s="2"/>
      <c r="RBW87" s="2"/>
      <c r="RBX87" s="2"/>
      <c r="RBY87" s="2"/>
      <c r="RBZ87" s="2"/>
      <c r="RCA87" s="2"/>
      <c r="RCB87" s="2"/>
      <c r="RCC87" s="2"/>
      <c r="RCD87" s="2"/>
      <c r="RCE87" s="2"/>
      <c r="RCF87" s="2"/>
      <c r="RCG87" s="2"/>
      <c r="RCH87" s="2"/>
      <c r="RCI87" s="2"/>
      <c r="RCJ87" s="2"/>
      <c r="RCK87" s="2"/>
      <c r="RCL87" s="2"/>
      <c r="RCM87" s="2"/>
      <c r="RCN87" s="2"/>
      <c r="RCO87" s="2"/>
      <c r="RCP87" s="2"/>
      <c r="RCQ87" s="2"/>
      <c r="RCR87" s="2"/>
      <c r="RCS87" s="2"/>
      <c r="RCT87" s="2"/>
      <c r="RCU87" s="2"/>
      <c r="RCV87" s="2"/>
      <c r="RCW87" s="2"/>
      <c r="RCX87" s="2"/>
      <c r="RCY87" s="2"/>
      <c r="RCZ87" s="2"/>
      <c r="RDA87" s="2"/>
      <c r="RDB87" s="2"/>
      <c r="RDC87" s="2"/>
      <c r="RDD87" s="2"/>
      <c r="RDE87" s="2"/>
      <c r="RDF87" s="2"/>
      <c r="RDG87" s="2"/>
      <c r="RDH87" s="2"/>
      <c r="RDI87" s="2"/>
      <c r="RDJ87" s="2"/>
      <c r="RDK87" s="2"/>
      <c r="RDL87" s="2"/>
      <c r="RDM87" s="2"/>
      <c r="RDN87" s="2"/>
      <c r="RDO87" s="2"/>
      <c r="RDP87" s="2"/>
      <c r="RDQ87" s="2"/>
      <c r="RDR87" s="2"/>
      <c r="RDS87" s="2"/>
      <c r="RDT87" s="2"/>
      <c r="RDU87" s="2"/>
      <c r="RDV87" s="2"/>
      <c r="RDW87" s="2"/>
      <c r="RDX87" s="2"/>
      <c r="RDY87" s="2"/>
      <c r="RDZ87" s="2"/>
      <c r="REA87" s="2"/>
      <c r="REB87" s="2"/>
      <c r="REC87" s="2"/>
      <c r="RED87" s="2"/>
      <c r="REE87" s="2"/>
      <c r="REF87" s="2"/>
      <c r="REG87" s="2"/>
      <c r="REH87" s="2"/>
      <c r="REI87" s="2"/>
      <c r="REJ87" s="2"/>
      <c r="REK87" s="2"/>
      <c r="REL87" s="2"/>
      <c r="REM87" s="2"/>
      <c r="REN87" s="2"/>
      <c r="REO87" s="2"/>
      <c r="REP87" s="2"/>
      <c r="REQ87" s="2"/>
      <c r="RER87" s="2"/>
      <c r="RES87" s="2"/>
      <c r="RET87" s="2"/>
      <c r="REU87" s="2"/>
      <c r="REV87" s="2"/>
      <c r="REW87" s="2"/>
      <c r="REX87" s="2"/>
      <c r="REY87" s="2"/>
      <c r="REZ87" s="2"/>
      <c r="RFA87" s="2"/>
      <c r="RFB87" s="2"/>
      <c r="RFC87" s="2"/>
      <c r="RFD87" s="2"/>
      <c r="RFE87" s="2"/>
      <c r="RFF87" s="2"/>
      <c r="RFG87" s="2"/>
      <c r="RFH87" s="2"/>
      <c r="RFI87" s="2"/>
      <c r="RFJ87" s="2"/>
      <c r="RFK87" s="2"/>
      <c r="RFL87" s="2"/>
      <c r="RFM87" s="2"/>
      <c r="RFN87" s="2"/>
      <c r="RFO87" s="2"/>
      <c r="RFP87" s="2"/>
      <c r="RFQ87" s="2"/>
      <c r="RFR87" s="2"/>
      <c r="RFS87" s="2"/>
      <c r="RFT87" s="2"/>
      <c r="RFU87" s="2"/>
      <c r="RFV87" s="2"/>
      <c r="RFW87" s="2"/>
      <c r="RFX87" s="2"/>
      <c r="RFY87" s="2"/>
      <c r="RFZ87" s="2"/>
      <c r="RGA87" s="2"/>
      <c r="RGB87" s="2"/>
      <c r="RGC87" s="2"/>
      <c r="RGD87" s="2"/>
      <c r="RGE87" s="2"/>
      <c r="RGF87" s="2"/>
      <c r="RGG87" s="2"/>
      <c r="RGH87" s="2"/>
      <c r="RGI87" s="2"/>
      <c r="RGJ87" s="2"/>
      <c r="RGK87" s="2"/>
      <c r="RGL87" s="2"/>
      <c r="RGM87" s="2"/>
      <c r="RGN87" s="2"/>
      <c r="RGO87" s="2"/>
      <c r="RGP87" s="2"/>
      <c r="RGQ87" s="2"/>
      <c r="RGR87" s="2"/>
      <c r="RGS87" s="2"/>
      <c r="RGT87" s="2"/>
      <c r="RGU87" s="2"/>
      <c r="RGV87" s="2"/>
      <c r="RGW87" s="2"/>
      <c r="RGX87" s="2"/>
      <c r="RGY87" s="2"/>
      <c r="RGZ87" s="2"/>
      <c r="RHA87" s="2"/>
      <c r="RHB87" s="2"/>
      <c r="RHC87" s="2"/>
      <c r="RHD87" s="2"/>
      <c r="RHE87" s="2"/>
      <c r="RHF87" s="2"/>
      <c r="RHG87" s="2"/>
      <c r="RHH87" s="2"/>
      <c r="RHI87" s="2"/>
      <c r="RHJ87" s="2"/>
      <c r="RHK87" s="2"/>
      <c r="RHL87" s="2"/>
      <c r="RHM87" s="2"/>
      <c r="RHN87" s="2"/>
      <c r="RHO87" s="2"/>
      <c r="RHP87" s="2"/>
      <c r="RHQ87" s="2"/>
      <c r="RHR87" s="2"/>
      <c r="RHS87" s="2"/>
      <c r="RHT87" s="2"/>
      <c r="RHU87" s="2"/>
      <c r="RHV87" s="2"/>
      <c r="RHW87" s="2"/>
      <c r="RHX87" s="2"/>
      <c r="RHY87" s="2"/>
      <c r="RHZ87" s="2"/>
      <c r="RIA87" s="2"/>
      <c r="RIB87" s="2"/>
      <c r="RIC87" s="2"/>
      <c r="RID87" s="2"/>
      <c r="RIE87" s="2"/>
      <c r="RIF87" s="2"/>
      <c r="RIG87" s="2"/>
      <c r="RIH87" s="2"/>
      <c r="RII87" s="2"/>
      <c r="RIJ87" s="2"/>
      <c r="RIK87" s="2"/>
      <c r="RIL87" s="2"/>
      <c r="RIM87" s="2"/>
      <c r="RIN87" s="2"/>
      <c r="RIO87" s="2"/>
      <c r="RIP87" s="2"/>
      <c r="RIQ87" s="2"/>
      <c r="RIR87" s="2"/>
      <c r="RIS87" s="2"/>
      <c r="RIT87" s="2"/>
      <c r="RIU87" s="2"/>
      <c r="RIV87" s="2"/>
      <c r="RIW87" s="2"/>
      <c r="RIX87" s="2"/>
      <c r="RIY87" s="2"/>
      <c r="RIZ87" s="2"/>
      <c r="RJA87" s="2"/>
      <c r="RJB87" s="2"/>
      <c r="RJC87" s="2"/>
      <c r="RJD87" s="2"/>
      <c r="RJE87" s="2"/>
      <c r="RJF87" s="2"/>
      <c r="RJG87" s="2"/>
      <c r="RJH87" s="2"/>
      <c r="RJI87" s="2"/>
      <c r="RJJ87" s="2"/>
      <c r="RJK87" s="2"/>
      <c r="RJL87" s="2"/>
      <c r="RJM87" s="2"/>
      <c r="RJN87" s="2"/>
      <c r="RJO87" s="2"/>
      <c r="RJP87" s="2"/>
      <c r="RJQ87" s="2"/>
      <c r="RJR87" s="2"/>
      <c r="RJS87" s="2"/>
      <c r="RJT87" s="2"/>
      <c r="RJU87" s="2"/>
      <c r="RJV87" s="2"/>
      <c r="RJW87" s="2"/>
      <c r="RJX87" s="2"/>
      <c r="RJY87" s="2"/>
      <c r="RJZ87" s="2"/>
      <c r="RKA87" s="2"/>
      <c r="RKB87" s="2"/>
      <c r="RKC87" s="2"/>
      <c r="RKD87" s="2"/>
      <c r="RKE87" s="2"/>
      <c r="RKF87" s="2"/>
      <c r="RKG87" s="2"/>
      <c r="RKH87" s="2"/>
      <c r="RKI87" s="2"/>
      <c r="RKJ87" s="2"/>
      <c r="RKK87" s="2"/>
      <c r="RKL87" s="2"/>
      <c r="RKM87" s="2"/>
      <c r="RKN87" s="2"/>
      <c r="RKO87" s="2"/>
      <c r="RKP87" s="2"/>
      <c r="RKQ87" s="2"/>
      <c r="RKR87" s="2"/>
      <c r="RKS87" s="2"/>
      <c r="RKT87" s="2"/>
      <c r="RKU87" s="2"/>
      <c r="RKV87" s="2"/>
      <c r="RKW87" s="2"/>
      <c r="RKX87" s="2"/>
      <c r="RKY87" s="2"/>
      <c r="RKZ87" s="2"/>
      <c r="RLA87" s="2"/>
      <c r="RLB87" s="2"/>
      <c r="RLC87" s="2"/>
      <c r="RLD87" s="2"/>
      <c r="RLE87" s="2"/>
      <c r="RLF87" s="2"/>
      <c r="RLG87" s="2"/>
      <c r="RLH87" s="2"/>
      <c r="RLI87" s="2"/>
      <c r="RLJ87" s="2"/>
      <c r="RLK87" s="2"/>
      <c r="RLL87" s="2"/>
      <c r="RLM87" s="2"/>
      <c r="RLN87" s="2"/>
      <c r="RLO87" s="2"/>
      <c r="RLP87" s="2"/>
      <c r="RLQ87" s="2"/>
      <c r="RLR87" s="2"/>
      <c r="RLS87" s="2"/>
      <c r="RLT87" s="2"/>
      <c r="RLU87" s="2"/>
      <c r="RLV87" s="2"/>
      <c r="RLW87" s="2"/>
      <c r="RLX87" s="2"/>
      <c r="RLY87" s="2"/>
      <c r="RLZ87" s="2"/>
      <c r="RMA87" s="2"/>
      <c r="RMB87" s="2"/>
      <c r="RMC87" s="2"/>
      <c r="RMD87" s="2"/>
      <c r="RME87" s="2"/>
      <c r="RMF87" s="2"/>
      <c r="RMG87" s="2"/>
      <c r="RMH87" s="2"/>
      <c r="RMI87" s="2"/>
      <c r="RMJ87" s="2"/>
      <c r="RMK87" s="2"/>
      <c r="RML87" s="2"/>
      <c r="RMM87" s="2"/>
      <c r="RMN87" s="2"/>
      <c r="RMO87" s="2"/>
      <c r="RMP87" s="2"/>
      <c r="RMQ87" s="2"/>
      <c r="RMR87" s="2"/>
      <c r="RMS87" s="2"/>
      <c r="RMT87" s="2"/>
      <c r="RMU87" s="2"/>
      <c r="RMV87" s="2"/>
      <c r="RMW87" s="2"/>
      <c r="RMX87" s="2"/>
      <c r="RMY87" s="2"/>
      <c r="RMZ87" s="2"/>
      <c r="RNA87" s="2"/>
      <c r="RNB87" s="2"/>
      <c r="RNC87" s="2"/>
      <c r="RND87" s="2"/>
      <c r="RNE87" s="2"/>
      <c r="RNF87" s="2"/>
      <c r="RNG87" s="2"/>
      <c r="RNH87" s="2"/>
      <c r="RNI87" s="2"/>
      <c r="RNJ87" s="2"/>
      <c r="RNK87" s="2"/>
      <c r="RNL87" s="2"/>
      <c r="RNM87" s="2"/>
      <c r="RNN87" s="2"/>
      <c r="RNO87" s="2"/>
      <c r="RNP87" s="2"/>
      <c r="RNQ87" s="2"/>
      <c r="RNR87" s="2"/>
      <c r="RNS87" s="2"/>
      <c r="RNT87" s="2"/>
      <c r="RNU87" s="2"/>
      <c r="RNV87" s="2"/>
      <c r="RNW87" s="2"/>
      <c r="RNX87" s="2"/>
      <c r="RNY87" s="2"/>
      <c r="RNZ87" s="2"/>
      <c r="ROA87" s="2"/>
      <c r="ROB87" s="2"/>
      <c r="ROC87" s="2"/>
      <c r="ROD87" s="2"/>
      <c r="ROE87" s="2"/>
      <c r="ROF87" s="2"/>
      <c r="ROG87" s="2"/>
      <c r="ROH87" s="2"/>
      <c r="ROI87" s="2"/>
      <c r="ROJ87" s="2"/>
      <c r="ROK87" s="2"/>
      <c r="ROL87" s="2"/>
      <c r="ROM87" s="2"/>
      <c r="RON87" s="2"/>
      <c r="ROO87" s="2"/>
      <c r="ROP87" s="2"/>
      <c r="ROQ87" s="2"/>
      <c r="ROR87" s="2"/>
      <c r="ROS87" s="2"/>
      <c r="ROT87" s="2"/>
      <c r="ROU87" s="2"/>
      <c r="ROV87" s="2"/>
      <c r="ROW87" s="2"/>
      <c r="ROX87" s="2"/>
      <c r="ROY87" s="2"/>
      <c r="ROZ87" s="2"/>
      <c r="RPA87" s="2"/>
      <c r="RPB87" s="2"/>
      <c r="RPC87" s="2"/>
      <c r="RPD87" s="2"/>
      <c r="RPE87" s="2"/>
      <c r="RPF87" s="2"/>
      <c r="RPG87" s="2"/>
      <c r="RPH87" s="2"/>
      <c r="RPI87" s="2"/>
      <c r="RPJ87" s="2"/>
      <c r="RPK87" s="2"/>
      <c r="RPL87" s="2"/>
      <c r="RPM87" s="2"/>
      <c r="RPN87" s="2"/>
      <c r="RPO87" s="2"/>
      <c r="RPP87" s="2"/>
      <c r="RPQ87" s="2"/>
      <c r="RPR87" s="2"/>
      <c r="RPS87" s="2"/>
      <c r="RPT87" s="2"/>
      <c r="RPU87" s="2"/>
      <c r="RPV87" s="2"/>
      <c r="RPW87" s="2"/>
      <c r="RPX87" s="2"/>
      <c r="RPY87" s="2"/>
      <c r="RPZ87" s="2"/>
      <c r="RQA87" s="2"/>
      <c r="RQB87" s="2"/>
      <c r="RQC87" s="2"/>
      <c r="RQD87" s="2"/>
      <c r="RQE87" s="2"/>
      <c r="RQF87" s="2"/>
      <c r="RQG87" s="2"/>
      <c r="RQH87" s="2"/>
      <c r="RQI87" s="2"/>
      <c r="RQJ87" s="2"/>
      <c r="RQK87" s="2"/>
      <c r="RQL87" s="2"/>
      <c r="RQM87" s="2"/>
      <c r="RQN87" s="2"/>
      <c r="RQO87" s="2"/>
      <c r="RQP87" s="2"/>
      <c r="RQQ87" s="2"/>
      <c r="RQR87" s="2"/>
      <c r="RQS87" s="2"/>
      <c r="RQT87" s="2"/>
      <c r="RQU87" s="2"/>
      <c r="RQV87" s="2"/>
      <c r="RQW87" s="2"/>
      <c r="RQX87" s="2"/>
      <c r="RQY87" s="2"/>
      <c r="RQZ87" s="2"/>
      <c r="RRA87" s="2"/>
      <c r="RRB87" s="2"/>
      <c r="RRC87" s="2"/>
      <c r="RRD87" s="2"/>
      <c r="RRE87" s="2"/>
      <c r="RRF87" s="2"/>
      <c r="RRG87" s="2"/>
      <c r="RRH87" s="2"/>
      <c r="RRI87" s="2"/>
      <c r="RRJ87" s="2"/>
      <c r="RRK87" s="2"/>
      <c r="RRL87" s="2"/>
      <c r="RRM87" s="2"/>
      <c r="RRN87" s="2"/>
      <c r="RRO87" s="2"/>
      <c r="RRP87" s="2"/>
      <c r="RRQ87" s="2"/>
      <c r="RRR87" s="2"/>
      <c r="RRS87" s="2"/>
      <c r="RRT87" s="2"/>
      <c r="RRU87" s="2"/>
      <c r="RRV87" s="2"/>
      <c r="RRW87" s="2"/>
      <c r="RRX87" s="2"/>
      <c r="RRY87" s="2"/>
      <c r="RRZ87" s="2"/>
      <c r="RSA87" s="2"/>
      <c r="RSB87" s="2"/>
      <c r="RSC87" s="2"/>
      <c r="RSD87" s="2"/>
      <c r="RSE87" s="2"/>
      <c r="RSF87" s="2"/>
      <c r="RSG87" s="2"/>
      <c r="RSH87" s="2"/>
      <c r="RSI87" s="2"/>
      <c r="RSJ87" s="2"/>
      <c r="RSK87" s="2"/>
      <c r="RSL87" s="2"/>
      <c r="RSM87" s="2"/>
      <c r="RSN87" s="2"/>
      <c r="RSO87" s="2"/>
      <c r="RSP87" s="2"/>
      <c r="RSQ87" s="2"/>
      <c r="RSR87" s="2"/>
      <c r="RSS87" s="2"/>
      <c r="RST87" s="2"/>
      <c r="RSU87" s="2"/>
      <c r="RSV87" s="2"/>
      <c r="RSW87" s="2"/>
      <c r="RSX87" s="2"/>
      <c r="RSY87" s="2"/>
      <c r="RSZ87" s="2"/>
      <c r="RTA87" s="2"/>
      <c r="RTB87" s="2"/>
      <c r="RTC87" s="2"/>
      <c r="RTD87" s="2"/>
      <c r="RTE87" s="2"/>
      <c r="RTF87" s="2"/>
      <c r="RTG87" s="2"/>
      <c r="RTH87" s="2"/>
      <c r="RTI87" s="2"/>
      <c r="RTJ87" s="2"/>
      <c r="RTK87" s="2"/>
      <c r="RTL87" s="2"/>
      <c r="RTM87" s="2"/>
      <c r="RTN87" s="2"/>
      <c r="RTO87" s="2"/>
      <c r="RTP87" s="2"/>
      <c r="RTQ87" s="2"/>
      <c r="RTR87" s="2"/>
      <c r="RTS87" s="2"/>
      <c r="RTT87" s="2"/>
      <c r="RTU87" s="2"/>
      <c r="RTV87" s="2"/>
      <c r="RTW87" s="2"/>
      <c r="RTX87" s="2"/>
      <c r="RTY87" s="2"/>
      <c r="RTZ87" s="2"/>
      <c r="RUA87" s="2"/>
      <c r="RUB87" s="2"/>
      <c r="RUC87" s="2"/>
      <c r="RUD87" s="2"/>
      <c r="RUE87" s="2"/>
      <c r="RUF87" s="2"/>
      <c r="RUG87" s="2"/>
      <c r="RUH87" s="2"/>
      <c r="RUI87" s="2"/>
      <c r="RUJ87" s="2"/>
      <c r="RUK87" s="2"/>
      <c r="RUL87" s="2"/>
      <c r="RUM87" s="2"/>
      <c r="RUN87" s="2"/>
      <c r="RUO87" s="2"/>
      <c r="RUP87" s="2"/>
      <c r="RUQ87" s="2"/>
      <c r="RUR87" s="2"/>
      <c r="RUS87" s="2"/>
      <c r="RUT87" s="2"/>
      <c r="RUU87" s="2"/>
      <c r="RUV87" s="2"/>
      <c r="RUW87" s="2"/>
      <c r="RUX87" s="2"/>
      <c r="RUY87" s="2"/>
      <c r="RUZ87" s="2"/>
      <c r="RVA87" s="2"/>
      <c r="RVB87" s="2"/>
      <c r="RVC87" s="2"/>
      <c r="RVD87" s="2"/>
      <c r="RVE87" s="2"/>
      <c r="RVF87" s="2"/>
      <c r="RVG87" s="2"/>
      <c r="RVH87" s="2"/>
      <c r="RVI87" s="2"/>
      <c r="RVJ87" s="2"/>
      <c r="RVK87" s="2"/>
      <c r="RVL87" s="2"/>
      <c r="RVM87" s="2"/>
      <c r="RVN87" s="2"/>
      <c r="RVO87" s="2"/>
      <c r="RVP87" s="2"/>
      <c r="RVQ87" s="2"/>
      <c r="RVR87" s="2"/>
      <c r="RVS87" s="2"/>
      <c r="RVT87" s="2"/>
      <c r="RVU87" s="2"/>
      <c r="RVV87" s="2"/>
      <c r="RVW87" s="2"/>
      <c r="RVX87" s="2"/>
      <c r="RVY87" s="2"/>
      <c r="RVZ87" s="2"/>
      <c r="RWA87" s="2"/>
      <c r="RWB87" s="2"/>
      <c r="RWC87" s="2"/>
      <c r="RWD87" s="2"/>
      <c r="RWE87" s="2"/>
      <c r="RWF87" s="2"/>
      <c r="RWG87" s="2"/>
      <c r="RWH87" s="2"/>
      <c r="RWI87" s="2"/>
      <c r="RWJ87" s="2"/>
      <c r="RWK87" s="2"/>
      <c r="RWL87" s="2"/>
      <c r="RWM87" s="2"/>
      <c r="RWN87" s="2"/>
      <c r="RWO87" s="2"/>
      <c r="RWP87" s="2"/>
      <c r="RWQ87" s="2"/>
      <c r="RWR87" s="2"/>
      <c r="RWS87" s="2"/>
      <c r="RWT87" s="2"/>
      <c r="RWU87" s="2"/>
      <c r="RWV87" s="2"/>
      <c r="RWW87" s="2"/>
      <c r="RWX87" s="2"/>
      <c r="RWY87" s="2"/>
      <c r="RWZ87" s="2"/>
      <c r="RXA87" s="2"/>
      <c r="RXB87" s="2"/>
      <c r="RXC87" s="2"/>
      <c r="RXD87" s="2"/>
      <c r="RXE87" s="2"/>
      <c r="RXF87" s="2"/>
      <c r="RXG87" s="2"/>
      <c r="RXH87" s="2"/>
      <c r="RXI87" s="2"/>
      <c r="RXJ87" s="2"/>
      <c r="RXK87" s="2"/>
      <c r="RXL87" s="2"/>
      <c r="RXM87" s="2"/>
      <c r="RXN87" s="2"/>
      <c r="RXO87" s="2"/>
      <c r="RXP87" s="2"/>
      <c r="RXQ87" s="2"/>
      <c r="RXR87" s="2"/>
      <c r="RXS87" s="2"/>
      <c r="RXT87" s="2"/>
      <c r="RXU87" s="2"/>
      <c r="RXV87" s="2"/>
      <c r="RXW87" s="2"/>
      <c r="RXX87" s="2"/>
      <c r="RXY87" s="2"/>
      <c r="RXZ87" s="2"/>
      <c r="RYA87" s="2"/>
      <c r="RYB87" s="2"/>
      <c r="RYC87" s="2"/>
      <c r="RYD87" s="2"/>
      <c r="RYE87" s="2"/>
      <c r="RYF87" s="2"/>
      <c r="RYG87" s="2"/>
      <c r="RYH87" s="2"/>
      <c r="RYI87" s="2"/>
      <c r="RYJ87" s="2"/>
      <c r="RYK87" s="2"/>
      <c r="RYL87" s="2"/>
      <c r="RYM87" s="2"/>
      <c r="RYN87" s="2"/>
      <c r="RYO87" s="2"/>
      <c r="RYP87" s="2"/>
      <c r="RYQ87" s="2"/>
      <c r="RYR87" s="2"/>
      <c r="RYS87" s="2"/>
      <c r="RYT87" s="2"/>
      <c r="RYU87" s="2"/>
      <c r="RYV87" s="2"/>
      <c r="RYW87" s="2"/>
      <c r="RYX87" s="2"/>
      <c r="RYY87" s="2"/>
      <c r="RYZ87" s="2"/>
      <c r="RZA87" s="2"/>
      <c r="RZB87" s="2"/>
      <c r="RZC87" s="2"/>
      <c r="RZD87" s="2"/>
      <c r="RZE87" s="2"/>
      <c r="RZF87" s="2"/>
      <c r="RZG87" s="2"/>
      <c r="RZH87" s="2"/>
      <c r="RZI87" s="2"/>
      <c r="RZJ87" s="2"/>
      <c r="RZK87" s="2"/>
      <c r="RZL87" s="2"/>
      <c r="RZM87" s="2"/>
      <c r="RZN87" s="2"/>
      <c r="RZO87" s="2"/>
      <c r="RZP87" s="2"/>
      <c r="RZQ87" s="2"/>
      <c r="RZR87" s="2"/>
      <c r="RZS87" s="2"/>
      <c r="RZT87" s="2"/>
      <c r="RZU87" s="2"/>
      <c r="RZV87" s="2"/>
      <c r="RZW87" s="2"/>
      <c r="RZX87" s="2"/>
      <c r="RZY87" s="2"/>
      <c r="RZZ87" s="2"/>
      <c r="SAA87" s="2"/>
      <c r="SAB87" s="2"/>
      <c r="SAC87" s="2"/>
      <c r="SAD87" s="2"/>
      <c r="SAE87" s="2"/>
      <c r="SAF87" s="2"/>
      <c r="SAG87" s="2"/>
      <c r="SAH87" s="2"/>
      <c r="SAI87" s="2"/>
      <c r="SAJ87" s="2"/>
      <c r="SAK87" s="2"/>
      <c r="SAL87" s="2"/>
      <c r="SAM87" s="2"/>
      <c r="SAN87" s="2"/>
      <c r="SAO87" s="2"/>
      <c r="SAP87" s="2"/>
      <c r="SAQ87" s="2"/>
      <c r="SAR87" s="2"/>
      <c r="SAS87" s="2"/>
      <c r="SAT87" s="2"/>
      <c r="SAU87" s="2"/>
      <c r="SAV87" s="2"/>
      <c r="SAW87" s="2"/>
      <c r="SAX87" s="2"/>
      <c r="SAY87" s="2"/>
      <c r="SAZ87" s="2"/>
      <c r="SBA87" s="2"/>
      <c r="SBB87" s="2"/>
      <c r="SBC87" s="2"/>
      <c r="SBD87" s="2"/>
      <c r="SBE87" s="2"/>
      <c r="SBF87" s="2"/>
      <c r="SBG87" s="2"/>
      <c r="SBH87" s="2"/>
      <c r="SBI87" s="2"/>
      <c r="SBJ87" s="2"/>
      <c r="SBK87" s="2"/>
      <c r="SBL87" s="2"/>
      <c r="SBM87" s="2"/>
      <c r="SBN87" s="2"/>
      <c r="SBO87" s="2"/>
      <c r="SBP87" s="2"/>
      <c r="SBQ87" s="2"/>
      <c r="SBR87" s="2"/>
      <c r="SBS87" s="2"/>
      <c r="SBT87" s="2"/>
      <c r="SBU87" s="2"/>
      <c r="SBV87" s="2"/>
      <c r="SBW87" s="2"/>
      <c r="SBX87" s="2"/>
      <c r="SBY87" s="2"/>
      <c r="SBZ87" s="2"/>
      <c r="SCA87" s="2"/>
      <c r="SCB87" s="2"/>
      <c r="SCC87" s="2"/>
      <c r="SCD87" s="2"/>
      <c r="SCE87" s="2"/>
      <c r="SCF87" s="2"/>
      <c r="SCG87" s="2"/>
      <c r="SCH87" s="2"/>
      <c r="SCI87" s="2"/>
      <c r="SCJ87" s="2"/>
      <c r="SCK87" s="2"/>
      <c r="SCL87" s="2"/>
      <c r="SCM87" s="2"/>
      <c r="SCN87" s="2"/>
      <c r="SCO87" s="2"/>
      <c r="SCP87" s="2"/>
      <c r="SCQ87" s="2"/>
      <c r="SCR87" s="2"/>
      <c r="SCS87" s="2"/>
      <c r="SCT87" s="2"/>
      <c r="SCU87" s="2"/>
      <c r="SCV87" s="2"/>
      <c r="SCW87" s="2"/>
      <c r="SCX87" s="2"/>
      <c r="SCY87" s="2"/>
      <c r="SCZ87" s="2"/>
      <c r="SDA87" s="2"/>
      <c r="SDB87" s="2"/>
      <c r="SDC87" s="2"/>
      <c r="SDD87" s="2"/>
      <c r="SDE87" s="2"/>
      <c r="SDF87" s="2"/>
      <c r="SDG87" s="2"/>
      <c r="SDH87" s="2"/>
      <c r="SDI87" s="2"/>
      <c r="SDJ87" s="2"/>
      <c r="SDK87" s="2"/>
      <c r="SDL87" s="2"/>
      <c r="SDM87" s="2"/>
      <c r="SDN87" s="2"/>
      <c r="SDO87" s="2"/>
      <c r="SDP87" s="2"/>
      <c r="SDQ87" s="2"/>
      <c r="SDR87" s="2"/>
      <c r="SDS87" s="2"/>
      <c r="SDT87" s="2"/>
      <c r="SDU87" s="2"/>
      <c r="SDV87" s="2"/>
      <c r="SDW87" s="2"/>
      <c r="SDX87" s="2"/>
      <c r="SDY87" s="2"/>
      <c r="SDZ87" s="2"/>
      <c r="SEA87" s="2"/>
      <c r="SEB87" s="2"/>
      <c r="SEC87" s="2"/>
      <c r="SED87" s="2"/>
      <c r="SEE87" s="2"/>
      <c r="SEF87" s="2"/>
      <c r="SEG87" s="2"/>
      <c r="SEH87" s="2"/>
      <c r="SEI87" s="2"/>
      <c r="SEJ87" s="2"/>
      <c r="SEK87" s="2"/>
      <c r="SEL87" s="2"/>
      <c r="SEM87" s="2"/>
      <c r="SEN87" s="2"/>
      <c r="SEO87" s="2"/>
      <c r="SEP87" s="2"/>
      <c r="SEQ87" s="2"/>
      <c r="SER87" s="2"/>
      <c r="SES87" s="2"/>
      <c r="SET87" s="2"/>
      <c r="SEU87" s="2"/>
      <c r="SEV87" s="2"/>
      <c r="SEW87" s="2"/>
      <c r="SEX87" s="2"/>
      <c r="SEY87" s="2"/>
      <c r="SEZ87" s="2"/>
      <c r="SFA87" s="2"/>
      <c r="SFB87" s="2"/>
      <c r="SFC87" s="2"/>
      <c r="SFD87" s="2"/>
      <c r="SFE87" s="2"/>
      <c r="SFF87" s="2"/>
      <c r="SFG87" s="2"/>
      <c r="SFH87" s="2"/>
      <c r="SFI87" s="2"/>
      <c r="SFJ87" s="2"/>
      <c r="SFK87" s="2"/>
      <c r="SFL87" s="2"/>
      <c r="SFM87" s="2"/>
      <c r="SFN87" s="2"/>
      <c r="SFO87" s="2"/>
      <c r="SFP87" s="2"/>
      <c r="SFQ87" s="2"/>
      <c r="SFR87" s="2"/>
      <c r="SFS87" s="2"/>
      <c r="SFT87" s="2"/>
      <c r="SFU87" s="2"/>
      <c r="SFV87" s="2"/>
      <c r="SFW87" s="2"/>
      <c r="SFX87" s="2"/>
      <c r="SFY87" s="2"/>
      <c r="SFZ87" s="2"/>
      <c r="SGA87" s="2"/>
      <c r="SGB87" s="2"/>
      <c r="SGC87" s="2"/>
      <c r="SGD87" s="2"/>
      <c r="SGE87" s="2"/>
      <c r="SGF87" s="2"/>
      <c r="SGG87" s="2"/>
      <c r="SGH87" s="2"/>
      <c r="SGI87" s="2"/>
      <c r="SGJ87" s="2"/>
      <c r="SGK87" s="2"/>
      <c r="SGL87" s="2"/>
      <c r="SGM87" s="2"/>
      <c r="SGN87" s="2"/>
      <c r="SGO87" s="2"/>
      <c r="SGP87" s="2"/>
      <c r="SGQ87" s="2"/>
      <c r="SGR87" s="2"/>
      <c r="SGS87" s="2"/>
      <c r="SGT87" s="2"/>
      <c r="SGU87" s="2"/>
      <c r="SGV87" s="2"/>
      <c r="SGW87" s="2"/>
      <c r="SGX87" s="2"/>
      <c r="SGY87" s="2"/>
      <c r="SGZ87" s="2"/>
      <c r="SHA87" s="2"/>
      <c r="SHB87" s="2"/>
      <c r="SHC87" s="2"/>
      <c r="SHD87" s="2"/>
      <c r="SHE87" s="2"/>
      <c r="SHF87" s="2"/>
      <c r="SHG87" s="2"/>
      <c r="SHH87" s="2"/>
      <c r="SHI87" s="2"/>
      <c r="SHJ87" s="2"/>
      <c r="SHK87" s="2"/>
      <c r="SHL87" s="2"/>
      <c r="SHM87" s="2"/>
      <c r="SHN87" s="2"/>
      <c r="SHO87" s="2"/>
      <c r="SHP87" s="2"/>
      <c r="SHQ87" s="2"/>
      <c r="SHR87" s="2"/>
      <c r="SHS87" s="2"/>
      <c r="SHT87" s="2"/>
      <c r="SHU87" s="2"/>
      <c r="SHV87" s="2"/>
      <c r="SHW87" s="2"/>
      <c r="SHX87" s="2"/>
      <c r="SHY87" s="2"/>
      <c r="SHZ87" s="2"/>
      <c r="SIA87" s="2"/>
      <c r="SIB87" s="2"/>
      <c r="SIC87" s="2"/>
      <c r="SID87" s="2"/>
      <c r="SIE87" s="2"/>
      <c r="SIF87" s="2"/>
      <c r="SIG87" s="2"/>
      <c r="SIH87" s="2"/>
      <c r="SII87" s="2"/>
      <c r="SIJ87" s="2"/>
      <c r="SIK87" s="2"/>
      <c r="SIL87" s="2"/>
      <c r="SIM87" s="2"/>
      <c r="SIN87" s="2"/>
      <c r="SIO87" s="2"/>
      <c r="SIP87" s="2"/>
      <c r="SIQ87" s="2"/>
      <c r="SIR87" s="2"/>
      <c r="SIS87" s="2"/>
      <c r="SIT87" s="2"/>
      <c r="SIU87" s="2"/>
      <c r="SIV87" s="2"/>
      <c r="SIW87" s="2"/>
      <c r="SIX87" s="2"/>
      <c r="SIY87" s="2"/>
      <c r="SIZ87" s="2"/>
      <c r="SJA87" s="2"/>
      <c r="SJB87" s="2"/>
      <c r="SJC87" s="2"/>
      <c r="SJD87" s="2"/>
      <c r="SJE87" s="2"/>
      <c r="SJF87" s="2"/>
      <c r="SJG87" s="2"/>
      <c r="SJH87" s="2"/>
      <c r="SJI87" s="2"/>
      <c r="SJJ87" s="2"/>
      <c r="SJK87" s="2"/>
      <c r="SJL87" s="2"/>
      <c r="SJM87" s="2"/>
      <c r="SJN87" s="2"/>
      <c r="SJO87" s="2"/>
      <c r="SJP87" s="2"/>
      <c r="SJQ87" s="2"/>
      <c r="SJR87" s="2"/>
      <c r="SJS87" s="2"/>
      <c r="SJT87" s="2"/>
      <c r="SJU87" s="2"/>
      <c r="SJV87" s="2"/>
      <c r="SJW87" s="2"/>
      <c r="SJX87" s="2"/>
      <c r="SJY87" s="2"/>
      <c r="SJZ87" s="2"/>
      <c r="SKA87" s="2"/>
      <c r="SKB87" s="2"/>
      <c r="SKC87" s="2"/>
      <c r="SKD87" s="2"/>
      <c r="SKE87" s="2"/>
      <c r="SKF87" s="2"/>
      <c r="SKG87" s="2"/>
      <c r="SKH87" s="2"/>
      <c r="SKI87" s="2"/>
      <c r="SKJ87" s="2"/>
      <c r="SKK87" s="2"/>
      <c r="SKL87" s="2"/>
      <c r="SKM87" s="2"/>
      <c r="SKN87" s="2"/>
      <c r="SKO87" s="2"/>
      <c r="SKP87" s="2"/>
      <c r="SKQ87" s="2"/>
      <c r="SKR87" s="2"/>
      <c r="SKS87" s="2"/>
      <c r="SKT87" s="2"/>
      <c r="SKU87" s="2"/>
      <c r="SKV87" s="2"/>
      <c r="SKW87" s="2"/>
      <c r="SKX87" s="2"/>
      <c r="SKY87" s="2"/>
      <c r="SKZ87" s="2"/>
      <c r="SLA87" s="2"/>
      <c r="SLB87" s="2"/>
      <c r="SLC87" s="2"/>
      <c r="SLD87" s="2"/>
      <c r="SLE87" s="2"/>
      <c r="SLF87" s="2"/>
      <c r="SLG87" s="2"/>
      <c r="SLH87" s="2"/>
      <c r="SLI87" s="2"/>
      <c r="SLJ87" s="2"/>
      <c r="SLK87" s="2"/>
      <c r="SLL87" s="2"/>
      <c r="SLM87" s="2"/>
      <c r="SLN87" s="2"/>
      <c r="SLO87" s="2"/>
      <c r="SLP87" s="2"/>
      <c r="SLQ87" s="2"/>
      <c r="SLR87" s="2"/>
      <c r="SLS87" s="2"/>
      <c r="SLT87" s="2"/>
      <c r="SLU87" s="2"/>
      <c r="SLV87" s="2"/>
      <c r="SLW87" s="2"/>
      <c r="SLX87" s="2"/>
      <c r="SLY87" s="2"/>
      <c r="SLZ87" s="2"/>
      <c r="SMA87" s="2"/>
      <c r="SMB87" s="2"/>
      <c r="SMC87" s="2"/>
      <c r="SMD87" s="2"/>
      <c r="SME87" s="2"/>
      <c r="SMF87" s="2"/>
      <c r="SMG87" s="2"/>
      <c r="SMH87" s="2"/>
      <c r="SMI87" s="2"/>
      <c r="SMJ87" s="2"/>
      <c r="SMK87" s="2"/>
      <c r="SML87" s="2"/>
      <c r="SMM87" s="2"/>
      <c r="SMN87" s="2"/>
      <c r="SMO87" s="2"/>
      <c r="SMP87" s="2"/>
      <c r="SMQ87" s="2"/>
      <c r="SMR87" s="2"/>
      <c r="SMS87" s="2"/>
      <c r="SMT87" s="2"/>
      <c r="SMU87" s="2"/>
      <c r="SMV87" s="2"/>
      <c r="SMW87" s="2"/>
      <c r="SMX87" s="2"/>
      <c r="SMY87" s="2"/>
      <c r="SMZ87" s="2"/>
      <c r="SNA87" s="2"/>
      <c r="SNB87" s="2"/>
      <c r="SNC87" s="2"/>
      <c r="SND87" s="2"/>
      <c r="SNE87" s="2"/>
      <c r="SNF87" s="2"/>
      <c r="SNG87" s="2"/>
      <c r="SNH87" s="2"/>
      <c r="SNI87" s="2"/>
      <c r="SNJ87" s="2"/>
      <c r="SNK87" s="2"/>
      <c r="SNL87" s="2"/>
      <c r="SNM87" s="2"/>
      <c r="SNN87" s="2"/>
      <c r="SNO87" s="2"/>
      <c r="SNP87" s="2"/>
      <c r="SNQ87" s="2"/>
      <c r="SNR87" s="2"/>
      <c r="SNS87" s="2"/>
      <c r="SNT87" s="2"/>
      <c r="SNU87" s="2"/>
      <c r="SNV87" s="2"/>
      <c r="SNW87" s="2"/>
      <c r="SNX87" s="2"/>
      <c r="SNY87" s="2"/>
      <c r="SNZ87" s="2"/>
      <c r="SOA87" s="2"/>
      <c r="SOB87" s="2"/>
      <c r="SOC87" s="2"/>
      <c r="SOD87" s="2"/>
      <c r="SOE87" s="2"/>
      <c r="SOF87" s="2"/>
      <c r="SOG87" s="2"/>
      <c r="SOH87" s="2"/>
      <c r="SOI87" s="2"/>
      <c r="SOJ87" s="2"/>
      <c r="SOK87" s="2"/>
      <c r="SOL87" s="2"/>
      <c r="SOM87" s="2"/>
      <c r="SON87" s="2"/>
      <c r="SOO87" s="2"/>
      <c r="SOP87" s="2"/>
      <c r="SOQ87" s="2"/>
      <c r="SOR87" s="2"/>
      <c r="SOS87" s="2"/>
      <c r="SOT87" s="2"/>
      <c r="SOU87" s="2"/>
      <c r="SOV87" s="2"/>
      <c r="SOW87" s="2"/>
      <c r="SOX87" s="2"/>
      <c r="SOY87" s="2"/>
      <c r="SOZ87" s="2"/>
      <c r="SPA87" s="2"/>
      <c r="SPB87" s="2"/>
      <c r="SPC87" s="2"/>
      <c r="SPD87" s="2"/>
      <c r="SPE87" s="2"/>
      <c r="SPF87" s="2"/>
      <c r="SPG87" s="2"/>
      <c r="SPH87" s="2"/>
      <c r="SPI87" s="2"/>
      <c r="SPJ87" s="2"/>
      <c r="SPK87" s="2"/>
      <c r="SPL87" s="2"/>
      <c r="SPM87" s="2"/>
      <c r="SPN87" s="2"/>
      <c r="SPO87" s="2"/>
      <c r="SPP87" s="2"/>
      <c r="SPQ87" s="2"/>
      <c r="SPR87" s="2"/>
      <c r="SPS87" s="2"/>
      <c r="SPT87" s="2"/>
      <c r="SPU87" s="2"/>
      <c r="SPV87" s="2"/>
      <c r="SPW87" s="2"/>
      <c r="SPX87" s="2"/>
      <c r="SPY87" s="2"/>
      <c r="SPZ87" s="2"/>
      <c r="SQA87" s="2"/>
      <c r="SQB87" s="2"/>
      <c r="SQC87" s="2"/>
      <c r="SQD87" s="2"/>
      <c r="SQE87" s="2"/>
      <c r="SQF87" s="2"/>
      <c r="SQG87" s="2"/>
      <c r="SQH87" s="2"/>
      <c r="SQI87" s="2"/>
      <c r="SQJ87" s="2"/>
      <c r="SQK87" s="2"/>
      <c r="SQL87" s="2"/>
      <c r="SQM87" s="2"/>
      <c r="SQN87" s="2"/>
      <c r="SQO87" s="2"/>
      <c r="SQP87" s="2"/>
      <c r="SQQ87" s="2"/>
      <c r="SQR87" s="2"/>
      <c r="SQS87" s="2"/>
      <c r="SQT87" s="2"/>
      <c r="SQU87" s="2"/>
      <c r="SQV87" s="2"/>
      <c r="SQW87" s="2"/>
      <c r="SQX87" s="2"/>
      <c r="SQY87" s="2"/>
      <c r="SQZ87" s="2"/>
      <c r="SRA87" s="2"/>
      <c r="SRB87" s="2"/>
      <c r="SRC87" s="2"/>
      <c r="SRD87" s="2"/>
      <c r="SRE87" s="2"/>
      <c r="SRF87" s="2"/>
      <c r="SRG87" s="2"/>
      <c r="SRH87" s="2"/>
      <c r="SRI87" s="2"/>
      <c r="SRJ87" s="2"/>
      <c r="SRK87" s="2"/>
      <c r="SRL87" s="2"/>
      <c r="SRM87" s="2"/>
      <c r="SRN87" s="2"/>
      <c r="SRO87" s="2"/>
      <c r="SRP87" s="2"/>
      <c r="SRQ87" s="2"/>
      <c r="SRR87" s="2"/>
      <c r="SRS87" s="2"/>
      <c r="SRT87" s="2"/>
      <c r="SRU87" s="2"/>
      <c r="SRV87" s="2"/>
      <c r="SRW87" s="2"/>
      <c r="SRX87" s="2"/>
      <c r="SRY87" s="2"/>
      <c r="SRZ87" s="2"/>
      <c r="SSA87" s="2"/>
      <c r="SSB87" s="2"/>
      <c r="SSC87" s="2"/>
      <c r="SSD87" s="2"/>
      <c r="SSE87" s="2"/>
      <c r="SSF87" s="2"/>
      <c r="SSG87" s="2"/>
      <c r="SSH87" s="2"/>
      <c r="SSI87" s="2"/>
      <c r="SSJ87" s="2"/>
      <c r="SSK87" s="2"/>
      <c r="SSL87" s="2"/>
      <c r="SSM87" s="2"/>
      <c r="SSN87" s="2"/>
      <c r="SSO87" s="2"/>
      <c r="SSP87" s="2"/>
      <c r="SSQ87" s="2"/>
      <c r="SSR87" s="2"/>
      <c r="SSS87" s="2"/>
      <c r="SST87" s="2"/>
      <c r="SSU87" s="2"/>
      <c r="SSV87" s="2"/>
      <c r="SSW87" s="2"/>
      <c r="SSX87" s="2"/>
      <c r="SSY87" s="2"/>
      <c r="SSZ87" s="2"/>
      <c r="STA87" s="2"/>
      <c r="STB87" s="2"/>
      <c r="STC87" s="2"/>
      <c r="STD87" s="2"/>
      <c r="STE87" s="2"/>
      <c r="STF87" s="2"/>
      <c r="STG87" s="2"/>
      <c r="STH87" s="2"/>
      <c r="STI87" s="2"/>
      <c r="STJ87" s="2"/>
      <c r="STK87" s="2"/>
      <c r="STL87" s="2"/>
      <c r="STM87" s="2"/>
      <c r="STN87" s="2"/>
      <c r="STO87" s="2"/>
      <c r="STP87" s="2"/>
      <c r="STQ87" s="2"/>
      <c r="STR87" s="2"/>
      <c r="STS87" s="2"/>
      <c r="STT87" s="2"/>
      <c r="STU87" s="2"/>
      <c r="STV87" s="2"/>
      <c r="STW87" s="2"/>
      <c r="STX87" s="2"/>
      <c r="STY87" s="2"/>
      <c r="STZ87" s="2"/>
      <c r="SUA87" s="2"/>
      <c r="SUB87" s="2"/>
      <c r="SUC87" s="2"/>
      <c r="SUD87" s="2"/>
      <c r="SUE87" s="2"/>
      <c r="SUF87" s="2"/>
      <c r="SUG87" s="2"/>
      <c r="SUH87" s="2"/>
      <c r="SUI87" s="2"/>
      <c r="SUJ87" s="2"/>
      <c r="SUK87" s="2"/>
      <c r="SUL87" s="2"/>
      <c r="SUM87" s="2"/>
      <c r="SUN87" s="2"/>
      <c r="SUO87" s="2"/>
      <c r="SUP87" s="2"/>
      <c r="SUQ87" s="2"/>
      <c r="SUR87" s="2"/>
      <c r="SUS87" s="2"/>
      <c r="SUT87" s="2"/>
      <c r="SUU87" s="2"/>
      <c r="SUV87" s="2"/>
      <c r="SUW87" s="2"/>
      <c r="SUX87" s="2"/>
      <c r="SUY87" s="2"/>
      <c r="SUZ87" s="2"/>
      <c r="SVA87" s="2"/>
      <c r="SVB87" s="2"/>
      <c r="SVC87" s="2"/>
      <c r="SVD87" s="2"/>
      <c r="SVE87" s="2"/>
      <c r="SVF87" s="2"/>
      <c r="SVG87" s="2"/>
      <c r="SVH87" s="2"/>
      <c r="SVI87" s="2"/>
      <c r="SVJ87" s="2"/>
      <c r="SVK87" s="2"/>
      <c r="SVL87" s="2"/>
      <c r="SVM87" s="2"/>
      <c r="SVN87" s="2"/>
      <c r="SVO87" s="2"/>
      <c r="SVP87" s="2"/>
      <c r="SVQ87" s="2"/>
      <c r="SVR87" s="2"/>
      <c r="SVS87" s="2"/>
      <c r="SVT87" s="2"/>
      <c r="SVU87" s="2"/>
      <c r="SVV87" s="2"/>
      <c r="SVW87" s="2"/>
      <c r="SVX87" s="2"/>
      <c r="SVY87" s="2"/>
      <c r="SVZ87" s="2"/>
      <c r="SWA87" s="2"/>
      <c r="SWB87" s="2"/>
      <c r="SWC87" s="2"/>
      <c r="SWD87" s="2"/>
      <c r="SWE87" s="2"/>
      <c r="SWF87" s="2"/>
      <c r="SWG87" s="2"/>
      <c r="SWH87" s="2"/>
      <c r="SWI87" s="2"/>
      <c r="SWJ87" s="2"/>
      <c r="SWK87" s="2"/>
      <c r="SWL87" s="2"/>
      <c r="SWM87" s="2"/>
      <c r="SWN87" s="2"/>
      <c r="SWO87" s="2"/>
      <c r="SWP87" s="2"/>
      <c r="SWQ87" s="2"/>
      <c r="SWR87" s="2"/>
      <c r="SWS87" s="2"/>
      <c r="SWT87" s="2"/>
      <c r="SWU87" s="2"/>
      <c r="SWV87" s="2"/>
      <c r="SWW87" s="2"/>
      <c r="SWX87" s="2"/>
      <c r="SWY87" s="2"/>
      <c r="SWZ87" s="2"/>
      <c r="SXA87" s="2"/>
      <c r="SXB87" s="2"/>
      <c r="SXC87" s="2"/>
      <c r="SXD87" s="2"/>
      <c r="SXE87" s="2"/>
      <c r="SXF87" s="2"/>
      <c r="SXG87" s="2"/>
      <c r="SXH87" s="2"/>
      <c r="SXI87" s="2"/>
      <c r="SXJ87" s="2"/>
      <c r="SXK87" s="2"/>
      <c r="SXL87" s="2"/>
      <c r="SXM87" s="2"/>
      <c r="SXN87" s="2"/>
      <c r="SXO87" s="2"/>
      <c r="SXP87" s="2"/>
      <c r="SXQ87" s="2"/>
      <c r="SXR87" s="2"/>
      <c r="SXS87" s="2"/>
      <c r="SXT87" s="2"/>
      <c r="SXU87" s="2"/>
      <c r="SXV87" s="2"/>
      <c r="SXW87" s="2"/>
      <c r="SXX87" s="2"/>
      <c r="SXY87" s="2"/>
      <c r="SXZ87" s="2"/>
      <c r="SYA87" s="2"/>
      <c r="SYB87" s="2"/>
      <c r="SYC87" s="2"/>
      <c r="SYD87" s="2"/>
      <c r="SYE87" s="2"/>
      <c r="SYF87" s="2"/>
      <c r="SYG87" s="2"/>
      <c r="SYH87" s="2"/>
      <c r="SYI87" s="2"/>
      <c r="SYJ87" s="2"/>
      <c r="SYK87" s="2"/>
      <c r="SYL87" s="2"/>
      <c r="SYM87" s="2"/>
      <c r="SYN87" s="2"/>
      <c r="SYO87" s="2"/>
      <c r="SYP87" s="2"/>
      <c r="SYQ87" s="2"/>
      <c r="SYR87" s="2"/>
      <c r="SYS87" s="2"/>
      <c r="SYT87" s="2"/>
      <c r="SYU87" s="2"/>
      <c r="SYV87" s="2"/>
      <c r="SYW87" s="2"/>
      <c r="SYX87" s="2"/>
      <c r="SYY87" s="2"/>
      <c r="SYZ87" s="2"/>
      <c r="SZA87" s="2"/>
      <c r="SZB87" s="2"/>
      <c r="SZC87" s="2"/>
      <c r="SZD87" s="2"/>
      <c r="SZE87" s="2"/>
      <c r="SZF87" s="2"/>
      <c r="SZG87" s="2"/>
      <c r="SZH87" s="2"/>
      <c r="SZI87" s="2"/>
      <c r="SZJ87" s="2"/>
      <c r="SZK87" s="2"/>
      <c r="SZL87" s="2"/>
      <c r="SZM87" s="2"/>
      <c r="SZN87" s="2"/>
      <c r="SZO87" s="2"/>
      <c r="SZP87" s="2"/>
      <c r="SZQ87" s="2"/>
      <c r="SZR87" s="2"/>
      <c r="SZS87" s="2"/>
      <c r="SZT87" s="2"/>
      <c r="SZU87" s="2"/>
      <c r="SZV87" s="2"/>
      <c r="SZW87" s="2"/>
      <c r="SZX87" s="2"/>
      <c r="SZY87" s="2"/>
      <c r="SZZ87" s="2"/>
      <c r="TAA87" s="2"/>
      <c r="TAB87" s="2"/>
      <c r="TAC87" s="2"/>
      <c r="TAD87" s="2"/>
      <c r="TAE87" s="2"/>
      <c r="TAF87" s="2"/>
      <c r="TAG87" s="2"/>
      <c r="TAH87" s="2"/>
      <c r="TAI87" s="2"/>
      <c r="TAJ87" s="2"/>
      <c r="TAK87" s="2"/>
      <c r="TAL87" s="2"/>
      <c r="TAM87" s="2"/>
      <c r="TAN87" s="2"/>
      <c r="TAO87" s="2"/>
      <c r="TAP87" s="2"/>
      <c r="TAQ87" s="2"/>
      <c r="TAR87" s="2"/>
      <c r="TAS87" s="2"/>
      <c r="TAT87" s="2"/>
      <c r="TAU87" s="2"/>
      <c r="TAV87" s="2"/>
      <c r="TAW87" s="2"/>
      <c r="TAX87" s="2"/>
      <c r="TAY87" s="2"/>
      <c r="TAZ87" s="2"/>
      <c r="TBA87" s="2"/>
      <c r="TBB87" s="2"/>
      <c r="TBC87" s="2"/>
      <c r="TBD87" s="2"/>
      <c r="TBE87" s="2"/>
      <c r="TBF87" s="2"/>
      <c r="TBG87" s="2"/>
      <c r="TBH87" s="2"/>
      <c r="TBI87" s="2"/>
      <c r="TBJ87" s="2"/>
      <c r="TBK87" s="2"/>
      <c r="TBL87" s="2"/>
      <c r="TBM87" s="2"/>
      <c r="TBN87" s="2"/>
      <c r="TBO87" s="2"/>
      <c r="TBP87" s="2"/>
      <c r="TBQ87" s="2"/>
      <c r="TBR87" s="2"/>
      <c r="TBS87" s="2"/>
      <c r="TBT87" s="2"/>
      <c r="TBU87" s="2"/>
      <c r="TBV87" s="2"/>
      <c r="TBW87" s="2"/>
      <c r="TBX87" s="2"/>
      <c r="TBY87" s="2"/>
      <c r="TBZ87" s="2"/>
      <c r="TCA87" s="2"/>
      <c r="TCB87" s="2"/>
      <c r="TCC87" s="2"/>
      <c r="TCD87" s="2"/>
      <c r="TCE87" s="2"/>
      <c r="TCF87" s="2"/>
      <c r="TCG87" s="2"/>
      <c r="TCH87" s="2"/>
      <c r="TCI87" s="2"/>
      <c r="TCJ87" s="2"/>
      <c r="TCK87" s="2"/>
      <c r="TCL87" s="2"/>
      <c r="TCM87" s="2"/>
      <c r="TCN87" s="2"/>
      <c r="TCO87" s="2"/>
      <c r="TCP87" s="2"/>
      <c r="TCQ87" s="2"/>
      <c r="TCR87" s="2"/>
      <c r="TCS87" s="2"/>
      <c r="TCT87" s="2"/>
      <c r="TCU87" s="2"/>
      <c r="TCV87" s="2"/>
      <c r="TCW87" s="2"/>
      <c r="TCX87" s="2"/>
      <c r="TCY87" s="2"/>
      <c r="TCZ87" s="2"/>
      <c r="TDA87" s="2"/>
      <c r="TDB87" s="2"/>
      <c r="TDC87" s="2"/>
      <c r="TDD87" s="2"/>
      <c r="TDE87" s="2"/>
      <c r="TDF87" s="2"/>
      <c r="TDG87" s="2"/>
      <c r="TDH87" s="2"/>
      <c r="TDI87" s="2"/>
      <c r="TDJ87" s="2"/>
      <c r="TDK87" s="2"/>
      <c r="TDL87" s="2"/>
      <c r="TDM87" s="2"/>
      <c r="TDN87" s="2"/>
      <c r="TDO87" s="2"/>
      <c r="TDP87" s="2"/>
      <c r="TDQ87" s="2"/>
      <c r="TDR87" s="2"/>
      <c r="TDS87" s="2"/>
      <c r="TDT87" s="2"/>
      <c r="TDU87" s="2"/>
      <c r="TDV87" s="2"/>
      <c r="TDW87" s="2"/>
      <c r="TDX87" s="2"/>
      <c r="TDY87" s="2"/>
      <c r="TDZ87" s="2"/>
      <c r="TEA87" s="2"/>
      <c r="TEB87" s="2"/>
      <c r="TEC87" s="2"/>
      <c r="TED87" s="2"/>
      <c r="TEE87" s="2"/>
      <c r="TEF87" s="2"/>
      <c r="TEG87" s="2"/>
      <c r="TEH87" s="2"/>
      <c r="TEI87" s="2"/>
      <c r="TEJ87" s="2"/>
      <c r="TEK87" s="2"/>
      <c r="TEL87" s="2"/>
      <c r="TEM87" s="2"/>
      <c r="TEN87" s="2"/>
      <c r="TEO87" s="2"/>
      <c r="TEP87" s="2"/>
      <c r="TEQ87" s="2"/>
      <c r="TER87" s="2"/>
      <c r="TES87" s="2"/>
      <c r="TET87" s="2"/>
      <c r="TEU87" s="2"/>
      <c r="TEV87" s="2"/>
      <c r="TEW87" s="2"/>
      <c r="TEX87" s="2"/>
      <c r="TEY87" s="2"/>
      <c r="TEZ87" s="2"/>
      <c r="TFA87" s="2"/>
      <c r="TFB87" s="2"/>
      <c r="TFC87" s="2"/>
      <c r="TFD87" s="2"/>
      <c r="TFE87" s="2"/>
      <c r="TFF87" s="2"/>
      <c r="TFG87" s="2"/>
      <c r="TFH87" s="2"/>
      <c r="TFI87" s="2"/>
      <c r="TFJ87" s="2"/>
      <c r="TFK87" s="2"/>
      <c r="TFL87" s="2"/>
      <c r="TFM87" s="2"/>
      <c r="TFN87" s="2"/>
      <c r="TFO87" s="2"/>
      <c r="TFP87" s="2"/>
      <c r="TFQ87" s="2"/>
      <c r="TFR87" s="2"/>
      <c r="TFS87" s="2"/>
      <c r="TFT87" s="2"/>
      <c r="TFU87" s="2"/>
      <c r="TFV87" s="2"/>
      <c r="TFW87" s="2"/>
      <c r="TFX87" s="2"/>
      <c r="TFY87" s="2"/>
      <c r="TFZ87" s="2"/>
      <c r="TGA87" s="2"/>
      <c r="TGB87" s="2"/>
      <c r="TGC87" s="2"/>
      <c r="TGD87" s="2"/>
      <c r="TGE87" s="2"/>
      <c r="TGF87" s="2"/>
      <c r="TGG87" s="2"/>
      <c r="TGH87" s="2"/>
      <c r="TGI87" s="2"/>
      <c r="TGJ87" s="2"/>
      <c r="TGK87" s="2"/>
      <c r="TGL87" s="2"/>
      <c r="TGM87" s="2"/>
      <c r="TGN87" s="2"/>
      <c r="TGO87" s="2"/>
      <c r="TGP87" s="2"/>
      <c r="TGQ87" s="2"/>
      <c r="TGR87" s="2"/>
      <c r="TGS87" s="2"/>
      <c r="TGT87" s="2"/>
      <c r="TGU87" s="2"/>
      <c r="TGV87" s="2"/>
      <c r="TGW87" s="2"/>
      <c r="TGX87" s="2"/>
      <c r="TGY87" s="2"/>
      <c r="TGZ87" s="2"/>
      <c r="THA87" s="2"/>
      <c r="THB87" s="2"/>
      <c r="THC87" s="2"/>
      <c r="THD87" s="2"/>
      <c r="THE87" s="2"/>
      <c r="THF87" s="2"/>
      <c r="THG87" s="2"/>
      <c r="THH87" s="2"/>
      <c r="THI87" s="2"/>
      <c r="THJ87" s="2"/>
      <c r="THK87" s="2"/>
      <c r="THL87" s="2"/>
      <c r="THM87" s="2"/>
      <c r="THN87" s="2"/>
      <c r="THO87" s="2"/>
      <c r="THP87" s="2"/>
      <c r="THQ87" s="2"/>
      <c r="THR87" s="2"/>
      <c r="THS87" s="2"/>
      <c r="THT87" s="2"/>
      <c r="THU87" s="2"/>
      <c r="THV87" s="2"/>
      <c r="THW87" s="2"/>
      <c r="THX87" s="2"/>
      <c r="THY87" s="2"/>
      <c r="THZ87" s="2"/>
      <c r="TIA87" s="2"/>
      <c r="TIB87" s="2"/>
      <c r="TIC87" s="2"/>
      <c r="TID87" s="2"/>
      <c r="TIE87" s="2"/>
      <c r="TIF87" s="2"/>
      <c r="TIG87" s="2"/>
      <c r="TIH87" s="2"/>
      <c r="TII87" s="2"/>
      <c r="TIJ87" s="2"/>
      <c r="TIK87" s="2"/>
      <c r="TIL87" s="2"/>
      <c r="TIM87" s="2"/>
      <c r="TIN87" s="2"/>
      <c r="TIO87" s="2"/>
      <c r="TIP87" s="2"/>
      <c r="TIQ87" s="2"/>
      <c r="TIR87" s="2"/>
      <c r="TIS87" s="2"/>
      <c r="TIT87" s="2"/>
      <c r="TIU87" s="2"/>
      <c r="TIV87" s="2"/>
      <c r="TIW87" s="2"/>
      <c r="TIX87" s="2"/>
      <c r="TIY87" s="2"/>
      <c r="TIZ87" s="2"/>
      <c r="TJA87" s="2"/>
      <c r="TJB87" s="2"/>
      <c r="TJC87" s="2"/>
      <c r="TJD87" s="2"/>
      <c r="TJE87" s="2"/>
      <c r="TJF87" s="2"/>
      <c r="TJG87" s="2"/>
      <c r="TJH87" s="2"/>
      <c r="TJI87" s="2"/>
      <c r="TJJ87" s="2"/>
      <c r="TJK87" s="2"/>
      <c r="TJL87" s="2"/>
      <c r="TJM87" s="2"/>
      <c r="TJN87" s="2"/>
      <c r="TJO87" s="2"/>
      <c r="TJP87" s="2"/>
      <c r="TJQ87" s="2"/>
      <c r="TJR87" s="2"/>
      <c r="TJS87" s="2"/>
      <c r="TJT87" s="2"/>
      <c r="TJU87" s="2"/>
      <c r="TJV87" s="2"/>
      <c r="TJW87" s="2"/>
      <c r="TJX87" s="2"/>
      <c r="TJY87" s="2"/>
      <c r="TJZ87" s="2"/>
      <c r="TKA87" s="2"/>
      <c r="TKB87" s="2"/>
      <c r="TKC87" s="2"/>
      <c r="TKD87" s="2"/>
      <c r="TKE87" s="2"/>
      <c r="TKF87" s="2"/>
      <c r="TKG87" s="2"/>
      <c r="TKH87" s="2"/>
      <c r="TKI87" s="2"/>
      <c r="TKJ87" s="2"/>
      <c r="TKK87" s="2"/>
      <c r="TKL87" s="2"/>
      <c r="TKM87" s="2"/>
      <c r="TKN87" s="2"/>
      <c r="TKO87" s="2"/>
      <c r="TKP87" s="2"/>
      <c r="TKQ87" s="2"/>
      <c r="TKR87" s="2"/>
      <c r="TKS87" s="2"/>
      <c r="TKT87" s="2"/>
      <c r="TKU87" s="2"/>
      <c r="TKV87" s="2"/>
      <c r="TKW87" s="2"/>
      <c r="TKX87" s="2"/>
      <c r="TKY87" s="2"/>
      <c r="TKZ87" s="2"/>
      <c r="TLA87" s="2"/>
      <c r="TLB87" s="2"/>
      <c r="TLC87" s="2"/>
      <c r="TLD87" s="2"/>
      <c r="TLE87" s="2"/>
      <c r="TLF87" s="2"/>
      <c r="TLG87" s="2"/>
      <c r="TLH87" s="2"/>
      <c r="TLI87" s="2"/>
      <c r="TLJ87" s="2"/>
      <c r="TLK87" s="2"/>
      <c r="TLL87" s="2"/>
      <c r="TLM87" s="2"/>
      <c r="TLN87" s="2"/>
      <c r="TLO87" s="2"/>
      <c r="TLP87" s="2"/>
      <c r="TLQ87" s="2"/>
      <c r="TLR87" s="2"/>
      <c r="TLS87" s="2"/>
      <c r="TLT87" s="2"/>
      <c r="TLU87" s="2"/>
      <c r="TLV87" s="2"/>
      <c r="TLW87" s="2"/>
      <c r="TLX87" s="2"/>
      <c r="TLY87" s="2"/>
      <c r="TLZ87" s="2"/>
      <c r="TMA87" s="2"/>
      <c r="TMB87" s="2"/>
      <c r="TMC87" s="2"/>
      <c r="TMD87" s="2"/>
      <c r="TME87" s="2"/>
      <c r="TMF87" s="2"/>
      <c r="TMG87" s="2"/>
      <c r="TMH87" s="2"/>
      <c r="TMI87" s="2"/>
      <c r="TMJ87" s="2"/>
      <c r="TMK87" s="2"/>
      <c r="TML87" s="2"/>
      <c r="TMM87" s="2"/>
      <c r="TMN87" s="2"/>
      <c r="TMO87" s="2"/>
      <c r="TMP87" s="2"/>
      <c r="TMQ87" s="2"/>
      <c r="TMR87" s="2"/>
      <c r="TMS87" s="2"/>
      <c r="TMT87" s="2"/>
      <c r="TMU87" s="2"/>
      <c r="TMV87" s="2"/>
      <c r="TMW87" s="2"/>
      <c r="TMX87" s="2"/>
      <c r="TMY87" s="2"/>
      <c r="TMZ87" s="2"/>
      <c r="TNA87" s="2"/>
      <c r="TNB87" s="2"/>
      <c r="TNC87" s="2"/>
      <c r="TND87" s="2"/>
      <c r="TNE87" s="2"/>
      <c r="TNF87" s="2"/>
      <c r="TNG87" s="2"/>
      <c r="TNH87" s="2"/>
      <c r="TNI87" s="2"/>
      <c r="TNJ87" s="2"/>
      <c r="TNK87" s="2"/>
      <c r="TNL87" s="2"/>
      <c r="TNM87" s="2"/>
      <c r="TNN87" s="2"/>
      <c r="TNO87" s="2"/>
      <c r="TNP87" s="2"/>
      <c r="TNQ87" s="2"/>
      <c r="TNR87" s="2"/>
      <c r="TNS87" s="2"/>
      <c r="TNT87" s="2"/>
      <c r="TNU87" s="2"/>
      <c r="TNV87" s="2"/>
      <c r="TNW87" s="2"/>
      <c r="TNX87" s="2"/>
      <c r="TNY87" s="2"/>
      <c r="TNZ87" s="2"/>
      <c r="TOA87" s="2"/>
      <c r="TOB87" s="2"/>
      <c r="TOC87" s="2"/>
      <c r="TOD87" s="2"/>
      <c r="TOE87" s="2"/>
      <c r="TOF87" s="2"/>
      <c r="TOG87" s="2"/>
      <c r="TOH87" s="2"/>
      <c r="TOI87" s="2"/>
      <c r="TOJ87" s="2"/>
      <c r="TOK87" s="2"/>
      <c r="TOL87" s="2"/>
      <c r="TOM87" s="2"/>
      <c r="TON87" s="2"/>
      <c r="TOO87" s="2"/>
      <c r="TOP87" s="2"/>
      <c r="TOQ87" s="2"/>
      <c r="TOR87" s="2"/>
      <c r="TOS87" s="2"/>
      <c r="TOT87" s="2"/>
      <c r="TOU87" s="2"/>
      <c r="TOV87" s="2"/>
      <c r="TOW87" s="2"/>
      <c r="TOX87" s="2"/>
      <c r="TOY87" s="2"/>
      <c r="TOZ87" s="2"/>
      <c r="TPA87" s="2"/>
      <c r="TPB87" s="2"/>
      <c r="TPC87" s="2"/>
      <c r="TPD87" s="2"/>
      <c r="TPE87" s="2"/>
      <c r="TPF87" s="2"/>
      <c r="TPG87" s="2"/>
      <c r="TPH87" s="2"/>
      <c r="TPI87" s="2"/>
      <c r="TPJ87" s="2"/>
      <c r="TPK87" s="2"/>
      <c r="TPL87" s="2"/>
      <c r="TPM87" s="2"/>
      <c r="TPN87" s="2"/>
      <c r="TPO87" s="2"/>
      <c r="TPP87" s="2"/>
      <c r="TPQ87" s="2"/>
      <c r="TPR87" s="2"/>
      <c r="TPS87" s="2"/>
      <c r="TPT87" s="2"/>
      <c r="TPU87" s="2"/>
      <c r="TPV87" s="2"/>
      <c r="TPW87" s="2"/>
      <c r="TPX87" s="2"/>
      <c r="TPY87" s="2"/>
      <c r="TPZ87" s="2"/>
      <c r="TQA87" s="2"/>
      <c r="TQB87" s="2"/>
      <c r="TQC87" s="2"/>
      <c r="TQD87" s="2"/>
      <c r="TQE87" s="2"/>
      <c r="TQF87" s="2"/>
      <c r="TQG87" s="2"/>
      <c r="TQH87" s="2"/>
      <c r="TQI87" s="2"/>
      <c r="TQJ87" s="2"/>
      <c r="TQK87" s="2"/>
      <c r="TQL87" s="2"/>
      <c r="TQM87" s="2"/>
      <c r="TQN87" s="2"/>
      <c r="TQO87" s="2"/>
      <c r="TQP87" s="2"/>
      <c r="TQQ87" s="2"/>
      <c r="TQR87" s="2"/>
      <c r="TQS87" s="2"/>
      <c r="TQT87" s="2"/>
      <c r="TQU87" s="2"/>
      <c r="TQV87" s="2"/>
      <c r="TQW87" s="2"/>
      <c r="TQX87" s="2"/>
      <c r="TQY87" s="2"/>
      <c r="TQZ87" s="2"/>
      <c r="TRA87" s="2"/>
      <c r="TRB87" s="2"/>
      <c r="TRC87" s="2"/>
      <c r="TRD87" s="2"/>
      <c r="TRE87" s="2"/>
      <c r="TRF87" s="2"/>
      <c r="TRG87" s="2"/>
      <c r="TRH87" s="2"/>
      <c r="TRI87" s="2"/>
      <c r="TRJ87" s="2"/>
      <c r="TRK87" s="2"/>
      <c r="TRL87" s="2"/>
      <c r="TRM87" s="2"/>
      <c r="TRN87" s="2"/>
      <c r="TRO87" s="2"/>
      <c r="TRP87" s="2"/>
      <c r="TRQ87" s="2"/>
      <c r="TRR87" s="2"/>
      <c r="TRS87" s="2"/>
      <c r="TRT87" s="2"/>
      <c r="TRU87" s="2"/>
      <c r="TRV87" s="2"/>
      <c r="TRW87" s="2"/>
      <c r="TRX87" s="2"/>
      <c r="TRY87" s="2"/>
      <c r="TRZ87" s="2"/>
      <c r="TSA87" s="2"/>
      <c r="TSB87" s="2"/>
      <c r="TSC87" s="2"/>
      <c r="TSD87" s="2"/>
      <c r="TSE87" s="2"/>
      <c r="TSF87" s="2"/>
      <c r="TSG87" s="2"/>
      <c r="TSH87" s="2"/>
      <c r="TSI87" s="2"/>
      <c r="TSJ87" s="2"/>
      <c r="TSK87" s="2"/>
      <c r="TSL87" s="2"/>
      <c r="TSM87" s="2"/>
      <c r="TSN87" s="2"/>
      <c r="TSO87" s="2"/>
      <c r="TSP87" s="2"/>
      <c r="TSQ87" s="2"/>
      <c r="TSR87" s="2"/>
      <c r="TSS87" s="2"/>
      <c r="TST87" s="2"/>
      <c r="TSU87" s="2"/>
      <c r="TSV87" s="2"/>
      <c r="TSW87" s="2"/>
      <c r="TSX87" s="2"/>
      <c r="TSY87" s="2"/>
      <c r="TSZ87" s="2"/>
      <c r="TTA87" s="2"/>
      <c r="TTB87" s="2"/>
      <c r="TTC87" s="2"/>
      <c r="TTD87" s="2"/>
      <c r="TTE87" s="2"/>
      <c r="TTF87" s="2"/>
      <c r="TTG87" s="2"/>
      <c r="TTH87" s="2"/>
      <c r="TTI87" s="2"/>
      <c r="TTJ87" s="2"/>
      <c r="TTK87" s="2"/>
      <c r="TTL87" s="2"/>
      <c r="TTM87" s="2"/>
      <c r="TTN87" s="2"/>
      <c r="TTO87" s="2"/>
      <c r="TTP87" s="2"/>
      <c r="TTQ87" s="2"/>
      <c r="TTR87" s="2"/>
      <c r="TTS87" s="2"/>
      <c r="TTT87" s="2"/>
      <c r="TTU87" s="2"/>
      <c r="TTV87" s="2"/>
      <c r="TTW87" s="2"/>
      <c r="TTX87" s="2"/>
      <c r="TTY87" s="2"/>
      <c r="TTZ87" s="2"/>
      <c r="TUA87" s="2"/>
      <c r="TUB87" s="2"/>
      <c r="TUC87" s="2"/>
      <c r="TUD87" s="2"/>
      <c r="TUE87" s="2"/>
      <c r="TUF87" s="2"/>
      <c r="TUG87" s="2"/>
      <c r="TUH87" s="2"/>
      <c r="TUI87" s="2"/>
      <c r="TUJ87" s="2"/>
      <c r="TUK87" s="2"/>
      <c r="TUL87" s="2"/>
      <c r="TUM87" s="2"/>
      <c r="TUN87" s="2"/>
      <c r="TUO87" s="2"/>
      <c r="TUP87" s="2"/>
      <c r="TUQ87" s="2"/>
      <c r="TUR87" s="2"/>
      <c r="TUS87" s="2"/>
      <c r="TUT87" s="2"/>
      <c r="TUU87" s="2"/>
      <c r="TUV87" s="2"/>
      <c r="TUW87" s="2"/>
      <c r="TUX87" s="2"/>
      <c r="TUY87" s="2"/>
      <c r="TUZ87" s="2"/>
      <c r="TVA87" s="2"/>
      <c r="TVB87" s="2"/>
      <c r="TVC87" s="2"/>
      <c r="TVD87" s="2"/>
      <c r="TVE87" s="2"/>
      <c r="TVF87" s="2"/>
      <c r="TVG87" s="2"/>
      <c r="TVH87" s="2"/>
      <c r="TVI87" s="2"/>
      <c r="TVJ87" s="2"/>
      <c r="TVK87" s="2"/>
      <c r="TVL87" s="2"/>
      <c r="TVM87" s="2"/>
      <c r="TVN87" s="2"/>
      <c r="TVO87" s="2"/>
      <c r="TVP87" s="2"/>
      <c r="TVQ87" s="2"/>
      <c r="TVR87" s="2"/>
      <c r="TVS87" s="2"/>
      <c r="TVT87" s="2"/>
      <c r="TVU87" s="2"/>
      <c r="TVV87" s="2"/>
      <c r="TVW87" s="2"/>
      <c r="TVX87" s="2"/>
      <c r="TVY87" s="2"/>
      <c r="TVZ87" s="2"/>
      <c r="TWA87" s="2"/>
      <c r="TWB87" s="2"/>
      <c r="TWC87" s="2"/>
      <c r="TWD87" s="2"/>
      <c r="TWE87" s="2"/>
      <c r="TWF87" s="2"/>
      <c r="TWG87" s="2"/>
      <c r="TWH87" s="2"/>
      <c r="TWI87" s="2"/>
      <c r="TWJ87" s="2"/>
      <c r="TWK87" s="2"/>
      <c r="TWL87" s="2"/>
      <c r="TWM87" s="2"/>
      <c r="TWN87" s="2"/>
      <c r="TWO87" s="2"/>
      <c r="TWP87" s="2"/>
      <c r="TWQ87" s="2"/>
      <c r="TWR87" s="2"/>
      <c r="TWS87" s="2"/>
      <c r="TWT87" s="2"/>
      <c r="TWU87" s="2"/>
      <c r="TWV87" s="2"/>
      <c r="TWW87" s="2"/>
      <c r="TWX87" s="2"/>
      <c r="TWY87" s="2"/>
      <c r="TWZ87" s="2"/>
      <c r="TXA87" s="2"/>
      <c r="TXB87" s="2"/>
      <c r="TXC87" s="2"/>
      <c r="TXD87" s="2"/>
      <c r="TXE87" s="2"/>
      <c r="TXF87" s="2"/>
      <c r="TXG87" s="2"/>
      <c r="TXH87" s="2"/>
      <c r="TXI87" s="2"/>
      <c r="TXJ87" s="2"/>
      <c r="TXK87" s="2"/>
      <c r="TXL87" s="2"/>
      <c r="TXM87" s="2"/>
      <c r="TXN87" s="2"/>
      <c r="TXO87" s="2"/>
      <c r="TXP87" s="2"/>
      <c r="TXQ87" s="2"/>
      <c r="TXR87" s="2"/>
      <c r="TXS87" s="2"/>
      <c r="TXT87" s="2"/>
      <c r="TXU87" s="2"/>
      <c r="TXV87" s="2"/>
      <c r="TXW87" s="2"/>
      <c r="TXX87" s="2"/>
      <c r="TXY87" s="2"/>
      <c r="TXZ87" s="2"/>
      <c r="TYA87" s="2"/>
      <c r="TYB87" s="2"/>
      <c r="TYC87" s="2"/>
      <c r="TYD87" s="2"/>
      <c r="TYE87" s="2"/>
      <c r="TYF87" s="2"/>
      <c r="TYG87" s="2"/>
      <c r="TYH87" s="2"/>
      <c r="TYI87" s="2"/>
      <c r="TYJ87" s="2"/>
      <c r="TYK87" s="2"/>
      <c r="TYL87" s="2"/>
      <c r="TYM87" s="2"/>
      <c r="TYN87" s="2"/>
      <c r="TYO87" s="2"/>
      <c r="TYP87" s="2"/>
      <c r="TYQ87" s="2"/>
      <c r="TYR87" s="2"/>
      <c r="TYS87" s="2"/>
      <c r="TYT87" s="2"/>
      <c r="TYU87" s="2"/>
      <c r="TYV87" s="2"/>
      <c r="TYW87" s="2"/>
      <c r="TYX87" s="2"/>
      <c r="TYY87" s="2"/>
      <c r="TYZ87" s="2"/>
      <c r="TZA87" s="2"/>
      <c r="TZB87" s="2"/>
      <c r="TZC87" s="2"/>
      <c r="TZD87" s="2"/>
      <c r="TZE87" s="2"/>
      <c r="TZF87" s="2"/>
      <c r="TZG87" s="2"/>
      <c r="TZH87" s="2"/>
      <c r="TZI87" s="2"/>
      <c r="TZJ87" s="2"/>
      <c r="TZK87" s="2"/>
      <c r="TZL87" s="2"/>
      <c r="TZM87" s="2"/>
      <c r="TZN87" s="2"/>
      <c r="TZO87" s="2"/>
      <c r="TZP87" s="2"/>
      <c r="TZQ87" s="2"/>
      <c r="TZR87" s="2"/>
      <c r="TZS87" s="2"/>
      <c r="TZT87" s="2"/>
      <c r="TZU87" s="2"/>
      <c r="TZV87" s="2"/>
      <c r="TZW87" s="2"/>
      <c r="TZX87" s="2"/>
      <c r="TZY87" s="2"/>
      <c r="TZZ87" s="2"/>
      <c r="UAA87" s="2"/>
      <c r="UAB87" s="2"/>
      <c r="UAC87" s="2"/>
      <c r="UAD87" s="2"/>
      <c r="UAE87" s="2"/>
      <c r="UAF87" s="2"/>
      <c r="UAG87" s="2"/>
      <c r="UAH87" s="2"/>
      <c r="UAI87" s="2"/>
      <c r="UAJ87" s="2"/>
      <c r="UAK87" s="2"/>
      <c r="UAL87" s="2"/>
      <c r="UAM87" s="2"/>
      <c r="UAN87" s="2"/>
      <c r="UAO87" s="2"/>
      <c r="UAP87" s="2"/>
      <c r="UAQ87" s="2"/>
      <c r="UAR87" s="2"/>
      <c r="UAS87" s="2"/>
      <c r="UAT87" s="2"/>
      <c r="UAU87" s="2"/>
      <c r="UAV87" s="2"/>
      <c r="UAW87" s="2"/>
      <c r="UAX87" s="2"/>
      <c r="UAY87" s="2"/>
      <c r="UAZ87" s="2"/>
      <c r="UBA87" s="2"/>
      <c r="UBB87" s="2"/>
      <c r="UBC87" s="2"/>
      <c r="UBD87" s="2"/>
      <c r="UBE87" s="2"/>
      <c r="UBF87" s="2"/>
      <c r="UBG87" s="2"/>
      <c r="UBH87" s="2"/>
      <c r="UBI87" s="2"/>
      <c r="UBJ87" s="2"/>
      <c r="UBK87" s="2"/>
      <c r="UBL87" s="2"/>
      <c r="UBM87" s="2"/>
      <c r="UBN87" s="2"/>
      <c r="UBO87" s="2"/>
      <c r="UBP87" s="2"/>
      <c r="UBQ87" s="2"/>
      <c r="UBR87" s="2"/>
      <c r="UBS87" s="2"/>
      <c r="UBT87" s="2"/>
      <c r="UBU87" s="2"/>
      <c r="UBV87" s="2"/>
      <c r="UBW87" s="2"/>
      <c r="UBX87" s="2"/>
      <c r="UBY87" s="2"/>
      <c r="UBZ87" s="2"/>
      <c r="UCA87" s="2"/>
      <c r="UCB87" s="2"/>
      <c r="UCC87" s="2"/>
      <c r="UCD87" s="2"/>
      <c r="UCE87" s="2"/>
      <c r="UCF87" s="2"/>
      <c r="UCG87" s="2"/>
      <c r="UCH87" s="2"/>
      <c r="UCI87" s="2"/>
      <c r="UCJ87" s="2"/>
      <c r="UCK87" s="2"/>
      <c r="UCL87" s="2"/>
      <c r="UCM87" s="2"/>
      <c r="UCN87" s="2"/>
      <c r="UCO87" s="2"/>
      <c r="UCP87" s="2"/>
      <c r="UCQ87" s="2"/>
      <c r="UCR87" s="2"/>
      <c r="UCS87" s="2"/>
      <c r="UCT87" s="2"/>
      <c r="UCU87" s="2"/>
      <c r="UCV87" s="2"/>
      <c r="UCW87" s="2"/>
      <c r="UCX87" s="2"/>
      <c r="UCY87" s="2"/>
      <c r="UCZ87" s="2"/>
      <c r="UDA87" s="2"/>
      <c r="UDB87" s="2"/>
      <c r="UDC87" s="2"/>
      <c r="UDD87" s="2"/>
      <c r="UDE87" s="2"/>
      <c r="UDF87" s="2"/>
      <c r="UDG87" s="2"/>
      <c r="UDH87" s="2"/>
      <c r="UDI87" s="2"/>
      <c r="UDJ87" s="2"/>
      <c r="UDK87" s="2"/>
      <c r="UDL87" s="2"/>
      <c r="UDM87" s="2"/>
      <c r="UDN87" s="2"/>
      <c r="UDO87" s="2"/>
      <c r="UDP87" s="2"/>
      <c r="UDQ87" s="2"/>
      <c r="UDR87" s="2"/>
      <c r="UDS87" s="2"/>
      <c r="UDT87" s="2"/>
      <c r="UDU87" s="2"/>
      <c r="UDV87" s="2"/>
      <c r="UDW87" s="2"/>
      <c r="UDX87" s="2"/>
      <c r="UDY87" s="2"/>
      <c r="UDZ87" s="2"/>
      <c r="UEA87" s="2"/>
      <c r="UEB87" s="2"/>
      <c r="UEC87" s="2"/>
      <c r="UED87" s="2"/>
      <c r="UEE87" s="2"/>
      <c r="UEF87" s="2"/>
      <c r="UEG87" s="2"/>
      <c r="UEH87" s="2"/>
      <c r="UEI87" s="2"/>
      <c r="UEJ87" s="2"/>
      <c r="UEK87" s="2"/>
      <c r="UEL87" s="2"/>
      <c r="UEM87" s="2"/>
      <c r="UEN87" s="2"/>
      <c r="UEO87" s="2"/>
      <c r="UEP87" s="2"/>
      <c r="UEQ87" s="2"/>
      <c r="UER87" s="2"/>
      <c r="UES87" s="2"/>
      <c r="UET87" s="2"/>
      <c r="UEU87" s="2"/>
      <c r="UEV87" s="2"/>
      <c r="UEW87" s="2"/>
      <c r="UEX87" s="2"/>
      <c r="UEY87" s="2"/>
      <c r="UEZ87" s="2"/>
      <c r="UFA87" s="2"/>
      <c r="UFB87" s="2"/>
      <c r="UFC87" s="2"/>
      <c r="UFD87" s="2"/>
      <c r="UFE87" s="2"/>
      <c r="UFF87" s="2"/>
      <c r="UFG87" s="2"/>
      <c r="UFH87" s="2"/>
      <c r="UFI87" s="2"/>
      <c r="UFJ87" s="2"/>
      <c r="UFK87" s="2"/>
      <c r="UFL87" s="2"/>
      <c r="UFM87" s="2"/>
      <c r="UFN87" s="2"/>
      <c r="UFO87" s="2"/>
      <c r="UFP87" s="2"/>
      <c r="UFQ87" s="2"/>
      <c r="UFR87" s="2"/>
      <c r="UFS87" s="2"/>
      <c r="UFT87" s="2"/>
      <c r="UFU87" s="2"/>
      <c r="UFV87" s="2"/>
      <c r="UFW87" s="2"/>
      <c r="UFX87" s="2"/>
      <c r="UFY87" s="2"/>
      <c r="UFZ87" s="2"/>
      <c r="UGA87" s="2"/>
      <c r="UGB87" s="2"/>
      <c r="UGC87" s="2"/>
      <c r="UGD87" s="2"/>
      <c r="UGE87" s="2"/>
      <c r="UGF87" s="2"/>
      <c r="UGG87" s="2"/>
      <c r="UGH87" s="2"/>
      <c r="UGI87" s="2"/>
      <c r="UGJ87" s="2"/>
      <c r="UGK87" s="2"/>
      <c r="UGL87" s="2"/>
      <c r="UGM87" s="2"/>
      <c r="UGN87" s="2"/>
      <c r="UGO87" s="2"/>
      <c r="UGP87" s="2"/>
      <c r="UGQ87" s="2"/>
      <c r="UGR87" s="2"/>
      <c r="UGS87" s="2"/>
      <c r="UGT87" s="2"/>
      <c r="UGU87" s="2"/>
      <c r="UGV87" s="2"/>
      <c r="UGW87" s="2"/>
      <c r="UGX87" s="2"/>
      <c r="UGY87" s="2"/>
      <c r="UGZ87" s="2"/>
      <c r="UHA87" s="2"/>
      <c r="UHB87" s="2"/>
      <c r="UHC87" s="2"/>
      <c r="UHD87" s="2"/>
      <c r="UHE87" s="2"/>
      <c r="UHF87" s="2"/>
      <c r="UHG87" s="2"/>
      <c r="UHH87" s="2"/>
      <c r="UHI87" s="2"/>
      <c r="UHJ87" s="2"/>
      <c r="UHK87" s="2"/>
      <c r="UHL87" s="2"/>
      <c r="UHM87" s="2"/>
      <c r="UHN87" s="2"/>
      <c r="UHO87" s="2"/>
      <c r="UHP87" s="2"/>
      <c r="UHQ87" s="2"/>
      <c r="UHR87" s="2"/>
      <c r="UHS87" s="2"/>
      <c r="UHT87" s="2"/>
      <c r="UHU87" s="2"/>
      <c r="UHV87" s="2"/>
      <c r="UHW87" s="2"/>
      <c r="UHX87" s="2"/>
      <c r="UHY87" s="2"/>
      <c r="UHZ87" s="2"/>
      <c r="UIA87" s="2"/>
      <c r="UIB87" s="2"/>
      <c r="UIC87" s="2"/>
      <c r="UID87" s="2"/>
      <c r="UIE87" s="2"/>
      <c r="UIF87" s="2"/>
      <c r="UIG87" s="2"/>
      <c r="UIH87" s="2"/>
      <c r="UII87" s="2"/>
      <c r="UIJ87" s="2"/>
      <c r="UIK87" s="2"/>
      <c r="UIL87" s="2"/>
      <c r="UIM87" s="2"/>
      <c r="UIN87" s="2"/>
      <c r="UIO87" s="2"/>
      <c r="UIP87" s="2"/>
      <c r="UIQ87" s="2"/>
      <c r="UIR87" s="2"/>
      <c r="UIS87" s="2"/>
      <c r="UIT87" s="2"/>
      <c r="UIU87" s="2"/>
      <c r="UIV87" s="2"/>
      <c r="UIW87" s="2"/>
      <c r="UIX87" s="2"/>
      <c r="UIY87" s="2"/>
      <c r="UIZ87" s="2"/>
      <c r="UJA87" s="2"/>
      <c r="UJB87" s="2"/>
      <c r="UJC87" s="2"/>
      <c r="UJD87" s="2"/>
      <c r="UJE87" s="2"/>
      <c r="UJF87" s="2"/>
      <c r="UJG87" s="2"/>
      <c r="UJH87" s="2"/>
      <c r="UJI87" s="2"/>
      <c r="UJJ87" s="2"/>
      <c r="UJK87" s="2"/>
      <c r="UJL87" s="2"/>
      <c r="UJM87" s="2"/>
      <c r="UJN87" s="2"/>
      <c r="UJO87" s="2"/>
      <c r="UJP87" s="2"/>
      <c r="UJQ87" s="2"/>
      <c r="UJR87" s="2"/>
      <c r="UJS87" s="2"/>
      <c r="UJT87" s="2"/>
      <c r="UJU87" s="2"/>
      <c r="UJV87" s="2"/>
      <c r="UJW87" s="2"/>
      <c r="UJX87" s="2"/>
      <c r="UJY87" s="2"/>
      <c r="UJZ87" s="2"/>
      <c r="UKA87" s="2"/>
      <c r="UKB87" s="2"/>
      <c r="UKC87" s="2"/>
      <c r="UKD87" s="2"/>
      <c r="UKE87" s="2"/>
      <c r="UKF87" s="2"/>
      <c r="UKG87" s="2"/>
      <c r="UKH87" s="2"/>
      <c r="UKI87" s="2"/>
      <c r="UKJ87" s="2"/>
      <c r="UKK87" s="2"/>
      <c r="UKL87" s="2"/>
      <c r="UKM87" s="2"/>
      <c r="UKN87" s="2"/>
      <c r="UKO87" s="2"/>
      <c r="UKP87" s="2"/>
      <c r="UKQ87" s="2"/>
      <c r="UKR87" s="2"/>
      <c r="UKS87" s="2"/>
      <c r="UKT87" s="2"/>
      <c r="UKU87" s="2"/>
      <c r="UKV87" s="2"/>
      <c r="UKW87" s="2"/>
      <c r="UKX87" s="2"/>
      <c r="UKY87" s="2"/>
      <c r="UKZ87" s="2"/>
      <c r="ULA87" s="2"/>
      <c r="ULB87" s="2"/>
      <c r="ULC87" s="2"/>
      <c r="ULD87" s="2"/>
      <c r="ULE87" s="2"/>
      <c r="ULF87" s="2"/>
      <c r="ULG87" s="2"/>
      <c r="ULH87" s="2"/>
      <c r="ULI87" s="2"/>
      <c r="ULJ87" s="2"/>
      <c r="ULK87" s="2"/>
      <c r="ULL87" s="2"/>
      <c r="ULM87" s="2"/>
      <c r="ULN87" s="2"/>
      <c r="ULO87" s="2"/>
      <c r="ULP87" s="2"/>
      <c r="ULQ87" s="2"/>
      <c r="ULR87" s="2"/>
      <c r="ULS87" s="2"/>
      <c r="ULT87" s="2"/>
      <c r="ULU87" s="2"/>
      <c r="ULV87" s="2"/>
      <c r="ULW87" s="2"/>
      <c r="ULX87" s="2"/>
      <c r="ULY87" s="2"/>
      <c r="ULZ87" s="2"/>
      <c r="UMA87" s="2"/>
      <c r="UMB87" s="2"/>
      <c r="UMC87" s="2"/>
      <c r="UMD87" s="2"/>
      <c r="UME87" s="2"/>
      <c r="UMF87" s="2"/>
      <c r="UMG87" s="2"/>
      <c r="UMH87" s="2"/>
      <c r="UMI87" s="2"/>
      <c r="UMJ87" s="2"/>
      <c r="UMK87" s="2"/>
      <c r="UML87" s="2"/>
      <c r="UMM87" s="2"/>
      <c r="UMN87" s="2"/>
      <c r="UMO87" s="2"/>
      <c r="UMP87" s="2"/>
      <c r="UMQ87" s="2"/>
      <c r="UMR87" s="2"/>
      <c r="UMS87" s="2"/>
      <c r="UMT87" s="2"/>
      <c r="UMU87" s="2"/>
      <c r="UMV87" s="2"/>
      <c r="UMW87" s="2"/>
      <c r="UMX87" s="2"/>
      <c r="UMY87" s="2"/>
      <c r="UMZ87" s="2"/>
      <c r="UNA87" s="2"/>
      <c r="UNB87" s="2"/>
      <c r="UNC87" s="2"/>
      <c r="UND87" s="2"/>
      <c r="UNE87" s="2"/>
      <c r="UNF87" s="2"/>
      <c r="UNG87" s="2"/>
      <c r="UNH87" s="2"/>
      <c r="UNI87" s="2"/>
      <c r="UNJ87" s="2"/>
      <c r="UNK87" s="2"/>
      <c r="UNL87" s="2"/>
      <c r="UNM87" s="2"/>
      <c r="UNN87" s="2"/>
      <c r="UNO87" s="2"/>
      <c r="UNP87" s="2"/>
      <c r="UNQ87" s="2"/>
      <c r="UNR87" s="2"/>
      <c r="UNS87" s="2"/>
      <c r="UNT87" s="2"/>
      <c r="UNU87" s="2"/>
      <c r="UNV87" s="2"/>
      <c r="UNW87" s="2"/>
      <c r="UNX87" s="2"/>
      <c r="UNY87" s="2"/>
      <c r="UNZ87" s="2"/>
      <c r="UOA87" s="2"/>
      <c r="UOB87" s="2"/>
      <c r="UOC87" s="2"/>
      <c r="UOD87" s="2"/>
      <c r="UOE87" s="2"/>
      <c r="UOF87" s="2"/>
      <c r="UOG87" s="2"/>
      <c r="UOH87" s="2"/>
      <c r="UOI87" s="2"/>
      <c r="UOJ87" s="2"/>
      <c r="UOK87" s="2"/>
      <c r="UOL87" s="2"/>
      <c r="UOM87" s="2"/>
      <c r="UON87" s="2"/>
      <c r="UOO87" s="2"/>
      <c r="UOP87" s="2"/>
      <c r="UOQ87" s="2"/>
      <c r="UOR87" s="2"/>
      <c r="UOS87" s="2"/>
      <c r="UOT87" s="2"/>
      <c r="UOU87" s="2"/>
      <c r="UOV87" s="2"/>
      <c r="UOW87" s="2"/>
      <c r="UOX87" s="2"/>
      <c r="UOY87" s="2"/>
      <c r="UOZ87" s="2"/>
      <c r="UPA87" s="2"/>
      <c r="UPB87" s="2"/>
      <c r="UPC87" s="2"/>
      <c r="UPD87" s="2"/>
      <c r="UPE87" s="2"/>
      <c r="UPF87" s="2"/>
      <c r="UPG87" s="2"/>
      <c r="UPH87" s="2"/>
      <c r="UPI87" s="2"/>
      <c r="UPJ87" s="2"/>
      <c r="UPK87" s="2"/>
      <c r="UPL87" s="2"/>
      <c r="UPM87" s="2"/>
      <c r="UPN87" s="2"/>
      <c r="UPO87" s="2"/>
      <c r="UPP87" s="2"/>
      <c r="UPQ87" s="2"/>
      <c r="UPR87" s="2"/>
      <c r="UPS87" s="2"/>
      <c r="UPT87" s="2"/>
      <c r="UPU87" s="2"/>
      <c r="UPV87" s="2"/>
      <c r="UPW87" s="2"/>
      <c r="UPX87" s="2"/>
      <c r="UPY87" s="2"/>
      <c r="UPZ87" s="2"/>
      <c r="UQA87" s="2"/>
      <c r="UQB87" s="2"/>
      <c r="UQC87" s="2"/>
      <c r="UQD87" s="2"/>
      <c r="UQE87" s="2"/>
      <c r="UQF87" s="2"/>
      <c r="UQG87" s="2"/>
      <c r="UQH87" s="2"/>
      <c r="UQI87" s="2"/>
      <c r="UQJ87" s="2"/>
      <c r="UQK87" s="2"/>
      <c r="UQL87" s="2"/>
      <c r="UQM87" s="2"/>
      <c r="UQN87" s="2"/>
      <c r="UQO87" s="2"/>
      <c r="UQP87" s="2"/>
      <c r="UQQ87" s="2"/>
      <c r="UQR87" s="2"/>
      <c r="UQS87" s="2"/>
      <c r="UQT87" s="2"/>
      <c r="UQU87" s="2"/>
      <c r="UQV87" s="2"/>
      <c r="UQW87" s="2"/>
      <c r="UQX87" s="2"/>
      <c r="UQY87" s="2"/>
      <c r="UQZ87" s="2"/>
      <c r="URA87" s="2"/>
      <c r="URB87" s="2"/>
      <c r="URC87" s="2"/>
      <c r="URD87" s="2"/>
      <c r="URE87" s="2"/>
      <c r="URF87" s="2"/>
      <c r="URG87" s="2"/>
      <c r="URH87" s="2"/>
      <c r="URI87" s="2"/>
      <c r="URJ87" s="2"/>
      <c r="URK87" s="2"/>
      <c r="URL87" s="2"/>
      <c r="URM87" s="2"/>
      <c r="URN87" s="2"/>
      <c r="URO87" s="2"/>
      <c r="URP87" s="2"/>
      <c r="URQ87" s="2"/>
      <c r="URR87" s="2"/>
      <c r="URS87" s="2"/>
      <c r="URT87" s="2"/>
      <c r="URU87" s="2"/>
      <c r="URV87" s="2"/>
      <c r="URW87" s="2"/>
      <c r="URX87" s="2"/>
      <c r="URY87" s="2"/>
      <c r="URZ87" s="2"/>
      <c r="USA87" s="2"/>
      <c r="USB87" s="2"/>
      <c r="USC87" s="2"/>
      <c r="USD87" s="2"/>
      <c r="USE87" s="2"/>
      <c r="USF87" s="2"/>
      <c r="USG87" s="2"/>
      <c r="USH87" s="2"/>
      <c r="USI87" s="2"/>
      <c r="USJ87" s="2"/>
      <c r="USK87" s="2"/>
      <c r="USL87" s="2"/>
      <c r="USM87" s="2"/>
      <c r="USN87" s="2"/>
      <c r="USO87" s="2"/>
      <c r="USP87" s="2"/>
      <c r="USQ87" s="2"/>
      <c r="USR87" s="2"/>
      <c r="USS87" s="2"/>
      <c r="UST87" s="2"/>
      <c r="USU87" s="2"/>
      <c r="USV87" s="2"/>
      <c r="USW87" s="2"/>
      <c r="USX87" s="2"/>
      <c r="USY87" s="2"/>
      <c r="USZ87" s="2"/>
      <c r="UTA87" s="2"/>
      <c r="UTB87" s="2"/>
      <c r="UTC87" s="2"/>
      <c r="UTD87" s="2"/>
      <c r="UTE87" s="2"/>
      <c r="UTF87" s="2"/>
      <c r="UTG87" s="2"/>
      <c r="UTH87" s="2"/>
      <c r="UTI87" s="2"/>
      <c r="UTJ87" s="2"/>
      <c r="UTK87" s="2"/>
      <c r="UTL87" s="2"/>
      <c r="UTM87" s="2"/>
      <c r="UTN87" s="2"/>
      <c r="UTO87" s="2"/>
      <c r="UTP87" s="2"/>
      <c r="UTQ87" s="2"/>
      <c r="UTR87" s="2"/>
      <c r="UTS87" s="2"/>
      <c r="UTT87" s="2"/>
      <c r="UTU87" s="2"/>
      <c r="UTV87" s="2"/>
      <c r="UTW87" s="2"/>
      <c r="UTX87" s="2"/>
      <c r="UTY87" s="2"/>
      <c r="UTZ87" s="2"/>
      <c r="UUA87" s="2"/>
      <c r="UUB87" s="2"/>
      <c r="UUC87" s="2"/>
      <c r="UUD87" s="2"/>
      <c r="UUE87" s="2"/>
      <c r="UUF87" s="2"/>
      <c r="UUG87" s="2"/>
      <c r="UUH87" s="2"/>
      <c r="UUI87" s="2"/>
      <c r="UUJ87" s="2"/>
      <c r="UUK87" s="2"/>
      <c r="UUL87" s="2"/>
      <c r="UUM87" s="2"/>
      <c r="UUN87" s="2"/>
      <c r="UUO87" s="2"/>
      <c r="UUP87" s="2"/>
      <c r="UUQ87" s="2"/>
      <c r="UUR87" s="2"/>
      <c r="UUS87" s="2"/>
      <c r="UUT87" s="2"/>
      <c r="UUU87" s="2"/>
      <c r="UUV87" s="2"/>
      <c r="UUW87" s="2"/>
      <c r="UUX87" s="2"/>
      <c r="UUY87" s="2"/>
      <c r="UUZ87" s="2"/>
      <c r="UVA87" s="2"/>
      <c r="UVB87" s="2"/>
      <c r="UVC87" s="2"/>
      <c r="UVD87" s="2"/>
      <c r="UVE87" s="2"/>
      <c r="UVF87" s="2"/>
      <c r="UVG87" s="2"/>
      <c r="UVH87" s="2"/>
      <c r="UVI87" s="2"/>
      <c r="UVJ87" s="2"/>
      <c r="UVK87" s="2"/>
      <c r="UVL87" s="2"/>
      <c r="UVM87" s="2"/>
      <c r="UVN87" s="2"/>
      <c r="UVO87" s="2"/>
      <c r="UVP87" s="2"/>
      <c r="UVQ87" s="2"/>
      <c r="UVR87" s="2"/>
      <c r="UVS87" s="2"/>
      <c r="UVT87" s="2"/>
      <c r="UVU87" s="2"/>
      <c r="UVV87" s="2"/>
      <c r="UVW87" s="2"/>
      <c r="UVX87" s="2"/>
      <c r="UVY87" s="2"/>
      <c r="UVZ87" s="2"/>
      <c r="UWA87" s="2"/>
      <c r="UWB87" s="2"/>
      <c r="UWC87" s="2"/>
      <c r="UWD87" s="2"/>
      <c r="UWE87" s="2"/>
      <c r="UWF87" s="2"/>
      <c r="UWG87" s="2"/>
      <c r="UWH87" s="2"/>
      <c r="UWI87" s="2"/>
      <c r="UWJ87" s="2"/>
      <c r="UWK87" s="2"/>
      <c r="UWL87" s="2"/>
      <c r="UWM87" s="2"/>
      <c r="UWN87" s="2"/>
      <c r="UWO87" s="2"/>
      <c r="UWP87" s="2"/>
      <c r="UWQ87" s="2"/>
      <c r="UWR87" s="2"/>
      <c r="UWS87" s="2"/>
      <c r="UWT87" s="2"/>
      <c r="UWU87" s="2"/>
      <c r="UWV87" s="2"/>
      <c r="UWW87" s="2"/>
      <c r="UWX87" s="2"/>
      <c r="UWY87" s="2"/>
      <c r="UWZ87" s="2"/>
      <c r="UXA87" s="2"/>
      <c r="UXB87" s="2"/>
      <c r="UXC87" s="2"/>
      <c r="UXD87" s="2"/>
      <c r="UXE87" s="2"/>
      <c r="UXF87" s="2"/>
      <c r="UXG87" s="2"/>
      <c r="UXH87" s="2"/>
      <c r="UXI87" s="2"/>
      <c r="UXJ87" s="2"/>
      <c r="UXK87" s="2"/>
      <c r="UXL87" s="2"/>
      <c r="UXM87" s="2"/>
      <c r="UXN87" s="2"/>
      <c r="UXO87" s="2"/>
      <c r="UXP87" s="2"/>
      <c r="UXQ87" s="2"/>
      <c r="UXR87" s="2"/>
      <c r="UXS87" s="2"/>
      <c r="UXT87" s="2"/>
      <c r="UXU87" s="2"/>
      <c r="UXV87" s="2"/>
      <c r="UXW87" s="2"/>
      <c r="UXX87" s="2"/>
      <c r="UXY87" s="2"/>
      <c r="UXZ87" s="2"/>
      <c r="UYA87" s="2"/>
      <c r="UYB87" s="2"/>
      <c r="UYC87" s="2"/>
      <c r="UYD87" s="2"/>
      <c r="UYE87" s="2"/>
      <c r="UYF87" s="2"/>
      <c r="UYG87" s="2"/>
      <c r="UYH87" s="2"/>
      <c r="UYI87" s="2"/>
      <c r="UYJ87" s="2"/>
      <c r="UYK87" s="2"/>
      <c r="UYL87" s="2"/>
      <c r="UYM87" s="2"/>
      <c r="UYN87" s="2"/>
      <c r="UYO87" s="2"/>
      <c r="UYP87" s="2"/>
      <c r="UYQ87" s="2"/>
      <c r="UYR87" s="2"/>
      <c r="UYS87" s="2"/>
      <c r="UYT87" s="2"/>
      <c r="UYU87" s="2"/>
      <c r="UYV87" s="2"/>
      <c r="UYW87" s="2"/>
      <c r="UYX87" s="2"/>
      <c r="UYY87" s="2"/>
      <c r="UYZ87" s="2"/>
      <c r="UZA87" s="2"/>
      <c r="UZB87" s="2"/>
      <c r="UZC87" s="2"/>
      <c r="UZD87" s="2"/>
      <c r="UZE87" s="2"/>
      <c r="UZF87" s="2"/>
      <c r="UZG87" s="2"/>
      <c r="UZH87" s="2"/>
      <c r="UZI87" s="2"/>
      <c r="UZJ87" s="2"/>
      <c r="UZK87" s="2"/>
      <c r="UZL87" s="2"/>
      <c r="UZM87" s="2"/>
      <c r="UZN87" s="2"/>
      <c r="UZO87" s="2"/>
      <c r="UZP87" s="2"/>
      <c r="UZQ87" s="2"/>
      <c r="UZR87" s="2"/>
      <c r="UZS87" s="2"/>
      <c r="UZT87" s="2"/>
      <c r="UZU87" s="2"/>
      <c r="UZV87" s="2"/>
      <c r="UZW87" s="2"/>
      <c r="UZX87" s="2"/>
      <c r="UZY87" s="2"/>
      <c r="UZZ87" s="2"/>
      <c r="VAA87" s="2"/>
      <c r="VAB87" s="2"/>
      <c r="VAC87" s="2"/>
      <c r="VAD87" s="2"/>
      <c r="VAE87" s="2"/>
      <c r="VAF87" s="2"/>
      <c r="VAG87" s="2"/>
      <c r="VAH87" s="2"/>
      <c r="VAI87" s="2"/>
      <c r="VAJ87" s="2"/>
      <c r="VAK87" s="2"/>
      <c r="VAL87" s="2"/>
      <c r="VAM87" s="2"/>
      <c r="VAN87" s="2"/>
      <c r="VAO87" s="2"/>
      <c r="VAP87" s="2"/>
      <c r="VAQ87" s="2"/>
      <c r="VAR87" s="2"/>
      <c r="VAS87" s="2"/>
      <c r="VAT87" s="2"/>
      <c r="VAU87" s="2"/>
      <c r="VAV87" s="2"/>
      <c r="VAW87" s="2"/>
      <c r="VAX87" s="2"/>
      <c r="VAY87" s="2"/>
      <c r="VAZ87" s="2"/>
      <c r="VBA87" s="2"/>
      <c r="VBB87" s="2"/>
      <c r="VBC87" s="2"/>
      <c r="VBD87" s="2"/>
      <c r="VBE87" s="2"/>
      <c r="VBF87" s="2"/>
      <c r="VBG87" s="2"/>
      <c r="VBH87" s="2"/>
      <c r="VBI87" s="2"/>
      <c r="VBJ87" s="2"/>
      <c r="VBK87" s="2"/>
      <c r="VBL87" s="2"/>
      <c r="VBM87" s="2"/>
      <c r="VBN87" s="2"/>
      <c r="VBO87" s="2"/>
      <c r="VBP87" s="2"/>
      <c r="VBQ87" s="2"/>
      <c r="VBR87" s="2"/>
      <c r="VBS87" s="2"/>
      <c r="VBT87" s="2"/>
      <c r="VBU87" s="2"/>
      <c r="VBV87" s="2"/>
      <c r="VBW87" s="2"/>
      <c r="VBX87" s="2"/>
      <c r="VBY87" s="2"/>
      <c r="VBZ87" s="2"/>
      <c r="VCA87" s="2"/>
      <c r="VCB87" s="2"/>
      <c r="VCC87" s="2"/>
      <c r="VCD87" s="2"/>
      <c r="VCE87" s="2"/>
      <c r="VCF87" s="2"/>
      <c r="VCG87" s="2"/>
      <c r="VCH87" s="2"/>
      <c r="VCI87" s="2"/>
      <c r="VCJ87" s="2"/>
      <c r="VCK87" s="2"/>
      <c r="VCL87" s="2"/>
      <c r="VCM87" s="2"/>
      <c r="VCN87" s="2"/>
      <c r="VCO87" s="2"/>
      <c r="VCP87" s="2"/>
      <c r="VCQ87" s="2"/>
      <c r="VCR87" s="2"/>
      <c r="VCS87" s="2"/>
      <c r="VCT87" s="2"/>
      <c r="VCU87" s="2"/>
      <c r="VCV87" s="2"/>
      <c r="VCW87" s="2"/>
      <c r="VCX87" s="2"/>
      <c r="VCY87" s="2"/>
      <c r="VCZ87" s="2"/>
      <c r="VDA87" s="2"/>
      <c r="VDB87" s="2"/>
      <c r="VDC87" s="2"/>
      <c r="VDD87" s="2"/>
      <c r="VDE87" s="2"/>
      <c r="VDF87" s="2"/>
      <c r="VDG87" s="2"/>
      <c r="VDH87" s="2"/>
      <c r="VDI87" s="2"/>
      <c r="VDJ87" s="2"/>
      <c r="VDK87" s="2"/>
      <c r="VDL87" s="2"/>
      <c r="VDM87" s="2"/>
      <c r="VDN87" s="2"/>
      <c r="VDO87" s="2"/>
      <c r="VDP87" s="2"/>
      <c r="VDQ87" s="2"/>
      <c r="VDR87" s="2"/>
      <c r="VDS87" s="2"/>
      <c r="VDT87" s="2"/>
      <c r="VDU87" s="2"/>
      <c r="VDV87" s="2"/>
      <c r="VDW87" s="2"/>
      <c r="VDX87" s="2"/>
      <c r="VDY87" s="2"/>
      <c r="VDZ87" s="2"/>
      <c r="VEA87" s="2"/>
      <c r="VEB87" s="2"/>
      <c r="VEC87" s="2"/>
      <c r="VED87" s="2"/>
      <c r="VEE87" s="2"/>
      <c r="VEF87" s="2"/>
      <c r="VEG87" s="2"/>
      <c r="VEH87" s="2"/>
      <c r="VEI87" s="2"/>
      <c r="VEJ87" s="2"/>
      <c r="VEK87" s="2"/>
      <c r="VEL87" s="2"/>
      <c r="VEM87" s="2"/>
      <c r="VEN87" s="2"/>
      <c r="VEO87" s="2"/>
      <c r="VEP87" s="2"/>
      <c r="VEQ87" s="2"/>
      <c r="VER87" s="2"/>
      <c r="VES87" s="2"/>
      <c r="VET87" s="2"/>
      <c r="VEU87" s="2"/>
      <c r="VEV87" s="2"/>
      <c r="VEW87" s="2"/>
      <c r="VEX87" s="2"/>
      <c r="VEY87" s="2"/>
      <c r="VEZ87" s="2"/>
      <c r="VFA87" s="2"/>
      <c r="VFB87" s="2"/>
      <c r="VFC87" s="2"/>
      <c r="VFD87" s="2"/>
      <c r="VFE87" s="2"/>
      <c r="VFF87" s="2"/>
      <c r="VFG87" s="2"/>
      <c r="VFH87" s="2"/>
      <c r="VFI87" s="2"/>
      <c r="VFJ87" s="2"/>
      <c r="VFK87" s="2"/>
      <c r="VFL87" s="2"/>
      <c r="VFM87" s="2"/>
      <c r="VFN87" s="2"/>
      <c r="VFO87" s="2"/>
      <c r="VFP87" s="2"/>
      <c r="VFQ87" s="2"/>
      <c r="VFR87" s="2"/>
      <c r="VFS87" s="2"/>
      <c r="VFT87" s="2"/>
      <c r="VFU87" s="2"/>
      <c r="VFV87" s="2"/>
      <c r="VFW87" s="2"/>
      <c r="VFX87" s="2"/>
      <c r="VFY87" s="2"/>
      <c r="VFZ87" s="2"/>
      <c r="VGA87" s="2"/>
      <c r="VGB87" s="2"/>
      <c r="VGC87" s="2"/>
      <c r="VGD87" s="2"/>
      <c r="VGE87" s="2"/>
      <c r="VGF87" s="2"/>
      <c r="VGG87" s="2"/>
      <c r="VGH87" s="2"/>
      <c r="VGI87" s="2"/>
      <c r="VGJ87" s="2"/>
      <c r="VGK87" s="2"/>
      <c r="VGL87" s="2"/>
      <c r="VGM87" s="2"/>
      <c r="VGN87" s="2"/>
      <c r="VGO87" s="2"/>
      <c r="VGP87" s="2"/>
      <c r="VGQ87" s="2"/>
      <c r="VGR87" s="2"/>
      <c r="VGS87" s="2"/>
      <c r="VGT87" s="2"/>
      <c r="VGU87" s="2"/>
      <c r="VGV87" s="2"/>
      <c r="VGW87" s="2"/>
      <c r="VGX87" s="2"/>
      <c r="VGY87" s="2"/>
      <c r="VGZ87" s="2"/>
      <c r="VHA87" s="2"/>
      <c r="VHB87" s="2"/>
      <c r="VHC87" s="2"/>
      <c r="VHD87" s="2"/>
      <c r="VHE87" s="2"/>
      <c r="VHF87" s="2"/>
      <c r="VHG87" s="2"/>
      <c r="VHH87" s="2"/>
      <c r="VHI87" s="2"/>
      <c r="VHJ87" s="2"/>
      <c r="VHK87" s="2"/>
      <c r="VHL87" s="2"/>
      <c r="VHM87" s="2"/>
      <c r="VHN87" s="2"/>
      <c r="VHO87" s="2"/>
      <c r="VHP87" s="2"/>
      <c r="VHQ87" s="2"/>
      <c r="VHR87" s="2"/>
      <c r="VHS87" s="2"/>
      <c r="VHT87" s="2"/>
      <c r="VHU87" s="2"/>
      <c r="VHV87" s="2"/>
      <c r="VHW87" s="2"/>
      <c r="VHX87" s="2"/>
      <c r="VHY87" s="2"/>
      <c r="VHZ87" s="2"/>
      <c r="VIA87" s="2"/>
      <c r="VIB87" s="2"/>
      <c r="VIC87" s="2"/>
      <c r="VID87" s="2"/>
      <c r="VIE87" s="2"/>
      <c r="VIF87" s="2"/>
      <c r="VIG87" s="2"/>
      <c r="VIH87" s="2"/>
      <c r="VII87" s="2"/>
      <c r="VIJ87" s="2"/>
      <c r="VIK87" s="2"/>
      <c r="VIL87" s="2"/>
      <c r="VIM87" s="2"/>
      <c r="VIN87" s="2"/>
      <c r="VIO87" s="2"/>
      <c r="VIP87" s="2"/>
      <c r="VIQ87" s="2"/>
      <c r="VIR87" s="2"/>
      <c r="VIS87" s="2"/>
      <c r="VIT87" s="2"/>
      <c r="VIU87" s="2"/>
      <c r="VIV87" s="2"/>
      <c r="VIW87" s="2"/>
      <c r="VIX87" s="2"/>
      <c r="VIY87" s="2"/>
      <c r="VIZ87" s="2"/>
      <c r="VJA87" s="2"/>
      <c r="VJB87" s="2"/>
      <c r="VJC87" s="2"/>
      <c r="VJD87" s="2"/>
      <c r="VJE87" s="2"/>
      <c r="VJF87" s="2"/>
      <c r="VJG87" s="2"/>
      <c r="VJH87" s="2"/>
      <c r="VJI87" s="2"/>
      <c r="VJJ87" s="2"/>
      <c r="VJK87" s="2"/>
      <c r="VJL87" s="2"/>
      <c r="VJM87" s="2"/>
      <c r="VJN87" s="2"/>
      <c r="VJO87" s="2"/>
      <c r="VJP87" s="2"/>
      <c r="VJQ87" s="2"/>
      <c r="VJR87" s="2"/>
      <c r="VJS87" s="2"/>
      <c r="VJT87" s="2"/>
      <c r="VJU87" s="2"/>
      <c r="VJV87" s="2"/>
      <c r="VJW87" s="2"/>
      <c r="VJX87" s="2"/>
      <c r="VJY87" s="2"/>
      <c r="VJZ87" s="2"/>
      <c r="VKA87" s="2"/>
      <c r="VKB87" s="2"/>
      <c r="VKC87" s="2"/>
      <c r="VKD87" s="2"/>
      <c r="VKE87" s="2"/>
      <c r="VKF87" s="2"/>
      <c r="VKG87" s="2"/>
      <c r="VKH87" s="2"/>
      <c r="VKI87" s="2"/>
      <c r="VKJ87" s="2"/>
      <c r="VKK87" s="2"/>
      <c r="VKL87" s="2"/>
      <c r="VKM87" s="2"/>
      <c r="VKN87" s="2"/>
      <c r="VKO87" s="2"/>
      <c r="VKP87" s="2"/>
      <c r="VKQ87" s="2"/>
      <c r="VKR87" s="2"/>
      <c r="VKS87" s="2"/>
      <c r="VKT87" s="2"/>
      <c r="VKU87" s="2"/>
      <c r="VKV87" s="2"/>
      <c r="VKW87" s="2"/>
      <c r="VKX87" s="2"/>
      <c r="VKY87" s="2"/>
      <c r="VKZ87" s="2"/>
      <c r="VLA87" s="2"/>
      <c r="VLB87" s="2"/>
      <c r="VLC87" s="2"/>
      <c r="VLD87" s="2"/>
      <c r="VLE87" s="2"/>
      <c r="VLF87" s="2"/>
      <c r="VLG87" s="2"/>
      <c r="VLH87" s="2"/>
      <c r="VLI87" s="2"/>
      <c r="VLJ87" s="2"/>
      <c r="VLK87" s="2"/>
      <c r="VLL87" s="2"/>
      <c r="VLM87" s="2"/>
      <c r="VLN87" s="2"/>
      <c r="VLO87" s="2"/>
      <c r="VLP87" s="2"/>
      <c r="VLQ87" s="2"/>
      <c r="VLR87" s="2"/>
      <c r="VLS87" s="2"/>
      <c r="VLT87" s="2"/>
      <c r="VLU87" s="2"/>
      <c r="VLV87" s="2"/>
      <c r="VLW87" s="2"/>
      <c r="VLX87" s="2"/>
      <c r="VLY87" s="2"/>
      <c r="VLZ87" s="2"/>
      <c r="VMA87" s="2"/>
      <c r="VMB87" s="2"/>
      <c r="VMC87" s="2"/>
      <c r="VMD87" s="2"/>
      <c r="VME87" s="2"/>
      <c r="VMF87" s="2"/>
      <c r="VMG87" s="2"/>
      <c r="VMH87" s="2"/>
      <c r="VMI87" s="2"/>
      <c r="VMJ87" s="2"/>
      <c r="VMK87" s="2"/>
      <c r="VML87" s="2"/>
      <c r="VMM87" s="2"/>
      <c r="VMN87" s="2"/>
      <c r="VMO87" s="2"/>
      <c r="VMP87" s="2"/>
      <c r="VMQ87" s="2"/>
      <c r="VMR87" s="2"/>
      <c r="VMS87" s="2"/>
      <c r="VMT87" s="2"/>
      <c r="VMU87" s="2"/>
      <c r="VMV87" s="2"/>
      <c r="VMW87" s="2"/>
      <c r="VMX87" s="2"/>
      <c r="VMY87" s="2"/>
      <c r="VMZ87" s="2"/>
      <c r="VNA87" s="2"/>
      <c r="VNB87" s="2"/>
      <c r="VNC87" s="2"/>
      <c r="VND87" s="2"/>
      <c r="VNE87" s="2"/>
      <c r="VNF87" s="2"/>
      <c r="VNG87" s="2"/>
      <c r="VNH87" s="2"/>
      <c r="VNI87" s="2"/>
      <c r="VNJ87" s="2"/>
      <c r="VNK87" s="2"/>
      <c r="VNL87" s="2"/>
      <c r="VNM87" s="2"/>
      <c r="VNN87" s="2"/>
      <c r="VNO87" s="2"/>
      <c r="VNP87" s="2"/>
      <c r="VNQ87" s="2"/>
      <c r="VNR87" s="2"/>
      <c r="VNS87" s="2"/>
      <c r="VNT87" s="2"/>
      <c r="VNU87" s="2"/>
      <c r="VNV87" s="2"/>
      <c r="VNW87" s="2"/>
      <c r="VNX87" s="2"/>
      <c r="VNY87" s="2"/>
      <c r="VNZ87" s="2"/>
      <c r="VOA87" s="2"/>
      <c r="VOB87" s="2"/>
      <c r="VOC87" s="2"/>
      <c r="VOD87" s="2"/>
      <c r="VOE87" s="2"/>
      <c r="VOF87" s="2"/>
      <c r="VOG87" s="2"/>
      <c r="VOH87" s="2"/>
      <c r="VOI87" s="2"/>
      <c r="VOJ87" s="2"/>
      <c r="VOK87" s="2"/>
      <c r="VOL87" s="2"/>
      <c r="VOM87" s="2"/>
      <c r="VON87" s="2"/>
      <c r="VOO87" s="2"/>
      <c r="VOP87" s="2"/>
      <c r="VOQ87" s="2"/>
      <c r="VOR87" s="2"/>
      <c r="VOS87" s="2"/>
      <c r="VOT87" s="2"/>
      <c r="VOU87" s="2"/>
      <c r="VOV87" s="2"/>
      <c r="VOW87" s="2"/>
      <c r="VOX87" s="2"/>
      <c r="VOY87" s="2"/>
      <c r="VOZ87" s="2"/>
      <c r="VPA87" s="2"/>
      <c r="VPB87" s="2"/>
      <c r="VPC87" s="2"/>
      <c r="VPD87" s="2"/>
      <c r="VPE87" s="2"/>
      <c r="VPF87" s="2"/>
      <c r="VPG87" s="2"/>
      <c r="VPH87" s="2"/>
      <c r="VPI87" s="2"/>
      <c r="VPJ87" s="2"/>
      <c r="VPK87" s="2"/>
      <c r="VPL87" s="2"/>
      <c r="VPM87" s="2"/>
      <c r="VPN87" s="2"/>
      <c r="VPO87" s="2"/>
      <c r="VPP87" s="2"/>
      <c r="VPQ87" s="2"/>
      <c r="VPR87" s="2"/>
      <c r="VPS87" s="2"/>
      <c r="VPT87" s="2"/>
      <c r="VPU87" s="2"/>
      <c r="VPV87" s="2"/>
      <c r="VPW87" s="2"/>
      <c r="VPX87" s="2"/>
      <c r="VPY87" s="2"/>
      <c r="VPZ87" s="2"/>
      <c r="VQA87" s="2"/>
      <c r="VQB87" s="2"/>
      <c r="VQC87" s="2"/>
      <c r="VQD87" s="2"/>
      <c r="VQE87" s="2"/>
      <c r="VQF87" s="2"/>
      <c r="VQG87" s="2"/>
      <c r="VQH87" s="2"/>
      <c r="VQI87" s="2"/>
      <c r="VQJ87" s="2"/>
      <c r="VQK87" s="2"/>
      <c r="VQL87" s="2"/>
      <c r="VQM87" s="2"/>
      <c r="VQN87" s="2"/>
      <c r="VQO87" s="2"/>
      <c r="VQP87" s="2"/>
      <c r="VQQ87" s="2"/>
      <c r="VQR87" s="2"/>
      <c r="VQS87" s="2"/>
      <c r="VQT87" s="2"/>
      <c r="VQU87" s="2"/>
      <c r="VQV87" s="2"/>
      <c r="VQW87" s="2"/>
      <c r="VQX87" s="2"/>
      <c r="VQY87" s="2"/>
      <c r="VQZ87" s="2"/>
      <c r="VRA87" s="2"/>
      <c r="VRB87" s="2"/>
      <c r="VRC87" s="2"/>
      <c r="VRD87" s="2"/>
      <c r="VRE87" s="2"/>
      <c r="VRF87" s="2"/>
      <c r="VRG87" s="2"/>
      <c r="VRH87" s="2"/>
      <c r="VRI87" s="2"/>
      <c r="VRJ87" s="2"/>
      <c r="VRK87" s="2"/>
      <c r="VRL87" s="2"/>
      <c r="VRM87" s="2"/>
      <c r="VRN87" s="2"/>
      <c r="VRO87" s="2"/>
      <c r="VRP87" s="2"/>
      <c r="VRQ87" s="2"/>
      <c r="VRR87" s="2"/>
      <c r="VRS87" s="2"/>
      <c r="VRT87" s="2"/>
      <c r="VRU87" s="2"/>
      <c r="VRV87" s="2"/>
      <c r="VRW87" s="2"/>
      <c r="VRX87" s="2"/>
      <c r="VRY87" s="2"/>
      <c r="VRZ87" s="2"/>
      <c r="VSA87" s="2"/>
      <c r="VSB87" s="2"/>
      <c r="VSC87" s="2"/>
      <c r="VSD87" s="2"/>
      <c r="VSE87" s="2"/>
      <c r="VSF87" s="2"/>
      <c r="VSG87" s="2"/>
      <c r="VSH87" s="2"/>
      <c r="VSI87" s="2"/>
      <c r="VSJ87" s="2"/>
      <c r="VSK87" s="2"/>
      <c r="VSL87" s="2"/>
      <c r="VSM87" s="2"/>
      <c r="VSN87" s="2"/>
      <c r="VSO87" s="2"/>
      <c r="VSP87" s="2"/>
      <c r="VSQ87" s="2"/>
      <c r="VSR87" s="2"/>
      <c r="VSS87" s="2"/>
      <c r="VST87" s="2"/>
      <c r="VSU87" s="2"/>
      <c r="VSV87" s="2"/>
      <c r="VSW87" s="2"/>
      <c r="VSX87" s="2"/>
      <c r="VSY87" s="2"/>
      <c r="VSZ87" s="2"/>
      <c r="VTA87" s="2"/>
      <c r="VTB87" s="2"/>
      <c r="VTC87" s="2"/>
      <c r="VTD87" s="2"/>
      <c r="VTE87" s="2"/>
      <c r="VTF87" s="2"/>
      <c r="VTG87" s="2"/>
      <c r="VTH87" s="2"/>
      <c r="VTI87" s="2"/>
      <c r="VTJ87" s="2"/>
      <c r="VTK87" s="2"/>
      <c r="VTL87" s="2"/>
      <c r="VTM87" s="2"/>
      <c r="VTN87" s="2"/>
      <c r="VTO87" s="2"/>
      <c r="VTP87" s="2"/>
      <c r="VTQ87" s="2"/>
      <c r="VTR87" s="2"/>
      <c r="VTS87" s="2"/>
      <c r="VTT87" s="2"/>
      <c r="VTU87" s="2"/>
      <c r="VTV87" s="2"/>
      <c r="VTW87" s="2"/>
      <c r="VTX87" s="2"/>
      <c r="VTY87" s="2"/>
      <c r="VTZ87" s="2"/>
      <c r="VUA87" s="2"/>
      <c r="VUB87" s="2"/>
      <c r="VUC87" s="2"/>
      <c r="VUD87" s="2"/>
      <c r="VUE87" s="2"/>
      <c r="VUF87" s="2"/>
      <c r="VUG87" s="2"/>
      <c r="VUH87" s="2"/>
      <c r="VUI87" s="2"/>
      <c r="VUJ87" s="2"/>
      <c r="VUK87" s="2"/>
      <c r="VUL87" s="2"/>
      <c r="VUM87" s="2"/>
      <c r="VUN87" s="2"/>
      <c r="VUO87" s="2"/>
      <c r="VUP87" s="2"/>
      <c r="VUQ87" s="2"/>
      <c r="VUR87" s="2"/>
      <c r="VUS87" s="2"/>
      <c r="VUT87" s="2"/>
      <c r="VUU87" s="2"/>
      <c r="VUV87" s="2"/>
      <c r="VUW87" s="2"/>
      <c r="VUX87" s="2"/>
      <c r="VUY87" s="2"/>
      <c r="VUZ87" s="2"/>
      <c r="VVA87" s="2"/>
      <c r="VVB87" s="2"/>
      <c r="VVC87" s="2"/>
      <c r="VVD87" s="2"/>
      <c r="VVE87" s="2"/>
      <c r="VVF87" s="2"/>
      <c r="VVG87" s="2"/>
      <c r="VVH87" s="2"/>
      <c r="VVI87" s="2"/>
      <c r="VVJ87" s="2"/>
      <c r="VVK87" s="2"/>
      <c r="VVL87" s="2"/>
      <c r="VVM87" s="2"/>
      <c r="VVN87" s="2"/>
      <c r="VVO87" s="2"/>
      <c r="VVP87" s="2"/>
      <c r="VVQ87" s="2"/>
      <c r="VVR87" s="2"/>
      <c r="VVS87" s="2"/>
      <c r="VVT87" s="2"/>
      <c r="VVU87" s="2"/>
      <c r="VVV87" s="2"/>
      <c r="VVW87" s="2"/>
      <c r="VVX87" s="2"/>
      <c r="VVY87" s="2"/>
      <c r="VVZ87" s="2"/>
      <c r="VWA87" s="2"/>
      <c r="VWB87" s="2"/>
      <c r="VWC87" s="2"/>
      <c r="VWD87" s="2"/>
      <c r="VWE87" s="2"/>
      <c r="VWF87" s="2"/>
      <c r="VWG87" s="2"/>
      <c r="VWH87" s="2"/>
      <c r="VWI87" s="2"/>
      <c r="VWJ87" s="2"/>
      <c r="VWK87" s="2"/>
      <c r="VWL87" s="2"/>
      <c r="VWM87" s="2"/>
      <c r="VWN87" s="2"/>
      <c r="VWO87" s="2"/>
      <c r="VWP87" s="2"/>
      <c r="VWQ87" s="2"/>
      <c r="VWR87" s="2"/>
      <c r="VWS87" s="2"/>
      <c r="VWT87" s="2"/>
      <c r="VWU87" s="2"/>
      <c r="VWV87" s="2"/>
      <c r="VWW87" s="2"/>
      <c r="VWX87" s="2"/>
      <c r="VWY87" s="2"/>
      <c r="VWZ87" s="2"/>
      <c r="VXA87" s="2"/>
      <c r="VXB87" s="2"/>
      <c r="VXC87" s="2"/>
      <c r="VXD87" s="2"/>
      <c r="VXE87" s="2"/>
      <c r="VXF87" s="2"/>
      <c r="VXG87" s="2"/>
      <c r="VXH87" s="2"/>
      <c r="VXI87" s="2"/>
      <c r="VXJ87" s="2"/>
      <c r="VXK87" s="2"/>
      <c r="VXL87" s="2"/>
      <c r="VXM87" s="2"/>
      <c r="VXN87" s="2"/>
      <c r="VXO87" s="2"/>
      <c r="VXP87" s="2"/>
      <c r="VXQ87" s="2"/>
      <c r="VXR87" s="2"/>
      <c r="VXS87" s="2"/>
      <c r="VXT87" s="2"/>
      <c r="VXU87" s="2"/>
      <c r="VXV87" s="2"/>
      <c r="VXW87" s="2"/>
      <c r="VXX87" s="2"/>
      <c r="VXY87" s="2"/>
      <c r="VXZ87" s="2"/>
      <c r="VYA87" s="2"/>
      <c r="VYB87" s="2"/>
      <c r="VYC87" s="2"/>
      <c r="VYD87" s="2"/>
      <c r="VYE87" s="2"/>
      <c r="VYF87" s="2"/>
      <c r="VYG87" s="2"/>
      <c r="VYH87" s="2"/>
      <c r="VYI87" s="2"/>
      <c r="VYJ87" s="2"/>
      <c r="VYK87" s="2"/>
      <c r="VYL87" s="2"/>
      <c r="VYM87" s="2"/>
      <c r="VYN87" s="2"/>
      <c r="VYO87" s="2"/>
      <c r="VYP87" s="2"/>
      <c r="VYQ87" s="2"/>
      <c r="VYR87" s="2"/>
      <c r="VYS87" s="2"/>
      <c r="VYT87" s="2"/>
      <c r="VYU87" s="2"/>
      <c r="VYV87" s="2"/>
      <c r="VYW87" s="2"/>
      <c r="VYX87" s="2"/>
      <c r="VYY87" s="2"/>
      <c r="VYZ87" s="2"/>
      <c r="VZA87" s="2"/>
      <c r="VZB87" s="2"/>
      <c r="VZC87" s="2"/>
      <c r="VZD87" s="2"/>
      <c r="VZE87" s="2"/>
      <c r="VZF87" s="2"/>
      <c r="VZG87" s="2"/>
      <c r="VZH87" s="2"/>
      <c r="VZI87" s="2"/>
      <c r="VZJ87" s="2"/>
      <c r="VZK87" s="2"/>
      <c r="VZL87" s="2"/>
      <c r="VZM87" s="2"/>
      <c r="VZN87" s="2"/>
      <c r="VZO87" s="2"/>
      <c r="VZP87" s="2"/>
      <c r="VZQ87" s="2"/>
      <c r="VZR87" s="2"/>
      <c r="VZS87" s="2"/>
      <c r="VZT87" s="2"/>
      <c r="VZU87" s="2"/>
      <c r="VZV87" s="2"/>
      <c r="VZW87" s="2"/>
      <c r="VZX87" s="2"/>
      <c r="VZY87" s="2"/>
      <c r="VZZ87" s="2"/>
      <c r="WAA87" s="2"/>
      <c r="WAB87" s="2"/>
      <c r="WAC87" s="2"/>
      <c r="WAD87" s="2"/>
      <c r="WAE87" s="2"/>
      <c r="WAF87" s="2"/>
      <c r="WAG87" s="2"/>
      <c r="WAH87" s="2"/>
      <c r="WAI87" s="2"/>
      <c r="WAJ87" s="2"/>
      <c r="WAK87" s="2"/>
      <c r="WAL87" s="2"/>
      <c r="WAM87" s="2"/>
      <c r="WAN87" s="2"/>
      <c r="WAO87" s="2"/>
      <c r="WAP87" s="2"/>
      <c r="WAQ87" s="2"/>
      <c r="WAR87" s="2"/>
      <c r="WAS87" s="2"/>
      <c r="WAT87" s="2"/>
      <c r="WAU87" s="2"/>
      <c r="WAV87" s="2"/>
      <c r="WAW87" s="2"/>
      <c r="WAX87" s="2"/>
      <c r="WAY87" s="2"/>
      <c r="WAZ87" s="2"/>
      <c r="WBA87" s="2"/>
      <c r="WBB87" s="2"/>
      <c r="WBC87" s="2"/>
      <c r="WBD87" s="2"/>
      <c r="WBE87" s="2"/>
      <c r="WBF87" s="2"/>
      <c r="WBG87" s="2"/>
      <c r="WBH87" s="2"/>
      <c r="WBI87" s="2"/>
      <c r="WBJ87" s="2"/>
      <c r="WBK87" s="2"/>
      <c r="WBL87" s="2"/>
      <c r="WBM87" s="2"/>
      <c r="WBN87" s="2"/>
      <c r="WBO87" s="2"/>
      <c r="WBP87" s="2"/>
      <c r="WBQ87" s="2"/>
      <c r="WBR87" s="2"/>
      <c r="WBS87" s="2"/>
      <c r="WBT87" s="2"/>
      <c r="WBU87" s="2"/>
      <c r="WBV87" s="2"/>
      <c r="WBW87" s="2"/>
      <c r="WBX87" s="2"/>
      <c r="WBY87" s="2"/>
      <c r="WBZ87" s="2"/>
      <c r="WCA87" s="2"/>
      <c r="WCB87" s="2"/>
      <c r="WCC87" s="2"/>
      <c r="WCD87" s="2"/>
      <c r="WCE87" s="2"/>
      <c r="WCF87" s="2"/>
      <c r="WCG87" s="2"/>
      <c r="WCH87" s="2"/>
      <c r="WCI87" s="2"/>
      <c r="WCJ87" s="2"/>
      <c r="WCK87" s="2"/>
      <c r="WCL87" s="2"/>
      <c r="WCM87" s="2"/>
      <c r="WCN87" s="2"/>
      <c r="WCO87" s="2"/>
      <c r="WCP87" s="2"/>
      <c r="WCQ87" s="2"/>
      <c r="WCR87" s="2"/>
      <c r="WCS87" s="2"/>
      <c r="WCT87" s="2"/>
      <c r="WCU87" s="2"/>
      <c r="WCV87" s="2"/>
      <c r="WCW87" s="2"/>
      <c r="WCX87" s="2"/>
      <c r="WCY87" s="2"/>
      <c r="WCZ87" s="2"/>
      <c r="WDA87" s="2"/>
      <c r="WDB87" s="2"/>
      <c r="WDC87" s="2"/>
      <c r="WDD87" s="2"/>
      <c r="WDE87" s="2"/>
      <c r="WDF87" s="2"/>
      <c r="WDG87" s="2"/>
      <c r="WDH87" s="2"/>
      <c r="WDI87" s="2"/>
      <c r="WDJ87" s="2"/>
      <c r="WDK87" s="2"/>
      <c r="WDL87" s="2"/>
      <c r="WDM87" s="2"/>
      <c r="WDN87" s="2"/>
      <c r="WDO87" s="2"/>
      <c r="WDP87" s="2"/>
      <c r="WDQ87" s="2"/>
      <c r="WDR87" s="2"/>
      <c r="WDS87" s="2"/>
      <c r="WDT87" s="2"/>
      <c r="WDU87" s="2"/>
      <c r="WDV87" s="2"/>
      <c r="WDW87" s="2"/>
      <c r="WDX87" s="2"/>
      <c r="WDY87" s="2"/>
      <c r="WDZ87" s="2"/>
      <c r="WEA87" s="2"/>
      <c r="WEB87" s="2"/>
      <c r="WEC87" s="2"/>
      <c r="WED87" s="2"/>
      <c r="WEE87" s="2"/>
      <c r="WEF87" s="2"/>
      <c r="WEG87" s="2"/>
      <c r="WEH87" s="2"/>
      <c r="WEI87" s="2"/>
      <c r="WEJ87" s="2"/>
      <c r="WEK87" s="2"/>
      <c r="WEL87" s="2"/>
      <c r="WEM87" s="2"/>
      <c r="WEN87" s="2"/>
      <c r="WEO87" s="2"/>
      <c r="WEP87" s="2"/>
      <c r="WEQ87" s="2"/>
      <c r="WER87" s="2"/>
      <c r="WES87" s="2"/>
      <c r="WET87" s="2"/>
      <c r="WEU87" s="2"/>
      <c r="WEV87" s="2"/>
      <c r="WEW87" s="2"/>
      <c r="WEX87" s="2"/>
      <c r="WEY87" s="2"/>
      <c r="WEZ87" s="2"/>
      <c r="WFA87" s="2"/>
      <c r="WFB87" s="2"/>
      <c r="WFC87" s="2"/>
      <c r="WFD87" s="2"/>
      <c r="WFE87" s="2"/>
      <c r="WFF87" s="2"/>
      <c r="WFG87" s="2"/>
      <c r="WFH87" s="2"/>
      <c r="WFI87" s="2"/>
      <c r="WFJ87" s="2"/>
      <c r="WFK87" s="2"/>
      <c r="WFL87" s="2"/>
      <c r="WFM87" s="2"/>
      <c r="WFN87" s="2"/>
      <c r="WFO87" s="2"/>
      <c r="WFP87" s="2"/>
      <c r="WFQ87" s="2"/>
      <c r="WFR87" s="2"/>
      <c r="WFS87" s="2"/>
      <c r="WFT87" s="2"/>
      <c r="WFU87" s="2"/>
      <c r="WFV87" s="2"/>
      <c r="WFW87" s="2"/>
      <c r="WFX87" s="2"/>
      <c r="WFY87" s="2"/>
      <c r="WFZ87" s="2"/>
      <c r="WGA87" s="2"/>
      <c r="WGB87" s="2"/>
      <c r="WGC87" s="2"/>
      <c r="WGD87" s="2"/>
      <c r="WGE87" s="2"/>
      <c r="WGF87" s="2"/>
      <c r="WGG87" s="2"/>
      <c r="WGH87" s="2"/>
      <c r="WGI87" s="2"/>
      <c r="WGJ87" s="2"/>
      <c r="WGK87" s="2"/>
      <c r="WGL87" s="2"/>
      <c r="WGM87" s="2"/>
      <c r="WGN87" s="2"/>
      <c r="WGO87" s="2"/>
      <c r="WGP87" s="2"/>
      <c r="WGQ87" s="2"/>
      <c r="WGR87" s="2"/>
      <c r="WGS87" s="2"/>
      <c r="WGT87" s="2"/>
      <c r="WGU87" s="2"/>
      <c r="WGV87" s="2"/>
      <c r="WGW87" s="2"/>
      <c r="WGX87" s="2"/>
      <c r="WGY87" s="2"/>
      <c r="WGZ87" s="2"/>
      <c r="WHA87" s="2"/>
      <c r="WHB87" s="2"/>
      <c r="WHC87" s="2"/>
      <c r="WHD87" s="2"/>
      <c r="WHE87" s="2"/>
      <c r="WHF87" s="2"/>
      <c r="WHG87" s="2"/>
      <c r="WHH87" s="2"/>
      <c r="WHI87" s="2"/>
      <c r="WHJ87" s="2"/>
      <c r="WHK87" s="2"/>
      <c r="WHL87" s="2"/>
      <c r="WHM87" s="2"/>
      <c r="WHN87" s="2"/>
      <c r="WHO87" s="2"/>
      <c r="WHP87" s="2"/>
      <c r="WHQ87" s="2"/>
      <c r="WHR87" s="2"/>
      <c r="WHS87" s="2"/>
      <c r="WHT87" s="2"/>
      <c r="WHU87" s="2"/>
      <c r="WHV87" s="2"/>
      <c r="WHW87" s="2"/>
      <c r="WHX87" s="2"/>
      <c r="WHY87" s="2"/>
      <c r="WHZ87" s="2"/>
      <c r="WIA87" s="2"/>
      <c r="WIB87" s="2"/>
      <c r="WIC87" s="2"/>
      <c r="WID87" s="2"/>
      <c r="WIE87" s="2"/>
      <c r="WIF87" s="2"/>
      <c r="WIG87" s="2"/>
      <c r="WIH87" s="2"/>
      <c r="WII87" s="2"/>
      <c r="WIJ87" s="2"/>
      <c r="WIK87" s="2"/>
      <c r="WIL87" s="2"/>
      <c r="WIM87" s="2"/>
      <c r="WIN87" s="2"/>
      <c r="WIO87" s="2"/>
      <c r="WIP87" s="2"/>
      <c r="WIQ87" s="2"/>
      <c r="WIR87" s="2"/>
      <c r="WIS87" s="2"/>
      <c r="WIT87" s="2"/>
      <c r="WIU87" s="2"/>
      <c r="WIV87" s="2"/>
      <c r="WIW87" s="2"/>
      <c r="WIX87" s="2"/>
      <c r="WIY87" s="2"/>
      <c r="WIZ87" s="2"/>
      <c r="WJA87" s="2"/>
      <c r="WJB87" s="2"/>
      <c r="WJC87" s="2"/>
      <c r="WJD87" s="2"/>
      <c r="WJE87" s="2"/>
      <c r="WJF87" s="2"/>
      <c r="WJG87" s="2"/>
      <c r="WJH87" s="2"/>
      <c r="WJI87" s="2"/>
      <c r="WJJ87" s="2"/>
      <c r="WJK87" s="2"/>
      <c r="WJL87" s="2"/>
      <c r="WJM87" s="2"/>
      <c r="WJN87" s="2"/>
      <c r="WJO87" s="2"/>
      <c r="WJP87" s="2"/>
      <c r="WJQ87" s="2"/>
      <c r="WJR87" s="2"/>
      <c r="WJS87" s="2"/>
      <c r="WJT87" s="2"/>
      <c r="WJU87" s="2"/>
      <c r="WJV87" s="2"/>
      <c r="WJW87" s="2"/>
      <c r="WJX87" s="2"/>
      <c r="WJY87" s="2"/>
      <c r="WJZ87" s="2"/>
      <c r="WKA87" s="2"/>
      <c r="WKB87" s="2"/>
      <c r="WKC87" s="2"/>
      <c r="WKD87" s="2"/>
      <c r="WKE87" s="2"/>
      <c r="WKF87" s="2"/>
      <c r="WKG87" s="2"/>
      <c r="WKH87" s="2"/>
      <c r="WKI87" s="2"/>
      <c r="WKJ87" s="2"/>
      <c r="WKK87" s="2"/>
      <c r="WKL87" s="2"/>
      <c r="WKM87" s="2"/>
      <c r="WKN87" s="2"/>
      <c r="WKO87" s="2"/>
      <c r="WKP87" s="2"/>
      <c r="WKQ87" s="2"/>
      <c r="WKR87" s="2"/>
      <c r="WKS87" s="2"/>
      <c r="WKT87" s="2"/>
      <c r="WKU87" s="2"/>
      <c r="WKV87" s="2"/>
      <c r="WKW87" s="2"/>
      <c r="WKX87" s="2"/>
      <c r="WKY87" s="2"/>
      <c r="WKZ87" s="2"/>
      <c r="WLA87" s="2"/>
      <c r="WLB87" s="2"/>
      <c r="WLC87" s="2"/>
      <c r="WLD87" s="2"/>
      <c r="WLE87" s="2"/>
      <c r="WLF87" s="2"/>
      <c r="WLG87" s="2"/>
      <c r="WLH87" s="2"/>
      <c r="WLI87" s="2"/>
      <c r="WLJ87" s="2"/>
      <c r="WLK87" s="2"/>
      <c r="WLL87" s="2"/>
      <c r="WLM87" s="2"/>
      <c r="WLN87" s="2"/>
      <c r="WLO87" s="2"/>
      <c r="WLP87" s="2"/>
      <c r="WLQ87" s="2"/>
      <c r="WLR87" s="2"/>
      <c r="WLS87" s="2"/>
      <c r="WLT87" s="2"/>
      <c r="WLU87" s="2"/>
      <c r="WLV87" s="2"/>
      <c r="WLW87" s="2"/>
      <c r="WLX87" s="2"/>
      <c r="WLY87" s="2"/>
      <c r="WLZ87" s="2"/>
      <c r="WMA87" s="2"/>
      <c r="WMB87" s="2"/>
      <c r="WMC87" s="2"/>
      <c r="WMD87" s="2"/>
      <c r="WME87" s="2"/>
      <c r="WMF87" s="2"/>
      <c r="WMG87" s="2"/>
      <c r="WMH87" s="2"/>
      <c r="WMI87" s="2"/>
      <c r="WMJ87" s="2"/>
      <c r="WMK87" s="2"/>
      <c r="WML87" s="2"/>
      <c r="WMM87" s="2"/>
      <c r="WMN87" s="2"/>
      <c r="WMO87" s="2"/>
      <c r="WMP87" s="2"/>
      <c r="WMQ87" s="2"/>
      <c r="WMR87" s="2"/>
      <c r="WMS87" s="2"/>
      <c r="WMT87" s="2"/>
      <c r="WMU87" s="2"/>
      <c r="WMV87" s="2"/>
      <c r="WMW87" s="2"/>
      <c r="WMX87" s="2"/>
      <c r="WMY87" s="2"/>
      <c r="WMZ87" s="2"/>
      <c r="WNA87" s="2"/>
      <c r="WNB87" s="2"/>
      <c r="WNC87" s="2"/>
      <c r="WND87" s="2"/>
      <c r="WNE87" s="2"/>
      <c r="WNF87" s="2"/>
      <c r="WNG87" s="2"/>
      <c r="WNH87" s="2"/>
      <c r="WNI87" s="2"/>
      <c r="WNJ87" s="2"/>
      <c r="WNK87" s="2"/>
      <c r="WNL87" s="2"/>
      <c r="WNM87" s="2"/>
      <c r="WNN87" s="2"/>
      <c r="WNO87" s="2"/>
      <c r="WNP87" s="2"/>
      <c r="WNQ87" s="2"/>
      <c r="WNR87" s="2"/>
      <c r="WNS87" s="2"/>
      <c r="WNT87" s="2"/>
      <c r="WNU87" s="2"/>
      <c r="WNV87" s="2"/>
      <c r="WNW87" s="2"/>
      <c r="WNX87" s="2"/>
      <c r="WNY87" s="2"/>
      <c r="WNZ87" s="2"/>
      <c r="WOA87" s="2"/>
      <c r="WOB87" s="2"/>
      <c r="WOC87" s="2"/>
      <c r="WOD87" s="2"/>
      <c r="WOE87" s="2"/>
      <c r="WOF87" s="2"/>
      <c r="WOG87" s="2"/>
      <c r="WOH87" s="2"/>
      <c r="WOI87" s="2"/>
      <c r="WOJ87" s="2"/>
      <c r="WOK87" s="2"/>
      <c r="WOL87" s="2"/>
      <c r="WOM87" s="2"/>
      <c r="WON87" s="2"/>
      <c r="WOO87" s="2"/>
      <c r="WOP87" s="2"/>
      <c r="WOQ87" s="2"/>
      <c r="WOR87" s="2"/>
      <c r="WOS87" s="2"/>
      <c r="WOT87" s="2"/>
      <c r="WOU87" s="2"/>
      <c r="WOV87" s="2"/>
      <c r="WOW87" s="2"/>
      <c r="WOX87" s="2"/>
      <c r="WOY87" s="2"/>
      <c r="WOZ87" s="2"/>
      <c r="WPA87" s="2"/>
      <c r="WPB87" s="2"/>
      <c r="WPC87" s="2"/>
      <c r="WPD87" s="2"/>
      <c r="WPE87" s="2"/>
      <c r="WPF87" s="2"/>
      <c r="WPG87" s="2"/>
      <c r="WPH87" s="2"/>
      <c r="WPI87" s="2"/>
      <c r="WPJ87" s="2"/>
      <c r="WPK87" s="2"/>
      <c r="WPL87" s="2"/>
      <c r="WPM87" s="2"/>
      <c r="WPN87" s="2"/>
      <c r="WPO87" s="2"/>
      <c r="WPP87" s="2"/>
      <c r="WPQ87" s="2"/>
      <c r="WPR87" s="2"/>
      <c r="WPS87" s="2"/>
      <c r="WPT87" s="2"/>
      <c r="WPU87" s="2"/>
      <c r="WPV87" s="2"/>
      <c r="WPW87" s="2"/>
      <c r="WPX87" s="2"/>
      <c r="WPY87" s="2"/>
      <c r="WPZ87" s="2"/>
      <c r="WQA87" s="2"/>
      <c r="WQB87" s="2"/>
      <c r="WQC87" s="2"/>
      <c r="WQD87" s="2"/>
      <c r="WQE87" s="2"/>
      <c r="WQF87" s="2"/>
      <c r="WQG87" s="2"/>
      <c r="WQH87" s="2"/>
      <c r="WQI87" s="2"/>
      <c r="WQJ87" s="2"/>
      <c r="WQK87" s="2"/>
      <c r="WQL87" s="2"/>
      <c r="WQM87" s="2"/>
      <c r="WQN87" s="2"/>
      <c r="WQO87" s="2"/>
      <c r="WQP87" s="2"/>
      <c r="WQQ87" s="2"/>
      <c r="WQR87" s="2"/>
      <c r="WQS87" s="2"/>
      <c r="WQT87" s="2"/>
      <c r="WQU87" s="2"/>
      <c r="WQV87" s="2"/>
      <c r="WQW87" s="2"/>
      <c r="WQX87" s="2"/>
      <c r="WQY87" s="2"/>
      <c r="WQZ87" s="2"/>
      <c r="WRA87" s="2"/>
      <c r="WRB87" s="2"/>
      <c r="WRC87" s="2"/>
      <c r="WRD87" s="2"/>
      <c r="WRE87" s="2"/>
      <c r="WRF87" s="2"/>
      <c r="WRG87" s="2"/>
      <c r="WRH87" s="2"/>
      <c r="WRI87" s="2"/>
      <c r="WRJ87" s="2"/>
      <c r="WRK87" s="2"/>
      <c r="WRL87" s="2"/>
      <c r="WRM87" s="2"/>
      <c r="WRN87" s="2"/>
      <c r="WRO87" s="2"/>
      <c r="WRP87" s="2"/>
      <c r="WRQ87" s="2"/>
      <c r="WRR87" s="2"/>
      <c r="WRS87" s="2"/>
      <c r="WRT87" s="2"/>
      <c r="WRU87" s="2"/>
      <c r="WRV87" s="2"/>
      <c r="WRW87" s="2"/>
      <c r="WRX87" s="2"/>
      <c r="WRY87" s="2"/>
      <c r="WRZ87" s="2"/>
      <c r="WSA87" s="2"/>
      <c r="WSB87" s="2"/>
      <c r="WSC87" s="2"/>
      <c r="WSD87" s="2"/>
      <c r="WSE87" s="2"/>
      <c r="WSF87" s="2"/>
      <c r="WSG87" s="2"/>
      <c r="WSH87" s="2"/>
      <c r="WSI87" s="2"/>
      <c r="WSJ87" s="2"/>
      <c r="WSK87" s="2"/>
      <c r="WSL87" s="2"/>
      <c r="WSM87" s="2"/>
      <c r="WSN87" s="2"/>
      <c r="WSO87" s="2"/>
      <c r="WSP87" s="2"/>
      <c r="WSQ87" s="2"/>
      <c r="WSR87" s="2"/>
      <c r="WSS87" s="2"/>
      <c r="WST87" s="2"/>
      <c r="WSU87" s="2"/>
      <c r="WSV87" s="2"/>
      <c r="WSW87" s="2"/>
      <c r="WSX87" s="2"/>
      <c r="WSY87" s="2"/>
      <c r="WSZ87" s="2"/>
      <c r="WTA87" s="2"/>
      <c r="WTB87" s="2"/>
      <c r="WTC87" s="2"/>
      <c r="WTD87" s="2"/>
      <c r="WTE87" s="2"/>
      <c r="WTF87" s="2"/>
      <c r="WTG87" s="2"/>
      <c r="WTH87" s="2"/>
      <c r="WTI87" s="2"/>
      <c r="WTJ87" s="2"/>
      <c r="WTK87" s="2"/>
      <c r="WTL87" s="2"/>
      <c r="WTM87" s="2"/>
      <c r="WTN87" s="2"/>
      <c r="WTO87" s="2"/>
      <c r="WTP87" s="2"/>
      <c r="WTQ87" s="2"/>
      <c r="WTR87" s="2"/>
      <c r="WTS87" s="2"/>
      <c r="WTT87" s="2"/>
      <c r="WTU87" s="2"/>
      <c r="WTV87" s="2"/>
      <c r="WTW87" s="2"/>
      <c r="WTX87" s="2"/>
      <c r="WTY87" s="2"/>
      <c r="WTZ87" s="2"/>
      <c r="WUA87" s="2"/>
      <c r="WUB87" s="2"/>
      <c r="WUC87" s="2"/>
      <c r="WUD87" s="2"/>
      <c r="WUE87" s="2"/>
      <c r="WUF87" s="2"/>
      <c r="WUG87" s="2"/>
      <c r="WUH87" s="2"/>
      <c r="WUI87" s="2"/>
      <c r="WUJ87" s="2"/>
      <c r="WUK87" s="2"/>
      <c r="WUL87" s="2"/>
      <c r="WUM87" s="2"/>
      <c r="WUN87" s="2"/>
      <c r="WUO87" s="2"/>
      <c r="WUP87" s="2"/>
      <c r="WUQ87" s="2"/>
      <c r="WUR87" s="2"/>
      <c r="WUS87" s="2"/>
      <c r="WUT87" s="2"/>
      <c r="WUU87" s="2"/>
      <c r="WUV87" s="2"/>
      <c r="WUW87" s="2"/>
      <c r="WUX87" s="2"/>
      <c r="WUY87" s="2"/>
      <c r="WUZ87" s="2"/>
      <c r="WVA87" s="2"/>
      <c r="WVB87" s="2"/>
      <c r="WVC87" s="2"/>
      <c r="WVD87" s="2"/>
      <c r="WVE87" s="2"/>
      <c r="WVF87" s="2"/>
      <c r="WVG87" s="2"/>
      <c r="WVH87" s="2"/>
      <c r="WVI87" s="2"/>
      <c r="WVJ87" s="2"/>
      <c r="WVK87" s="2"/>
      <c r="WVL87" s="2"/>
      <c r="WVM87" s="2"/>
      <c r="WVN87" s="2"/>
      <c r="WVO87" s="2"/>
      <c r="WVP87" s="2"/>
      <c r="WVQ87" s="2"/>
      <c r="WVR87" s="2"/>
      <c r="WVS87" s="2"/>
      <c r="WVT87" s="2"/>
      <c r="WVU87" s="2"/>
      <c r="WVV87" s="2"/>
      <c r="WVW87" s="2"/>
      <c r="WVX87" s="2"/>
      <c r="WVY87" s="2"/>
      <c r="WVZ87" s="2"/>
      <c r="WWA87" s="2"/>
      <c r="WWB87" s="2"/>
      <c r="WWC87" s="2"/>
      <c r="WWD87" s="2"/>
      <c r="WWE87" s="2"/>
      <c r="WWF87" s="2"/>
      <c r="WWG87" s="2"/>
      <c r="WWH87" s="2"/>
      <c r="WWI87" s="2"/>
      <c r="WWJ87" s="2"/>
      <c r="WWK87" s="2"/>
      <c r="WWL87" s="2"/>
      <c r="WWM87" s="2"/>
      <c r="WWN87" s="2"/>
      <c r="WWO87" s="2"/>
      <c r="WWP87" s="2"/>
      <c r="WWQ87" s="2"/>
      <c r="WWR87" s="2"/>
      <c r="WWS87" s="2"/>
      <c r="WWT87" s="2"/>
      <c r="WWU87" s="2"/>
      <c r="WWV87" s="2"/>
      <c r="WWW87" s="2"/>
      <c r="WWX87" s="2"/>
      <c r="WWY87" s="2"/>
      <c r="WWZ87" s="2"/>
      <c r="WXA87" s="2"/>
      <c r="WXB87" s="2"/>
      <c r="WXC87" s="2"/>
      <c r="WXD87" s="2"/>
      <c r="WXE87" s="2"/>
      <c r="WXF87" s="2"/>
      <c r="WXG87" s="2"/>
      <c r="WXH87" s="2"/>
      <c r="WXI87" s="2"/>
      <c r="WXJ87" s="2"/>
      <c r="WXK87" s="2"/>
      <c r="WXL87" s="2"/>
      <c r="WXM87" s="2"/>
      <c r="WXN87" s="2"/>
      <c r="WXO87" s="2"/>
      <c r="WXP87" s="2"/>
      <c r="WXQ87" s="2"/>
      <c r="WXR87" s="2"/>
      <c r="WXS87" s="2"/>
      <c r="WXT87" s="2"/>
      <c r="WXU87" s="2"/>
      <c r="WXV87" s="2"/>
      <c r="WXW87" s="2"/>
      <c r="WXX87" s="2"/>
      <c r="WXY87" s="2"/>
      <c r="WXZ87" s="2"/>
      <c r="WYA87" s="2"/>
      <c r="WYB87" s="2"/>
      <c r="WYC87" s="2"/>
      <c r="WYD87" s="2"/>
      <c r="WYE87" s="2"/>
      <c r="WYF87" s="2"/>
      <c r="WYG87" s="2"/>
      <c r="WYH87" s="2"/>
      <c r="WYI87" s="2"/>
      <c r="WYJ87" s="2"/>
      <c r="WYK87" s="2"/>
      <c r="WYL87" s="2"/>
      <c r="WYM87" s="2"/>
      <c r="WYN87" s="2"/>
      <c r="WYO87" s="2"/>
      <c r="WYP87" s="2"/>
      <c r="WYQ87" s="2"/>
      <c r="WYR87" s="2"/>
      <c r="WYS87" s="2"/>
      <c r="WYT87" s="2"/>
      <c r="WYU87" s="2"/>
      <c r="WYV87" s="2"/>
      <c r="WYW87" s="2"/>
      <c r="WYX87" s="2"/>
      <c r="WYY87" s="2"/>
      <c r="WYZ87" s="2"/>
      <c r="WZA87" s="2"/>
      <c r="WZB87" s="2"/>
      <c r="WZC87" s="2"/>
      <c r="WZD87" s="2"/>
      <c r="WZE87" s="2"/>
      <c r="WZF87" s="2"/>
      <c r="WZG87" s="2"/>
      <c r="WZH87" s="2"/>
      <c r="WZI87" s="2"/>
      <c r="WZJ87" s="2"/>
      <c r="WZK87" s="2"/>
      <c r="WZL87" s="2"/>
      <c r="WZM87" s="2"/>
      <c r="WZN87" s="2"/>
      <c r="WZO87" s="2"/>
      <c r="WZP87" s="2"/>
      <c r="WZQ87" s="2"/>
      <c r="WZR87" s="2"/>
      <c r="WZS87" s="2"/>
      <c r="WZT87" s="2"/>
      <c r="WZU87" s="2"/>
      <c r="WZV87" s="2"/>
      <c r="WZW87" s="2"/>
      <c r="WZX87" s="2"/>
      <c r="WZY87" s="2"/>
      <c r="WZZ87" s="2"/>
      <c r="XAA87" s="2"/>
      <c r="XAB87" s="2"/>
      <c r="XAC87" s="2"/>
      <c r="XAD87" s="2"/>
      <c r="XAE87" s="2"/>
      <c r="XAF87" s="2"/>
      <c r="XAG87" s="2"/>
      <c r="XAH87" s="2"/>
      <c r="XAI87" s="2"/>
      <c r="XAJ87" s="2"/>
      <c r="XAK87" s="2"/>
      <c r="XAL87" s="2"/>
      <c r="XAM87" s="2"/>
      <c r="XAN87" s="2"/>
      <c r="XAO87" s="2"/>
      <c r="XAP87" s="2"/>
      <c r="XAQ87" s="2"/>
      <c r="XAR87" s="2"/>
      <c r="XAS87" s="2"/>
      <c r="XAT87" s="2"/>
      <c r="XAU87" s="2"/>
      <c r="XAV87" s="2"/>
      <c r="XAW87" s="2"/>
      <c r="XAX87" s="2"/>
      <c r="XAY87" s="2"/>
      <c r="XAZ87" s="2"/>
      <c r="XBA87" s="2"/>
      <c r="XBB87" s="2"/>
      <c r="XBC87" s="2"/>
      <c r="XBD87" s="2"/>
      <c r="XBE87" s="2"/>
      <c r="XBF87" s="2"/>
      <c r="XBG87" s="2"/>
      <c r="XBH87" s="2"/>
      <c r="XBI87" s="2"/>
      <c r="XBJ87" s="2"/>
      <c r="XBK87" s="2"/>
      <c r="XBL87" s="2"/>
      <c r="XBM87" s="2"/>
      <c r="XBN87" s="2"/>
      <c r="XBO87" s="2"/>
      <c r="XBP87" s="2"/>
      <c r="XBQ87" s="2"/>
      <c r="XBR87" s="2"/>
      <c r="XBS87" s="2"/>
      <c r="XBT87" s="2"/>
      <c r="XBU87" s="2"/>
      <c r="XBV87" s="2"/>
      <c r="XBW87" s="2"/>
      <c r="XBX87" s="2"/>
      <c r="XBY87" s="2"/>
      <c r="XBZ87" s="2"/>
      <c r="XCA87" s="2"/>
      <c r="XCB87" s="2"/>
      <c r="XCC87" s="2"/>
      <c r="XCD87" s="2"/>
      <c r="XCE87" s="2"/>
      <c r="XCF87" s="2"/>
      <c r="XCG87" s="2"/>
      <c r="XCH87" s="2"/>
      <c r="XCI87" s="2"/>
      <c r="XCJ87" s="2"/>
      <c r="XCK87" s="2"/>
      <c r="XCL87" s="2"/>
      <c r="XCM87" s="2"/>
      <c r="XCN87" s="2"/>
      <c r="XCO87" s="2"/>
      <c r="XCP87" s="2"/>
      <c r="XCQ87" s="2"/>
      <c r="XCR87" s="2"/>
      <c r="XCS87" s="2"/>
      <c r="XCT87" s="2"/>
      <c r="XCU87" s="2"/>
      <c r="XCV87" s="2"/>
      <c r="XCW87" s="2"/>
      <c r="XCX87" s="2"/>
      <c r="XCY87" s="2"/>
      <c r="XCZ87" s="2"/>
      <c r="XDA87" s="2"/>
      <c r="XDB87" s="2"/>
      <c r="XDC87" s="2"/>
      <c r="XDD87" s="2"/>
      <c r="XDE87" s="2"/>
      <c r="XDF87" s="2"/>
      <c r="XDG87" s="2"/>
      <c r="XDH87" s="2"/>
      <c r="XDI87" s="2"/>
      <c r="XDJ87" s="2"/>
      <c r="XDK87" s="2"/>
      <c r="XDL87" s="2"/>
      <c r="XDM87" s="2"/>
      <c r="XDN87" s="2"/>
      <c r="XDO87" s="2"/>
      <c r="XDP87" s="2"/>
      <c r="XDQ87" s="2"/>
      <c r="XDR87" s="2"/>
      <c r="XDS87" s="2"/>
      <c r="XDT87" s="2"/>
      <c r="XDU87" s="2"/>
      <c r="XDV87" s="2"/>
      <c r="XDW87" s="2"/>
      <c r="XDX87" s="2"/>
      <c r="XDY87" s="2"/>
      <c r="XDZ87" s="2"/>
      <c r="XEA87" s="2"/>
      <c r="XEB87" s="2"/>
      <c r="XEC87" s="2"/>
      <c r="XED87" s="2"/>
      <c r="XEE87" s="2"/>
      <c r="XEF87" s="2"/>
      <c r="XEG87" s="2"/>
      <c r="XEH87" s="2"/>
      <c r="XEI87" s="2"/>
      <c r="XEJ87" s="2"/>
      <c r="XEK87" s="2"/>
      <c r="XEL87" s="2"/>
      <c r="XEM87" s="2"/>
      <c r="XEN87" s="2"/>
      <c r="XEO87" s="2"/>
      <c r="XEP87" s="2"/>
      <c r="XEQ87" s="2"/>
      <c r="XER87" s="2"/>
      <c r="XES87" s="2"/>
      <c r="XET87" s="2"/>
      <c r="XEU87" s="2"/>
      <c r="XEV87" s="2"/>
      <c r="XEW87" s="2"/>
      <c r="XEX87" s="2"/>
      <c r="XEY87" s="2"/>
      <c r="XEZ87" s="2"/>
      <c r="XFA87" s="2"/>
      <c r="XFB87" s="2"/>
      <c r="XFC87" s="2"/>
      <c r="XFD87" s="2"/>
    </row>
    <row r="88" spans="1:16384">
      <c r="A88" t="s">
        <v>243</v>
      </c>
      <c r="B88" s="2" t="s">
        <v>460</v>
      </c>
      <c r="C88" s="63">
        <v>10000000</v>
      </c>
      <c r="D88" s="63">
        <v>10000000</v>
      </c>
      <c r="E88" s="182"/>
      <c r="F88" s="182"/>
      <c r="G88" s="182"/>
      <c r="H88" s="182"/>
      <c r="I88" s="182"/>
      <c r="J88" s="182"/>
      <c r="K88" s="182"/>
      <c r="L88" s="182"/>
      <c r="M88" s="182"/>
      <c r="N88" s="182"/>
      <c r="O88" s="182"/>
      <c r="P88" s="182"/>
      <c r="Q88" s="182"/>
      <c r="R88" s="182"/>
      <c r="S88" s="182"/>
      <c r="T88" s="182"/>
      <c r="U88" s="182"/>
      <c r="V88" s="182"/>
      <c r="W88" s="182"/>
      <c r="X88" s="182"/>
      <c r="Y88" s="182"/>
      <c r="Z88" s="182"/>
      <c r="AA88" s="182"/>
      <c r="AB88" s="182"/>
      <c r="AC88" s="182"/>
      <c r="AD88" s="182"/>
      <c r="AE88" s="182"/>
      <c r="AF88" s="182"/>
      <c r="AG88" s="182"/>
      <c r="AH88" s="182"/>
      <c r="AI88" s="182"/>
      <c r="AJ88" s="182"/>
      <c r="AK88" s="2" t="s">
        <v>469</v>
      </c>
    </row>
    <row r="89" spans="1:16384">
      <c r="A89" t="s">
        <v>244</v>
      </c>
      <c r="B89" s="2" t="s">
        <v>467</v>
      </c>
      <c r="C89" s="64">
        <v>0</v>
      </c>
      <c r="D89" s="64">
        <v>0</v>
      </c>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2" t="s">
        <v>469</v>
      </c>
    </row>
    <row r="90" spans="1:16384">
      <c r="A90" s="2" t="s">
        <v>45</v>
      </c>
      <c r="B90" s="2" t="s">
        <v>236</v>
      </c>
      <c r="C90" s="61">
        <v>100</v>
      </c>
      <c r="D90" s="142">
        <v>1500</v>
      </c>
      <c r="E90" s="186"/>
      <c r="G90" s="188">
        <f>ROUND($D$90-(G2-$D$2)/(2050-2020)*($AJ$90-$D$100),0)</f>
        <v>1475</v>
      </c>
      <c r="H90" s="188">
        <f t="shared" ref="H90:AI90" si="3">ROUND($D$90-(H2-$D$2)/(2050-2020)*($AJ$90-$D$100),0)</f>
        <v>1450</v>
      </c>
      <c r="I90" s="188">
        <f t="shared" si="3"/>
        <v>1425</v>
      </c>
      <c r="J90" s="188">
        <f t="shared" si="3"/>
        <v>1400</v>
      </c>
      <c r="K90" s="188">
        <f t="shared" si="3"/>
        <v>1375</v>
      </c>
      <c r="L90" s="188">
        <f t="shared" si="3"/>
        <v>1350</v>
      </c>
      <c r="M90" s="188">
        <f t="shared" si="3"/>
        <v>1325</v>
      </c>
      <c r="N90" s="188">
        <f t="shared" si="3"/>
        <v>1300</v>
      </c>
      <c r="O90" s="188">
        <f t="shared" si="3"/>
        <v>1275</v>
      </c>
      <c r="P90" s="188">
        <f t="shared" si="3"/>
        <v>1250</v>
      </c>
      <c r="Q90" s="188">
        <f t="shared" si="3"/>
        <v>1225</v>
      </c>
      <c r="R90" s="188">
        <f t="shared" si="3"/>
        <v>1200</v>
      </c>
      <c r="S90" s="188">
        <f t="shared" si="3"/>
        <v>1175</v>
      </c>
      <c r="T90" s="188">
        <f t="shared" si="3"/>
        <v>1150</v>
      </c>
      <c r="U90" s="188">
        <f t="shared" si="3"/>
        <v>1125</v>
      </c>
      <c r="V90" s="188">
        <f t="shared" si="3"/>
        <v>1100</v>
      </c>
      <c r="W90" s="188">
        <f t="shared" si="3"/>
        <v>1075</v>
      </c>
      <c r="X90" s="188">
        <f t="shared" si="3"/>
        <v>1050</v>
      </c>
      <c r="Y90" s="188">
        <f t="shared" si="3"/>
        <v>1025</v>
      </c>
      <c r="Z90" s="188">
        <f t="shared" si="3"/>
        <v>1000</v>
      </c>
      <c r="AA90" s="188">
        <f t="shared" si="3"/>
        <v>975</v>
      </c>
      <c r="AB90" s="188">
        <f t="shared" si="3"/>
        <v>950</v>
      </c>
      <c r="AC90" s="188">
        <f t="shared" si="3"/>
        <v>925</v>
      </c>
      <c r="AD90" s="188">
        <f t="shared" si="3"/>
        <v>901</v>
      </c>
      <c r="AE90" s="188">
        <f t="shared" si="3"/>
        <v>876</v>
      </c>
      <c r="AF90" s="188">
        <f t="shared" si="3"/>
        <v>851</v>
      </c>
      <c r="AG90" s="188">
        <f t="shared" si="3"/>
        <v>826</v>
      </c>
      <c r="AH90" s="188">
        <f t="shared" si="3"/>
        <v>801</v>
      </c>
      <c r="AI90" s="188">
        <f t="shared" si="3"/>
        <v>776</v>
      </c>
      <c r="AJ90">
        <v>750</v>
      </c>
      <c r="AK90" s="2" t="s">
        <v>231</v>
      </c>
      <c r="AL90" s="2" t="s">
        <v>585</v>
      </c>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c r="WYZ90" s="2"/>
      <c r="WZA90" s="2"/>
      <c r="WZB90" s="2"/>
      <c r="WZC90" s="2"/>
      <c r="WZD90" s="2"/>
      <c r="WZE90" s="2"/>
      <c r="WZF90" s="2"/>
      <c r="WZG90" s="2"/>
      <c r="WZH90" s="2"/>
      <c r="WZI90" s="2"/>
      <c r="WZJ90" s="2"/>
      <c r="WZK90" s="2"/>
      <c r="WZL90" s="2"/>
      <c r="WZM90" s="2"/>
      <c r="WZN90" s="2"/>
      <c r="WZO90" s="2"/>
      <c r="WZP90" s="2"/>
      <c r="WZQ90" s="2"/>
      <c r="WZR90" s="2"/>
      <c r="WZS90" s="2"/>
      <c r="WZT90" s="2"/>
      <c r="WZU90" s="2"/>
      <c r="WZV90" s="2"/>
      <c r="WZW90" s="2"/>
      <c r="WZX90" s="2"/>
      <c r="WZY90" s="2"/>
      <c r="WZZ90" s="2"/>
      <c r="XAA90" s="2"/>
      <c r="XAB90" s="2"/>
      <c r="XAC90" s="2"/>
      <c r="XAD90" s="2"/>
      <c r="XAE90" s="2"/>
      <c r="XAF90" s="2"/>
      <c r="XAG90" s="2"/>
      <c r="XAH90" s="2"/>
      <c r="XAI90" s="2"/>
      <c r="XAJ90" s="2"/>
      <c r="XAK90" s="2"/>
      <c r="XAL90" s="2"/>
      <c r="XAM90" s="2"/>
      <c r="XAN90" s="2"/>
      <c r="XAO90" s="2"/>
      <c r="XAP90" s="2"/>
      <c r="XAQ90" s="2"/>
      <c r="XAR90" s="2"/>
      <c r="XAS90" s="2"/>
      <c r="XAT90" s="2"/>
      <c r="XAU90" s="2"/>
      <c r="XAV90" s="2"/>
      <c r="XAW90" s="2"/>
      <c r="XAX90" s="2"/>
      <c r="XAY90" s="2"/>
      <c r="XAZ90" s="2"/>
      <c r="XBA90" s="2"/>
      <c r="XBB90" s="2"/>
      <c r="XBC90" s="2"/>
      <c r="XBD90" s="2"/>
      <c r="XBE90" s="2"/>
      <c r="XBF90" s="2"/>
      <c r="XBG90" s="2"/>
      <c r="XBH90" s="2"/>
      <c r="XBI90" s="2"/>
      <c r="XBJ90" s="2"/>
      <c r="XBK90" s="2"/>
      <c r="XBL90" s="2"/>
      <c r="XBM90" s="2"/>
      <c r="XBN90" s="2"/>
      <c r="XBO90" s="2"/>
      <c r="XBP90" s="2"/>
      <c r="XBQ90" s="2"/>
      <c r="XBR90" s="2"/>
      <c r="XBS90" s="2"/>
      <c r="XBT90" s="2"/>
      <c r="XBU90" s="2"/>
      <c r="XBV90" s="2"/>
      <c r="XBW90" s="2"/>
      <c r="XBX90" s="2"/>
      <c r="XBY90" s="2"/>
      <c r="XBZ90" s="2"/>
      <c r="XCA90" s="2"/>
      <c r="XCB90" s="2"/>
      <c r="XCC90" s="2"/>
      <c r="XCD90" s="2"/>
      <c r="XCE90" s="2"/>
      <c r="XCF90" s="2"/>
      <c r="XCG90" s="2"/>
      <c r="XCH90" s="2"/>
      <c r="XCI90" s="2"/>
      <c r="XCJ90" s="2"/>
      <c r="XCK90" s="2"/>
      <c r="XCL90" s="2"/>
      <c r="XCM90" s="2"/>
      <c r="XCN90" s="2"/>
      <c r="XCO90" s="2"/>
      <c r="XCP90" s="2"/>
      <c r="XCQ90" s="2"/>
      <c r="XCR90" s="2"/>
      <c r="XCS90" s="2"/>
      <c r="XCT90" s="2"/>
      <c r="XCU90" s="2"/>
      <c r="XCV90" s="2"/>
      <c r="XCW90" s="2"/>
      <c r="XCX90" s="2"/>
      <c r="XCY90" s="2"/>
      <c r="XCZ90" s="2"/>
      <c r="XDA90" s="2"/>
      <c r="XDB90" s="2"/>
      <c r="XDC90" s="2"/>
      <c r="XDD90" s="2"/>
      <c r="XDE90" s="2"/>
      <c r="XDF90" s="2"/>
      <c r="XDG90" s="2"/>
      <c r="XDH90" s="2"/>
      <c r="XDI90" s="2"/>
      <c r="XDJ90" s="2"/>
      <c r="XDK90" s="2"/>
      <c r="XDL90" s="2"/>
      <c r="XDM90" s="2"/>
      <c r="XDN90" s="2"/>
      <c r="XDO90" s="2"/>
      <c r="XDP90" s="2"/>
      <c r="XDQ90" s="2"/>
      <c r="XDR90" s="2"/>
      <c r="XDS90" s="2"/>
      <c r="XDT90" s="2"/>
      <c r="XDU90" s="2"/>
      <c r="XDV90" s="2"/>
      <c r="XDW90" s="2"/>
      <c r="XDX90" s="2"/>
      <c r="XDY90" s="2"/>
      <c r="XDZ90" s="2"/>
      <c r="XEA90" s="2"/>
      <c r="XEB90" s="2"/>
      <c r="XEC90" s="2"/>
      <c r="XED90" s="2"/>
      <c r="XEE90" s="2"/>
      <c r="XEF90" s="2"/>
      <c r="XEG90" s="2"/>
      <c r="XEH90" s="2"/>
      <c r="XEI90" s="2"/>
      <c r="XEJ90" s="2"/>
      <c r="XEK90" s="2"/>
      <c r="XEL90" s="2"/>
      <c r="XEM90" s="2"/>
      <c r="XEN90" s="2"/>
      <c r="XEO90" s="2"/>
      <c r="XEP90" s="2"/>
      <c r="XEQ90" s="2"/>
      <c r="XER90" s="2"/>
      <c r="XES90" s="2"/>
      <c r="XET90" s="2"/>
      <c r="XEU90" s="2"/>
      <c r="XEV90" s="2"/>
      <c r="XEW90" s="2"/>
      <c r="XEX90" s="2"/>
      <c r="XEY90" s="2"/>
      <c r="XEZ90" s="2"/>
      <c r="XFA90" s="2"/>
      <c r="XFB90" s="2"/>
      <c r="XFC90" s="2"/>
      <c r="XFD90" s="2"/>
    </row>
    <row r="91" spans="1:16384">
      <c r="A91" s="2" t="s">
        <v>46</v>
      </c>
      <c r="B91" s="2" t="s">
        <v>237</v>
      </c>
      <c r="C91" s="61">
        <v>0.01</v>
      </c>
      <c r="D91" s="186">
        <v>2.5000000000000001E-2</v>
      </c>
      <c r="E91" s="186">
        <v>0.02</v>
      </c>
      <c r="F91" s="186">
        <v>0.03</v>
      </c>
      <c r="G91" s="186"/>
      <c r="H91" s="186"/>
      <c r="I91" s="186"/>
      <c r="J91" s="186"/>
      <c r="K91" s="186"/>
      <c r="L91" s="186"/>
      <c r="M91" s="186"/>
      <c r="N91" s="186"/>
      <c r="O91" s="186"/>
      <c r="P91" s="186"/>
      <c r="Q91" s="186"/>
      <c r="R91" s="186"/>
      <c r="S91" s="186"/>
      <c r="T91" s="186"/>
      <c r="U91" s="186"/>
      <c r="V91" s="186"/>
      <c r="W91" s="186"/>
      <c r="X91" s="186"/>
      <c r="Y91" s="186"/>
      <c r="Z91" s="186"/>
      <c r="AA91" s="186"/>
      <c r="AB91" s="186"/>
      <c r="AC91" s="186"/>
      <c r="AD91" s="186"/>
      <c r="AE91" s="186"/>
      <c r="AF91" s="186"/>
      <c r="AG91" s="186"/>
      <c r="AH91" s="186"/>
      <c r="AI91" s="186"/>
      <c r="AJ91" s="186"/>
      <c r="AK91" t="s">
        <v>4</v>
      </c>
      <c r="AL91" s="2" t="s">
        <v>564</v>
      </c>
    </row>
    <row r="92" spans="1:16384">
      <c r="A92" s="2"/>
      <c r="B92" s="2"/>
      <c r="C92" s="61"/>
      <c r="D92" s="186"/>
      <c r="E92" s="186"/>
      <c r="F92" s="186"/>
      <c r="G92" s="186"/>
      <c r="H92" s="186"/>
      <c r="I92" s="186"/>
      <c r="J92" s="186"/>
      <c r="K92" s="186"/>
      <c r="L92" s="186"/>
      <c r="M92" s="186"/>
      <c r="N92" s="186"/>
      <c r="O92" s="186"/>
      <c r="P92" s="186"/>
      <c r="Q92" s="186"/>
      <c r="R92" s="186"/>
      <c r="S92" s="186"/>
      <c r="T92" s="186"/>
      <c r="U92" s="186"/>
      <c r="V92" s="186"/>
      <c r="W92" s="186"/>
      <c r="X92" s="186"/>
      <c r="Y92" s="186"/>
      <c r="Z92" s="186"/>
      <c r="AA92" s="186"/>
      <c r="AB92" s="186"/>
      <c r="AC92" s="186"/>
      <c r="AD92" s="186"/>
      <c r="AE92" s="186"/>
      <c r="AF92" s="186"/>
      <c r="AG92" s="186"/>
      <c r="AH92" s="186"/>
      <c r="AI92" s="186"/>
      <c r="AJ92" s="186"/>
    </row>
    <row r="93" spans="1:16384">
      <c r="A93" s="3" t="s">
        <v>112</v>
      </c>
      <c r="B93" s="3" t="s">
        <v>6</v>
      </c>
      <c r="C93" s="3"/>
      <c r="D93" s="180"/>
      <c r="E93" s="180"/>
      <c r="F93" s="180"/>
      <c r="G93" s="180"/>
      <c r="H93" s="180"/>
      <c r="I93" s="180"/>
      <c r="J93" s="180"/>
      <c r="K93" s="180"/>
      <c r="L93" s="180"/>
      <c r="M93" s="180"/>
      <c r="N93" s="180"/>
      <c r="O93" s="180"/>
      <c r="P93" s="180"/>
      <c r="Q93" s="180"/>
      <c r="R93" s="180"/>
      <c r="S93" s="180"/>
      <c r="T93" s="180"/>
      <c r="U93" s="180"/>
      <c r="V93" s="180"/>
      <c r="W93" s="180"/>
      <c r="X93" s="180"/>
      <c r="Y93" s="180"/>
      <c r="Z93" s="180"/>
      <c r="AA93" s="180"/>
      <c r="AB93" s="180"/>
      <c r="AC93" s="180"/>
      <c r="AD93" s="180"/>
      <c r="AE93" s="180"/>
      <c r="AF93" s="180"/>
      <c r="AG93" s="180"/>
      <c r="AH93" s="180"/>
      <c r="AI93" s="180"/>
      <c r="AJ93" s="180"/>
      <c r="AK93" s="3" t="s">
        <v>6</v>
      </c>
      <c r="AL93" s="3"/>
      <c r="AM93" s="3"/>
    </row>
    <row r="94" spans="1:16384">
      <c r="A94" s="4" t="s">
        <v>108</v>
      </c>
      <c r="B94" s="18" t="s">
        <v>99</v>
      </c>
      <c r="C94" s="18">
        <v>1</v>
      </c>
      <c r="D94" s="18">
        <v>1</v>
      </c>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18" t="s">
        <v>107</v>
      </c>
      <c r="AL94" s="18"/>
      <c r="AM94" s="18"/>
    </row>
    <row r="95" spans="1:16384">
      <c r="A95" t="s">
        <v>243</v>
      </c>
      <c r="B95" s="2" t="s">
        <v>461</v>
      </c>
      <c r="C95" s="63">
        <v>100000</v>
      </c>
      <c r="D95" s="63">
        <v>100000</v>
      </c>
      <c r="E95" s="182"/>
      <c r="F95" s="182"/>
      <c r="G95" s="182"/>
      <c r="H95" s="182"/>
      <c r="I95" s="182"/>
      <c r="J95" s="182"/>
      <c r="K95" s="182"/>
      <c r="L95" s="182"/>
      <c r="M95" s="182"/>
      <c r="N95" s="182"/>
      <c r="O95" s="182"/>
      <c r="P95" s="182"/>
      <c r="Q95" s="182"/>
      <c r="R95" s="182"/>
      <c r="S95" s="182"/>
      <c r="T95" s="182"/>
      <c r="U95" s="182"/>
      <c r="V95" s="182"/>
      <c r="W95" s="182"/>
      <c r="X95" s="182"/>
      <c r="Y95" s="182"/>
      <c r="Z95" s="182"/>
      <c r="AA95" s="182"/>
      <c r="AB95" s="182"/>
      <c r="AC95" s="182"/>
      <c r="AD95" s="182"/>
      <c r="AE95" s="182"/>
      <c r="AF95" s="182"/>
      <c r="AG95" s="182"/>
      <c r="AH95" s="182"/>
      <c r="AI95" s="182"/>
      <c r="AJ95" s="182"/>
      <c r="AK95" s="18" t="s">
        <v>107</v>
      </c>
    </row>
    <row r="96" spans="1:16384">
      <c r="A96" t="s">
        <v>244</v>
      </c>
      <c r="B96" s="2" t="s">
        <v>468</v>
      </c>
      <c r="C96" s="64">
        <v>0</v>
      </c>
      <c r="D96" s="64">
        <v>0</v>
      </c>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18" t="s">
        <v>107</v>
      </c>
    </row>
    <row r="97" spans="1:43">
      <c r="A97" t="s">
        <v>67</v>
      </c>
      <c r="B97" s="2" t="s">
        <v>163</v>
      </c>
      <c r="C97" s="9">
        <v>60000</v>
      </c>
      <c r="D97" s="193"/>
      <c r="AK97" t="s">
        <v>12</v>
      </c>
      <c r="AL97" s="2" t="s">
        <v>77</v>
      </c>
    </row>
    <row r="98" spans="1:43">
      <c r="A98" t="s">
        <v>45</v>
      </c>
      <c r="B98" t="s">
        <v>164</v>
      </c>
      <c r="C98" s="16" t="e">
        <f>C97/(constants!C3*overview!C114*overview!C111)*1000*3600*24</f>
        <v>#DIV/0!</v>
      </c>
      <c r="D98">
        <v>799</v>
      </c>
      <c r="E98" s="188"/>
      <c r="G98">
        <v>745.87355730923559</v>
      </c>
      <c r="H98">
        <v>714.52019991744601</v>
      </c>
      <c r="I98">
        <v>691.42997148645998</v>
      </c>
      <c r="J98">
        <v>672.68117692128908</v>
      </c>
      <c r="K98">
        <v>656.61186781632227</v>
      </c>
      <c r="L98">
        <v>642.36791495500881</v>
      </c>
      <c r="M98">
        <v>629.45429505375057</v>
      </c>
      <c r="N98">
        <v>617.55928681013597</v>
      </c>
      <c r="O98">
        <v>606.47422496808986</v>
      </c>
      <c r="P98">
        <v>596.05269430011754</v>
      </c>
      <c r="Q98">
        <v>586.18802968129626</v>
      </c>
      <c r="R98">
        <v>576.80010105025553</v>
      </c>
      <c r="S98">
        <v>567.82714748374917</v>
      </c>
      <c r="T98">
        <v>559.22051605497757</v>
      </c>
      <c r="U98">
        <v>550.94115146891863</v>
      </c>
      <c r="V98">
        <v>542.95718308525613</v>
      </c>
      <c r="W98">
        <v>535.24222317804652</v>
      </c>
      <c r="X98">
        <v>527.77413967997438</v>
      </c>
      <c r="Y98">
        <v>520.53415356030905</v>
      </c>
      <c r="Z98">
        <v>513.50616330756634</v>
      </c>
      <c r="AA98">
        <v>506.67623145832772</v>
      </c>
      <c r="AB98">
        <v>500.03218881187388</v>
      </c>
      <c r="AC98">
        <v>493.56332548345461</v>
      </c>
      <c r="AD98">
        <v>487.26014696264713</v>
      </c>
      <c r="AE98">
        <v>481.11417947317858</v>
      </c>
      <c r="AF98">
        <v>475.11781317331952</v>
      </c>
      <c r="AG98">
        <v>469.26417471994591</v>
      </c>
      <c r="AH98">
        <v>463.5470228490957</v>
      </c>
      <c r="AI98">
        <v>457.96066216650979</v>
      </c>
      <c r="AJ98">
        <v>452.49987147014122</v>
      </c>
      <c r="AK98" t="s">
        <v>76</v>
      </c>
      <c r="AL98" t="s">
        <v>551</v>
      </c>
    </row>
    <row r="99" spans="1:43">
      <c r="A99" t="s">
        <v>46</v>
      </c>
      <c r="B99" s="2" t="s">
        <v>165</v>
      </c>
      <c r="C99" s="9">
        <v>0.03</v>
      </c>
      <c r="D99" s="181">
        <v>2.5000000000000001E-2</v>
      </c>
      <c r="E99" s="181">
        <v>0.02</v>
      </c>
      <c r="F99" s="181">
        <v>0.03</v>
      </c>
      <c r="AK99" t="s">
        <v>4</v>
      </c>
      <c r="AL99" t="s">
        <v>551</v>
      </c>
    </row>
    <row r="100" spans="1:43">
      <c r="A100" t="s">
        <v>485</v>
      </c>
      <c r="B100" s="2" t="s">
        <v>484</v>
      </c>
      <c r="C100" s="175">
        <f>67.07/100.42</f>
        <v>0.6678948416650069</v>
      </c>
      <c r="D100" s="185">
        <v>0.65</v>
      </c>
      <c r="E100" s="185"/>
      <c r="F100" s="185"/>
      <c r="G100" s="185">
        <f t="shared" ref="G100:AI100" si="4">$D$100+(G2-$D$2)/(2050-2020)*($AJ$100-$D$100)</f>
        <v>0.65500000000000003</v>
      </c>
      <c r="H100" s="185">
        <f t="shared" si="4"/>
        <v>0.66</v>
      </c>
      <c r="I100" s="185">
        <f t="shared" si="4"/>
        <v>0.66500000000000004</v>
      </c>
      <c r="J100" s="185">
        <f t="shared" si="4"/>
        <v>0.67</v>
      </c>
      <c r="K100" s="185">
        <f t="shared" si="4"/>
        <v>0.67500000000000004</v>
      </c>
      <c r="L100" s="185">
        <f t="shared" si="4"/>
        <v>0.68</v>
      </c>
      <c r="M100" s="185">
        <f t="shared" si="4"/>
        <v>0.68500000000000005</v>
      </c>
      <c r="N100" s="185">
        <f t="shared" si="4"/>
        <v>0.69000000000000006</v>
      </c>
      <c r="O100" s="185">
        <f t="shared" si="4"/>
        <v>0.69500000000000006</v>
      </c>
      <c r="P100" s="185">
        <f t="shared" si="4"/>
        <v>0.70000000000000007</v>
      </c>
      <c r="Q100" s="185">
        <f t="shared" si="4"/>
        <v>0.70500000000000007</v>
      </c>
      <c r="R100" s="185">
        <f t="shared" si="4"/>
        <v>0.71000000000000008</v>
      </c>
      <c r="S100" s="185">
        <f t="shared" si="4"/>
        <v>0.71500000000000008</v>
      </c>
      <c r="T100" s="185">
        <f t="shared" si="4"/>
        <v>0.72</v>
      </c>
      <c r="U100" s="185">
        <f t="shared" si="4"/>
        <v>0.72500000000000009</v>
      </c>
      <c r="V100" s="185">
        <f t="shared" si="4"/>
        <v>0.73</v>
      </c>
      <c r="W100" s="185">
        <f t="shared" si="4"/>
        <v>0.73499999999999999</v>
      </c>
      <c r="X100" s="185">
        <f t="shared" si="4"/>
        <v>0.74</v>
      </c>
      <c r="Y100" s="185">
        <f t="shared" si="4"/>
        <v>0.745</v>
      </c>
      <c r="Z100" s="185">
        <f t="shared" si="4"/>
        <v>0.75</v>
      </c>
      <c r="AA100" s="185">
        <f t="shared" si="4"/>
        <v>0.755</v>
      </c>
      <c r="AB100" s="185">
        <f t="shared" si="4"/>
        <v>0.76</v>
      </c>
      <c r="AC100" s="185">
        <f t="shared" si="4"/>
        <v>0.76500000000000001</v>
      </c>
      <c r="AD100" s="185">
        <f t="shared" si="4"/>
        <v>0.77</v>
      </c>
      <c r="AE100" s="185">
        <f t="shared" si="4"/>
        <v>0.77500000000000002</v>
      </c>
      <c r="AF100" s="185">
        <f t="shared" si="4"/>
        <v>0.78</v>
      </c>
      <c r="AG100" s="185">
        <f t="shared" si="4"/>
        <v>0.78500000000000003</v>
      </c>
      <c r="AH100" s="185">
        <f t="shared" si="4"/>
        <v>0.79</v>
      </c>
      <c r="AI100" s="185">
        <f t="shared" si="4"/>
        <v>0.79500000000000004</v>
      </c>
      <c r="AJ100" s="185">
        <v>0.8</v>
      </c>
      <c r="AK100" t="s">
        <v>568</v>
      </c>
      <c r="AL100" t="s">
        <v>551</v>
      </c>
      <c r="AO100" s="197" t="s">
        <v>488</v>
      </c>
      <c r="AP100" s="197" t="s">
        <v>470</v>
      </c>
      <c r="AQ100" s="197" t="s">
        <v>483</v>
      </c>
    </row>
    <row r="101" spans="1:43">
      <c r="A101" t="s">
        <v>482</v>
      </c>
      <c r="B101" s="2" t="s">
        <v>481</v>
      </c>
      <c r="C101" s="175">
        <f>1/0.134</f>
        <v>7.4626865671641784</v>
      </c>
      <c r="D101" s="193"/>
      <c r="AL101" t="s">
        <v>582</v>
      </c>
      <c r="AO101" s="197" t="s">
        <v>489</v>
      </c>
      <c r="AP101" s="197" t="s">
        <v>470</v>
      </c>
      <c r="AQ101" s="197" t="s">
        <v>483</v>
      </c>
    </row>
    <row r="102" spans="1:43">
      <c r="A102" t="s">
        <v>486</v>
      </c>
      <c r="B102" s="2" t="s">
        <v>487</v>
      </c>
      <c r="C102" s="175">
        <v>0.32600000000000001</v>
      </c>
      <c r="D102" s="184">
        <f>21.86/67.07</f>
        <v>0.32592813478455346</v>
      </c>
      <c r="E102" s="184"/>
      <c r="F102" s="184"/>
      <c r="G102" s="184"/>
      <c r="H102" s="184"/>
      <c r="I102" s="184"/>
      <c r="J102" s="184"/>
      <c r="K102" s="184"/>
      <c r="L102" s="184"/>
      <c r="M102" s="184"/>
      <c r="N102" s="184"/>
      <c r="O102" s="184"/>
      <c r="P102" s="184"/>
      <c r="Q102" s="184"/>
      <c r="R102" s="184"/>
      <c r="S102" s="184"/>
      <c r="T102" s="184"/>
      <c r="U102" s="184"/>
      <c r="V102" s="184"/>
      <c r="W102" s="184"/>
      <c r="X102" s="184"/>
      <c r="Y102" s="184"/>
      <c r="Z102" s="184"/>
      <c r="AA102" s="184"/>
      <c r="AB102" s="184"/>
      <c r="AC102" s="184"/>
      <c r="AD102" s="184"/>
      <c r="AE102" s="184"/>
      <c r="AF102" s="184"/>
      <c r="AG102" s="184"/>
      <c r="AH102" s="184"/>
      <c r="AI102" s="184"/>
      <c r="AJ102" s="184"/>
      <c r="AK102" t="s">
        <v>583</v>
      </c>
      <c r="AL102" t="s">
        <v>582</v>
      </c>
      <c r="AO102" s="197" t="s">
        <v>490</v>
      </c>
      <c r="AP102" s="197" t="s">
        <v>470</v>
      </c>
      <c r="AQ102" s="197" t="s">
        <v>483</v>
      </c>
    </row>
    <row r="103" spans="1:43">
      <c r="A103" t="s">
        <v>29</v>
      </c>
      <c r="B103" s="2" t="s">
        <v>50</v>
      </c>
      <c r="C103" s="10">
        <v>0.8</v>
      </c>
      <c r="D103" s="181">
        <v>0.8</v>
      </c>
      <c r="AK103" t="s">
        <v>14</v>
      </c>
      <c r="AL103" t="s">
        <v>566</v>
      </c>
      <c r="AO103" s="199"/>
      <c r="AP103" s="198"/>
      <c r="AQ103" s="198"/>
    </row>
    <row r="104" spans="1:43">
      <c r="A104" t="s">
        <v>233</v>
      </c>
      <c r="B104" t="s">
        <v>232</v>
      </c>
      <c r="C104" s="9">
        <f>150/800</f>
        <v>0.1875</v>
      </c>
      <c r="D104" s="184">
        <f>22.85/100.42</f>
        <v>0.22754431388169688</v>
      </c>
      <c r="AK104" t="s">
        <v>234</v>
      </c>
      <c r="AO104" s="199" t="s">
        <v>555</v>
      </c>
      <c r="AP104" s="2" t="s">
        <v>77</v>
      </c>
      <c r="AQ104" s="198"/>
    </row>
    <row r="105" spans="1:43">
      <c r="A105" t="s">
        <v>30</v>
      </c>
      <c r="B105" t="s">
        <v>51</v>
      </c>
      <c r="C105" s="9"/>
      <c r="D105" s="193"/>
      <c r="AK105" t="s">
        <v>6</v>
      </c>
      <c r="AL105" s="2"/>
      <c r="AO105" s="198"/>
      <c r="AP105" s="198"/>
      <c r="AQ105" s="198"/>
    </row>
    <row r="106" spans="1:43">
      <c r="A106" t="s">
        <v>471</v>
      </c>
      <c r="B106" t="s">
        <v>472</v>
      </c>
      <c r="C106" s="9"/>
      <c r="D106" s="193"/>
      <c r="AK106" t="s">
        <v>6</v>
      </c>
      <c r="AL106" s="2"/>
      <c r="AO106" s="198"/>
      <c r="AP106" s="198"/>
      <c r="AQ106" s="198"/>
    </row>
    <row r="107" spans="1:43">
      <c r="A107" t="s">
        <v>32</v>
      </c>
      <c r="B107" t="s">
        <v>52</v>
      </c>
      <c r="C107" s="9"/>
      <c r="D107" s="193"/>
      <c r="AK107" t="s">
        <v>6</v>
      </c>
      <c r="AL107" s="2"/>
      <c r="AO107" s="198"/>
      <c r="AP107" s="198"/>
      <c r="AQ107" s="198"/>
    </row>
    <row r="108" spans="1:43">
      <c r="A108" s="193" t="s">
        <v>79</v>
      </c>
      <c r="B108" t="s">
        <v>6</v>
      </c>
      <c r="D108" s="181">
        <v>30</v>
      </c>
      <c r="E108" s="181">
        <v>25</v>
      </c>
      <c r="F108" s="181">
        <v>35</v>
      </c>
      <c r="AK108" t="s">
        <v>5</v>
      </c>
      <c r="AL108" t="s">
        <v>552</v>
      </c>
      <c r="AO108" s="198"/>
      <c r="AP108" s="198"/>
      <c r="AQ108" s="198"/>
    </row>
    <row r="109" spans="1:43">
      <c r="A109" s="181"/>
      <c r="AO109" s="198"/>
      <c r="AP109" s="198"/>
      <c r="AQ109" s="198"/>
    </row>
    <row r="110" spans="1:43">
      <c r="A110" s="3" t="s">
        <v>63</v>
      </c>
      <c r="B110" s="3"/>
      <c r="C110" s="3"/>
      <c r="D110" s="180"/>
      <c r="E110" s="180"/>
      <c r="F110" s="180"/>
      <c r="G110" s="180"/>
      <c r="H110" s="180"/>
      <c r="I110" s="180"/>
      <c r="J110" s="180"/>
      <c r="K110" s="180"/>
      <c r="L110" s="180"/>
      <c r="M110" s="180"/>
      <c r="N110" s="180"/>
      <c r="O110" s="180"/>
      <c r="P110" s="180"/>
      <c r="Q110" s="180"/>
      <c r="R110" s="180"/>
      <c r="S110" s="180"/>
      <c r="T110" s="180"/>
      <c r="U110" s="180"/>
      <c r="V110" s="180"/>
      <c r="W110" s="180"/>
      <c r="X110" s="180"/>
      <c r="Y110" s="180"/>
      <c r="Z110" s="180"/>
      <c r="AA110" s="180"/>
      <c r="AB110" s="180"/>
      <c r="AC110" s="180"/>
      <c r="AD110" s="180"/>
      <c r="AE110" s="180"/>
      <c r="AF110" s="180"/>
      <c r="AG110" s="180"/>
      <c r="AH110" s="180"/>
      <c r="AI110" s="180"/>
      <c r="AJ110" s="180"/>
      <c r="AK110" s="3"/>
      <c r="AL110" s="3"/>
      <c r="AM110" s="3"/>
      <c r="AO110" s="198"/>
      <c r="AP110" s="198"/>
      <c r="AQ110" s="198"/>
    </row>
    <row r="111" spans="1:43">
      <c r="A111" t="s">
        <v>33</v>
      </c>
      <c r="B111" t="s">
        <v>53</v>
      </c>
      <c r="C111" s="13"/>
      <c r="D111" s="13">
        <v>44100000</v>
      </c>
      <c r="E111" s="189"/>
      <c r="F111" s="189"/>
      <c r="G111" s="189"/>
      <c r="H111" s="189"/>
      <c r="I111" s="189"/>
      <c r="J111" s="189"/>
      <c r="K111" s="189"/>
      <c r="L111" s="189"/>
      <c r="M111" s="189"/>
      <c r="N111" s="189"/>
      <c r="O111" s="189"/>
      <c r="P111" s="189"/>
      <c r="Q111" s="189"/>
      <c r="R111" s="189"/>
      <c r="S111" s="189"/>
      <c r="T111" s="189"/>
      <c r="U111" s="189"/>
      <c r="V111" s="189"/>
      <c r="W111" s="189"/>
      <c r="X111" s="189"/>
      <c r="Y111" s="189"/>
      <c r="Z111" s="189"/>
      <c r="AA111" s="189"/>
      <c r="AB111" s="189"/>
      <c r="AC111" s="189"/>
      <c r="AD111" s="189"/>
      <c r="AE111" s="189"/>
      <c r="AF111" s="189"/>
      <c r="AG111" s="189"/>
      <c r="AH111" s="189"/>
      <c r="AI111" s="189"/>
      <c r="AJ111" s="189"/>
      <c r="AK111" t="s">
        <v>1</v>
      </c>
      <c r="AL111" t="s">
        <v>553</v>
      </c>
      <c r="AO111" s="198"/>
      <c r="AP111" s="198"/>
      <c r="AQ111" s="198"/>
    </row>
    <row r="112" spans="1:43">
      <c r="A112" t="s">
        <v>477</v>
      </c>
      <c r="B112" t="s">
        <v>473</v>
      </c>
      <c r="C112" s="13"/>
      <c r="D112" s="13">
        <v>44300000</v>
      </c>
      <c r="E112" s="189"/>
      <c r="F112" s="189"/>
      <c r="G112" s="189"/>
      <c r="H112" s="189"/>
      <c r="I112" s="189"/>
      <c r="J112" s="189"/>
      <c r="K112" s="189"/>
      <c r="L112" s="189"/>
      <c r="M112" s="189"/>
      <c r="N112" s="189"/>
      <c r="O112" s="189"/>
      <c r="P112" s="189"/>
      <c r="Q112" s="189"/>
      <c r="R112" s="189"/>
      <c r="S112" s="189"/>
      <c r="T112" s="189"/>
      <c r="U112" s="189"/>
      <c r="V112" s="189"/>
      <c r="W112" s="189"/>
      <c r="X112" s="189"/>
      <c r="Y112" s="189"/>
      <c r="Z112" s="189"/>
      <c r="AA112" s="189"/>
      <c r="AB112" s="189"/>
      <c r="AC112" s="189"/>
      <c r="AD112" s="189"/>
      <c r="AE112" s="189"/>
      <c r="AF112" s="189"/>
      <c r="AG112" s="189"/>
      <c r="AH112" s="189"/>
      <c r="AI112" s="189"/>
      <c r="AJ112" s="189"/>
      <c r="AK112" t="s">
        <v>1</v>
      </c>
      <c r="AL112" t="s">
        <v>553</v>
      </c>
      <c r="AO112" s="198"/>
      <c r="AP112" s="198"/>
      <c r="AQ112" s="198"/>
    </row>
    <row r="113" spans="1:43">
      <c r="A113" t="s">
        <v>34</v>
      </c>
      <c r="B113" t="s">
        <v>54</v>
      </c>
      <c r="C113" s="13"/>
      <c r="D113" s="13">
        <v>43000000</v>
      </c>
      <c r="E113" s="189"/>
      <c r="F113" s="189"/>
      <c r="G113" s="189"/>
      <c r="H113" s="189"/>
      <c r="I113" s="189"/>
      <c r="J113" s="189"/>
      <c r="K113" s="189"/>
      <c r="L113" s="189"/>
      <c r="M113" s="189"/>
      <c r="N113" s="189"/>
      <c r="O113" s="189"/>
      <c r="P113" s="189"/>
      <c r="Q113" s="189"/>
      <c r="R113" s="189"/>
      <c r="S113" s="189"/>
      <c r="T113" s="189"/>
      <c r="U113" s="189"/>
      <c r="V113" s="189"/>
      <c r="W113" s="189"/>
      <c r="X113" s="189"/>
      <c r="Y113" s="189"/>
      <c r="Z113" s="189"/>
      <c r="AA113" s="189"/>
      <c r="AB113" s="189"/>
      <c r="AC113" s="189"/>
      <c r="AD113" s="189"/>
      <c r="AE113" s="189"/>
      <c r="AF113" s="189"/>
      <c r="AG113" s="189"/>
      <c r="AH113" s="189"/>
      <c r="AI113" s="189"/>
      <c r="AJ113" s="189"/>
      <c r="AK113" t="s">
        <v>1</v>
      </c>
      <c r="AL113" t="s">
        <v>553</v>
      </c>
      <c r="AO113" s="198"/>
      <c r="AP113" s="198"/>
      <c r="AQ113" s="198"/>
    </row>
    <row r="114" spans="1:43">
      <c r="A114" t="s">
        <v>35</v>
      </c>
      <c r="B114" t="s">
        <v>55</v>
      </c>
      <c r="C114" s="11">
        <v>3.1080000000000001</v>
      </c>
      <c r="D114" s="181">
        <v>1.25</v>
      </c>
      <c r="AK114" t="s">
        <v>556</v>
      </c>
      <c r="AL114" t="s">
        <v>554</v>
      </c>
      <c r="AO114" s="199" t="s">
        <v>555</v>
      </c>
      <c r="AP114" s="199" t="s">
        <v>2</v>
      </c>
      <c r="AQ114" s="198"/>
    </row>
    <row r="115" spans="1:43">
      <c r="A115" t="s">
        <v>478</v>
      </c>
      <c r="B115" t="s">
        <v>474</v>
      </c>
      <c r="C115" s="11">
        <v>2.7450000000000001</v>
      </c>
      <c r="D115" s="181">
        <v>1.35</v>
      </c>
      <c r="AK115" t="s">
        <v>556</v>
      </c>
      <c r="AL115" t="s">
        <v>554</v>
      </c>
      <c r="AO115" s="199"/>
      <c r="AP115" s="199" t="s">
        <v>2</v>
      </c>
      <c r="AQ115" s="198"/>
    </row>
    <row r="116" spans="1:43">
      <c r="A116" t="s">
        <v>36</v>
      </c>
      <c r="B116" t="s">
        <v>56</v>
      </c>
      <c r="C116" s="11">
        <v>3.202</v>
      </c>
      <c r="D116" s="181">
        <v>1.2</v>
      </c>
      <c r="AK116" t="s">
        <v>556</v>
      </c>
      <c r="AL116" t="s">
        <v>554</v>
      </c>
      <c r="AO116" s="199"/>
      <c r="AP116" s="199" t="s">
        <v>2</v>
      </c>
      <c r="AQ116" s="198"/>
    </row>
    <row r="117" spans="1:43">
      <c r="A117" t="s">
        <v>87</v>
      </c>
      <c r="B117" t="s">
        <v>89</v>
      </c>
      <c r="C117" s="15">
        <f>2.4/(1.71+2.4+1.36)</f>
        <v>0.43875685557586835</v>
      </c>
      <c r="D117" s="195"/>
      <c r="E117" s="190"/>
      <c r="F117" s="190"/>
      <c r="G117" s="190"/>
      <c r="H117" s="190"/>
      <c r="I117" s="190"/>
      <c r="J117" s="190"/>
      <c r="K117" s="190"/>
      <c r="L117" s="190"/>
      <c r="M117" s="190"/>
      <c r="N117" s="190"/>
      <c r="O117" s="190"/>
      <c r="P117" s="190"/>
      <c r="Q117" s="190"/>
      <c r="R117" s="190"/>
      <c r="S117" s="190"/>
      <c r="T117" s="190"/>
      <c r="U117" s="190"/>
      <c r="V117" s="190"/>
      <c r="W117" s="190"/>
      <c r="X117" s="190"/>
      <c r="Y117" s="190"/>
      <c r="Z117" s="190"/>
      <c r="AA117" s="190"/>
      <c r="AB117" s="190"/>
      <c r="AC117" s="190"/>
      <c r="AD117" s="190"/>
      <c r="AE117" s="190"/>
      <c r="AF117" s="190"/>
      <c r="AG117" s="190"/>
      <c r="AH117" s="190"/>
      <c r="AI117" s="190"/>
      <c r="AJ117" s="190"/>
      <c r="AK117" t="str">
        <f>""</f>
        <v/>
      </c>
      <c r="AO117" s="198"/>
      <c r="AP117" s="198"/>
      <c r="AQ117" s="198"/>
    </row>
    <row r="118" spans="1:43">
      <c r="A118" t="s">
        <v>479</v>
      </c>
      <c r="B118" t="s">
        <v>475</v>
      </c>
      <c r="C118" s="15">
        <f>1.71/(1.71+2.4+1.36)</f>
        <v>0.3126142595978062</v>
      </c>
      <c r="D118" s="195"/>
      <c r="E118" s="190"/>
      <c r="F118" s="190"/>
      <c r="G118" s="190"/>
      <c r="H118" s="190"/>
      <c r="I118" s="190"/>
      <c r="J118" s="190"/>
      <c r="K118" s="190"/>
      <c r="L118" s="190"/>
      <c r="M118" s="190"/>
      <c r="N118" s="190"/>
      <c r="O118" s="190"/>
      <c r="P118" s="190"/>
      <c r="Q118" s="190"/>
      <c r="R118" s="190"/>
      <c r="S118" s="190"/>
      <c r="T118" s="190"/>
      <c r="U118" s="190"/>
      <c r="V118" s="190"/>
      <c r="W118" s="190"/>
      <c r="X118" s="190"/>
      <c r="Y118" s="190"/>
      <c r="Z118" s="190"/>
      <c r="AA118" s="190"/>
      <c r="AB118" s="190"/>
      <c r="AC118" s="190"/>
      <c r="AD118" s="190"/>
      <c r="AE118" s="190"/>
      <c r="AF118" s="190"/>
      <c r="AG118" s="190"/>
      <c r="AH118" s="190"/>
      <c r="AI118" s="190"/>
      <c r="AJ118" s="190"/>
      <c r="AK118" t="str">
        <f>""</f>
        <v/>
      </c>
    </row>
    <row r="119" spans="1:43">
      <c r="A119" t="s">
        <v>93</v>
      </c>
      <c r="B119" t="s">
        <v>90</v>
      </c>
      <c r="C119" s="15">
        <f>1.36/(1.71+2.4+1.36)</f>
        <v>0.24862888482632545</v>
      </c>
      <c r="D119" s="195"/>
      <c r="E119" s="190"/>
      <c r="F119" s="190"/>
      <c r="G119" s="190"/>
      <c r="H119" s="190"/>
      <c r="I119" s="190"/>
      <c r="J119" s="190"/>
      <c r="K119" s="190"/>
      <c r="L119" s="190"/>
      <c r="M119" s="190"/>
      <c r="N119" s="190"/>
      <c r="O119" s="190"/>
      <c r="P119" s="190"/>
      <c r="Q119" s="190"/>
      <c r="R119" s="190"/>
      <c r="S119" s="190"/>
      <c r="T119" s="190"/>
      <c r="U119" s="190"/>
      <c r="V119" s="190"/>
      <c r="W119" s="190"/>
      <c r="X119" s="190"/>
      <c r="Y119" s="190"/>
      <c r="Z119" s="190"/>
      <c r="AA119" s="190"/>
      <c r="AB119" s="190"/>
      <c r="AC119" s="190"/>
      <c r="AD119" s="190"/>
      <c r="AE119" s="190"/>
      <c r="AF119" s="190"/>
      <c r="AG119" s="190"/>
      <c r="AH119" s="190"/>
      <c r="AI119" s="190"/>
      <c r="AJ119" s="190"/>
      <c r="AK119" t="str">
        <f>""</f>
        <v/>
      </c>
    </row>
    <row r="120" spans="1:43">
      <c r="A120" t="s">
        <v>94</v>
      </c>
      <c r="B120" t="s">
        <v>91</v>
      </c>
      <c r="C120" s="15">
        <f>29.44/(20.95+29.44+16.67)</f>
        <v>0.43900984193259768</v>
      </c>
      <c r="D120" s="185">
        <f>29.44/(20.95+29.44+16.67)</f>
        <v>0.43900984193259768</v>
      </c>
      <c r="E120" s="190"/>
      <c r="F120" s="190"/>
      <c r="G120" s="190"/>
      <c r="H120" s="190"/>
      <c r="I120" s="190"/>
      <c r="J120" s="190"/>
      <c r="K120" s="190"/>
      <c r="L120" s="190"/>
      <c r="M120" s="190"/>
      <c r="N120" s="190"/>
      <c r="O120" s="190"/>
      <c r="P120" s="190"/>
      <c r="Q120" s="190"/>
      <c r="R120" s="190"/>
      <c r="S120" s="190"/>
      <c r="T120" s="190"/>
      <c r="U120" s="190"/>
      <c r="V120" s="190"/>
      <c r="W120" s="190"/>
      <c r="X120" s="190"/>
      <c r="Y120" s="190"/>
      <c r="Z120" s="190"/>
      <c r="AA120" s="190"/>
      <c r="AB120" s="190"/>
      <c r="AC120" s="190"/>
      <c r="AD120" s="190"/>
      <c r="AE120" s="190"/>
      <c r="AF120" s="190"/>
      <c r="AG120" s="190"/>
      <c r="AH120" s="190"/>
      <c r="AI120" s="190"/>
      <c r="AJ120" s="190"/>
      <c r="AK120" t="str">
        <f>""</f>
        <v/>
      </c>
      <c r="AL120" t="s">
        <v>582</v>
      </c>
    </row>
    <row r="121" spans="1:43">
      <c r="A121" t="s">
        <v>480</v>
      </c>
      <c r="B121" t="s">
        <v>476</v>
      </c>
      <c r="C121" s="15">
        <f>20.95/(20.95+29.44+16.67)</f>
        <v>0.3124067998807038</v>
      </c>
      <c r="D121" s="185">
        <f>20.95/(20.95+29.44+16.67)</f>
        <v>0.3124067998807038</v>
      </c>
      <c r="E121" s="190"/>
      <c r="F121" s="190"/>
      <c r="G121" s="190"/>
      <c r="H121" s="190"/>
      <c r="I121" s="190"/>
      <c r="J121" s="190"/>
      <c r="K121" s="190"/>
      <c r="L121" s="190"/>
      <c r="M121" s="190"/>
      <c r="N121" s="190"/>
      <c r="O121" s="190"/>
      <c r="P121" s="190"/>
      <c r="Q121" s="190"/>
      <c r="R121" s="190"/>
      <c r="S121" s="190"/>
      <c r="T121" s="190"/>
      <c r="U121" s="190"/>
      <c r="V121" s="190"/>
      <c r="W121" s="190"/>
      <c r="X121" s="190"/>
      <c r="Y121" s="190"/>
      <c r="Z121" s="190"/>
      <c r="AA121" s="190"/>
      <c r="AB121" s="190"/>
      <c r="AC121" s="190"/>
      <c r="AD121" s="190"/>
      <c r="AE121" s="190"/>
      <c r="AF121" s="190"/>
      <c r="AG121" s="190"/>
      <c r="AH121" s="190"/>
      <c r="AI121" s="190"/>
      <c r="AJ121" s="190"/>
      <c r="AK121" t="str">
        <f>""</f>
        <v/>
      </c>
      <c r="AL121" t="s">
        <v>582</v>
      </c>
    </row>
    <row r="122" spans="1:43">
      <c r="A122" t="s">
        <v>95</v>
      </c>
      <c r="B122" t="s">
        <v>92</v>
      </c>
      <c r="C122" s="15">
        <f>16.67/(20.95+29.44+16.67)</f>
        <v>0.24858335818669849</v>
      </c>
      <c r="D122" s="185">
        <f>16.67/(20.95+29.44+16.67)</f>
        <v>0.24858335818669849</v>
      </c>
      <c r="E122" s="190"/>
      <c r="F122" s="190"/>
      <c r="G122" s="190"/>
      <c r="H122" s="190"/>
      <c r="I122" s="190"/>
      <c r="J122" s="190"/>
      <c r="K122" s="190"/>
      <c r="L122" s="190"/>
      <c r="M122" s="190"/>
      <c r="N122" s="190"/>
      <c r="O122" s="190"/>
      <c r="P122" s="190"/>
      <c r="Q122" s="190"/>
      <c r="R122" s="190"/>
      <c r="S122" s="190"/>
      <c r="T122" s="190"/>
      <c r="U122" s="190"/>
      <c r="V122" s="190"/>
      <c r="W122" s="190"/>
      <c r="X122" s="190"/>
      <c r="Y122" s="190"/>
      <c r="Z122" s="190"/>
      <c r="AA122" s="190"/>
      <c r="AB122" s="190"/>
      <c r="AC122" s="190"/>
      <c r="AD122" s="190"/>
      <c r="AE122" s="190"/>
      <c r="AF122" s="190"/>
      <c r="AG122" s="190"/>
      <c r="AH122" s="190"/>
      <c r="AI122" s="190"/>
      <c r="AJ122" s="190"/>
      <c r="AK122" t="str">
        <f>""</f>
        <v/>
      </c>
      <c r="AL122" t="s">
        <v>582</v>
      </c>
    </row>
    <row r="124" spans="1:43">
      <c r="A124" s="3" t="s">
        <v>64</v>
      </c>
      <c r="B124" s="3"/>
      <c r="C124" s="3"/>
      <c r="D124" s="180"/>
      <c r="E124" s="180"/>
      <c r="F124" s="180"/>
      <c r="G124" s="180"/>
      <c r="H124" s="180"/>
      <c r="I124" s="180"/>
      <c r="J124" s="180"/>
      <c r="K124" s="180"/>
      <c r="L124" s="180"/>
      <c r="M124" s="180"/>
      <c r="N124" s="180"/>
      <c r="O124" s="180"/>
      <c r="P124" s="180"/>
      <c r="Q124" s="180"/>
      <c r="R124" s="180"/>
      <c r="S124" s="180"/>
      <c r="T124" s="180"/>
      <c r="U124" s="180"/>
      <c r="V124" s="180"/>
      <c r="W124" s="180"/>
      <c r="X124" s="180"/>
      <c r="Y124" s="180"/>
      <c r="Z124" s="180"/>
      <c r="AA124" s="180"/>
      <c r="AB124" s="180"/>
      <c r="AC124" s="180"/>
      <c r="AD124" s="180"/>
      <c r="AE124" s="180"/>
      <c r="AF124" s="180"/>
      <c r="AG124" s="180"/>
      <c r="AH124" s="180"/>
      <c r="AI124" s="180"/>
      <c r="AJ124" s="180"/>
      <c r="AK124" s="3"/>
      <c r="AL124" s="3"/>
      <c r="AM124" s="3"/>
    </row>
    <row r="125" spans="1:43">
      <c r="A125" s="4" t="s">
        <v>65</v>
      </c>
      <c r="B125" s="4" t="s">
        <v>66</v>
      </c>
      <c r="C125" s="12">
        <v>0.05</v>
      </c>
      <c r="D125" s="4">
        <v>0.05</v>
      </c>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L125" t="s">
        <v>557</v>
      </c>
      <c r="AM125" s="50" t="s">
        <v>558</v>
      </c>
    </row>
    <row r="126" spans="1:43">
      <c r="A126" s="21" t="s">
        <v>115</v>
      </c>
      <c r="B126" s="21" t="s">
        <v>79</v>
      </c>
      <c r="C126" s="23">
        <v>30</v>
      </c>
      <c r="D126" s="101">
        <v>30</v>
      </c>
      <c r="E126" s="101"/>
      <c r="F126" s="101"/>
      <c r="G126" s="101"/>
      <c r="H126" s="101"/>
      <c r="I126" s="101"/>
      <c r="J126" s="101"/>
      <c r="K126" s="101"/>
      <c r="L126" s="101"/>
      <c r="M126" s="101"/>
      <c r="N126" s="101"/>
      <c r="O126" s="101"/>
      <c r="P126" s="101"/>
      <c r="Q126" s="101"/>
      <c r="R126" s="101"/>
      <c r="S126" s="101"/>
      <c r="T126" s="101"/>
      <c r="U126" s="101"/>
      <c r="V126" s="101"/>
      <c r="W126" s="101"/>
      <c r="X126" s="101"/>
      <c r="Y126" s="101"/>
      <c r="Z126" s="101"/>
      <c r="AA126" s="101"/>
      <c r="AB126" s="101"/>
      <c r="AC126" s="101"/>
      <c r="AD126" s="101"/>
      <c r="AE126" s="101"/>
      <c r="AF126" s="101"/>
      <c r="AG126" s="101"/>
      <c r="AH126" s="101"/>
      <c r="AI126" s="101"/>
      <c r="AJ126" s="101"/>
      <c r="AK126" s="21" t="s">
        <v>5</v>
      </c>
      <c r="AL126" s="21" t="s">
        <v>566</v>
      </c>
      <c r="AM126" s="20"/>
    </row>
  </sheetData>
  <dataValidations count="2">
    <dataValidation type="custom" allowBlank="1" showInputMessage="1" showErrorMessage="1" sqref="C105:AJ106" xr:uid="{54E587C0-710A-0041-B280-50937D12B892}">
      <formula1>-SUM($C$105:$C$107)=1</formula1>
    </dataValidation>
    <dataValidation type="custom" allowBlank="1" showInputMessage="1" showErrorMessage="1" sqref="C107:AJ107" xr:uid="{5D572989-7DB7-8D47-8DF0-470664B70557}">
      <formula1>SUM($C$105:$C$107)=1</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r:uid="{4846CEA9-4622-1A46-9232-44FE4A5DBB03}">
          <x14:formula1>
            <xm:f>data!$A$2:$A$74</xm:f>
          </x14:formula1>
          <xm:sqref>B140:B170</xm:sqref>
        </x14:dataValidation>
        <x14:dataValidation type="list" allowBlank="1" showInputMessage="1" showErrorMessage="1" xr:uid="{1555AA0C-4091-3C46-8DDB-8A868171CA25}">
          <x14:formula1>
            <xm:f>data!$A$2:$A$139</xm:f>
          </x14:formula1>
          <xm:sqref>B127:B139</xm:sqref>
        </x14:dataValidation>
        <x14:dataValidation type="list" allowBlank="1" showInputMessage="1" showErrorMessage="1" xr:uid="{DAEB7619-A2E0-EA4E-BDDC-A633BE22E4C5}">
          <x14:formula1>
            <xm:f>data!$A$2:$A$132</xm:f>
          </x14:formula1>
          <xm:sqref>B105:B126 B93:B103 B88:B89 B4:B86</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56A38-FB8A-9240-A063-526E55F74A77}">
  <dimension ref="A1:AI94"/>
  <sheetViews>
    <sheetView topLeftCell="A36" workbookViewId="0">
      <selection activeCell="A37" sqref="A37"/>
    </sheetView>
  </sheetViews>
  <sheetFormatPr baseColWidth="10" defaultRowHeight="16" outlineLevelCol="1"/>
  <cols>
    <col min="1" max="1" width="24.83203125" bestFit="1" customWidth="1"/>
    <col min="5" max="34" width="10.83203125" outlineLevel="1"/>
    <col min="35" max="35" width="44.1640625" bestFit="1" customWidth="1"/>
  </cols>
  <sheetData>
    <row r="1" spans="1:35">
      <c r="A1" t="s">
        <v>57</v>
      </c>
      <c r="B1" t="str">
        <f>overview!D3</f>
        <v>value_2020</v>
      </c>
      <c r="C1" t="str">
        <f>overview!E3</f>
        <v>sensitivity_min</v>
      </c>
      <c r="D1" t="str">
        <f>overview!F3</f>
        <v>sensitivity_max</v>
      </c>
      <c r="E1" t="str">
        <f>overview!G3</f>
        <v>value_2021</v>
      </c>
      <c r="F1" t="str">
        <f>overview!H3</f>
        <v>value_2022</v>
      </c>
      <c r="G1" t="str">
        <f>overview!I3</f>
        <v>value_2023</v>
      </c>
      <c r="H1" t="str">
        <f>overview!J3</f>
        <v>value_2024</v>
      </c>
      <c r="I1" t="str">
        <f>overview!K3</f>
        <v>value_2025</v>
      </c>
      <c r="J1" t="str">
        <f>overview!L3</f>
        <v>value_2026</v>
      </c>
      <c r="K1" t="str">
        <f>overview!M3</f>
        <v>value_2027</v>
      </c>
      <c r="L1" t="str">
        <f>overview!N3</f>
        <v>value_2028</v>
      </c>
      <c r="M1" t="str">
        <f>overview!O3</f>
        <v>value_2029</v>
      </c>
      <c r="N1" t="str">
        <f>overview!P3</f>
        <v>value_2030</v>
      </c>
      <c r="O1" t="str">
        <f>overview!Q3</f>
        <v>value_2031</v>
      </c>
      <c r="P1" t="str">
        <f>overview!R3</f>
        <v>value_2032</v>
      </c>
      <c r="Q1" t="str">
        <f>overview!S3</f>
        <v>value_2033</v>
      </c>
      <c r="R1" t="str">
        <f>overview!T3</f>
        <v>value_2034</v>
      </c>
      <c r="S1" t="str">
        <f>overview!U3</f>
        <v>value_2035</v>
      </c>
      <c r="T1" t="str">
        <f>overview!V3</f>
        <v>value_2036</v>
      </c>
      <c r="U1" t="str">
        <f>overview!W3</f>
        <v>value_2037</v>
      </c>
      <c r="V1" t="str">
        <f>overview!X3</f>
        <v>value_2038</v>
      </c>
      <c r="W1" t="str">
        <f>overview!Y3</f>
        <v>value_2039</v>
      </c>
      <c r="X1" t="str">
        <f>overview!Z3</f>
        <v>value_2040</v>
      </c>
      <c r="Y1" t="str">
        <f>overview!AA3</f>
        <v>value_2041</v>
      </c>
      <c r="Z1" t="str">
        <f>overview!AB3</f>
        <v>value_2042</v>
      </c>
      <c r="AA1" t="str">
        <f>overview!AC3</f>
        <v>value_2043</v>
      </c>
      <c r="AB1" t="str">
        <f>overview!AD3</f>
        <v>value_2044</v>
      </c>
      <c r="AC1" t="str">
        <f>overview!AE3</f>
        <v>value_2045</v>
      </c>
      <c r="AD1" t="str">
        <f>overview!AF3</f>
        <v>value_2046</v>
      </c>
      <c r="AE1" t="str">
        <f>overview!AG3</f>
        <v>value_2047</v>
      </c>
      <c r="AF1" t="str">
        <f>overview!AH3</f>
        <v>value_2048</v>
      </c>
      <c r="AG1" t="str">
        <f>overview!AI3</f>
        <v>value_2049</v>
      </c>
      <c r="AH1" t="str">
        <f>overview!AJ3</f>
        <v>value_2050</v>
      </c>
      <c r="AI1" t="s">
        <v>58</v>
      </c>
    </row>
    <row r="2" spans="1:35">
      <c r="A2" s="2" t="s">
        <v>150</v>
      </c>
      <c r="B2">
        <f>VLOOKUP($A2,overview!$B$4:$AK$172,3,FALSE)</f>
        <v>8</v>
      </c>
      <c r="C2">
        <f>VLOOKUP($A2,overview!$B$4:$AK$172,4,FALSE)</f>
        <v>6</v>
      </c>
      <c r="D2">
        <f>VLOOKUP($A2,overview!$B$4:$AK$172,5,FALSE)</f>
        <v>10</v>
      </c>
      <c r="E2">
        <f>VLOOKUP($A2,overview!$B$4:$AK$172,6,FALSE)</f>
        <v>0</v>
      </c>
      <c r="F2">
        <f>VLOOKUP($A2,overview!$B$4:$AK$172,7,FALSE)</f>
        <v>0</v>
      </c>
      <c r="G2">
        <f>VLOOKUP($A2,overview!$B$4:$AK$172,8,FALSE)</f>
        <v>0</v>
      </c>
      <c r="H2">
        <f>VLOOKUP($A2,overview!$B$4:$AK$172,9,FALSE)</f>
        <v>0</v>
      </c>
      <c r="I2">
        <f>VLOOKUP($A2,overview!$B$4:$AK$172,10,FALSE)</f>
        <v>0</v>
      </c>
      <c r="J2">
        <f>VLOOKUP($A2,overview!$B$4:$AK$172,11,FALSE)</f>
        <v>0</v>
      </c>
      <c r="K2">
        <f>VLOOKUP($A2,overview!$B$4:$AK$172,12,FALSE)</f>
        <v>0</v>
      </c>
      <c r="L2">
        <f>VLOOKUP($A2,overview!$B$4:$AK$172,13,FALSE)</f>
        <v>0</v>
      </c>
      <c r="M2">
        <f>VLOOKUP($A2,overview!$B$4:$AK$172,14,FALSE)</f>
        <v>0</v>
      </c>
      <c r="N2">
        <f>VLOOKUP($A2,overview!$B$4:$AK$172,15,FALSE)</f>
        <v>0</v>
      </c>
      <c r="O2">
        <f>VLOOKUP($A2,overview!$B$4:$AK$172,16,FALSE)</f>
        <v>0</v>
      </c>
      <c r="P2">
        <f>VLOOKUP($A2,overview!$B$4:$AK$172,17,FALSE)</f>
        <v>0</v>
      </c>
      <c r="Q2">
        <f>VLOOKUP($A2,overview!$B$4:$AK$172,18,FALSE)</f>
        <v>0</v>
      </c>
      <c r="R2">
        <f>VLOOKUP($A2,overview!$B$4:$AK$172,19,FALSE)</f>
        <v>0</v>
      </c>
      <c r="S2">
        <f>VLOOKUP($A2,overview!$B$4:$AK$172,20,FALSE)</f>
        <v>0</v>
      </c>
      <c r="T2">
        <f>VLOOKUP($A2,overview!$B$4:$AK$172,21,FALSE)</f>
        <v>0</v>
      </c>
      <c r="U2">
        <f>VLOOKUP($A2,overview!$B$4:$AK$172,22,FALSE)</f>
        <v>0</v>
      </c>
      <c r="V2">
        <f>VLOOKUP($A2,overview!$B$4:$AK$172,23,FALSE)</f>
        <v>0</v>
      </c>
      <c r="W2">
        <f>VLOOKUP($A2,overview!$B$4:$AK$172,24,FALSE)</f>
        <v>0</v>
      </c>
      <c r="X2">
        <f>VLOOKUP($A2,overview!$B$4:$AK$172,25,FALSE)</f>
        <v>0</v>
      </c>
      <c r="Y2">
        <f>VLOOKUP($A2,overview!$B$4:$AK$172,26,FALSE)</f>
        <v>0</v>
      </c>
      <c r="Z2">
        <f>VLOOKUP($A2,overview!$B$4:$AK$172,27,FALSE)</f>
        <v>0</v>
      </c>
      <c r="AA2">
        <f>VLOOKUP($A2,overview!$B$4:$AK$172,28,FALSE)</f>
        <v>0</v>
      </c>
      <c r="AB2">
        <f>VLOOKUP($A2,overview!$B$4:$AK$172,29,FALSE)</f>
        <v>0</v>
      </c>
      <c r="AC2">
        <f>VLOOKUP($A2,overview!$B$4:$AK$172,30,FALSE)</f>
        <v>0</v>
      </c>
      <c r="AD2">
        <f>VLOOKUP($A2,overview!$B$4:$AK$172,31,FALSE)</f>
        <v>0</v>
      </c>
      <c r="AE2">
        <f>VLOOKUP($A2,overview!$B$4:$AK$172,32,FALSE)</f>
        <v>0</v>
      </c>
      <c r="AF2">
        <f>VLOOKUP($A2,overview!$B$4:$AK$172,33,FALSE)</f>
        <v>0</v>
      </c>
      <c r="AG2">
        <f>VLOOKUP($A2,overview!$B$4:$AK$172,34,FALSE)</f>
        <v>0</v>
      </c>
      <c r="AH2">
        <f>VLOOKUP($A2,overview!$B$4:$AK$172,35,FALSE)</f>
        <v>0</v>
      </c>
      <c r="AI2" t="str">
        <f>VLOOKUP($A2,overview!$B$4:$AK$172,36,FALSE)</f>
        <v>meters of spacing per meter of rotor diameter</v>
      </c>
    </row>
    <row r="3" spans="1:35">
      <c r="A3" s="2" t="s">
        <v>241</v>
      </c>
      <c r="B3">
        <f>VLOOKUP($A3,overview!$B$4:$AK$172,3,FALSE)</f>
        <v>5000</v>
      </c>
      <c r="C3">
        <f>VLOOKUP($A3,overview!$B$4:$AK$172,4,FALSE)</f>
        <v>0</v>
      </c>
      <c r="D3">
        <f>VLOOKUP($A3,overview!$B$4:$AK$172,5,FALSE)</f>
        <v>0</v>
      </c>
      <c r="E3">
        <f>VLOOKUP($A3,overview!$B$4:$AK$172,6,FALSE)</f>
        <v>0</v>
      </c>
      <c r="F3">
        <f>VLOOKUP($A3,overview!$B$4:$AK$172,7,FALSE)</f>
        <v>0</v>
      </c>
      <c r="G3">
        <f>VLOOKUP($A3,overview!$B$4:$AK$172,8,FALSE)</f>
        <v>0</v>
      </c>
      <c r="H3">
        <f>VLOOKUP($A3,overview!$B$4:$AK$172,9,FALSE)</f>
        <v>0</v>
      </c>
      <c r="I3">
        <f>VLOOKUP($A3,overview!$B$4:$AK$172,10,FALSE)</f>
        <v>0</v>
      </c>
      <c r="J3">
        <f>VLOOKUP($A3,overview!$B$4:$AK$172,11,FALSE)</f>
        <v>0</v>
      </c>
      <c r="K3">
        <f>VLOOKUP($A3,overview!$B$4:$AK$172,12,FALSE)</f>
        <v>0</v>
      </c>
      <c r="L3">
        <f>VLOOKUP($A3,overview!$B$4:$AK$172,13,FALSE)</f>
        <v>0</v>
      </c>
      <c r="M3">
        <f>VLOOKUP($A3,overview!$B$4:$AK$172,14,FALSE)</f>
        <v>0</v>
      </c>
      <c r="N3">
        <f>VLOOKUP($A3,overview!$B$4:$AK$172,15,FALSE)</f>
        <v>0</v>
      </c>
      <c r="O3">
        <f>VLOOKUP($A3,overview!$B$4:$AK$172,16,FALSE)</f>
        <v>0</v>
      </c>
      <c r="P3">
        <f>VLOOKUP($A3,overview!$B$4:$AK$172,17,FALSE)</f>
        <v>0</v>
      </c>
      <c r="Q3">
        <f>VLOOKUP($A3,overview!$B$4:$AK$172,18,FALSE)</f>
        <v>0</v>
      </c>
      <c r="R3">
        <f>VLOOKUP($A3,overview!$B$4:$AK$172,19,FALSE)</f>
        <v>0</v>
      </c>
      <c r="S3">
        <f>VLOOKUP($A3,overview!$B$4:$AK$172,20,FALSE)</f>
        <v>0</v>
      </c>
      <c r="T3">
        <f>VLOOKUP($A3,overview!$B$4:$AK$172,21,FALSE)</f>
        <v>0</v>
      </c>
      <c r="U3">
        <f>VLOOKUP($A3,overview!$B$4:$AK$172,22,FALSE)</f>
        <v>0</v>
      </c>
      <c r="V3">
        <f>VLOOKUP($A3,overview!$B$4:$AK$172,23,FALSE)</f>
        <v>0</v>
      </c>
      <c r="W3">
        <f>VLOOKUP($A3,overview!$B$4:$AK$172,24,FALSE)</f>
        <v>0</v>
      </c>
      <c r="X3">
        <f>VLOOKUP($A3,overview!$B$4:$AK$172,25,FALSE)</f>
        <v>0</v>
      </c>
      <c r="Y3">
        <f>VLOOKUP($A3,overview!$B$4:$AK$172,26,FALSE)</f>
        <v>0</v>
      </c>
      <c r="Z3">
        <f>VLOOKUP($A3,overview!$B$4:$AK$172,27,FALSE)</f>
        <v>0</v>
      </c>
      <c r="AA3">
        <f>VLOOKUP($A3,overview!$B$4:$AK$172,28,FALSE)</f>
        <v>0</v>
      </c>
      <c r="AB3">
        <f>VLOOKUP($A3,overview!$B$4:$AK$172,29,FALSE)</f>
        <v>0</v>
      </c>
      <c r="AC3">
        <f>VLOOKUP($A3,overview!$B$4:$AK$172,30,FALSE)</f>
        <v>0</v>
      </c>
      <c r="AD3">
        <f>VLOOKUP($A3,overview!$B$4:$AK$172,31,FALSE)</f>
        <v>0</v>
      </c>
      <c r="AE3">
        <f>VLOOKUP($A3,overview!$B$4:$AK$172,32,FALSE)</f>
        <v>0</v>
      </c>
      <c r="AF3">
        <f>VLOOKUP($A3,overview!$B$4:$AK$172,33,FALSE)</f>
        <v>0</v>
      </c>
      <c r="AG3">
        <f>VLOOKUP($A3,overview!$B$4:$AK$172,34,FALSE)</f>
        <v>0</v>
      </c>
      <c r="AH3">
        <f>VLOOKUP($A3,overview!$B$4:$AK$172,35,FALSE)</f>
        <v>0</v>
      </c>
      <c r="AI3" t="str">
        <f>VLOOKUP($A3,overview!$B$4:$AK$172,36,FALSE)</f>
        <v/>
      </c>
    </row>
    <row r="4" spans="1:35">
      <c r="A4" s="2" t="s">
        <v>242</v>
      </c>
      <c r="B4">
        <f>VLOOKUP($A4,overview!$B$4:$AK$172,3,FALSE)</f>
        <v>0</v>
      </c>
      <c r="C4">
        <f>VLOOKUP($A4,overview!$B$4:$AK$172,4,FALSE)</f>
        <v>0</v>
      </c>
      <c r="D4">
        <f>VLOOKUP($A4,overview!$B$4:$AK$172,5,FALSE)</f>
        <v>0</v>
      </c>
      <c r="E4">
        <f>VLOOKUP($A4,overview!$B$4:$AK$172,6,FALSE)</f>
        <v>0</v>
      </c>
      <c r="F4">
        <f>VLOOKUP($A4,overview!$B$4:$AK$172,7,FALSE)</f>
        <v>0</v>
      </c>
      <c r="G4">
        <f>VLOOKUP($A4,overview!$B$4:$AK$172,8,FALSE)</f>
        <v>0</v>
      </c>
      <c r="H4">
        <f>VLOOKUP($A4,overview!$B$4:$AK$172,9,FALSE)</f>
        <v>0</v>
      </c>
      <c r="I4">
        <f>VLOOKUP($A4,overview!$B$4:$AK$172,10,FALSE)</f>
        <v>0</v>
      </c>
      <c r="J4">
        <f>VLOOKUP($A4,overview!$B$4:$AK$172,11,FALSE)</f>
        <v>0</v>
      </c>
      <c r="K4">
        <f>VLOOKUP($A4,overview!$B$4:$AK$172,12,FALSE)</f>
        <v>0</v>
      </c>
      <c r="L4">
        <f>VLOOKUP($A4,overview!$B$4:$AK$172,13,FALSE)</f>
        <v>0</v>
      </c>
      <c r="M4">
        <f>VLOOKUP($A4,overview!$B$4:$AK$172,14,FALSE)</f>
        <v>0</v>
      </c>
      <c r="N4">
        <f>VLOOKUP($A4,overview!$B$4:$AK$172,15,FALSE)</f>
        <v>0</v>
      </c>
      <c r="O4">
        <f>VLOOKUP($A4,overview!$B$4:$AK$172,16,FALSE)</f>
        <v>0</v>
      </c>
      <c r="P4">
        <f>VLOOKUP($A4,overview!$B$4:$AK$172,17,FALSE)</f>
        <v>0</v>
      </c>
      <c r="Q4">
        <f>VLOOKUP($A4,overview!$B$4:$AK$172,18,FALSE)</f>
        <v>0</v>
      </c>
      <c r="R4">
        <f>VLOOKUP($A4,overview!$B$4:$AK$172,19,FALSE)</f>
        <v>0</v>
      </c>
      <c r="S4">
        <f>VLOOKUP($A4,overview!$B$4:$AK$172,20,FALSE)</f>
        <v>0</v>
      </c>
      <c r="T4">
        <f>VLOOKUP($A4,overview!$B$4:$AK$172,21,FALSE)</f>
        <v>0</v>
      </c>
      <c r="U4">
        <f>VLOOKUP($A4,overview!$B$4:$AK$172,22,FALSE)</f>
        <v>0</v>
      </c>
      <c r="V4">
        <f>VLOOKUP($A4,overview!$B$4:$AK$172,23,FALSE)</f>
        <v>0</v>
      </c>
      <c r="W4">
        <f>VLOOKUP($A4,overview!$B$4:$AK$172,24,FALSE)</f>
        <v>0</v>
      </c>
      <c r="X4">
        <f>VLOOKUP($A4,overview!$B$4:$AK$172,25,FALSE)</f>
        <v>0</v>
      </c>
      <c r="Y4">
        <f>VLOOKUP($A4,overview!$B$4:$AK$172,26,FALSE)</f>
        <v>0</v>
      </c>
      <c r="Z4">
        <f>VLOOKUP($A4,overview!$B$4:$AK$172,27,FALSE)</f>
        <v>0</v>
      </c>
      <c r="AA4">
        <f>VLOOKUP($A4,overview!$B$4:$AK$172,28,FALSE)</f>
        <v>0</v>
      </c>
      <c r="AB4">
        <f>VLOOKUP($A4,overview!$B$4:$AK$172,29,FALSE)</f>
        <v>0</v>
      </c>
      <c r="AC4">
        <f>VLOOKUP($A4,overview!$B$4:$AK$172,30,FALSE)</f>
        <v>0</v>
      </c>
      <c r="AD4">
        <f>VLOOKUP($A4,overview!$B$4:$AK$172,31,FALSE)</f>
        <v>0</v>
      </c>
      <c r="AE4">
        <f>VLOOKUP($A4,overview!$B$4:$AK$172,32,FALSE)</f>
        <v>0</v>
      </c>
      <c r="AF4">
        <f>VLOOKUP($A4,overview!$B$4:$AK$172,33,FALSE)</f>
        <v>0</v>
      </c>
      <c r="AG4">
        <f>VLOOKUP($A4,overview!$B$4:$AK$172,34,FALSE)</f>
        <v>0</v>
      </c>
      <c r="AH4">
        <f>VLOOKUP($A4,overview!$B$4:$AK$172,35,FALSE)</f>
        <v>0</v>
      </c>
      <c r="AI4" t="str">
        <f>VLOOKUP($A4,overview!$B$4:$AK$172,36,FALSE)</f>
        <v/>
      </c>
    </row>
    <row r="5" spans="1:35">
      <c r="A5" s="2" t="s">
        <v>454</v>
      </c>
      <c r="B5">
        <f>VLOOKUP($A5,overview!$B$4:$AK$172,3,FALSE)</f>
        <v>1040</v>
      </c>
      <c r="C5">
        <f>VLOOKUP($A5,overview!$B$4:$AK$172,4,FALSE)</f>
        <v>0</v>
      </c>
      <c r="D5">
        <f>VLOOKUP($A5,overview!$B$4:$AK$172,5,FALSE)</f>
        <v>0</v>
      </c>
      <c r="E5">
        <f>VLOOKUP($A5,overview!$B$4:$AK$172,6,FALSE)</f>
        <v>1020.320190748602</v>
      </c>
      <c r="F5">
        <f>VLOOKUP($A5,overview!$B$4:$AK$172,7,FALSE)</f>
        <v>1008.04157200671</v>
      </c>
      <c r="G5">
        <f>VLOOKUP($A5,overview!$B$4:$AK$172,8,FALSE)</f>
        <v>998.73106232688235</v>
      </c>
      <c r="H5">
        <f>VLOOKUP($A5,overview!$B$4:$AK$172,9,FALSE)</f>
        <v>991.0281599676299</v>
      </c>
      <c r="I5">
        <f>VLOOKUP($A5,overview!$B$4:$AK$172,10,FALSE)</f>
        <v>984.33513082136346</v>
      </c>
      <c r="J5">
        <f>VLOOKUP($A5,overview!$B$4:$AK$172,11,FALSE)</f>
        <v>978.33642512896665</v>
      </c>
      <c r="K5">
        <f>VLOOKUP($A5,overview!$B$4:$AK$172,12,FALSE)</f>
        <v>972.84526240294781</v>
      </c>
      <c r="L5">
        <f>VLOOKUP($A5,overview!$B$4:$AK$172,13,FALSE)</f>
        <v>967.74200869431661</v>
      </c>
      <c r="M5">
        <f>VLOOKUP($A5,overview!$B$4:$AK$172,14,FALSE)</f>
        <v>962.9454684946902</v>
      </c>
      <c r="N5">
        <f>VLOOKUP($A5,overview!$B$4:$AK$172,15,FALSE)</f>
        <v>958.39803019668921</v>
      </c>
      <c r="O5">
        <f>VLOOKUP($A5,overview!$B$4:$AK$172,16,FALSE)</f>
        <v>954.05735017122936</v>
      </c>
      <c r="P5">
        <f>VLOOKUP($A5,overview!$B$4:$AK$172,17,FALSE)</f>
        <v>949.89140217859926</v>
      </c>
      <c r="Q5">
        <f>VLOOKUP($A5,overview!$B$4:$AK$172,18,FALSE)</f>
        <v>945.87538088714541</v>
      </c>
      <c r="R5">
        <f>VLOOKUP($A5,overview!$B$4:$AK$172,19,FALSE)</f>
        <v>941.98968471437684</v>
      </c>
      <c r="S5">
        <f>VLOOKUP($A5,overview!$B$4:$AK$172,20,FALSE)</f>
        <v>938.21855622958981</v>
      </c>
      <c r="T5">
        <f>VLOOKUP($A5,overview!$B$4:$AK$172,21,FALSE)</f>
        <v>934.54913881121274</v>
      </c>
      <c r="U5">
        <f>VLOOKUP($A5,overview!$B$4:$AK$172,22,FALSE)</f>
        <v>930.97080556760534</v>
      </c>
      <c r="V5">
        <f>VLOOKUP($A5,overview!$B$4:$AK$172,23,FALSE)</f>
        <v>927.47467144725033</v>
      </c>
      <c r="W5">
        <f>VLOOKUP($A5,overview!$B$4:$AK$172,24,FALSE)</f>
        <v>924.05323168792415</v>
      </c>
      <c r="X5">
        <f>VLOOKUP($A5,overview!$B$4:$AK$172,25,FALSE)</f>
        <v>920.70008931437519</v>
      </c>
      <c r="Y5">
        <f>VLOOKUP($A5,overview!$B$4:$AK$172,26,FALSE)</f>
        <v>917.40974662581266</v>
      </c>
      <c r="Z5">
        <f>VLOOKUP($A5,overview!$B$4:$AK$172,27,FALSE)</f>
        <v>914.17744346790937</v>
      </c>
      <c r="AA5">
        <f>VLOOKUP($A5,overview!$B$4:$AK$172,28,FALSE)</f>
        <v>910.99903024623427</v>
      </c>
      <c r="AB5">
        <f>VLOOKUP($A5,overview!$B$4:$AK$172,29,FALSE)</f>
        <v>907.87086710364224</v>
      </c>
      <c r="AC5">
        <f>VLOOKUP($A5,overview!$B$4:$AK$172,30,FALSE)</f>
        <v>904.78974305550446</v>
      </c>
      <c r="AD5">
        <f>VLOOKUP($A5,overview!$B$4:$AK$172,31,FALSE)</f>
        <v>901.75281052760101</v>
      </c>
      <c r="AE5">
        <f>VLOOKUP($A5,overview!$B$4:$AK$172,32,FALSE)</f>
        <v>898.75753190912178</v>
      </c>
      <c r="AF5">
        <f>VLOOKUP($A5,overview!$B$4:$AK$172,33,FALSE)</f>
        <v>895.80163557105675</v>
      </c>
      <c r="AG5">
        <f>VLOOKUP($A5,overview!$B$4:$AK$172,34,FALSE)</f>
        <v>892.88307940947402</v>
      </c>
      <c r="AH5">
        <f>VLOOKUP($A5,overview!$B$4:$AK$172,35,FALSE)</f>
        <v>890.00002042161486</v>
      </c>
      <c r="AI5" t="str">
        <f>VLOOKUP($A5,overview!$B$4:$AK$172,36,FALSE)</f>
        <v>[EUR/kW rated]</v>
      </c>
    </row>
    <row r="6" spans="1:35">
      <c r="A6" s="2" t="s">
        <v>449</v>
      </c>
      <c r="B6">
        <f>VLOOKUP($A6,overview!$B$4:$AK$172,3,FALSE)</f>
        <v>2.5000000000000001E-2</v>
      </c>
      <c r="C6">
        <f>VLOOKUP($A6,overview!$B$4:$AK$172,4,FALSE)</f>
        <v>0.02</v>
      </c>
      <c r="D6">
        <f>VLOOKUP($A6,overview!$B$4:$AK$172,5,FALSE)</f>
        <v>0.03</v>
      </c>
      <c r="E6">
        <f>VLOOKUP($A6,overview!$B$4:$AK$172,6,FALSE)</f>
        <v>0</v>
      </c>
      <c r="F6">
        <f>VLOOKUP($A6,overview!$B$4:$AK$172,7,FALSE)</f>
        <v>0</v>
      </c>
      <c r="G6">
        <f>VLOOKUP($A6,overview!$B$4:$AK$172,8,FALSE)</f>
        <v>0</v>
      </c>
      <c r="H6">
        <f>VLOOKUP($A6,overview!$B$4:$AK$172,9,FALSE)</f>
        <v>0</v>
      </c>
      <c r="I6">
        <f>VLOOKUP($A6,overview!$B$4:$AK$172,10,FALSE)</f>
        <v>0</v>
      </c>
      <c r="J6">
        <f>VLOOKUP($A6,overview!$B$4:$AK$172,11,FALSE)</f>
        <v>0</v>
      </c>
      <c r="K6">
        <f>VLOOKUP($A6,overview!$B$4:$AK$172,12,FALSE)</f>
        <v>0</v>
      </c>
      <c r="L6">
        <f>VLOOKUP($A6,overview!$B$4:$AK$172,13,FALSE)</f>
        <v>0</v>
      </c>
      <c r="M6">
        <f>VLOOKUP($A6,overview!$B$4:$AK$172,14,FALSE)</f>
        <v>0</v>
      </c>
      <c r="N6">
        <f>VLOOKUP($A6,overview!$B$4:$AK$172,15,FALSE)</f>
        <v>0</v>
      </c>
      <c r="O6">
        <f>VLOOKUP($A6,overview!$B$4:$AK$172,16,FALSE)</f>
        <v>0</v>
      </c>
      <c r="P6">
        <f>VLOOKUP($A6,overview!$B$4:$AK$172,17,FALSE)</f>
        <v>0</v>
      </c>
      <c r="Q6">
        <f>VLOOKUP($A6,overview!$B$4:$AK$172,18,FALSE)</f>
        <v>0</v>
      </c>
      <c r="R6">
        <f>VLOOKUP($A6,overview!$B$4:$AK$172,19,FALSE)</f>
        <v>0</v>
      </c>
      <c r="S6">
        <f>VLOOKUP($A6,overview!$B$4:$AK$172,20,FALSE)</f>
        <v>0</v>
      </c>
      <c r="T6">
        <f>VLOOKUP($A6,overview!$B$4:$AK$172,21,FALSE)</f>
        <v>0</v>
      </c>
      <c r="U6">
        <f>VLOOKUP($A6,overview!$B$4:$AK$172,22,FALSE)</f>
        <v>0</v>
      </c>
      <c r="V6">
        <f>VLOOKUP($A6,overview!$B$4:$AK$172,23,FALSE)</f>
        <v>0</v>
      </c>
      <c r="W6">
        <f>VLOOKUP($A6,overview!$B$4:$AK$172,24,FALSE)</f>
        <v>0</v>
      </c>
      <c r="X6">
        <f>VLOOKUP($A6,overview!$B$4:$AK$172,25,FALSE)</f>
        <v>0</v>
      </c>
      <c r="Y6">
        <f>VLOOKUP($A6,overview!$B$4:$AK$172,26,FALSE)</f>
        <v>0</v>
      </c>
      <c r="Z6">
        <f>VLOOKUP($A6,overview!$B$4:$AK$172,27,FALSE)</f>
        <v>0</v>
      </c>
      <c r="AA6">
        <f>VLOOKUP($A6,overview!$B$4:$AK$172,28,FALSE)</f>
        <v>0</v>
      </c>
      <c r="AB6">
        <f>VLOOKUP($A6,overview!$B$4:$AK$172,29,FALSE)</f>
        <v>0</v>
      </c>
      <c r="AC6">
        <f>VLOOKUP($A6,overview!$B$4:$AK$172,30,FALSE)</f>
        <v>0</v>
      </c>
      <c r="AD6">
        <f>VLOOKUP($A6,overview!$B$4:$AK$172,31,FALSE)</f>
        <v>0</v>
      </c>
      <c r="AE6">
        <f>VLOOKUP($A6,overview!$B$4:$AK$172,32,FALSE)</f>
        <v>0</v>
      </c>
      <c r="AF6">
        <f>VLOOKUP($A6,overview!$B$4:$AK$172,33,FALSE)</f>
        <v>0</v>
      </c>
      <c r="AG6">
        <f>VLOOKUP($A6,overview!$B$4:$AK$172,34,FALSE)</f>
        <v>0</v>
      </c>
      <c r="AH6">
        <f>VLOOKUP($A6,overview!$B$4:$AK$172,35,FALSE)</f>
        <v>0</v>
      </c>
      <c r="AI6" t="str">
        <f>VLOOKUP($A6,overview!$B$4:$AK$172,36,FALSE)</f>
        <v>Fraction of CAPEX p.a.</v>
      </c>
    </row>
    <row r="7" spans="1:35">
      <c r="A7" s="2" t="s">
        <v>450</v>
      </c>
      <c r="B7">
        <f>VLOOKUP($A7,overview!$B$4:$AK$172,3,FALSE)</f>
        <v>1290</v>
      </c>
      <c r="C7">
        <f>VLOOKUP($A7,overview!$B$4:$AK$172,4,FALSE)</f>
        <v>0</v>
      </c>
      <c r="D7">
        <f>VLOOKUP($A7,overview!$B$4:$AK$172,5,FALSE)</f>
        <v>0</v>
      </c>
      <c r="E7">
        <f>VLOOKUP($A7,overview!$B$4:$AK$172,6,FALSE)</f>
        <v>1266.4351021399359</v>
      </c>
      <c r="F7">
        <f>VLOOKUP($A7,overview!$B$4:$AK$172,7,FALSE)</f>
        <v>1251.7215719568251</v>
      </c>
      <c r="G7">
        <f>VLOOKUP($A7,overview!$B$4:$AK$172,8,FALSE)</f>
        <v>1240.5603045013179</v>
      </c>
      <c r="H7">
        <f>VLOOKUP($A7,overview!$B$4:$AK$172,9,FALSE)</f>
        <v>1231.323820126421</v>
      </c>
      <c r="I7">
        <f>VLOOKUP($A7,overview!$B$4:$AK$172,10,FALSE)</f>
        <v>1223.2967440579409</v>
      </c>
      <c r="J7">
        <f>VLOOKUP($A7,overview!$B$4:$AK$172,11,FALSE)</f>
        <v>1216.1012857804151</v>
      </c>
      <c r="K7">
        <f>VLOOKUP($A7,overview!$B$4:$AK$172,12,FALSE)</f>
        <v>1209.513758135746</v>
      </c>
      <c r="L7">
        <f>VLOOKUP($A7,overview!$B$4:$AK$172,13,FALSE)</f>
        <v>1203.3908536894121</v>
      </c>
      <c r="M7">
        <f>VLOOKUP($A7,overview!$B$4:$AK$172,14,FALSE)</f>
        <v>1197.6352899225101</v>
      </c>
      <c r="N7">
        <f>VLOOKUP($A7,overview!$B$4:$AK$172,15,FALSE)</f>
        <v>1192.178028800794</v>
      </c>
      <c r="O7">
        <f>VLOOKUP($A7,overview!$B$4:$AK$172,16,FALSE)</f>
        <v>1186.9683208669551</v>
      </c>
      <c r="P7">
        <f>VLOOKUP($A7,overview!$B$4:$AK$172,17,FALSE)</f>
        <v>1181.967777285188</v>
      </c>
      <c r="Q7">
        <f>VLOOKUP($A7,overview!$B$4:$AK$172,18,FALSE)</f>
        <v>1177.1466614419051</v>
      </c>
      <c r="R7">
        <f>VLOOKUP($A7,overview!$B$4:$AK$172,19,FALSE)</f>
        <v>1172.4814728071599</v>
      </c>
      <c r="S7">
        <f>VLOOKUP($A7,overview!$B$4:$AK$172,20,FALSE)</f>
        <v>1167.953318199216</v>
      </c>
      <c r="T7">
        <f>VLOOKUP($A7,overview!$B$4:$AK$172,21,FALSE)</f>
        <v>1163.546781562449</v>
      </c>
      <c r="U7">
        <f>VLOOKUP($A7,overview!$B$4:$AK$172,22,FALSE)</f>
        <v>1159.2491198518881</v>
      </c>
      <c r="V7">
        <f>VLOOKUP($A7,overview!$B$4:$AK$172,23,FALSE)</f>
        <v>1155.0496783596971</v>
      </c>
      <c r="W7">
        <f>VLOOKUP($A7,overview!$B$4:$AK$172,24,FALSE)</f>
        <v>1150.939457398709</v>
      </c>
      <c r="X7">
        <f>VLOOKUP($A7,overview!$B$4:$AK$172,25,FALSE)</f>
        <v>1146.9107856787571</v>
      </c>
      <c r="Y7">
        <f>VLOOKUP($A7,overview!$B$4:$AK$172,26,FALSE)</f>
        <v>1142.957070359103</v>
      </c>
      <c r="Z7">
        <f>VLOOKUP($A7,overview!$B$4:$AK$172,27,FALSE)</f>
        <v>1139.0726031656311</v>
      </c>
      <c r="AA7">
        <f>VLOOKUP($A7,overview!$B$4:$AK$172,28,FALSE)</f>
        <v>1135.25240814433</v>
      </c>
      <c r="AB7">
        <f>VLOOKUP($A7,overview!$B$4:$AK$172,29,FALSE)</f>
        <v>1131.492120773825</v>
      </c>
      <c r="AC7">
        <f>VLOOKUP($A7,overview!$B$4:$AK$172,30,FALSE)</f>
        <v>1127.787891000381</v>
      </c>
      <c r="AD7">
        <f>VLOOKUP($A7,overview!$B$4:$AK$172,31,FALSE)</f>
        <v>1124.1363047366719</v>
      </c>
      <c r="AE7">
        <f>VLOOKUP($A7,overview!$B$4:$AK$172,32,FALSE)</f>
        <v>1120.5343197645359</v>
      </c>
      <c r="AF7">
        <f>VLOOKUP($A7,overview!$B$4:$AK$172,33,FALSE)</f>
        <v>1116.9792129858199</v>
      </c>
      <c r="AG7">
        <f>VLOOKUP($A7,overview!$B$4:$AK$172,34,FALSE)</f>
        <v>1113.46853669542</v>
      </c>
      <c r="AH7">
        <f>VLOOKUP($A7,overview!$B$4:$AK$172,35,FALSE)</f>
        <v>1110.0000820880121</v>
      </c>
      <c r="AI7" t="str">
        <f>VLOOKUP($A7,overview!$B$4:$AK$172,36,FALSE)</f>
        <v>[EUR/kW rated]</v>
      </c>
    </row>
    <row r="8" spans="1:35">
      <c r="A8" s="2" t="s">
        <v>451</v>
      </c>
      <c r="B8">
        <f>VLOOKUP($A8,overview!$B$4:$AK$172,3,FALSE)</f>
        <v>2.5000000000000001E-2</v>
      </c>
      <c r="C8">
        <f>VLOOKUP($A8,overview!$B$4:$AK$172,4,FALSE)</f>
        <v>0.02</v>
      </c>
      <c r="D8">
        <f>VLOOKUP($A8,overview!$B$4:$AK$172,5,FALSE)</f>
        <v>0.03</v>
      </c>
      <c r="E8">
        <f>VLOOKUP($A8,overview!$B$4:$AK$172,6,FALSE)</f>
        <v>0</v>
      </c>
      <c r="F8">
        <f>VLOOKUP($A8,overview!$B$4:$AK$172,7,FALSE)</f>
        <v>0</v>
      </c>
      <c r="G8">
        <f>VLOOKUP($A8,overview!$B$4:$AK$172,8,FALSE)</f>
        <v>0</v>
      </c>
      <c r="H8">
        <f>VLOOKUP($A8,overview!$B$4:$AK$172,9,FALSE)</f>
        <v>0</v>
      </c>
      <c r="I8">
        <f>VLOOKUP($A8,overview!$B$4:$AK$172,10,FALSE)</f>
        <v>0</v>
      </c>
      <c r="J8">
        <f>VLOOKUP($A8,overview!$B$4:$AK$172,11,FALSE)</f>
        <v>0</v>
      </c>
      <c r="K8">
        <f>VLOOKUP($A8,overview!$B$4:$AK$172,12,FALSE)</f>
        <v>0</v>
      </c>
      <c r="L8">
        <f>VLOOKUP($A8,overview!$B$4:$AK$172,13,FALSE)</f>
        <v>0</v>
      </c>
      <c r="M8">
        <f>VLOOKUP($A8,overview!$B$4:$AK$172,14,FALSE)</f>
        <v>0</v>
      </c>
      <c r="N8">
        <f>VLOOKUP($A8,overview!$B$4:$AK$172,15,FALSE)</f>
        <v>0</v>
      </c>
      <c r="O8">
        <f>VLOOKUP($A8,overview!$B$4:$AK$172,16,FALSE)</f>
        <v>0</v>
      </c>
      <c r="P8">
        <f>VLOOKUP($A8,overview!$B$4:$AK$172,17,FALSE)</f>
        <v>0</v>
      </c>
      <c r="Q8">
        <f>VLOOKUP($A8,overview!$B$4:$AK$172,18,FALSE)</f>
        <v>0</v>
      </c>
      <c r="R8">
        <f>VLOOKUP($A8,overview!$B$4:$AK$172,19,FALSE)</f>
        <v>0</v>
      </c>
      <c r="S8">
        <f>VLOOKUP($A8,overview!$B$4:$AK$172,20,FALSE)</f>
        <v>0</v>
      </c>
      <c r="T8">
        <f>VLOOKUP($A8,overview!$B$4:$AK$172,21,FALSE)</f>
        <v>0</v>
      </c>
      <c r="U8">
        <f>VLOOKUP($A8,overview!$B$4:$AK$172,22,FALSE)</f>
        <v>0</v>
      </c>
      <c r="V8">
        <f>VLOOKUP($A8,overview!$B$4:$AK$172,23,FALSE)</f>
        <v>0</v>
      </c>
      <c r="W8">
        <f>VLOOKUP($A8,overview!$B$4:$AK$172,24,FALSE)</f>
        <v>0</v>
      </c>
      <c r="X8">
        <f>VLOOKUP($A8,overview!$B$4:$AK$172,25,FALSE)</f>
        <v>0</v>
      </c>
      <c r="Y8">
        <f>VLOOKUP($A8,overview!$B$4:$AK$172,26,FALSE)</f>
        <v>0</v>
      </c>
      <c r="Z8">
        <f>VLOOKUP($A8,overview!$B$4:$AK$172,27,FALSE)</f>
        <v>0</v>
      </c>
      <c r="AA8">
        <f>VLOOKUP($A8,overview!$B$4:$AK$172,28,FALSE)</f>
        <v>0</v>
      </c>
      <c r="AB8">
        <f>VLOOKUP($A8,overview!$B$4:$AK$172,29,FALSE)</f>
        <v>0</v>
      </c>
      <c r="AC8">
        <f>VLOOKUP($A8,overview!$B$4:$AK$172,30,FALSE)</f>
        <v>0</v>
      </c>
      <c r="AD8">
        <f>VLOOKUP($A8,overview!$B$4:$AK$172,31,FALSE)</f>
        <v>0</v>
      </c>
      <c r="AE8">
        <f>VLOOKUP($A8,overview!$B$4:$AK$172,32,FALSE)</f>
        <v>0</v>
      </c>
      <c r="AF8">
        <f>VLOOKUP($A8,overview!$B$4:$AK$172,33,FALSE)</f>
        <v>0</v>
      </c>
      <c r="AG8">
        <f>VLOOKUP($A8,overview!$B$4:$AK$172,34,FALSE)</f>
        <v>0</v>
      </c>
      <c r="AH8">
        <f>VLOOKUP($A8,overview!$B$4:$AK$172,35,FALSE)</f>
        <v>0</v>
      </c>
      <c r="AI8" t="str">
        <f>VLOOKUP($A8,overview!$B$4:$AK$172,36,FALSE)</f>
        <v>Fraction of CAPEX p.a.</v>
      </c>
    </row>
    <row r="9" spans="1:35">
      <c r="A9" s="2" t="s">
        <v>452</v>
      </c>
      <c r="B9">
        <f>VLOOKUP($A9,overview!$B$4:$AK$172,3,FALSE)</f>
        <v>1760</v>
      </c>
      <c r="C9">
        <f>VLOOKUP($A9,overview!$B$4:$AK$172,4,FALSE)</f>
        <v>0</v>
      </c>
      <c r="D9">
        <f>VLOOKUP($A9,overview!$B$4:$AK$172,5,FALSE)</f>
        <v>0</v>
      </c>
      <c r="E9">
        <f>VLOOKUP($A9,overview!$B$4:$AK$172,6,FALSE)</f>
        <v>1728.625658289327</v>
      </c>
      <c r="F9">
        <f>VLOOKUP($A9,overview!$B$4:$AK$172,7,FALSE)</f>
        <v>1709.026252801784</v>
      </c>
      <c r="G9">
        <f>VLOOKUP($A9,overview!$B$4:$AK$172,8,FALSE)</f>
        <v>1694.15472188798</v>
      </c>
      <c r="H9">
        <f>VLOOKUP($A9,overview!$B$4:$AK$172,9,FALSE)</f>
        <v>1681.845676282242</v>
      </c>
      <c r="I9">
        <f>VLOOKUP($A9,overview!$B$4:$AK$172,10,FALSE)</f>
        <v>1671.1469895354669</v>
      </c>
      <c r="J9">
        <f>VLOOKUP($A9,overview!$B$4:$AK$172,11,FALSE)</f>
        <v>1661.5557194746009</v>
      </c>
      <c r="K9">
        <f>VLOOKUP($A9,overview!$B$4:$AK$172,12,FALSE)</f>
        <v>1652.774019216185</v>
      </c>
      <c r="L9">
        <f>VLOOKUP($A9,overview!$B$4:$AK$172,13,FALSE)</f>
        <v>1644.6110391690181</v>
      </c>
      <c r="M9">
        <f>VLOOKUP($A9,overview!$B$4:$AK$172,14,FALSE)</f>
        <v>1636.937205604685</v>
      </c>
      <c r="N9">
        <f>VLOOKUP($A9,overview!$B$4:$AK$172,15,FALSE)</f>
        <v>1629.660553736451</v>
      </c>
      <c r="O9">
        <f>VLOOKUP($A9,overview!$B$4:$AK$172,16,FALSE)</f>
        <v>1622.713473960963</v>
      </c>
      <c r="P9">
        <f>VLOOKUP($A9,overview!$B$4:$AK$172,17,FALSE)</f>
        <v>1616.0448193452669</v>
      </c>
      <c r="Q9">
        <f>VLOOKUP($A9,overview!$B$4:$AK$172,18,FALSE)</f>
        <v>1609.6149677085789</v>
      </c>
      <c r="R9">
        <f>VLOOKUP($A9,overview!$B$4:$AK$172,19,FALSE)</f>
        <v>1603.3926040962931</v>
      </c>
      <c r="S9">
        <f>VLOOKUP($A9,overview!$B$4:$AK$172,20,FALSE)</f>
        <v>1597.3525516274451</v>
      </c>
      <c r="T9">
        <f>VLOOKUP($A9,overview!$B$4:$AK$172,21,FALSE)</f>
        <v>1591.4742661370281</v>
      </c>
      <c r="U9">
        <f>VLOOKUP($A9,overview!$B$4:$AK$172,22,FALSE)</f>
        <v>1585.7407650806031</v>
      </c>
      <c r="V9">
        <f>VLOOKUP($A9,overview!$B$4:$AK$172,23,FALSE)</f>
        <v>1580.137848682599</v>
      </c>
      <c r="W9">
        <f>VLOOKUP($A9,overview!$B$4:$AK$172,24,FALSE)</f>
        <v>1574.6535226699641</v>
      </c>
      <c r="X9">
        <f>VLOOKUP($A9,overview!$B$4:$AK$172,25,FALSE)</f>
        <v>1569.2775631144709</v>
      </c>
      <c r="Y9">
        <f>VLOOKUP($A9,overview!$B$4:$AK$172,26,FALSE)</f>
        <v>1564.0011834095949</v>
      </c>
      <c r="Z9">
        <f>VLOOKUP($A9,overview!$B$4:$AK$172,27,FALSE)</f>
        <v>1558.8167759315741</v>
      </c>
      <c r="AA9">
        <f>VLOOKUP($A9,overview!$B$4:$AK$172,28,FALSE)</f>
        <v>1553.7177091675801</v>
      </c>
      <c r="AB9">
        <f>VLOOKUP($A9,overview!$B$4:$AK$172,29,FALSE)</f>
        <v>1548.698166622067</v>
      </c>
      <c r="AC9">
        <f>VLOOKUP($A9,overview!$B$4:$AK$172,30,FALSE)</f>
        <v>1543.753017595559</v>
      </c>
      <c r="AD9">
        <f>VLOOKUP($A9,overview!$B$4:$AK$172,31,FALSE)</f>
        <v>1538.877712564336</v>
      </c>
      <c r="AE9">
        <f>VLOOKUP($A9,overview!$B$4:$AK$172,32,FALSE)</f>
        <v>1534.0681977527099</v>
      </c>
      <c r="AF9">
        <f>VLOOKUP($A9,overview!$B$4:$AK$172,33,FALSE)</f>
        <v>1529.320844826751</v>
      </c>
      <c r="AG9">
        <f>VLOOKUP($A9,overview!$B$4:$AK$172,34,FALSE)</f>
        <v>1524.6323926107259</v>
      </c>
      <c r="AH9">
        <f>VLOOKUP($A9,overview!$B$4:$AK$172,35,FALSE)</f>
        <v>1519.9998984433171</v>
      </c>
      <c r="AI9" t="str">
        <f>VLOOKUP($A9,overview!$B$4:$AK$172,36,FALSE)</f>
        <v>[EUR/kW rated]</v>
      </c>
    </row>
    <row r="10" spans="1:35">
      <c r="A10" s="2" t="s">
        <v>453</v>
      </c>
      <c r="B10">
        <f>VLOOKUP($A10,overview!$B$4:$AK$172,3,FALSE)</f>
        <v>2.5000000000000001E-2</v>
      </c>
      <c r="C10">
        <f>VLOOKUP($A10,overview!$B$4:$AK$172,4,FALSE)</f>
        <v>0.02</v>
      </c>
      <c r="D10">
        <f>VLOOKUP($A10,overview!$B$4:$AK$172,5,FALSE)</f>
        <v>0.03</v>
      </c>
      <c r="E10">
        <f>VLOOKUP($A10,overview!$B$4:$AK$172,6,FALSE)</f>
        <v>0</v>
      </c>
      <c r="F10">
        <f>VLOOKUP($A10,overview!$B$4:$AK$172,7,FALSE)</f>
        <v>0</v>
      </c>
      <c r="G10">
        <f>VLOOKUP($A10,overview!$B$4:$AK$172,8,FALSE)</f>
        <v>0</v>
      </c>
      <c r="H10">
        <f>VLOOKUP($A10,overview!$B$4:$AK$172,9,FALSE)</f>
        <v>0</v>
      </c>
      <c r="I10">
        <f>VLOOKUP($A10,overview!$B$4:$AK$172,10,FALSE)</f>
        <v>0</v>
      </c>
      <c r="J10">
        <f>VLOOKUP($A10,overview!$B$4:$AK$172,11,FALSE)</f>
        <v>0</v>
      </c>
      <c r="K10">
        <f>VLOOKUP($A10,overview!$B$4:$AK$172,12,FALSE)</f>
        <v>0</v>
      </c>
      <c r="L10">
        <f>VLOOKUP($A10,overview!$B$4:$AK$172,13,FALSE)</f>
        <v>0</v>
      </c>
      <c r="M10">
        <f>VLOOKUP($A10,overview!$B$4:$AK$172,14,FALSE)</f>
        <v>0</v>
      </c>
      <c r="N10">
        <f>VLOOKUP($A10,overview!$B$4:$AK$172,15,FALSE)</f>
        <v>0</v>
      </c>
      <c r="O10">
        <f>VLOOKUP($A10,overview!$B$4:$AK$172,16,FALSE)</f>
        <v>0</v>
      </c>
      <c r="P10">
        <f>VLOOKUP($A10,overview!$B$4:$AK$172,17,FALSE)</f>
        <v>0</v>
      </c>
      <c r="Q10">
        <f>VLOOKUP($A10,overview!$B$4:$AK$172,18,FALSE)</f>
        <v>0</v>
      </c>
      <c r="R10">
        <f>VLOOKUP($A10,overview!$B$4:$AK$172,19,FALSE)</f>
        <v>0</v>
      </c>
      <c r="S10">
        <f>VLOOKUP($A10,overview!$B$4:$AK$172,20,FALSE)</f>
        <v>0</v>
      </c>
      <c r="T10">
        <f>VLOOKUP($A10,overview!$B$4:$AK$172,21,FALSE)</f>
        <v>0</v>
      </c>
      <c r="U10">
        <f>VLOOKUP($A10,overview!$B$4:$AK$172,22,FALSE)</f>
        <v>0</v>
      </c>
      <c r="V10">
        <f>VLOOKUP($A10,overview!$B$4:$AK$172,23,FALSE)</f>
        <v>0</v>
      </c>
      <c r="W10">
        <f>VLOOKUP($A10,overview!$B$4:$AK$172,24,FALSE)</f>
        <v>0</v>
      </c>
      <c r="X10">
        <f>VLOOKUP($A10,overview!$B$4:$AK$172,25,FALSE)</f>
        <v>0</v>
      </c>
      <c r="Y10">
        <f>VLOOKUP($A10,overview!$B$4:$AK$172,26,FALSE)</f>
        <v>0</v>
      </c>
      <c r="Z10">
        <f>VLOOKUP($A10,overview!$B$4:$AK$172,27,FALSE)</f>
        <v>0</v>
      </c>
      <c r="AA10">
        <f>VLOOKUP($A10,overview!$B$4:$AK$172,28,FALSE)</f>
        <v>0</v>
      </c>
      <c r="AB10">
        <f>VLOOKUP($A10,overview!$B$4:$AK$172,29,FALSE)</f>
        <v>0</v>
      </c>
      <c r="AC10">
        <f>VLOOKUP($A10,overview!$B$4:$AK$172,30,FALSE)</f>
        <v>0</v>
      </c>
      <c r="AD10">
        <f>VLOOKUP($A10,overview!$B$4:$AK$172,31,FALSE)</f>
        <v>0</v>
      </c>
      <c r="AE10">
        <f>VLOOKUP($A10,overview!$B$4:$AK$172,32,FALSE)</f>
        <v>0</v>
      </c>
      <c r="AF10">
        <f>VLOOKUP($A10,overview!$B$4:$AK$172,33,FALSE)</f>
        <v>0</v>
      </c>
      <c r="AG10">
        <f>VLOOKUP($A10,overview!$B$4:$AK$172,34,FALSE)</f>
        <v>0</v>
      </c>
      <c r="AH10">
        <f>VLOOKUP($A10,overview!$B$4:$AK$172,35,FALSE)</f>
        <v>0</v>
      </c>
      <c r="AI10" t="str">
        <f>VLOOKUP($A10,overview!$B$4:$AK$172,36,FALSE)</f>
        <v>Fraction of CAPEX p.a.</v>
      </c>
    </row>
    <row r="11" spans="1:35">
      <c r="A11" s="2" t="s">
        <v>153</v>
      </c>
      <c r="B11">
        <f>VLOOKUP($A11,overview!$B$4:$AK$172,3,FALSE)</f>
        <v>25</v>
      </c>
      <c r="C11">
        <f>VLOOKUP($A11,overview!$B$4:$AK$172,4,FALSE)</f>
        <v>20</v>
      </c>
      <c r="D11">
        <f>VLOOKUP($A11,overview!$B$4:$AK$172,5,FALSE)</f>
        <v>30</v>
      </c>
      <c r="E11">
        <f>VLOOKUP($A11,overview!$B$4:$AK$172,6,FALSE)</f>
        <v>0</v>
      </c>
      <c r="F11">
        <f>VLOOKUP($A11,overview!$B$4:$AK$172,7,FALSE)</f>
        <v>0</v>
      </c>
      <c r="G11">
        <f>VLOOKUP($A11,overview!$B$4:$AK$172,8,FALSE)</f>
        <v>0</v>
      </c>
      <c r="H11">
        <f>VLOOKUP($A11,overview!$B$4:$AK$172,9,FALSE)</f>
        <v>0</v>
      </c>
      <c r="I11">
        <f>VLOOKUP($A11,overview!$B$4:$AK$172,10,FALSE)</f>
        <v>0</v>
      </c>
      <c r="J11">
        <f>VLOOKUP($A11,overview!$B$4:$AK$172,11,FALSE)</f>
        <v>0</v>
      </c>
      <c r="K11">
        <f>VLOOKUP($A11,overview!$B$4:$AK$172,12,FALSE)</f>
        <v>0</v>
      </c>
      <c r="L11">
        <f>VLOOKUP($A11,overview!$B$4:$AK$172,13,FALSE)</f>
        <v>0</v>
      </c>
      <c r="M11">
        <f>VLOOKUP($A11,overview!$B$4:$AK$172,14,FALSE)</f>
        <v>0</v>
      </c>
      <c r="N11">
        <f>VLOOKUP($A11,overview!$B$4:$AK$172,15,FALSE)</f>
        <v>0</v>
      </c>
      <c r="O11">
        <f>VLOOKUP($A11,overview!$B$4:$AK$172,16,FALSE)</f>
        <v>0</v>
      </c>
      <c r="P11">
        <f>VLOOKUP($A11,overview!$B$4:$AK$172,17,FALSE)</f>
        <v>0</v>
      </c>
      <c r="Q11">
        <f>VLOOKUP($A11,overview!$B$4:$AK$172,18,FALSE)</f>
        <v>0</v>
      </c>
      <c r="R11">
        <f>VLOOKUP($A11,overview!$B$4:$AK$172,19,FALSE)</f>
        <v>0</v>
      </c>
      <c r="S11">
        <f>VLOOKUP($A11,overview!$B$4:$AK$172,20,FALSE)</f>
        <v>0</v>
      </c>
      <c r="T11">
        <f>VLOOKUP($A11,overview!$B$4:$AK$172,21,FALSE)</f>
        <v>0</v>
      </c>
      <c r="U11">
        <f>VLOOKUP($A11,overview!$B$4:$AK$172,22,FALSE)</f>
        <v>0</v>
      </c>
      <c r="V11">
        <f>VLOOKUP($A11,overview!$B$4:$AK$172,23,FALSE)</f>
        <v>0</v>
      </c>
      <c r="W11">
        <f>VLOOKUP($A11,overview!$B$4:$AK$172,24,FALSE)</f>
        <v>0</v>
      </c>
      <c r="X11">
        <f>VLOOKUP($A11,overview!$B$4:$AK$172,25,FALSE)</f>
        <v>0</v>
      </c>
      <c r="Y11">
        <f>VLOOKUP($A11,overview!$B$4:$AK$172,26,FALSE)</f>
        <v>0</v>
      </c>
      <c r="Z11">
        <f>VLOOKUP($A11,overview!$B$4:$AK$172,27,FALSE)</f>
        <v>0</v>
      </c>
      <c r="AA11">
        <f>VLOOKUP($A11,overview!$B$4:$AK$172,28,FALSE)</f>
        <v>0</v>
      </c>
      <c r="AB11">
        <f>VLOOKUP($A11,overview!$B$4:$AK$172,29,FALSE)</f>
        <v>0</v>
      </c>
      <c r="AC11">
        <f>VLOOKUP($A11,overview!$B$4:$AK$172,30,FALSE)</f>
        <v>0</v>
      </c>
      <c r="AD11">
        <f>VLOOKUP($A11,overview!$B$4:$AK$172,31,FALSE)</f>
        <v>0</v>
      </c>
      <c r="AE11">
        <f>VLOOKUP($A11,overview!$B$4:$AK$172,32,FALSE)</f>
        <v>0</v>
      </c>
      <c r="AF11">
        <f>VLOOKUP($A11,overview!$B$4:$AK$172,33,FALSE)</f>
        <v>0</v>
      </c>
      <c r="AG11">
        <f>VLOOKUP($A11,overview!$B$4:$AK$172,34,FALSE)</f>
        <v>0</v>
      </c>
      <c r="AH11">
        <f>VLOOKUP($A11,overview!$B$4:$AK$172,35,FALSE)</f>
        <v>0</v>
      </c>
      <c r="AI11" t="str">
        <f>VLOOKUP($A11,overview!$B$4:$AK$172,36,FALSE)</f>
        <v>years</v>
      </c>
    </row>
    <row r="12" spans="1:35">
      <c r="A12" s="2" t="s">
        <v>47</v>
      </c>
      <c r="B12">
        <f>VLOOKUP($A12,overview!$B$4:$AK$172,3,FALSE)</f>
        <v>0</v>
      </c>
      <c r="C12">
        <f>VLOOKUP($A12,overview!$B$4:$AK$172,4,FALSE)</f>
        <v>0</v>
      </c>
      <c r="D12">
        <f>VLOOKUP($A12,overview!$B$4:$AK$172,5,FALSE)</f>
        <v>0</v>
      </c>
      <c r="E12">
        <f>VLOOKUP($A12,overview!$B$4:$AK$172,6,FALSE)</f>
        <v>0</v>
      </c>
      <c r="F12">
        <f>VLOOKUP($A12,overview!$B$4:$AK$172,7,FALSE)</f>
        <v>0</v>
      </c>
      <c r="G12">
        <f>VLOOKUP($A12,overview!$B$4:$AK$172,8,FALSE)</f>
        <v>0</v>
      </c>
      <c r="H12">
        <f>VLOOKUP($A12,overview!$B$4:$AK$172,9,FALSE)</f>
        <v>0</v>
      </c>
      <c r="I12">
        <f>VLOOKUP($A12,overview!$B$4:$AK$172,10,FALSE)</f>
        <v>0</v>
      </c>
      <c r="J12">
        <f>VLOOKUP($A12,overview!$B$4:$AK$172,11,FALSE)</f>
        <v>0</v>
      </c>
      <c r="K12">
        <f>VLOOKUP($A12,overview!$B$4:$AK$172,12,FALSE)</f>
        <v>0</v>
      </c>
      <c r="L12">
        <f>VLOOKUP($A12,overview!$B$4:$AK$172,13,FALSE)</f>
        <v>0</v>
      </c>
      <c r="M12">
        <f>VLOOKUP($A12,overview!$B$4:$AK$172,14,FALSE)</f>
        <v>0</v>
      </c>
      <c r="N12">
        <f>VLOOKUP($A12,overview!$B$4:$AK$172,15,FALSE)</f>
        <v>0</v>
      </c>
      <c r="O12">
        <f>VLOOKUP($A12,overview!$B$4:$AK$172,16,FALSE)</f>
        <v>0</v>
      </c>
      <c r="P12">
        <f>VLOOKUP($A12,overview!$B$4:$AK$172,17,FALSE)</f>
        <v>0</v>
      </c>
      <c r="Q12">
        <f>VLOOKUP($A12,overview!$B$4:$AK$172,18,FALSE)</f>
        <v>0</v>
      </c>
      <c r="R12">
        <f>VLOOKUP($A12,overview!$B$4:$AK$172,19,FALSE)</f>
        <v>0</v>
      </c>
      <c r="S12">
        <f>VLOOKUP($A12,overview!$B$4:$AK$172,20,FALSE)</f>
        <v>0</v>
      </c>
      <c r="T12">
        <f>VLOOKUP($A12,overview!$B$4:$AK$172,21,FALSE)</f>
        <v>0</v>
      </c>
      <c r="U12">
        <f>VLOOKUP($A12,overview!$B$4:$AK$172,22,FALSE)</f>
        <v>0</v>
      </c>
      <c r="V12">
        <f>VLOOKUP($A12,overview!$B$4:$AK$172,23,FALSE)</f>
        <v>0</v>
      </c>
      <c r="W12">
        <f>VLOOKUP($A12,overview!$B$4:$AK$172,24,FALSE)</f>
        <v>0</v>
      </c>
      <c r="X12">
        <f>VLOOKUP($A12,overview!$B$4:$AK$172,25,FALSE)</f>
        <v>0</v>
      </c>
      <c r="Y12">
        <f>VLOOKUP($A12,overview!$B$4:$AK$172,26,FALSE)</f>
        <v>0</v>
      </c>
      <c r="Z12">
        <f>VLOOKUP($A12,overview!$B$4:$AK$172,27,FALSE)</f>
        <v>0</v>
      </c>
      <c r="AA12">
        <f>VLOOKUP($A12,overview!$B$4:$AK$172,28,FALSE)</f>
        <v>0</v>
      </c>
      <c r="AB12">
        <f>VLOOKUP($A12,overview!$B$4:$AK$172,29,FALSE)</f>
        <v>0</v>
      </c>
      <c r="AC12">
        <f>VLOOKUP($A12,overview!$B$4:$AK$172,30,FALSE)</f>
        <v>0</v>
      </c>
      <c r="AD12">
        <f>VLOOKUP($A12,overview!$B$4:$AK$172,31,FALSE)</f>
        <v>0</v>
      </c>
      <c r="AE12">
        <f>VLOOKUP($A12,overview!$B$4:$AK$172,32,FALSE)</f>
        <v>0</v>
      </c>
      <c r="AF12">
        <f>VLOOKUP($A12,overview!$B$4:$AK$172,33,FALSE)</f>
        <v>0</v>
      </c>
      <c r="AG12">
        <f>VLOOKUP($A12,overview!$B$4:$AK$172,34,FALSE)</f>
        <v>0</v>
      </c>
      <c r="AH12">
        <f>VLOOKUP($A12,overview!$B$4:$AK$172,35,FALSE)</f>
        <v>0</v>
      </c>
      <c r="AI12" t="str">
        <f>VLOOKUP($A12,overview!$B$4:$AK$172,36,FALSE)</f>
        <v>kWp/m^2</v>
      </c>
    </row>
    <row r="13" spans="1:35">
      <c r="A13" s="2" t="s">
        <v>455</v>
      </c>
      <c r="B13">
        <f>VLOOKUP($A13,overview!$B$4:$AK$172,3,FALSE)</f>
        <v>500000</v>
      </c>
      <c r="C13">
        <f>VLOOKUP($A13,overview!$B$4:$AK$172,4,FALSE)</f>
        <v>0</v>
      </c>
      <c r="D13">
        <f>VLOOKUP($A13,overview!$B$4:$AK$172,5,FALSE)</f>
        <v>0</v>
      </c>
      <c r="E13">
        <f>VLOOKUP($A13,overview!$B$4:$AK$172,6,FALSE)</f>
        <v>0</v>
      </c>
      <c r="F13">
        <f>VLOOKUP($A13,overview!$B$4:$AK$172,7,FALSE)</f>
        <v>0</v>
      </c>
      <c r="G13">
        <f>VLOOKUP($A13,overview!$B$4:$AK$172,8,FALSE)</f>
        <v>0</v>
      </c>
      <c r="H13">
        <f>VLOOKUP($A13,overview!$B$4:$AK$172,9,FALSE)</f>
        <v>0</v>
      </c>
      <c r="I13">
        <f>VLOOKUP($A13,overview!$B$4:$AK$172,10,FALSE)</f>
        <v>0</v>
      </c>
      <c r="J13">
        <f>VLOOKUP($A13,overview!$B$4:$AK$172,11,FALSE)</f>
        <v>0</v>
      </c>
      <c r="K13">
        <f>VLOOKUP($A13,overview!$B$4:$AK$172,12,FALSE)</f>
        <v>0</v>
      </c>
      <c r="L13">
        <f>VLOOKUP($A13,overview!$B$4:$AK$172,13,FALSE)</f>
        <v>0</v>
      </c>
      <c r="M13">
        <f>VLOOKUP($A13,overview!$B$4:$AK$172,14,FALSE)</f>
        <v>0</v>
      </c>
      <c r="N13">
        <f>VLOOKUP($A13,overview!$B$4:$AK$172,15,FALSE)</f>
        <v>0</v>
      </c>
      <c r="O13">
        <f>VLOOKUP($A13,overview!$B$4:$AK$172,16,FALSE)</f>
        <v>0</v>
      </c>
      <c r="P13">
        <f>VLOOKUP($A13,overview!$B$4:$AK$172,17,FALSE)</f>
        <v>0</v>
      </c>
      <c r="Q13">
        <f>VLOOKUP($A13,overview!$B$4:$AK$172,18,FALSE)</f>
        <v>0</v>
      </c>
      <c r="R13">
        <f>VLOOKUP($A13,overview!$B$4:$AK$172,19,FALSE)</f>
        <v>0</v>
      </c>
      <c r="S13">
        <f>VLOOKUP($A13,overview!$B$4:$AK$172,20,FALSE)</f>
        <v>0</v>
      </c>
      <c r="T13">
        <f>VLOOKUP($A13,overview!$B$4:$AK$172,21,FALSE)</f>
        <v>0</v>
      </c>
      <c r="U13">
        <f>VLOOKUP($A13,overview!$B$4:$AK$172,22,FALSE)</f>
        <v>0</v>
      </c>
      <c r="V13">
        <f>VLOOKUP($A13,overview!$B$4:$AK$172,23,FALSE)</f>
        <v>0</v>
      </c>
      <c r="W13">
        <f>VLOOKUP($A13,overview!$B$4:$AK$172,24,FALSE)</f>
        <v>0</v>
      </c>
      <c r="X13">
        <f>VLOOKUP($A13,overview!$B$4:$AK$172,25,FALSE)</f>
        <v>0</v>
      </c>
      <c r="Y13">
        <f>VLOOKUP($A13,overview!$B$4:$AK$172,26,FALSE)</f>
        <v>0</v>
      </c>
      <c r="Z13">
        <f>VLOOKUP($A13,overview!$B$4:$AK$172,27,FALSE)</f>
        <v>0</v>
      </c>
      <c r="AA13">
        <f>VLOOKUP($A13,overview!$B$4:$AK$172,28,FALSE)</f>
        <v>0</v>
      </c>
      <c r="AB13">
        <f>VLOOKUP($A13,overview!$B$4:$AK$172,29,FALSE)</f>
        <v>0</v>
      </c>
      <c r="AC13">
        <f>VLOOKUP($A13,overview!$B$4:$AK$172,30,FALSE)</f>
        <v>0</v>
      </c>
      <c r="AD13">
        <f>VLOOKUP($A13,overview!$B$4:$AK$172,31,FALSE)</f>
        <v>0</v>
      </c>
      <c r="AE13">
        <f>VLOOKUP($A13,overview!$B$4:$AK$172,32,FALSE)</f>
        <v>0</v>
      </c>
      <c r="AF13">
        <f>VLOOKUP($A13,overview!$B$4:$AK$172,33,FALSE)</f>
        <v>0</v>
      </c>
      <c r="AG13">
        <f>VLOOKUP($A13,overview!$B$4:$AK$172,34,FALSE)</f>
        <v>0</v>
      </c>
      <c r="AH13">
        <f>VLOOKUP($A13,overview!$B$4:$AK$172,35,FALSE)</f>
        <v>0</v>
      </c>
      <c r="AI13" t="str">
        <f>VLOOKUP($A13,overview!$B$4:$AK$172,36,FALSE)</f>
        <v>kW</v>
      </c>
    </row>
    <row r="14" spans="1:35">
      <c r="A14" s="2" t="s">
        <v>462</v>
      </c>
      <c r="B14">
        <f>VLOOKUP($A14,overview!$B$4:$AK$172,3,FALSE)</f>
        <v>0</v>
      </c>
      <c r="C14">
        <f>VLOOKUP($A14,overview!$B$4:$AK$172,4,FALSE)</f>
        <v>0</v>
      </c>
      <c r="D14">
        <f>VLOOKUP($A14,overview!$B$4:$AK$172,5,FALSE)</f>
        <v>0</v>
      </c>
      <c r="E14">
        <f>VLOOKUP($A14,overview!$B$4:$AK$172,6,FALSE)</f>
        <v>0</v>
      </c>
      <c r="F14">
        <f>VLOOKUP($A14,overview!$B$4:$AK$172,7,FALSE)</f>
        <v>0</v>
      </c>
      <c r="G14">
        <f>VLOOKUP($A14,overview!$B$4:$AK$172,8,FALSE)</f>
        <v>0</v>
      </c>
      <c r="H14">
        <f>VLOOKUP($A14,overview!$B$4:$AK$172,9,FALSE)</f>
        <v>0</v>
      </c>
      <c r="I14">
        <f>VLOOKUP($A14,overview!$B$4:$AK$172,10,FALSE)</f>
        <v>0</v>
      </c>
      <c r="J14">
        <f>VLOOKUP($A14,overview!$B$4:$AK$172,11,FALSE)</f>
        <v>0</v>
      </c>
      <c r="K14">
        <f>VLOOKUP($A14,overview!$B$4:$AK$172,12,FALSE)</f>
        <v>0</v>
      </c>
      <c r="L14">
        <f>VLOOKUP($A14,overview!$B$4:$AK$172,13,FALSE)</f>
        <v>0</v>
      </c>
      <c r="M14">
        <f>VLOOKUP($A14,overview!$B$4:$AK$172,14,FALSE)</f>
        <v>0</v>
      </c>
      <c r="N14">
        <f>VLOOKUP($A14,overview!$B$4:$AK$172,15,FALSE)</f>
        <v>0</v>
      </c>
      <c r="O14">
        <f>VLOOKUP($A14,overview!$B$4:$AK$172,16,FALSE)</f>
        <v>0</v>
      </c>
      <c r="P14">
        <f>VLOOKUP($A14,overview!$B$4:$AK$172,17,FALSE)</f>
        <v>0</v>
      </c>
      <c r="Q14">
        <f>VLOOKUP($A14,overview!$B$4:$AK$172,18,FALSE)</f>
        <v>0</v>
      </c>
      <c r="R14">
        <f>VLOOKUP($A14,overview!$B$4:$AK$172,19,FALSE)</f>
        <v>0</v>
      </c>
      <c r="S14">
        <f>VLOOKUP($A14,overview!$B$4:$AK$172,20,FALSE)</f>
        <v>0</v>
      </c>
      <c r="T14">
        <f>VLOOKUP($A14,overview!$B$4:$AK$172,21,FALSE)</f>
        <v>0</v>
      </c>
      <c r="U14">
        <f>VLOOKUP($A14,overview!$B$4:$AK$172,22,FALSE)</f>
        <v>0</v>
      </c>
      <c r="V14">
        <f>VLOOKUP($A14,overview!$B$4:$AK$172,23,FALSE)</f>
        <v>0</v>
      </c>
      <c r="W14">
        <f>VLOOKUP($A14,overview!$B$4:$AK$172,24,FALSE)</f>
        <v>0</v>
      </c>
      <c r="X14">
        <f>VLOOKUP($A14,overview!$B$4:$AK$172,25,FALSE)</f>
        <v>0</v>
      </c>
      <c r="Y14">
        <f>VLOOKUP($A14,overview!$B$4:$AK$172,26,FALSE)</f>
        <v>0</v>
      </c>
      <c r="Z14">
        <f>VLOOKUP($A14,overview!$B$4:$AK$172,27,FALSE)</f>
        <v>0</v>
      </c>
      <c r="AA14">
        <f>VLOOKUP($A14,overview!$B$4:$AK$172,28,FALSE)</f>
        <v>0</v>
      </c>
      <c r="AB14">
        <f>VLOOKUP($A14,overview!$B$4:$AK$172,29,FALSE)</f>
        <v>0</v>
      </c>
      <c r="AC14">
        <f>VLOOKUP($A14,overview!$B$4:$AK$172,30,FALSE)</f>
        <v>0</v>
      </c>
      <c r="AD14">
        <f>VLOOKUP($A14,overview!$B$4:$AK$172,31,FALSE)</f>
        <v>0</v>
      </c>
      <c r="AE14">
        <f>VLOOKUP($A14,overview!$B$4:$AK$172,32,FALSE)</f>
        <v>0</v>
      </c>
      <c r="AF14">
        <f>VLOOKUP($A14,overview!$B$4:$AK$172,33,FALSE)</f>
        <v>0</v>
      </c>
      <c r="AG14">
        <f>VLOOKUP($A14,overview!$B$4:$AK$172,34,FALSE)</f>
        <v>0</v>
      </c>
      <c r="AH14">
        <f>VLOOKUP($A14,overview!$B$4:$AK$172,35,FALSE)</f>
        <v>0</v>
      </c>
      <c r="AI14" t="str">
        <f>VLOOKUP($A14,overview!$B$4:$AK$172,36,FALSE)</f>
        <v>kW</v>
      </c>
    </row>
    <row r="15" spans="1:35">
      <c r="A15" s="2" t="s">
        <v>155</v>
      </c>
      <c r="B15">
        <f>VLOOKUP($A15,overview!$B$4:$AK$172,3,FALSE)</f>
        <v>676.33333333333337</v>
      </c>
      <c r="C15">
        <f>VLOOKUP($A15,overview!$B$4:$AK$172,4,FALSE)</f>
        <v>0</v>
      </c>
      <c r="D15">
        <f>VLOOKUP($A15,overview!$B$4:$AK$172,5,FALSE)</f>
        <v>0</v>
      </c>
      <c r="E15">
        <f>VLOOKUP($A15,overview!$B$4:$AK$172,6,FALSE)</f>
        <v>618.85834520758317</v>
      </c>
      <c r="F15">
        <f>VLOOKUP($A15,overview!$B$4:$AK$172,7,FALSE)</f>
        <v>585.6955925325376</v>
      </c>
      <c r="G15">
        <f>VLOOKUP($A15,overview!$B$4:$AK$172,8,FALSE)</f>
        <v>561.55234208318689</v>
      </c>
      <c r="H15">
        <f>VLOOKUP($A15,overview!$B$4:$AK$172,9,FALSE)</f>
        <v>542.090015680492</v>
      </c>
      <c r="I15">
        <f>VLOOKUP($A15,overview!$B$4:$AK$172,10,FALSE)</f>
        <v>525.49675301012792</v>
      </c>
      <c r="J15">
        <f>VLOOKUP($A15,overview!$B$4:$AK$172,11,FALSE)</f>
        <v>510.85128745205247</v>
      </c>
      <c r="K15">
        <f>VLOOKUP($A15,overview!$B$4:$AK$172,12,FALSE)</f>
        <v>497.6240239934375</v>
      </c>
      <c r="L15">
        <f>VLOOKUP($A15,overview!$B$4:$AK$172,13,FALSE)</f>
        <v>485.48355812831608</v>
      </c>
      <c r="M15">
        <f>VLOOKUP($A15,overview!$B$4:$AK$172,14,FALSE)</f>
        <v>474.20910006625041</v>
      </c>
      <c r="N15">
        <f>VLOOKUP($A15,overview!$B$4:$AK$172,15,FALSE)</f>
        <v>463.64625855682749</v>
      </c>
      <c r="O15">
        <f>VLOOKUP($A15,overview!$B$4:$AK$172,16,FALSE)</f>
        <v>453.68281207482079</v>
      </c>
      <c r="P15">
        <f>VLOOKUP($A15,overview!$B$4:$AK$172,17,FALSE)</f>
        <v>444.23455673887548</v>
      </c>
      <c r="Q15">
        <f>VLOOKUP($A15,overview!$B$4:$AK$172,18,FALSE)</f>
        <v>435.23660462044512</v>
      </c>
      <c r="R15">
        <f>VLOOKUP($A15,overview!$B$4:$AK$172,19,FALSE)</f>
        <v>426.63780254355669</v>
      </c>
      <c r="S15">
        <f>VLOOKUP($A15,overview!$B$4:$AK$172,20,FALSE)</f>
        <v>418.39702338683509</v>
      </c>
      <c r="T15">
        <f>VLOOKUP($A15,overview!$B$4:$AK$172,21,FALSE)</f>
        <v>410.48062631718159</v>
      </c>
      <c r="U15">
        <f>VLOOKUP($A15,overview!$B$4:$AK$172,22,FALSE)</f>
        <v>402.86067179017999</v>
      </c>
      <c r="V15">
        <f>VLOOKUP($A15,overview!$B$4:$AK$172,23,FALSE)</f>
        <v>395.51363831984253</v>
      </c>
      <c r="W15">
        <f>VLOOKUP($A15,overview!$B$4:$AK$172,24,FALSE)</f>
        <v>388.4194814316761</v>
      </c>
      <c r="X15">
        <f>VLOOKUP($A15,overview!$B$4:$AK$172,25,FALSE)</f>
        <v>381.56093126663143</v>
      </c>
      <c r="Y15">
        <f>VLOOKUP($A15,overview!$B$4:$AK$172,26,FALSE)</f>
        <v>374.92295998074991</v>
      </c>
      <c r="Z15">
        <f>VLOOKUP($A15,overview!$B$4:$AK$172,27,FALSE)</f>
        <v>368.49237212497229</v>
      </c>
      <c r="AA15">
        <f>VLOOKUP($A15,overview!$B$4:$AK$172,28,FALSE)</f>
        <v>362.25748553835928</v>
      </c>
      <c r="AB15">
        <f>VLOOKUP($A15,overview!$B$4:$AK$172,29,FALSE)</f>
        <v>356.20787983363653</v>
      </c>
      <c r="AC15">
        <f>VLOOKUP($A15,overview!$B$4:$AK$172,30,FALSE)</f>
        <v>350.33419602939739</v>
      </c>
      <c r="AD15">
        <f>VLOOKUP($A15,overview!$B$4:$AK$172,31,FALSE)</f>
        <v>344.62797535438239</v>
      </c>
      <c r="AE15">
        <f>VLOOKUP($A15,overview!$B$4:$AK$172,32,FALSE)</f>
        <v>339.08152838665569</v>
      </c>
      <c r="AF15">
        <f>VLOOKUP($A15,overview!$B$4:$AK$172,33,FALSE)</f>
        <v>333.68782792479129</v>
      </c>
      <c r="AG15">
        <f>VLOOKUP($A15,overview!$B$4:$AK$172,34,FALSE)</f>
        <v>328.44042060109962</v>
      </c>
      <c r="AH15">
        <f>VLOOKUP($A15,overview!$B$4:$AK$172,35,FALSE)</f>
        <v>323.33335342593369</v>
      </c>
      <c r="AI15" t="str">
        <f>VLOOKUP($A15,overview!$B$4:$AK$172,36,FALSE)</f>
        <v>[EUR/kWp]</v>
      </c>
    </row>
    <row r="16" spans="1:35">
      <c r="A16" s="2" t="s">
        <v>154</v>
      </c>
      <c r="B16">
        <f>VLOOKUP($A16,overview!$B$4:$AK$172,3,FALSE)</f>
        <v>0.02</v>
      </c>
      <c r="C16">
        <f>VLOOKUP($A16,overview!$B$4:$AK$172,4,FALSE)</f>
        <v>1.4999999999999999E-2</v>
      </c>
      <c r="D16">
        <f>VLOOKUP($A16,overview!$B$4:$AK$172,5,FALSE)</f>
        <v>2.5000000000000001E-2</v>
      </c>
      <c r="E16">
        <f>VLOOKUP($A16,overview!$B$4:$AK$172,6,FALSE)</f>
        <v>0</v>
      </c>
      <c r="F16">
        <f>VLOOKUP($A16,overview!$B$4:$AK$172,7,FALSE)</f>
        <v>0</v>
      </c>
      <c r="G16">
        <f>VLOOKUP($A16,overview!$B$4:$AK$172,8,FALSE)</f>
        <v>0</v>
      </c>
      <c r="H16">
        <f>VLOOKUP($A16,overview!$B$4:$AK$172,9,FALSE)</f>
        <v>0</v>
      </c>
      <c r="I16">
        <f>VLOOKUP($A16,overview!$B$4:$AK$172,10,FALSE)</f>
        <v>0</v>
      </c>
      <c r="J16">
        <f>VLOOKUP($A16,overview!$B$4:$AK$172,11,FALSE)</f>
        <v>0</v>
      </c>
      <c r="K16">
        <f>VLOOKUP($A16,overview!$B$4:$AK$172,12,FALSE)</f>
        <v>0</v>
      </c>
      <c r="L16">
        <f>VLOOKUP($A16,overview!$B$4:$AK$172,13,FALSE)</f>
        <v>0</v>
      </c>
      <c r="M16">
        <f>VLOOKUP($A16,overview!$B$4:$AK$172,14,FALSE)</f>
        <v>0</v>
      </c>
      <c r="N16">
        <f>VLOOKUP($A16,overview!$B$4:$AK$172,15,FALSE)</f>
        <v>0</v>
      </c>
      <c r="O16">
        <f>VLOOKUP($A16,overview!$B$4:$AK$172,16,FALSE)</f>
        <v>0</v>
      </c>
      <c r="P16">
        <f>VLOOKUP($A16,overview!$B$4:$AK$172,17,FALSE)</f>
        <v>0</v>
      </c>
      <c r="Q16">
        <f>VLOOKUP($A16,overview!$B$4:$AK$172,18,FALSE)</f>
        <v>0</v>
      </c>
      <c r="R16">
        <f>VLOOKUP($A16,overview!$B$4:$AK$172,19,FALSE)</f>
        <v>0</v>
      </c>
      <c r="S16">
        <f>VLOOKUP($A16,overview!$B$4:$AK$172,20,FALSE)</f>
        <v>0</v>
      </c>
      <c r="T16">
        <f>VLOOKUP($A16,overview!$B$4:$AK$172,21,FALSE)</f>
        <v>0</v>
      </c>
      <c r="U16">
        <f>VLOOKUP($A16,overview!$B$4:$AK$172,22,FALSE)</f>
        <v>0</v>
      </c>
      <c r="V16">
        <f>VLOOKUP($A16,overview!$B$4:$AK$172,23,FALSE)</f>
        <v>0</v>
      </c>
      <c r="W16">
        <f>VLOOKUP($A16,overview!$B$4:$AK$172,24,FALSE)</f>
        <v>0</v>
      </c>
      <c r="X16">
        <f>VLOOKUP($A16,overview!$B$4:$AK$172,25,FALSE)</f>
        <v>0</v>
      </c>
      <c r="Y16">
        <f>VLOOKUP($A16,overview!$B$4:$AK$172,26,FALSE)</f>
        <v>0</v>
      </c>
      <c r="Z16">
        <f>VLOOKUP($A16,overview!$B$4:$AK$172,27,FALSE)</f>
        <v>0</v>
      </c>
      <c r="AA16">
        <f>VLOOKUP($A16,overview!$B$4:$AK$172,28,FALSE)</f>
        <v>0</v>
      </c>
      <c r="AB16">
        <f>VLOOKUP($A16,overview!$B$4:$AK$172,29,FALSE)</f>
        <v>0</v>
      </c>
      <c r="AC16">
        <f>VLOOKUP($A16,overview!$B$4:$AK$172,30,FALSE)</f>
        <v>0</v>
      </c>
      <c r="AD16">
        <f>VLOOKUP($A16,overview!$B$4:$AK$172,31,FALSE)</f>
        <v>0</v>
      </c>
      <c r="AE16">
        <f>VLOOKUP($A16,overview!$B$4:$AK$172,32,FALSE)</f>
        <v>0</v>
      </c>
      <c r="AF16">
        <f>VLOOKUP($A16,overview!$B$4:$AK$172,33,FALSE)</f>
        <v>0</v>
      </c>
      <c r="AG16">
        <f>VLOOKUP($A16,overview!$B$4:$AK$172,34,FALSE)</f>
        <v>0</v>
      </c>
      <c r="AH16">
        <f>VLOOKUP($A16,overview!$B$4:$AK$172,35,FALSE)</f>
        <v>0</v>
      </c>
      <c r="AI16" t="str">
        <f>VLOOKUP($A16,overview!$B$4:$AK$172,36,FALSE)</f>
        <v>Fraction of CAPEX p.a.</v>
      </c>
    </row>
    <row r="17" spans="1:35">
      <c r="A17" s="2" t="s">
        <v>156</v>
      </c>
      <c r="B17">
        <f>VLOOKUP($A17,overview!$B$4:$AK$172,3,FALSE)</f>
        <v>30</v>
      </c>
      <c r="C17">
        <f>VLOOKUP($A17,overview!$B$4:$AK$172,4,FALSE)</f>
        <v>25</v>
      </c>
      <c r="D17">
        <f>VLOOKUP($A17,overview!$B$4:$AK$172,5,FALSE)</f>
        <v>35</v>
      </c>
      <c r="E17">
        <f>VLOOKUP($A17,overview!$B$4:$AK$172,6,FALSE)</f>
        <v>0</v>
      </c>
      <c r="F17">
        <f>VLOOKUP($A17,overview!$B$4:$AK$172,7,FALSE)</f>
        <v>0</v>
      </c>
      <c r="G17">
        <f>VLOOKUP($A17,overview!$B$4:$AK$172,8,FALSE)</f>
        <v>0</v>
      </c>
      <c r="H17">
        <f>VLOOKUP($A17,overview!$B$4:$AK$172,9,FALSE)</f>
        <v>0</v>
      </c>
      <c r="I17">
        <f>VLOOKUP($A17,overview!$B$4:$AK$172,10,FALSE)</f>
        <v>0</v>
      </c>
      <c r="J17">
        <f>VLOOKUP($A17,overview!$B$4:$AK$172,11,FALSE)</f>
        <v>0</v>
      </c>
      <c r="K17">
        <f>VLOOKUP($A17,overview!$B$4:$AK$172,12,FALSE)</f>
        <v>0</v>
      </c>
      <c r="L17">
        <f>VLOOKUP($A17,overview!$B$4:$AK$172,13,FALSE)</f>
        <v>0</v>
      </c>
      <c r="M17">
        <f>VLOOKUP($A17,overview!$B$4:$AK$172,14,FALSE)</f>
        <v>0</v>
      </c>
      <c r="N17">
        <f>VLOOKUP($A17,overview!$B$4:$AK$172,15,FALSE)</f>
        <v>0</v>
      </c>
      <c r="O17">
        <f>VLOOKUP($A17,overview!$B$4:$AK$172,16,FALSE)</f>
        <v>0</v>
      </c>
      <c r="P17">
        <f>VLOOKUP($A17,overview!$B$4:$AK$172,17,FALSE)</f>
        <v>0</v>
      </c>
      <c r="Q17">
        <f>VLOOKUP($A17,overview!$B$4:$AK$172,18,FALSE)</f>
        <v>0</v>
      </c>
      <c r="R17">
        <f>VLOOKUP($A17,overview!$B$4:$AK$172,19,FALSE)</f>
        <v>0</v>
      </c>
      <c r="S17">
        <f>VLOOKUP($A17,overview!$B$4:$AK$172,20,FALSE)</f>
        <v>0</v>
      </c>
      <c r="T17">
        <f>VLOOKUP($A17,overview!$B$4:$AK$172,21,FALSE)</f>
        <v>0</v>
      </c>
      <c r="U17">
        <f>VLOOKUP($A17,overview!$B$4:$AK$172,22,FALSE)</f>
        <v>0</v>
      </c>
      <c r="V17">
        <f>VLOOKUP($A17,overview!$B$4:$AK$172,23,FALSE)</f>
        <v>0</v>
      </c>
      <c r="W17">
        <f>VLOOKUP($A17,overview!$B$4:$AK$172,24,FALSE)</f>
        <v>0</v>
      </c>
      <c r="X17">
        <f>VLOOKUP($A17,overview!$B$4:$AK$172,25,FALSE)</f>
        <v>0</v>
      </c>
      <c r="Y17">
        <f>VLOOKUP($A17,overview!$B$4:$AK$172,26,FALSE)</f>
        <v>0</v>
      </c>
      <c r="Z17">
        <f>VLOOKUP($A17,overview!$B$4:$AK$172,27,FALSE)</f>
        <v>0</v>
      </c>
      <c r="AA17">
        <f>VLOOKUP($A17,overview!$B$4:$AK$172,28,FALSE)</f>
        <v>0</v>
      </c>
      <c r="AB17">
        <f>VLOOKUP($A17,overview!$B$4:$AK$172,29,FALSE)</f>
        <v>0</v>
      </c>
      <c r="AC17">
        <f>VLOOKUP($A17,overview!$B$4:$AK$172,30,FALSE)</f>
        <v>0</v>
      </c>
      <c r="AD17">
        <f>VLOOKUP($A17,overview!$B$4:$AK$172,31,FALSE)</f>
        <v>0</v>
      </c>
      <c r="AE17">
        <f>VLOOKUP($A17,overview!$B$4:$AK$172,32,FALSE)</f>
        <v>0</v>
      </c>
      <c r="AF17">
        <f>VLOOKUP($A17,overview!$B$4:$AK$172,33,FALSE)</f>
        <v>0</v>
      </c>
      <c r="AG17">
        <f>VLOOKUP($A17,overview!$B$4:$AK$172,34,FALSE)</f>
        <v>0</v>
      </c>
      <c r="AH17">
        <f>VLOOKUP($A17,overview!$B$4:$AK$172,35,FALSE)</f>
        <v>0</v>
      </c>
      <c r="AI17" t="str">
        <f>VLOOKUP($A17,overview!$B$4:$AK$172,36,FALSE)</f>
        <v>years</v>
      </c>
    </row>
    <row r="18" spans="1:35">
      <c r="A18" s="2" t="s">
        <v>456</v>
      </c>
      <c r="B18">
        <f>VLOOKUP($A18,overview!$B$4:$AK$172,3,FALSE)</f>
        <v>1000000</v>
      </c>
      <c r="C18">
        <f>VLOOKUP($A18,overview!$B$4:$AK$172,4,FALSE)</f>
        <v>0</v>
      </c>
      <c r="D18">
        <f>VLOOKUP($A18,overview!$B$4:$AK$172,5,FALSE)</f>
        <v>0</v>
      </c>
      <c r="E18">
        <f>VLOOKUP($A18,overview!$B$4:$AK$172,6,FALSE)</f>
        <v>0</v>
      </c>
      <c r="F18">
        <f>VLOOKUP($A18,overview!$B$4:$AK$172,7,FALSE)</f>
        <v>0</v>
      </c>
      <c r="G18">
        <f>VLOOKUP($A18,overview!$B$4:$AK$172,8,FALSE)</f>
        <v>0</v>
      </c>
      <c r="H18">
        <f>VLOOKUP($A18,overview!$B$4:$AK$172,9,FALSE)</f>
        <v>0</v>
      </c>
      <c r="I18">
        <f>VLOOKUP($A18,overview!$B$4:$AK$172,10,FALSE)</f>
        <v>0</v>
      </c>
      <c r="J18">
        <f>VLOOKUP($A18,overview!$B$4:$AK$172,11,FALSE)</f>
        <v>0</v>
      </c>
      <c r="K18">
        <f>VLOOKUP($A18,overview!$B$4:$AK$172,12,FALSE)</f>
        <v>0</v>
      </c>
      <c r="L18">
        <f>VLOOKUP($A18,overview!$B$4:$AK$172,13,FALSE)</f>
        <v>0</v>
      </c>
      <c r="M18">
        <f>VLOOKUP($A18,overview!$B$4:$AK$172,14,FALSE)</f>
        <v>0</v>
      </c>
      <c r="N18">
        <f>VLOOKUP($A18,overview!$B$4:$AK$172,15,FALSE)</f>
        <v>0</v>
      </c>
      <c r="O18">
        <f>VLOOKUP($A18,overview!$B$4:$AK$172,16,FALSE)</f>
        <v>0</v>
      </c>
      <c r="P18">
        <f>VLOOKUP($A18,overview!$B$4:$AK$172,17,FALSE)</f>
        <v>0</v>
      </c>
      <c r="Q18">
        <f>VLOOKUP($A18,overview!$B$4:$AK$172,18,FALSE)</f>
        <v>0</v>
      </c>
      <c r="R18">
        <f>VLOOKUP($A18,overview!$B$4:$AK$172,19,FALSE)</f>
        <v>0</v>
      </c>
      <c r="S18">
        <f>VLOOKUP($A18,overview!$B$4:$AK$172,20,FALSE)</f>
        <v>0</v>
      </c>
      <c r="T18">
        <f>VLOOKUP($A18,overview!$B$4:$AK$172,21,FALSE)</f>
        <v>0</v>
      </c>
      <c r="U18">
        <f>VLOOKUP($A18,overview!$B$4:$AK$172,22,FALSE)</f>
        <v>0</v>
      </c>
      <c r="V18">
        <f>VLOOKUP($A18,overview!$B$4:$AK$172,23,FALSE)</f>
        <v>0</v>
      </c>
      <c r="W18">
        <f>VLOOKUP($A18,overview!$B$4:$AK$172,24,FALSE)</f>
        <v>0</v>
      </c>
      <c r="X18">
        <f>VLOOKUP($A18,overview!$B$4:$AK$172,25,FALSE)</f>
        <v>0</v>
      </c>
      <c r="Y18">
        <f>VLOOKUP($A18,overview!$B$4:$AK$172,26,FALSE)</f>
        <v>0</v>
      </c>
      <c r="Z18">
        <f>VLOOKUP($A18,overview!$B$4:$AK$172,27,FALSE)</f>
        <v>0</v>
      </c>
      <c r="AA18">
        <f>VLOOKUP($A18,overview!$B$4:$AK$172,28,FALSE)</f>
        <v>0</v>
      </c>
      <c r="AB18">
        <f>VLOOKUP($A18,overview!$B$4:$AK$172,29,FALSE)</f>
        <v>0</v>
      </c>
      <c r="AC18">
        <f>VLOOKUP($A18,overview!$B$4:$AK$172,30,FALSE)</f>
        <v>0</v>
      </c>
      <c r="AD18">
        <f>VLOOKUP($A18,overview!$B$4:$AK$172,31,FALSE)</f>
        <v>0</v>
      </c>
      <c r="AE18">
        <f>VLOOKUP($A18,overview!$B$4:$AK$172,32,FALSE)</f>
        <v>0</v>
      </c>
      <c r="AF18">
        <f>VLOOKUP($A18,overview!$B$4:$AK$172,33,FALSE)</f>
        <v>0</v>
      </c>
      <c r="AG18">
        <f>VLOOKUP($A18,overview!$B$4:$AK$172,34,FALSE)</f>
        <v>0</v>
      </c>
      <c r="AH18">
        <f>VLOOKUP($A18,overview!$B$4:$AK$172,35,FALSE)</f>
        <v>0</v>
      </c>
      <c r="AI18" t="str">
        <f>VLOOKUP($A18,overview!$B$4:$AK$172,36,FALSE)</f>
        <v>kWh</v>
      </c>
    </row>
    <row r="19" spans="1:35">
      <c r="A19" s="2" t="s">
        <v>463</v>
      </c>
      <c r="B19">
        <f>VLOOKUP($A19,overview!$B$4:$AK$172,3,FALSE)</f>
        <v>0</v>
      </c>
      <c r="C19">
        <f>VLOOKUP($A19,overview!$B$4:$AK$172,4,FALSE)</f>
        <v>0</v>
      </c>
      <c r="D19">
        <f>VLOOKUP($A19,overview!$B$4:$AK$172,5,FALSE)</f>
        <v>0</v>
      </c>
      <c r="E19">
        <f>VLOOKUP($A19,overview!$B$4:$AK$172,6,FALSE)</f>
        <v>0</v>
      </c>
      <c r="F19">
        <f>VLOOKUP($A19,overview!$B$4:$AK$172,7,FALSE)</f>
        <v>0</v>
      </c>
      <c r="G19">
        <f>VLOOKUP($A19,overview!$B$4:$AK$172,8,FALSE)</f>
        <v>0</v>
      </c>
      <c r="H19">
        <f>VLOOKUP($A19,overview!$B$4:$AK$172,9,FALSE)</f>
        <v>0</v>
      </c>
      <c r="I19">
        <f>VLOOKUP($A19,overview!$B$4:$AK$172,10,FALSE)</f>
        <v>0</v>
      </c>
      <c r="J19">
        <f>VLOOKUP($A19,overview!$B$4:$AK$172,11,FALSE)</f>
        <v>0</v>
      </c>
      <c r="K19">
        <f>VLOOKUP($A19,overview!$B$4:$AK$172,12,FALSE)</f>
        <v>0</v>
      </c>
      <c r="L19">
        <f>VLOOKUP($A19,overview!$B$4:$AK$172,13,FALSE)</f>
        <v>0</v>
      </c>
      <c r="M19">
        <f>VLOOKUP($A19,overview!$B$4:$AK$172,14,FALSE)</f>
        <v>0</v>
      </c>
      <c r="N19">
        <f>VLOOKUP($A19,overview!$B$4:$AK$172,15,FALSE)</f>
        <v>0</v>
      </c>
      <c r="O19">
        <f>VLOOKUP($A19,overview!$B$4:$AK$172,16,FALSE)</f>
        <v>0</v>
      </c>
      <c r="P19">
        <f>VLOOKUP($A19,overview!$B$4:$AK$172,17,FALSE)</f>
        <v>0</v>
      </c>
      <c r="Q19">
        <f>VLOOKUP($A19,overview!$B$4:$AK$172,18,FALSE)</f>
        <v>0</v>
      </c>
      <c r="R19">
        <f>VLOOKUP($A19,overview!$B$4:$AK$172,19,FALSE)</f>
        <v>0</v>
      </c>
      <c r="S19">
        <f>VLOOKUP($A19,overview!$B$4:$AK$172,20,FALSE)</f>
        <v>0</v>
      </c>
      <c r="T19">
        <f>VLOOKUP($A19,overview!$B$4:$AK$172,21,FALSE)</f>
        <v>0</v>
      </c>
      <c r="U19">
        <f>VLOOKUP($A19,overview!$B$4:$AK$172,22,FALSE)</f>
        <v>0</v>
      </c>
      <c r="V19">
        <f>VLOOKUP($A19,overview!$B$4:$AK$172,23,FALSE)</f>
        <v>0</v>
      </c>
      <c r="W19">
        <f>VLOOKUP($A19,overview!$B$4:$AK$172,24,FALSE)</f>
        <v>0</v>
      </c>
      <c r="X19">
        <f>VLOOKUP($A19,overview!$B$4:$AK$172,25,FALSE)</f>
        <v>0</v>
      </c>
      <c r="Y19">
        <f>VLOOKUP($A19,overview!$B$4:$AK$172,26,FALSE)</f>
        <v>0</v>
      </c>
      <c r="Z19">
        <f>VLOOKUP($A19,overview!$B$4:$AK$172,27,FALSE)</f>
        <v>0</v>
      </c>
      <c r="AA19">
        <f>VLOOKUP($A19,overview!$B$4:$AK$172,28,FALSE)</f>
        <v>0</v>
      </c>
      <c r="AB19">
        <f>VLOOKUP($A19,overview!$B$4:$AK$172,29,FALSE)</f>
        <v>0</v>
      </c>
      <c r="AC19">
        <f>VLOOKUP($A19,overview!$B$4:$AK$172,30,FALSE)</f>
        <v>0</v>
      </c>
      <c r="AD19">
        <f>VLOOKUP($A19,overview!$B$4:$AK$172,31,FALSE)</f>
        <v>0</v>
      </c>
      <c r="AE19">
        <f>VLOOKUP($A19,overview!$B$4:$AK$172,32,FALSE)</f>
        <v>0</v>
      </c>
      <c r="AF19">
        <f>VLOOKUP($A19,overview!$B$4:$AK$172,33,FALSE)</f>
        <v>0</v>
      </c>
      <c r="AG19">
        <f>VLOOKUP($A19,overview!$B$4:$AK$172,34,FALSE)</f>
        <v>0</v>
      </c>
      <c r="AH19">
        <f>VLOOKUP($A19,overview!$B$4:$AK$172,35,FALSE)</f>
        <v>0</v>
      </c>
      <c r="AI19" t="str">
        <f>VLOOKUP($A19,overview!$B$4:$AK$172,36,FALSE)</f>
        <v>kWh</v>
      </c>
    </row>
    <row r="20" spans="1:35">
      <c r="A20" s="2" t="s">
        <v>157</v>
      </c>
      <c r="B20">
        <f>VLOOKUP($A20,overview!$B$4:$AK$172,3,FALSE)</f>
        <v>324.19166666666672</v>
      </c>
      <c r="C20">
        <f>VLOOKUP($A20,overview!$B$4:$AK$172,4,FALSE)</f>
        <v>0</v>
      </c>
      <c r="D20">
        <f>VLOOKUP($A20,overview!$B$4:$AK$172,5,FALSE)</f>
        <v>0</v>
      </c>
      <c r="E20">
        <f>VLOOKUP($A20,overview!$B$4:$AK$172,6,FALSE)</f>
        <v>290.35160571527422</v>
      </c>
      <c r="F20">
        <f>VLOOKUP($A20,overview!$B$4:$AK$172,7,FALSE)</f>
        <v>271.29468187930621</v>
      </c>
      <c r="G20">
        <f>VLOOKUP($A20,overview!$B$4:$AK$172,8,FALSE)</f>
        <v>257.58846323226618</v>
      </c>
      <c r="H20">
        <f>VLOOKUP($A20,overview!$B$4:$AK$172,9,FALSE)</f>
        <v>246.6228092186557</v>
      </c>
      <c r="I20">
        <f>VLOOKUP($A20,overview!$B$4:$AK$172,10,FALSE)</f>
        <v>237.3247671476235</v>
      </c>
      <c r="J20">
        <f>VLOOKUP($A20,overview!$B$4:$AK$172,11,FALSE)</f>
        <v>229.15495216040941</v>
      </c>
      <c r="K20">
        <f>VLOOKUP($A20,overview!$B$4:$AK$172,12,FALSE)</f>
        <v>221.80592126167861</v>
      </c>
      <c r="L20">
        <f>VLOOKUP($A20,overview!$B$4:$AK$172,13,FALSE)</f>
        <v>215.08649939663371</v>
      </c>
      <c r="M20">
        <f>VLOOKUP($A20,overview!$B$4:$AK$172,14,FALSE)</f>
        <v>208.8698970106885</v>
      </c>
      <c r="N20">
        <f>VLOOKUP($A20,overview!$B$4:$AK$172,15,FALSE)</f>
        <v>203.06771729648489</v>
      </c>
      <c r="O20">
        <f>VLOOKUP($A20,overview!$B$4:$AK$172,16,FALSE)</f>
        <v>197.61580885514761</v>
      </c>
      <c r="P20">
        <f>VLOOKUP($A20,overview!$B$4:$AK$172,17,FALSE)</f>
        <v>192.46605135358371</v>
      </c>
      <c r="Q20">
        <f>VLOOKUP($A20,overview!$B$4:$AK$172,18,FALSE)</f>
        <v>187.5813316387985</v>
      </c>
      <c r="R20">
        <f>VLOOKUP($A20,overview!$B$4:$AK$172,19,FALSE)</f>
        <v>182.93233690369399</v>
      </c>
      <c r="S20">
        <f>VLOOKUP($A20,overview!$B$4:$AK$172,20,FALSE)</f>
        <v>178.4954330005578</v>
      </c>
      <c r="T20">
        <f>VLOOKUP($A20,overview!$B$4:$AK$172,21,FALSE)</f>
        <v>174.25121720199621</v>
      </c>
      <c r="U20">
        <f>VLOOKUP($A20,overview!$B$4:$AK$172,22,FALSE)</f>
        <v>170.18350468230821</v>
      </c>
      <c r="V20">
        <f>VLOOKUP($A20,overview!$B$4:$AK$172,23,FALSE)</f>
        <v>166.27860225292801</v>
      </c>
      <c r="W20">
        <f>VLOOKUP($A20,overview!$B$4:$AK$172,24,FALSE)</f>
        <v>162.52477730603809</v>
      </c>
      <c r="X20">
        <f>VLOOKUP($A20,overview!$B$4:$AK$172,25,FALSE)</f>
        <v>158.91186245824829</v>
      </c>
      <c r="Y20">
        <f>VLOOKUP($A20,overview!$B$4:$AK$172,26,FALSE)</f>
        <v>155.430956447097</v>
      </c>
      <c r="Z20">
        <f>VLOOKUP($A20,overview!$B$4:$AK$172,27,FALSE)</f>
        <v>152.07419454225581</v>
      </c>
      <c r="AA20">
        <f>VLOOKUP($A20,overview!$B$4:$AK$172,28,FALSE)</f>
        <v>148.8345699824626</v>
      </c>
      <c r="AB20">
        <f>VLOOKUP($A20,overview!$B$4:$AK$172,29,FALSE)</f>
        <v>145.70579342127391</v>
      </c>
      <c r="AC20">
        <f>VLOOKUP($A20,overview!$B$4:$AK$172,30,FALSE)</f>
        <v>142.68218106662709</v>
      </c>
      <c r="AD20">
        <f>VLOOKUP($A20,overview!$B$4:$AK$172,31,FALSE)</f>
        <v>139.75856474861629</v>
      </c>
      <c r="AE20">
        <f>VLOOKUP($A20,overview!$B$4:$AK$172,32,FALSE)</f>
        <v>136.9302189343768</v>
      </c>
      <c r="AF20">
        <f>VLOOKUP($A20,overview!$B$4:$AK$172,33,FALSE)</f>
        <v>134.19280097677961</v>
      </c>
      <c r="AG20">
        <f>VLOOKUP($A20,overview!$B$4:$AK$172,34,FALSE)</f>
        <v>131.5423017967625</v>
      </c>
      <c r="AH20">
        <f>VLOOKUP($A20,overview!$B$4:$AK$172,35,FALSE)</f>
        <v>128.97500486514991</v>
      </c>
      <c r="AI20" t="str">
        <f>VLOOKUP($A20,overview!$B$4:$AK$172,36,FALSE)</f>
        <v>[EUR/kWh]</v>
      </c>
    </row>
    <row r="21" spans="1:35">
      <c r="A21" s="2" t="s">
        <v>158</v>
      </c>
      <c r="B21">
        <f>VLOOKUP($A21,overview!$B$4:$AK$172,3,FALSE)</f>
        <v>2.5000000000000001E-2</v>
      </c>
      <c r="C21">
        <f>VLOOKUP($A21,overview!$B$4:$AK$172,4,FALSE)</f>
        <v>1.4999999999999999E-2</v>
      </c>
      <c r="D21">
        <f>VLOOKUP($A21,overview!$B$4:$AK$172,5,FALSE)</f>
        <v>2.5000000000000001E-2</v>
      </c>
      <c r="E21">
        <f>VLOOKUP($A21,overview!$B$4:$AK$172,6,FALSE)</f>
        <v>0</v>
      </c>
      <c r="F21">
        <f>VLOOKUP($A21,overview!$B$4:$AK$172,7,FALSE)</f>
        <v>0</v>
      </c>
      <c r="G21">
        <f>VLOOKUP($A21,overview!$B$4:$AK$172,8,FALSE)</f>
        <v>0</v>
      </c>
      <c r="H21">
        <f>VLOOKUP($A21,overview!$B$4:$AK$172,9,FALSE)</f>
        <v>0</v>
      </c>
      <c r="I21">
        <f>VLOOKUP($A21,overview!$B$4:$AK$172,10,FALSE)</f>
        <v>0</v>
      </c>
      <c r="J21">
        <f>VLOOKUP($A21,overview!$B$4:$AK$172,11,FALSE)</f>
        <v>0</v>
      </c>
      <c r="K21">
        <f>VLOOKUP($A21,overview!$B$4:$AK$172,12,FALSE)</f>
        <v>0</v>
      </c>
      <c r="L21">
        <f>VLOOKUP($A21,overview!$B$4:$AK$172,13,FALSE)</f>
        <v>0</v>
      </c>
      <c r="M21">
        <f>VLOOKUP($A21,overview!$B$4:$AK$172,14,FALSE)</f>
        <v>0</v>
      </c>
      <c r="N21">
        <f>VLOOKUP($A21,overview!$B$4:$AK$172,15,FALSE)</f>
        <v>0</v>
      </c>
      <c r="O21">
        <f>VLOOKUP($A21,overview!$B$4:$AK$172,16,FALSE)</f>
        <v>0</v>
      </c>
      <c r="P21">
        <f>VLOOKUP($A21,overview!$B$4:$AK$172,17,FALSE)</f>
        <v>0</v>
      </c>
      <c r="Q21">
        <f>VLOOKUP($A21,overview!$B$4:$AK$172,18,FALSE)</f>
        <v>0</v>
      </c>
      <c r="R21">
        <f>VLOOKUP($A21,overview!$B$4:$AK$172,19,FALSE)</f>
        <v>0</v>
      </c>
      <c r="S21">
        <f>VLOOKUP($A21,overview!$B$4:$AK$172,20,FALSE)</f>
        <v>0</v>
      </c>
      <c r="T21">
        <f>VLOOKUP($A21,overview!$B$4:$AK$172,21,FALSE)</f>
        <v>0</v>
      </c>
      <c r="U21">
        <f>VLOOKUP($A21,overview!$B$4:$AK$172,22,FALSE)</f>
        <v>0</v>
      </c>
      <c r="V21">
        <f>VLOOKUP($A21,overview!$B$4:$AK$172,23,FALSE)</f>
        <v>0</v>
      </c>
      <c r="W21">
        <f>VLOOKUP($A21,overview!$B$4:$AK$172,24,FALSE)</f>
        <v>0</v>
      </c>
      <c r="X21">
        <f>VLOOKUP($A21,overview!$B$4:$AK$172,25,FALSE)</f>
        <v>0</v>
      </c>
      <c r="Y21">
        <f>VLOOKUP($A21,overview!$B$4:$AK$172,26,FALSE)</f>
        <v>0</v>
      </c>
      <c r="Z21">
        <f>VLOOKUP($A21,overview!$B$4:$AK$172,27,FALSE)</f>
        <v>0</v>
      </c>
      <c r="AA21">
        <f>VLOOKUP($A21,overview!$B$4:$AK$172,28,FALSE)</f>
        <v>0</v>
      </c>
      <c r="AB21">
        <f>VLOOKUP($A21,overview!$B$4:$AK$172,29,FALSE)</f>
        <v>0</v>
      </c>
      <c r="AC21">
        <f>VLOOKUP($A21,overview!$B$4:$AK$172,30,FALSE)</f>
        <v>0</v>
      </c>
      <c r="AD21">
        <f>VLOOKUP($A21,overview!$B$4:$AK$172,31,FALSE)</f>
        <v>0</v>
      </c>
      <c r="AE21">
        <f>VLOOKUP($A21,overview!$B$4:$AK$172,32,FALSE)</f>
        <v>0</v>
      </c>
      <c r="AF21">
        <f>VLOOKUP($A21,overview!$B$4:$AK$172,33,FALSE)</f>
        <v>0</v>
      </c>
      <c r="AG21">
        <f>VLOOKUP($A21,overview!$B$4:$AK$172,34,FALSE)</f>
        <v>0</v>
      </c>
      <c r="AH21">
        <f>VLOOKUP($A21,overview!$B$4:$AK$172,35,FALSE)</f>
        <v>0</v>
      </c>
      <c r="AI21" t="str">
        <f>VLOOKUP($A21,overview!$B$4:$AK$172,36,FALSE)</f>
        <v>Fraction of CAPEX p.a.</v>
      </c>
    </row>
    <row r="22" spans="1:35">
      <c r="A22" s="2" t="s">
        <v>159</v>
      </c>
      <c r="B22">
        <f>VLOOKUP($A22,overview!$B$4:$AK$172,3,FALSE)</f>
        <v>15</v>
      </c>
      <c r="C22">
        <f>VLOOKUP($A22,overview!$B$4:$AK$172,4,FALSE)</f>
        <v>10</v>
      </c>
      <c r="D22">
        <f>VLOOKUP($A22,overview!$B$4:$AK$172,5,FALSE)</f>
        <v>20</v>
      </c>
      <c r="E22">
        <f>VLOOKUP($A22,overview!$B$4:$AK$172,6,FALSE)</f>
        <v>0</v>
      </c>
      <c r="F22">
        <f>VLOOKUP($A22,overview!$B$4:$AK$172,7,FALSE)</f>
        <v>0</v>
      </c>
      <c r="G22">
        <f>VLOOKUP($A22,overview!$B$4:$AK$172,8,FALSE)</f>
        <v>0</v>
      </c>
      <c r="H22">
        <f>VLOOKUP($A22,overview!$B$4:$AK$172,9,FALSE)</f>
        <v>0</v>
      </c>
      <c r="I22">
        <f>VLOOKUP($A22,overview!$B$4:$AK$172,10,FALSE)</f>
        <v>0</v>
      </c>
      <c r="J22">
        <f>VLOOKUP($A22,overview!$B$4:$AK$172,11,FALSE)</f>
        <v>0</v>
      </c>
      <c r="K22">
        <f>VLOOKUP($A22,overview!$B$4:$AK$172,12,FALSE)</f>
        <v>0</v>
      </c>
      <c r="L22">
        <f>VLOOKUP($A22,overview!$B$4:$AK$172,13,FALSE)</f>
        <v>0</v>
      </c>
      <c r="M22">
        <f>VLOOKUP($A22,overview!$B$4:$AK$172,14,FALSE)</f>
        <v>0</v>
      </c>
      <c r="N22">
        <f>VLOOKUP($A22,overview!$B$4:$AK$172,15,FALSE)</f>
        <v>0</v>
      </c>
      <c r="O22">
        <f>VLOOKUP($A22,overview!$B$4:$AK$172,16,FALSE)</f>
        <v>0</v>
      </c>
      <c r="P22">
        <f>VLOOKUP($A22,overview!$B$4:$AK$172,17,FALSE)</f>
        <v>0</v>
      </c>
      <c r="Q22">
        <f>VLOOKUP($A22,overview!$B$4:$AK$172,18,FALSE)</f>
        <v>0</v>
      </c>
      <c r="R22">
        <f>VLOOKUP($A22,overview!$B$4:$AK$172,19,FALSE)</f>
        <v>0</v>
      </c>
      <c r="S22">
        <f>VLOOKUP($A22,overview!$B$4:$AK$172,20,FALSE)</f>
        <v>0</v>
      </c>
      <c r="T22">
        <f>VLOOKUP($A22,overview!$B$4:$AK$172,21,FALSE)</f>
        <v>0</v>
      </c>
      <c r="U22">
        <f>VLOOKUP($A22,overview!$B$4:$AK$172,22,FALSE)</f>
        <v>0</v>
      </c>
      <c r="V22">
        <f>VLOOKUP($A22,overview!$B$4:$AK$172,23,FALSE)</f>
        <v>0</v>
      </c>
      <c r="W22">
        <f>VLOOKUP($A22,overview!$B$4:$AK$172,24,FALSE)</f>
        <v>0</v>
      </c>
      <c r="X22">
        <f>VLOOKUP($A22,overview!$B$4:$AK$172,25,FALSE)</f>
        <v>0</v>
      </c>
      <c r="Y22">
        <f>VLOOKUP($A22,overview!$B$4:$AK$172,26,FALSE)</f>
        <v>0</v>
      </c>
      <c r="Z22">
        <f>VLOOKUP($A22,overview!$B$4:$AK$172,27,FALSE)</f>
        <v>0</v>
      </c>
      <c r="AA22">
        <f>VLOOKUP($A22,overview!$B$4:$AK$172,28,FALSE)</f>
        <v>0</v>
      </c>
      <c r="AB22">
        <f>VLOOKUP($A22,overview!$B$4:$AK$172,29,FALSE)</f>
        <v>0</v>
      </c>
      <c r="AC22">
        <f>VLOOKUP($A22,overview!$B$4:$AK$172,30,FALSE)</f>
        <v>0</v>
      </c>
      <c r="AD22">
        <f>VLOOKUP($A22,overview!$B$4:$AK$172,31,FALSE)</f>
        <v>0</v>
      </c>
      <c r="AE22">
        <f>VLOOKUP($A22,overview!$B$4:$AK$172,32,FALSE)</f>
        <v>0</v>
      </c>
      <c r="AF22">
        <f>VLOOKUP($A22,overview!$B$4:$AK$172,33,FALSE)</f>
        <v>0</v>
      </c>
      <c r="AG22">
        <f>VLOOKUP($A22,overview!$B$4:$AK$172,34,FALSE)</f>
        <v>0</v>
      </c>
      <c r="AH22">
        <f>VLOOKUP($A22,overview!$B$4:$AK$172,35,FALSE)</f>
        <v>0</v>
      </c>
      <c r="AI22" t="str">
        <f>VLOOKUP($A22,overview!$B$4:$AK$172,36,FALSE)</f>
        <v>years</v>
      </c>
    </row>
    <row r="23" spans="1:35">
      <c r="A23" s="2" t="s">
        <v>151</v>
      </c>
      <c r="B23">
        <f>VLOOKUP($A23,overview!$B$4:$AK$172,3,FALSE)</f>
        <v>0.92500000000000004</v>
      </c>
      <c r="C23">
        <f>VLOOKUP($A23,overview!$B$4:$AK$172,4,FALSE)</f>
        <v>0.95</v>
      </c>
      <c r="D23">
        <f>VLOOKUP($A23,overview!$B$4:$AK$172,5,FALSE)</f>
        <v>0.97499999999999998</v>
      </c>
      <c r="E23">
        <f>VLOOKUP($A23,overview!$B$4:$AK$172,6,FALSE)</f>
        <v>0</v>
      </c>
      <c r="F23">
        <f>VLOOKUP($A23,overview!$B$4:$AK$172,7,FALSE)</f>
        <v>0</v>
      </c>
      <c r="G23">
        <f>VLOOKUP($A23,overview!$B$4:$AK$172,8,FALSE)</f>
        <v>0</v>
      </c>
      <c r="H23">
        <f>VLOOKUP($A23,overview!$B$4:$AK$172,9,FALSE)</f>
        <v>0</v>
      </c>
      <c r="I23">
        <f>VLOOKUP($A23,overview!$B$4:$AK$172,10,FALSE)</f>
        <v>0</v>
      </c>
      <c r="J23">
        <f>VLOOKUP($A23,overview!$B$4:$AK$172,11,FALSE)</f>
        <v>0</v>
      </c>
      <c r="K23">
        <f>VLOOKUP($A23,overview!$B$4:$AK$172,12,FALSE)</f>
        <v>0</v>
      </c>
      <c r="L23">
        <f>VLOOKUP($A23,overview!$B$4:$AK$172,13,FALSE)</f>
        <v>0</v>
      </c>
      <c r="M23">
        <f>VLOOKUP($A23,overview!$B$4:$AK$172,14,FALSE)</f>
        <v>0</v>
      </c>
      <c r="N23">
        <f>VLOOKUP($A23,overview!$B$4:$AK$172,15,FALSE)</f>
        <v>0</v>
      </c>
      <c r="O23">
        <f>VLOOKUP($A23,overview!$B$4:$AK$172,16,FALSE)</f>
        <v>0</v>
      </c>
      <c r="P23">
        <f>VLOOKUP($A23,overview!$B$4:$AK$172,17,FALSE)</f>
        <v>0</v>
      </c>
      <c r="Q23">
        <f>VLOOKUP($A23,overview!$B$4:$AK$172,18,FALSE)</f>
        <v>0</v>
      </c>
      <c r="R23">
        <f>VLOOKUP($A23,overview!$B$4:$AK$172,19,FALSE)</f>
        <v>0</v>
      </c>
      <c r="S23">
        <f>VLOOKUP($A23,overview!$B$4:$AK$172,20,FALSE)</f>
        <v>0</v>
      </c>
      <c r="T23">
        <f>VLOOKUP($A23,overview!$B$4:$AK$172,21,FALSE)</f>
        <v>0</v>
      </c>
      <c r="U23">
        <f>VLOOKUP($A23,overview!$B$4:$AK$172,22,FALSE)</f>
        <v>0</v>
      </c>
      <c r="V23">
        <f>VLOOKUP($A23,overview!$B$4:$AK$172,23,FALSE)</f>
        <v>0</v>
      </c>
      <c r="W23">
        <f>VLOOKUP($A23,overview!$B$4:$AK$172,24,FALSE)</f>
        <v>0</v>
      </c>
      <c r="X23">
        <f>VLOOKUP($A23,overview!$B$4:$AK$172,25,FALSE)</f>
        <v>0</v>
      </c>
      <c r="Y23">
        <f>VLOOKUP($A23,overview!$B$4:$AK$172,26,FALSE)</f>
        <v>0</v>
      </c>
      <c r="Z23">
        <f>VLOOKUP($A23,overview!$B$4:$AK$172,27,FALSE)</f>
        <v>0</v>
      </c>
      <c r="AA23">
        <f>VLOOKUP($A23,overview!$B$4:$AK$172,28,FALSE)</f>
        <v>0</v>
      </c>
      <c r="AB23">
        <f>VLOOKUP($A23,overview!$B$4:$AK$172,29,FALSE)</f>
        <v>0</v>
      </c>
      <c r="AC23">
        <f>VLOOKUP($A23,overview!$B$4:$AK$172,30,FALSE)</f>
        <v>0</v>
      </c>
      <c r="AD23">
        <f>VLOOKUP($A23,overview!$B$4:$AK$172,31,FALSE)</f>
        <v>0</v>
      </c>
      <c r="AE23">
        <f>VLOOKUP($A23,overview!$B$4:$AK$172,32,FALSE)</f>
        <v>0</v>
      </c>
      <c r="AF23">
        <f>VLOOKUP($A23,overview!$B$4:$AK$172,33,FALSE)</f>
        <v>0</v>
      </c>
      <c r="AG23">
        <f>VLOOKUP($A23,overview!$B$4:$AK$172,34,FALSE)</f>
        <v>0</v>
      </c>
      <c r="AH23">
        <f>VLOOKUP($A23,overview!$B$4:$AK$172,35,FALSE)</f>
        <v>0</v>
      </c>
      <c r="AI23" t="str">
        <f>VLOOKUP($A23,overview!$B$4:$AK$172,36,FALSE)</f>
        <v/>
      </c>
    </row>
    <row r="24" spans="1:35">
      <c r="A24" s="2" t="s">
        <v>152</v>
      </c>
      <c r="B24">
        <f>VLOOKUP($A24,overview!$B$4:$AK$172,3,FALSE)</f>
        <v>0.5</v>
      </c>
      <c r="C24">
        <f>VLOOKUP($A24,overview!$B$4:$AK$172,4,FALSE)</f>
        <v>0.2</v>
      </c>
      <c r="D24">
        <f>VLOOKUP($A24,overview!$B$4:$AK$172,5,FALSE)</f>
        <v>1</v>
      </c>
      <c r="E24">
        <f>VLOOKUP($A24,overview!$B$4:$AK$172,6,FALSE)</f>
        <v>0</v>
      </c>
      <c r="F24">
        <f>VLOOKUP($A24,overview!$B$4:$AK$172,7,FALSE)</f>
        <v>0</v>
      </c>
      <c r="G24">
        <f>VLOOKUP($A24,overview!$B$4:$AK$172,8,FALSE)</f>
        <v>0</v>
      </c>
      <c r="H24">
        <f>VLOOKUP($A24,overview!$B$4:$AK$172,9,FALSE)</f>
        <v>0</v>
      </c>
      <c r="I24">
        <f>VLOOKUP($A24,overview!$B$4:$AK$172,10,FALSE)</f>
        <v>0</v>
      </c>
      <c r="J24">
        <f>VLOOKUP($A24,overview!$B$4:$AK$172,11,FALSE)</f>
        <v>0</v>
      </c>
      <c r="K24">
        <f>VLOOKUP($A24,overview!$B$4:$AK$172,12,FALSE)</f>
        <v>0</v>
      </c>
      <c r="L24">
        <f>VLOOKUP($A24,overview!$B$4:$AK$172,13,FALSE)</f>
        <v>0</v>
      </c>
      <c r="M24">
        <f>VLOOKUP($A24,overview!$B$4:$AK$172,14,FALSE)</f>
        <v>0</v>
      </c>
      <c r="N24">
        <f>VLOOKUP($A24,overview!$B$4:$AK$172,15,FALSE)</f>
        <v>0</v>
      </c>
      <c r="O24">
        <f>VLOOKUP($A24,overview!$B$4:$AK$172,16,FALSE)</f>
        <v>0</v>
      </c>
      <c r="P24">
        <f>VLOOKUP($A24,overview!$B$4:$AK$172,17,FALSE)</f>
        <v>0</v>
      </c>
      <c r="Q24">
        <f>VLOOKUP($A24,overview!$B$4:$AK$172,18,FALSE)</f>
        <v>0</v>
      </c>
      <c r="R24">
        <f>VLOOKUP($A24,overview!$B$4:$AK$172,19,FALSE)</f>
        <v>0</v>
      </c>
      <c r="S24">
        <f>VLOOKUP($A24,overview!$B$4:$AK$172,20,FALSE)</f>
        <v>0</v>
      </c>
      <c r="T24">
        <f>VLOOKUP($A24,overview!$B$4:$AK$172,21,FALSE)</f>
        <v>0</v>
      </c>
      <c r="U24">
        <f>VLOOKUP($A24,overview!$B$4:$AK$172,22,FALSE)</f>
        <v>0</v>
      </c>
      <c r="V24">
        <f>VLOOKUP($A24,overview!$B$4:$AK$172,23,FALSE)</f>
        <v>0</v>
      </c>
      <c r="W24">
        <f>VLOOKUP($A24,overview!$B$4:$AK$172,24,FALSE)</f>
        <v>0</v>
      </c>
      <c r="X24">
        <f>VLOOKUP($A24,overview!$B$4:$AK$172,25,FALSE)</f>
        <v>0</v>
      </c>
      <c r="Y24">
        <f>VLOOKUP($A24,overview!$B$4:$AK$172,26,FALSE)</f>
        <v>0</v>
      </c>
      <c r="Z24">
        <f>VLOOKUP($A24,overview!$B$4:$AK$172,27,FALSE)</f>
        <v>0</v>
      </c>
      <c r="AA24">
        <f>VLOOKUP($A24,overview!$B$4:$AK$172,28,FALSE)</f>
        <v>0</v>
      </c>
      <c r="AB24">
        <f>VLOOKUP($A24,overview!$B$4:$AK$172,29,FALSE)</f>
        <v>0</v>
      </c>
      <c r="AC24">
        <f>VLOOKUP($A24,overview!$B$4:$AK$172,30,FALSE)</f>
        <v>0</v>
      </c>
      <c r="AD24">
        <f>VLOOKUP($A24,overview!$B$4:$AK$172,31,FALSE)</f>
        <v>0</v>
      </c>
      <c r="AE24">
        <f>VLOOKUP($A24,overview!$B$4:$AK$172,32,FALSE)</f>
        <v>0</v>
      </c>
      <c r="AF24">
        <f>VLOOKUP($A24,overview!$B$4:$AK$172,33,FALSE)</f>
        <v>0</v>
      </c>
      <c r="AG24">
        <f>VLOOKUP($A24,overview!$B$4:$AK$172,34,FALSE)</f>
        <v>0</v>
      </c>
      <c r="AH24">
        <f>VLOOKUP($A24,overview!$B$4:$AK$172,35,FALSE)</f>
        <v>0</v>
      </c>
      <c r="AI24" t="str">
        <f>VLOOKUP($A24,overview!$B$4:$AK$172,36,FALSE)</f>
        <v>1/hours</v>
      </c>
    </row>
    <row r="25" spans="1:35">
      <c r="A25" s="2" t="s">
        <v>457</v>
      </c>
      <c r="B25">
        <f>VLOOKUP($A25,overview!$B$4:$AK$172,3,FALSE)</f>
        <v>100000</v>
      </c>
      <c r="C25">
        <f>VLOOKUP($A25,overview!$B$4:$AK$172,4,FALSE)</f>
        <v>0</v>
      </c>
      <c r="D25">
        <f>VLOOKUP($A25,overview!$B$4:$AK$172,5,FALSE)</f>
        <v>0</v>
      </c>
      <c r="E25">
        <f>VLOOKUP($A25,overview!$B$4:$AK$172,6,FALSE)</f>
        <v>0</v>
      </c>
      <c r="F25">
        <f>VLOOKUP($A25,overview!$B$4:$AK$172,7,FALSE)</f>
        <v>0</v>
      </c>
      <c r="G25">
        <f>VLOOKUP($A25,overview!$B$4:$AK$172,8,FALSE)</f>
        <v>0</v>
      </c>
      <c r="H25">
        <f>VLOOKUP($A25,overview!$B$4:$AK$172,9,FALSE)</f>
        <v>0</v>
      </c>
      <c r="I25">
        <f>VLOOKUP($A25,overview!$B$4:$AK$172,10,FALSE)</f>
        <v>0</v>
      </c>
      <c r="J25">
        <f>VLOOKUP($A25,overview!$B$4:$AK$172,11,FALSE)</f>
        <v>0</v>
      </c>
      <c r="K25">
        <f>VLOOKUP($A25,overview!$B$4:$AK$172,12,FALSE)</f>
        <v>0</v>
      </c>
      <c r="L25">
        <f>VLOOKUP($A25,overview!$B$4:$AK$172,13,FALSE)</f>
        <v>0</v>
      </c>
      <c r="M25">
        <f>VLOOKUP($A25,overview!$B$4:$AK$172,14,FALSE)</f>
        <v>0</v>
      </c>
      <c r="N25">
        <f>VLOOKUP($A25,overview!$B$4:$AK$172,15,FALSE)</f>
        <v>0</v>
      </c>
      <c r="O25">
        <f>VLOOKUP($A25,overview!$B$4:$AK$172,16,FALSE)</f>
        <v>0</v>
      </c>
      <c r="P25">
        <f>VLOOKUP($A25,overview!$B$4:$AK$172,17,FALSE)</f>
        <v>0</v>
      </c>
      <c r="Q25">
        <f>VLOOKUP($A25,overview!$B$4:$AK$172,18,FALSE)</f>
        <v>0</v>
      </c>
      <c r="R25">
        <f>VLOOKUP($A25,overview!$B$4:$AK$172,19,FALSE)</f>
        <v>0</v>
      </c>
      <c r="S25">
        <f>VLOOKUP($A25,overview!$B$4:$AK$172,20,FALSE)</f>
        <v>0</v>
      </c>
      <c r="T25">
        <f>VLOOKUP($A25,overview!$B$4:$AK$172,21,FALSE)</f>
        <v>0</v>
      </c>
      <c r="U25">
        <f>VLOOKUP($A25,overview!$B$4:$AK$172,22,FALSE)</f>
        <v>0</v>
      </c>
      <c r="V25">
        <f>VLOOKUP($A25,overview!$B$4:$AK$172,23,FALSE)</f>
        <v>0</v>
      </c>
      <c r="W25">
        <f>VLOOKUP($A25,overview!$B$4:$AK$172,24,FALSE)</f>
        <v>0</v>
      </c>
      <c r="X25">
        <f>VLOOKUP($A25,overview!$B$4:$AK$172,25,FALSE)</f>
        <v>0</v>
      </c>
      <c r="Y25">
        <f>VLOOKUP($A25,overview!$B$4:$AK$172,26,FALSE)</f>
        <v>0</v>
      </c>
      <c r="Z25">
        <f>VLOOKUP($A25,overview!$B$4:$AK$172,27,FALSE)</f>
        <v>0</v>
      </c>
      <c r="AA25">
        <f>VLOOKUP($A25,overview!$B$4:$AK$172,28,FALSE)</f>
        <v>0</v>
      </c>
      <c r="AB25">
        <f>VLOOKUP($A25,overview!$B$4:$AK$172,29,FALSE)</f>
        <v>0</v>
      </c>
      <c r="AC25">
        <f>VLOOKUP($A25,overview!$B$4:$AK$172,30,FALSE)</f>
        <v>0</v>
      </c>
      <c r="AD25">
        <f>VLOOKUP($A25,overview!$B$4:$AK$172,31,FALSE)</f>
        <v>0</v>
      </c>
      <c r="AE25">
        <f>VLOOKUP($A25,overview!$B$4:$AK$172,32,FALSE)</f>
        <v>0</v>
      </c>
      <c r="AF25">
        <f>VLOOKUP($A25,overview!$B$4:$AK$172,33,FALSE)</f>
        <v>0</v>
      </c>
      <c r="AG25">
        <f>VLOOKUP($A25,overview!$B$4:$AK$172,34,FALSE)</f>
        <v>0</v>
      </c>
      <c r="AH25">
        <f>VLOOKUP($A25,overview!$B$4:$AK$172,35,FALSE)</f>
        <v>0</v>
      </c>
      <c r="AI25" t="str">
        <f>VLOOKUP($A25,overview!$B$4:$AK$172,36,FALSE)</f>
        <v>kW</v>
      </c>
    </row>
    <row r="26" spans="1:35">
      <c r="A26" s="2" t="s">
        <v>464</v>
      </c>
      <c r="B26">
        <f>VLOOKUP($A26,overview!$B$4:$AK$172,3,FALSE)</f>
        <v>0</v>
      </c>
      <c r="C26">
        <f>VLOOKUP($A26,overview!$B$4:$AK$172,4,FALSE)</f>
        <v>0</v>
      </c>
      <c r="D26">
        <f>VLOOKUP($A26,overview!$B$4:$AK$172,5,FALSE)</f>
        <v>0</v>
      </c>
      <c r="E26">
        <f>VLOOKUP($A26,overview!$B$4:$AK$172,6,FALSE)</f>
        <v>0</v>
      </c>
      <c r="F26">
        <f>VLOOKUP($A26,overview!$B$4:$AK$172,7,FALSE)</f>
        <v>0</v>
      </c>
      <c r="G26">
        <f>VLOOKUP($A26,overview!$B$4:$AK$172,8,FALSE)</f>
        <v>0</v>
      </c>
      <c r="H26">
        <f>VLOOKUP($A26,overview!$B$4:$AK$172,9,FALSE)</f>
        <v>0</v>
      </c>
      <c r="I26">
        <f>VLOOKUP($A26,overview!$B$4:$AK$172,10,FALSE)</f>
        <v>0</v>
      </c>
      <c r="J26">
        <f>VLOOKUP($A26,overview!$B$4:$AK$172,11,FALSE)</f>
        <v>0</v>
      </c>
      <c r="K26">
        <f>VLOOKUP($A26,overview!$B$4:$AK$172,12,FALSE)</f>
        <v>0</v>
      </c>
      <c r="L26">
        <f>VLOOKUP($A26,overview!$B$4:$AK$172,13,FALSE)</f>
        <v>0</v>
      </c>
      <c r="M26">
        <f>VLOOKUP($A26,overview!$B$4:$AK$172,14,FALSE)</f>
        <v>0</v>
      </c>
      <c r="N26">
        <f>VLOOKUP($A26,overview!$B$4:$AK$172,15,FALSE)</f>
        <v>0</v>
      </c>
      <c r="O26">
        <f>VLOOKUP($A26,overview!$B$4:$AK$172,16,FALSE)</f>
        <v>0</v>
      </c>
      <c r="P26">
        <f>VLOOKUP($A26,overview!$B$4:$AK$172,17,FALSE)</f>
        <v>0</v>
      </c>
      <c r="Q26">
        <f>VLOOKUP($A26,overview!$B$4:$AK$172,18,FALSE)</f>
        <v>0</v>
      </c>
      <c r="R26">
        <f>VLOOKUP($A26,overview!$B$4:$AK$172,19,FALSE)</f>
        <v>0</v>
      </c>
      <c r="S26">
        <f>VLOOKUP($A26,overview!$B$4:$AK$172,20,FALSE)</f>
        <v>0</v>
      </c>
      <c r="T26">
        <f>VLOOKUP($A26,overview!$B$4:$AK$172,21,FALSE)</f>
        <v>0</v>
      </c>
      <c r="U26">
        <f>VLOOKUP($A26,overview!$B$4:$AK$172,22,FALSE)</f>
        <v>0</v>
      </c>
      <c r="V26">
        <f>VLOOKUP($A26,overview!$B$4:$AK$172,23,FALSE)</f>
        <v>0</v>
      </c>
      <c r="W26">
        <f>VLOOKUP($A26,overview!$B$4:$AK$172,24,FALSE)</f>
        <v>0</v>
      </c>
      <c r="X26">
        <f>VLOOKUP($A26,overview!$B$4:$AK$172,25,FALSE)</f>
        <v>0</v>
      </c>
      <c r="Y26">
        <f>VLOOKUP($A26,overview!$B$4:$AK$172,26,FALSE)</f>
        <v>0</v>
      </c>
      <c r="Z26">
        <f>VLOOKUP($A26,overview!$B$4:$AK$172,27,FALSE)</f>
        <v>0</v>
      </c>
      <c r="AA26">
        <f>VLOOKUP($A26,overview!$B$4:$AK$172,28,FALSE)</f>
        <v>0</v>
      </c>
      <c r="AB26">
        <f>VLOOKUP($A26,overview!$B$4:$AK$172,29,FALSE)</f>
        <v>0</v>
      </c>
      <c r="AC26">
        <f>VLOOKUP($A26,overview!$B$4:$AK$172,30,FALSE)</f>
        <v>0</v>
      </c>
      <c r="AD26">
        <f>VLOOKUP($A26,overview!$B$4:$AK$172,31,FALSE)</f>
        <v>0</v>
      </c>
      <c r="AE26">
        <f>VLOOKUP($A26,overview!$B$4:$AK$172,32,FALSE)</f>
        <v>0</v>
      </c>
      <c r="AF26">
        <f>VLOOKUP($A26,overview!$B$4:$AK$172,33,FALSE)</f>
        <v>0</v>
      </c>
      <c r="AG26">
        <f>VLOOKUP($A26,overview!$B$4:$AK$172,34,FALSE)</f>
        <v>0</v>
      </c>
      <c r="AH26">
        <f>VLOOKUP($A26,overview!$B$4:$AK$172,35,FALSE)</f>
        <v>0</v>
      </c>
      <c r="AI26" t="str">
        <f>VLOOKUP($A26,overview!$B$4:$AK$172,36,FALSE)</f>
        <v>kW</v>
      </c>
    </row>
    <row r="27" spans="1:35">
      <c r="A27" s="2" t="s">
        <v>160</v>
      </c>
      <c r="B27">
        <f>VLOOKUP($A27,overview!$B$4:$AK$172,3,FALSE)</f>
        <v>1083.7270000000001</v>
      </c>
      <c r="C27">
        <f>VLOOKUP($A27,overview!$B$4:$AK$172,4,FALSE)</f>
        <v>0</v>
      </c>
      <c r="D27">
        <f>VLOOKUP($A27,overview!$B$4:$AK$172,5,FALSE)</f>
        <v>0</v>
      </c>
      <c r="E27">
        <f>VLOOKUP($A27,overview!$B$4:$AK$172,6,FALSE)</f>
        <v>950.16125690000001</v>
      </c>
      <c r="F27">
        <f>VLOOKUP($A27,overview!$B$4:$AK$172,7,FALSE)</f>
        <v>876.74557010000001</v>
      </c>
      <c r="G27">
        <f>VLOOKUP($A27,overview!$B$4:$AK$172,8,FALSE)</f>
        <v>824.56687929999998</v>
      </c>
      <c r="H27">
        <f>VLOOKUP($A27,overview!$B$4:$AK$172,9,FALSE)</f>
        <v>783.12443159999998</v>
      </c>
      <c r="I27">
        <f>VLOOKUP($A27,overview!$B$4:$AK$172,10,FALSE)</f>
        <v>748.16926530000001</v>
      </c>
      <c r="J27">
        <f>VLOOKUP($A27,overview!$B$4:$AK$172,11,FALSE)</f>
        <v>717.58918830000005</v>
      </c>
      <c r="K27">
        <f>VLOOKUP($A27,overview!$B$4:$AK$172,12,FALSE)</f>
        <v>690.19007750000003</v>
      </c>
      <c r="L27">
        <f>VLOOKUP($A27,overview!$B$4:$AK$172,13,FALSE)</f>
        <v>665.23372500000005</v>
      </c>
      <c r="M27">
        <f>VLOOKUP($A27,overview!$B$4:$AK$172,14,FALSE)</f>
        <v>642.23244539999996</v>
      </c>
      <c r="N27">
        <f>VLOOKUP($A27,overview!$B$4:$AK$172,15,FALSE)</f>
        <v>620.84699999999998</v>
      </c>
      <c r="O27">
        <f>VLOOKUP($A27,overview!$B$4:$AK$172,16,FALSE)</f>
        <v>600.83130000000006</v>
      </c>
      <c r="P27">
        <f>VLOOKUP($A27,overview!$B$4:$AK$172,17,FALSE)</f>
        <v>582.00059999999996</v>
      </c>
      <c r="Q27">
        <f>VLOOKUP($A27,overview!$B$4:$AK$172,18,FALSE)</f>
        <v>564.2124</v>
      </c>
      <c r="R27">
        <f>VLOOKUP($A27,overview!$B$4:$AK$172,19,FALSE)</f>
        <v>547.35350000000005</v>
      </c>
      <c r="S27">
        <f>VLOOKUP($A27,overview!$B$4:$AK$172,20,FALSE)</f>
        <v>531.33249999999998</v>
      </c>
      <c r="T27">
        <f>VLOOKUP($A27,overview!$B$4:$AK$172,21,FALSE)</f>
        <v>516.07389999999998</v>
      </c>
      <c r="U27">
        <f>VLOOKUP($A27,overview!$B$4:$AK$172,22,FALSE)</f>
        <v>501.5145</v>
      </c>
      <c r="V27">
        <f>VLOOKUP($A27,overview!$B$4:$AK$172,23,FALSE)</f>
        <v>487.60050000000001</v>
      </c>
      <c r="W27">
        <f>VLOOKUP($A27,overview!$B$4:$AK$172,24,FALSE)</f>
        <v>474.28550000000001</v>
      </c>
      <c r="X27">
        <f>VLOOKUP($A27,overview!$B$4:$AK$172,25,FALSE)</f>
        <v>461.52910000000003</v>
      </c>
      <c r="Y27">
        <f>VLOOKUP($A27,overview!$B$4:$AK$172,26,FALSE)</f>
        <v>449.29579999999999</v>
      </c>
      <c r="Z27">
        <f>VLOOKUP($A27,overview!$B$4:$AK$172,27,FALSE)</f>
        <v>437.5539</v>
      </c>
      <c r="AA27">
        <f>VLOOKUP($A27,overview!$B$4:$AK$172,28,FALSE)</f>
        <v>426.27510000000001</v>
      </c>
      <c r="AB27">
        <f>VLOOKUP($A27,overview!$B$4:$AK$172,29,FALSE)</f>
        <v>415.43380000000002</v>
      </c>
      <c r="AC27">
        <f>VLOOKUP($A27,overview!$B$4:$AK$172,30,FALSE)</f>
        <v>405.00670000000002</v>
      </c>
      <c r="AD27">
        <f>VLOOKUP($A27,overview!$B$4:$AK$172,31,FALSE)</f>
        <v>394.97280000000001</v>
      </c>
      <c r="AE27">
        <f>VLOOKUP($A27,overview!$B$4:$AK$172,32,FALSE)</f>
        <v>385.3125</v>
      </c>
      <c r="AF27">
        <f>VLOOKUP($A27,overview!$B$4:$AK$172,33,FALSE)</f>
        <v>376.00779999999997</v>
      </c>
      <c r="AG27">
        <f>VLOOKUP($A27,overview!$B$4:$AK$172,34,FALSE)</f>
        <v>367.04219999999998</v>
      </c>
      <c r="AH27">
        <f>VLOOKUP($A27,overview!$B$4:$AK$172,35,FALSE)</f>
        <v>358.4</v>
      </c>
      <c r="AI27" t="str">
        <f>VLOOKUP($A27,overview!$B$4:$AK$172,36,FALSE)</f>
        <v>[EUR/kWel]</v>
      </c>
    </row>
    <row r="28" spans="1:35">
      <c r="A28" s="2" t="s">
        <v>161</v>
      </c>
      <c r="B28">
        <f>VLOOKUP($A28,overview!$B$4:$AK$172,3,FALSE)</f>
        <v>2.5000000000000001E-2</v>
      </c>
      <c r="C28">
        <f>VLOOKUP($A28,overview!$B$4:$AK$172,4,FALSE)</f>
        <v>0.02</v>
      </c>
      <c r="D28">
        <f>VLOOKUP($A28,overview!$B$4:$AK$172,5,FALSE)</f>
        <v>0.03</v>
      </c>
      <c r="E28">
        <f>VLOOKUP($A28,overview!$B$4:$AK$172,6,FALSE)</f>
        <v>0</v>
      </c>
      <c r="F28">
        <f>VLOOKUP($A28,overview!$B$4:$AK$172,7,FALSE)</f>
        <v>0</v>
      </c>
      <c r="G28">
        <f>VLOOKUP($A28,overview!$B$4:$AK$172,8,FALSE)</f>
        <v>0</v>
      </c>
      <c r="H28">
        <f>VLOOKUP($A28,overview!$B$4:$AK$172,9,FALSE)</f>
        <v>0</v>
      </c>
      <c r="I28">
        <f>VLOOKUP($A28,overview!$B$4:$AK$172,10,FALSE)</f>
        <v>0</v>
      </c>
      <c r="J28">
        <f>VLOOKUP($A28,overview!$B$4:$AK$172,11,FALSE)</f>
        <v>0</v>
      </c>
      <c r="K28">
        <f>VLOOKUP($A28,overview!$B$4:$AK$172,12,FALSE)</f>
        <v>0</v>
      </c>
      <c r="L28">
        <f>VLOOKUP($A28,overview!$B$4:$AK$172,13,FALSE)</f>
        <v>0</v>
      </c>
      <c r="M28">
        <f>VLOOKUP($A28,overview!$B$4:$AK$172,14,FALSE)</f>
        <v>0</v>
      </c>
      <c r="N28">
        <f>VLOOKUP($A28,overview!$B$4:$AK$172,15,FALSE)</f>
        <v>0</v>
      </c>
      <c r="O28">
        <f>VLOOKUP($A28,overview!$B$4:$AK$172,16,FALSE)</f>
        <v>0</v>
      </c>
      <c r="P28">
        <f>VLOOKUP($A28,overview!$B$4:$AK$172,17,FALSE)</f>
        <v>0</v>
      </c>
      <c r="Q28">
        <f>VLOOKUP($A28,overview!$B$4:$AK$172,18,FALSE)</f>
        <v>0</v>
      </c>
      <c r="R28">
        <f>VLOOKUP($A28,overview!$B$4:$AK$172,19,FALSE)</f>
        <v>0</v>
      </c>
      <c r="S28">
        <f>VLOOKUP($A28,overview!$B$4:$AK$172,20,FALSE)</f>
        <v>0</v>
      </c>
      <c r="T28">
        <f>VLOOKUP($A28,overview!$B$4:$AK$172,21,FALSE)</f>
        <v>0</v>
      </c>
      <c r="U28">
        <f>VLOOKUP($A28,overview!$B$4:$AK$172,22,FALSE)</f>
        <v>0</v>
      </c>
      <c r="V28">
        <f>VLOOKUP($A28,overview!$B$4:$AK$172,23,FALSE)</f>
        <v>0</v>
      </c>
      <c r="W28">
        <f>VLOOKUP($A28,overview!$B$4:$AK$172,24,FALSE)</f>
        <v>0</v>
      </c>
      <c r="X28">
        <f>VLOOKUP($A28,overview!$B$4:$AK$172,25,FALSE)</f>
        <v>0</v>
      </c>
      <c r="Y28">
        <f>VLOOKUP($A28,overview!$B$4:$AK$172,26,FALSE)</f>
        <v>0</v>
      </c>
      <c r="Z28">
        <f>VLOOKUP($A28,overview!$B$4:$AK$172,27,FALSE)</f>
        <v>0</v>
      </c>
      <c r="AA28">
        <f>VLOOKUP($A28,overview!$B$4:$AK$172,28,FALSE)</f>
        <v>0</v>
      </c>
      <c r="AB28">
        <f>VLOOKUP($A28,overview!$B$4:$AK$172,29,FALSE)</f>
        <v>0</v>
      </c>
      <c r="AC28">
        <f>VLOOKUP($A28,overview!$B$4:$AK$172,30,FALSE)</f>
        <v>0</v>
      </c>
      <c r="AD28">
        <f>VLOOKUP($A28,overview!$B$4:$AK$172,31,FALSE)</f>
        <v>0</v>
      </c>
      <c r="AE28">
        <f>VLOOKUP($A28,overview!$B$4:$AK$172,32,FALSE)</f>
        <v>0</v>
      </c>
      <c r="AF28">
        <f>VLOOKUP($A28,overview!$B$4:$AK$172,33,FALSE)</f>
        <v>0</v>
      </c>
      <c r="AG28">
        <f>VLOOKUP($A28,overview!$B$4:$AK$172,34,FALSE)</f>
        <v>0</v>
      </c>
      <c r="AH28">
        <f>VLOOKUP($A28,overview!$B$4:$AK$172,35,FALSE)</f>
        <v>0</v>
      </c>
      <c r="AI28" t="str">
        <f>VLOOKUP($A28,overview!$B$4:$AK$172,36,FALSE)</f>
        <v>Fraction of CAPEX p.a.</v>
      </c>
    </row>
    <row r="29" spans="1:35">
      <c r="A29" s="2" t="s">
        <v>162</v>
      </c>
      <c r="B29">
        <f>VLOOKUP($A29,overview!$B$4:$AK$172,3,FALSE)</f>
        <v>30</v>
      </c>
      <c r="C29">
        <f>VLOOKUP($A29,overview!$B$4:$AK$172,4,FALSE)</f>
        <v>25</v>
      </c>
      <c r="D29">
        <f>VLOOKUP($A29,overview!$B$4:$AK$172,5,FALSE)</f>
        <v>35</v>
      </c>
      <c r="E29">
        <f>VLOOKUP($A29,overview!$B$4:$AK$172,6,FALSE)</f>
        <v>0</v>
      </c>
      <c r="F29">
        <f>VLOOKUP($A29,overview!$B$4:$AK$172,7,FALSE)</f>
        <v>0</v>
      </c>
      <c r="G29">
        <f>VLOOKUP($A29,overview!$B$4:$AK$172,8,FALSE)</f>
        <v>0</v>
      </c>
      <c r="H29">
        <f>VLOOKUP($A29,overview!$B$4:$AK$172,9,FALSE)</f>
        <v>0</v>
      </c>
      <c r="I29">
        <f>VLOOKUP($A29,overview!$B$4:$AK$172,10,FALSE)</f>
        <v>0</v>
      </c>
      <c r="J29">
        <f>VLOOKUP($A29,overview!$B$4:$AK$172,11,FALSE)</f>
        <v>0</v>
      </c>
      <c r="K29">
        <f>VLOOKUP($A29,overview!$B$4:$AK$172,12,FALSE)</f>
        <v>0</v>
      </c>
      <c r="L29">
        <f>VLOOKUP($A29,overview!$B$4:$AK$172,13,FALSE)</f>
        <v>0</v>
      </c>
      <c r="M29">
        <f>VLOOKUP($A29,overview!$B$4:$AK$172,14,FALSE)</f>
        <v>0</v>
      </c>
      <c r="N29">
        <f>VLOOKUP($A29,overview!$B$4:$AK$172,15,FALSE)</f>
        <v>0</v>
      </c>
      <c r="O29">
        <f>VLOOKUP($A29,overview!$B$4:$AK$172,16,FALSE)</f>
        <v>0</v>
      </c>
      <c r="P29">
        <f>VLOOKUP($A29,overview!$B$4:$AK$172,17,FALSE)</f>
        <v>0</v>
      </c>
      <c r="Q29">
        <f>VLOOKUP($A29,overview!$B$4:$AK$172,18,FALSE)</f>
        <v>0</v>
      </c>
      <c r="R29">
        <f>VLOOKUP($A29,overview!$B$4:$AK$172,19,FALSE)</f>
        <v>0</v>
      </c>
      <c r="S29">
        <f>VLOOKUP($A29,overview!$B$4:$AK$172,20,FALSE)</f>
        <v>0</v>
      </c>
      <c r="T29">
        <f>VLOOKUP($A29,overview!$B$4:$AK$172,21,FALSE)</f>
        <v>0</v>
      </c>
      <c r="U29">
        <f>VLOOKUP($A29,overview!$B$4:$AK$172,22,FALSE)</f>
        <v>0</v>
      </c>
      <c r="V29">
        <f>VLOOKUP($A29,overview!$B$4:$AK$172,23,FALSE)</f>
        <v>0</v>
      </c>
      <c r="W29">
        <f>VLOOKUP($A29,overview!$B$4:$AK$172,24,FALSE)</f>
        <v>0</v>
      </c>
      <c r="X29">
        <f>VLOOKUP($A29,overview!$B$4:$AK$172,25,FALSE)</f>
        <v>0</v>
      </c>
      <c r="Y29">
        <f>VLOOKUP($A29,overview!$B$4:$AK$172,26,FALSE)</f>
        <v>0</v>
      </c>
      <c r="Z29">
        <f>VLOOKUP($A29,overview!$B$4:$AK$172,27,FALSE)</f>
        <v>0</v>
      </c>
      <c r="AA29">
        <f>VLOOKUP($A29,overview!$B$4:$AK$172,28,FALSE)</f>
        <v>0</v>
      </c>
      <c r="AB29">
        <f>VLOOKUP($A29,overview!$B$4:$AK$172,29,FALSE)</f>
        <v>0</v>
      </c>
      <c r="AC29">
        <f>VLOOKUP($A29,overview!$B$4:$AK$172,30,FALSE)</f>
        <v>0</v>
      </c>
      <c r="AD29">
        <f>VLOOKUP($A29,overview!$B$4:$AK$172,31,FALSE)</f>
        <v>0</v>
      </c>
      <c r="AE29">
        <f>VLOOKUP($A29,overview!$B$4:$AK$172,32,FALSE)</f>
        <v>0</v>
      </c>
      <c r="AF29">
        <f>VLOOKUP($A29,overview!$B$4:$AK$172,33,FALSE)</f>
        <v>0</v>
      </c>
      <c r="AG29">
        <f>VLOOKUP($A29,overview!$B$4:$AK$172,34,FALSE)</f>
        <v>0</v>
      </c>
      <c r="AH29">
        <f>VLOOKUP($A29,overview!$B$4:$AK$172,35,FALSE)</f>
        <v>0</v>
      </c>
      <c r="AI29" t="str">
        <f>VLOOKUP($A29,overview!$B$4:$AK$172,36,FALSE)</f>
        <v>years</v>
      </c>
    </row>
    <row r="30" spans="1:35">
      <c r="A30" s="2" t="s">
        <v>48</v>
      </c>
      <c r="B30">
        <f>VLOOKUP($A30,overview!$B$4:$AK$172,3,FALSE)</f>
        <v>0</v>
      </c>
      <c r="C30">
        <f>VLOOKUP($A30,overview!$B$4:$AK$172,4,FALSE)</f>
        <v>0</v>
      </c>
      <c r="D30">
        <f>VLOOKUP($A30,overview!$B$4:$AK$172,5,FALSE)</f>
        <v>0</v>
      </c>
      <c r="E30">
        <f>VLOOKUP($A30,overview!$B$4:$AK$172,6,FALSE)</f>
        <v>0</v>
      </c>
      <c r="F30">
        <f>VLOOKUP($A30,overview!$B$4:$AK$172,7,FALSE)</f>
        <v>0</v>
      </c>
      <c r="G30">
        <f>VLOOKUP($A30,overview!$B$4:$AK$172,8,FALSE)</f>
        <v>0</v>
      </c>
      <c r="H30">
        <f>VLOOKUP($A30,overview!$B$4:$AK$172,9,FALSE)</f>
        <v>0</v>
      </c>
      <c r="I30">
        <f>VLOOKUP($A30,overview!$B$4:$AK$172,10,FALSE)</f>
        <v>0</v>
      </c>
      <c r="J30">
        <f>VLOOKUP($A30,overview!$B$4:$AK$172,11,FALSE)</f>
        <v>0</v>
      </c>
      <c r="K30">
        <f>VLOOKUP($A30,overview!$B$4:$AK$172,12,FALSE)</f>
        <v>0</v>
      </c>
      <c r="L30">
        <f>VLOOKUP($A30,overview!$B$4:$AK$172,13,FALSE)</f>
        <v>0</v>
      </c>
      <c r="M30">
        <f>VLOOKUP($A30,overview!$B$4:$AK$172,14,FALSE)</f>
        <v>0</v>
      </c>
      <c r="N30">
        <f>VLOOKUP($A30,overview!$B$4:$AK$172,15,FALSE)</f>
        <v>0</v>
      </c>
      <c r="O30">
        <f>VLOOKUP($A30,overview!$B$4:$AK$172,16,FALSE)</f>
        <v>0</v>
      </c>
      <c r="P30">
        <f>VLOOKUP($A30,overview!$B$4:$AK$172,17,FALSE)</f>
        <v>0</v>
      </c>
      <c r="Q30">
        <f>VLOOKUP($A30,overview!$B$4:$AK$172,18,FALSE)</f>
        <v>0</v>
      </c>
      <c r="R30">
        <f>VLOOKUP($A30,overview!$B$4:$AK$172,19,FALSE)</f>
        <v>0</v>
      </c>
      <c r="S30">
        <f>VLOOKUP($A30,overview!$B$4:$AK$172,20,FALSE)</f>
        <v>0</v>
      </c>
      <c r="T30">
        <f>VLOOKUP($A30,overview!$B$4:$AK$172,21,FALSE)</f>
        <v>0</v>
      </c>
      <c r="U30">
        <f>VLOOKUP($A30,overview!$B$4:$AK$172,22,FALSE)</f>
        <v>0</v>
      </c>
      <c r="V30">
        <f>VLOOKUP($A30,overview!$B$4:$AK$172,23,FALSE)</f>
        <v>0</v>
      </c>
      <c r="W30">
        <f>VLOOKUP($A30,overview!$B$4:$AK$172,24,FALSE)</f>
        <v>0</v>
      </c>
      <c r="X30">
        <f>VLOOKUP($A30,overview!$B$4:$AK$172,25,FALSE)</f>
        <v>0</v>
      </c>
      <c r="Y30">
        <f>VLOOKUP($A30,overview!$B$4:$AK$172,26,FALSE)</f>
        <v>0</v>
      </c>
      <c r="Z30">
        <f>VLOOKUP($A30,overview!$B$4:$AK$172,27,FALSE)</f>
        <v>0</v>
      </c>
      <c r="AA30">
        <f>VLOOKUP($A30,overview!$B$4:$AK$172,28,FALSE)</f>
        <v>0</v>
      </c>
      <c r="AB30">
        <f>VLOOKUP($A30,overview!$B$4:$AK$172,29,FALSE)</f>
        <v>0</v>
      </c>
      <c r="AC30">
        <f>VLOOKUP($A30,overview!$B$4:$AK$172,30,FALSE)</f>
        <v>0</v>
      </c>
      <c r="AD30">
        <f>VLOOKUP($A30,overview!$B$4:$AK$172,31,FALSE)</f>
        <v>0</v>
      </c>
      <c r="AE30">
        <f>VLOOKUP($A30,overview!$B$4:$AK$172,32,FALSE)</f>
        <v>0</v>
      </c>
      <c r="AF30">
        <f>VLOOKUP($A30,overview!$B$4:$AK$172,33,FALSE)</f>
        <v>0</v>
      </c>
      <c r="AG30">
        <f>VLOOKUP($A30,overview!$B$4:$AK$172,34,FALSE)</f>
        <v>0</v>
      </c>
      <c r="AH30">
        <f>VLOOKUP($A30,overview!$B$4:$AK$172,35,FALSE)</f>
        <v>0</v>
      </c>
      <c r="AI30" t="str">
        <f>VLOOKUP($A30,overview!$B$4:$AK$172,36,FALSE)</f>
        <v>Fraction of rated electricity input power</v>
      </c>
    </row>
    <row r="31" spans="1:35">
      <c r="A31" s="2" t="s">
        <v>49</v>
      </c>
      <c r="B31">
        <f>VLOOKUP($A31,overview!$B$4:$AK$172,3,FALSE)</f>
        <v>0.6</v>
      </c>
      <c r="C31">
        <f>VLOOKUP($A31,overview!$B$4:$AK$172,4,FALSE)</f>
        <v>0</v>
      </c>
      <c r="D31">
        <f>VLOOKUP($A31,overview!$B$4:$AK$172,5,FALSE)</f>
        <v>0</v>
      </c>
      <c r="E31">
        <f>VLOOKUP($A31,overview!$B$4:$AK$172,6,FALSE)</f>
        <v>0.60299999999999998</v>
      </c>
      <c r="F31">
        <f>VLOOKUP($A31,overview!$B$4:$AK$172,7,FALSE)</f>
        <v>0.60699999999999998</v>
      </c>
      <c r="G31">
        <f>VLOOKUP($A31,overview!$B$4:$AK$172,8,FALSE)</f>
        <v>0.61</v>
      </c>
      <c r="H31">
        <f>VLOOKUP($A31,overview!$B$4:$AK$172,9,FALSE)</f>
        <v>0.61299999999999999</v>
      </c>
      <c r="I31">
        <f>VLOOKUP($A31,overview!$B$4:$AK$172,10,FALSE)</f>
        <v>0.61699999999999999</v>
      </c>
      <c r="J31">
        <f>VLOOKUP($A31,overview!$B$4:$AK$172,11,FALSE)</f>
        <v>0.62</v>
      </c>
      <c r="K31">
        <f>VLOOKUP($A31,overview!$B$4:$AK$172,12,FALSE)</f>
        <v>0.623</v>
      </c>
      <c r="L31">
        <f>VLOOKUP($A31,overview!$B$4:$AK$172,13,FALSE)</f>
        <v>0.627</v>
      </c>
      <c r="M31">
        <f>VLOOKUP($A31,overview!$B$4:$AK$172,14,FALSE)</f>
        <v>0.63</v>
      </c>
      <c r="N31">
        <f>VLOOKUP($A31,overview!$B$4:$AK$172,15,FALSE)</f>
        <v>0.63300000000000001</v>
      </c>
      <c r="O31">
        <f>VLOOKUP($A31,overview!$B$4:$AK$172,16,FALSE)</f>
        <v>0.63700000000000001</v>
      </c>
      <c r="P31">
        <f>VLOOKUP($A31,overview!$B$4:$AK$172,17,FALSE)</f>
        <v>0.64</v>
      </c>
      <c r="Q31">
        <f>VLOOKUP($A31,overview!$B$4:$AK$172,18,FALSE)</f>
        <v>0.64300000000000002</v>
      </c>
      <c r="R31">
        <f>VLOOKUP($A31,overview!$B$4:$AK$172,19,FALSE)</f>
        <v>0.64700000000000002</v>
      </c>
      <c r="S31">
        <f>VLOOKUP($A31,overview!$B$4:$AK$172,20,FALSE)</f>
        <v>0.65</v>
      </c>
      <c r="T31">
        <f>VLOOKUP($A31,overview!$B$4:$AK$172,21,FALSE)</f>
        <v>0.65300000000000002</v>
      </c>
      <c r="U31">
        <f>VLOOKUP($A31,overview!$B$4:$AK$172,22,FALSE)</f>
        <v>0.65700000000000003</v>
      </c>
      <c r="V31">
        <f>VLOOKUP($A31,overview!$B$4:$AK$172,23,FALSE)</f>
        <v>0.66</v>
      </c>
      <c r="W31">
        <f>VLOOKUP($A31,overview!$B$4:$AK$172,24,FALSE)</f>
        <v>0.66300000000000003</v>
      </c>
      <c r="X31">
        <f>VLOOKUP($A31,overview!$B$4:$AK$172,25,FALSE)</f>
        <v>0.66700000000000004</v>
      </c>
      <c r="Y31">
        <f>VLOOKUP($A31,overview!$B$4:$AK$172,26,FALSE)</f>
        <v>0.67</v>
      </c>
      <c r="Z31">
        <f>VLOOKUP($A31,overview!$B$4:$AK$172,27,FALSE)</f>
        <v>0.67300000000000004</v>
      </c>
      <c r="AA31">
        <f>VLOOKUP($A31,overview!$B$4:$AK$172,28,FALSE)</f>
        <v>0.67700000000000005</v>
      </c>
      <c r="AB31">
        <f>VLOOKUP($A31,overview!$B$4:$AK$172,29,FALSE)</f>
        <v>0.68</v>
      </c>
      <c r="AC31">
        <f>VLOOKUP($A31,overview!$B$4:$AK$172,30,FALSE)</f>
        <v>0.68300000000000005</v>
      </c>
      <c r="AD31">
        <f>VLOOKUP($A31,overview!$B$4:$AK$172,31,FALSE)</f>
        <v>0.68700000000000006</v>
      </c>
      <c r="AE31">
        <f>VLOOKUP($A31,overview!$B$4:$AK$172,32,FALSE)</f>
        <v>0.69</v>
      </c>
      <c r="AF31">
        <f>VLOOKUP($A31,overview!$B$4:$AK$172,33,FALSE)</f>
        <v>0.69299999999999995</v>
      </c>
      <c r="AG31">
        <f>VLOOKUP($A31,overview!$B$4:$AK$172,34,FALSE)</f>
        <v>0.69699999999999995</v>
      </c>
      <c r="AH31">
        <f>VLOOKUP($A31,overview!$B$4:$AK$172,35,FALSE)</f>
        <v>0.7</v>
      </c>
      <c r="AI31" t="str">
        <f>VLOOKUP($A31,overview!$B$4:$AK$172,36,FALSE)</f>
        <v>[kWh_H2/kWh_el] (LHV basis)</v>
      </c>
    </row>
    <row r="32" spans="1:35">
      <c r="A32" s="2" t="s">
        <v>458</v>
      </c>
      <c r="B32">
        <f>VLOOKUP($A32,overview!$B$4:$AK$172,3,FALSE)</f>
        <v>10000000</v>
      </c>
      <c r="C32">
        <f>VLOOKUP($A32,overview!$B$4:$AK$172,4,FALSE)</f>
        <v>0</v>
      </c>
      <c r="D32">
        <f>VLOOKUP($A32,overview!$B$4:$AK$172,5,FALSE)</f>
        <v>0</v>
      </c>
      <c r="E32">
        <f>VLOOKUP($A32,overview!$B$4:$AK$172,6,FALSE)</f>
        <v>0</v>
      </c>
      <c r="F32">
        <f>VLOOKUP($A32,overview!$B$4:$AK$172,7,FALSE)</f>
        <v>0</v>
      </c>
      <c r="G32">
        <f>VLOOKUP($A32,overview!$B$4:$AK$172,8,FALSE)</f>
        <v>0</v>
      </c>
      <c r="H32">
        <f>VLOOKUP($A32,overview!$B$4:$AK$172,9,FALSE)</f>
        <v>0</v>
      </c>
      <c r="I32">
        <f>VLOOKUP($A32,overview!$B$4:$AK$172,10,FALSE)</f>
        <v>0</v>
      </c>
      <c r="J32">
        <f>VLOOKUP($A32,overview!$B$4:$AK$172,11,FALSE)</f>
        <v>0</v>
      </c>
      <c r="K32">
        <f>VLOOKUP($A32,overview!$B$4:$AK$172,12,FALSE)</f>
        <v>0</v>
      </c>
      <c r="L32">
        <f>VLOOKUP($A32,overview!$B$4:$AK$172,13,FALSE)</f>
        <v>0</v>
      </c>
      <c r="M32">
        <f>VLOOKUP($A32,overview!$B$4:$AK$172,14,FALSE)</f>
        <v>0</v>
      </c>
      <c r="N32">
        <f>VLOOKUP($A32,overview!$B$4:$AK$172,15,FALSE)</f>
        <v>0</v>
      </c>
      <c r="O32">
        <f>VLOOKUP($A32,overview!$B$4:$AK$172,16,FALSE)</f>
        <v>0</v>
      </c>
      <c r="P32">
        <f>VLOOKUP($A32,overview!$B$4:$AK$172,17,FALSE)</f>
        <v>0</v>
      </c>
      <c r="Q32">
        <f>VLOOKUP($A32,overview!$B$4:$AK$172,18,FALSE)</f>
        <v>0</v>
      </c>
      <c r="R32">
        <f>VLOOKUP($A32,overview!$B$4:$AK$172,19,FALSE)</f>
        <v>0</v>
      </c>
      <c r="S32">
        <f>VLOOKUP($A32,overview!$B$4:$AK$172,20,FALSE)</f>
        <v>0</v>
      </c>
      <c r="T32">
        <f>VLOOKUP($A32,overview!$B$4:$AK$172,21,FALSE)</f>
        <v>0</v>
      </c>
      <c r="U32">
        <f>VLOOKUP($A32,overview!$B$4:$AK$172,22,FALSE)</f>
        <v>0</v>
      </c>
      <c r="V32">
        <f>VLOOKUP($A32,overview!$B$4:$AK$172,23,FALSE)</f>
        <v>0</v>
      </c>
      <c r="W32">
        <f>VLOOKUP($A32,overview!$B$4:$AK$172,24,FALSE)</f>
        <v>0</v>
      </c>
      <c r="X32">
        <f>VLOOKUP($A32,overview!$B$4:$AK$172,25,FALSE)</f>
        <v>0</v>
      </c>
      <c r="Y32">
        <f>VLOOKUP($A32,overview!$B$4:$AK$172,26,FALSE)</f>
        <v>0</v>
      </c>
      <c r="Z32">
        <f>VLOOKUP($A32,overview!$B$4:$AK$172,27,FALSE)</f>
        <v>0</v>
      </c>
      <c r="AA32">
        <f>VLOOKUP($A32,overview!$B$4:$AK$172,28,FALSE)</f>
        <v>0</v>
      </c>
      <c r="AB32">
        <f>VLOOKUP($A32,overview!$B$4:$AK$172,29,FALSE)</f>
        <v>0</v>
      </c>
      <c r="AC32">
        <f>VLOOKUP($A32,overview!$B$4:$AK$172,30,FALSE)</f>
        <v>0</v>
      </c>
      <c r="AD32">
        <f>VLOOKUP($A32,overview!$B$4:$AK$172,31,FALSE)</f>
        <v>0</v>
      </c>
      <c r="AE32">
        <f>VLOOKUP($A32,overview!$B$4:$AK$172,32,FALSE)</f>
        <v>0</v>
      </c>
      <c r="AF32">
        <f>VLOOKUP($A32,overview!$B$4:$AK$172,33,FALSE)</f>
        <v>0</v>
      </c>
      <c r="AG32">
        <f>VLOOKUP($A32,overview!$B$4:$AK$172,34,FALSE)</f>
        <v>0</v>
      </c>
      <c r="AH32">
        <f>VLOOKUP($A32,overview!$B$4:$AK$172,35,FALSE)</f>
        <v>0</v>
      </c>
      <c r="AI32" t="str">
        <f>VLOOKUP($A32,overview!$B$4:$AK$172,36,FALSE)</f>
        <v>kWh</v>
      </c>
    </row>
    <row r="33" spans="1:35">
      <c r="A33" s="2" t="s">
        <v>465</v>
      </c>
      <c r="B33">
        <f>VLOOKUP($A33,overview!$B$4:$AK$172,3,FALSE)</f>
        <v>0</v>
      </c>
      <c r="C33">
        <f>VLOOKUP($A33,overview!$B$4:$AK$172,4,FALSE)</f>
        <v>0</v>
      </c>
      <c r="D33">
        <f>VLOOKUP($A33,overview!$B$4:$AK$172,5,FALSE)</f>
        <v>0</v>
      </c>
      <c r="E33">
        <f>VLOOKUP($A33,overview!$B$4:$AK$172,6,FALSE)</f>
        <v>0</v>
      </c>
      <c r="F33">
        <f>VLOOKUP($A33,overview!$B$4:$AK$172,7,FALSE)</f>
        <v>0</v>
      </c>
      <c r="G33">
        <f>VLOOKUP($A33,overview!$B$4:$AK$172,8,FALSE)</f>
        <v>0</v>
      </c>
      <c r="H33">
        <f>VLOOKUP($A33,overview!$B$4:$AK$172,9,FALSE)</f>
        <v>0</v>
      </c>
      <c r="I33">
        <f>VLOOKUP($A33,overview!$B$4:$AK$172,10,FALSE)</f>
        <v>0</v>
      </c>
      <c r="J33">
        <f>VLOOKUP($A33,overview!$B$4:$AK$172,11,FALSE)</f>
        <v>0</v>
      </c>
      <c r="K33">
        <f>VLOOKUP($A33,overview!$B$4:$AK$172,12,FALSE)</f>
        <v>0</v>
      </c>
      <c r="L33">
        <f>VLOOKUP($A33,overview!$B$4:$AK$172,13,FALSE)</f>
        <v>0</v>
      </c>
      <c r="M33">
        <f>VLOOKUP($A33,overview!$B$4:$AK$172,14,FALSE)</f>
        <v>0</v>
      </c>
      <c r="N33">
        <f>VLOOKUP($A33,overview!$B$4:$AK$172,15,FALSE)</f>
        <v>0</v>
      </c>
      <c r="O33">
        <f>VLOOKUP($A33,overview!$B$4:$AK$172,16,FALSE)</f>
        <v>0</v>
      </c>
      <c r="P33">
        <f>VLOOKUP($A33,overview!$B$4:$AK$172,17,FALSE)</f>
        <v>0</v>
      </c>
      <c r="Q33">
        <f>VLOOKUP($A33,overview!$B$4:$AK$172,18,FALSE)</f>
        <v>0</v>
      </c>
      <c r="R33">
        <f>VLOOKUP($A33,overview!$B$4:$AK$172,19,FALSE)</f>
        <v>0</v>
      </c>
      <c r="S33">
        <f>VLOOKUP($A33,overview!$B$4:$AK$172,20,FALSE)</f>
        <v>0</v>
      </c>
      <c r="T33">
        <f>VLOOKUP($A33,overview!$B$4:$AK$172,21,FALSE)</f>
        <v>0</v>
      </c>
      <c r="U33">
        <f>VLOOKUP($A33,overview!$B$4:$AK$172,22,FALSE)</f>
        <v>0</v>
      </c>
      <c r="V33">
        <f>VLOOKUP($A33,overview!$B$4:$AK$172,23,FALSE)</f>
        <v>0</v>
      </c>
      <c r="W33">
        <f>VLOOKUP($A33,overview!$B$4:$AK$172,24,FALSE)</f>
        <v>0</v>
      </c>
      <c r="X33">
        <f>VLOOKUP($A33,overview!$B$4:$AK$172,25,FALSE)</f>
        <v>0</v>
      </c>
      <c r="Y33">
        <f>VLOOKUP($A33,overview!$B$4:$AK$172,26,FALSE)</f>
        <v>0</v>
      </c>
      <c r="Z33">
        <f>VLOOKUP($A33,overview!$B$4:$AK$172,27,FALSE)</f>
        <v>0</v>
      </c>
      <c r="AA33">
        <f>VLOOKUP($A33,overview!$B$4:$AK$172,28,FALSE)</f>
        <v>0</v>
      </c>
      <c r="AB33">
        <f>VLOOKUP($A33,overview!$B$4:$AK$172,29,FALSE)</f>
        <v>0</v>
      </c>
      <c r="AC33">
        <f>VLOOKUP($A33,overview!$B$4:$AK$172,30,FALSE)</f>
        <v>0</v>
      </c>
      <c r="AD33">
        <f>VLOOKUP($A33,overview!$B$4:$AK$172,31,FALSE)</f>
        <v>0</v>
      </c>
      <c r="AE33">
        <f>VLOOKUP($A33,overview!$B$4:$AK$172,32,FALSE)</f>
        <v>0</v>
      </c>
      <c r="AF33">
        <f>VLOOKUP($A33,overview!$B$4:$AK$172,33,FALSE)</f>
        <v>0</v>
      </c>
      <c r="AG33">
        <f>VLOOKUP($A33,overview!$B$4:$AK$172,34,FALSE)</f>
        <v>0</v>
      </c>
      <c r="AH33">
        <f>VLOOKUP($A33,overview!$B$4:$AK$172,35,FALSE)</f>
        <v>0</v>
      </c>
      <c r="AI33" t="str">
        <f>VLOOKUP($A33,overview!$B$4:$AK$172,36,FALSE)</f>
        <v>kWh</v>
      </c>
    </row>
    <row r="34" spans="1:35">
      <c r="A34" s="2" t="s">
        <v>238</v>
      </c>
      <c r="B34">
        <f>VLOOKUP($A34,overview!$B$4:$AK$172,3,FALSE)</f>
        <v>21.495668999999999</v>
      </c>
      <c r="C34">
        <f>VLOOKUP($A34,overview!$B$4:$AK$172,4,FALSE)</f>
        <v>0</v>
      </c>
      <c r="D34">
        <f>VLOOKUP($A34,overview!$B$4:$AK$172,5,FALSE)</f>
        <v>0</v>
      </c>
      <c r="E34">
        <f>VLOOKUP($A34,overview!$B$4:$AK$172,6,FALSE)</f>
        <v>19.772965317761251</v>
      </c>
      <c r="F34">
        <f>VLOOKUP($A34,overview!$B$4:$AK$172,7,FALSE)</f>
        <v>18.773033136795011</v>
      </c>
      <c r="G34">
        <f>VLOOKUP($A34,overview!$B$4:$AK$172,8,FALSE)</f>
        <v>18.042857709098019</v>
      </c>
      <c r="H34">
        <f>VLOOKUP($A34,overview!$B$4:$AK$172,9,FALSE)</f>
        <v>17.45313473587991</v>
      </c>
      <c r="I34">
        <f>VLOOKUP($A34,overview!$B$4:$AK$172,10,FALSE)</f>
        <v>16.949655131065789</v>
      </c>
      <c r="J34">
        <f>VLOOKUP($A34,overview!$B$4:$AK$172,11,FALSE)</f>
        <v>16.50477784513</v>
      </c>
      <c r="K34">
        <f>VLOOKUP($A34,overview!$B$4:$AK$172,12,FALSE)</f>
        <v>16.102579378107539</v>
      </c>
      <c r="L34">
        <f>VLOOKUP($A34,overview!$B$4:$AK$172,13,FALSE)</f>
        <v>15.73307911846053</v>
      </c>
      <c r="M34">
        <f>VLOOKUP($A34,overview!$B$4:$AK$172,14,FALSE)</f>
        <v>15.389619722225939</v>
      </c>
      <c r="N34">
        <f>VLOOKUP($A34,overview!$B$4:$AK$172,15,FALSE)</f>
        <v>15.06754198643331</v>
      </c>
      <c r="O34">
        <f>VLOOKUP($A34,overview!$B$4:$AK$172,16,FALSE)</f>
        <v>14.763457530992239</v>
      </c>
      <c r="P34">
        <f>VLOOKUP($A34,overview!$B$4:$AK$172,17,FALSE)</f>
        <v>14.47482335021334</v>
      </c>
      <c r="Q34">
        <f>VLOOKUP($A34,overview!$B$4:$AK$172,18,FALSE)</f>
        <v>14.199679874388011</v>
      </c>
      <c r="R34">
        <f>VLOOKUP($A34,overview!$B$4:$AK$172,19,FALSE)</f>
        <v>13.93648276527408</v>
      </c>
      <c r="S34">
        <f>VLOOKUP($A34,overview!$B$4:$AK$172,20,FALSE)</f>
        <v>13.68399102394897</v>
      </c>
      <c r="T34">
        <f>VLOOKUP($A34,overview!$B$4:$AK$172,21,FALSE)</f>
        <v>13.44119029009765</v>
      </c>
      <c r="U34">
        <f>VLOOKUP($A34,overview!$B$4:$AK$172,22,FALSE)</f>
        <v>13.207238886614061</v>
      </c>
      <c r="V34">
        <f>VLOOKUP($A34,overview!$B$4:$AK$172,23,FALSE)</f>
        <v>12.981428999265789</v>
      </c>
      <c r="W34">
        <f>VLOOKUP($A34,overview!$B$4:$AK$172,24,FALSE)</f>
        <v>12.76315818666602</v>
      </c>
      <c r="X34">
        <f>VLOOKUP($A34,overview!$B$4:$AK$172,25,FALSE)</f>
        <v>12.551908100788751</v>
      </c>
      <c r="Y34">
        <f>VLOOKUP($A34,overview!$B$4:$AK$172,26,FALSE)</f>
        <v>12.34722834154217</v>
      </c>
      <c r="Z34">
        <f>VLOOKUP($A34,overview!$B$4:$AK$172,27,FALSE)</f>
        <v>12.148724032506079</v>
      </c>
      <c r="AA34">
        <f>VLOOKUP($A34,overview!$B$4:$AK$172,28,FALSE)</f>
        <v>11.956046137286339</v>
      </c>
      <c r="AB34">
        <f>VLOOKUP($A34,overview!$B$4:$AK$172,29,FALSE)</f>
        <v>11.768883823763881</v>
      </c>
      <c r="AC34">
        <f>VLOOKUP($A34,overview!$B$4:$AK$172,30,FALSE)</f>
        <v>11.586958378896091</v>
      </c>
      <c r="AD34">
        <f>VLOOKUP($A34,overview!$B$4:$AK$172,31,FALSE)</f>
        <v>11.410018311718179</v>
      </c>
      <c r="AE34">
        <f>VLOOKUP($A34,overview!$B$4:$AK$172,32,FALSE)</f>
        <v>11.23783537697321</v>
      </c>
      <c r="AF34">
        <f>VLOOKUP($A34,overview!$B$4:$AK$172,33,FALSE)</f>
        <v>11.070201319337301</v>
      </c>
      <c r="AG34">
        <f>VLOOKUP($A34,overview!$B$4:$AK$172,34,FALSE)</f>
        <v>10.906925186988101</v>
      </c>
      <c r="AH34">
        <f>VLOOKUP($A34,overview!$B$4:$AK$172,35,FALSE)</f>
        <v>10.74783109894277</v>
      </c>
      <c r="AI34" t="str">
        <f>VLOOKUP($A34,overview!$B$4:$AK$172,36,FALSE)</f>
        <v>[EUR/kWh_H2]</v>
      </c>
    </row>
    <row r="35" spans="1:35">
      <c r="A35" s="2" t="s">
        <v>239</v>
      </c>
      <c r="B35">
        <f>VLOOKUP($A35,overview!$B$4:$AK$172,3,FALSE)</f>
        <v>0.01</v>
      </c>
      <c r="C35">
        <f>VLOOKUP($A35,overview!$B$4:$AK$172,4,FALSE)</f>
        <v>5.0000000000000001E-3</v>
      </c>
      <c r="D35">
        <f>VLOOKUP($A35,overview!$B$4:$AK$172,5,FALSE)</f>
        <v>1.4999999999999999E-2</v>
      </c>
      <c r="E35">
        <f>VLOOKUP($A35,overview!$B$4:$AK$172,6,FALSE)</f>
        <v>0</v>
      </c>
      <c r="F35">
        <f>VLOOKUP($A35,overview!$B$4:$AK$172,7,FALSE)</f>
        <v>0</v>
      </c>
      <c r="G35">
        <f>VLOOKUP($A35,overview!$B$4:$AK$172,8,FALSE)</f>
        <v>0</v>
      </c>
      <c r="H35">
        <f>VLOOKUP($A35,overview!$B$4:$AK$172,9,FALSE)</f>
        <v>0</v>
      </c>
      <c r="I35">
        <f>VLOOKUP($A35,overview!$B$4:$AK$172,10,FALSE)</f>
        <v>0</v>
      </c>
      <c r="J35">
        <f>VLOOKUP($A35,overview!$B$4:$AK$172,11,FALSE)</f>
        <v>0</v>
      </c>
      <c r="K35">
        <f>VLOOKUP($A35,overview!$B$4:$AK$172,12,FALSE)</f>
        <v>0</v>
      </c>
      <c r="L35">
        <f>VLOOKUP($A35,overview!$B$4:$AK$172,13,FALSE)</f>
        <v>0</v>
      </c>
      <c r="M35">
        <f>VLOOKUP($A35,overview!$B$4:$AK$172,14,FALSE)</f>
        <v>0</v>
      </c>
      <c r="N35">
        <f>VLOOKUP($A35,overview!$B$4:$AK$172,15,FALSE)</f>
        <v>0</v>
      </c>
      <c r="O35">
        <f>VLOOKUP($A35,overview!$B$4:$AK$172,16,FALSE)</f>
        <v>0</v>
      </c>
      <c r="P35">
        <f>VLOOKUP($A35,overview!$B$4:$AK$172,17,FALSE)</f>
        <v>0</v>
      </c>
      <c r="Q35">
        <f>VLOOKUP($A35,overview!$B$4:$AK$172,18,FALSE)</f>
        <v>0</v>
      </c>
      <c r="R35">
        <f>VLOOKUP($A35,overview!$B$4:$AK$172,19,FALSE)</f>
        <v>0</v>
      </c>
      <c r="S35">
        <f>VLOOKUP($A35,overview!$B$4:$AK$172,20,FALSE)</f>
        <v>0</v>
      </c>
      <c r="T35">
        <f>VLOOKUP($A35,overview!$B$4:$AK$172,21,FALSE)</f>
        <v>0</v>
      </c>
      <c r="U35">
        <f>VLOOKUP($A35,overview!$B$4:$AK$172,22,FALSE)</f>
        <v>0</v>
      </c>
      <c r="V35">
        <f>VLOOKUP($A35,overview!$B$4:$AK$172,23,FALSE)</f>
        <v>0</v>
      </c>
      <c r="W35">
        <f>VLOOKUP($A35,overview!$B$4:$AK$172,24,FALSE)</f>
        <v>0</v>
      </c>
      <c r="X35">
        <f>VLOOKUP($A35,overview!$B$4:$AK$172,25,FALSE)</f>
        <v>0</v>
      </c>
      <c r="Y35">
        <f>VLOOKUP($A35,overview!$B$4:$AK$172,26,FALSE)</f>
        <v>0</v>
      </c>
      <c r="Z35">
        <f>VLOOKUP($A35,overview!$B$4:$AK$172,27,FALSE)</f>
        <v>0</v>
      </c>
      <c r="AA35">
        <f>VLOOKUP($A35,overview!$B$4:$AK$172,28,FALSE)</f>
        <v>0</v>
      </c>
      <c r="AB35">
        <f>VLOOKUP($A35,overview!$B$4:$AK$172,29,FALSE)</f>
        <v>0</v>
      </c>
      <c r="AC35">
        <f>VLOOKUP($A35,overview!$B$4:$AK$172,30,FALSE)</f>
        <v>0</v>
      </c>
      <c r="AD35">
        <f>VLOOKUP($A35,overview!$B$4:$AK$172,31,FALSE)</f>
        <v>0</v>
      </c>
      <c r="AE35">
        <f>VLOOKUP($A35,overview!$B$4:$AK$172,32,FALSE)</f>
        <v>0</v>
      </c>
      <c r="AF35">
        <f>VLOOKUP($A35,overview!$B$4:$AK$172,33,FALSE)</f>
        <v>0</v>
      </c>
      <c r="AG35">
        <f>VLOOKUP($A35,overview!$B$4:$AK$172,34,FALSE)</f>
        <v>0</v>
      </c>
      <c r="AH35">
        <f>VLOOKUP($A35,overview!$B$4:$AK$172,35,FALSE)</f>
        <v>0</v>
      </c>
      <c r="AI35" t="str">
        <f>VLOOKUP($A35,overview!$B$4:$AK$172,36,FALSE)</f>
        <v>Fraction of CAPEX p.a.</v>
      </c>
    </row>
    <row r="36" spans="1:35">
      <c r="A36" s="2" t="s">
        <v>459</v>
      </c>
      <c r="B36">
        <f>VLOOKUP($A36,overview!$B$4:$AK$172,3,FALSE)</f>
        <v>100000</v>
      </c>
      <c r="C36">
        <f>VLOOKUP($A36,overview!$B$4:$AK$172,4,FALSE)</f>
        <v>0</v>
      </c>
      <c r="D36">
        <f>VLOOKUP($A36,overview!$B$4:$AK$172,5,FALSE)</f>
        <v>0</v>
      </c>
      <c r="E36">
        <f>VLOOKUP($A36,overview!$B$4:$AK$172,6,FALSE)</f>
        <v>0</v>
      </c>
      <c r="F36">
        <f>VLOOKUP($A36,overview!$B$4:$AK$172,7,FALSE)</f>
        <v>0</v>
      </c>
      <c r="G36">
        <f>VLOOKUP($A36,overview!$B$4:$AK$172,8,FALSE)</f>
        <v>0</v>
      </c>
      <c r="H36">
        <f>VLOOKUP($A36,overview!$B$4:$AK$172,9,FALSE)</f>
        <v>0</v>
      </c>
      <c r="I36">
        <f>VLOOKUP($A36,overview!$B$4:$AK$172,10,FALSE)</f>
        <v>0</v>
      </c>
      <c r="J36">
        <f>VLOOKUP($A36,overview!$B$4:$AK$172,11,FALSE)</f>
        <v>0</v>
      </c>
      <c r="K36">
        <f>VLOOKUP($A36,overview!$B$4:$AK$172,12,FALSE)</f>
        <v>0</v>
      </c>
      <c r="L36">
        <f>VLOOKUP($A36,overview!$B$4:$AK$172,13,FALSE)</f>
        <v>0</v>
      </c>
      <c r="M36">
        <f>VLOOKUP($A36,overview!$B$4:$AK$172,14,FALSE)</f>
        <v>0</v>
      </c>
      <c r="N36">
        <f>VLOOKUP($A36,overview!$B$4:$AK$172,15,FALSE)</f>
        <v>0</v>
      </c>
      <c r="O36">
        <f>VLOOKUP($A36,overview!$B$4:$AK$172,16,FALSE)</f>
        <v>0</v>
      </c>
      <c r="P36">
        <f>VLOOKUP($A36,overview!$B$4:$AK$172,17,FALSE)</f>
        <v>0</v>
      </c>
      <c r="Q36">
        <f>VLOOKUP($A36,overview!$B$4:$AK$172,18,FALSE)</f>
        <v>0</v>
      </c>
      <c r="R36">
        <f>VLOOKUP($A36,overview!$B$4:$AK$172,19,FALSE)</f>
        <v>0</v>
      </c>
      <c r="S36">
        <f>VLOOKUP($A36,overview!$B$4:$AK$172,20,FALSE)</f>
        <v>0</v>
      </c>
      <c r="T36">
        <f>VLOOKUP($A36,overview!$B$4:$AK$172,21,FALSE)</f>
        <v>0</v>
      </c>
      <c r="U36">
        <f>VLOOKUP($A36,overview!$B$4:$AK$172,22,FALSE)</f>
        <v>0</v>
      </c>
      <c r="V36">
        <f>VLOOKUP($A36,overview!$B$4:$AK$172,23,FALSE)</f>
        <v>0</v>
      </c>
      <c r="W36">
        <f>VLOOKUP($A36,overview!$B$4:$AK$172,24,FALSE)</f>
        <v>0</v>
      </c>
      <c r="X36">
        <f>VLOOKUP($A36,overview!$B$4:$AK$172,25,FALSE)</f>
        <v>0</v>
      </c>
      <c r="Y36">
        <f>VLOOKUP($A36,overview!$B$4:$AK$172,26,FALSE)</f>
        <v>0</v>
      </c>
      <c r="Z36">
        <f>VLOOKUP($A36,overview!$B$4:$AK$172,27,FALSE)</f>
        <v>0</v>
      </c>
      <c r="AA36">
        <f>VLOOKUP($A36,overview!$B$4:$AK$172,28,FALSE)</f>
        <v>0</v>
      </c>
      <c r="AB36">
        <f>VLOOKUP($A36,overview!$B$4:$AK$172,29,FALSE)</f>
        <v>0</v>
      </c>
      <c r="AC36">
        <f>VLOOKUP($A36,overview!$B$4:$AK$172,30,FALSE)</f>
        <v>0</v>
      </c>
      <c r="AD36">
        <f>VLOOKUP($A36,overview!$B$4:$AK$172,31,FALSE)</f>
        <v>0</v>
      </c>
      <c r="AE36">
        <f>VLOOKUP($A36,overview!$B$4:$AK$172,32,FALSE)</f>
        <v>0</v>
      </c>
      <c r="AF36">
        <f>VLOOKUP($A36,overview!$B$4:$AK$172,33,FALSE)</f>
        <v>0</v>
      </c>
      <c r="AG36">
        <f>VLOOKUP($A36,overview!$B$4:$AK$172,34,FALSE)</f>
        <v>0</v>
      </c>
      <c r="AH36">
        <f>VLOOKUP($A36,overview!$B$4:$AK$172,35,FALSE)</f>
        <v>0</v>
      </c>
      <c r="AI36" t="str">
        <f>VLOOKUP($A36,overview!$B$4:$AK$172,36,FALSE)</f>
        <v>kgCO2/hr</v>
      </c>
    </row>
    <row r="37" spans="1:35">
      <c r="A37" s="2" t="s">
        <v>466</v>
      </c>
      <c r="B37">
        <f>VLOOKUP($A37,overview!$B$4:$AK$172,3,FALSE)</f>
        <v>0</v>
      </c>
      <c r="C37">
        <f>VLOOKUP($A37,overview!$B$4:$AK$172,4,FALSE)</f>
        <v>0</v>
      </c>
      <c r="D37">
        <f>VLOOKUP($A37,overview!$B$4:$AK$172,5,FALSE)</f>
        <v>0</v>
      </c>
      <c r="E37">
        <f>VLOOKUP($A37,overview!$B$4:$AK$172,6,FALSE)</f>
        <v>0</v>
      </c>
      <c r="F37">
        <f>VLOOKUP($A37,overview!$B$4:$AK$172,7,FALSE)</f>
        <v>0</v>
      </c>
      <c r="G37">
        <f>VLOOKUP($A37,overview!$B$4:$AK$172,8,FALSE)</f>
        <v>0</v>
      </c>
      <c r="H37">
        <f>VLOOKUP($A37,overview!$B$4:$AK$172,9,FALSE)</f>
        <v>0</v>
      </c>
      <c r="I37">
        <f>VLOOKUP($A37,overview!$B$4:$AK$172,10,FALSE)</f>
        <v>0</v>
      </c>
      <c r="J37">
        <f>VLOOKUP($A37,overview!$B$4:$AK$172,11,FALSE)</f>
        <v>0</v>
      </c>
      <c r="K37">
        <f>VLOOKUP($A37,overview!$B$4:$AK$172,12,FALSE)</f>
        <v>0</v>
      </c>
      <c r="L37">
        <f>VLOOKUP($A37,overview!$B$4:$AK$172,13,FALSE)</f>
        <v>0</v>
      </c>
      <c r="M37">
        <f>VLOOKUP($A37,overview!$B$4:$AK$172,14,FALSE)</f>
        <v>0</v>
      </c>
      <c r="N37">
        <f>VLOOKUP($A37,overview!$B$4:$AK$172,15,FALSE)</f>
        <v>0</v>
      </c>
      <c r="O37">
        <f>VLOOKUP($A37,overview!$B$4:$AK$172,16,FALSE)</f>
        <v>0</v>
      </c>
      <c r="P37">
        <f>VLOOKUP($A37,overview!$B$4:$AK$172,17,FALSE)</f>
        <v>0</v>
      </c>
      <c r="Q37">
        <f>VLOOKUP($A37,overview!$B$4:$AK$172,18,FALSE)</f>
        <v>0</v>
      </c>
      <c r="R37">
        <f>VLOOKUP($A37,overview!$B$4:$AK$172,19,FALSE)</f>
        <v>0</v>
      </c>
      <c r="S37">
        <f>VLOOKUP($A37,overview!$B$4:$AK$172,20,FALSE)</f>
        <v>0</v>
      </c>
      <c r="T37">
        <f>VLOOKUP($A37,overview!$B$4:$AK$172,21,FALSE)</f>
        <v>0</v>
      </c>
      <c r="U37">
        <f>VLOOKUP($A37,overview!$B$4:$AK$172,22,FALSE)</f>
        <v>0</v>
      </c>
      <c r="V37">
        <f>VLOOKUP($A37,overview!$B$4:$AK$172,23,FALSE)</f>
        <v>0</v>
      </c>
      <c r="W37">
        <f>VLOOKUP($A37,overview!$B$4:$AK$172,24,FALSE)</f>
        <v>0</v>
      </c>
      <c r="X37">
        <f>VLOOKUP($A37,overview!$B$4:$AK$172,25,FALSE)</f>
        <v>0</v>
      </c>
      <c r="Y37">
        <f>VLOOKUP($A37,overview!$B$4:$AK$172,26,FALSE)</f>
        <v>0</v>
      </c>
      <c r="Z37">
        <f>VLOOKUP($A37,overview!$B$4:$AK$172,27,FALSE)</f>
        <v>0</v>
      </c>
      <c r="AA37">
        <f>VLOOKUP($A37,overview!$B$4:$AK$172,28,FALSE)</f>
        <v>0</v>
      </c>
      <c r="AB37">
        <f>VLOOKUP($A37,overview!$B$4:$AK$172,29,FALSE)</f>
        <v>0</v>
      </c>
      <c r="AC37">
        <f>VLOOKUP($A37,overview!$B$4:$AK$172,30,FALSE)</f>
        <v>0</v>
      </c>
      <c r="AD37">
        <f>VLOOKUP($A37,overview!$B$4:$AK$172,31,FALSE)</f>
        <v>0</v>
      </c>
      <c r="AE37">
        <f>VLOOKUP($A37,overview!$B$4:$AK$172,32,FALSE)</f>
        <v>0</v>
      </c>
      <c r="AF37">
        <f>VLOOKUP($A37,overview!$B$4:$AK$172,33,FALSE)</f>
        <v>0</v>
      </c>
      <c r="AG37">
        <f>VLOOKUP($A37,overview!$B$4:$AK$172,34,FALSE)</f>
        <v>0</v>
      </c>
      <c r="AH37">
        <f>VLOOKUP($A37,overview!$B$4:$AK$172,35,FALSE)</f>
        <v>0</v>
      </c>
      <c r="AI37" t="str">
        <f>VLOOKUP($A37,overview!$B$4:$AK$172,36,FALSE)</f>
        <v>kgCO2/hr</v>
      </c>
    </row>
    <row r="38" spans="1:35">
      <c r="A38" s="2" t="s">
        <v>228</v>
      </c>
      <c r="B38">
        <f>VLOOKUP($A38,overview!$B$4:$AK$172,3,FALSE)</f>
        <v>1</v>
      </c>
      <c r="C38">
        <f>VLOOKUP($A38,overview!$B$4:$AK$172,4,FALSE)</f>
        <v>0</v>
      </c>
      <c r="D38">
        <f>VLOOKUP($A38,overview!$B$4:$AK$172,5,FALSE)</f>
        <v>0</v>
      </c>
      <c r="E38">
        <f>VLOOKUP($A38,overview!$B$4:$AK$172,6,FALSE)</f>
        <v>0</v>
      </c>
      <c r="F38">
        <f>VLOOKUP($A38,overview!$B$4:$AK$172,7,FALSE)</f>
        <v>0</v>
      </c>
      <c r="G38">
        <f>VLOOKUP($A38,overview!$B$4:$AK$172,8,FALSE)</f>
        <v>0</v>
      </c>
      <c r="H38">
        <f>VLOOKUP($A38,overview!$B$4:$AK$172,9,FALSE)</f>
        <v>0</v>
      </c>
      <c r="I38">
        <f>VLOOKUP($A38,overview!$B$4:$AK$172,10,FALSE)</f>
        <v>0</v>
      </c>
      <c r="J38">
        <f>VLOOKUP($A38,overview!$B$4:$AK$172,11,FALSE)</f>
        <v>0</v>
      </c>
      <c r="K38">
        <f>VLOOKUP($A38,overview!$B$4:$AK$172,12,FALSE)</f>
        <v>0</v>
      </c>
      <c r="L38">
        <f>VLOOKUP($A38,overview!$B$4:$AK$172,13,FALSE)</f>
        <v>0</v>
      </c>
      <c r="M38">
        <f>VLOOKUP($A38,overview!$B$4:$AK$172,14,FALSE)</f>
        <v>0</v>
      </c>
      <c r="N38">
        <f>VLOOKUP($A38,overview!$B$4:$AK$172,15,FALSE)</f>
        <v>0</v>
      </c>
      <c r="O38">
        <f>VLOOKUP($A38,overview!$B$4:$AK$172,16,FALSE)</f>
        <v>0</v>
      </c>
      <c r="P38">
        <f>VLOOKUP($A38,overview!$B$4:$AK$172,17,FALSE)</f>
        <v>0</v>
      </c>
      <c r="Q38">
        <f>VLOOKUP($A38,overview!$B$4:$AK$172,18,FALSE)</f>
        <v>0</v>
      </c>
      <c r="R38">
        <f>VLOOKUP($A38,overview!$B$4:$AK$172,19,FALSE)</f>
        <v>0</v>
      </c>
      <c r="S38">
        <f>VLOOKUP($A38,overview!$B$4:$AK$172,20,FALSE)</f>
        <v>0</v>
      </c>
      <c r="T38">
        <f>VLOOKUP($A38,overview!$B$4:$AK$172,21,FALSE)</f>
        <v>0</v>
      </c>
      <c r="U38">
        <f>VLOOKUP($A38,overview!$B$4:$AK$172,22,FALSE)</f>
        <v>0</v>
      </c>
      <c r="V38">
        <f>VLOOKUP($A38,overview!$B$4:$AK$172,23,FALSE)</f>
        <v>0</v>
      </c>
      <c r="W38">
        <f>VLOOKUP($A38,overview!$B$4:$AK$172,24,FALSE)</f>
        <v>0</v>
      </c>
      <c r="X38">
        <f>VLOOKUP($A38,overview!$B$4:$AK$172,25,FALSE)</f>
        <v>0</v>
      </c>
      <c r="Y38">
        <f>VLOOKUP($A38,overview!$B$4:$AK$172,26,FALSE)</f>
        <v>0</v>
      </c>
      <c r="Z38">
        <f>VLOOKUP($A38,overview!$B$4:$AK$172,27,FALSE)</f>
        <v>0</v>
      </c>
      <c r="AA38">
        <f>VLOOKUP($A38,overview!$B$4:$AK$172,28,FALSE)</f>
        <v>0</v>
      </c>
      <c r="AB38">
        <f>VLOOKUP($A38,overview!$B$4:$AK$172,29,FALSE)</f>
        <v>0</v>
      </c>
      <c r="AC38">
        <f>VLOOKUP($A38,overview!$B$4:$AK$172,30,FALSE)</f>
        <v>0</v>
      </c>
      <c r="AD38">
        <f>VLOOKUP($A38,overview!$B$4:$AK$172,31,FALSE)</f>
        <v>0</v>
      </c>
      <c r="AE38">
        <f>VLOOKUP($A38,overview!$B$4:$AK$172,32,FALSE)</f>
        <v>0</v>
      </c>
      <c r="AF38">
        <f>VLOOKUP($A38,overview!$B$4:$AK$172,33,FALSE)</f>
        <v>0</v>
      </c>
      <c r="AG38">
        <f>VLOOKUP($A38,overview!$B$4:$AK$172,34,FALSE)</f>
        <v>0</v>
      </c>
      <c r="AH38">
        <f>VLOOKUP($A38,overview!$B$4:$AK$172,35,FALSE)</f>
        <v>0</v>
      </c>
      <c r="AI38" t="str">
        <f>VLOOKUP($A38,overview!$B$4:$AK$172,36,FALSE)</f>
        <v>kgCO2/hr</v>
      </c>
    </row>
    <row r="39" spans="1:35">
      <c r="A39" s="2" t="s">
        <v>213</v>
      </c>
      <c r="B39">
        <f>VLOOKUP($A39,overview!$B$4:$AK$172,3,FALSE)</f>
        <v>730</v>
      </c>
      <c r="C39">
        <f>VLOOKUP($A39,overview!$B$4:$AK$172,4,FALSE)</f>
        <v>0</v>
      </c>
      <c r="D39">
        <f>VLOOKUP($A39,overview!$B$4:$AK$172,5,FALSE)</f>
        <v>0</v>
      </c>
      <c r="E39">
        <f>VLOOKUP($A39,overview!$B$4:$AK$172,6,FALSE)</f>
        <v>626.12362693232558</v>
      </c>
      <c r="F39">
        <f>VLOOKUP($A39,overview!$B$4:$AK$172,7,FALSE)</f>
        <v>570.44369284945992</v>
      </c>
      <c r="G39">
        <f>VLOOKUP($A39,overview!$B$4:$AK$172,8,FALSE)</f>
        <v>531.34406566364214</v>
      </c>
      <c r="H39">
        <f>VLOOKUP($A39,overview!$B$4:$AK$172,9,FALSE)</f>
        <v>500.51480117005048</v>
      </c>
      <c r="I39">
        <f>VLOOKUP($A39,overview!$B$4:$AK$172,10,FALSE)</f>
        <v>474.64804605141558</v>
      </c>
      <c r="J39">
        <f>VLOOKUP($A39,overview!$B$4:$AK$172,11,FALSE)</f>
        <v>452.11815723621748</v>
      </c>
      <c r="K39">
        <f>VLOOKUP($A39,overview!$B$4:$AK$172,12,FALSE)</f>
        <v>432.01351402056378</v>
      </c>
      <c r="L39">
        <f>VLOOKUP($A39,overview!$B$4:$AK$172,13,FALSE)</f>
        <v>413.77365606546459</v>
      </c>
      <c r="M39">
        <f>VLOOKUP($A39,overview!$B$4:$AK$172,14,FALSE)</f>
        <v>397.02955890623281</v>
      </c>
      <c r="N39">
        <f>VLOOKUP($A39,overview!$B$4:$AK$172,15,FALSE)</f>
        <v>381.52487592776589</v>
      </c>
      <c r="O39">
        <f>VLOOKUP($A39,overview!$B$4:$AK$172,16,FALSE)</f>
        <v>367.07365862815311</v>
      </c>
      <c r="P39">
        <f>VLOOKUP($A39,overview!$B$4:$AK$172,17,FALSE)</f>
        <v>353.5361031918319</v>
      </c>
      <c r="Q39">
        <f>VLOOKUP($A39,overview!$B$4:$AK$172,18,FALSE)</f>
        <v>340.80387523607158</v>
      </c>
      <c r="R39">
        <f>VLOOKUP($A39,overview!$B$4:$AK$172,19,FALSE)</f>
        <v>328.7908310691929</v>
      </c>
      <c r="S39">
        <f>VLOOKUP($A39,overview!$B$4:$AK$172,20,FALSE)</f>
        <v>317.42693033814089</v>
      </c>
      <c r="T39">
        <f>VLOOKUP($A39,overview!$B$4:$AK$172,21,FALSE)</f>
        <v>306.6541145173274</v>
      </c>
      <c r="U39">
        <f>VLOOKUP($A39,overview!$B$4:$AK$172,22,FALSE)</f>
        <v>296.42343922240849</v>
      </c>
      <c r="V39">
        <f>VLOOKUP($A39,overview!$B$4:$AK$172,23,FALSE)</f>
        <v>286.69303066741833</v>
      </c>
      <c r="W39">
        <f>VLOOKUP($A39,overview!$B$4:$AK$172,24,FALSE)</f>
        <v>277.42659828489298</v>
      </c>
      <c r="X39">
        <f>VLOOKUP($A39,overview!$B$4:$AK$172,25,FALSE)</f>
        <v>268.59233148824399</v>
      </c>
      <c r="Y39">
        <f>VLOOKUP($A39,overview!$B$4:$AK$172,26,FALSE)</f>
        <v>260.16206730488449</v>
      </c>
      <c r="Z39">
        <f>VLOOKUP($A39,overview!$B$4:$AK$172,27,FALSE)</f>
        <v>252.1106525828769</v>
      </c>
      <c r="AA39">
        <f>VLOOKUP($A39,overview!$B$4:$AK$172,28,FALSE)</f>
        <v>244.41544832358889</v>
      </c>
      <c r="AB39">
        <f>VLOOKUP($A39,overview!$B$4:$AK$172,29,FALSE)</f>
        <v>237.05593942032601</v>
      </c>
      <c r="AC39">
        <f>VLOOKUP($A39,overview!$B$4:$AK$172,30,FALSE)</f>
        <v>230.0134236631591</v>
      </c>
      <c r="AD39">
        <f>VLOOKUP($A39,overview!$B$4:$AK$172,31,FALSE)</f>
        <v>223.27076111774821</v>
      </c>
      <c r="AE39">
        <f>VLOOKUP($A39,overview!$B$4:$AK$172,32,FALSE)</f>
        <v>216.8121700332587</v>
      </c>
      <c r="AF39">
        <f>VLOOKUP($A39,overview!$B$4:$AK$172,33,FALSE)</f>
        <v>210.62305900299839</v>
      </c>
      <c r="AG39">
        <f>VLOOKUP($A39,overview!$B$4:$AK$172,34,FALSE)</f>
        <v>204.6898876597235</v>
      </c>
      <c r="AH39">
        <f>VLOOKUP($A39,overview!$B$4:$AK$172,35,FALSE)</f>
        <v>199.0000500453433</v>
      </c>
      <c r="AI39" t="str">
        <f>VLOOKUP($A39,overview!$B$4:$AK$172,36,FALSE)</f>
        <v>[EUR/ton*yr]</v>
      </c>
    </row>
    <row r="40" spans="1:35">
      <c r="A40" s="2" t="s">
        <v>214</v>
      </c>
      <c r="B40">
        <f>VLOOKUP($A40,overview!$B$4:$AK$172,3,FALSE)</f>
        <v>0.04</v>
      </c>
      <c r="C40">
        <f>VLOOKUP($A40,overview!$B$4:$AK$172,4,FALSE)</f>
        <v>3.5000000000000003E-2</v>
      </c>
      <c r="D40">
        <f>VLOOKUP($A40,overview!$B$4:$AK$172,5,FALSE)</f>
        <v>4.4999999999999998E-2</v>
      </c>
      <c r="E40">
        <f>VLOOKUP($A40,overview!$B$4:$AK$172,6,FALSE)</f>
        <v>0</v>
      </c>
      <c r="F40">
        <f>VLOOKUP($A40,overview!$B$4:$AK$172,7,FALSE)</f>
        <v>0</v>
      </c>
      <c r="G40">
        <f>VLOOKUP($A40,overview!$B$4:$AK$172,8,FALSE)</f>
        <v>0</v>
      </c>
      <c r="H40">
        <f>VLOOKUP($A40,overview!$B$4:$AK$172,9,FALSE)</f>
        <v>0</v>
      </c>
      <c r="I40">
        <f>VLOOKUP($A40,overview!$B$4:$AK$172,10,FALSE)</f>
        <v>0</v>
      </c>
      <c r="J40">
        <f>VLOOKUP($A40,overview!$B$4:$AK$172,11,FALSE)</f>
        <v>0</v>
      </c>
      <c r="K40">
        <f>VLOOKUP($A40,overview!$B$4:$AK$172,12,FALSE)</f>
        <v>0</v>
      </c>
      <c r="L40">
        <f>VLOOKUP($A40,overview!$B$4:$AK$172,13,FALSE)</f>
        <v>0</v>
      </c>
      <c r="M40">
        <f>VLOOKUP($A40,overview!$B$4:$AK$172,14,FALSE)</f>
        <v>0</v>
      </c>
      <c r="N40">
        <f>VLOOKUP($A40,overview!$B$4:$AK$172,15,FALSE)</f>
        <v>0</v>
      </c>
      <c r="O40">
        <f>VLOOKUP($A40,overview!$B$4:$AK$172,16,FALSE)</f>
        <v>0</v>
      </c>
      <c r="P40">
        <f>VLOOKUP($A40,overview!$B$4:$AK$172,17,FALSE)</f>
        <v>0</v>
      </c>
      <c r="Q40">
        <f>VLOOKUP($A40,overview!$B$4:$AK$172,18,FALSE)</f>
        <v>0</v>
      </c>
      <c r="R40">
        <f>VLOOKUP($A40,overview!$B$4:$AK$172,19,FALSE)</f>
        <v>0</v>
      </c>
      <c r="S40">
        <f>VLOOKUP($A40,overview!$B$4:$AK$172,20,FALSE)</f>
        <v>0</v>
      </c>
      <c r="T40">
        <f>VLOOKUP($A40,overview!$B$4:$AK$172,21,FALSE)</f>
        <v>0</v>
      </c>
      <c r="U40">
        <f>VLOOKUP($A40,overview!$B$4:$AK$172,22,FALSE)</f>
        <v>0</v>
      </c>
      <c r="V40">
        <f>VLOOKUP($A40,overview!$B$4:$AK$172,23,FALSE)</f>
        <v>0</v>
      </c>
      <c r="W40">
        <f>VLOOKUP($A40,overview!$B$4:$AK$172,24,FALSE)</f>
        <v>0</v>
      </c>
      <c r="X40">
        <f>VLOOKUP($A40,overview!$B$4:$AK$172,25,FALSE)</f>
        <v>0</v>
      </c>
      <c r="Y40">
        <f>VLOOKUP($A40,overview!$B$4:$AK$172,26,FALSE)</f>
        <v>0</v>
      </c>
      <c r="Z40">
        <f>VLOOKUP($A40,overview!$B$4:$AK$172,27,FALSE)</f>
        <v>0</v>
      </c>
      <c r="AA40">
        <f>VLOOKUP($A40,overview!$B$4:$AK$172,28,FALSE)</f>
        <v>0</v>
      </c>
      <c r="AB40">
        <f>VLOOKUP($A40,overview!$B$4:$AK$172,29,FALSE)</f>
        <v>0</v>
      </c>
      <c r="AC40">
        <f>VLOOKUP($A40,overview!$B$4:$AK$172,30,FALSE)</f>
        <v>0</v>
      </c>
      <c r="AD40">
        <f>VLOOKUP($A40,overview!$B$4:$AK$172,31,FALSE)</f>
        <v>0</v>
      </c>
      <c r="AE40">
        <f>VLOOKUP($A40,overview!$B$4:$AK$172,32,FALSE)</f>
        <v>0</v>
      </c>
      <c r="AF40">
        <f>VLOOKUP($A40,overview!$B$4:$AK$172,33,FALSE)</f>
        <v>0</v>
      </c>
      <c r="AG40">
        <f>VLOOKUP($A40,overview!$B$4:$AK$172,34,FALSE)</f>
        <v>0</v>
      </c>
      <c r="AH40">
        <f>VLOOKUP($A40,overview!$B$4:$AK$172,35,FALSE)</f>
        <v>0</v>
      </c>
      <c r="AI40" t="str">
        <f>VLOOKUP($A40,overview!$B$4:$AK$172,36,FALSE)</f>
        <v>Fraction of CAPEX p.a.</v>
      </c>
    </row>
    <row r="41" spans="1:35">
      <c r="A41" s="2" t="s">
        <v>215</v>
      </c>
      <c r="B41">
        <f>VLOOKUP($A41,overview!$B$4:$AK$172,3,FALSE)</f>
        <v>1.6</v>
      </c>
      <c r="C41">
        <f>VLOOKUP($A41,overview!$B$4:$AK$172,4,FALSE)</f>
        <v>0</v>
      </c>
      <c r="D41">
        <f>VLOOKUP($A41,overview!$B$4:$AK$172,5,FALSE)</f>
        <v>0</v>
      </c>
      <c r="E41">
        <f>VLOOKUP($A41,overview!$B$4:$AK$172,6,FALSE)</f>
        <v>0</v>
      </c>
      <c r="F41">
        <f>VLOOKUP($A41,overview!$B$4:$AK$172,7,FALSE)</f>
        <v>0</v>
      </c>
      <c r="G41">
        <f>VLOOKUP($A41,overview!$B$4:$AK$172,8,FALSE)</f>
        <v>0</v>
      </c>
      <c r="H41">
        <f>VLOOKUP($A41,overview!$B$4:$AK$172,9,FALSE)</f>
        <v>0</v>
      </c>
      <c r="I41">
        <f>VLOOKUP($A41,overview!$B$4:$AK$172,10,FALSE)</f>
        <v>0</v>
      </c>
      <c r="J41">
        <f>VLOOKUP($A41,overview!$B$4:$AK$172,11,FALSE)</f>
        <v>0</v>
      </c>
      <c r="K41">
        <f>VLOOKUP($A41,overview!$B$4:$AK$172,12,FALSE)</f>
        <v>0</v>
      </c>
      <c r="L41">
        <f>VLOOKUP($A41,overview!$B$4:$AK$172,13,FALSE)</f>
        <v>0</v>
      </c>
      <c r="M41">
        <f>VLOOKUP($A41,overview!$B$4:$AK$172,14,FALSE)</f>
        <v>0</v>
      </c>
      <c r="N41">
        <f>VLOOKUP($A41,overview!$B$4:$AK$172,15,FALSE)</f>
        <v>0</v>
      </c>
      <c r="O41">
        <f>VLOOKUP($A41,overview!$B$4:$AK$172,16,FALSE)</f>
        <v>0</v>
      </c>
      <c r="P41">
        <f>VLOOKUP($A41,overview!$B$4:$AK$172,17,FALSE)</f>
        <v>0</v>
      </c>
      <c r="Q41">
        <f>VLOOKUP($A41,overview!$B$4:$AK$172,18,FALSE)</f>
        <v>0</v>
      </c>
      <c r="R41">
        <f>VLOOKUP($A41,overview!$B$4:$AK$172,19,FALSE)</f>
        <v>0</v>
      </c>
      <c r="S41">
        <f>VLOOKUP($A41,overview!$B$4:$AK$172,20,FALSE)</f>
        <v>0</v>
      </c>
      <c r="T41">
        <f>VLOOKUP($A41,overview!$B$4:$AK$172,21,FALSE)</f>
        <v>0</v>
      </c>
      <c r="U41">
        <f>VLOOKUP($A41,overview!$B$4:$AK$172,22,FALSE)</f>
        <v>0</v>
      </c>
      <c r="V41">
        <f>VLOOKUP($A41,overview!$B$4:$AK$172,23,FALSE)</f>
        <v>0</v>
      </c>
      <c r="W41">
        <f>VLOOKUP($A41,overview!$B$4:$AK$172,24,FALSE)</f>
        <v>0</v>
      </c>
      <c r="X41">
        <f>VLOOKUP($A41,overview!$B$4:$AK$172,25,FALSE)</f>
        <v>0</v>
      </c>
      <c r="Y41">
        <f>VLOOKUP($A41,overview!$B$4:$AK$172,26,FALSE)</f>
        <v>0</v>
      </c>
      <c r="Z41">
        <f>VLOOKUP($A41,overview!$B$4:$AK$172,27,FALSE)</f>
        <v>0</v>
      </c>
      <c r="AA41">
        <f>VLOOKUP($A41,overview!$B$4:$AK$172,28,FALSE)</f>
        <v>0</v>
      </c>
      <c r="AB41">
        <f>VLOOKUP($A41,overview!$B$4:$AK$172,29,FALSE)</f>
        <v>0</v>
      </c>
      <c r="AC41">
        <f>VLOOKUP($A41,overview!$B$4:$AK$172,30,FALSE)</f>
        <v>0</v>
      </c>
      <c r="AD41">
        <f>VLOOKUP($A41,overview!$B$4:$AK$172,31,FALSE)</f>
        <v>0</v>
      </c>
      <c r="AE41">
        <f>VLOOKUP($A41,overview!$B$4:$AK$172,32,FALSE)</f>
        <v>0</v>
      </c>
      <c r="AF41">
        <f>VLOOKUP($A41,overview!$B$4:$AK$172,33,FALSE)</f>
        <v>0</v>
      </c>
      <c r="AG41">
        <f>VLOOKUP($A41,overview!$B$4:$AK$172,34,FALSE)</f>
        <v>0</v>
      </c>
      <c r="AH41">
        <f>VLOOKUP($A41,overview!$B$4:$AK$172,35,FALSE)</f>
        <v>0</v>
      </c>
      <c r="AI41" t="str">
        <f>VLOOKUP($A41,overview!$B$4:$AK$172,36,FALSE)</f>
        <v>kWhel/kgCO2</v>
      </c>
    </row>
    <row r="42" spans="1:35">
      <c r="A42" s="2" t="s">
        <v>492</v>
      </c>
      <c r="B42">
        <f>VLOOKUP($A42,overview!$B$4:$AK$172,3,FALSE)</f>
        <v>0.4</v>
      </c>
      <c r="C42">
        <f>VLOOKUP($A42,overview!$B$4:$AK$172,4,FALSE)</f>
        <v>0</v>
      </c>
      <c r="D42">
        <f>VLOOKUP($A42,overview!$B$4:$AK$172,5,FALSE)</f>
        <v>0</v>
      </c>
      <c r="E42">
        <f>VLOOKUP($A42,overview!$B$4:$AK$172,6,FALSE)</f>
        <v>0</v>
      </c>
      <c r="F42">
        <f>VLOOKUP($A42,overview!$B$4:$AK$172,7,FALSE)</f>
        <v>0</v>
      </c>
      <c r="G42">
        <f>VLOOKUP($A42,overview!$B$4:$AK$172,8,FALSE)</f>
        <v>0</v>
      </c>
      <c r="H42">
        <f>VLOOKUP($A42,overview!$B$4:$AK$172,9,FALSE)</f>
        <v>0</v>
      </c>
      <c r="I42">
        <f>VLOOKUP($A42,overview!$B$4:$AK$172,10,FALSE)</f>
        <v>0</v>
      </c>
      <c r="J42">
        <f>VLOOKUP($A42,overview!$B$4:$AK$172,11,FALSE)</f>
        <v>0</v>
      </c>
      <c r="K42">
        <f>VLOOKUP($A42,overview!$B$4:$AK$172,12,FALSE)</f>
        <v>0</v>
      </c>
      <c r="L42">
        <f>VLOOKUP($A42,overview!$B$4:$AK$172,13,FALSE)</f>
        <v>0</v>
      </c>
      <c r="M42">
        <f>VLOOKUP($A42,overview!$B$4:$AK$172,14,FALSE)</f>
        <v>0</v>
      </c>
      <c r="N42">
        <f>VLOOKUP($A42,overview!$B$4:$AK$172,15,FALSE)</f>
        <v>0</v>
      </c>
      <c r="O42">
        <f>VLOOKUP($A42,overview!$B$4:$AK$172,16,FALSE)</f>
        <v>0</v>
      </c>
      <c r="P42">
        <f>VLOOKUP($A42,overview!$B$4:$AK$172,17,FALSE)</f>
        <v>0</v>
      </c>
      <c r="Q42">
        <f>VLOOKUP($A42,overview!$B$4:$AK$172,18,FALSE)</f>
        <v>0</v>
      </c>
      <c r="R42">
        <f>VLOOKUP($A42,overview!$B$4:$AK$172,19,FALSE)</f>
        <v>0</v>
      </c>
      <c r="S42">
        <f>VLOOKUP($A42,overview!$B$4:$AK$172,20,FALSE)</f>
        <v>0</v>
      </c>
      <c r="T42">
        <f>VLOOKUP($A42,overview!$B$4:$AK$172,21,FALSE)</f>
        <v>0</v>
      </c>
      <c r="U42">
        <f>VLOOKUP($A42,overview!$B$4:$AK$172,22,FALSE)</f>
        <v>0</v>
      </c>
      <c r="V42">
        <f>VLOOKUP($A42,overview!$B$4:$AK$172,23,FALSE)</f>
        <v>0</v>
      </c>
      <c r="W42">
        <f>VLOOKUP($A42,overview!$B$4:$AK$172,24,FALSE)</f>
        <v>0</v>
      </c>
      <c r="X42">
        <f>VLOOKUP($A42,overview!$B$4:$AK$172,25,FALSE)</f>
        <v>0</v>
      </c>
      <c r="Y42">
        <f>VLOOKUP($A42,overview!$B$4:$AK$172,26,FALSE)</f>
        <v>0</v>
      </c>
      <c r="Z42">
        <f>VLOOKUP($A42,overview!$B$4:$AK$172,27,FALSE)</f>
        <v>0</v>
      </c>
      <c r="AA42">
        <f>VLOOKUP($A42,overview!$B$4:$AK$172,28,FALSE)</f>
        <v>0</v>
      </c>
      <c r="AB42">
        <f>VLOOKUP($A42,overview!$B$4:$AK$172,29,FALSE)</f>
        <v>0</v>
      </c>
      <c r="AC42">
        <f>VLOOKUP($A42,overview!$B$4:$AK$172,30,FALSE)</f>
        <v>0</v>
      </c>
      <c r="AD42">
        <f>VLOOKUP($A42,overview!$B$4:$AK$172,31,FALSE)</f>
        <v>0</v>
      </c>
      <c r="AE42">
        <f>VLOOKUP($A42,overview!$B$4:$AK$172,32,FALSE)</f>
        <v>0</v>
      </c>
      <c r="AF42">
        <f>VLOOKUP($A42,overview!$B$4:$AK$172,33,FALSE)</f>
        <v>0</v>
      </c>
      <c r="AG42">
        <f>VLOOKUP($A42,overview!$B$4:$AK$172,34,FALSE)</f>
        <v>0</v>
      </c>
      <c r="AH42">
        <f>VLOOKUP($A42,overview!$B$4:$AK$172,35,FALSE)</f>
        <v>0</v>
      </c>
      <c r="AI42" t="str">
        <f>VLOOKUP($A42,overview!$B$4:$AK$172,36,FALSE)</f>
        <v>kWh/kgCO2</v>
      </c>
    </row>
    <row r="43" spans="1:35">
      <c r="A43" s="2" t="s">
        <v>222</v>
      </c>
      <c r="B43">
        <f>VLOOKUP($A43,overview!$B$4:$AK$172,3,FALSE)</f>
        <v>12</v>
      </c>
      <c r="C43">
        <f>VLOOKUP($A43,overview!$B$4:$AK$172,4,FALSE)</f>
        <v>0</v>
      </c>
      <c r="D43">
        <f>VLOOKUP($A43,overview!$B$4:$AK$172,5,FALSE)</f>
        <v>0</v>
      </c>
      <c r="E43">
        <f>VLOOKUP($A43,overview!$B$4:$AK$172,6,FALSE)</f>
        <v>12</v>
      </c>
      <c r="F43">
        <f>VLOOKUP($A43,overview!$B$4:$AK$172,7,FALSE)</f>
        <v>13</v>
      </c>
      <c r="G43">
        <f>VLOOKUP($A43,overview!$B$4:$AK$172,8,FALSE)</f>
        <v>13</v>
      </c>
      <c r="H43">
        <f>VLOOKUP($A43,overview!$B$4:$AK$172,9,FALSE)</f>
        <v>13</v>
      </c>
      <c r="I43">
        <f>VLOOKUP($A43,overview!$B$4:$AK$172,10,FALSE)</f>
        <v>13</v>
      </c>
      <c r="J43">
        <f>VLOOKUP($A43,overview!$B$4:$AK$172,11,FALSE)</f>
        <v>14</v>
      </c>
      <c r="K43">
        <f>VLOOKUP($A43,overview!$B$4:$AK$172,12,FALSE)</f>
        <v>14</v>
      </c>
      <c r="L43">
        <f>VLOOKUP($A43,overview!$B$4:$AK$172,13,FALSE)</f>
        <v>14</v>
      </c>
      <c r="M43">
        <f>VLOOKUP($A43,overview!$B$4:$AK$172,14,FALSE)</f>
        <v>14</v>
      </c>
      <c r="N43">
        <f>VLOOKUP($A43,overview!$B$4:$AK$172,15,FALSE)</f>
        <v>15</v>
      </c>
      <c r="O43">
        <f>VLOOKUP($A43,overview!$B$4:$AK$172,16,FALSE)</f>
        <v>15</v>
      </c>
      <c r="P43">
        <f>VLOOKUP($A43,overview!$B$4:$AK$172,17,FALSE)</f>
        <v>15</v>
      </c>
      <c r="Q43">
        <f>VLOOKUP($A43,overview!$B$4:$AK$172,18,FALSE)</f>
        <v>15</v>
      </c>
      <c r="R43">
        <f>VLOOKUP($A43,overview!$B$4:$AK$172,19,FALSE)</f>
        <v>16</v>
      </c>
      <c r="S43">
        <f>VLOOKUP($A43,overview!$B$4:$AK$172,20,FALSE)</f>
        <v>16</v>
      </c>
      <c r="T43">
        <f>VLOOKUP($A43,overview!$B$4:$AK$172,21,FALSE)</f>
        <v>16</v>
      </c>
      <c r="U43">
        <f>VLOOKUP($A43,overview!$B$4:$AK$172,22,FALSE)</f>
        <v>17</v>
      </c>
      <c r="V43">
        <f>VLOOKUP($A43,overview!$B$4:$AK$172,23,FALSE)</f>
        <v>17</v>
      </c>
      <c r="W43">
        <f>VLOOKUP($A43,overview!$B$4:$AK$172,24,FALSE)</f>
        <v>17</v>
      </c>
      <c r="X43">
        <f>VLOOKUP($A43,overview!$B$4:$AK$172,25,FALSE)</f>
        <v>17</v>
      </c>
      <c r="Y43">
        <f>VLOOKUP($A43,overview!$B$4:$AK$172,26,FALSE)</f>
        <v>18</v>
      </c>
      <c r="Z43">
        <f>VLOOKUP($A43,overview!$B$4:$AK$172,27,FALSE)</f>
        <v>18</v>
      </c>
      <c r="AA43">
        <f>VLOOKUP($A43,overview!$B$4:$AK$172,28,FALSE)</f>
        <v>18</v>
      </c>
      <c r="AB43">
        <f>VLOOKUP($A43,overview!$B$4:$AK$172,29,FALSE)</f>
        <v>18</v>
      </c>
      <c r="AC43">
        <f>VLOOKUP($A43,overview!$B$4:$AK$172,30,FALSE)</f>
        <v>19</v>
      </c>
      <c r="AD43">
        <f>VLOOKUP($A43,overview!$B$4:$AK$172,31,FALSE)</f>
        <v>19</v>
      </c>
      <c r="AE43">
        <f>VLOOKUP($A43,overview!$B$4:$AK$172,32,FALSE)</f>
        <v>19</v>
      </c>
      <c r="AF43">
        <f>VLOOKUP($A43,overview!$B$4:$AK$172,33,FALSE)</f>
        <v>19</v>
      </c>
      <c r="AG43">
        <f>VLOOKUP($A43,overview!$B$4:$AK$172,34,FALSE)</f>
        <v>20</v>
      </c>
      <c r="AH43">
        <f>VLOOKUP($A43,overview!$B$4:$AK$172,35,FALSE)</f>
        <v>20</v>
      </c>
      <c r="AI43" t="str">
        <f>VLOOKUP($A43,overview!$B$4:$AK$172,36,FALSE)</f>
        <v>years</v>
      </c>
    </row>
    <row r="44" spans="1:35">
      <c r="A44" s="2" t="s">
        <v>496</v>
      </c>
      <c r="B44">
        <f>VLOOKUP($A44,overview!$B$4:$AK$172,3,FALSE)</f>
        <v>1000000</v>
      </c>
      <c r="C44">
        <f>VLOOKUP($A44,overview!$B$4:$AK$172,4,FALSE)</f>
        <v>0</v>
      </c>
      <c r="D44">
        <f>VLOOKUP($A44,overview!$B$4:$AK$172,5,FALSE)</f>
        <v>0</v>
      </c>
      <c r="E44">
        <f>VLOOKUP($A44,overview!$B$4:$AK$172,6,FALSE)</f>
        <v>0</v>
      </c>
      <c r="F44">
        <f>VLOOKUP($A44,overview!$B$4:$AK$172,7,FALSE)</f>
        <v>0</v>
      </c>
      <c r="G44">
        <f>VLOOKUP($A44,overview!$B$4:$AK$172,8,FALSE)</f>
        <v>0</v>
      </c>
      <c r="H44">
        <f>VLOOKUP($A44,overview!$B$4:$AK$172,9,FALSE)</f>
        <v>0</v>
      </c>
      <c r="I44">
        <f>VLOOKUP($A44,overview!$B$4:$AK$172,10,FALSE)</f>
        <v>0</v>
      </c>
      <c r="J44">
        <f>VLOOKUP($A44,overview!$B$4:$AK$172,11,FALSE)</f>
        <v>0</v>
      </c>
      <c r="K44">
        <f>VLOOKUP($A44,overview!$B$4:$AK$172,12,FALSE)</f>
        <v>0</v>
      </c>
      <c r="L44">
        <f>VLOOKUP($A44,overview!$B$4:$AK$172,13,FALSE)</f>
        <v>0</v>
      </c>
      <c r="M44">
        <f>VLOOKUP($A44,overview!$B$4:$AK$172,14,FALSE)</f>
        <v>0</v>
      </c>
      <c r="N44">
        <f>VLOOKUP($A44,overview!$B$4:$AK$172,15,FALSE)</f>
        <v>0</v>
      </c>
      <c r="O44">
        <f>VLOOKUP($A44,overview!$B$4:$AK$172,16,FALSE)</f>
        <v>0</v>
      </c>
      <c r="P44">
        <f>VLOOKUP($A44,overview!$B$4:$AK$172,17,FALSE)</f>
        <v>0</v>
      </c>
      <c r="Q44">
        <f>VLOOKUP($A44,overview!$B$4:$AK$172,18,FALSE)</f>
        <v>0</v>
      </c>
      <c r="R44">
        <f>VLOOKUP($A44,overview!$B$4:$AK$172,19,FALSE)</f>
        <v>0</v>
      </c>
      <c r="S44">
        <f>VLOOKUP($A44,overview!$B$4:$AK$172,20,FALSE)</f>
        <v>0</v>
      </c>
      <c r="T44">
        <f>VLOOKUP($A44,overview!$B$4:$AK$172,21,FALSE)</f>
        <v>0</v>
      </c>
      <c r="U44">
        <f>VLOOKUP($A44,overview!$B$4:$AK$172,22,FALSE)</f>
        <v>0</v>
      </c>
      <c r="V44">
        <f>VLOOKUP($A44,overview!$B$4:$AK$172,23,FALSE)</f>
        <v>0</v>
      </c>
      <c r="W44">
        <f>VLOOKUP($A44,overview!$B$4:$AK$172,24,FALSE)</f>
        <v>0</v>
      </c>
      <c r="X44">
        <f>VLOOKUP($A44,overview!$B$4:$AK$172,25,FALSE)</f>
        <v>0</v>
      </c>
      <c r="Y44">
        <f>VLOOKUP($A44,overview!$B$4:$AK$172,26,FALSE)</f>
        <v>0</v>
      </c>
      <c r="Z44">
        <f>VLOOKUP($A44,overview!$B$4:$AK$172,27,FALSE)</f>
        <v>0</v>
      </c>
      <c r="AA44">
        <f>VLOOKUP($A44,overview!$B$4:$AK$172,28,FALSE)</f>
        <v>0</v>
      </c>
      <c r="AB44">
        <f>VLOOKUP($A44,overview!$B$4:$AK$172,29,FALSE)</f>
        <v>0</v>
      </c>
      <c r="AC44">
        <f>VLOOKUP($A44,overview!$B$4:$AK$172,30,FALSE)</f>
        <v>0</v>
      </c>
      <c r="AD44">
        <f>VLOOKUP($A44,overview!$B$4:$AK$172,31,FALSE)</f>
        <v>0</v>
      </c>
      <c r="AE44">
        <f>VLOOKUP($A44,overview!$B$4:$AK$172,32,FALSE)</f>
        <v>0</v>
      </c>
      <c r="AF44">
        <f>VLOOKUP($A44,overview!$B$4:$AK$172,33,FALSE)</f>
        <v>0</v>
      </c>
      <c r="AG44">
        <f>VLOOKUP($A44,overview!$B$4:$AK$172,34,FALSE)</f>
        <v>0</v>
      </c>
      <c r="AH44">
        <f>VLOOKUP($A44,overview!$B$4:$AK$172,35,FALSE)</f>
        <v>0</v>
      </c>
      <c r="AI44" t="str">
        <f>VLOOKUP($A44,overview!$B$4:$AK$172,36,FALSE)</f>
        <v>kW</v>
      </c>
    </row>
    <row r="45" spans="1:35">
      <c r="A45" s="2" t="s">
        <v>497</v>
      </c>
      <c r="B45">
        <f>VLOOKUP($A45,overview!$B$4:$AK$172,3,FALSE)</f>
        <v>0</v>
      </c>
      <c r="C45">
        <f>VLOOKUP($A45,overview!$B$4:$AK$172,4,FALSE)</f>
        <v>0</v>
      </c>
      <c r="D45">
        <f>VLOOKUP($A45,overview!$B$4:$AK$172,5,FALSE)</f>
        <v>0</v>
      </c>
      <c r="E45">
        <f>VLOOKUP($A45,overview!$B$4:$AK$172,6,FALSE)</f>
        <v>0</v>
      </c>
      <c r="F45">
        <f>VLOOKUP($A45,overview!$B$4:$AK$172,7,FALSE)</f>
        <v>0</v>
      </c>
      <c r="G45">
        <f>VLOOKUP($A45,overview!$B$4:$AK$172,8,FALSE)</f>
        <v>0</v>
      </c>
      <c r="H45">
        <f>VLOOKUP($A45,overview!$B$4:$AK$172,9,FALSE)</f>
        <v>0</v>
      </c>
      <c r="I45">
        <f>VLOOKUP($A45,overview!$B$4:$AK$172,10,FALSE)</f>
        <v>0</v>
      </c>
      <c r="J45">
        <f>VLOOKUP($A45,overview!$B$4:$AK$172,11,FALSE)</f>
        <v>0</v>
      </c>
      <c r="K45">
        <f>VLOOKUP($A45,overview!$B$4:$AK$172,12,FALSE)</f>
        <v>0</v>
      </c>
      <c r="L45">
        <f>VLOOKUP($A45,overview!$B$4:$AK$172,13,FALSE)</f>
        <v>0</v>
      </c>
      <c r="M45">
        <f>VLOOKUP($A45,overview!$B$4:$AK$172,14,FALSE)</f>
        <v>0</v>
      </c>
      <c r="N45">
        <f>VLOOKUP($A45,overview!$B$4:$AK$172,15,FALSE)</f>
        <v>0</v>
      </c>
      <c r="O45">
        <f>VLOOKUP($A45,overview!$B$4:$AK$172,16,FALSE)</f>
        <v>0</v>
      </c>
      <c r="P45">
        <f>VLOOKUP($A45,overview!$B$4:$AK$172,17,FALSE)</f>
        <v>0</v>
      </c>
      <c r="Q45">
        <f>VLOOKUP($A45,overview!$B$4:$AK$172,18,FALSE)</f>
        <v>0</v>
      </c>
      <c r="R45">
        <f>VLOOKUP($A45,overview!$B$4:$AK$172,19,FALSE)</f>
        <v>0</v>
      </c>
      <c r="S45">
        <f>VLOOKUP($A45,overview!$B$4:$AK$172,20,FALSE)</f>
        <v>0</v>
      </c>
      <c r="T45">
        <f>VLOOKUP($A45,overview!$B$4:$AK$172,21,FALSE)</f>
        <v>0</v>
      </c>
      <c r="U45">
        <f>VLOOKUP($A45,overview!$B$4:$AK$172,22,FALSE)</f>
        <v>0</v>
      </c>
      <c r="V45">
        <f>VLOOKUP($A45,overview!$B$4:$AK$172,23,FALSE)</f>
        <v>0</v>
      </c>
      <c r="W45">
        <f>VLOOKUP($A45,overview!$B$4:$AK$172,24,FALSE)</f>
        <v>0</v>
      </c>
      <c r="X45">
        <f>VLOOKUP($A45,overview!$B$4:$AK$172,25,FALSE)</f>
        <v>0</v>
      </c>
      <c r="Y45">
        <f>VLOOKUP($A45,overview!$B$4:$AK$172,26,FALSE)</f>
        <v>0</v>
      </c>
      <c r="Z45">
        <f>VLOOKUP($A45,overview!$B$4:$AK$172,27,FALSE)</f>
        <v>0</v>
      </c>
      <c r="AA45">
        <f>VLOOKUP($A45,overview!$B$4:$AK$172,28,FALSE)</f>
        <v>0</v>
      </c>
      <c r="AB45">
        <f>VLOOKUP($A45,overview!$B$4:$AK$172,29,FALSE)</f>
        <v>0</v>
      </c>
      <c r="AC45">
        <f>VLOOKUP($A45,overview!$B$4:$AK$172,30,FALSE)</f>
        <v>0</v>
      </c>
      <c r="AD45">
        <f>VLOOKUP($A45,overview!$B$4:$AK$172,31,FALSE)</f>
        <v>0</v>
      </c>
      <c r="AE45">
        <f>VLOOKUP($A45,overview!$B$4:$AK$172,32,FALSE)</f>
        <v>0</v>
      </c>
      <c r="AF45">
        <f>VLOOKUP($A45,overview!$B$4:$AK$172,33,FALSE)</f>
        <v>0</v>
      </c>
      <c r="AG45">
        <f>VLOOKUP($A45,overview!$B$4:$AK$172,34,FALSE)</f>
        <v>0</v>
      </c>
      <c r="AH45">
        <f>VLOOKUP($A45,overview!$B$4:$AK$172,35,FALSE)</f>
        <v>0</v>
      </c>
      <c r="AI45" t="str">
        <f>VLOOKUP($A45,overview!$B$4:$AK$172,36,FALSE)</f>
        <v>kW</v>
      </c>
    </row>
    <row r="46" spans="1:35">
      <c r="A46" s="202" t="s">
        <v>498</v>
      </c>
      <c r="B46" t="e">
        <f>VLOOKUP($A46,overview!$B$4:$AK$172,3,FALSE)</f>
        <v>#N/A</v>
      </c>
      <c r="C46" t="e">
        <f>VLOOKUP($A46,overview!$B$4:$AK$172,4,FALSE)</f>
        <v>#N/A</v>
      </c>
      <c r="D46" t="e">
        <f>VLOOKUP($A46,overview!$B$4:$AK$172,5,FALSE)</f>
        <v>#N/A</v>
      </c>
      <c r="E46" t="e">
        <f>VLOOKUP($A46,overview!$B$4:$AK$172,6,FALSE)</f>
        <v>#N/A</v>
      </c>
      <c r="F46" t="e">
        <f>VLOOKUP($A46,overview!$B$4:$AK$172,7,FALSE)</f>
        <v>#N/A</v>
      </c>
      <c r="G46" t="e">
        <f>VLOOKUP($A46,overview!$B$4:$AK$172,8,FALSE)</f>
        <v>#N/A</v>
      </c>
      <c r="H46" t="e">
        <f>VLOOKUP($A46,overview!$B$4:$AK$172,9,FALSE)</f>
        <v>#N/A</v>
      </c>
      <c r="I46" t="e">
        <f>VLOOKUP($A46,overview!$B$4:$AK$172,10,FALSE)</f>
        <v>#N/A</v>
      </c>
      <c r="J46" t="e">
        <f>VLOOKUP($A46,overview!$B$4:$AK$172,11,FALSE)</f>
        <v>#N/A</v>
      </c>
      <c r="K46" t="e">
        <f>VLOOKUP($A46,overview!$B$4:$AK$172,12,FALSE)</f>
        <v>#N/A</v>
      </c>
      <c r="L46" t="e">
        <f>VLOOKUP($A46,overview!$B$4:$AK$172,13,FALSE)</f>
        <v>#N/A</v>
      </c>
      <c r="M46" t="e">
        <f>VLOOKUP($A46,overview!$B$4:$AK$172,14,FALSE)</f>
        <v>#N/A</v>
      </c>
      <c r="N46" t="e">
        <f>VLOOKUP($A46,overview!$B$4:$AK$172,15,FALSE)</f>
        <v>#N/A</v>
      </c>
      <c r="O46" t="e">
        <f>VLOOKUP($A46,overview!$B$4:$AK$172,16,FALSE)</f>
        <v>#N/A</v>
      </c>
      <c r="P46" t="e">
        <f>VLOOKUP($A46,overview!$B$4:$AK$172,17,FALSE)</f>
        <v>#N/A</v>
      </c>
      <c r="Q46" t="e">
        <f>VLOOKUP($A46,overview!$B$4:$AK$172,18,FALSE)</f>
        <v>#N/A</v>
      </c>
      <c r="R46" t="e">
        <f>VLOOKUP($A46,overview!$B$4:$AK$172,19,FALSE)</f>
        <v>#N/A</v>
      </c>
      <c r="S46" t="e">
        <f>VLOOKUP($A46,overview!$B$4:$AK$172,20,FALSE)</f>
        <v>#N/A</v>
      </c>
      <c r="T46" t="e">
        <f>VLOOKUP($A46,overview!$B$4:$AK$172,21,FALSE)</f>
        <v>#N/A</v>
      </c>
      <c r="U46" t="e">
        <f>VLOOKUP($A46,overview!$B$4:$AK$172,22,FALSE)</f>
        <v>#N/A</v>
      </c>
      <c r="V46" t="e">
        <f>VLOOKUP($A46,overview!$B$4:$AK$172,23,FALSE)</f>
        <v>#N/A</v>
      </c>
      <c r="W46" t="e">
        <f>VLOOKUP($A46,overview!$B$4:$AK$172,24,FALSE)</f>
        <v>#N/A</v>
      </c>
      <c r="X46" t="e">
        <f>VLOOKUP($A46,overview!$B$4:$AK$172,25,FALSE)</f>
        <v>#N/A</v>
      </c>
      <c r="Y46" t="e">
        <f>VLOOKUP($A46,overview!$B$4:$AK$172,26,FALSE)</f>
        <v>#N/A</v>
      </c>
      <c r="Z46" t="e">
        <f>VLOOKUP($A46,overview!$B$4:$AK$172,27,FALSE)</f>
        <v>#N/A</v>
      </c>
      <c r="AA46" t="e">
        <f>VLOOKUP($A46,overview!$B$4:$AK$172,28,FALSE)</f>
        <v>#N/A</v>
      </c>
      <c r="AB46" t="e">
        <f>VLOOKUP($A46,overview!$B$4:$AK$172,29,FALSE)</f>
        <v>#N/A</v>
      </c>
      <c r="AC46" t="e">
        <f>VLOOKUP($A46,overview!$B$4:$AK$172,30,FALSE)</f>
        <v>#N/A</v>
      </c>
      <c r="AD46" t="e">
        <f>VLOOKUP($A46,overview!$B$4:$AK$172,31,FALSE)</f>
        <v>#N/A</v>
      </c>
      <c r="AE46" t="e">
        <f>VLOOKUP($A46,overview!$B$4:$AK$172,32,FALSE)</f>
        <v>#N/A</v>
      </c>
      <c r="AF46" t="e">
        <f>VLOOKUP($A46,overview!$B$4:$AK$172,33,FALSE)</f>
        <v>#N/A</v>
      </c>
      <c r="AG46" t="e">
        <f>VLOOKUP($A46,overview!$B$4:$AK$172,34,FALSE)</f>
        <v>#N/A</v>
      </c>
      <c r="AH46" t="e">
        <f>VLOOKUP($A46,overview!$B$4:$AK$172,35,FALSE)</f>
        <v>#N/A</v>
      </c>
      <c r="AI46" t="e">
        <f>VLOOKUP($A46,overview!$B$4:$AK$172,36,FALSE)</f>
        <v>#N/A</v>
      </c>
    </row>
    <row r="47" spans="1:35">
      <c r="A47" s="2" t="s">
        <v>499</v>
      </c>
      <c r="B47">
        <f>VLOOKUP($A47,overview!$B$4:$AK$172,3,FALSE)</f>
        <v>100</v>
      </c>
      <c r="C47">
        <f>VLOOKUP($A47,overview!$B$4:$AK$172,4,FALSE)</f>
        <v>0</v>
      </c>
      <c r="D47">
        <f>VLOOKUP($A47,overview!$B$4:$AK$172,5,FALSE)</f>
        <v>0</v>
      </c>
      <c r="E47">
        <f>VLOOKUP($A47,overview!$B$4:$AK$172,6,FALSE)</f>
        <v>0</v>
      </c>
      <c r="F47">
        <f>VLOOKUP($A47,overview!$B$4:$AK$172,7,FALSE)</f>
        <v>0</v>
      </c>
      <c r="G47">
        <f>VLOOKUP($A47,overview!$B$4:$AK$172,8,FALSE)</f>
        <v>0</v>
      </c>
      <c r="H47">
        <f>VLOOKUP($A47,overview!$B$4:$AK$172,9,FALSE)</f>
        <v>0</v>
      </c>
      <c r="I47">
        <f>VLOOKUP($A47,overview!$B$4:$AK$172,10,FALSE)</f>
        <v>0</v>
      </c>
      <c r="J47">
        <f>VLOOKUP($A47,overview!$B$4:$AK$172,11,FALSE)</f>
        <v>0</v>
      </c>
      <c r="K47">
        <f>VLOOKUP($A47,overview!$B$4:$AK$172,12,FALSE)</f>
        <v>0</v>
      </c>
      <c r="L47">
        <f>VLOOKUP($A47,overview!$B$4:$AK$172,13,FALSE)</f>
        <v>0</v>
      </c>
      <c r="M47">
        <f>VLOOKUP($A47,overview!$B$4:$AK$172,14,FALSE)</f>
        <v>0</v>
      </c>
      <c r="N47">
        <f>VLOOKUP($A47,overview!$B$4:$AK$172,15,FALSE)</f>
        <v>0</v>
      </c>
      <c r="O47">
        <f>VLOOKUP($A47,overview!$B$4:$AK$172,16,FALSE)</f>
        <v>0</v>
      </c>
      <c r="P47">
        <f>VLOOKUP($A47,overview!$B$4:$AK$172,17,FALSE)</f>
        <v>0</v>
      </c>
      <c r="Q47">
        <f>VLOOKUP($A47,overview!$B$4:$AK$172,18,FALSE)</f>
        <v>0</v>
      </c>
      <c r="R47">
        <f>VLOOKUP($A47,overview!$B$4:$AK$172,19,FALSE)</f>
        <v>0</v>
      </c>
      <c r="S47">
        <f>VLOOKUP($A47,overview!$B$4:$AK$172,20,FALSE)</f>
        <v>0</v>
      </c>
      <c r="T47">
        <f>VLOOKUP($A47,overview!$B$4:$AK$172,21,FALSE)</f>
        <v>0</v>
      </c>
      <c r="U47">
        <f>VLOOKUP($A47,overview!$B$4:$AK$172,22,FALSE)</f>
        <v>0</v>
      </c>
      <c r="V47">
        <f>VLOOKUP($A47,overview!$B$4:$AK$172,23,FALSE)</f>
        <v>0</v>
      </c>
      <c r="W47">
        <f>VLOOKUP($A47,overview!$B$4:$AK$172,24,FALSE)</f>
        <v>0</v>
      </c>
      <c r="X47">
        <f>VLOOKUP($A47,overview!$B$4:$AK$172,25,FALSE)</f>
        <v>0</v>
      </c>
      <c r="Y47">
        <f>VLOOKUP($A47,overview!$B$4:$AK$172,26,FALSE)</f>
        <v>0</v>
      </c>
      <c r="Z47">
        <f>VLOOKUP($A47,overview!$B$4:$AK$172,27,FALSE)</f>
        <v>0</v>
      </c>
      <c r="AA47">
        <f>VLOOKUP($A47,overview!$B$4:$AK$172,28,FALSE)</f>
        <v>0</v>
      </c>
      <c r="AB47">
        <f>VLOOKUP($A47,overview!$B$4:$AK$172,29,FALSE)</f>
        <v>0</v>
      </c>
      <c r="AC47">
        <f>VLOOKUP($A47,overview!$B$4:$AK$172,30,FALSE)</f>
        <v>0</v>
      </c>
      <c r="AD47">
        <f>VLOOKUP($A47,overview!$B$4:$AK$172,31,FALSE)</f>
        <v>0</v>
      </c>
      <c r="AE47">
        <f>VLOOKUP($A47,overview!$B$4:$AK$172,32,FALSE)</f>
        <v>0</v>
      </c>
      <c r="AF47">
        <f>VLOOKUP($A47,overview!$B$4:$AK$172,33,FALSE)</f>
        <v>0</v>
      </c>
      <c r="AG47">
        <f>VLOOKUP($A47,overview!$B$4:$AK$172,34,FALSE)</f>
        <v>0</v>
      </c>
      <c r="AH47">
        <f>VLOOKUP($A47,overview!$B$4:$AK$172,35,FALSE)</f>
        <v>0</v>
      </c>
      <c r="AI47" t="str">
        <f>VLOOKUP($A47,overview!$B$4:$AK$172,36,FALSE)</f>
        <v>[EUR/kW_el]</v>
      </c>
    </row>
    <row r="48" spans="1:35">
      <c r="A48" s="2" t="s">
        <v>500</v>
      </c>
      <c r="B48">
        <f>VLOOKUP($A48,overview!$B$4:$AK$172,3,FALSE)</f>
        <v>0</v>
      </c>
      <c r="C48">
        <f>VLOOKUP($A48,overview!$B$4:$AK$172,4,FALSE)</f>
        <v>0</v>
      </c>
      <c r="D48">
        <f>VLOOKUP($A48,overview!$B$4:$AK$172,5,FALSE)</f>
        <v>0</v>
      </c>
      <c r="E48">
        <f>VLOOKUP($A48,overview!$B$4:$AK$172,6,FALSE)</f>
        <v>0</v>
      </c>
      <c r="F48">
        <f>VLOOKUP($A48,overview!$B$4:$AK$172,7,FALSE)</f>
        <v>0</v>
      </c>
      <c r="G48">
        <f>VLOOKUP($A48,overview!$B$4:$AK$172,8,FALSE)</f>
        <v>0</v>
      </c>
      <c r="H48">
        <f>VLOOKUP($A48,overview!$B$4:$AK$172,9,FALSE)</f>
        <v>0</v>
      </c>
      <c r="I48">
        <f>VLOOKUP($A48,overview!$B$4:$AK$172,10,FALSE)</f>
        <v>0</v>
      </c>
      <c r="J48">
        <f>VLOOKUP($A48,overview!$B$4:$AK$172,11,FALSE)</f>
        <v>0</v>
      </c>
      <c r="K48">
        <f>VLOOKUP($A48,overview!$B$4:$AK$172,12,FALSE)</f>
        <v>0</v>
      </c>
      <c r="L48">
        <f>VLOOKUP($A48,overview!$B$4:$AK$172,13,FALSE)</f>
        <v>0</v>
      </c>
      <c r="M48">
        <f>VLOOKUP($A48,overview!$B$4:$AK$172,14,FALSE)</f>
        <v>0</v>
      </c>
      <c r="N48">
        <f>VLOOKUP($A48,overview!$B$4:$AK$172,15,FALSE)</f>
        <v>0</v>
      </c>
      <c r="O48">
        <f>VLOOKUP($A48,overview!$B$4:$AK$172,16,FALSE)</f>
        <v>0</v>
      </c>
      <c r="P48">
        <f>VLOOKUP($A48,overview!$B$4:$AK$172,17,FALSE)</f>
        <v>0</v>
      </c>
      <c r="Q48">
        <f>VLOOKUP($A48,overview!$B$4:$AK$172,18,FALSE)</f>
        <v>0</v>
      </c>
      <c r="R48">
        <f>VLOOKUP($A48,overview!$B$4:$AK$172,19,FALSE)</f>
        <v>0</v>
      </c>
      <c r="S48">
        <f>VLOOKUP($A48,overview!$B$4:$AK$172,20,FALSE)</f>
        <v>0</v>
      </c>
      <c r="T48">
        <f>VLOOKUP($A48,overview!$B$4:$AK$172,21,FALSE)</f>
        <v>0</v>
      </c>
      <c r="U48">
        <f>VLOOKUP($A48,overview!$B$4:$AK$172,22,FALSE)</f>
        <v>0</v>
      </c>
      <c r="V48">
        <f>VLOOKUP($A48,overview!$B$4:$AK$172,23,FALSE)</f>
        <v>0</v>
      </c>
      <c r="W48">
        <f>VLOOKUP($A48,overview!$B$4:$AK$172,24,FALSE)</f>
        <v>0</v>
      </c>
      <c r="X48">
        <f>VLOOKUP($A48,overview!$B$4:$AK$172,25,FALSE)</f>
        <v>0</v>
      </c>
      <c r="Y48">
        <f>VLOOKUP($A48,overview!$B$4:$AK$172,26,FALSE)</f>
        <v>0</v>
      </c>
      <c r="Z48">
        <f>VLOOKUP($A48,overview!$B$4:$AK$172,27,FALSE)</f>
        <v>0</v>
      </c>
      <c r="AA48">
        <f>VLOOKUP($A48,overview!$B$4:$AK$172,28,FALSE)</f>
        <v>0</v>
      </c>
      <c r="AB48">
        <f>VLOOKUP($A48,overview!$B$4:$AK$172,29,FALSE)</f>
        <v>0</v>
      </c>
      <c r="AC48">
        <f>VLOOKUP($A48,overview!$B$4:$AK$172,30,FALSE)</f>
        <v>0</v>
      </c>
      <c r="AD48">
        <f>VLOOKUP($A48,overview!$B$4:$AK$172,31,FALSE)</f>
        <v>0</v>
      </c>
      <c r="AE48">
        <f>VLOOKUP($A48,overview!$B$4:$AK$172,32,FALSE)</f>
        <v>0</v>
      </c>
      <c r="AF48">
        <f>VLOOKUP($A48,overview!$B$4:$AK$172,33,FALSE)</f>
        <v>0</v>
      </c>
      <c r="AG48">
        <f>VLOOKUP($A48,overview!$B$4:$AK$172,34,FALSE)</f>
        <v>0</v>
      </c>
      <c r="AH48">
        <f>VLOOKUP($A48,overview!$B$4:$AK$172,35,FALSE)</f>
        <v>0</v>
      </c>
      <c r="AI48" t="str">
        <f>VLOOKUP($A48,overview!$B$4:$AK$172,36,FALSE)</f>
        <v>Fraction of CAPEX p.a.</v>
      </c>
    </row>
    <row r="49" spans="1:35">
      <c r="A49" s="2" t="s">
        <v>501</v>
      </c>
      <c r="B49">
        <f>VLOOKUP($A49,overview!$B$4:$AK$172,3,FALSE)</f>
        <v>1</v>
      </c>
      <c r="C49">
        <f>VLOOKUP($A49,overview!$B$4:$AK$172,4,FALSE)</f>
        <v>0</v>
      </c>
      <c r="D49">
        <f>VLOOKUP($A49,overview!$B$4:$AK$172,5,FALSE)</f>
        <v>0</v>
      </c>
      <c r="E49">
        <f>VLOOKUP($A49,overview!$B$4:$AK$172,6,FALSE)</f>
        <v>0</v>
      </c>
      <c r="F49">
        <f>VLOOKUP($A49,overview!$B$4:$AK$172,7,FALSE)</f>
        <v>0</v>
      </c>
      <c r="G49">
        <f>VLOOKUP($A49,overview!$B$4:$AK$172,8,FALSE)</f>
        <v>0</v>
      </c>
      <c r="H49">
        <f>VLOOKUP($A49,overview!$B$4:$AK$172,9,FALSE)</f>
        <v>0</v>
      </c>
      <c r="I49">
        <f>VLOOKUP($A49,overview!$B$4:$AK$172,10,FALSE)</f>
        <v>0</v>
      </c>
      <c r="J49">
        <f>VLOOKUP($A49,overview!$B$4:$AK$172,11,FALSE)</f>
        <v>0</v>
      </c>
      <c r="K49">
        <f>VLOOKUP($A49,overview!$B$4:$AK$172,12,FALSE)</f>
        <v>0</v>
      </c>
      <c r="L49">
        <f>VLOOKUP($A49,overview!$B$4:$AK$172,13,FALSE)</f>
        <v>0</v>
      </c>
      <c r="M49">
        <f>VLOOKUP($A49,overview!$B$4:$AK$172,14,FALSE)</f>
        <v>0</v>
      </c>
      <c r="N49">
        <f>VLOOKUP($A49,overview!$B$4:$AK$172,15,FALSE)</f>
        <v>0</v>
      </c>
      <c r="O49">
        <f>VLOOKUP($A49,overview!$B$4:$AK$172,16,FALSE)</f>
        <v>0</v>
      </c>
      <c r="P49">
        <f>VLOOKUP($A49,overview!$B$4:$AK$172,17,FALSE)</f>
        <v>0</v>
      </c>
      <c r="Q49">
        <f>VLOOKUP($A49,overview!$B$4:$AK$172,18,FALSE)</f>
        <v>0</v>
      </c>
      <c r="R49">
        <f>VLOOKUP($A49,overview!$B$4:$AK$172,19,FALSE)</f>
        <v>0</v>
      </c>
      <c r="S49">
        <f>VLOOKUP($A49,overview!$B$4:$AK$172,20,FALSE)</f>
        <v>0</v>
      </c>
      <c r="T49">
        <f>VLOOKUP($A49,overview!$B$4:$AK$172,21,FALSE)</f>
        <v>0</v>
      </c>
      <c r="U49">
        <f>VLOOKUP($A49,overview!$B$4:$AK$172,22,FALSE)</f>
        <v>0</v>
      </c>
      <c r="V49">
        <f>VLOOKUP($A49,overview!$B$4:$AK$172,23,FALSE)</f>
        <v>0</v>
      </c>
      <c r="W49">
        <f>VLOOKUP($A49,overview!$B$4:$AK$172,24,FALSE)</f>
        <v>0</v>
      </c>
      <c r="X49">
        <f>VLOOKUP($A49,overview!$B$4:$AK$172,25,FALSE)</f>
        <v>0</v>
      </c>
      <c r="Y49">
        <f>VLOOKUP($A49,overview!$B$4:$AK$172,26,FALSE)</f>
        <v>0</v>
      </c>
      <c r="Z49">
        <f>VLOOKUP($A49,overview!$B$4:$AK$172,27,FALSE)</f>
        <v>0</v>
      </c>
      <c r="AA49">
        <f>VLOOKUP($A49,overview!$B$4:$AK$172,28,FALSE)</f>
        <v>0</v>
      </c>
      <c r="AB49">
        <f>VLOOKUP($A49,overview!$B$4:$AK$172,29,FALSE)</f>
        <v>0</v>
      </c>
      <c r="AC49">
        <f>VLOOKUP($A49,overview!$B$4:$AK$172,30,FALSE)</f>
        <v>0</v>
      </c>
      <c r="AD49">
        <f>VLOOKUP($A49,overview!$B$4:$AK$172,31,FALSE)</f>
        <v>0</v>
      </c>
      <c r="AE49">
        <f>VLOOKUP($A49,overview!$B$4:$AK$172,32,FALSE)</f>
        <v>0</v>
      </c>
      <c r="AF49">
        <f>VLOOKUP($A49,overview!$B$4:$AK$172,33,FALSE)</f>
        <v>0</v>
      </c>
      <c r="AG49">
        <f>VLOOKUP($A49,overview!$B$4:$AK$172,34,FALSE)</f>
        <v>0</v>
      </c>
      <c r="AH49">
        <f>VLOOKUP($A49,overview!$B$4:$AK$172,35,FALSE)</f>
        <v>0</v>
      </c>
      <c r="AI49" t="str">
        <f>VLOOKUP($A49,overview!$B$4:$AK$172,36,FALSE)</f>
        <v>kWth/kWel</v>
      </c>
    </row>
    <row r="50" spans="1:35">
      <c r="A50" s="2" t="s">
        <v>502</v>
      </c>
      <c r="B50">
        <f>VLOOKUP($A50,overview!$B$4:$AK$172,3,FALSE)</f>
        <v>20</v>
      </c>
      <c r="C50">
        <f>VLOOKUP($A50,overview!$B$4:$AK$172,4,FALSE)</f>
        <v>0</v>
      </c>
      <c r="D50">
        <f>VLOOKUP($A50,overview!$B$4:$AK$172,5,FALSE)</f>
        <v>0</v>
      </c>
      <c r="E50">
        <f>VLOOKUP($A50,overview!$B$4:$AK$172,6,FALSE)</f>
        <v>0</v>
      </c>
      <c r="F50">
        <f>VLOOKUP($A50,overview!$B$4:$AK$172,7,FALSE)</f>
        <v>0</v>
      </c>
      <c r="G50">
        <f>VLOOKUP($A50,overview!$B$4:$AK$172,8,FALSE)</f>
        <v>0</v>
      </c>
      <c r="H50">
        <f>VLOOKUP($A50,overview!$B$4:$AK$172,9,FALSE)</f>
        <v>0</v>
      </c>
      <c r="I50">
        <f>VLOOKUP($A50,overview!$B$4:$AK$172,10,FALSE)</f>
        <v>0</v>
      </c>
      <c r="J50">
        <f>VLOOKUP($A50,overview!$B$4:$AK$172,11,FALSE)</f>
        <v>0</v>
      </c>
      <c r="K50">
        <f>VLOOKUP($A50,overview!$B$4:$AK$172,12,FALSE)</f>
        <v>0</v>
      </c>
      <c r="L50">
        <f>VLOOKUP($A50,overview!$B$4:$AK$172,13,FALSE)</f>
        <v>0</v>
      </c>
      <c r="M50">
        <f>VLOOKUP($A50,overview!$B$4:$AK$172,14,FALSE)</f>
        <v>0</v>
      </c>
      <c r="N50">
        <f>VLOOKUP($A50,overview!$B$4:$AK$172,15,FALSE)</f>
        <v>0</v>
      </c>
      <c r="O50">
        <f>VLOOKUP($A50,overview!$B$4:$AK$172,16,FALSE)</f>
        <v>0</v>
      </c>
      <c r="P50">
        <f>VLOOKUP($A50,overview!$B$4:$AK$172,17,FALSE)</f>
        <v>0</v>
      </c>
      <c r="Q50">
        <f>VLOOKUP($A50,overview!$B$4:$AK$172,18,FALSE)</f>
        <v>0</v>
      </c>
      <c r="R50">
        <f>VLOOKUP($A50,overview!$B$4:$AK$172,19,FALSE)</f>
        <v>0</v>
      </c>
      <c r="S50">
        <f>VLOOKUP($A50,overview!$B$4:$AK$172,20,FALSE)</f>
        <v>0</v>
      </c>
      <c r="T50">
        <f>VLOOKUP($A50,overview!$B$4:$AK$172,21,FALSE)</f>
        <v>0</v>
      </c>
      <c r="U50">
        <f>VLOOKUP($A50,overview!$B$4:$AK$172,22,FALSE)</f>
        <v>0</v>
      </c>
      <c r="V50">
        <f>VLOOKUP($A50,overview!$B$4:$AK$172,23,FALSE)</f>
        <v>0</v>
      </c>
      <c r="W50">
        <f>VLOOKUP($A50,overview!$B$4:$AK$172,24,FALSE)</f>
        <v>0</v>
      </c>
      <c r="X50">
        <f>VLOOKUP($A50,overview!$B$4:$AK$172,25,FALSE)</f>
        <v>0</v>
      </c>
      <c r="Y50">
        <f>VLOOKUP($A50,overview!$B$4:$AK$172,26,FALSE)</f>
        <v>0</v>
      </c>
      <c r="Z50">
        <f>VLOOKUP($A50,overview!$B$4:$AK$172,27,FALSE)</f>
        <v>0</v>
      </c>
      <c r="AA50">
        <f>VLOOKUP($A50,overview!$B$4:$AK$172,28,FALSE)</f>
        <v>0</v>
      </c>
      <c r="AB50">
        <f>VLOOKUP($A50,overview!$B$4:$AK$172,29,FALSE)</f>
        <v>0</v>
      </c>
      <c r="AC50">
        <f>VLOOKUP($A50,overview!$B$4:$AK$172,30,FALSE)</f>
        <v>0</v>
      </c>
      <c r="AD50">
        <f>VLOOKUP($A50,overview!$B$4:$AK$172,31,FALSE)</f>
        <v>0</v>
      </c>
      <c r="AE50">
        <f>VLOOKUP($A50,overview!$B$4:$AK$172,32,FALSE)</f>
        <v>0</v>
      </c>
      <c r="AF50">
        <f>VLOOKUP($A50,overview!$B$4:$AK$172,33,FALSE)</f>
        <v>0</v>
      </c>
      <c r="AG50">
        <f>VLOOKUP($A50,overview!$B$4:$AK$172,34,FALSE)</f>
        <v>0</v>
      </c>
      <c r="AH50">
        <f>VLOOKUP($A50,overview!$B$4:$AK$172,35,FALSE)</f>
        <v>0</v>
      </c>
      <c r="AI50" t="str">
        <f>VLOOKUP($A50,overview!$B$4:$AK$172,36,FALSE)</f>
        <v>years</v>
      </c>
    </row>
    <row r="51" spans="1:35">
      <c r="A51" s="2" t="s">
        <v>460</v>
      </c>
      <c r="B51">
        <f>VLOOKUP($A51,overview!$B$4:$AK$172,3,FALSE)</f>
        <v>10000000</v>
      </c>
      <c r="C51">
        <f>VLOOKUP($A51,overview!$B$4:$AK$172,4,FALSE)</f>
        <v>0</v>
      </c>
      <c r="D51">
        <f>VLOOKUP($A51,overview!$B$4:$AK$172,5,FALSE)</f>
        <v>0</v>
      </c>
      <c r="E51">
        <f>VLOOKUP($A51,overview!$B$4:$AK$172,6,FALSE)</f>
        <v>0</v>
      </c>
      <c r="F51">
        <f>VLOOKUP($A51,overview!$B$4:$AK$172,7,FALSE)</f>
        <v>0</v>
      </c>
      <c r="G51">
        <f>VLOOKUP($A51,overview!$B$4:$AK$172,8,FALSE)</f>
        <v>0</v>
      </c>
      <c r="H51">
        <f>VLOOKUP($A51,overview!$B$4:$AK$172,9,FALSE)</f>
        <v>0</v>
      </c>
      <c r="I51">
        <f>VLOOKUP($A51,overview!$B$4:$AK$172,10,FALSE)</f>
        <v>0</v>
      </c>
      <c r="J51">
        <f>VLOOKUP($A51,overview!$B$4:$AK$172,11,FALSE)</f>
        <v>0</v>
      </c>
      <c r="K51">
        <f>VLOOKUP($A51,overview!$B$4:$AK$172,12,FALSE)</f>
        <v>0</v>
      </c>
      <c r="L51">
        <f>VLOOKUP($A51,overview!$B$4:$AK$172,13,FALSE)</f>
        <v>0</v>
      </c>
      <c r="M51">
        <f>VLOOKUP($A51,overview!$B$4:$AK$172,14,FALSE)</f>
        <v>0</v>
      </c>
      <c r="N51">
        <f>VLOOKUP($A51,overview!$B$4:$AK$172,15,FALSE)</f>
        <v>0</v>
      </c>
      <c r="O51">
        <f>VLOOKUP($A51,overview!$B$4:$AK$172,16,FALSE)</f>
        <v>0</v>
      </c>
      <c r="P51">
        <f>VLOOKUP($A51,overview!$B$4:$AK$172,17,FALSE)</f>
        <v>0</v>
      </c>
      <c r="Q51">
        <f>VLOOKUP($A51,overview!$B$4:$AK$172,18,FALSE)</f>
        <v>0</v>
      </c>
      <c r="R51">
        <f>VLOOKUP($A51,overview!$B$4:$AK$172,19,FALSE)</f>
        <v>0</v>
      </c>
      <c r="S51">
        <f>VLOOKUP($A51,overview!$B$4:$AK$172,20,FALSE)</f>
        <v>0</v>
      </c>
      <c r="T51">
        <f>VLOOKUP($A51,overview!$B$4:$AK$172,21,FALSE)</f>
        <v>0</v>
      </c>
      <c r="U51">
        <f>VLOOKUP($A51,overview!$B$4:$AK$172,22,FALSE)</f>
        <v>0</v>
      </c>
      <c r="V51">
        <f>VLOOKUP($A51,overview!$B$4:$AK$172,23,FALSE)</f>
        <v>0</v>
      </c>
      <c r="W51">
        <f>VLOOKUP($A51,overview!$B$4:$AK$172,24,FALSE)</f>
        <v>0</v>
      </c>
      <c r="X51">
        <f>VLOOKUP($A51,overview!$B$4:$AK$172,25,FALSE)</f>
        <v>0</v>
      </c>
      <c r="Y51">
        <f>VLOOKUP($A51,overview!$B$4:$AK$172,26,FALSE)</f>
        <v>0</v>
      </c>
      <c r="Z51">
        <f>VLOOKUP($A51,overview!$B$4:$AK$172,27,FALSE)</f>
        <v>0</v>
      </c>
      <c r="AA51">
        <f>VLOOKUP($A51,overview!$B$4:$AK$172,28,FALSE)</f>
        <v>0</v>
      </c>
      <c r="AB51">
        <f>VLOOKUP($A51,overview!$B$4:$AK$172,29,FALSE)</f>
        <v>0</v>
      </c>
      <c r="AC51">
        <f>VLOOKUP($A51,overview!$B$4:$AK$172,30,FALSE)</f>
        <v>0</v>
      </c>
      <c r="AD51">
        <f>VLOOKUP($A51,overview!$B$4:$AK$172,31,FALSE)</f>
        <v>0</v>
      </c>
      <c r="AE51">
        <f>VLOOKUP($A51,overview!$B$4:$AK$172,32,FALSE)</f>
        <v>0</v>
      </c>
      <c r="AF51">
        <f>VLOOKUP($A51,overview!$B$4:$AK$172,33,FALSE)</f>
        <v>0</v>
      </c>
      <c r="AG51">
        <f>VLOOKUP($A51,overview!$B$4:$AK$172,34,FALSE)</f>
        <v>0</v>
      </c>
      <c r="AH51">
        <f>VLOOKUP($A51,overview!$B$4:$AK$172,35,FALSE)</f>
        <v>0</v>
      </c>
      <c r="AI51" t="str">
        <f>VLOOKUP($A51,overview!$B$4:$AK$172,36,FALSE)</f>
        <v>kgCO2</v>
      </c>
    </row>
    <row r="52" spans="1:35">
      <c r="A52" s="2" t="s">
        <v>467</v>
      </c>
      <c r="B52">
        <f>VLOOKUP($A52,overview!$B$4:$AK$172,3,FALSE)</f>
        <v>0</v>
      </c>
      <c r="C52">
        <f>VLOOKUP($A52,overview!$B$4:$AK$172,4,FALSE)</f>
        <v>0</v>
      </c>
      <c r="D52">
        <f>VLOOKUP($A52,overview!$B$4:$AK$172,5,FALSE)</f>
        <v>0</v>
      </c>
      <c r="E52">
        <f>VLOOKUP($A52,overview!$B$4:$AK$172,6,FALSE)</f>
        <v>0</v>
      </c>
      <c r="F52">
        <f>VLOOKUP($A52,overview!$B$4:$AK$172,7,FALSE)</f>
        <v>0</v>
      </c>
      <c r="G52">
        <f>VLOOKUP($A52,overview!$B$4:$AK$172,8,FALSE)</f>
        <v>0</v>
      </c>
      <c r="H52">
        <f>VLOOKUP($A52,overview!$B$4:$AK$172,9,FALSE)</f>
        <v>0</v>
      </c>
      <c r="I52">
        <f>VLOOKUP($A52,overview!$B$4:$AK$172,10,FALSE)</f>
        <v>0</v>
      </c>
      <c r="J52">
        <f>VLOOKUP($A52,overview!$B$4:$AK$172,11,FALSE)</f>
        <v>0</v>
      </c>
      <c r="K52">
        <f>VLOOKUP($A52,overview!$B$4:$AK$172,12,FALSE)</f>
        <v>0</v>
      </c>
      <c r="L52">
        <f>VLOOKUP($A52,overview!$B$4:$AK$172,13,FALSE)</f>
        <v>0</v>
      </c>
      <c r="M52">
        <f>VLOOKUP($A52,overview!$B$4:$AK$172,14,FALSE)</f>
        <v>0</v>
      </c>
      <c r="N52">
        <f>VLOOKUP($A52,overview!$B$4:$AK$172,15,FALSE)</f>
        <v>0</v>
      </c>
      <c r="O52">
        <f>VLOOKUP($A52,overview!$B$4:$AK$172,16,FALSE)</f>
        <v>0</v>
      </c>
      <c r="P52">
        <f>VLOOKUP($A52,overview!$B$4:$AK$172,17,FALSE)</f>
        <v>0</v>
      </c>
      <c r="Q52">
        <f>VLOOKUP($A52,overview!$B$4:$AK$172,18,FALSE)</f>
        <v>0</v>
      </c>
      <c r="R52">
        <f>VLOOKUP($A52,overview!$B$4:$AK$172,19,FALSE)</f>
        <v>0</v>
      </c>
      <c r="S52">
        <f>VLOOKUP($A52,overview!$B$4:$AK$172,20,FALSE)</f>
        <v>0</v>
      </c>
      <c r="T52">
        <f>VLOOKUP($A52,overview!$B$4:$AK$172,21,FALSE)</f>
        <v>0</v>
      </c>
      <c r="U52">
        <f>VLOOKUP($A52,overview!$B$4:$AK$172,22,FALSE)</f>
        <v>0</v>
      </c>
      <c r="V52">
        <f>VLOOKUP($A52,overview!$B$4:$AK$172,23,FALSE)</f>
        <v>0</v>
      </c>
      <c r="W52">
        <f>VLOOKUP($A52,overview!$B$4:$AK$172,24,FALSE)</f>
        <v>0</v>
      </c>
      <c r="X52">
        <f>VLOOKUP($A52,overview!$B$4:$AK$172,25,FALSE)</f>
        <v>0</v>
      </c>
      <c r="Y52">
        <f>VLOOKUP($A52,overview!$B$4:$AK$172,26,FALSE)</f>
        <v>0</v>
      </c>
      <c r="Z52">
        <f>VLOOKUP($A52,overview!$B$4:$AK$172,27,FALSE)</f>
        <v>0</v>
      </c>
      <c r="AA52">
        <f>VLOOKUP($A52,overview!$B$4:$AK$172,28,FALSE)</f>
        <v>0</v>
      </c>
      <c r="AB52">
        <f>VLOOKUP($A52,overview!$B$4:$AK$172,29,FALSE)</f>
        <v>0</v>
      </c>
      <c r="AC52">
        <f>VLOOKUP($A52,overview!$B$4:$AK$172,30,FALSE)</f>
        <v>0</v>
      </c>
      <c r="AD52">
        <f>VLOOKUP($A52,overview!$B$4:$AK$172,31,FALSE)</f>
        <v>0</v>
      </c>
      <c r="AE52">
        <f>VLOOKUP($A52,overview!$B$4:$AK$172,32,FALSE)</f>
        <v>0</v>
      </c>
      <c r="AF52">
        <f>VLOOKUP($A52,overview!$B$4:$AK$172,33,FALSE)</f>
        <v>0</v>
      </c>
      <c r="AG52">
        <f>VLOOKUP($A52,overview!$B$4:$AK$172,34,FALSE)</f>
        <v>0</v>
      </c>
      <c r="AH52">
        <f>VLOOKUP($A52,overview!$B$4:$AK$172,35,FALSE)</f>
        <v>0</v>
      </c>
      <c r="AI52" t="str">
        <f>VLOOKUP($A52,overview!$B$4:$AK$172,36,FALSE)</f>
        <v>kgCO2</v>
      </c>
    </row>
    <row r="53" spans="1:35">
      <c r="A53" s="2" t="s">
        <v>235</v>
      </c>
      <c r="B53">
        <f>VLOOKUP($A53,overview!$B$4:$AK$172,3,FALSE)</f>
        <v>1</v>
      </c>
      <c r="C53">
        <f>VLOOKUP($A53,overview!$B$4:$AK$172,4,FALSE)</f>
        <v>0</v>
      </c>
      <c r="D53">
        <f>VLOOKUP($A53,overview!$B$4:$AK$172,5,FALSE)</f>
        <v>0</v>
      </c>
      <c r="E53">
        <f>VLOOKUP($A53,overview!$B$4:$AK$172,6,FALSE)</f>
        <v>0</v>
      </c>
      <c r="F53">
        <f>VLOOKUP($A53,overview!$B$4:$AK$172,7,FALSE)</f>
        <v>0</v>
      </c>
      <c r="G53">
        <f>VLOOKUP($A53,overview!$B$4:$AK$172,8,FALSE)</f>
        <v>0</v>
      </c>
      <c r="H53">
        <f>VLOOKUP($A53,overview!$B$4:$AK$172,9,FALSE)</f>
        <v>0</v>
      </c>
      <c r="I53">
        <f>VLOOKUP($A53,overview!$B$4:$AK$172,10,FALSE)</f>
        <v>0</v>
      </c>
      <c r="J53">
        <f>VLOOKUP($A53,overview!$B$4:$AK$172,11,FALSE)</f>
        <v>0</v>
      </c>
      <c r="K53">
        <f>VLOOKUP($A53,overview!$B$4:$AK$172,12,FALSE)</f>
        <v>0</v>
      </c>
      <c r="L53">
        <f>VLOOKUP($A53,overview!$B$4:$AK$172,13,FALSE)</f>
        <v>0</v>
      </c>
      <c r="M53">
        <f>VLOOKUP($A53,overview!$B$4:$AK$172,14,FALSE)</f>
        <v>0</v>
      </c>
      <c r="N53">
        <f>VLOOKUP($A53,overview!$B$4:$AK$172,15,FALSE)</f>
        <v>0</v>
      </c>
      <c r="O53">
        <f>VLOOKUP($A53,overview!$B$4:$AK$172,16,FALSE)</f>
        <v>0</v>
      </c>
      <c r="P53">
        <f>VLOOKUP($A53,overview!$B$4:$AK$172,17,FALSE)</f>
        <v>0</v>
      </c>
      <c r="Q53">
        <f>VLOOKUP($A53,overview!$B$4:$AK$172,18,FALSE)</f>
        <v>0</v>
      </c>
      <c r="R53">
        <f>VLOOKUP($A53,overview!$B$4:$AK$172,19,FALSE)</f>
        <v>0</v>
      </c>
      <c r="S53">
        <f>VLOOKUP($A53,overview!$B$4:$AK$172,20,FALSE)</f>
        <v>0</v>
      </c>
      <c r="T53">
        <f>VLOOKUP($A53,overview!$B$4:$AK$172,21,FALSE)</f>
        <v>0</v>
      </c>
      <c r="U53">
        <f>VLOOKUP($A53,overview!$B$4:$AK$172,22,FALSE)</f>
        <v>0</v>
      </c>
      <c r="V53">
        <f>VLOOKUP($A53,overview!$B$4:$AK$172,23,FALSE)</f>
        <v>0</v>
      </c>
      <c r="W53">
        <f>VLOOKUP($A53,overview!$B$4:$AK$172,24,FALSE)</f>
        <v>0</v>
      </c>
      <c r="X53">
        <f>VLOOKUP($A53,overview!$B$4:$AK$172,25,FALSE)</f>
        <v>0</v>
      </c>
      <c r="Y53">
        <f>VLOOKUP($A53,overview!$B$4:$AK$172,26,FALSE)</f>
        <v>0</v>
      </c>
      <c r="Z53">
        <f>VLOOKUP($A53,overview!$B$4:$AK$172,27,FALSE)</f>
        <v>0</v>
      </c>
      <c r="AA53">
        <f>VLOOKUP($A53,overview!$B$4:$AK$172,28,FALSE)</f>
        <v>0</v>
      </c>
      <c r="AB53">
        <f>VLOOKUP($A53,overview!$B$4:$AK$172,29,FALSE)</f>
        <v>0</v>
      </c>
      <c r="AC53">
        <f>VLOOKUP($A53,overview!$B$4:$AK$172,30,FALSE)</f>
        <v>0</v>
      </c>
      <c r="AD53">
        <f>VLOOKUP($A53,overview!$B$4:$AK$172,31,FALSE)</f>
        <v>0</v>
      </c>
      <c r="AE53">
        <f>VLOOKUP($A53,overview!$B$4:$AK$172,32,FALSE)</f>
        <v>0</v>
      </c>
      <c r="AF53">
        <f>VLOOKUP($A53,overview!$B$4:$AK$172,33,FALSE)</f>
        <v>0</v>
      </c>
      <c r="AG53">
        <f>VLOOKUP($A53,overview!$B$4:$AK$172,34,FALSE)</f>
        <v>0</v>
      </c>
      <c r="AH53">
        <f>VLOOKUP($A53,overview!$B$4:$AK$172,35,FALSE)</f>
        <v>0</v>
      </c>
      <c r="AI53" t="str">
        <f>VLOOKUP($A53,overview!$B$4:$AK$172,36,FALSE)</f>
        <v>kgCO2</v>
      </c>
    </row>
    <row r="54" spans="1:35">
      <c r="A54" s="2" t="s">
        <v>236</v>
      </c>
      <c r="B54">
        <f>VLOOKUP($A54,overview!$B$4:$AK$172,3,FALSE)</f>
        <v>1500</v>
      </c>
      <c r="C54">
        <f>VLOOKUP($A54,overview!$B$4:$AK$172,4,FALSE)</f>
        <v>0</v>
      </c>
      <c r="D54">
        <f>VLOOKUP($A54,overview!$B$4:$AK$172,5,FALSE)</f>
        <v>0</v>
      </c>
      <c r="E54">
        <f>VLOOKUP($A54,overview!$B$4:$AK$172,6,FALSE)</f>
        <v>1475</v>
      </c>
      <c r="F54">
        <f>VLOOKUP($A54,overview!$B$4:$AK$172,7,FALSE)</f>
        <v>1450</v>
      </c>
      <c r="G54">
        <f>VLOOKUP($A54,overview!$B$4:$AK$172,8,FALSE)</f>
        <v>1425</v>
      </c>
      <c r="H54">
        <f>VLOOKUP($A54,overview!$B$4:$AK$172,9,FALSE)</f>
        <v>1400</v>
      </c>
      <c r="I54">
        <f>VLOOKUP($A54,overview!$B$4:$AK$172,10,FALSE)</f>
        <v>1375</v>
      </c>
      <c r="J54">
        <f>VLOOKUP($A54,overview!$B$4:$AK$172,11,FALSE)</f>
        <v>1350</v>
      </c>
      <c r="K54">
        <f>VLOOKUP($A54,overview!$B$4:$AK$172,12,FALSE)</f>
        <v>1325</v>
      </c>
      <c r="L54">
        <f>VLOOKUP($A54,overview!$B$4:$AK$172,13,FALSE)</f>
        <v>1300</v>
      </c>
      <c r="M54">
        <f>VLOOKUP($A54,overview!$B$4:$AK$172,14,FALSE)</f>
        <v>1275</v>
      </c>
      <c r="N54">
        <f>VLOOKUP($A54,overview!$B$4:$AK$172,15,FALSE)</f>
        <v>1250</v>
      </c>
      <c r="O54">
        <f>VLOOKUP($A54,overview!$B$4:$AK$172,16,FALSE)</f>
        <v>1225</v>
      </c>
      <c r="P54">
        <f>VLOOKUP($A54,overview!$B$4:$AK$172,17,FALSE)</f>
        <v>1200</v>
      </c>
      <c r="Q54">
        <f>VLOOKUP($A54,overview!$B$4:$AK$172,18,FALSE)</f>
        <v>1175</v>
      </c>
      <c r="R54">
        <f>VLOOKUP($A54,overview!$B$4:$AK$172,19,FALSE)</f>
        <v>1150</v>
      </c>
      <c r="S54">
        <f>VLOOKUP($A54,overview!$B$4:$AK$172,20,FALSE)</f>
        <v>1125</v>
      </c>
      <c r="T54">
        <f>VLOOKUP($A54,overview!$B$4:$AK$172,21,FALSE)</f>
        <v>1100</v>
      </c>
      <c r="U54">
        <f>VLOOKUP($A54,overview!$B$4:$AK$172,22,FALSE)</f>
        <v>1075</v>
      </c>
      <c r="V54">
        <f>VLOOKUP($A54,overview!$B$4:$AK$172,23,FALSE)</f>
        <v>1050</v>
      </c>
      <c r="W54">
        <f>VLOOKUP($A54,overview!$B$4:$AK$172,24,FALSE)</f>
        <v>1025</v>
      </c>
      <c r="X54">
        <f>VLOOKUP($A54,overview!$B$4:$AK$172,25,FALSE)</f>
        <v>1000</v>
      </c>
      <c r="Y54">
        <f>VLOOKUP($A54,overview!$B$4:$AK$172,26,FALSE)</f>
        <v>975</v>
      </c>
      <c r="Z54">
        <f>VLOOKUP($A54,overview!$B$4:$AK$172,27,FALSE)</f>
        <v>950</v>
      </c>
      <c r="AA54">
        <f>VLOOKUP($A54,overview!$B$4:$AK$172,28,FALSE)</f>
        <v>925</v>
      </c>
      <c r="AB54">
        <f>VLOOKUP($A54,overview!$B$4:$AK$172,29,FALSE)</f>
        <v>901</v>
      </c>
      <c r="AC54">
        <f>VLOOKUP($A54,overview!$B$4:$AK$172,30,FALSE)</f>
        <v>876</v>
      </c>
      <c r="AD54">
        <f>VLOOKUP($A54,overview!$B$4:$AK$172,31,FALSE)</f>
        <v>851</v>
      </c>
      <c r="AE54">
        <f>VLOOKUP($A54,overview!$B$4:$AK$172,32,FALSE)</f>
        <v>826</v>
      </c>
      <c r="AF54">
        <f>VLOOKUP($A54,overview!$B$4:$AK$172,33,FALSE)</f>
        <v>801</v>
      </c>
      <c r="AG54">
        <f>VLOOKUP($A54,overview!$B$4:$AK$172,34,FALSE)</f>
        <v>776</v>
      </c>
      <c r="AH54">
        <f>VLOOKUP($A54,overview!$B$4:$AK$172,35,FALSE)</f>
        <v>750</v>
      </c>
      <c r="AI54" t="str">
        <f>VLOOKUP($A54,overview!$B$4:$AK$172,36,FALSE)</f>
        <v>EUR/t</v>
      </c>
    </row>
    <row r="55" spans="1:35">
      <c r="A55" s="2" t="s">
        <v>237</v>
      </c>
      <c r="B55">
        <f>VLOOKUP($A55,overview!$B$4:$AK$172,3,FALSE)</f>
        <v>2.5000000000000001E-2</v>
      </c>
      <c r="C55">
        <f>VLOOKUP($A55,overview!$B$4:$AK$172,4,FALSE)</f>
        <v>0.02</v>
      </c>
      <c r="D55">
        <f>VLOOKUP($A55,overview!$B$4:$AK$172,5,FALSE)</f>
        <v>0.03</v>
      </c>
      <c r="E55">
        <f>VLOOKUP($A55,overview!$B$4:$AK$172,6,FALSE)</f>
        <v>0</v>
      </c>
      <c r="F55">
        <f>VLOOKUP($A55,overview!$B$4:$AK$172,7,FALSE)</f>
        <v>0</v>
      </c>
      <c r="G55">
        <f>VLOOKUP($A55,overview!$B$4:$AK$172,8,FALSE)</f>
        <v>0</v>
      </c>
      <c r="H55">
        <f>VLOOKUP($A55,overview!$B$4:$AK$172,9,FALSE)</f>
        <v>0</v>
      </c>
      <c r="I55">
        <f>VLOOKUP($A55,overview!$B$4:$AK$172,10,FALSE)</f>
        <v>0</v>
      </c>
      <c r="J55">
        <f>VLOOKUP($A55,overview!$B$4:$AK$172,11,FALSE)</f>
        <v>0</v>
      </c>
      <c r="K55">
        <f>VLOOKUP($A55,overview!$B$4:$AK$172,12,FALSE)</f>
        <v>0</v>
      </c>
      <c r="L55">
        <f>VLOOKUP($A55,overview!$B$4:$AK$172,13,FALSE)</f>
        <v>0</v>
      </c>
      <c r="M55">
        <f>VLOOKUP($A55,overview!$B$4:$AK$172,14,FALSE)</f>
        <v>0</v>
      </c>
      <c r="N55">
        <f>VLOOKUP($A55,overview!$B$4:$AK$172,15,FALSE)</f>
        <v>0</v>
      </c>
      <c r="O55">
        <f>VLOOKUP($A55,overview!$B$4:$AK$172,16,FALSE)</f>
        <v>0</v>
      </c>
      <c r="P55">
        <f>VLOOKUP($A55,overview!$B$4:$AK$172,17,FALSE)</f>
        <v>0</v>
      </c>
      <c r="Q55">
        <f>VLOOKUP($A55,overview!$B$4:$AK$172,18,FALSE)</f>
        <v>0</v>
      </c>
      <c r="R55">
        <f>VLOOKUP($A55,overview!$B$4:$AK$172,19,FALSE)</f>
        <v>0</v>
      </c>
      <c r="S55">
        <f>VLOOKUP($A55,overview!$B$4:$AK$172,20,FALSE)</f>
        <v>0</v>
      </c>
      <c r="T55">
        <f>VLOOKUP($A55,overview!$B$4:$AK$172,21,FALSE)</f>
        <v>0</v>
      </c>
      <c r="U55">
        <f>VLOOKUP($A55,overview!$B$4:$AK$172,22,FALSE)</f>
        <v>0</v>
      </c>
      <c r="V55">
        <f>VLOOKUP($A55,overview!$B$4:$AK$172,23,FALSE)</f>
        <v>0</v>
      </c>
      <c r="W55">
        <f>VLOOKUP($A55,overview!$B$4:$AK$172,24,FALSE)</f>
        <v>0</v>
      </c>
      <c r="X55">
        <f>VLOOKUP($A55,overview!$B$4:$AK$172,25,FALSE)</f>
        <v>0</v>
      </c>
      <c r="Y55">
        <f>VLOOKUP($A55,overview!$B$4:$AK$172,26,FALSE)</f>
        <v>0</v>
      </c>
      <c r="Z55">
        <f>VLOOKUP($A55,overview!$B$4:$AK$172,27,FALSE)</f>
        <v>0</v>
      </c>
      <c r="AA55">
        <f>VLOOKUP($A55,overview!$B$4:$AK$172,28,FALSE)</f>
        <v>0</v>
      </c>
      <c r="AB55">
        <f>VLOOKUP($A55,overview!$B$4:$AK$172,29,FALSE)</f>
        <v>0</v>
      </c>
      <c r="AC55">
        <f>VLOOKUP($A55,overview!$B$4:$AK$172,30,FALSE)</f>
        <v>0</v>
      </c>
      <c r="AD55">
        <f>VLOOKUP($A55,overview!$B$4:$AK$172,31,FALSE)</f>
        <v>0</v>
      </c>
      <c r="AE55">
        <f>VLOOKUP($A55,overview!$B$4:$AK$172,32,FALSE)</f>
        <v>0</v>
      </c>
      <c r="AF55">
        <f>VLOOKUP($A55,overview!$B$4:$AK$172,33,FALSE)</f>
        <v>0</v>
      </c>
      <c r="AG55">
        <f>VLOOKUP($A55,overview!$B$4:$AK$172,34,FALSE)</f>
        <v>0</v>
      </c>
      <c r="AH55">
        <f>VLOOKUP($A55,overview!$B$4:$AK$172,35,FALSE)</f>
        <v>0</v>
      </c>
      <c r="AI55" t="str">
        <f>VLOOKUP($A55,overview!$B$4:$AK$172,36,FALSE)</f>
        <v>Fraction of CAPEX p.a.</v>
      </c>
    </row>
    <row r="56" spans="1:35">
      <c r="A56" s="2" t="s">
        <v>461</v>
      </c>
      <c r="B56">
        <f>VLOOKUP($A56,overview!$B$4:$AK$172,3,FALSE)</f>
        <v>100000</v>
      </c>
      <c r="C56">
        <f>VLOOKUP($A56,overview!$B$4:$AK$172,4,FALSE)</f>
        <v>0</v>
      </c>
      <c r="D56">
        <f>VLOOKUP($A56,overview!$B$4:$AK$172,5,FALSE)</f>
        <v>0</v>
      </c>
      <c r="E56">
        <f>VLOOKUP($A56,overview!$B$4:$AK$172,6,FALSE)</f>
        <v>0</v>
      </c>
      <c r="F56">
        <f>VLOOKUP($A56,overview!$B$4:$AK$172,7,FALSE)</f>
        <v>0</v>
      </c>
      <c r="G56">
        <f>VLOOKUP($A56,overview!$B$4:$AK$172,8,FALSE)</f>
        <v>0</v>
      </c>
      <c r="H56">
        <f>VLOOKUP($A56,overview!$B$4:$AK$172,9,FALSE)</f>
        <v>0</v>
      </c>
      <c r="I56">
        <f>VLOOKUP($A56,overview!$B$4:$AK$172,10,FALSE)</f>
        <v>0</v>
      </c>
      <c r="J56">
        <f>VLOOKUP($A56,overview!$B$4:$AK$172,11,FALSE)</f>
        <v>0</v>
      </c>
      <c r="K56">
        <f>VLOOKUP($A56,overview!$B$4:$AK$172,12,FALSE)</f>
        <v>0</v>
      </c>
      <c r="L56">
        <f>VLOOKUP($A56,overview!$B$4:$AK$172,13,FALSE)</f>
        <v>0</v>
      </c>
      <c r="M56">
        <f>VLOOKUP($A56,overview!$B$4:$AK$172,14,FALSE)</f>
        <v>0</v>
      </c>
      <c r="N56">
        <f>VLOOKUP($A56,overview!$B$4:$AK$172,15,FALSE)</f>
        <v>0</v>
      </c>
      <c r="O56">
        <f>VLOOKUP($A56,overview!$B$4:$AK$172,16,FALSE)</f>
        <v>0</v>
      </c>
      <c r="P56">
        <f>VLOOKUP($A56,overview!$B$4:$AK$172,17,FALSE)</f>
        <v>0</v>
      </c>
      <c r="Q56">
        <f>VLOOKUP($A56,overview!$B$4:$AK$172,18,FALSE)</f>
        <v>0</v>
      </c>
      <c r="R56">
        <f>VLOOKUP($A56,overview!$B$4:$AK$172,19,FALSE)</f>
        <v>0</v>
      </c>
      <c r="S56">
        <f>VLOOKUP($A56,overview!$B$4:$AK$172,20,FALSE)</f>
        <v>0</v>
      </c>
      <c r="T56">
        <f>VLOOKUP($A56,overview!$B$4:$AK$172,21,FALSE)</f>
        <v>0</v>
      </c>
      <c r="U56">
        <f>VLOOKUP($A56,overview!$B$4:$AK$172,22,FALSE)</f>
        <v>0</v>
      </c>
      <c r="V56">
        <f>VLOOKUP($A56,overview!$B$4:$AK$172,23,FALSE)</f>
        <v>0</v>
      </c>
      <c r="W56">
        <f>VLOOKUP($A56,overview!$B$4:$AK$172,24,FALSE)</f>
        <v>0</v>
      </c>
      <c r="X56">
        <f>VLOOKUP($A56,overview!$B$4:$AK$172,25,FALSE)</f>
        <v>0</v>
      </c>
      <c r="Y56">
        <f>VLOOKUP($A56,overview!$B$4:$AK$172,26,FALSE)</f>
        <v>0</v>
      </c>
      <c r="Z56">
        <f>VLOOKUP($A56,overview!$B$4:$AK$172,27,FALSE)</f>
        <v>0</v>
      </c>
      <c r="AA56">
        <f>VLOOKUP($A56,overview!$B$4:$AK$172,28,FALSE)</f>
        <v>0</v>
      </c>
      <c r="AB56">
        <f>VLOOKUP($A56,overview!$B$4:$AK$172,29,FALSE)</f>
        <v>0</v>
      </c>
      <c r="AC56">
        <f>VLOOKUP($A56,overview!$B$4:$AK$172,30,FALSE)</f>
        <v>0</v>
      </c>
      <c r="AD56">
        <f>VLOOKUP($A56,overview!$B$4:$AK$172,31,FALSE)</f>
        <v>0</v>
      </c>
      <c r="AE56">
        <f>VLOOKUP($A56,overview!$B$4:$AK$172,32,FALSE)</f>
        <v>0</v>
      </c>
      <c r="AF56">
        <f>VLOOKUP($A56,overview!$B$4:$AK$172,33,FALSE)</f>
        <v>0</v>
      </c>
      <c r="AG56">
        <f>VLOOKUP($A56,overview!$B$4:$AK$172,34,FALSE)</f>
        <v>0</v>
      </c>
      <c r="AH56">
        <f>VLOOKUP($A56,overview!$B$4:$AK$172,35,FALSE)</f>
        <v>0</v>
      </c>
      <c r="AI56" t="str">
        <f>VLOOKUP($A56,overview!$B$4:$AK$172,36,FALSE)</f>
        <v>kW jet fuel output</v>
      </c>
    </row>
    <row r="57" spans="1:35">
      <c r="A57" s="2" t="s">
        <v>468</v>
      </c>
      <c r="B57">
        <f>VLOOKUP($A57,overview!$B$4:$AK$172,3,FALSE)</f>
        <v>0</v>
      </c>
      <c r="C57">
        <f>VLOOKUP($A57,overview!$B$4:$AK$172,4,FALSE)</f>
        <v>0</v>
      </c>
      <c r="D57">
        <f>VLOOKUP($A57,overview!$B$4:$AK$172,5,FALSE)</f>
        <v>0</v>
      </c>
      <c r="E57">
        <f>VLOOKUP($A57,overview!$B$4:$AK$172,6,FALSE)</f>
        <v>0</v>
      </c>
      <c r="F57">
        <f>VLOOKUP($A57,overview!$B$4:$AK$172,7,FALSE)</f>
        <v>0</v>
      </c>
      <c r="G57">
        <f>VLOOKUP($A57,overview!$B$4:$AK$172,8,FALSE)</f>
        <v>0</v>
      </c>
      <c r="H57">
        <f>VLOOKUP($A57,overview!$B$4:$AK$172,9,FALSE)</f>
        <v>0</v>
      </c>
      <c r="I57">
        <f>VLOOKUP($A57,overview!$B$4:$AK$172,10,FALSE)</f>
        <v>0</v>
      </c>
      <c r="J57">
        <f>VLOOKUP($A57,overview!$B$4:$AK$172,11,FALSE)</f>
        <v>0</v>
      </c>
      <c r="K57">
        <f>VLOOKUP($A57,overview!$B$4:$AK$172,12,FALSE)</f>
        <v>0</v>
      </c>
      <c r="L57">
        <f>VLOOKUP($A57,overview!$B$4:$AK$172,13,FALSE)</f>
        <v>0</v>
      </c>
      <c r="M57">
        <f>VLOOKUP($A57,overview!$B$4:$AK$172,14,FALSE)</f>
        <v>0</v>
      </c>
      <c r="N57">
        <f>VLOOKUP($A57,overview!$B$4:$AK$172,15,FALSE)</f>
        <v>0</v>
      </c>
      <c r="O57">
        <f>VLOOKUP($A57,overview!$B$4:$AK$172,16,FALSE)</f>
        <v>0</v>
      </c>
      <c r="P57">
        <f>VLOOKUP($A57,overview!$B$4:$AK$172,17,FALSE)</f>
        <v>0</v>
      </c>
      <c r="Q57">
        <f>VLOOKUP($A57,overview!$B$4:$AK$172,18,FALSE)</f>
        <v>0</v>
      </c>
      <c r="R57">
        <f>VLOOKUP($A57,overview!$B$4:$AK$172,19,FALSE)</f>
        <v>0</v>
      </c>
      <c r="S57">
        <f>VLOOKUP($A57,overview!$B$4:$AK$172,20,FALSE)</f>
        <v>0</v>
      </c>
      <c r="T57">
        <f>VLOOKUP($A57,overview!$B$4:$AK$172,21,FALSE)</f>
        <v>0</v>
      </c>
      <c r="U57">
        <f>VLOOKUP($A57,overview!$B$4:$AK$172,22,FALSE)</f>
        <v>0</v>
      </c>
      <c r="V57">
        <f>VLOOKUP($A57,overview!$B$4:$AK$172,23,FALSE)</f>
        <v>0</v>
      </c>
      <c r="W57">
        <f>VLOOKUP($A57,overview!$B$4:$AK$172,24,FALSE)</f>
        <v>0</v>
      </c>
      <c r="X57">
        <f>VLOOKUP($A57,overview!$B$4:$AK$172,25,FALSE)</f>
        <v>0</v>
      </c>
      <c r="Y57">
        <f>VLOOKUP($A57,overview!$B$4:$AK$172,26,FALSE)</f>
        <v>0</v>
      </c>
      <c r="Z57">
        <f>VLOOKUP($A57,overview!$B$4:$AK$172,27,FALSE)</f>
        <v>0</v>
      </c>
      <c r="AA57">
        <f>VLOOKUP($A57,overview!$B$4:$AK$172,28,FALSE)</f>
        <v>0</v>
      </c>
      <c r="AB57">
        <f>VLOOKUP($A57,overview!$B$4:$AK$172,29,FALSE)</f>
        <v>0</v>
      </c>
      <c r="AC57">
        <f>VLOOKUP($A57,overview!$B$4:$AK$172,30,FALSE)</f>
        <v>0</v>
      </c>
      <c r="AD57">
        <f>VLOOKUP($A57,overview!$B$4:$AK$172,31,FALSE)</f>
        <v>0</v>
      </c>
      <c r="AE57">
        <f>VLOOKUP($A57,overview!$B$4:$AK$172,32,FALSE)</f>
        <v>0</v>
      </c>
      <c r="AF57">
        <f>VLOOKUP($A57,overview!$B$4:$AK$172,33,FALSE)</f>
        <v>0</v>
      </c>
      <c r="AG57">
        <f>VLOOKUP($A57,overview!$B$4:$AK$172,34,FALSE)</f>
        <v>0</v>
      </c>
      <c r="AH57">
        <f>VLOOKUP($A57,overview!$B$4:$AK$172,35,FALSE)</f>
        <v>0</v>
      </c>
      <c r="AI57" t="str">
        <f>VLOOKUP($A57,overview!$B$4:$AK$172,36,FALSE)</f>
        <v>kW jet fuel output</v>
      </c>
    </row>
    <row r="58" spans="1:35">
      <c r="A58" s="2" t="s">
        <v>163</v>
      </c>
      <c r="B58">
        <f>VLOOKUP($A58,overview!$B$4:$AK$172,3,FALSE)</f>
        <v>0</v>
      </c>
      <c r="C58">
        <f>VLOOKUP($A58,overview!$B$4:$AK$172,4,FALSE)</f>
        <v>0</v>
      </c>
      <c r="D58">
        <f>VLOOKUP($A58,overview!$B$4:$AK$172,5,FALSE)</f>
        <v>0</v>
      </c>
      <c r="E58">
        <f>VLOOKUP($A58,overview!$B$4:$AK$172,6,FALSE)</f>
        <v>0</v>
      </c>
      <c r="F58">
        <f>VLOOKUP($A58,overview!$B$4:$AK$172,7,FALSE)</f>
        <v>0</v>
      </c>
      <c r="G58">
        <f>VLOOKUP($A58,overview!$B$4:$AK$172,8,FALSE)</f>
        <v>0</v>
      </c>
      <c r="H58">
        <f>VLOOKUP($A58,overview!$B$4:$AK$172,9,FALSE)</f>
        <v>0</v>
      </c>
      <c r="I58">
        <f>VLOOKUP($A58,overview!$B$4:$AK$172,10,FALSE)</f>
        <v>0</v>
      </c>
      <c r="J58">
        <f>VLOOKUP($A58,overview!$B$4:$AK$172,11,FALSE)</f>
        <v>0</v>
      </c>
      <c r="K58">
        <f>VLOOKUP($A58,overview!$B$4:$AK$172,12,FALSE)</f>
        <v>0</v>
      </c>
      <c r="L58">
        <f>VLOOKUP($A58,overview!$B$4:$AK$172,13,FALSE)</f>
        <v>0</v>
      </c>
      <c r="M58">
        <f>VLOOKUP($A58,overview!$B$4:$AK$172,14,FALSE)</f>
        <v>0</v>
      </c>
      <c r="N58">
        <f>VLOOKUP($A58,overview!$B$4:$AK$172,15,FALSE)</f>
        <v>0</v>
      </c>
      <c r="O58">
        <f>VLOOKUP($A58,overview!$B$4:$AK$172,16,FALSE)</f>
        <v>0</v>
      </c>
      <c r="P58">
        <f>VLOOKUP($A58,overview!$B$4:$AK$172,17,FALSE)</f>
        <v>0</v>
      </c>
      <c r="Q58">
        <f>VLOOKUP($A58,overview!$B$4:$AK$172,18,FALSE)</f>
        <v>0</v>
      </c>
      <c r="R58">
        <f>VLOOKUP($A58,overview!$B$4:$AK$172,19,FALSE)</f>
        <v>0</v>
      </c>
      <c r="S58">
        <f>VLOOKUP($A58,overview!$B$4:$AK$172,20,FALSE)</f>
        <v>0</v>
      </c>
      <c r="T58">
        <f>VLOOKUP($A58,overview!$B$4:$AK$172,21,FALSE)</f>
        <v>0</v>
      </c>
      <c r="U58">
        <f>VLOOKUP($A58,overview!$B$4:$AK$172,22,FALSE)</f>
        <v>0</v>
      </c>
      <c r="V58">
        <f>VLOOKUP($A58,overview!$B$4:$AK$172,23,FALSE)</f>
        <v>0</v>
      </c>
      <c r="W58">
        <f>VLOOKUP($A58,overview!$B$4:$AK$172,24,FALSE)</f>
        <v>0</v>
      </c>
      <c r="X58">
        <f>VLOOKUP($A58,overview!$B$4:$AK$172,25,FALSE)</f>
        <v>0</v>
      </c>
      <c r="Y58">
        <f>VLOOKUP($A58,overview!$B$4:$AK$172,26,FALSE)</f>
        <v>0</v>
      </c>
      <c r="Z58">
        <f>VLOOKUP($A58,overview!$B$4:$AK$172,27,FALSE)</f>
        <v>0</v>
      </c>
      <c r="AA58">
        <f>VLOOKUP($A58,overview!$B$4:$AK$172,28,FALSE)</f>
        <v>0</v>
      </c>
      <c r="AB58">
        <f>VLOOKUP($A58,overview!$B$4:$AK$172,29,FALSE)</f>
        <v>0</v>
      </c>
      <c r="AC58">
        <f>VLOOKUP($A58,overview!$B$4:$AK$172,30,FALSE)</f>
        <v>0</v>
      </c>
      <c r="AD58">
        <f>VLOOKUP($A58,overview!$B$4:$AK$172,31,FALSE)</f>
        <v>0</v>
      </c>
      <c r="AE58">
        <f>VLOOKUP($A58,overview!$B$4:$AK$172,32,FALSE)</f>
        <v>0</v>
      </c>
      <c r="AF58">
        <f>VLOOKUP($A58,overview!$B$4:$AK$172,33,FALSE)</f>
        <v>0</v>
      </c>
      <c r="AG58">
        <f>VLOOKUP($A58,overview!$B$4:$AK$172,34,FALSE)</f>
        <v>0</v>
      </c>
      <c r="AH58">
        <f>VLOOKUP($A58,overview!$B$4:$AK$172,35,FALSE)</f>
        <v>0</v>
      </c>
      <c r="AI58" t="str">
        <f>VLOOKUP($A58,overview!$B$4:$AK$172,36,FALSE)</f>
        <v>[EUR/bpd (barrels per day)]</v>
      </c>
    </row>
    <row r="59" spans="1:35">
      <c r="A59" t="s">
        <v>164</v>
      </c>
      <c r="B59">
        <f>VLOOKUP($A59,overview!$B$4:$AK$172,3,FALSE)</f>
        <v>799</v>
      </c>
      <c r="C59">
        <f>VLOOKUP($A59,overview!$B$4:$AK$172,4,FALSE)</f>
        <v>0</v>
      </c>
      <c r="D59">
        <f>VLOOKUP($A59,overview!$B$4:$AK$172,5,FALSE)</f>
        <v>0</v>
      </c>
      <c r="E59">
        <f>VLOOKUP($A59,overview!$B$4:$AK$172,6,FALSE)</f>
        <v>745.87355730923559</v>
      </c>
      <c r="F59">
        <f>VLOOKUP($A59,overview!$B$4:$AK$172,7,FALSE)</f>
        <v>714.52019991744601</v>
      </c>
      <c r="G59">
        <f>VLOOKUP($A59,overview!$B$4:$AK$172,8,FALSE)</f>
        <v>691.42997148645998</v>
      </c>
      <c r="H59">
        <f>VLOOKUP($A59,overview!$B$4:$AK$172,9,FALSE)</f>
        <v>672.68117692128908</v>
      </c>
      <c r="I59">
        <f>VLOOKUP($A59,overview!$B$4:$AK$172,10,FALSE)</f>
        <v>656.61186781632227</v>
      </c>
      <c r="J59">
        <f>VLOOKUP($A59,overview!$B$4:$AK$172,11,FALSE)</f>
        <v>642.36791495500881</v>
      </c>
      <c r="K59">
        <f>VLOOKUP($A59,overview!$B$4:$AK$172,12,FALSE)</f>
        <v>629.45429505375057</v>
      </c>
      <c r="L59">
        <f>VLOOKUP($A59,overview!$B$4:$AK$172,13,FALSE)</f>
        <v>617.55928681013597</v>
      </c>
      <c r="M59">
        <f>VLOOKUP($A59,overview!$B$4:$AK$172,14,FALSE)</f>
        <v>606.47422496808986</v>
      </c>
      <c r="N59">
        <f>VLOOKUP($A59,overview!$B$4:$AK$172,15,FALSE)</f>
        <v>596.05269430011754</v>
      </c>
      <c r="O59">
        <f>VLOOKUP($A59,overview!$B$4:$AK$172,16,FALSE)</f>
        <v>586.18802968129626</v>
      </c>
      <c r="P59">
        <f>VLOOKUP($A59,overview!$B$4:$AK$172,17,FALSE)</f>
        <v>576.80010105025553</v>
      </c>
      <c r="Q59">
        <f>VLOOKUP($A59,overview!$B$4:$AK$172,18,FALSE)</f>
        <v>567.82714748374917</v>
      </c>
      <c r="R59">
        <f>VLOOKUP($A59,overview!$B$4:$AK$172,19,FALSE)</f>
        <v>559.22051605497757</v>
      </c>
      <c r="S59">
        <f>VLOOKUP($A59,overview!$B$4:$AK$172,20,FALSE)</f>
        <v>550.94115146891863</v>
      </c>
      <c r="T59">
        <f>VLOOKUP($A59,overview!$B$4:$AK$172,21,FALSE)</f>
        <v>542.95718308525613</v>
      </c>
      <c r="U59">
        <f>VLOOKUP($A59,overview!$B$4:$AK$172,22,FALSE)</f>
        <v>535.24222317804652</v>
      </c>
      <c r="V59">
        <f>VLOOKUP($A59,overview!$B$4:$AK$172,23,FALSE)</f>
        <v>527.77413967997438</v>
      </c>
      <c r="W59">
        <f>VLOOKUP($A59,overview!$B$4:$AK$172,24,FALSE)</f>
        <v>520.53415356030905</v>
      </c>
      <c r="X59">
        <f>VLOOKUP($A59,overview!$B$4:$AK$172,25,FALSE)</f>
        <v>513.50616330756634</v>
      </c>
      <c r="Y59">
        <f>VLOOKUP($A59,overview!$B$4:$AK$172,26,FALSE)</f>
        <v>506.67623145832772</v>
      </c>
      <c r="Z59">
        <f>VLOOKUP($A59,overview!$B$4:$AK$172,27,FALSE)</f>
        <v>500.03218881187388</v>
      </c>
      <c r="AA59">
        <f>VLOOKUP($A59,overview!$B$4:$AK$172,28,FALSE)</f>
        <v>493.56332548345461</v>
      </c>
      <c r="AB59">
        <f>VLOOKUP($A59,overview!$B$4:$AK$172,29,FALSE)</f>
        <v>487.26014696264713</v>
      </c>
      <c r="AC59">
        <f>VLOOKUP($A59,overview!$B$4:$AK$172,30,FALSE)</f>
        <v>481.11417947317858</v>
      </c>
      <c r="AD59">
        <f>VLOOKUP($A59,overview!$B$4:$AK$172,31,FALSE)</f>
        <v>475.11781317331952</v>
      </c>
      <c r="AE59">
        <f>VLOOKUP($A59,overview!$B$4:$AK$172,32,FALSE)</f>
        <v>469.26417471994591</v>
      </c>
      <c r="AF59">
        <f>VLOOKUP($A59,overview!$B$4:$AK$172,33,FALSE)</f>
        <v>463.5470228490957</v>
      </c>
      <c r="AG59">
        <f>VLOOKUP($A59,overview!$B$4:$AK$172,34,FALSE)</f>
        <v>457.96066216650979</v>
      </c>
      <c r="AH59">
        <f>VLOOKUP($A59,overview!$B$4:$AK$172,35,FALSE)</f>
        <v>452.49987147014122</v>
      </c>
      <c r="AI59" t="str">
        <f>VLOOKUP($A59,overview!$B$4:$AK$172,36,FALSE)</f>
        <v>[EUR/kW fuel output]</v>
      </c>
    </row>
    <row r="60" spans="1:35">
      <c r="A60" s="2" t="s">
        <v>165</v>
      </c>
      <c r="B60">
        <f>VLOOKUP($A60,overview!$B$4:$AK$172,3,FALSE)</f>
        <v>2.5000000000000001E-2</v>
      </c>
      <c r="C60">
        <f>VLOOKUP($A60,overview!$B$4:$AK$172,4,FALSE)</f>
        <v>0.02</v>
      </c>
      <c r="D60">
        <f>VLOOKUP($A60,overview!$B$4:$AK$172,5,FALSE)</f>
        <v>0.03</v>
      </c>
      <c r="E60">
        <f>VLOOKUP($A60,overview!$B$4:$AK$172,6,FALSE)</f>
        <v>0</v>
      </c>
      <c r="F60">
        <f>VLOOKUP($A60,overview!$B$4:$AK$172,7,FALSE)</f>
        <v>0</v>
      </c>
      <c r="G60">
        <f>VLOOKUP($A60,overview!$B$4:$AK$172,8,FALSE)</f>
        <v>0</v>
      </c>
      <c r="H60">
        <f>VLOOKUP($A60,overview!$B$4:$AK$172,9,FALSE)</f>
        <v>0</v>
      </c>
      <c r="I60">
        <f>VLOOKUP($A60,overview!$B$4:$AK$172,10,FALSE)</f>
        <v>0</v>
      </c>
      <c r="J60">
        <f>VLOOKUP($A60,overview!$B$4:$AK$172,11,FALSE)</f>
        <v>0</v>
      </c>
      <c r="K60">
        <f>VLOOKUP($A60,overview!$B$4:$AK$172,12,FALSE)</f>
        <v>0</v>
      </c>
      <c r="L60">
        <f>VLOOKUP($A60,overview!$B$4:$AK$172,13,FALSE)</f>
        <v>0</v>
      </c>
      <c r="M60">
        <f>VLOOKUP($A60,overview!$B$4:$AK$172,14,FALSE)</f>
        <v>0</v>
      </c>
      <c r="N60">
        <f>VLOOKUP($A60,overview!$B$4:$AK$172,15,FALSE)</f>
        <v>0</v>
      </c>
      <c r="O60">
        <f>VLOOKUP($A60,overview!$B$4:$AK$172,16,FALSE)</f>
        <v>0</v>
      </c>
      <c r="P60">
        <f>VLOOKUP($A60,overview!$B$4:$AK$172,17,FALSE)</f>
        <v>0</v>
      </c>
      <c r="Q60">
        <f>VLOOKUP($A60,overview!$B$4:$AK$172,18,FALSE)</f>
        <v>0</v>
      </c>
      <c r="R60">
        <f>VLOOKUP($A60,overview!$B$4:$AK$172,19,FALSE)</f>
        <v>0</v>
      </c>
      <c r="S60">
        <f>VLOOKUP($A60,overview!$B$4:$AK$172,20,FALSE)</f>
        <v>0</v>
      </c>
      <c r="T60">
        <f>VLOOKUP($A60,overview!$B$4:$AK$172,21,FALSE)</f>
        <v>0</v>
      </c>
      <c r="U60">
        <f>VLOOKUP($A60,overview!$B$4:$AK$172,22,FALSE)</f>
        <v>0</v>
      </c>
      <c r="V60">
        <f>VLOOKUP($A60,overview!$B$4:$AK$172,23,FALSE)</f>
        <v>0</v>
      </c>
      <c r="W60">
        <f>VLOOKUP($A60,overview!$B$4:$AK$172,24,FALSE)</f>
        <v>0</v>
      </c>
      <c r="X60">
        <f>VLOOKUP($A60,overview!$B$4:$AK$172,25,FALSE)</f>
        <v>0</v>
      </c>
      <c r="Y60">
        <f>VLOOKUP($A60,overview!$B$4:$AK$172,26,FALSE)</f>
        <v>0</v>
      </c>
      <c r="Z60">
        <f>VLOOKUP($A60,overview!$B$4:$AK$172,27,FALSE)</f>
        <v>0</v>
      </c>
      <c r="AA60">
        <f>VLOOKUP($A60,overview!$B$4:$AK$172,28,FALSE)</f>
        <v>0</v>
      </c>
      <c r="AB60">
        <f>VLOOKUP($A60,overview!$B$4:$AK$172,29,FALSE)</f>
        <v>0</v>
      </c>
      <c r="AC60">
        <f>VLOOKUP($A60,overview!$B$4:$AK$172,30,FALSE)</f>
        <v>0</v>
      </c>
      <c r="AD60">
        <f>VLOOKUP($A60,overview!$B$4:$AK$172,31,FALSE)</f>
        <v>0</v>
      </c>
      <c r="AE60">
        <f>VLOOKUP($A60,overview!$B$4:$AK$172,32,FALSE)</f>
        <v>0</v>
      </c>
      <c r="AF60">
        <f>VLOOKUP($A60,overview!$B$4:$AK$172,33,FALSE)</f>
        <v>0</v>
      </c>
      <c r="AG60">
        <f>VLOOKUP($A60,overview!$B$4:$AK$172,34,FALSE)</f>
        <v>0</v>
      </c>
      <c r="AH60">
        <f>VLOOKUP($A60,overview!$B$4:$AK$172,35,FALSE)</f>
        <v>0</v>
      </c>
      <c r="AI60" t="str">
        <f>VLOOKUP($A60,overview!$B$4:$AK$172,36,FALSE)</f>
        <v>Fraction of CAPEX p.a.</v>
      </c>
    </row>
    <row r="61" spans="1:35">
      <c r="A61" s="2" t="s">
        <v>484</v>
      </c>
      <c r="B61">
        <f>VLOOKUP($A61,overview!$B$4:$AK$172,3,FALSE)</f>
        <v>0.65</v>
      </c>
      <c r="C61">
        <f>VLOOKUP($A61,overview!$B$4:$AK$172,4,FALSE)</f>
        <v>0</v>
      </c>
      <c r="D61">
        <f>VLOOKUP($A61,overview!$B$4:$AK$172,5,FALSE)</f>
        <v>0</v>
      </c>
      <c r="E61">
        <f>VLOOKUP($A61,overview!$B$4:$AK$172,6,FALSE)</f>
        <v>0.65500000000000003</v>
      </c>
      <c r="F61">
        <f>VLOOKUP($A61,overview!$B$4:$AK$172,7,FALSE)</f>
        <v>0.66</v>
      </c>
      <c r="G61">
        <f>VLOOKUP($A61,overview!$B$4:$AK$172,8,FALSE)</f>
        <v>0.66500000000000004</v>
      </c>
      <c r="H61">
        <f>VLOOKUP($A61,overview!$B$4:$AK$172,9,FALSE)</f>
        <v>0.67</v>
      </c>
      <c r="I61">
        <f>VLOOKUP($A61,overview!$B$4:$AK$172,10,FALSE)</f>
        <v>0.67500000000000004</v>
      </c>
      <c r="J61">
        <f>VLOOKUP($A61,overview!$B$4:$AK$172,11,FALSE)</f>
        <v>0.68</v>
      </c>
      <c r="K61">
        <f>VLOOKUP($A61,overview!$B$4:$AK$172,12,FALSE)</f>
        <v>0.68500000000000005</v>
      </c>
      <c r="L61">
        <f>VLOOKUP($A61,overview!$B$4:$AK$172,13,FALSE)</f>
        <v>0.69000000000000006</v>
      </c>
      <c r="M61">
        <f>VLOOKUP($A61,overview!$B$4:$AK$172,14,FALSE)</f>
        <v>0.69500000000000006</v>
      </c>
      <c r="N61">
        <f>VLOOKUP($A61,overview!$B$4:$AK$172,15,FALSE)</f>
        <v>0.70000000000000007</v>
      </c>
      <c r="O61">
        <f>VLOOKUP($A61,overview!$B$4:$AK$172,16,FALSE)</f>
        <v>0.70500000000000007</v>
      </c>
      <c r="P61">
        <f>VLOOKUP($A61,overview!$B$4:$AK$172,17,FALSE)</f>
        <v>0.71000000000000008</v>
      </c>
      <c r="Q61">
        <f>VLOOKUP($A61,overview!$B$4:$AK$172,18,FALSE)</f>
        <v>0.71500000000000008</v>
      </c>
      <c r="R61">
        <f>VLOOKUP($A61,overview!$B$4:$AK$172,19,FALSE)</f>
        <v>0.72</v>
      </c>
      <c r="S61">
        <f>VLOOKUP($A61,overview!$B$4:$AK$172,20,FALSE)</f>
        <v>0.72500000000000009</v>
      </c>
      <c r="T61">
        <f>VLOOKUP($A61,overview!$B$4:$AK$172,21,FALSE)</f>
        <v>0.73</v>
      </c>
      <c r="U61">
        <f>VLOOKUP($A61,overview!$B$4:$AK$172,22,FALSE)</f>
        <v>0.73499999999999999</v>
      </c>
      <c r="V61">
        <f>VLOOKUP($A61,overview!$B$4:$AK$172,23,FALSE)</f>
        <v>0.74</v>
      </c>
      <c r="W61">
        <f>VLOOKUP($A61,overview!$B$4:$AK$172,24,FALSE)</f>
        <v>0.745</v>
      </c>
      <c r="X61">
        <f>VLOOKUP($A61,overview!$B$4:$AK$172,25,FALSE)</f>
        <v>0.75</v>
      </c>
      <c r="Y61">
        <f>VLOOKUP($A61,overview!$B$4:$AK$172,26,FALSE)</f>
        <v>0.755</v>
      </c>
      <c r="Z61">
        <f>VLOOKUP($A61,overview!$B$4:$AK$172,27,FALSE)</f>
        <v>0.76</v>
      </c>
      <c r="AA61">
        <f>VLOOKUP($A61,overview!$B$4:$AK$172,28,FALSE)</f>
        <v>0.76500000000000001</v>
      </c>
      <c r="AB61">
        <f>VLOOKUP($A61,overview!$B$4:$AK$172,29,FALSE)</f>
        <v>0.77</v>
      </c>
      <c r="AC61">
        <f>VLOOKUP($A61,overview!$B$4:$AK$172,30,FALSE)</f>
        <v>0.77500000000000002</v>
      </c>
      <c r="AD61">
        <f>VLOOKUP($A61,overview!$B$4:$AK$172,31,FALSE)</f>
        <v>0.78</v>
      </c>
      <c r="AE61">
        <f>VLOOKUP($A61,overview!$B$4:$AK$172,32,FALSE)</f>
        <v>0.78500000000000003</v>
      </c>
      <c r="AF61">
        <f>VLOOKUP($A61,overview!$B$4:$AK$172,33,FALSE)</f>
        <v>0.79</v>
      </c>
      <c r="AG61">
        <f>VLOOKUP($A61,overview!$B$4:$AK$172,34,FALSE)</f>
        <v>0.79500000000000004</v>
      </c>
      <c r="AH61">
        <f>VLOOKUP($A61,overview!$B$4:$AK$172,35,FALSE)</f>
        <v>0.8</v>
      </c>
      <c r="AI61" t="str">
        <f>VLOOKUP($A61,overview!$B$4:$AK$172,36,FALSE)</f>
        <v>[kWh_syncrude/kWh_H2] (LHV basis)</v>
      </c>
    </row>
    <row r="62" spans="1:35">
      <c r="A62" s="2" t="s">
        <v>481</v>
      </c>
      <c r="B62">
        <f>VLOOKUP($A62,overview!$B$4:$AK$172,3,FALSE)</f>
        <v>0</v>
      </c>
      <c r="C62">
        <f>VLOOKUP($A62,overview!$B$4:$AK$172,4,FALSE)</f>
        <v>0</v>
      </c>
      <c r="D62">
        <f>VLOOKUP($A62,overview!$B$4:$AK$172,5,FALSE)</f>
        <v>0</v>
      </c>
      <c r="E62">
        <f>VLOOKUP($A62,overview!$B$4:$AK$172,6,FALSE)</f>
        <v>0</v>
      </c>
      <c r="F62">
        <f>VLOOKUP($A62,overview!$B$4:$AK$172,7,FALSE)</f>
        <v>0</v>
      </c>
      <c r="G62">
        <f>VLOOKUP($A62,overview!$B$4:$AK$172,8,FALSE)</f>
        <v>0</v>
      </c>
      <c r="H62">
        <f>VLOOKUP($A62,overview!$B$4:$AK$172,9,FALSE)</f>
        <v>0</v>
      </c>
      <c r="I62">
        <f>VLOOKUP($A62,overview!$B$4:$AK$172,10,FALSE)</f>
        <v>0</v>
      </c>
      <c r="J62">
        <f>VLOOKUP($A62,overview!$B$4:$AK$172,11,FALSE)</f>
        <v>0</v>
      </c>
      <c r="K62">
        <f>VLOOKUP($A62,overview!$B$4:$AK$172,12,FALSE)</f>
        <v>0</v>
      </c>
      <c r="L62">
        <f>VLOOKUP($A62,overview!$B$4:$AK$172,13,FALSE)</f>
        <v>0</v>
      </c>
      <c r="M62">
        <f>VLOOKUP($A62,overview!$B$4:$AK$172,14,FALSE)</f>
        <v>0</v>
      </c>
      <c r="N62">
        <f>VLOOKUP($A62,overview!$B$4:$AK$172,15,FALSE)</f>
        <v>0</v>
      </c>
      <c r="O62">
        <f>VLOOKUP($A62,overview!$B$4:$AK$172,16,FALSE)</f>
        <v>0</v>
      </c>
      <c r="P62">
        <f>VLOOKUP($A62,overview!$B$4:$AK$172,17,FALSE)</f>
        <v>0</v>
      </c>
      <c r="Q62">
        <f>VLOOKUP($A62,overview!$B$4:$AK$172,18,FALSE)</f>
        <v>0</v>
      </c>
      <c r="R62">
        <f>VLOOKUP($A62,overview!$B$4:$AK$172,19,FALSE)</f>
        <v>0</v>
      </c>
      <c r="S62">
        <f>VLOOKUP($A62,overview!$B$4:$AK$172,20,FALSE)</f>
        <v>0</v>
      </c>
      <c r="T62">
        <f>VLOOKUP($A62,overview!$B$4:$AK$172,21,FALSE)</f>
        <v>0</v>
      </c>
      <c r="U62">
        <f>VLOOKUP($A62,overview!$B$4:$AK$172,22,FALSE)</f>
        <v>0</v>
      </c>
      <c r="V62">
        <f>VLOOKUP($A62,overview!$B$4:$AK$172,23,FALSE)</f>
        <v>0</v>
      </c>
      <c r="W62">
        <f>VLOOKUP($A62,overview!$B$4:$AK$172,24,FALSE)</f>
        <v>0</v>
      </c>
      <c r="X62">
        <f>VLOOKUP($A62,overview!$B$4:$AK$172,25,FALSE)</f>
        <v>0</v>
      </c>
      <c r="Y62">
        <f>VLOOKUP($A62,overview!$B$4:$AK$172,26,FALSE)</f>
        <v>0</v>
      </c>
      <c r="Z62">
        <f>VLOOKUP($A62,overview!$B$4:$AK$172,27,FALSE)</f>
        <v>0</v>
      </c>
      <c r="AA62">
        <f>VLOOKUP($A62,overview!$B$4:$AK$172,28,FALSE)</f>
        <v>0</v>
      </c>
      <c r="AB62">
        <f>VLOOKUP($A62,overview!$B$4:$AK$172,29,FALSE)</f>
        <v>0</v>
      </c>
      <c r="AC62">
        <f>VLOOKUP($A62,overview!$B$4:$AK$172,30,FALSE)</f>
        <v>0</v>
      </c>
      <c r="AD62">
        <f>VLOOKUP($A62,overview!$B$4:$AK$172,31,FALSE)</f>
        <v>0</v>
      </c>
      <c r="AE62">
        <f>VLOOKUP($A62,overview!$B$4:$AK$172,32,FALSE)</f>
        <v>0</v>
      </c>
      <c r="AF62">
        <f>VLOOKUP($A62,overview!$B$4:$AK$172,33,FALSE)</f>
        <v>0</v>
      </c>
      <c r="AG62">
        <f>VLOOKUP($A62,overview!$B$4:$AK$172,34,FALSE)</f>
        <v>0</v>
      </c>
      <c r="AH62">
        <f>VLOOKUP($A62,overview!$B$4:$AK$172,35,FALSE)</f>
        <v>0</v>
      </c>
      <c r="AI62">
        <f>VLOOKUP($A62,overview!$B$4:$AK$172,36,FALSE)</f>
        <v>0</v>
      </c>
    </row>
    <row r="63" spans="1:35">
      <c r="A63" s="2" t="s">
        <v>487</v>
      </c>
      <c r="B63">
        <f>VLOOKUP($A63,overview!$B$4:$AK$172,3,FALSE)</f>
        <v>0.32592813478455346</v>
      </c>
      <c r="C63">
        <f>VLOOKUP($A63,overview!$B$4:$AK$172,4,FALSE)</f>
        <v>0</v>
      </c>
      <c r="D63">
        <f>VLOOKUP($A63,overview!$B$4:$AK$172,5,FALSE)</f>
        <v>0</v>
      </c>
      <c r="E63">
        <f>VLOOKUP($A63,overview!$B$4:$AK$172,6,FALSE)</f>
        <v>0</v>
      </c>
      <c r="F63">
        <f>VLOOKUP($A63,overview!$B$4:$AK$172,7,FALSE)</f>
        <v>0</v>
      </c>
      <c r="G63">
        <f>VLOOKUP($A63,overview!$B$4:$AK$172,8,FALSE)</f>
        <v>0</v>
      </c>
      <c r="H63">
        <f>VLOOKUP($A63,overview!$B$4:$AK$172,9,FALSE)</f>
        <v>0</v>
      </c>
      <c r="I63">
        <f>VLOOKUP($A63,overview!$B$4:$AK$172,10,FALSE)</f>
        <v>0</v>
      </c>
      <c r="J63">
        <f>VLOOKUP($A63,overview!$B$4:$AK$172,11,FALSE)</f>
        <v>0</v>
      </c>
      <c r="K63">
        <f>VLOOKUP($A63,overview!$B$4:$AK$172,12,FALSE)</f>
        <v>0</v>
      </c>
      <c r="L63">
        <f>VLOOKUP($A63,overview!$B$4:$AK$172,13,FALSE)</f>
        <v>0</v>
      </c>
      <c r="M63">
        <f>VLOOKUP($A63,overview!$B$4:$AK$172,14,FALSE)</f>
        <v>0</v>
      </c>
      <c r="N63">
        <f>VLOOKUP($A63,overview!$B$4:$AK$172,15,FALSE)</f>
        <v>0</v>
      </c>
      <c r="O63">
        <f>VLOOKUP($A63,overview!$B$4:$AK$172,16,FALSE)</f>
        <v>0</v>
      </c>
      <c r="P63">
        <f>VLOOKUP($A63,overview!$B$4:$AK$172,17,FALSE)</f>
        <v>0</v>
      </c>
      <c r="Q63">
        <f>VLOOKUP($A63,overview!$B$4:$AK$172,18,FALSE)</f>
        <v>0</v>
      </c>
      <c r="R63">
        <f>VLOOKUP($A63,overview!$B$4:$AK$172,19,FALSE)</f>
        <v>0</v>
      </c>
      <c r="S63">
        <f>VLOOKUP($A63,overview!$B$4:$AK$172,20,FALSE)</f>
        <v>0</v>
      </c>
      <c r="T63">
        <f>VLOOKUP($A63,overview!$B$4:$AK$172,21,FALSE)</f>
        <v>0</v>
      </c>
      <c r="U63">
        <f>VLOOKUP($A63,overview!$B$4:$AK$172,22,FALSE)</f>
        <v>0</v>
      </c>
      <c r="V63">
        <f>VLOOKUP($A63,overview!$B$4:$AK$172,23,FALSE)</f>
        <v>0</v>
      </c>
      <c r="W63">
        <f>VLOOKUP($A63,overview!$B$4:$AK$172,24,FALSE)</f>
        <v>0</v>
      </c>
      <c r="X63">
        <f>VLOOKUP($A63,overview!$B$4:$AK$172,25,FALSE)</f>
        <v>0</v>
      </c>
      <c r="Y63">
        <f>VLOOKUP($A63,overview!$B$4:$AK$172,26,FALSE)</f>
        <v>0</v>
      </c>
      <c r="Z63">
        <f>VLOOKUP($A63,overview!$B$4:$AK$172,27,FALSE)</f>
        <v>0</v>
      </c>
      <c r="AA63">
        <f>VLOOKUP($A63,overview!$B$4:$AK$172,28,FALSE)</f>
        <v>0</v>
      </c>
      <c r="AB63">
        <f>VLOOKUP($A63,overview!$B$4:$AK$172,29,FALSE)</f>
        <v>0</v>
      </c>
      <c r="AC63">
        <f>VLOOKUP($A63,overview!$B$4:$AK$172,30,FALSE)</f>
        <v>0</v>
      </c>
      <c r="AD63">
        <f>VLOOKUP($A63,overview!$B$4:$AK$172,31,FALSE)</f>
        <v>0</v>
      </c>
      <c r="AE63">
        <f>VLOOKUP($A63,overview!$B$4:$AK$172,32,FALSE)</f>
        <v>0</v>
      </c>
      <c r="AF63">
        <f>VLOOKUP($A63,overview!$B$4:$AK$172,33,FALSE)</f>
        <v>0</v>
      </c>
      <c r="AG63">
        <f>VLOOKUP($A63,overview!$B$4:$AK$172,34,FALSE)</f>
        <v>0</v>
      </c>
      <c r="AH63">
        <f>VLOOKUP($A63,overview!$B$4:$AK$172,35,FALSE)</f>
        <v>0</v>
      </c>
      <c r="AI63" t="str">
        <f>VLOOKUP($A63,overview!$B$4:$AK$172,36,FALSE)</f>
        <v>[kWh_heat / kWh_syncrude]</v>
      </c>
    </row>
    <row r="64" spans="1:35">
      <c r="A64" s="2" t="s">
        <v>50</v>
      </c>
      <c r="B64">
        <f>VLOOKUP($A64,overview!$B$4:$AK$172,3,FALSE)</f>
        <v>0.8</v>
      </c>
      <c r="C64">
        <f>VLOOKUP($A64,overview!$B$4:$AK$172,4,FALSE)</f>
        <v>0</v>
      </c>
      <c r="D64">
        <f>VLOOKUP($A64,overview!$B$4:$AK$172,5,FALSE)</f>
        <v>0</v>
      </c>
      <c r="E64">
        <f>VLOOKUP($A64,overview!$B$4:$AK$172,6,FALSE)</f>
        <v>0</v>
      </c>
      <c r="F64">
        <f>VLOOKUP($A64,overview!$B$4:$AK$172,7,FALSE)</f>
        <v>0</v>
      </c>
      <c r="G64">
        <f>VLOOKUP($A64,overview!$B$4:$AK$172,8,FALSE)</f>
        <v>0</v>
      </c>
      <c r="H64">
        <f>VLOOKUP($A64,overview!$B$4:$AK$172,9,FALSE)</f>
        <v>0</v>
      </c>
      <c r="I64">
        <f>VLOOKUP($A64,overview!$B$4:$AK$172,10,FALSE)</f>
        <v>0</v>
      </c>
      <c r="J64">
        <f>VLOOKUP($A64,overview!$B$4:$AK$172,11,FALSE)</f>
        <v>0</v>
      </c>
      <c r="K64">
        <f>VLOOKUP($A64,overview!$B$4:$AK$172,12,FALSE)</f>
        <v>0</v>
      </c>
      <c r="L64">
        <f>VLOOKUP($A64,overview!$B$4:$AK$172,13,FALSE)</f>
        <v>0</v>
      </c>
      <c r="M64">
        <f>VLOOKUP($A64,overview!$B$4:$AK$172,14,FALSE)</f>
        <v>0</v>
      </c>
      <c r="N64">
        <f>VLOOKUP($A64,overview!$B$4:$AK$172,15,FALSE)</f>
        <v>0</v>
      </c>
      <c r="O64">
        <f>VLOOKUP($A64,overview!$B$4:$AK$172,16,FALSE)</f>
        <v>0</v>
      </c>
      <c r="P64">
        <f>VLOOKUP($A64,overview!$B$4:$AK$172,17,FALSE)</f>
        <v>0</v>
      </c>
      <c r="Q64">
        <f>VLOOKUP($A64,overview!$B$4:$AK$172,18,FALSE)</f>
        <v>0</v>
      </c>
      <c r="R64">
        <f>VLOOKUP($A64,overview!$B$4:$AK$172,19,FALSE)</f>
        <v>0</v>
      </c>
      <c r="S64">
        <f>VLOOKUP($A64,overview!$B$4:$AK$172,20,FALSE)</f>
        <v>0</v>
      </c>
      <c r="T64">
        <f>VLOOKUP($A64,overview!$B$4:$AK$172,21,FALSE)</f>
        <v>0</v>
      </c>
      <c r="U64">
        <f>VLOOKUP($A64,overview!$B$4:$AK$172,22,FALSE)</f>
        <v>0</v>
      </c>
      <c r="V64">
        <f>VLOOKUP($A64,overview!$B$4:$AK$172,23,FALSE)</f>
        <v>0</v>
      </c>
      <c r="W64">
        <f>VLOOKUP($A64,overview!$B$4:$AK$172,24,FALSE)</f>
        <v>0</v>
      </c>
      <c r="X64">
        <f>VLOOKUP($A64,overview!$B$4:$AK$172,25,FALSE)</f>
        <v>0</v>
      </c>
      <c r="Y64">
        <f>VLOOKUP($A64,overview!$B$4:$AK$172,26,FALSE)</f>
        <v>0</v>
      </c>
      <c r="Z64">
        <f>VLOOKUP($A64,overview!$B$4:$AK$172,27,FALSE)</f>
        <v>0</v>
      </c>
      <c r="AA64">
        <f>VLOOKUP($A64,overview!$B$4:$AK$172,28,FALSE)</f>
        <v>0</v>
      </c>
      <c r="AB64">
        <f>VLOOKUP($A64,overview!$B$4:$AK$172,29,FALSE)</f>
        <v>0</v>
      </c>
      <c r="AC64">
        <f>VLOOKUP($A64,overview!$B$4:$AK$172,30,FALSE)</f>
        <v>0</v>
      </c>
      <c r="AD64">
        <f>VLOOKUP($A64,overview!$B$4:$AK$172,31,FALSE)</f>
        <v>0</v>
      </c>
      <c r="AE64">
        <f>VLOOKUP($A64,overview!$B$4:$AK$172,32,FALSE)</f>
        <v>0</v>
      </c>
      <c r="AF64">
        <f>VLOOKUP($A64,overview!$B$4:$AK$172,33,FALSE)</f>
        <v>0</v>
      </c>
      <c r="AG64">
        <f>VLOOKUP($A64,overview!$B$4:$AK$172,34,FALSE)</f>
        <v>0</v>
      </c>
      <c r="AH64">
        <f>VLOOKUP($A64,overview!$B$4:$AK$172,35,FALSE)</f>
        <v>0</v>
      </c>
      <c r="AI64" t="str">
        <f>VLOOKUP($A64,overview!$B$4:$AK$172,36,FALSE)</f>
        <v>Fraction of rated jet fuel output</v>
      </c>
    </row>
    <row r="65" spans="1:35">
      <c r="A65" s="2" t="s">
        <v>232</v>
      </c>
      <c r="B65">
        <f>VLOOKUP($A65,overview!$B$4:$AK$172,3,FALSE)</f>
        <v>0.22754431388169688</v>
      </c>
      <c r="C65">
        <f>VLOOKUP($A65,overview!$B$4:$AK$172,4,FALSE)</f>
        <v>0</v>
      </c>
      <c r="D65">
        <f>VLOOKUP($A65,overview!$B$4:$AK$172,5,FALSE)</f>
        <v>0</v>
      </c>
      <c r="E65">
        <f>VLOOKUP($A65,overview!$B$4:$AK$172,6,FALSE)</f>
        <v>0</v>
      </c>
      <c r="F65">
        <f>VLOOKUP($A65,overview!$B$4:$AK$172,7,FALSE)</f>
        <v>0</v>
      </c>
      <c r="G65">
        <f>VLOOKUP($A65,overview!$B$4:$AK$172,8,FALSE)</f>
        <v>0</v>
      </c>
      <c r="H65">
        <f>VLOOKUP($A65,overview!$B$4:$AK$172,9,FALSE)</f>
        <v>0</v>
      </c>
      <c r="I65">
        <f>VLOOKUP($A65,overview!$B$4:$AK$172,10,FALSE)</f>
        <v>0</v>
      </c>
      <c r="J65">
        <f>VLOOKUP($A65,overview!$B$4:$AK$172,11,FALSE)</f>
        <v>0</v>
      </c>
      <c r="K65">
        <f>VLOOKUP($A65,overview!$B$4:$AK$172,12,FALSE)</f>
        <v>0</v>
      </c>
      <c r="L65">
        <f>VLOOKUP($A65,overview!$B$4:$AK$172,13,FALSE)</f>
        <v>0</v>
      </c>
      <c r="M65">
        <f>VLOOKUP($A65,overview!$B$4:$AK$172,14,FALSE)</f>
        <v>0</v>
      </c>
      <c r="N65">
        <f>VLOOKUP($A65,overview!$B$4:$AK$172,15,FALSE)</f>
        <v>0</v>
      </c>
      <c r="O65">
        <f>VLOOKUP($A65,overview!$B$4:$AK$172,16,FALSE)</f>
        <v>0</v>
      </c>
      <c r="P65">
        <f>VLOOKUP($A65,overview!$B$4:$AK$172,17,FALSE)</f>
        <v>0</v>
      </c>
      <c r="Q65">
        <f>VLOOKUP($A65,overview!$B$4:$AK$172,18,FALSE)</f>
        <v>0</v>
      </c>
      <c r="R65">
        <f>VLOOKUP($A65,overview!$B$4:$AK$172,19,FALSE)</f>
        <v>0</v>
      </c>
      <c r="S65">
        <f>VLOOKUP($A65,overview!$B$4:$AK$172,20,FALSE)</f>
        <v>0</v>
      </c>
      <c r="T65">
        <f>VLOOKUP($A65,overview!$B$4:$AK$172,21,FALSE)</f>
        <v>0</v>
      </c>
      <c r="U65">
        <f>VLOOKUP($A65,overview!$B$4:$AK$172,22,FALSE)</f>
        <v>0</v>
      </c>
      <c r="V65">
        <f>VLOOKUP($A65,overview!$B$4:$AK$172,23,FALSE)</f>
        <v>0</v>
      </c>
      <c r="W65">
        <f>VLOOKUP($A65,overview!$B$4:$AK$172,24,FALSE)</f>
        <v>0</v>
      </c>
      <c r="X65">
        <f>VLOOKUP($A65,overview!$B$4:$AK$172,25,FALSE)</f>
        <v>0</v>
      </c>
      <c r="Y65">
        <f>VLOOKUP($A65,overview!$B$4:$AK$172,26,FALSE)</f>
        <v>0</v>
      </c>
      <c r="Z65">
        <f>VLOOKUP($A65,overview!$B$4:$AK$172,27,FALSE)</f>
        <v>0</v>
      </c>
      <c r="AA65">
        <f>VLOOKUP($A65,overview!$B$4:$AK$172,28,FALSE)</f>
        <v>0</v>
      </c>
      <c r="AB65">
        <f>VLOOKUP($A65,overview!$B$4:$AK$172,29,FALSE)</f>
        <v>0</v>
      </c>
      <c r="AC65">
        <f>VLOOKUP($A65,overview!$B$4:$AK$172,30,FALSE)</f>
        <v>0</v>
      </c>
      <c r="AD65">
        <f>VLOOKUP($A65,overview!$B$4:$AK$172,31,FALSE)</f>
        <v>0</v>
      </c>
      <c r="AE65">
        <f>VLOOKUP($A65,overview!$B$4:$AK$172,32,FALSE)</f>
        <v>0</v>
      </c>
      <c r="AF65">
        <f>VLOOKUP($A65,overview!$B$4:$AK$172,33,FALSE)</f>
        <v>0</v>
      </c>
      <c r="AG65">
        <f>VLOOKUP($A65,overview!$B$4:$AK$172,34,FALSE)</f>
        <v>0</v>
      </c>
      <c r="AH65">
        <f>VLOOKUP($A65,overview!$B$4:$AK$172,35,FALSE)</f>
        <v>0</v>
      </c>
      <c r="AI65" t="str">
        <f>VLOOKUP($A65,overview!$B$4:$AK$172,36,FALSE)</f>
        <v>kg CO2/kWh H2</v>
      </c>
    </row>
    <row r="66" spans="1:35">
      <c r="A66" s="2" t="s">
        <v>51</v>
      </c>
      <c r="B66">
        <f>VLOOKUP($A66,overview!$B$4:$AK$172,3,FALSE)</f>
        <v>0</v>
      </c>
      <c r="C66">
        <f>VLOOKUP($A66,overview!$B$4:$AK$172,4,FALSE)</f>
        <v>0</v>
      </c>
      <c r="D66">
        <f>VLOOKUP($A66,overview!$B$4:$AK$172,5,FALSE)</f>
        <v>0</v>
      </c>
      <c r="E66">
        <f>VLOOKUP($A66,overview!$B$4:$AK$172,6,FALSE)</f>
        <v>0</v>
      </c>
      <c r="F66">
        <f>VLOOKUP($A66,overview!$B$4:$AK$172,7,FALSE)</f>
        <v>0</v>
      </c>
      <c r="G66">
        <f>VLOOKUP($A66,overview!$B$4:$AK$172,8,FALSE)</f>
        <v>0</v>
      </c>
      <c r="H66">
        <f>VLOOKUP($A66,overview!$B$4:$AK$172,9,FALSE)</f>
        <v>0</v>
      </c>
      <c r="I66">
        <f>VLOOKUP($A66,overview!$B$4:$AK$172,10,FALSE)</f>
        <v>0</v>
      </c>
      <c r="J66">
        <f>VLOOKUP($A66,overview!$B$4:$AK$172,11,FALSE)</f>
        <v>0</v>
      </c>
      <c r="K66">
        <f>VLOOKUP($A66,overview!$B$4:$AK$172,12,FALSE)</f>
        <v>0</v>
      </c>
      <c r="L66">
        <f>VLOOKUP($A66,overview!$B$4:$AK$172,13,FALSE)</f>
        <v>0</v>
      </c>
      <c r="M66">
        <f>VLOOKUP($A66,overview!$B$4:$AK$172,14,FALSE)</f>
        <v>0</v>
      </c>
      <c r="N66">
        <f>VLOOKUP($A66,overview!$B$4:$AK$172,15,FALSE)</f>
        <v>0</v>
      </c>
      <c r="O66">
        <f>VLOOKUP($A66,overview!$B$4:$AK$172,16,FALSE)</f>
        <v>0</v>
      </c>
      <c r="P66">
        <f>VLOOKUP($A66,overview!$B$4:$AK$172,17,FALSE)</f>
        <v>0</v>
      </c>
      <c r="Q66">
        <f>VLOOKUP($A66,overview!$B$4:$AK$172,18,FALSE)</f>
        <v>0</v>
      </c>
      <c r="R66">
        <f>VLOOKUP($A66,overview!$B$4:$AK$172,19,FALSE)</f>
        <v>0</v>
      </c>
      <c r="S66">
        <f>VLOOKUP($A66,overview!$B$4:$AK$172,20,FALSE)</f>
        <v>0</v>
      </c>
      <c r="T66">
        <f>VLOOKUP($A66,overview!$B$4:$AK$172,21,FALSE)</f>
        <v>0</v>
      </c>
      <c r="U66">
        <f>VLOOKUP($A66,overview!$B$4:$AK$172,22,FALSE)</f>
        <v>0</v>
      </c>
      <c r="V66">
        <f>VLOOKUP($A66,overview!$B$4:$AK$172,23,FALSE)</f>
        <v>0</v>
      </c>
      <c r="W66">
        <f>VLOOKUP($A66,overview!$B$4:$AK$172,24,FALSE)</f>
        <v>0</v>
      </c>
      <c r="X66">
        <f>VLOOKUP($A66,overview!$B$4:$AK$172,25,FALSE)</f>
        <v>0</v>
      </c>
      <c r="Y66">
        <f>VLOOKUP($A66,overview!$B$4:$AK$172,26,FALSE)</f>
        <v>0</v>
      </c>
      <c r="Z66">
        <f>VLOOKUP($A66,overview!$B$4:$AK$172,27,FALSE)</f>
        <v>0</v>
      </c>
      <c r="AA66">
        <f>VLOOKUP($A66,overview!$B$4:$AK$172,28,FALSE)</f>
        <v>0</v>
      </c>
      <c r="AB66">
        <f>VLOOKUP($A66,overview!$B$4:$AK$172,29,FALSE)</f>
        <v>0</v>
      </c>
      <c r="AC66">
        <f>VLOOKUP($A66,overview!$B$4:$AK$172,30,FALSE)</f>
        <v>0</v>
      </c>
      <c r="AD66">
        <f>VLOOKUP($A66,overview!$B$4:$AK$172,31,FALSE)</f>
        <v>0</v>
      </c>
      <c r="AE66">
        <f>VLOOKUP($A66,overview!$B$4:$AK$172,32,FALSE)</f>
        <v>0</v>
      </c>
      <c r="AF66">
        <f>VLOOKUP($A66,overview!$B$4:$AK$172,33,FALSE)</f>
        <v>0</v>
      </c>
      <c r="AG66">
        <f>VLOOKUP($A66,overview!$B$4:$AK$172,34,FALSE)</f>
        <v>0</v>
      </c>
      <c r="AH66">
        <f>VLOOKUP($A66,overview!$B$4:$AK$172,35,FALSE)</f>
        <v>0</v>
      </c>
      <c r="AI66" t="str">
        <f>VLOOKUP($A66,overview!$B$4:$AK$172,36,FALSE)</f>
        <v/>
      </c>
    </row>
    <row r="67" spans="1:35">
      <c r="A67" s="2" t="s">
        <v>472</v>
      </c>
      <c r="B67">
        <f>VLOOKUP($A67,overview!$B$4:$AK$172,3,FALSE)</f>
        <v>0</v>
      </c>
      <c r="C67">
        <f>VLOOKUP($A67,overview!$B$4:$AK$172,4,FALSE)</f>
        <v>0</v>
      </c>
      <c r="D67">
        <f>VLOOKUP($A67,overview!$B$4:$AK$172,5,FALSE)</f>
        <v>0</v>
      </c>
      <c r="E67">
        <f>VLOOKUP($A67,overview!$B$4:$AK$172,6,FALSE)</f>
        <v>0</v>
      </c>
      <c r="F67">
        <f>VLOOKUP($A67,overview!$B$4:$AK$172,7,FALSE)</f>
        <v>0</v>
      </c>
      <c r="G67">
        <f>VLOOKUP($A67,overview!$B$4:$AK$172,8,FALSE)</f>
        <v>0</v>
      </c>
      <c r="H67">
        <f>VLOOKUP($A67,overview!$B$4:$AK$172,9,FALSE)</f>
        <v>0</v>
      </c>
      <c r="I67">
        <f>VLOOKUP($A67,overview!$B$4:$AK$172,10,FALSE)</f>
        <v>0</v>
      </c>
      <c r="J67">
        <f>VLOOKUP($A67,overview!$B$4:$AK$172,11,FALSE)</f>
        <v>0</v>
      </c>
      <c r="K67">
        <f>VLOOKUP($A67,overview!$B$4:$AK$172,12,FALSE)</f>
        <v>0</v>
      </c>
      <c r="L67">
        <f>VLOOKUP($A67,overview!$B$4:$AK$172,13,FALSE)</f>
        <v>0</v>
      </c>
      <c r="M67">
        <f>VLOOKUP($A67,overview!$B$4:$AK$172,14,FALSE)</f>
        <v>0</v>
      </c>
      <c r="N67">
        <f>VLOOKUP($A67,overview!$B$4:$AK$172,15,FALSE)</f>
        <v>0</v>
      </c>
      <c r="O67">
        <f>VLOOKUP($A67,overview!$B$4:$AK$172,16,FALSE)</f>
        <v>0</v>
      </c>
      <c r="P67">
        <f>VLOOKUP($A67,overview!$B$4:$AK$172,17,FALSE)</f>
        <v>0</v>
      </c>
      <c r="Q67">
        <f>VLOOKUP($A67,overview!$B$4:$AK$172,18,FALSE)</f>
        <v>0</v>
      </c>
      <c r="R67">
        <f>VLOOKUP($A67,overview!$B$4:$AK$172,19,FALSE)</f>
        <v>0</v>
      </c>
      <c r="S67">
        <f>VLOOKUP($A67,overview!$B$4:$AK$172,20,FALSE)</f>
        <v>0</v>
      </c>
      <c r="T67">
        <f>VLOOKUP($A67,overview!$B$4:$AK$172,21,FALSE)</f>
        <v>0</v>
      </c>
      <c r="U67">
        <f>VLOOKUP($A67,overview!$B$4:$AK$172,22,FALSE)</f>
        <v>0</v>
      </c>
      <c r="V67">
        <f>VLOOKUP($A67,overview!$B$4:$AK$172,23,FALSE)</f>
        <v>0</v>
      </c>
      <c r="W67">
        <f>VLOOKUP($A67,overview!$B$4:$AK$172,24,FALSE)</f>
        <v>0</v>
      </c>
      <c r="X67">
        <f>VLOOKUP($A67,overview!$B$4:$AK$172,25,FALSE)</f>
        <v>0</v>
      </c>
      <c r="Y67">
        <f>VLOOKUP($A67,overview!$B$4:$AK$172,26,FALSE)</f>
        <v>0</v>
      </c>
      <c r="Z67">
        <f>VLOOKUP($A67,overview!$B$4:$AK$172,27,FALSE)</f>
        <v>0</v>
      </c>
      <c r="AA67">
        <f>VLOOKUP($A67,overview!$B$4:$AK$172,28,FALSE)</f>
        <v>0</v>
      </c>
      <c r="AB67">
        <f>VLOOKUP($A67,overview!$B$4:$AK$172,29,FALSE)</f>
        <v>0</v>
      </c>
      <c r="AC67">
        <f>VLOOKUP($A67,overview!$B$4:$AK$172,30,FALSE)</f>
        <v>0</v>
      </c>
      <c r="AD67">
        <f>VLOOKUP($A67,overview!$B$4:$AK$172,31,FALSE)</f>
        <v>0</v>
      </c>
      <c r="AE67">
        <f>VLOOKUP($A67,overview!$B$4:$AK$172,32,FALSE)</f>
        <v>0</v>
      </c>
      <c r="AF67">
        <f>VLOOKUP($A67,overview!$B$4:$AK$172,33,FALSE)</f>
        <v>0</v>
      </c>
      <c r="AG67">
        <f>VLOOKUP($A67,overview!$B$4:$AK$172,34,FALSE)</f>
        <v>0</v>
      </c>
      <c r="AH67">
        <f>VLOOKUP($A67,overview!$B$4:$AK$172,35,FALSE)</f>
        <v>0</v>
      </c>
      <c r="AI67" t="str">
        <f>VLOOKUP($A67,overview!$B$4:$AK$172,36,FALSE)</f>
        <v/>
      </c>
    </row>
    <row r="68" spans="1:35">
      <c r="A68" s="2" t="s">
        <v>52</v>
      </c>
      <c r="B68">
        <f>VLOOKUP($A68,overview!$B$4:$AK$172,3,FALSE)</f>
        <v>0</v>
      </c>
      <c r="C68">
        <f>VLOOKUP($A68,overview!$B$4:$AK$172,4,FALSE)</f>
        <v>0</v>
      </c>
      <c r="D68">
        <f>VLOOKUP($A68,overview!$B$4:$AK$172,5,FALSE)</f>
        <v>0</v>
      </c>
      <c r="E68">
        <f>VLOOKUP($A68,overview!$B$4:$AK$172,6,FALSE)</f>
        <v>0</v>
      </c>
      <c r="F68">
        <f>VLOOKUP($A68,overview!$B$4:$AK$172,7,FALSE)</f>
        <v>0</v>
      </c>
      <c r="G68">
        <f>VLOOKUP($A68,overview!$B$4:$AK$172,8,FALSE)</f>
        <v>0</v>
      </c>
      <c r="H68">
        <f>VLOOKUP($A68,overview!$B$4:$AK$172,9,FALSE)</f>
        <v>0</v>
      </c>
      <c r="I68">
        <f>VLOOKUP($A68,overview!$B$4:$AK$172,10,FALSE)</f>
        <v>0</v>
      </c>
      <c r="J68">
        <f>VLOOKUP($A68,overview!$B$4:$AK$172,11,FALSE)</f>
        <v>0</v>
      </c>
      <c r="K68">
        <f>VLOOKUP($A68,overview!$B$4:$AK$172,12,FALSE)</f>
        <v>0</v>
      </c>
      <c r="L68">
        <f>VLOOKUP($A68,overview!$B$4:$AK$172,13,FALSE)</f>
        <v>0</v>
      </c>
      <c r="M68">
        <f>VLOOKUP($A68,overview!$B$4:$AK$172,14,FALSE)</f>
        <v>0</v>
      </c>
      <c r="N68">
        <f>VLOOKUP($A68,overview!$B$4:$AK$172,15,FALSE)</f>
        <v>0</v>
      </c>
      <c r="O68">
        <f>VLOOKUP($A68,overview!$B$4:$AK$172,16,FALSE)</f>
        <v>0</v>
      </c>
      <c r="P68">
        <f>VLOOKUP($A68,overview!$B$4:$AK$172,17,FALSE)</f>
        <v>0</v>
      </c>
      <c r="Q68">
        <f>VLOOKUP($A68,overview!$B$4:$AK$172,18,FALSE)</f>
        <v>0</v>
      </c>
      <c r="R68">
        <f>VLOOKUP($A68,overview!$B$4:$AK$172,19,FALSE)</f>
        <v>0</v>
      </c>
      <c r="S68">
        <f>VLOOKUP($A68,overview!$B$4:$AK$172,20,FALSE)</f>
        <v>0</v>
      </c>
      <c r="T68">
        <f>VLOOKUP($A68,overview!$B$4:$AK$172,21,FALSE)</f>
        <v>0</v>
      </c>
      <c r="U68">
        <f>VLOOKUP($A68,overview!$B$4:$AK$172,22,FALSE)</f>
        <v>0</v>
      </c>
      <c r="V68">
        <f>VLOOKUP($A68,overview!$B$4:$AK$172,23,FALSE)</f>
        <v>0</v>
      </c>
      <c r="W68">
        <f>VLOOKUP($A68,overview!$B$4:$AK$172,24,FALSE)</f>
        <v>0</v>
      </c>
      <c r="X68">
        <f>VLOOKUP($A68,overview!$B$4:$AK$172,25,FALSE)</f>
        <v>0</v>
      </c>
      <c r="Y68">
        <f>VLOOKUP($A68,overview!$B$4:$AK$172,26,FALSE)</f>
        <v>0</v>
      </c>
      <c r="Z68">
        <f>VLOOKUP($A68,overview!$B$4:$AK$172,27,FALSE)</f>
        <v>0</v>
      </c>
      <c r="AA68">
        <f>VLOOKUP($A68,overview!$B$4:$AK$172,28,FALSE)</f>
        <v>0</v>
      </c>
      <c r="AB68">
        <f>VLOOKUP($A68,overview!$B$4:$AK$172,29,FALSE)</f>
        <v>0</v>
      </c>
      <c r="AC68">
        <f>VLOOKUP($A68,overview!$B$4:$AK$172,30,FALSE)</f>
        <v>0</v>
      </c>
      <c r="AD68">
        <f>VLOOKUP($A68,overview!$B$4:$AK$172,31,FALSE)</f>
        <v>0</v>
      </c>
      <c r="AE68">
        <f>VLOOKUP($A68,overview!$B$4:$AK$172,32,FALSE)</f>
        <v>0</v>
      </c>
      <c r="AF68">
        <f>VLOOKUP($A68,overview!$B$4:$AK$172,33,FALSE)</f>
        <v>0</v>
      </c>
      <c r="AG68">
        <f>VLOOKUP($A68,overview!$B$4:$AK$172,34,FALSE)</f>
        <v>0</v>
      </c>
      <c r="AH68">
        <f>VLOOKUP($A68,overview!$B$4:$AK$172,35,FALSE)</f>
        <v>0</v>
      </c>
      <c r="AI68" t="str">
        <f>VLOOKUP($A68,overview!$B$4:$AK$172,36,FALSE)</f>
        <v/>
      </c>
    </row>
    <row r="69" spans="1:35">
      <c r="A69" s="2" t="s">
        <v>53</v>
      </c>
      <c r="B69">
        <f>VLOOKUP($A69,overview!$B$4:$AK$172,3,FALSE)</f>
        <v>44100000</v>
      </c>
      <c r="C69">
        <f>VLOOKUP($A69,overview!$B$4:$AK$172,4,FALSE)</f>
        <v>0</v>
      </c>
      <c r="D69">
        <f>VLOOKUP($A69,overview!$B$4:$AK$172,5,FALSE)</f>
        <v>0</v>
      </c>
      <c r="E69">
        <f>VLOOKUP($A69,overview!$B$4:$AK$172,6,FALSE)</f>
        <v>0</v>
      </c>
      <c r="F69">
        <f>VLOOKUP($A69,overview!$B$4:$AK$172,7,FALSE)</f>
        <v>0</v>
      </c>
      <c r="G69">
        <f>VLOOKUP($A69,overview!$B$4:$AK$172,8,FALSE)</f>
        <v>0</v>
      </c>
      <c r="H69">
        <f>VLOOKUP($A69,overview!$B$4:$AK$172,9,FALSE)</f>
        <v>0</v>
      </c>
      <c r="I69">
        <f>VLOOKUP($A69,overview!$B$4:$AK$172,10,FALSE)</f>
        <v>0</v>
      </c>
      <c r="J69">
        <f>VLOOKUP($A69,overview!$B$4:$AK$172,11,FALSE)</f>
        <v>0</v>
      </c>
      <c r="K69">
        <f>VLOOKUP($A69,overview!$B$4:$AK$172,12,FALSE)</f>
        <v>0</v>
      </c>
      <c r="L69">
        <f>VLOOKUP($A69,overview!$B$4:$AK$172,13,FALSE)</f>
        <v>0</v>
      </c>
      <c r="M69">
        <f>VLOOKUP($A69,overview!$B$4:$AK$172,14,FALSE)</f>
        <v>0</v>
      </c>
      <c r="N69">
        <f>VLOOKUP($A69,overview!$B$4:$AK$172,15,FALSE)</f>
        <v>0</v>
      </c>
      <c r="O69">
        <f>VLOOKUP($A69,overview!$B$4:$AK$172,16,FALSE)</f>
        <v>0</v>
      </c>
      <c r="P69">
        <f>VLOOKUP($A69,overview!$B$4:$AK$172,17,FALSE)</f>
        <v>0</v>
      </c>
      <c r="Q69">
        <f>VLOOKUP($A69,overview!$B$4:$AK$172,18,FALSE)</f>
        <v>0</v>
      </c>
      <c r="R69">
        <f>VLOOKUP($A69,overview!$B$4:$AK$172,19,FALSE)</f>
        <v>0</v>
      </c>
      <c r="S69">
        <f>VLOOKUP($A69,overview!$B$4:$AK$172,20,FALSE)</f>
        <v>0</v>
      </c>
      <c r="T69">
        <f>VLOOKUP($A69,overview!$B$4:$AK$172,21,FALSE)</f>
        <v>0</v>
      </c>
      <c r="U69">
        <f>VLOOKUP($A69,overview!$B$4:$AK$172,22,FALSE)</f>
        <v>0</v>
      </c>
      <c r="V69">
        <f>VLOOKUP($A69,overview!$B$4:$AK$172,23,FALSE)</f>
        <v>0</v>
      </c>
      <c r="W69">
        <f>VLOOKUP($A69,overview!$B$4:$AK$172,24,FALSE)</f>
        <v>0</v>
      </c>
      <c r="X69">
        <f>VLOOKUP($A69,overview!$B$4:$AK$172,25,FALSE)</f>
        <v>0</v>
      </c>
      <c r="Y69">
        <f>VLOOKUP($A69,overview!$B$4:$AK$172,26,FALSE)</f>
        <v>0</v>
      </c>
      <c r="Z69">
        <f>VLOOKUP($A69,overview!$B$4:$AK$172,27,FALSE)</f>
        <v>0</v>
      </c>
      <c r="AA69">
        <f>VLOOKUP($A69,overview!$B$4:$AK$172,28,FALSE)</f>
        <v>0</v>
      </c>
      <c r="AB69">
        <f>VLOOKUP($A69,overview!$B$4:$AK$172,29,FALSE)</f>
        <v>0</v>
      </c>
      <c r="AC69">
        <f>VLOOKUP($A69,overview!$B$4:$AK$172,30,FALSE)</f>
        <v>0</v>
      </c>
      <c r="AD69">
        <f>VLOOKUP($A69,overview!$B$4:$AK$172,31,FALSE)</f>
        <v>0</v>
      </c>
      <c r="AE69">
        <f>VLOOKUP($A69,overview!$B$4:$AK$172,32,FALSE)</f>
        <v>0</v>
      </c>
      <c r="AF69">
        <f>VLOOKUP($A69,overview!$B$4:$AK$172,33,FALSE)</f>
        <v>0</v>
      </c>
      <c r="AG69">
        <f>VLOOKUP($A69,overview!$B$4:$AK$172,34,FALSE)</f>
        <v>0</v>
      </c>
      <c r="AH69">
        <f>VLOOKUP($A69,overview!$B$4:$AK$172,35,FALSE)</f>
        <v>0</v>
      </c>
      <c r="AI69" t="str">
        <f>VLOOKUP($A69,overview!$B$4:$AK$172,36,FALSE)</f>
        <v>J/kg</v>
      </c>
    </row>
    <row r="70" spans="1:35">
      <c r="A70" s="2" t="s">
        <v>473</v>
      </c>
      <c r="B70">
        <f>VLOOKUP($A70,overview!$B$4:$AK$172,3,FALSE)</f>
        <v>44300000</v>
      </c>
      <c r="C70">
        <f>VLOOKUP($A70,overview!$B$4:$AK$172,4,FALSE)</f>
        <v>0</v>
      </c>
      <c r="D70">
        <f>VLOOKUP($A70,overview!$B$4:$AK$172,5,FALSE)</f>
        <v>0</v>
      </c>
      <c r="E70">
        <f>VLOOKUP($A70,overview!$B$4:$AK$172,6,FALSE)</f>
        <v>0</v>
      </c>
      <c r="F70">
        <f>VLOOKUP($A70,overview!$B$4:$AK$172,7,FALSE)</f>
        <v>0</v>
      </c>
      <c r="G70">
        <f>VLOOKUP($A70,overview!$B$4:$AK$172,8,FALSE)</f>
        <v>0</v>
      </c>
      <c r="H70">
        <f>VLOOKUP($A70,overview!$B$4:$AK$172,9,FALSE)</f>
        <v>0</v>
      </c>
      <c r="I70">
        <f>VLOOKUP($A70,overview!$B$4:$AK$172,10,FALSE)</f>
        <v>0</v>
      </c>
      <c r="J70">
        <f>VLOOKUP($A70,overview!$B$4:$AK$172,11,FALSE)</f>
        <v>0</v>
      </c>
      <c r="K70">
        <f>VLOOKUP($A70,overview!$B$4:$AK$172,12,FALSE)</f>
        <v>0</v>
      </c>
      <c r="L70">
        <f>VLOOKUP($A70,overview!$B$4:$AK$172,13,FALSE)</f>
        <v>0</v>
      </c>
      <c r="M70">
        <f>VLOOKUP($A70,overview!$B$4:$AK$172,14,FALSE)</f>
        <v>0</v>
      </c>
      <c r="N70">
        <f>VLOOKUP($A70,overview!$B$4:$AK$172,15,FALSE)</f>
        <v>0</v>
      </c>
      <c r="O70">
        <f>VLOOKUP($A70,overview!$B$4:$AK$172,16,FALSE)</f>
        <v>0</v>
      </c>
      <c r="P70">
        <f>VLOOKUP($A70,overview!$B$4:$AK$172,17,FALSE)</f>
        <v>0</v>
      </c>
      <c r="Q70">
        <f>VLOOKUP($A70,overview!$B$4:$AK$172,18,FALSE)</f>
        <v>0</v>
      </c>
      <c r="R70">
        <f>VLOOKUP($A70,overview!$B$4:$AK$172,19,FALSE)</f>
        <v>0</v>
      </c>
      <c r="S70">
        <f>VLOOKUP($A70,overview!$B$4:$AK$172,20,FALSE)</f>
        <v>0</v>
      </c>
      <c r="T70">
        <f>VLOOKUP($A70,overview!$B$4:$AK$172,21,FALSE)</f>
        <v>0</v>
      </c>
      <c r="U70">
        <f>VLOOKUP($A70,overview!$B$4:$AK$172,22,FALSE)</f>
        <v>0</v>
      </c>
      <c r="V70">
        <f>VLOOKUP($A70,overview!$B$4:$AK$172,23,FALSE)</f>
        <v>0</v>
      </c>
      <c r="W70">
        <f>VLOOKUP($A70,overview!$B$4:$AK$172,24,FALSE)</f>
        <v>0</v>
      </c>
      <c r="X70">
        <f>VLOOKUP($A70,overview!$B$4:$AK$172,25,FALSE)</f>
        <v>0</v>
      </c>
      <c r="Y70">
        <f>VLOOKUP($A70,overview!$B$4:$AK$172,26,FALSE)</f>
        <v>0</v>
      </c>
      <c r="Z70">
        <f>VLOOKUP($A70,overview!$B$4:$AK$172,27,FALSE)</f>
        <v>0</v>
      </c>
      <c r="AA70">
        <f>VLOOKUP($A70,overview!$B$4:$AK$172,28,FALSE)</f>
        <v>0</v>
      </c>
      <c r="AB70">
        <f>VLOOKUP($A70,overview!$B$4:$AK$172,29,FALSE)</f>
        <v>0</v>
      </c>
      <c r="AC70">
        <f>VLOOKUP($A70,overview!$B$4:$AK$172,30,FALSE)</f>
        <v>0</v>
      </c>
      <c r="AD70">
        <f>VLOOKUP($A70,overview!$B$4:$AK$172,31,FALSE)</f>
        <v>0</v>
      </c>
      <c r="AE70">
        <f>VLOOKUP($A70,overview!$B$4:$AK$172,32,FALSE)</f>
        <v>0</v>
      </c>
      <c r="AF70">
        <f>VLOOKUP($A70,overview!$B$4:$AK$172,33,FALSE)</f>
        <v>0</v>
      </c>
      <c r="AG70">
        <f>VLOOKUP($A70,overview!$B$4:$AK$172,34,FALSE)</f>
        <v>0</v>
      </c>
      <c r="AH70">
        <f>VLOOKUP($A70,overview!$B$4:$AK$172,35,FALSE)</f>
        <v>0</v>
      </c>
      <c r="AI70" t="str">
        <f>VLOOKUP($A70,overview!$B$4:$AK$172,36,FALSE)</f>
        <v>J/kg</v>
      </c>
    </row>
    <row r="71" spans="1:35">
      <c r="A71" s="2" t="s">
        <v>54</v>
      </c>
      <c r="B71">
        <f>VLOOKUP($A71,overview!$B$4:$AK$172,3,FALSE)</f>
        <v>43000000</v>
      </c>
      <c r="C71">
        <f>VLOOKUP($A71,overview!$B$4:$AK$172,4,FALSE)</f>
        <v>0</v>
      </c>
      <c r="D71">
        <f>VLOOKUP($A71,overview!$B$4:$AK$172,5,FALSE)</f>
        <v>0</v>
      </c>
      <c r="E71">
        <f>VLOOKUP($A71,overview!$B$4:$AK$172,6,FALSE)</f>
        <v>0</v>
      </c>
      <c r="F71">
        <f>VLOOKUP($A71,overview!$B$4:$AK$172,7,FALSE)</f>
        <v>0</v>
      </c>
      <c r="G71">
        <f>VLOOKUP($A71,overview!$B$4:$AK$172,8,FALSE)</f>
        <v>0</v>
      </c>
      <c r="H71">
        <f>VLOOKUP($A71,overview!$B$4:$AK$172,9,FALSE)</f>
        <v>0</v>
      </c>
      <c r="I71">
        <f>VLOOKUP($A71,overview!$B$4:$AK$172,10,FALSE)</f>
        <v>0</v>
      </c>
      <c r="J71">
        <f>VLOOKUP($A71,overview!$B$4:$AK$172,11,FALSE)</f>
        <v>0</v>
      </c>
      <c r="K71">
        <f>VLOOKUP($A71,overview!$B$4:$AK$172,12,FALSE)</f>
        <v>0</v>
      </c>
      <c r="L71">
        <f>VLOOKUP($A71,overview!$B$4:$AK$172,13,FALSE)</f>
        <v>0</v>
      </c>
      <c r="M71">
        <f>VLOOKUP($A71,overview!$B$4:$AK$172,14,FALSE)</f>
        <v>0</v>
      </c>
      <c r="N71">
        <f>VLOOKUP($A71,overview!$B$4:$AK$172,15,FALSE)</f>
        <v>0</v>
      </c>
      <c r="O71">
        <f>VLOOKUP($A71,overview!$B$4:$AK$172,16,FALSE)</f>
        <v>0</v>
      </c>
      <c r="P71">
        <f>VLOOKUP($A71,overview!$B$4:$AK$172,17,FALSE)</f>
        <v>0</v>
      </c>
      <c r="Q71">
        <f>VLOOKUP($A71,overview!$B$4:$AK$172,18,FALSE)</f>
        <v>0</v>
      </c>
      <c r="R71">
        <f>VLOOKUP($A71,overview!$B$4:$AK$172,19,FALSE)</f>
        <v>0</v>
      </c>
      <c r="S71">
        <f>VLOOKUP($A71,overview!$B$4:$AK$172,20,FALSE)</f>
        <v>0</v>
      </c>
      <c r="T71">
        <f>VLOOKUP($A71,overview!$B$4:$AK$172,21,FALSE)</f>
        <v>0</v>
      </c>
      <c r="U71">
        <f>VLOOKUP($A71,overview!$B$4:$AK$172,22,FALSE)</f>
        <v>0</v>
      </c>
      <c r="V71">
        <f>VLOOKUP($A71,overview!$B$4:$AK$172,23,FALSE)</f>
        <v>0</v>
      </c>
      <c r="W71">
        <f>VLOOKUP($A71,overview!$B$4:$AK$172,24,FALSE)</f>
        <v>0</v>
      </c>
      <c r="X71">
        <f>VLOOKUP($A71,overview!$B$4:$AK$172,25,FALSE)</f>
        <v>0</v>
      </c>
      <c r="Y71">
        <f>VLOOKUP($A71,overview!$B$4:$AK$172,26,FALSE)</f>
        <v>0</v>
      </c>
      <c r="Z71">
        <f>VLOOKUP($A71,overview!$B$4:$AK$172,27,FALSE)</f>
        <v>0</v>
      </c>
      <c r="AA71">
        <f>VLOOKUP($A71,overview!$B$4:$AK$172,28,FALSE)</f>
        <v>0</v>
      </c>
      <c r="AB71">
        <f>VLOOKUP($A71,overview!$B$4:$AK$172,29,FALSE)</f>
        <v>0</v>
      </c>
      <c r="AC71">
        <f>VLOOKUP($A71,overview!$B$4:$AK$172,30,FALSE)</f>
        <v>0</v>
      </c>
      <c r="AD71">
        <f>VLOOKUP($A71,overview!$B$4:$AK$172,31,FALSE)</f>
        <v>0</v>
      </c>
      <c r="AE71">
        <f>VLOOKUP($A71,overview!$B$4:$AK$172,32,FALSE)</f>
        <v>0</v>
      </c>
      <c r="AF71">
        <f>VLOOKUP($A71,overview!$B$4:$AK$172,33,FALSE)</f>
        <v>0</v>
      </c>
      <c r="AG71">
        <f>VLOOKUP($A71,overview!$B$4:$AK$172,34,FALSE)</f>
        <v>0</v>
      </c>
      <c r="AH71">
        <f>VLOOKUP($A71,overview!$B$4:$AK$172,35,FALSE)</f>
        <v>0</v>
      </c>
      <c r="AI71" t="str">
        <f>VLOOKUP($A71,overview!$B$4:$AK$172,36,FALSE)</f>
        <v>J/kg</v>
      </c>
    </row>
    <row r="72" spans="1:35">
      <c r="A72" s="2" t="s">
        <v>55</v>
      </c>
      <c r="B72">
        <f>VLOOKUP($A72,overview!$B$4:$AK$172,3,FALSE)</f>
        <v>1.25</v>
      </c>
      <c r="C72">
        <f>VLOOKUP($A72,overview!$B$4:$AK$172,4,FALSE)</f>
        <v>0</v>
      </c>
      <c r="D72">
        <f>VLOOKUP($A72,overview!$B$4:$AK$172,5,FALSE)</f>
        <v>0</v>
      </c>
      <c r="E72">
        <f>VLOOKUP($A72,overview!$B$4:$AK$172,6,FALSE)</f>
        <v>0</v>
      </c>
      <c r="F72">
        <f>VLOOKUP($A72,overview!$B$4:$AK$172,7,FALSE)</f>
        <v>0</v>
      </c>
      <c r="G72">
        <f>VLOOKUP($A72,overview!$B$4:$AK$172,8,FALSE)</f>
        <v>0</v>
      </c>
      <c r="H72">
        <f>VLOOKUP($A72,overview!$B$4:$AK$172,9,FALSE)</f>
        <v>0</v>
      </c>
      <c r="I72">
        <f>VLOOKUP($A72,overview!$B$4:$AK$172,10,FALSE)</f>
        <v>0</v>
      </c>
      <c r="J72">
        <f>VLOOKUP($A72,overview!$B$4:$AK$172,11,FALSE)</f>
        <v>0</v>
      </c>
      <c r="K72">
        <f>VLOOKUP($A72,overview!$B$4:$AK$172,12,FALSE)</f>
        <v>0</v>
      </c>
      <c r="L72">
        <f>VLOOKUP($A72,overview!$B$4:$AK$172,13,FALSE)</f>
        <v>0</v>
      </c>
      <c r="M72">
        <f>VLOOKUP($A72,overview!$B$4:$AK$172,14,FALSE)</f>
        <v>0</v>
      </c>
      <c r="N72">
        <f>VLOOKUP($A72,overview!$B$4:$AK$172,15,FALSE)</f>
        <v>0</v>
      </c>
      <c r="O72">
        <f>VLOOKUP($A72,overview!$B$4:$AK$172,16,FALSE)</f>
        <v>0</v>
      </c>
      <c r="P72">
        <f>VLOOKUP($A72,overview!$B$4:$AK$172,17,FALSE)</f>
        <v>0</v>
      </c>
      <c r="Q72">
        <f>VLOOKUP($A72,overview!$B$4:$AK$172,18,FALSE)</f>
        <v>0</v>
      </c>
      <c r="R72">
        <f>VLOOKUP($A72,overview!$B$4:$AK$172,19,FALSE)</f>
        <v>0</v>
      </c>
      <c r="S72">
        <f>VLOOKUP($A72,overview!$B$4:$AK$172,20,FALSE)</f>
        <v>0</v>
      </c>
      <c r="T72">
        <f>VLOOKUP($A72,overview!$B$4:$AK$172,21,FALSE)</f>
        <v>0</v>
      </c>
      <c r="U72">
        <f>VLOOKUP($A72,overview!$B$4:$AK$172,22,FALSE)</f>
        <v>0</v>
      </c>
      <c r="V72">
        <f>VLOOKUP($A72,overview!$B$4:$AK$172,23,FALSE)</f>
        <v>0</v>
      </c>
      <c r="W72">
        <f>VLOOKUP($A72,overview!$B$4:$AK$172,24,FALSE)</f>
        <v>0</v>
      </c>
      <c r="X72">
        <f>VLOOKUP($A72,overview!$B$4:$AK$172,25,FALSE)</f>
        <v>0</v>
      </c>
      <c r="Y72">
        <f>VLOOKUP($A72,overview!$B$4:$AK$172,26,FALSE)</f>
        <v>0</v>
      </c>
      <c r="Z72">
        <f>VLOOKUP($A72,overview!$B$4:$AK$172,27,FALSE)</f>
        <v>0</v>
      </c>
      <c r="AA72">
        <f>VLOOKUP($A72,overview!$B$4:$AK$172,28,FALSE)</f>
        <v>0</v>
      </c>
      <c r="AB72">
        <f>VLOOKUP($A72,overview!$B$4:$AK$172,29,FALSE)</f>
        <v>0</v>
      </c>
      <c r="AC72">
        <f>VLOOKUP($A72,overview!$B$4:$AK$172,30,FALSE)</f>
        <v>0</v>
      </c>
      <c r="AD72">
        <f>VLOOKUP($A72,overview!$B$4:$AK$172,31,FALSE)</f>
        <v>0</v>
      </c>
      <c r="AE72">
        <f>VLOOKUP($A72,overview!$B$4:$AK$172,32,FALSE)</f>
        <v>0</v>
      </c>
      <c r="AF72">
        <f>VLOOKUP($A72,overview!$B$4:$AK$172,33,FALSE)</f>
        <v>0</v>
      </c>
      <c r="AG72">
        <f>VLOOKUP($A72,overview!$B$4:$AK$172,34,FALSE)</f>
        <v>0</v>
      </c>
      <c r="AH72">
        <f>VLOOKUP($A72,overview!$B$4:$AK$172,35,FALSE)</f>
        <v>0</v>
      </c>
      <c r="AI72" t="str">
        <f>VLOOKUP($A72,overview!$B$4:$AK$172,36,FALSE)</f>
        <v>l/kg</v>
      </c>
    </row>
    <row r="73" spans="1:35">
      <c r="A73" s="2" t="s">
        <v>474</v>
      </c>
      <c r="B73">
        <f>VLOOKUP($A73,overview!$B$4:$AK$172,3,FALSE)</f>
        <v>1.35</v>
      </c>
      <c r="C73">
        <f>VLOOKUP($A73,overview!$B$4:$AK$172,4,FALSE)</f>
        <v>0</v>
      </c>
      <c r="D73">
        <f>VLOOKUP($A73,overview!$B$4:$AK$172,5,FALSE)</f>
        <v>0</v>
      </c>
      <c r="E73">
        <f>VLOOKUP($A73,overview!$B$4:$AK$172,6,FALSE)</f>
        <v>0</v>
      </c>
      <c r="F73">
        <f>VLOOKUP($A73,overview!$B$4:$AK$172,7,FALSE)</f>
        <v>0</v>
      </c>
      <c r="G73">
        <f>VLOOKUP($A73,overview!$B$4:$AK$172,8,FALSE)</f>
        <v>0</v>
      </c>
      <c r="H73">
        <f>VLOOKUP($A73,overview!$B$4:$AK$172,9,FALSE)</f>
        <v>0</v>
      </c>
      <c r="I73">
        <f>VLOOKUP($A73,overview!$B$4:$AK$172,10,FALSE)</f>
        <v>0</v>
      </c>
      <c r="J73">
        <f>VLOOKUP($A73,overview!$B$4:$AK$172,11,FALSE)</f>
        <v>0</v>
      </c>
      <c r="K73">
        <f>VLOOKUP($A73,overview!$B$4:$AK$172,12,FALSE)</f>
        <v>0</v>
      </c>
      <c r="L73">
        <f>VLOOKUP($A73,overview!$B$4:$AK$172,13,FALSE)</f>
        <v>0</v>
      </c>
      <c r="M73">
        <f>VLOOKUP($A73,overview!$B$4:$AK$172,14,FALSE)</f>
        <v>0</v>
      </c>
      <c r="N73">
        <f>VLOOKUP($A73,overview!$B$4:$AK$172,15,FALSE)</f>
        <v>0</v>
      </c>
      <c r="O73">
        <f>VLOOKUP($A73,overview!$B$4:$AK$172,16,FALSE)</f>
        <v>0</v>
      </c>
      <c r="P73">
        <f>VLOOKUP($A73,overview!$B$4:$AK$172,17,FALSE)</f>
        <v>0</v>
      </c>
      <c r="Q73">
        <f>VLOOKUP($A73,overview!$B$4:$AK$172,18,FALSE)</f>
        <v>0</v>
      </c>
      <c r="R73">
        <f>VLOOKUP($A73,overview!$B$4:$AK$172,19,FALSE)</f>
        <v>0</v>
      </c>
      <c r="S73">
        <f>VLOOKUP($A73,overview!$B$4:$AK$172,20,FALSE)</f>
        <v>0</v>
      </c>
      <c r="T73">
        <f>VLOOKUP($A73,overview!$B$4:$AK$172,21,FALSE)</f>
        <v>0</v>
      </c>
      <c r="U73">
        <f>VLOOKUP($A73,overview!$B$4:$AK$172,22,FALSE)</f>
        <v>0</v>
      </c>
      <c r="V73">
        <f>VLOOKUP($A73,overview!$B$4:$AK$172,23,FALSE)</f>
        <v>0</v>
      </c>
      <c r="W73">
        <f>VLOOKUP($A73,overview!$B$4:$AK$172,24,FALSE)</f>
        <v>0</v>
      </c>
      <c r="X73">
        <f>VLOOKUP($A73,overview!$B$4:$AK$172,25,FALSE)</f>
        <v>0</v>
      </c>
      <c r="Y73">
        <f>VLOOKUP($A73,overview!$B$4:$AK$172,26,FALSE)</f>
        <v>0</v>
      </c>
      <c r="Z73">
        <f>VLOOKUP($A73,overview!$B$4:$AK$172,27,FALSE)</f>
        <v>0</v>
      </c>
      <c r="AA73">
        <f>VLOOKUP($A73,overview!$B$4:$AK$172,28,FALSE)</f>
        <v>0</v>
      </c>
      <c r="AB73">
        <f>VLOOKUP($A73,overview!$B$4:$AK$172,29,FALSE)</f>
        <v>0</v>
      </c>
      <c r="AC73">
        <f>VLOOKUP($A73,overview!$B$4:$AK$172,30,FALSE)</f>
        <v>0</v>
      </c>
      <c r="AD73">
        <f>VLOOKUP($A73,overview!$B$4:$AK$172,31,FALSE)</f>
        <v>0</v>
      </c>
      <c r="AE73">
        <f>VLOOKUP($A73,overview!$B$4:$AK$172,32,FALSE)</f>
        <v>0</v>
      </c>
      <c r="AF73">
        <f>VLOOKUP($A73,overview!$B$4:$AK$172,33,FALSE)</f>
        <v>0</v>
      </c>
      <c r="AG73">
        <f>VLOOKUP($A73,overview!$B$4:$AK$172,34,FALSE)</f>
        <v>0</v>
      </c>
      <c r="AH73">
        <f>VLOOKUP($A73,overview!$B$4:$AK$172,35,FALSE)</f>
        <v>0</v>
      </c>
      <c r="AI73" t="str">
        <f>VLOOKUP($A73,overview!$B$4:$AK$172,36,FALSE)</f>
        <v>l/kg</v>
      </c>
    </row>
    <row r="74" spans="1:35">
      <c r="A74" s="2" t="s">
        <v>56</v>
      </c>
      <c r="B74">
        <f>VLOOKUP($A74,overview!$B$4:$AK$172,3,FALSE)</f>
        <v>1.2</v>
      </c>
      <c r="C74">
        <f>VLOOKUP($A74,overview!$B$4:$AK$172,4,FALSE)</f>
        <v>0</v>
      </c>
      <c r="D74">
        <f>VLOOKUP($A74,overview!$B$4:$AK$172,5,FALSE)</f>
        <v>0</v>
      </c>
      <c r="E74">
        <f>VLOOKUP($A74,overview!$B$4:$AK$172,6,FALSE)</f>
        <v>0</v>
      </c>
      <c r="F74">
        <f>VLOOKUP($A74,overview!$B$4:$AK$172,7,FALSE)</f>
        <v>0</v>
      </c>
      <c r="G74">
        <f>VLOOKUP($A74,overview!$B$4:$AK$172,8,FALSE)</f>
        <v>0</v>
      </c>
      <c r="H74">
        <f>VLOOKUP($A74,overview!$B$4:$AK$172,9,FALSE)</f>
        <v>0</v>
      </c>
      <c r="I74">
        <f>VLOOKUP($A74,overview!$B$4:$AK$172,10,FALSE)</f>
        <v>0</v>
      </c>
      <c r="J74">
        <f>VLOOKUP($A74,overview!$B$4:$AK$172,11,FALSE)</f>
        <v>0</v>
      </c>
      <c r="K74">
        <f>VLOOKUP($A74,overview!$B$4:$AK$172,12,FALSE)</f>
        <v>0</v>
      </c>
      <c r="L74">
        <f>VLOOKUP($A74,overview!$B$4:$AK$172,13,FALSE)</f>
        <v>0</v>
      </c>
      <c r="M74">
        <f>VLOOKUP($A74,overview!$B$4:$AK$172,14,FALSE)</f>
        <v>0</v>
      </c>
      <c r="N74">
        <f>VLOOKUP($A74,overview!$B$4:$AK$172,15,FALSE)</f>
        <v>0</v>
      </c>
      <c r="O74">
        <f>VLOOKUP($A74,overview!$B$4:$AK$172,16,FALSE)</f>
        <v>0</v>
      </c>
      <c r="P74">
        <f>VLOOKUP($A74,overview!$B$4:$AK$172,17,FALSE)</f>
        <v>0</v>
      </c>
      <c r="Q74">
        <f>VLOOKUP($A74,overview!$B$4:$AK$172,18,FALSE)</f>
        <v>0</v>
      </c>
      <c r="R74">
        <f>VLOOKUP($A74,overview!$B$4:$AK$172,19,FALSE)</f>
        <v>0</v>
      </c>
      <c r="S74">
        <f>VLOOKUP($A74,overview!$B$4:$AK$172,20,FALSE)</f>
        <v>0</v>
      </c>
      <c r="T74">
        <f>VLOOKUP($A74,overview!$B$4:$AK$172,21,FALSE)</f>
        <v>0</v>
      </c>
      <c r="U74">
        <f>VLOOKUP($A74,overview!$B$4:$AK$172,22,FALSE)</f>
        <v>0</v>
      </c>
      <c r="V74">
        <f>VLOOKUP($A74,overview!$B$4:$AK$172,23,FALSE)</f>
        <v>0</v>
      </c>
      <c r="W74">
        <f>VLOOKUP($A74,overview!$B$4:$AK$172,24,FALSE)</f>
        <v>0</v>
      </c>
      <c r="X74">
        <f>VLOOKUP($A74,overview!$B$4:$AK$172,25,FALSE)</f>
        <v>0</v>
      </c>
      <c r="Y74">
        <f>VLOOKUP($A74,overview!$B$4:$AK$172,26,FALSE)</f>
        <v>0</v>
      </c>
      <c r="Z74">
        <f>VLOOKUP($A74,overview!$B$4:$AK$172,27,FALSE)</f>
        <v>0</v>
      </c>
      <c r="AA74">
        <f>VLOOKUP($A74,overview!$B$4:$AK$172,28,FALSE)</f>
        <v>0</v>
      </c>
      <c r="AB74">
        <f>VLOOKUP($A74,overview!$B$4:$AK$172,29,FALSE)</f>
        <v>0</v>
      </c>
      <c r="AC74">
        <f>VLOOKUP($A74,overview!$B$4:$AK$172,30,FALSE)</f>
        <v>0</v>
      </c>
      <c r="AD74">
        <f>VLOOKUP($A74,overview!$B$4:$AK$172,31,FALSE)</f>
        <v>0</v>
      </c>
      <c r="AE74">
        <f>VLOOKUP($A74,overview!$B$4:$AK$172,32,FALSE)</f>
        <v>0</v>
      </c>
      <c r="AF74">
        <f>VLOOKUP($A74,overview!$B$4:$AK$172,33,FALSE)</f>
        <v>0</v>
      </c>
      <c r="AG74">
        <f>VLOOKUP($A74,overview!$B$4:$AK$172,34,FALSE)</f>
        <v>0</v>
      </c>
      <c r="AH74">
        <f>VLOOKUP($A74,overview!$B$4:$AK$172,35,FALSE)</f>
        <v>0</v>
      </c>
      <c r="AI74" t="str">
        <f>VLOOKUP($A74,overview!$B$4:$AK$172,36,FALSE)</f>
        <v>l/kg</v>
      </c>
    </row>
    <row r="75" spans="1:35">
      <c r="A75" t="s">
        <v>89</v>
      </c>
      <c r="B75">
        <f>VLOOKUP($A75,overview!$B$4:$AK$172,3,FALSE)</f>
        <v>0</v>
      </c>
      <c r="C75">
        <f>VLOOKUP($A75,overview!$B$4:$AK$172,4,FALSE)</f>
        <v>0</v>
      </c>
      <c r="D75">
        <f>VLOOKUP($A75,overview!$B$4:$AK$172,5,FALSE)</f>
        <v>0</v>
      </c>
      <c r="E75">
        <f>VLOOKUP($A75,overview!$B$4:$AK$172,6,FALSE)</f>
        <v>0</v>
      </c>
      <c r="F75">
        <f>VLOOKUP($A75,overview!$B$4:$AK$172,7,FALSE)</f>
        <v>0</v>
      </c>
      <c r="G75">
        <f>VLOOKUP($A75,overview!$B$4:$AK$172,8,FALSE)</f>
        <v>0</v>
      </c>
      <c r="H75">
        <f>VLOOKUP($A75,overview!$B$4:$AK$172,9,FALSE)</f>
        <v>0</v>
      </c>
      <c r="I75">
        <f>VLOOKUP($A75,overview!$B$4:$AK$172,10,FALSE)</f>
        <v>0</v>
      </c>
      <c r="J75">
        <f>VLOOKUP($A75,overview!$B$4:$AK$172,11,FALSE)</f>
        <v>0</v>
      </c>
      <c r="K75">
        <f>VLOOKUP($A75,overview!$B$4:$AK$172,12,FALSE)</f>
        <v>0</v>
      </c>
      <c r="L75">
        <f>VLOOKUP($A75,overview!$B$4:$AK$172,13,FALSE)</f>
        <v>0</v>
      </c>
      <c r="M75">
        <f>VLOOKUP($A75,overview!$B$4:$AK$172,14,FALSE)</f>
        <v>0</v>
      </c>
      <c r="N75">
        <f>VLOOKUP($A75,overview!$B$4:$AK$172,15,FALSE)</f>
        <v>0</v>
      </c>
      <c r="O75">
        <f>VLOOKUP($A75,overview!$B$4:$AK$172,16,FALSE)</f>
        <v>0</v>
      </c>
      <c r="P75">
        <f>VLOOKUP($A75,overview!$B$4:$AK$172,17,FALSE)</f>
        <v>0</v>
      </c>
      <c r="Q75">
        <f>VLOOKUP($A75,overview!$B$4:$AK$172,18,FALSE)</f>
        <v>0</v>
      </c>
      <c r="R75">
        <f>VLOOKUP($A75,overview!$B$4:$AK$172,19,FALSE)</f>
        <v>0</v>
      </c>
      <c r="S75">
        <f>VLOOKUP($A75,overview!$B$4:$AK$172,20,FALSE)</f>
        <v>0</v>
      </c>
      <c r="T75">
        <f>VLOOKUP($A75,overview!$B$4:$AK$172,21,FALSE)</f>
        <v>0</v>
      </c>
      <c r="U75">
        <f>VLOOKUP($A75,overview!$B$4:$AK$172,22,FALSE)</f>
        <v>0</v>
      </c>
      <c r="V75">
        <f>VLOOKUP($A75,overview!$B$4:$AK$172,23,FALSE)</f>
        <v>0</v>
      </c>
      <c r="W75">
        <f>VLOOKUP($A75,overview!$B$4:$AK$172,24,FALSE)</f>
        <v>0</v>
      </c>
      <c r="X75">
        <f>VLOOKUP($A75,overview!$B$4:$AK$172,25,FALSE)</f>
        <v>0</v>
      </c>
      <c r="Y75">
        <f>VLOOKUP($A75,overview!$B$4:$AK$172,26,FALSE)</f>
        <v>0</v>
      </c>
      <c r="Z75">
        <f>VLOOKUP($A75,overview!$B$4:$AK$172,27,FALSE)</f>
        <v>0</v>
      </c>
      <c r="AA75">
        <f>VLOOKUP($A75,overview!$B$4:$AK$172,28,FALSE)</f>
        <v>0</v>
      </c>
      <c r="AB75">
        <f>VLOOKUP($A75,overview!$B$4:$AK$172,29,FALSE)</f>
        <v>0</v>
      </c>
      <c r="AC75">
        <f>VLOOKUP($A75,overview!$B$4:$AK$172,30,FALSE)</f>
        <v>0</v>
      </c>
      <c r="AD75">
        <f>VLOOKUP($A75,overview!$B$4:$AK$172,31,FALSE)</f>
        <v>0</v>
      </c>
      <c r="AE75">
        <f>VLOOKUP($A75,overview!$B$4:$AK$172,32,FALSE)</f>
        <v>0</v>
      </c>
      <c r="AF75">
        <f>VLOOKUP($A75,overview!$B$4:$AK$172,33,FALSE)</f>
        <v>0</v>
      </c>
      <c r="AG75">
        <f>VLOOKUP($A75,overview!$B$4:$AK$172,34,FALSE)</f>
        <v>0</v>
      </c>
      <c r="AH75">
        <f>VLOOKUP($A75,overview!$B$4:$AK$172,35,FALSE)</f>
        <v>0</v>
      </c>
      <c r="AI75" t="str">
        <f>VLOOKUP($A75,overview!$B$4:$AK$172,36,FALSE)</f>
        <v/>
      </c>
    </row>
    <row r="76" spans="1:35">
      <c r="A76" t="s">
        <v>475</v>
      </c>
      <c r="B76">
        <f>VLOOKUP($A76,overview!$B$4:$AK$172,3,FALSE)</f>
        <v>0</v>
      </c>
      <c r="C76">
        <f>VLOOKUP($A76,overview!$B$4:$AK$172,4,FALSE)</f>
        <v>0</v>
      </c>
      <c r="D76">
        <f>VLOOKUP($A76,overview!$B$4:$AK$172,5,FALSE)</f>
        <v>0</v>
      </c>
      <c r="E76">
        <f>VLOOKUP($A76,overview!$B$4:$AK$172,6,FALSE)</f>
        <v>0</v>
      </c>
      <c r="F76">
        <f>VLOOKUP($A76,overview!$B$4:$AK$172,7,FALSE)</f>
        <v>0</v>
      </c>
      <c r="G76">
        <f>VLOOKUP($A76,overview!$B$4:$AK$172,8,FALSE)</f>
        <v>0</v>
      </c>
      <c r="H76">
        <f>VLOOKUP($A76,overview!$B$4:$AK$172,9,FALSE)</f>
        <v>0</v>
      </c>
      <c r="I76">
        <f>VLOOKUP($A76,overview!$B$4:$AK$172,10,FALSE)</f>
        <v>0</v>
      </c>
      <c r="J76">
        <f>VLOOKUP($A76,overview!$B$4:$AK$172,11,FALSE)</f>
        <v>0</v>
      </c>
      <c r="K76">
        <f>VLOOKUP($A76,overview!$B$4:$AK$172,12,FALSE)</f>
        <v>0</v>
      </c>
      <c r="L76">
        <f>VLOOKUP($A76,overview!$B$4:$AK$172,13,FALSE)</f>
        <v>0</v>
      </c>
      <c r="M76">
        <f>VLOOKUP($A76,overview!$B$4:$AK$172,14,FALSE)</f>
        <v>0</v>
      </c>
      <c r="N76">
        <f>VLOOKUP($A76,overview!$B$4:$AK$172,15,FALSE)</f>
        <v>0</v>
      </c>
      <c r="O76">
        <f>VLOOKUP($A76,overview!$B$4:$AK$172,16,FALSE)</f>
        <v>0</v>
      </c>
      <c r="P76">
        <f>VLOOKUP($A76,overview!$B$4:$AK$172,17,FALSE)</f>
        <v>0</v>
      </c>
      <c r="Q76">
        <f>VLOOKUP($A76,overview!$B$4:$AK$172,18,FALSE)</f>
        <v>0</v>
      </c>
      <c r="R76">
        <f>VLOOKUP($A76,overview!$B$4:$AK$172,19,FALSE)</f>
        <v>0</v>
      </c>
      <c r="S76">
        <f>VLOOKUP($A76,overview!$B$4:$AK$172,20,FALSE)</f>
        <v>0</v>
      </c>
      <c r="T76">
        <f>VLOOKUP($A76,overview!$B$4:$AK$172,21,FALSE)</f>
        <v>0</v>
      </c>
      <c r="U76">
        <f>VLOOKUP($A76,overview!$B$4:$AK$172,22,FALSE)</f>
        <v>0</v>
      </c>
      <c r="V76">
        <f>VLOOKUP($A76,overview!$B$4:$AK$172,23,FALSE)</f>
        <v>0</v>
      </c>
      <c r="W76">
        <f>VLOOKUP($A76,overview!$B$4:$AK$172,24,FALSE)</f>
        <v>0</v>
      </c>
      <c r="X76">
        <f>VLOOKUP($A76,overview!$B$4:$AK$172,25,FALSE)</f>
        <v>0</v>
      </c>
      <c r="Y76">
        <f>VLOOKUP($A76,overview!$B$4:$AK$172,26,FALSE)</f>
        <v>0</v>
      </c>
      <c r="Z76">
        <f>VLOOKUP($A76,overview!$B$4:$AK$172,27,FALSE)</f>
        <v>0</v>
      </c>
      <c r="AA76">
        <f>VLOOKUP($A76,overview!$B$4:$AK$172,28,FALSE)</f>
        <v>0</v>
      </c>
      <c r="AB76">
        <f>VLOOKUP($A76,overview!$B$4:$AK$172,29,FALSE)</f>
        <v>0</v>
      </c>
      <c r="AC76">
        <f>VLOOKUP($A76,overview!$B$4:$AK$172,30,FALSE)</f>
        <v>0</v>
      </c>
      <c r="AD76">
        <f>VLOOKUP($A76,overview!$B$4:$AK$172,31,FALSE)</f>
        <v>0</v>
      </c>
      <c r="AE76">
        <f>VLOOKUP($A76,overview!$B$4:$AK$172,32,FALSE)</f>
        <v>0</v>
      </c>
      <c r="AF76">
        <f>VLOOKUP($A76,overview!$B$4:$AK$172,33,FALSE)</f>
        <v>0</v>
      </c>
      <c r="AG76">
        <f>VLOOKUP($A76,overview!$B$4:$AK$172,34,FALSE)</f>
        <v>0</v>
      </c>
      <c r="AH76">
        <f>VLOOKUP($A76,overview!$B$4:$AK$172,35,FALSE)</f>
        <v>0</v>
      </c>
      <c r="AI76" t="str">
        <f>VLOOKUP($A76,overview!$B$4:$AK$172,36,FALSE)</f>
        <v/>
      </c>
    </row>
    <row r="77" spans="1:35">
      <c r="A77" t="s">
        <v>90</v>
      </c>
      <c r="B77">
        <f>VLOOKUP($A77,overview!$B$4:$AK$172,3,FALSE)</f>
        <v>0</v>
      </c>
      <c r="C77">
        <f>VLOOKUP($A77,overview!$B$4:$AK$172,4,FALSE)</f>
        <v>0</v>
      </c>
      <c r="D77">
        <f>VLOOKUP($A77,overview!$B$4:$AK$172,5,FALSE)</f>
        <v>0</v>
      </c>
      <c r="E77">
        <f>VLOOKUP($A77,overview!$B$4:$AK$172,6,FALSE)</f>
        <v>0</v>
      </c>
      <c r="F77">
        <f>VLOOKUP($A77,overview!$B$4:$AK$172,7,FALSE)</f>
        <v>0</v>
      </c>
      <c r="G77">
        <f>VLOOKUP($A77,overview!$B$4:$AK$172,8,FALSE)</f>
        <v>0</v>
      </c>
      <c r="H77">
        <f>VLOOKUP($A77,overview!$B$4:$AK$172,9,FALSE)</f>
        <v>0</v>
      </c>
      <c r="I77">
        <f>VLOOKUP($A77,overview!$B$4:$AK$172,10,FALSE)</f>
        <v>0</v>
      </c>
      <c r="J77">
        <f>VLOOKUP($A77,overview!$B$4:$AK$172,11,FALSE)</f>
        <v>0</v>
      </c>
      <c r="K77">
        <f>VLOOKUP($A77,overview!$B$4:$AK$172,12,FALSE)</f>
        <v>0</v>
      </c>
      <c r="L77">
        <f>VLOOKUP($A77,overview!$B$4:$AK$172,13,FALSE)</f>
        <v>0</v>
      </c>
      <c r="M77">
        <f>VLOOKUP($A77,overview!$B$4:$AK$172,14,FALSE)</f>
        <v>0</v>
      </c>
      <c r="N77">
        <f>VLOOKUP($A77,overview!$B$4:$AK$172,15,FALSE)</f>
        <v>0</v>
      </c>
      <c r="O77">
        <f>VLOOKUP($A77,overview!$B$4:$AK$172,16,FALSE)</f>
        <v>0</v>
      </c>
      <c r="P77">
        <f>VLOOKUP($A77,overview!$B$4:$AK$172,17,FALSE)</f>
        <v>0</v>
      </c>
      <c r="Q77">
        <f>VLOOKUP($A77,overview!$B$4:$AK$172,18,FALSE)</f>
        <v>0</v>
      </c>
      <c r="R77">
        <f>VLOOKUP($A77,overview!$B$4:$AK$172,19,FALSE)</f>
        <v>0</v>
      </c>
      <c r="S77">
        <f>VLOOKUP($A77,overview!$B$4:$AK$172,20,FALSE)</f>
        <v>0</v>
      </c>
      <c r="T77">
        <f>VLOOKUP($A77,overview!$B$4:$AK$172,21,FALSE)</f>
        <v>0</v>
      </c>
      <c r="U77">
        <f>VLOOKUP($A77,overview!$B$4:$AK$172,22,FALSE)</f>
        <v>0</v>
      </c>
      <c r="V77">
        <f>VLOOKUP($A77,overview!$B$4:$AK$172,23,FALSE)</f>
        <v>0</v>
      </c>
      <c r="W77">
        <f>VLOOKUP($A77,overview!$B$4:$AK$172,24,FALSE)</f>
        <v>0</v>
      </c>
      <c r="X77">
        <f>VLOOKUP($A77,overview!$B$4:$AK$172,25,FALSE)</f>
        <v>0</v>
      </c>
      <c r="Y77">
        <f>VLOOKUP($A77,overview!$B$4:$AK$172,26,FALSE)</f>
        <v>0</v>
      </c>
      <c r="Z77">
        <f>VLOOKUP($A77,overview!$B$4:$AK$172,27,FALSE)</f>
        <v>0</v>
      </c>
      <c r="AA77">
        <f>VLOOKUP($A77,overview!$B$4:$AK$172,28,FALSE)</f>
        <v>0</v>
      </c>
      <c r="AB77">
        <f>VLOOKUP($A77,overview!$B$4:$AK$172,29,FALSE)</f>
        <v>0</v>
      </c>
      <c r="AC77">
        <f>VLOOKUP($A77,overview!$B$4:$AK$172,30,FALSE)</f>
        <v>0</v>
      </c>
      <c r="AD77">
        <f>VLOOKUP($A77,overview!$B$4:$AK$172,31,FALSE)</f>
        <v>0</v>
      </c>
      <c r="AE77">
        <f>VLOOKUP($A77,overview!$B$4:$AK$172,32,FALSE)</f>
        <v>0</v>
      </c>
      <c r="AF77">
        <f>VLOOKUP($A77,overview!$B$4:$AK$172,33,FALSE)</f>
        <v>0</v>
      </c>
      <c r="AG77">
        <f>VLOOKUP($A77,overview!$B$4:$AK$172,34,FALSE)</f>
        <v>0</v>
      </c>
      <c r="AH77">
        <f>VLOOKUP($A77,overview!$B$4:$AK$172,35,FALSE)</f>
        <v>0</v>
      </c>
      <c r="AI77" t="str">
        <f>VLOOKUP($A77,overview!$B$4:$AK$172,36,FALSE)</f>
        <v/>
      </c>
    </row>
    <row r="78" spans="1:35">
      <c r="A78" t="s">
        <v>91</v>
      </c>
      <c r="B78">
        <f>VLOOKUP($A78,overview!$B$4:$AK$172,3,FALSE)</f>
        <v>0.43900984193259768</v>
      </c>
      <c r="C78">
        <f>VLOOKUP($A78,overview!$B$4:$AK$172,4,FALSE)</f>
        <v>0</v>
      </c>
      <c r="D78">
        <f>VLOOKUP($A78,overview!$B$4:$AK$172,5,FALSE)</f>
        <v>0</v>
      </c>
      <c r="E78">
        <f>VLOOKUP($A78,overview!$B$4:$AK$172,6,FALSE)</f>
        <v>0</v>
      </c>
      <c r="F78">
        <f>VLOOKUP($A78,overview!$B$4:$AK$172,7,FALSE)</f>
        <v>0</v>
      </c>
      <c r="G78">
        <f>VLOOKUP($A78,overview!$B$4:$AK$172,8,FALSE)</f>
        <v>0</v>
      </c>
      <c r="H78">
        <f>VLOOKUP($A78,overview!$B$4:$AK$172,9,FALSE)</f>
        <v>0</v>
      </c>
      <c r="I78">
        <f>VLOOKUP($A78,overview!$B$4:$AK$172,10,FALSE)</f>
        <v>0</v>
      </c>
      <c r="J78">
        <f>VLOOKUP($A78,overview!$B$4:$AK$172,11,FALSE)</f>
        <v>0</v>
      </c>
      <c r="K78">
        <f>VLOOKUP($A78,overview!$B$4:$AK$172,12,FALSE)</f>
        <v>0</v>
      </c>
      <c r="L78">
        <f>VLOOKUP($A78,overview!$B$4:$AK$172,13,FALSE)</f>
        <v>0</v>
      </c>
      <c r="M78">
        <f>VLOOKUP($A78,overview!$B$4:$AK$172,14,FALSE)</f>
        <v>0</v>
      </c>
      <c r="N78">
        <f>VLOOKUP($A78,overview!$B$4:$AK$172,15,FALSE)</f>
        <v>0</v>
      </c>
      <c r="O78">
        <f>VLOOKUP($A78,overview!$B$4:$AK$172,16,FALSE)</f>
        <v>0</v>
      </c>
      <c r="P78">
        <f>VLOOKUP($A78,overview!$B$4:$AK$172,17,FALSE)</f>
        <v>0</v>
      </c>
      <c r="Q78">
        <f>VLOOKUP($A78,overview!$B$4:$AK$172,18,FALSE)</f>
        <v>0</v>
      </c>
      <c r="R78">
        <f>VLOOKUP($A78,overview!$B$4:$AK$172,19,FALSE)</f>
        <v>0</v>
      </c>
      <c r="S78">
        <f>VLOOKUP($A78,overview!$B$4:$AK$172,20,FALSE)</f>
        <v>0</v>
      </c>
      <c r="T78">
        <f>VLOOKUP($A78,overview!$B$4:$AK$172,21,FALSE)</f>
        <v>0</v>
      </c>
      <c r="U78">
        <f>VLOOKUP($A78,overview!$B$4:$AK$172,22,FALSE)</f>
        <v>0</v>
      </c>
      <c r="V78">
        <f>VLOOKUP($A78,overview!$B$4:$AK$172,23,FALSE)</f>
        <v>0</v>
      </c>
      <c r="W78">
        <f>VLOOKUP($A78,overview!$B$4:$AK$172,24,FALSE)</f>
        <v>0</v>
      </c>
      <c r="X78">
        <f>VLOOKUP($A78,overview!$B$4:$AK$172,25,FALSE)</f>
        <v>0</v>
      </c>
      <c r="Y78">
        <f>VLOOKUP($A78,overview!$B$4:$AK$172,26,FALSE)</f>
        <v>0</v>
      </c>
      <c r="Z78">
        <f>VLOOKUP($A78,overview!$B$4:$AK$172,27,FALSE)</f>
        <v>0</v>
      </c>
      <c r="AA78">
        <f>VLOOKUP($A78,overview!$B$4:$AK$172,28,FALSE)</f>
        <v>0</v>
      </c>
      <c r="AB78">
        <f>VLOOKUP($A78,overview!$B$4:$AK$172,29,FALSE)</f>
        <v>0</v>
      </c>
      <c r="AC78">
        <f>VLOOKUP($A78,overview!$B$4:$AK$172,30,FALSE)</f>
        <v>0</v>
      </c>
      <c r="AD78">
        <f>VLOOKUP($A78,overview!$B$4:$AK$172,31,FALSE)</f>
        <v>0</v>
      </c>
      <c r="AE78">
        <f>VLOOKUP($A78,overview!$B$4:$AK$172,32,FALSE)</f>
        <v>0</v>
      </c>
      <c r="AF78">
        <f>VLOOKUP($A78,overview!$B$4:$AK$172,33,FALSE)</f>
        <v>0</v>
      </c>
      <c r="AG78">
        <f>VLOOKUP($A78,overview!$B$4:$AK$172,34,FALSE)</f>
        <v>0</v>
      </c>
      <c r="AH78">
        <f>VLOOKUP($A78,overview!$B$4:$AK$172,35,FALSE)</f>
        <v>0</v>
      </c>
      <c r="AI78" t="str">
        <f>VLOOKUP($A78,overview!$B$4:$AK$172,36,FALSE)</f>
        <v/>
      </c>
    </row>
    <row r="79" spans="1:35">
      <c r="A79" t="s">
        <v>476</v>
      </c>
      <c r="B79">
        <f>VLOOKUP($A79,overview!$B$4:$AK$172,3,FALSE)</f>
        <v>0.3124067998807038</v>
      </c>
      <c r="C79">
        <f>VLOOKUP($A79,overview!$B$4:$AK$172,4,FALSE)</f>
        <v>0</v>
      </c>
      <c r="D79">
        <f>VLOOKUP($A79,overview!$B$4:$AK$172,5,FALSE)</f>
        <v>0</v>
      </c>
      <c r="E79">
        <f>VLOOKUP($A79,overview!$B$4:$AK$172,6,FALSE)</f>
        <v>0</v>
      </c>
      <c r="F79">
        <f>VLOOKUP($A79,overview!$B$4:$AK$172,7,FALSE)</f>
        <v>0</v>
      </c>
      <c r="G79">
        <f>VLOOKUP($A79,overview!$B$4:$AK$172,8,FALSE)</f>
        <v>0</v>
      </c>
      <c r="H79">
        <f>VLOOKUP($A79,overview!$B$4:$AK$172,9,FALSE)</f>
        <v>0</v>
      </c>
      <c r="I79">
        <f>VLOOKUP($A79,overview!$B$4:$AK$172,10,FALSE)</f>
        <v>0</v>
      </c>
      <c r="J79">
        <f>VLOOKUP($A79,overview!$B$4:$AK$172,11,FALSE)</f>
        <v>0</v>
      </c>
      <c r="K79">
        <f>VLOOKUP($A79,overview!$B$4:$AK$172,12,FALSE)</f>
        <v>0</v>
      </c>
      <c r="L79">
        <f>VLOOKUP($A79,overview!$B$4:$AK$172,13,FALSE)</f>
        <v>0</v>
      </c>
      <c r="M79">
        <f>VLOOKUP($A79,overview!$B$4:$AK$172,14,FALSE)</f>
        <v>0</v>
      </c>
      <c r="N79">
        <f>VLOOKUP($A79,overview!$B$4:$AK$172,15,FALSE)</f>
        <v>0</v>
      </c>
      <c r="O79">
        <f>VLOOKUP($A79,overview!$B$4:$AK$172,16,FALSE)</f>
        <v>0</v>
      </c>
      <c r="P79">
        <f>VLOOKUP($A79,overview!$B$4:$AK$172,17,FALSE)</f>
        <v>0</v>
      </c>
      <c r="Q79">
        <f>VLOOKUP($A79,overview!$B$4:$AK$172,18,FALSE)</f>
        <v>0</v>
      </c>
      <c r="R79">
        <f>VLOOKUP($A79,overview!$B$4:$AK$172,19,FALSE)</f>
        <v>0</v>
      </c>
      <c r="S79">
        <f>VLOOKUP($A79,overview!$B$4:$AK$172,20,FALSE)</f>
        <v>0</v>
      </c>
      <c r="T79">
        <f>VLOOKUP($A79,overview!$B$4:$AK$172,21,FALSE)</f>
        <v>0</v>
      </c>
      <c r="U79">
        <f>VLOOKUP($A79,overview!$B$4:$AK$172,22,FALSE)</f>
        <v>0</v>
      </c>
      <c r="V79">
        <f>VLOOKUP($A79,overview!$B$4:$AK$172,23,FALSE)</f>
        <v>0</v>
      </c>
      <c r="W79">
        <f>VLOOKUP($A79,overview!$B$4:$AK$172,24,FALSE)</f>
        <v>0</v>
      </c>
      <c r="X79">
        <f>VLOOKUP($A79,overview!$B$4:$AK$172,25,FALSE)</f>
        <v>0</v>
      </c>
      <c r="Y79">
        <f>VLOOKUP($A79,overview!$B$4:$AK$172,26,FALSE)</f>
        <v>0</v>
      </c>
      <c r="Z79">
        <f>VLOOKUP($A79,overview!$B$4:$AK$172,27,FALSE)</f>
        <v>0</v>
      </c>
      <c r="AA79">
        <f>VLOOKUP($A79,overview!$B$4:$AK$172,28,FALSE)</f>
        <v>0</v>
      </c>
      <c r="AB79">
        <f>VLOOKUP($A79,overview!$B$4:$AK$172,29,FALSE)</f>
        <v>0</v>
      </c>
      <c r="AC79">
        <f>VLOOKUP($A79,overview!$B$4:$AK$172,30,FALSE)</f>
        <v>0</v>
      </c>
      <c r="AD79">
        <f>VLOOKUP($A79,overview!$B$4:$AK$172,31,FALSE)</f>
        <v>0</v>
      </c>
      <c r="AE79">
        <f>VLOOKUP($A79,overview!$B$4:$AK$172,32,FALSE)</f>
        <v>0</v>
      </c>
      <c r="AF79">
        <f>VLOOKUP($A79,overview!$B$4:$AK$172,33,FALSE)</f>
        <v>0</v>
      </c>
      <c r="AG79">
        <f>VLOOKUP($A79,overview!$B$4:$AK$172,34,FALSE)</f>
        <v>0</v>
      </c>
      <c r="AH79">
        <f>VLOOKUP($A79,overview!$B$4:$AK$172,35,FALSE)</f>
        <v>0</v>
      </c>
      <c r="AI79" t="str">
        <f>VLOOKUP($A79,overview!$B$4:$AK$172,36,FALSE)</f>
        <v/>
      </c>
    </row>
    <row r="80" spans="1:35">
      <c r="A80" t="s">
        <v>92</v>
      </c>
      <c r="B80">
        <f>VLOOKUP($A80,overview!$B$4:$AK$172,3,FALSE)</f>
        <v>0.24858335818669849</v>
      </c>
      <c r="C80">
        <f>VLOOKUP($A80,overview!$B$4:$AK$172,4,FALSE)</f>
        <v>0</v>
      </c>
      <c r="D80">
        <f>VLOOKUP($A80,overview!$B$4:$AK$172,5,FALSE)</f>
        <v>0</v>
      </c>
      <c r="E80">
        <f>VLOOKUP($A80,overview!$B$4:$AK$172,6,FALSE)</f>
        <v>0</v>
      </c>
      <c r="F80">
        <f>VLOOKUP($A80,overview!$B$4:$AK$172,7,FALSE)</f>
        <v>0</v>
      </c>
      <c r="G80">
        <f>VLOOKUP($A80,overview!$B$4:$AK$172,8,FALSE)</f>
        <v>0</v>
      </c>
      <c r="H80">
        <f>VLOOKUP($A80,overview!$B$4:$AK$172,9,FALSE)</f>
        <v>0</v>
      </c>
      <c r="I80">
        <f>VLOOKUP($A80,overview!$B$4:$AK$172,10,FALSE)</f>
        <v>0</v>
      </c>
      <c r="J80">
        <f>VLOOKUP($A80,overview!$B$4:$AK$172,11,FALSE)</f>
        <v>0</v>
      </c>
      <c r="K80">
        <f>VLOOKUP($A80,overview!$B$4:$AK$172,12,FALSE)</f>
        <v>0</v>
      </c>
      <c r="L80">
        <f>VLOOKUP($A80,overview!$B$4:$AK$172,13,FALSE)</f>
        <v>0</v>
      </c>
      <c r="M80">
        <f>VLOOKUP($A80,overview!$B$4:$AK$172,14,FALSE)</f>
        <v>0</v>
      </c>
      <c r="N80">
        <f>VLOOKUP($A80,overview!$B$4:$AK$172,15,FALSE)</f>
        <v>0</v>
      </c>
      <c r="O80">
        <f>VLOOKUP($A80,overview!$B$4:$AK$172,16,FALSE)</f>
        <v>0</v>
      </c>
      <c r="P80">
        <f>VLOOKUP($A80,overview!$B$4:$AK$172,17,FALSE)</f>
        <v>0</v>
      </c>
      <c r="Q80">
        <f>VLOOKUP($A80,overview!$B$4:$AK$172,18,FALSE)</f>
        <v>0</v>
      </c>
      <c r="R80">
        <f>VLOOKUP($A80,overview!$B$4:$AK$172,19,FALSE)</f>
        <v>0</v>
      </c>
      <c r="S80">
        <f>VLOOKUP($A80,overview!$B$4:$AK$172,20,FALSE)</f>
        <v>0</v>
      </c>
      <c r="T80">
        <f>VLOOKUP($A80,overview!$B$4:$AK$172,21,FALSE)</f>
        <v>0</v>
      </c>
      <c r="U80">
        <f>VLOOKUP($A80,overview!$B$4:$AK$172,22,FALSE)</f>
        <v>0</v>
      </c>
      <c r="V80">
        <f>VLOOKUP($A80,overview!$B$4:$AK$172,23,FALSE)</f>
        <v>0</v>
      </c>
      <c r="W80">
        <f>VLOOKUP($A80,overview!$B$4:$AK$172,24,FALSE)</f>
        <v>0</v>
      </c>
      <c r="X80">
        <f>VLOOKUP($A80,overview!$B$4:$AK$172,25,FALSE)</f>
        <v>0</v>
      </c>
      <c r="Y80">
        <f>VLOOKUP($A80,overview!$B$4:$AK$172,26,FALSE)</f>
        <v>0</v>
      </c>
      <c r="Z80">
        <f>VLOOKUP($A80,overview!$B$4:$AK$172,27,FALSE)</f>
        <v>0</v>
      </c>
      <c r="AA80">
        <f>VLOOKUP($A80,overview!$B$4:$AK$172,28,FALSE)</f>
        <v>0</v>
      </c>
      <c r="AB80">
        <f>VLOOKUP($A80,overview!$B$4:$AK$172,29,FALSE)</f>
        <v>0</v>
      </c>
      <c r="AC80">
        <f>VLOOKUP($A80,overview!$B$4:$AK$172,30,FALSE)</f>
        <v>0</v>
      </c>
      <c r="AD80">
        <f>VLOOKUP($A80,overview!$B$4:$AK$172,31,FALSE)</f>
        <v>0</v>
      </c>
      <c r="AE80">
        <f>VLOOKUP($A80,overview!$B$4:$AK$172,32,FALSE)</f>
        <v>0</v>
      </c>
      <c r="AF80">
        <f>VLOOKUP($A80,overview!$B$4:$AK$172,33,FALSE)</f>
        <v>0</v>
      </c>
      <c r="AG80">
        <f>VLOOKUP($A80,overview!$B$4:$AK$172,34,FALSE)</f>
        <v>0</v>
      </c>
      <c r="AH80">
        <f>VLOOKUP($A80,overview!$B$4:$AK$172,35,FALSE)</f>
        <v>0</v>
      </c>
      <c r="AI80" t="str">
        <f>VLOOKUP($A80,overview!$B$4:$AK$172,36,FALSE)</f>
        <v/>
      </c>
    </row>
    <row r="81" spans="1:35">
      <c r="A81" s="4" t="s">
        <v>66</v>
      </c>
      <c r="B81">
        <f>VLOOKUP($A81,overview!$B$4:$AK$172,3,FALSE)</f>
        <v>0.05</v>
      </c>
      <c r="C81">
        <f>VLOOKUP($A81,overview!$B$4:$AK$172,4,FALSE)</f>
        <v>0</v>
      </c>
      <c r="D81">
        <f>VLOOKUP($A81,overview!$B$4:$AK$172,5,FALSE)</f>
        <v>0</v>
      </c>
      <c r="E81">
        <f>VLOOKUP($A81,overview!$B$4:$AK$172,6,FALSE)</f>
        <v>0</v>
      </c>
      <c r="F81">
        <f>VLOOKUP($A81,overview!$B$4:$AK$172,7,FALSE)</f>
        <v>0</v>
      </c>
      <c r="G81">
        <f>VLOOKUP($A81,overview!$B$4:$AK$172,8,FALSE)</f>
        <v>0</v>
      </c>
      <c r="H81">
        <f>VLOOKUP($A81,overview!$B$4:$AK$172,9,FALSE)</f>
        <v>0</v>
      </c>
      <c r="I81">
        <f>VLOOKUP($A81,overview!$B$4:$AK$172,10,FALSE)</f>
        <v>0</v>
      </c>
      <c r="J81">
        <f>VLOOKUP($A81,overview!$B$4:$AK$172,11,FALSE)</f>
        <v>0</v>
      </c>
      <c r="K81">
        <f>VLOOKUP($A81,overview!$B$4:$AK$172,12,FALSE)</f>
        <v>0</v>
      </c>
      <c r="L81">
        <f>VLOOKUP($A81,overview!$B$4:$AK$172,13,FALSE)</f>
        <v>0</v>
      </c>
      <c r="M81">
        <f>VLOOKUP($A81,overview!$B$4:$AK$172,14,FALSE)</f>
        <v>0</v>
      </c>
      <c r="N81">
        <f>VLOOKUP($A81,overview!$B$4:$AK$172,15,FALSE)</f>
        <v>0</v>
      </c>
      <c r="O81">
        <f>VLOOKUP($A81,overview!$B$4:$AK$172,16,FALSE)</f>
        <v>0</v>
      </c>
      <c r="P81">
        <f>VLOOKUP($A81,overview!$B$4:$AK$172,17,FALSE)</f>
        <v>0</v>
      </c>
      <c r="Q81">
        <f>VLOOKUP($A81,overview!$B$4:$AK$172,18,FALSE)</f>
        <v>0</v>
      </c>
      <c r="R81">
        <f>VLOOKUP($A81,overview!$B$4:$AK$172,19,FALSE)</f>
        <v>0</v>
      </c>
      <c r="S81">
        <f>VLOOKUP($A81,overview!$B$4:$AK$172,20,FALSE)</f>
        <v>0</v>
      </c>
      <c r="T81">
        <f>VLOOKUP($A81,overview!$B$4:$AK$172,21,FALSE)</f>
        <v>0</v>
      </c>
      <c r="U81">
        <f>VLOOKUP($A81,overview!$B$4:$AK$172,22,FALSE)</f>
        <v>0</v>
      </c>
      <c r="V81">
        <f>VLOOKUP($A81,overview!$B$4:$AK$172,23,FALSE)</f>
        <v>0</v>
      </c>
      <c r="W81">
        <f>VLOOKUP($A81,overview!$B$4:$AK$172,24,FALSE)</f>
        <v>0</v>
      </c>
      <c r="X81">
        <f>VLOOKUP($A81,overview!$B$4:$AK$172,25,FALSE)</f>
        <v>0</v>
      </c>
      <c r="Y81">
        <f>VLOOKUP($A81,overview!$B$4:$AK$172,26,FALSE)</f>
        <v>0</v>
      </c>
      <c r="Z81">
        <f>VLOOKUP($A81,overview!$B$4:$AK$172,27,FALSE)</f>
        <v>0</v>
      </c>
      <c r="AA81">
        <f>VLOOKUP($A81,overview!$B$4:$AK$172,28,FALSE)</f>
        <v>0</v>
      </c>
      <c r="AB81">
        <f>VLOOKUP($A81,overview!$B$4:$AK$172,29,FALSE)</f>
        <v>0</v>
      </c>
      <c r="AC81">
        <f>VLOOKUP($A81,overview!$B$4:$AK$172,30,FALSE)</f>
        <v>0</v>
      </c>
      <c r="AD81">
        <f>VLOOKUP($A81,overview!$B$4:$AK$172,31,FALSE)</f>
        <v>0</v>
      </c>
      <c r="AE81">
        <f>VLOOKUP($A81,overview!$B$4:$AK$172,32,FALSE)</f>
        <v>0</v>
      </c>
      <c r="AF81">
        <f>VLOOKUP($A81,overview!$B$4:$AK$172,33,FALSE)</f>
        <v>0</v>
      </c>
      <c r="AG81">
        <f>VLOOKUP($A81,overview!$B$4:$AK$172,34,FALSE)</f>
        <v>0</v>
      </c>
      <c r="AH81">
        <f>VLOOKUP($A81,overview!$B$4:$AK$172,35,FALSE)</f>
        <v>0</v>
      </c>
      <c r="AI81">
        <f>VLOOKUP($A81,overview!$B$4:$AK$172,36,FALSE)</f>
        <v>0</v>
      </c>
    </row>
    <row r="82" spans="1:35">
      <c r="A82" t="s">
        <v>97</v>
      </c>
      <c r="B82">
        <f>VLOOKUP($A82,overview!$B$4:$AK$172,3,FALSE)</f>
        <v>1</v>
      </c>
      <c r="C82">
        <f>VLOOKUP($A82,overview!$B$4:$AK$172,4,FALSE)</f>
        <v>0</v>
      </c>
      <c r="D82">
        <f>VLOOKUP($A82,overview!$B$4:$AK$172,5,FALSE)</f>
        <v>0</v>
      </c>
      <c r="E82">
        <f>VLOOKUP($A82,overview!$B$4:$AK$172,6,FALSE)</f>
        <v>0</v>
      </c>
      <c r="F82">
        <f>VLOOKUP($A82,overview!$B$4:$AK$172,7,FALSE)</f>
        <v>0</v>
      </c>
      <c r="G82">
        <f>VLOOKUP($A82,overview!$B$4:$AK$172,8,FALSE)</f>
        <v>0</v>
      </c>
      <c r="H82">
        <f>VLOOKUP($A82,overview!$B$4:$AK$172,9,FALSE)</f>
        <v>0</v>
      </c>
      <c r="I82">
        <f>VLOOKUP($A82,overview!$B$4:$AK$172,10,FALSE)</f>
        <v>0</v>
      </c>
      <c r="J82">
        <f>VLOOKUP($A82,overview!$B$4:$AK$172,11,FALSE)</f>
        <v>0</v>
      </c>
      <c r="K82">
        <f>VLOOKUP($A82,overview!$B$4:$AK$172,12,FALSE)</f>
        <v>0</v>
      </c>
      <c r="L82">
        <f>VLOOKUP($A82,overview!$B$4:$AK$172,13,FALSE)</f>
        <v>0</v>
      </c>
      <c r="M82">
        <f>VLOOKUP($A82,overview!$B$4:$AK$172,14,FALSE)</f>
        <v>0</v>
      </c>
      <c r="N82">
        <f>VLOOKUP($A82,overview!$B$4:$AK$172,15,FALSE)</f>
        <v>0</v>
      </c>
      <c r="O82">
        <f>VLOOKUP($A82,overview!$B$4:$AK$172,16,FALSE)</f>
        <v>0</v>
      </c>
      <c r="P82">
        <f>VLOOKUP($A82,overview!$B$4:$AK$172,17,FALSE)</f>
        <v>0</v>
      </c>
      <c r="Q82">
        <f>VLOOKUP($A82,overview!$B$4:$AK$172,18,FALSE)</f>
        <v>0</v>
      </c>
      <c r="R82">
        <f>VLOOKUP($A82,overview!$B$4:$AK$172,19,FALSE)</f>
        <v>0</v>
      </c>
      <c r="S82">
        <f>VLOOKUP($A82,overview!$B$4:$AK$172,20,FALSE)</f>
        <v>0</v>
      </c>
      <c r="T82">
        <f>VLOOKUP($A82,overview!$B$4:$AK$172,21,FALSE)</f>
        <v>0</v>
      </c>
      <c r="U82">
        <f>VLOOKUP($A82,overview!$B$4:$AK$172,22,FALSE)</f>
        <v>0</v>
      </c>
      <c r="V82">
        <f>VLOOKUP($A82,overview!$B$4:$AK$172,23,FALSE)</f>
        <v>0</v>
      </c>
      <c r="W82">
        <f>VLOOKUP($A82,overview!$B$4:$AK$172,24,FALSE)</f>
        <v>0</v>
      </c>
      <c r="X82">
        <f>VLOOKUP($A82,overview!$B$4:$AK$172,25,FALSE)</f>
        <v>0</v>
      </c>
      <c r="Y82">
        <f>VLOOKUP($A82,overview!$B$4:$AK$172,26,FALSE)</f>
        <v>0</v>
      </c>
      <c r="Z82">
        <f>VLOOKUP($A82,overview!$B$4:$AK$172,27,FALSE)</f>
        <v>0</v>
      </c>
      <c r="AA82">
        <f>VLOOKUP($A82,overview!$B$4:$AK$172,28,FALSE)</f>
        <v>0</v>
      </c>
      <c r="AB82">
        <f>VLOOKUP($A82,overview!$B$4:$AK$172,29,FALSE)</f>
        <v>0</v>
      </c>
      <c r="AC82">
        <f>VLOOKUP($A82,overview!$B$4:$AK$172,30,FALSE)</f>
        <v>0</v>
      </c>
      <c r="AD82">
        <f>VLOOKUP($A82,overview!$B$4:$AK$172,31,FALSE)</f>
        <v>0</v>
      </c>
      <c r="AE82">
        <f>VLOOKUP($A82,overview!$B$4:$AK$172,32,FALSE)</f>
        <v>0</v>
      </c>
      <c r="AF82">
        <f>VLOOKUP($A82,overview!$B$4:$AK$172,33,FALSE)</f>
        <v>0</v>
      </c>
      <c r="AG82">
        <f>VLOOKUP($A82,overview!$B$4:$AK$172,34,FALSE)</f>
        <v>0</v>
      </c>
      <c r="AH82">
        <f>VLOOKUP($A82,overview!$B$4:$AK$172,35,FALSE)</f>
        <v>0</v>
      </c>
      <c r="AI82" t="str">
        <f>VLOOKUP($A82,overview!$B$4:$AK$172,36,FALSE)</f>
        <v>kW</v>
      </c>
    </row>
    <row r="83" spans="1:35">
      <c r="A83" t="s">
        <v>98</v>
      </c>
      <c r="B83">
        <f>VLOOKUP($A83,overview!$B$4:$AK$172,3,FALSE)</f>
        <v>1</v>
      </c>
      <c r="C83">
        <f>VLOOKUP($A83,overview!$B$4:$AK$172,4,FALSE)</f>
        <v>0</v>
      </c>
      <c r="D83">
        <f>VLOOKUP($A83,overview!$B$4:$AK$172,5,FALSE)</f>
        <v>0</v>
      </c>
      <c r="E83">
        <f>VLOOKUP($A83,overview!$B$4:$AK$172,6,FALSE)</f>
        <v>0</v>
      </c>
      <c r="F83">
        <f>VLOOKUP($A83,overview!$B$4:$AK$172,7,FALSE)</f>
        <v>0</v>
      </c>
      <c r="G83">
        <f>VLOOKUP($A83,overview!$B$4:$AK$172,8,FALSE)</f>
        <v>0</v>
      </c>
      <c r="H83">
        <f>VLOOKUP($A83,overview!$B$4:$AK$172,9,FALSE)</f>
        <v>0</v>
      </c>
      <c r="I83">
        <f>VLOOKUP($A83,overview!$B$4:$AK$172,10,FALSE)</f>
        <v>0</v>
      </c>
      <c r="J83">
        <f>VLOOKUP($A83,overview!$B$4:$AK$172,11,FALSE)</f>
        <v>0</v>
      </c>
      <c r="K83">
        <f>VLOOKUP($A83,overview!$B$4:$AK$172,12,FALSE)</f>
        <v>0</v>
      </c>
      <c r="L83">
        <f>VLOOKUP($A83,overview!$B$4:$AK$172,13,FALSE)</f>
        <v>0</v>
      </c>
      <c r="M83">
        <f>VLOOKUP($A83,overview!$B$4:$AK$172,14,FALSE)</f>
        <v>0</v>
      </c>
      <c r="N83">
        <f>VLOOKUP($A83,overview!$B$4:$AK$172,15,FALSE)</f>
        <v>0</v>
      </c>
      <c r="O83">
        <f>VLOOKUP($A83,overview!$B$4:$AK$172,16,FALSE)</f>
        <v>0</v>
      </c>
      <c r="P83">
        <f>VLOOKUP($A83,overview!$B$4:$AK$172,17,FALSE)</f>
        <v>0</v>
      </c>
      <c r="Q83">
        <f>VLOOKUP($A83,overview!$B$4:$AK$172,18,FALSE)</f>
        <v>0</v>
      </c>
      <c r="R83">
        <f>VLOOKUP($A83,overview!$B$4:$AK$172,19,FALSE)</f>
        <v>0</v>
      </c>
      <c r="S83">
        <f>VLOOKUP($A83,overview!$B$4:$AK$172,20,FALSE)</f>
        <v>0</v>
      </c>
      <c r="T83">
        <f>VLOOKUP($A83,overview!$B$4:$AK$172,21,FALSE)</f>
        <v>0</v>
      </c>
      <c r="U83">
        <f>VLOOKUP($A83,overview!$B$4:$AK$172,22,FALSE)</f>
        <v>0</v>
      </c>
      <c r="V83">
        <f>VLOOKUP($A83,overview!$B$4:$AK$172,23,FALSE)</f>
        <v>0</v>
      </c>
      <c r="W83">
        <f>VLOOKUP($A83,overview!$B$4:$AK$172,24,FALSE)</f>
        <v>0</v>
      </c>
      <c r="X83">
        <f>VLOOKUP($A83,overview!$B$4:$AK$172,25,FALSE)</f>
        <v>0</v>
      </c>
      <c r="Y83">
        <f>VLOOKUP($A83,overview!$B$4:$AK$172,26,FALSE)</f>
        <v>0</v>
      </c>
      <c r="Z83">
        <f>VLOOKUP($A83,overview!$B$4:$AK$172,27,FALSE)</f>
        <v>0</v>
      </c>
      <c r="AA83">
        <f>VLOOKUP($A83,overview!$B$4:$AK$172,28,FALSE)</f>
        <v>0</v>
      </c>
      <c r="AB83">
        <f>VLOOKUP($A83,overview!$B$4:$AK$172,29,FALSE)</f>
        <v>0</v>
      </c>
      <c r="AC83">
        <f>VLOOKUP($A83,overview!$B$4:$AK$172,30,FALSE)</f>
        <v>0</v>
      </c>
      <c r="AD83">
        <f>VLOOKUP($A83,overview!$B$4:$AK$172,31,FALSE)</f>
        <v>0</v>
      </c>
      <c r="AE83">
        <f>VLOOKUP($A83,overview!$B$4:$AK$172,32,FALSE)</f>
        <v>0</v>
      </c>
      <c r="AF83">
        <f>VLOOKUP($A83,overview!$B$4:$AK$172,33,FALSE)</f>
        <v>0</v>
      </c>
      <c r="AG83">
        <f>VLOOKUP($A83,overview!$B$4:$AK$172,34,FALSE)</f>
        <v>0</v>
      </c>
      <c r="AH83">
        <f>VLOOKUP($A83,overview!$B$4:$AK$172,35,FALSE)</f>
        <v>0</v>
      </c>
      <c r="AI83" t="str">
        <f>VLOOKUP($A83,overview!$B$4:$AK$172,36,FALSE)</f>
        <v>kW</v>
      </c>
    </row>
    <row r="84" spans="1:35">
      <c r="A84" t="s">
        <v>99</v>
      </c>
      <c r="B84">
        <f>VLOOKUP($A84,overview!$B$4:$AK$172,3,FALSE)</f>
        <v>1</v>
      </c>
      <c r="C84">
        <f>VLOOKUP($A84,overview!$B$4:$AK$172,4,FALSE)</f>
        <v>0</v>
      </c>
      <c r="D84">
        <f>VLOOKUP($A84,overview!$B$4:$AK$172,5,FALSE)</f>
        <v>0</v>
      </c>
      <c r="E84">
        <f>VLOOKUP($A84,overview!$B$4:$AK$172,6,FALSE)</f>
        <v>0</v>
      </c>
      <c r="F84">
        <f>VLOOKUP($A84,overview!$B$4:$AK$172,7,FALSE)</f>
        <v>0</v>
      </c>
      <c r="G84">
        <f>VLOOKUP($A84,overview!$B$4:$AK$172,8,FALSE)</f>
        <v>0</v>
      </c>
      <c r="H84">
        <f>VLOOKUP($A84,overview!$B$4:$AK$172,9,FALSE)</f>
        <v>0</v>
      </c>
      <c r="I84">
        <f>VLOOKUP($A84,overview!$B$4:$AK$172,10,FALSE)</f>
        <v>0</v>
      </c>
      <c r="J84">
        <f>VLOOKUP($A84,overview!$B$4:$AK$172,11,FALSE)</f>
        <v>0</v>
      </c>
      <c r="K84">
        <f>VLOOKUP($A84,overview!$B$4:$AK$172,12,FALSE)</f>
        <v>0</v>
      </c>
      <c r="L84">
        <f>VLOOKUP($A84,overview!$B$4:$AK$172,13,FALSE)</f>
        <v>0</v>
      </c>
      <c r="M84">
        <f>VLOOKUP($A84,overview!$B$4:$AK$172,14,FALSE)</f>
        <v>0</v>
      </c>
      <c r="N84">
        <f>VLOOKUP($A84,overview!$B$4:$AK$172,15,FALSE)</f>
        <v>0</v>
      </c>
      <c r="O84">
        <f>VLOOKUP($A84,overview!$B$4:$AK$172,16,FALSE)</f>
        <v>0</v>
      </c>
      <c r="P84">
        <f>VLOOKUP($A84,overview!$B$4:$AK$172,17,FALSE)</f>
        <v>0</v>
      </c>
      <c r="Q84">
        <f>VLOOKUP($A84,overview!$B$4:$AK$172,18,FALSE)</f>
        <v>0</v>
      </c>
      <c r="R84">
        <f>VLOOKUP($A84,overview!$B$4:$AK$172,19,FALSE)</f>
        <v>0</v>
      </c>
      <c r="S84">
        <f>VLOOKUP($A84,overview!$B$4:$AK$172,20,FALSE)</f>
        <v>0</v>
      </c>
      <c r="T84">
        <f>VLOOKUP($A84,overview!$B$4:$AK$172,21,FALSE)</f>
        <v>0</v>
      </c>
      <c r="U84">
        <f>VLOOKUP($A84,overview!$B$4:$AK$172,22,FALSE)</f>
        <v>0</v>
      </c>
      <c r="V84">
        <f>VLOOKUP($A84,overview!$B$4:$AK$172,23,FALSE)</f>
        <v>0</v>
      </c>
      <c r="W84">
        <f>VLOOKUP($A84,overview!$B$4:$AK$172,24,FALSE)</f>
        <v>0</v>
      </c>
      <c r="X84">
        <f>VLOOKUP($A84,overview!$B$4:$AK$172,25,FALSE)</f>
        <v>0</v>
      </c>
      <c r="Y84">
        <f>VLOOKUP($A84,overview!$B$4:$AK$172,26,FALSE)</f>
        <v>0</v>
      </c>
      <c r="Z84">
        <f>VLOOKUP($A84,overview!$B$4:$AK$172,27,FALSE)</f>
        <v>0</v>
      </c>
      <c r="AA84">
        <f>VLOOKUP($A84,overview!$B$4:$AK$172,28,FALSE)</f>
        <v>0</v>
      </c>
      <c r="AB84">
        <f>VLOOKUP($A84,overview!$B$4:$AK$172,29,FALSE)</f>
        <v>0</v>
      </c>
      <c r="AC84">
        <f>VLOOKUP($A84,overview!$B$4:$AK$172,30,FALSE)</f>
        <v>0</v>
      </c>
      <c r="AD84">
        <f>VLOOKUP($A84,overview!$B$4:$AK$172,31,FALSE)</f>
        <v>0</v>
      </c>
      <c r="AE84">
        <f>VLOOKUP($A84,overview!$B$4:$AK$172,32,FALSE)</f>
        <v>0</v>
      </c>
      <c r="AF84">
        <f>VLOOKUP($A84,overview!$B$4:$AK$172,33,FALSE)</f>
        <v>0</v>
      </c>
      <c r="AG84">
        <f>VLOOKUP($A84,overview!$B$4:$AK$172,34,FALSE)</f>
        <v>0</v>
      </c>
      <c r="AH84">
        <f>VLOOKUP($A84,overview!$B$4:$AK$172,35,FALSE)</f>
        <v>0</v>
      </c>
      <c r="AI84" t="str">
        <f>VLOOKUP($A84,overview!$B$4:$AK$172,36,FALSE)</f>
        <v>kW jet fuel output</v>
      </c>
    </row>
    <row r="85" spans="1:35">
      <c r="A85" t="s">
        <v>100</v>
      </c>
      <c r="B85">
        <f>VLOOKUP($A85,overview!$B$4:$AK$172,3,FALSE)</f>
        <v>1</v>
      </c>
      <c r="C85">
        <f>VLOOKUP($A85,overview!$B$4:$AK$172,4,FALSE)</f>
        <v>0</v>
      </c>
      <c r="D85">
        <f>VLOOKUP($A85,overview!$B$4:$AK$172,5,FALSE)</f>
        <v>0</v>
      </c>
      <c r="E85">
        <f>VLOOKUP($A85,overview!$B$4:$AK$172,6,FALSE)</f>
        <v>0</v>
      </c>
      <c r="F85">
        <f>VLOOKUP($A85,overview!$B$4:$AK$172,7,FALSE)</f>
        <v>0</v>
      </c>
      <c r="G85">
        <f>VLOOKUP($A85,overview!$B$4:$AK$172,8,FALSE)</f>
        <v>0</v>
      </c>
      <c r="H85">
        <f>VLOOKUP($A85,overview!$B$4:$AK$172,9,FALSE)</f>
        <v>0</v>
      </c>
      <c r="I85">
        <f>VLOOKUP($A85,overview!$B$4:$AK$172,10,FALSE)</f>
        <v>0</v>
      </c>
      <c r="J85">
        <f>VLOOKUP($A85,overview!$B$4:$AK$172,11,FALSE)</f>
        <v>0</v>
      </c>
      <c r="K85">
        <f>VLOOKUP($A85,overview!$B$4:$AK$172,12,FALSE)</f>
        <v>0</v>
      </c>
      <c r="L85">
        <f>VLOOKUP($A85,overview!$B$4:$AK$172,13,FALSE)</f>
        <v>0</v>
      </c>
      <c r="M85">
        <f>VLOOKUP($A85,overview!$B$4:$AK$172,14,FALSE)</f>
        <v>0</v>
      </c>
      <c r="N85">
        <f>VLOOKUP($A85,overview!$B$4:$AK$172,15,FALSE)</f>
        <v>0</v>
      </c>
      <c r="O85">
        <f>VLOOKUP($A85,overview!$B$4:$AK$172,16,FALSE)</f>
        <v>0</v>
      </c>
      <c r="P85">
        <f>VLOOKUP($A85,overview!$B$4:$AK$172,17,FALSE)</f>
        <v>0</v>
      </c>
      <c r="Q85">
        <f>VLOOKUP($A85,overview!$B$4:$AK$172,18,FALSE)</f>
        <v>0</v>
      </c>
      <c r="R85">
        <f>VLOOKUP($A85,overview!$B$4:$AK$172,19,FALSE)</f>
        <v>0</v>
      </c>
      <c r="S85">
        <f>VLOOKUP($A85,overview!$B$4:$AK$172,20,FALSE)</f>
        <v>0</v>
      </c>
      <c r="T85">
        <f>VLOOKUP($A85,overview!$B$4:$AK$172,21,FALSE)</f>
        <v>0</v>
      </c>
      <c r="U85">
        <f>VLOOKUP($A85,overview!$B$4:$AK$172,22,FALSE)</f>
        <v>0</v>
      </c>
      <c r="V85">
        <f>VLOOKUP($A85,overview!$B$4:$AK$172,23,FALSE)</f>
        <v>0</v>
      </c>
      <c r="W85">
        <f>VLOOKUP($A85,overview!$B$4:$AK$172,24,FALSE)</f>
        <v>0</v>
      </c>
      <c r="X85">
        <f>VLOOKUP($A85,overview!$B$4:$AK$172,25,FALSE)</f>
        <v>0</v>
      </c>
      <c r="Y85">
        <f>VLOOKUP($A85,overview!$B$4:$AK$172,26,FALSE)</f>
        <v>0</v>
      </c>
      <c r="Z85">
        <f>VLOOKUP($A85,overview!$B$4:$AK$172,27,FALSE)</f>
        <v>0</v>
      </c>
      <c r="AA85">
        <f>VLOOKUP($A85,overview!$B$4:$AK$172,28,FALSE)</f>
        <v>0</v>
      </c>
      <c r="AB85">
        <f>VLOOKUP($A85,overview!$B$4:$AK$172,29,FALSE)</f>
        <v>0</v>
      </c>
      <c r="AC85">
        <f>VLOOKUP($A85,overview!$B$4:$AK$172,30,FALSE)</f>
        <v>0</v>
      </c>
      <c r="AD85">
        <f>VLOOKUP($A85,overview!$B$4:$AK$172,31,FALSE)</f>
        <v>0</v>
      </c>
      <c r="AE85">
        <f>VLOOKUP($A85,overview!$B$4:$AK$172,32,FALSE)</f>
        <v>0</v>
      </c>
      <c r="AF85">
        <f>VLOOKUP($A85,overview!$B$4:$AK$172,33,FALSE)</f>
        <v>0</v>
      </c>
      <c r="AG85">
        <f>VLOOKUP($A85,overview!$B$4:$AK$172,34,FALSE)</f>
        <v>0</v>
      </c>
      <c r="AH85">
        <f>VLOOKUP($A85,overview!$B$4:$AK$172,35,FALSE)</f>
        <v>0</v>
      </c>
      <c r="AI85" t="str">
        <f>VLOOKUP($A85,overview!$B$4:$AK$172,36,FALSE)</f>
        <v>kWh</v>
      </c>
    </row>
    <row r="86" spans="1:35">
      <c r="A86" t="s">
        <v>240</v>
      </c>
      <c r="B86">
        <f>VLOOKUP($A86,overview!$B$4:$AK$172,3,FALSE)</f>
        <v>1</v>
      </c>
      <c r="C86">
        <f>VLOOKUP($A86,overview!$B$4:$AK$172,4,FALSE)</f>
        <v>0</v>
      </c>
      <c r="D86">
        <f>VLOOKUP($A86,overview!$B$4:$AK$172,5,FALSE)</f>
        <v>0</v>
      </c>
      <c r="E86">
        <f>VLOOKUP($A86,overview!$B$4:$AK$172,6,FALSE)</f>
        <v>0</v>
      </c>
      <c r="F86">
        <f>VLOOKUP($A86,overview!$B$4:$AK$172,7,FALSE)</f>
        <v>0</v>
      </c>
      <c r="G86">
        <f>VLOOKUP($A86,overview!$B$4:$AK$172,8,FALSE)</f>
        <v>0</v>
      </c>
      <c r="H86">
        <f>VLOOKUP($A86,overview!$B$4:$AK$172,9,FALSE)</f>
        <v>0</v>
      </c>
      <c r="I86">
        <f>VLOOKUP($A86,overview!$B$4:$AK$172,10,FALSE)</f>
        <v>0</v>
      </c>
      <c r="J86">
        <f>VLOOKUP($A86,overview!$B$4:$AK$172,11,FALSE)</f>
        <v>0</v>
      </c>
      <c r="K86">
        <f>VLOOKUP($A86,overview!$B$4:$AK$172,12,FALSE)</f>
        <v>0</v>
      </c>
      <c r="L86">
        <f>VLOOKUP($A86,overview!$B$4:$AK$172,13,FALSE)</f>
        <v>0</v>
      </c>
      <c r="M86">
        <f>VLOOKUP($A86,overview!$B$4:$AK$172,14,FALSE)</f>
        <v>0</v>
      </c>
      <c r="N86">
        <f>VLOOKUP($A86,overview!$B$4:$AK$172,15,FALSE)</f>
        <v>0</v>
      </c>
      <c r="O86">
        <f>VLOOKUP($A86,overview!$B$4:$AK$172,16,FALSE)</f>
        <v>0</v>
      </c>
      <c r="P86">
        <f>VLOOKUP($A86,overview!$B$4:$AK$172,17,FALSE)</f>
        <v>0</v>
      </c>
      <c r="Q86">
        <f>VLOOKUP($A86,overview!$B$4:$AK$172,18,FALSE)</f>
        <v>0</v>
      </c>
      <c r="R86">
        <f>VLOOKUP($A86,overview!$B$4:$AK$172,19,FALSE)</f>
        <v>0</v>
      </c>
      <c r="S86">
        <f>VLOOKUP($A86,overview!$B$4:$AK$172,20,FALSE)</f>
        <v>0</v>
      </c>
      <c r="T86">
        <f>VLOOKUP($A86,overview!$B$4:$AK$172,21,FALSE)</f>
        <v>0</v>
      </c>
      <c r="U86">
        <f>VLOOKUP($A86,overview!$B$4:$AK$172,22,FALSE)</f>
        <v>0</v>
      </c>
      <c r="V86">
        <f>VLOOKUP($A86,overview!$B$4:$AK$172,23,FALSE)</f>
        <v>0</v>
      </c>
      <c r="W86">
        <f>VLOOKUP($A86,overview!$B$4:$AK$172,24,FALSE)</f>
        <v>0</v>
      </c>
      <c r="X86">
        <f>VLOOKUP($A86,overview!$B$4:$AK$172,25,FALSE)</f>
        <v>0</v>
      </c>
      <c r="Y86">
        <f>VLOOKUP($A86,overview!$B$4:$AK$172,26,FALSE)</f>
        <v>0</v>
      </c>
      <c r="Z86">
        <f>VLOOKUP($A86,overview!$B$4:$AK$172,27,FALSE)</f>
        <v>0</v>
      </c>
      <c r="AA86">
        <f>VLOOKUP($A86,overview!$B$4:$AK$172,28,FALSE)</f>
        <v>0</v>
      </c>
      <c r="AB86">
        <f>VLOOKUP($A86,overview!$B$4:$AK$172,29,FALSE)</f>
        <v>0</v>
      </c>
      <c r="AC86">
        <f>VLOOKUP($A86,overview!$B$4:$AK$172,30,FALSE)</f>
        <v>0</v>
      </c>
      <c r="AD86">
        <f>VLOOKUP($A86,overview!$B$4:$AK$172,31,FALSE)</f>
        <v>0</v>
      </c>
      <c r="AE86">
        <f>VLOOKUP($A86,overview!$B$4:$AK$172,32,FALSE)</f>
        <v>0</v>
      </c>
      <c r="AF86">
        <f>VLOOKUP($A86,overview!$B$4:$AK$172,33,FALSE)</f>
        <v>0</v>
      </c>
      <c r="AG86">
        <f>VLOOKUP($A86,overview!$B$4:$AK$172,34,FALSE)</f>
        <v>0</v>
      </c>
      <c r="AH86">
        <f>VLOOKUP($A86,overview!$B$4:$AK$172,35,FALSE)</f>
        <v>0</v>
      </c>
      <c r="AI86" t="str">
        <f>VLOOKUP($A86,overview!$B$4:$AK$172,36,FALSE)</f>
        <v>kWh</v>
      </c>
    </row>
    <row r="87" spans="1:35">
      <c r="A87" t="s">
        <v>79</v>
      </c>
      <c r="B87">
        <f>VLOOKUP($A87,overview!$B$4:$AK$172,3,FALSE)</f>
        <v>30</v>
      </c>
      <c r="C87">
        <f>VLOOKUP($A87,overview!$B$4:$AK$172,4,FALSE)</f>
        <v>0</v>
      </c>
      <c r="D87">
        <f>VLOOKUP($A87,overview!$B$4:$AK$172,5,FALSE)</f>
        <v>0</v>
      </c>
      <c r="E87">
        <f>VLOOKUP($A87,overview!$B$4:$AK$172,6,FALSE)</f>
        <v>0</v>
      </c>
      <c r="F87">
        <f>VLOOKUP($A87,overview!$B$4:$AK$172,7,FALSE)</f>
        <v>0</v>
      </c>
      <c r="G87">
        <f>VLOOKUP($A87,overview!$B$4:$AK$172,8,FALSE)</f>
        <v>0</v>
      </c>
      <c r="H87">
        <f>VLOOKUP($A87,overview!$B$4:$AK$172,9,FALSE)</f>
        <v>0</v>
      </c>
      <c r="I87">
        <f>VLOOKUP($A87,overview!$B$4:$AK$172,10,FALSE)</f>
        <v>0</v>
      </c>
      <c r="J87">
        <f>VLOOKUP($A87,overview!$B$4:$AK$172,11,FALSE)</f>
        <v>0</v>
      </c>
      <c r="K87">
        <f>VLOOKUP($A87,overview!$B$4:$AK$172,12,FALSE)</f>
        <v>0</v>
      </c>
      <c r="L87">
        <f>VLOOKUP($A87,overview!$B$4:$AK$172,13,FALSE)</f>
        <v>0</v>
      </c>
      <c r="M87">
        <f>VLOOKUP($A87,overview!$B$4:$AK$172,14,FALSE)</f>
        <v>0</v>
      </c>
      <c r="N87">
        <f>VLOOKUP($A87,overview!$B$4:$AK$172,15,FALSE)</f>
        <v>0</v>
      </c>
      <c r="O87">
        <f>VLOOKUP($A87,overview!$B$4:$AK$172,16,FALSE)</f>
        <v>0</v>
      </c>
      <c r="P87">
        <f>VLOOKUP($A87,overview!$B$4:$AK$172,17,FALSE)</f>
        <v>0</v>
      </c>
      <c r="Q87">
        <f>VLOOKUP($A87,overview!$B$4:$AK$172,18,FALSE)</f>
        <v>0</v>
      </c>
      <c r="R87">
        <f>VLOOKUP($A87,overview!$B$4:$AK$172,19,FALSE)</f>
        <v>0</v>
      </c>
      <c r="S87">
        <f>VLOOKUP($A87,overview!$B$4:$AK$172,20,FALSE)</f>
        <v>0</v>
      </c>
      <c r="T87">
        <f>VLOOKUP($A87,overview!$B$4:$AK$172,21,FALSE)</f>
        <v>0</v>
      </c>
      <c r="U87">
        <f>VLOOKUP($A87,overview!$B$4:$AK$172,22,FALSE)</f>
        <v>0</v>
      </c>
      <c r="V87">
        <f>VLOOKUP($A87,overview!$B$4:$AK$172,23,FALSE)</f>
        <v>0</v>
      </c>
      <c r="W87">
        <f>VLOOKUP($A87,overview!$B$4:$AK$172,24,FALSE)</f>
        <v>0</v>
      </c>
      <c r="X87">
        <f>VLOOKUP($A87,overview!$B$4:$AK$172,25,FALSE)</f>
        <v>0</v>
      </c>
      <c r="Y87">
        <f>VLOOKUP($A87,overview!$B$4:$AK$172,26,FALSE)</f>
        <v>0</v>
      </c>
      <c r="Z87">
        <f>VLOOKUP($A87,overview!$B$4:$AK$172,27,FALSE)</f>
        <v>0</v>
      </c>
      <c r="AA87">
        <f>VLOOKUP($A87,overview!$B$4:$AK$172,28,FALSE)</f>
        <v>0</v>
      </c>
      <c r="AB87">
        <f>VLOOKUP($A87,overview!$B$4:$AK$172,29,FALSE)</f>
        <v>0</v>
      </c>
      <c r="AC87">
        <f>VLOOKUP($A87,overview!$B$4:$AK$172,30,FALSE)</f>
        <v>0</v>
      </c>
      <c r="AD87">
        <f>VLOOKUP($A87,overview!$B$4:$AK$172,31,FALSE)</f>
        <v>0</v>
      </c>
      <c r="AE87">
        <f>VLOOKUP($A87,overview!$B$4:$AK$172,32,FALSE)</f>
        <v>0</v>
      </c>
      <c r="AF87">
        <f>VLOOKUP($A87,overview!$B$4:$AK$172,33,FALSE)</f>
        <v>0</v>
      </c>
      <c r="AG87">
        <f>VLOOKUP($A87,overview!$B$4:$AK$172,34,FALSE)</f>
        <v>0</v>
      </c>
      <c r="AH87">
        <f>VLOOKUP($A87,overview!$B$4:$AK$172,35,FALSE)</f>
        <v>0</v>
      </c>
      <c r="AI87" t="str">
        <f>VLOOKUP($A87,overview!$B$4:$AK$172,36,FALSE)</f>
        <v>years</v>
      </c>
    </row>
    <row r="88" spans="1:35">
      <c r="A88" t="s">
        <v>113</v>
      </c>
      <c r="B88">
        <f>VLOOKUP($A88,overview!$B$4:$AK$172,3,FALSE)</f>
        <v>10</v>
      </c>
      <c r="C88">
        <f>VLOOKUP($A88,overview!$B$4:$AK$172,4,FALSE)</f>
        <v>0</v>
      </c>
      <c r="D88">
        <f>VLOOKUP($A88,overview!$B$4:$AK$172,5,FALSE)</f>
        <v>0</v>
      </c>
      <c r="E88">
        <f>VLOOKUP($A88,overview!$B$4:$AK$172,6,FALSE)</f>
        <v>0</v>
      </c>
      <c r="F88">
        <f>VLOOKUP($A88,overview!$B$4:$AK$172,7,FALSE)</f>
        <v>0</v>
      </c>
      <c r="G88">
        <f>VLOOKUP($A88,overview!$B$4:$AK$172,8,FALSE)</f>
        <v>0</v>
      </c>
      <c r="H88">
        <f>VLOOKUP($A88,overview!$B$4:$AK$172,9,FALSE)</f>
        <v>0</v>
      </c>
      <c r="I88">
        <f>VLOOKUP($A88,overview!$B$4:$AK$172,10,FALSE)</f>
        <v>0</v>
      </c>
      <c r="J88">
        <f>VLOOKUP($A88,overview!$B$4:$AK$172,11,FALSE)</f>
        <v>0</v>
      </c>
      <c r="K88">
        <f>VLOOKUP($A88,overview!$B$4:$AK$172,12,FALSE)</f>
        <v>0</v>
      </c>
      <c r="L88">
        <f>VLOOKUP($A88,overview!$B$4:$AK$172,13,FALSE)</f>
        <v>0</v>
      </c>
      <c r="M88">
        <f>VLOOKUP($A88,overview!$B$4:$AK$172,14,FALSE)</f>
        <v>0</v>
      </c>
      <c r="N88">
        <f>VLOOKUP($A88,overview!$B$4:$AK$172,15,FALSE)</f>
        <v>0</v>
      </c>
      <c r="O88">
        <f>VLOOKUP($A88,overview!$B$4:$AK$172,16,FALSE)</f>
        <v>0</v>
      </c>
      <c r="P88">
        <f>VLOOKUP($A88,overview!$B$4:$AK$172,17,FALSE)</f>
        <v>0</v>
      </c>
      <c r="Q88">
        <f>VLOOKUP($A88,overview!$B$4:$AK$172,18,FALSE)</f>
        <v>0</v>
      </c>
      <c r="R88">
        <f>VLOOKUP($A88,overview!$B$4:$AK$172,19,FALSE)</f>
        <v>0</v>
      </c>
      <c r="S88">
        <f>VLOOKUP($A88,overview!$B$4:$AK$172,20,FALSE)</f>
        <v>0</v>
      </c>
      <c r="T88">
        <f>VLOOKUP($A88,overview!$B$4:$AK$172,21,FALSE)</f>
        <v>0</v>
      </c>
      <c r="U88">
        <f>VLOOKUP($A88,overview!$B$4:$AK$172,22,FALSE)</f>
        <v>0</v>
      </c>
      <c r="V88">
        <f>VLOOKUP($A88,overview!$B$4:$AK$172,23,FALSE)</f>
        <v>0</v>
      </c>
      <c r="W88">
        <f>VLOOKUP($A88,overview!$B$4:$AK$172,24,FALSE)</f>
        <v>0</v>
      </c>
      <c r="X88">
        <f>VLOOKUP($A88,overview!$B$4:$AK$172,25,FALSE)</f>
        <v>0</v>
      </c>
      <c r="Y88">
        <f>VLOOKUP($A88,overview!$B$4:$AK$172,26,FALSE)</f>
        <v>0</v>
      </c>
      <c r="Z88">
        <f>VLOOKUP($A88,overview!$B$4:$AK$172,27,FALSE)</f>
        <v>0</v>
      </c>
      <c r="AA88">
        <f>VLOOKUP($A88,overview!$B$4:$AK$172,28,FALSE)</f>
        <v>0</v>
      </c>
      <c r="AB88">
        <f>VLOOKUP($A88,overview!$B$4:$AK$172,29,FALSE)</f>
        <v>0</v>
      </c>
      <c r="AC88">
        <f>VLOOKUP($A88,overview!$B$4:$AK$172,30,FALSE)</f>
        <v>0</v>
      </c>
      <c r="AD88">
        <f>VLOOKUP($A88,overview!$B$4:$AK$172,31,FALSE)</f>
        <v>0</v>
      </c>
      <c r="AE88">
        <f>VLOOKUP($A88,overview!$B$4:$AK$172,32,FALSE)</f>
        <v>0</v>
      </c>
      <c r="AF88">
        <f>VLOOKUP($A88,overview!$B$4:$AK$172,33,FALSE)</f>
        <v>0</v>
      </c>
      <c r="AG88">
        <f>VLOOKUP($A88,overview!$B$4:$AK$172,34,FALSE)</f>
        <v>0</v>
      </c>
      <c r="AH88">
        <f>VLOOKUP($A88,overview!$B$4:$AK$172,35,FALSE)</f>
        <v>0</v>
      </c>
      <c r="AI88" t="str">
        <f>VLOOKUP($A88,overview!$B$4:$AK$172,36,FALSE)</f>
        <v>GWh</v>
      </c>
    </row>
    <row r="89" spans="1:35">
      <c r="A89" t="s">
        <v>443</v>
      </c>
      <c r="B89">
        <f>VLOOKUP($A89,overview!$B$4:$AK$172,3,FALSE)</f>
        <v>2890</v>
      </c>
      <c r="C89">
        <f>VLOOKUP($A89,overview!$B$4:$AK$172,4,FALSE)</f>
        <v>0</v>
      </c>
      <c r="D89">
        <f>VLOOKUP($A89,overview!$B$4:$AK$172,5,FALSE)</f>
        <v>0</v>
      </c>
      <c r="E89">
        <f>VLOOKUP($A89,overview!$B$4:$AK$172,6,FALSE)</f>
        <v>2779.5743189955169</v>
      </c>
      <c r="F89">
        <f>VLOOKUP($A89,overview!$B$4:$AK$172,7,FALSE)</f>
        <v>2712.1862279514521</v>
      </c>
      <c r="G89">
        <f>VLOOKUP($A89,overview!$B$4:$AK$172,8,FALSE)</f>
        <v>2661.6851805619999</v>
      </c>
      <c r="H89">
        <f>VLOOKUP($A89,overview!$B$4:$AK$172,9,FALSE)</f>
        <v>2620.2204346522039</v>
      </c>
      <c r="I89">
        <f>VLOOKUP($A89,overview!$B$4:$AK$172,10,FALSE)</f>
        <v>2584.3919270758738</v>
      </c>
      <c r="J89">
        <f>VLOOKUP($A89,overview!$B$4:$AK$172,11,FALSE)</f>
        <v>2552.4239418091538</v>
      </c>
      <c r="K89">
        <f>VLOOKUP($A89,overview!$B$4:$AK$172,12,FALSE)</f>
        <v>2523.274354659447</v>
      </c>
      <c r="L89">
        <f>VLOOKUP($A89,overview!$B$4:$AK$172,13,FALSE)</f>
        <v>2496.280347401369</v>
      </c>
      <c r="M89">
        <f>VLOOKUP($A89,overview!$B$4:$AK$172,14,FALSE)</f>
        <v>2470.9946856514298</v>
      </c>
      <c r="N89">
        <f>VLOOKUP($A89,overview!$B$4:$AK$172,15,FALSE)</f>
        <v>2447.1015848242382</v>
      </c>
      <c r="O89">
        <f>VLOOKUP($A89,overview!$B$4:$AK$172,16,FALSE)</f>
        <v>2424.369892295143</v>
      </c>
      <c r="P89">
        <f>VLOOKUP($A89,overview!$B$4:$AK$172,17,FALSE)</f>
        <v>2402.6253646600971</v>
      </c>
      <c r="Q89">
        <f>VLOOKUP($A89,overview!$B$4:$AK$172,18,FALSE)</f>
        <v>2381.733411094026</v>
      </c>
      <c r="R89">
        <f>VLOOKUP($A89,overview!$B$4:$AK$172,19,FALSE)</f>
        <v>2361.587900929886</v>
      </c>
      <c r="S89">
        <f>VLOOKUP($A89,overview!$B$4:$AK$172,20,FALSE)</f>
        <v>2342.1036500854598</v>
      </c>
      <c r="T89">
        <f>VLOOKUP($A89,overview!$B$4:$AK$172,21,FALSE)</f>
        <v>2323.211227203396</v>
      </c>
      <c r="U89">
        <f>VLOOKUP($A89,overview!$B$4:$AK$172,22,FALSE)</f>
        <v>2304.8532715748838</v>
      </c>
      <c r="V89">
        <f>VLOOKUP($A89,overview!$B$4:$AK$172,23,FALSE)</f>
        <v>2286.9818248196229</v>
      </c>
      <c r="W89">
        <f>VLOOKUP($A89,overview!$B$4:$AK$172,24,FALSE)</f>
        <v>2269.5563595087428</v>
      </c>
      <c r="X89">
        <f>VLOOKUP($A89,overview!$B$4:$AK$172,25,FALSE)</f>
        <v>2252.5422975612942</v>
      </c>
      <c r="Y89">
        <f>VLOOKUP($A89,overview!$B$4:$AK$172,26,FALSE)</f>
        <v>2235.909879603601</v>
      </c>
      <c r="Z89">
        <f>VLOOKUP($A89,overview!$B$4:$AK$172,27,FALSE)</f>
        <v>2219.633290245557</v>
      </c>
      <c r="AA89">
        <f>VLOOKUP($A89,overview!$B$4:$AK$172,28,FALSE)</f>
        <v>2203.6899729181382</v>
      </c>
      <c r="AB89">
        <f>VLOOKUP($A89,overview!$B$4:$AK$172,29,FALSE)</f>
        <v>2188.0600871282072</v>
      </c>
      <c r="AC89">
        <f>VLOOKUP($A89,overview!$B$4:$AK$172,30,FALSE)</f>
        <v>2172.7260741006121</v>
      </c>
      <c r="AD89">
        <f>VLOOKUP($A89,overview!$B$4:$AK$172,31,FALSE)</f>
        <v>2157.6723058862658</v>
      </c>
      <c r="AE89">
        <f>VLOOKUP($A89,overview!$B$4:$AK$172,32,FALSE)</f>
        <v>2142.8847994428911</v>
      </c>
      <c r="AF89">
        <f>VLOOKUP($A89,overview!$B$4:$AK$172,33,FALSE)</f>
        <v>2128.3509817976951</v>
      </c>
      <c r="AG89">
        <f>VLOOKUP($A89,overview!$B$4:$AK$172,34,FALSE)</f>
        <v>2114.0594957412068</v>
      </c>
      <c r="AH89">
        <f>VLOOKUP($A89,overview!$B$4:$AK$172,35,FALSE)</f>
        <v>2100.0000379551179</v>
      </c>
      <c r="AI89" t="str">
        <f>VLOOKUP($A89,overview!$B$4:$AK$172,36,FALSE)</f>
        <v>[EUR/kW rated]</v>
      </c>
    </row>
    <row r="90" spans="1:35">
      <c r="A90" t="s">
        <v>444</v>
      </c>
      <c r="B90">
        <f>VLOOKUP($A90,overview!$B$4:$AK$172,3,FALSE)</f>
        <v>2970</v>
      </c>
      <c r="C90">
        <f>VLOOKUP($A90,overview!$B$4:$AK$172,4,FALSE)</f>
        <v>0</v>
      </c>
      <c r="D90">
        <f>VLOOKUP($A90,overview!$B$4:$AK$172,5,FALSE)</f>
        <v>0</v>
      </c>
      <c r="E90">
        <f>VLOOKUP($A90,overview!$B$4:$AK$172,6,FALSE)</f>
        <v>2856.8160354301999</v>
      </c>
      <c r="F90">
        <f>VLOOKUP($A90,overview!$B$4:$AK$172,7,FALSE)</f>
        <v>2787.736613886264</v>
      </c>
      <c r="G90">
        <f>VLOOKUP($A90,overview!$B$4:$AK$172,8,FALSE)</f>
        <v>2735.9648859138638</v>
      </c>
      <c r="H90">
        <f>VLOOKUP($A90,overview!$B$4:$AK$172,9,FALSE)</f>
        <v>2693.4551422991199</v>
      </c>
      <c r="I90">
        <f>VLOOKUP($A90,overview!$B$4:$AK$172,10,FALSE)</f>
        <v>2656.7226181194278</v>
      </c>
      <c r="J90">
        <f>VLOOKUP($A90,overview!$B$4:$AK$172,11,FALSE)</f>
        <v>2623.9472582114099</v>
      </c>
      <c r="K90">
        <f>VLOOKUP($A90,overview!$B$4:$AK$172,12,FALSE)</f>
        <v>2594.0608691889188</v>
      </c>
      <c r="L90">
        <f>VLOOKUP($A90,overview!$B$4:$AK$172,13,FALSE)</f>
        <v>2566.3840275694638</v>
      </c>
      <c r="M90">
        <f>VLOOKUP($A90,overview!$B$4:$AK$172,14,FALSE)</f>
        <v>2540.4582810464549</v>
      </c>
      <c r="N90">
        <f>VLOOKUP($A90,overview!$B$4:$AK$172,15,FALSE)</f>
        <v>2515.959916404649</v>
      </c>
      <c r="O90">
        <f>VLOOKUP($A90,overview!$B$4:$AK$172,16,FALSE)</f>
        <v>2492.651972664466</v>
      </c>
      <c r="P90">
        <f>VLOOKUP($A90,overview!$B$4:$AK$172,17,FALSE)</f>
        <v>2470.3558253148099</v>
      </c>
      <c r="Q90">
        <f>VLOOKUP($A90,overview!$B$4:$AK$172,18,FALSE)</f>
        <v>2448.9334978305519</v>
      </c>
      <c r="R90">
        <f>VLOOKUP($A90,overview!$B$4:$AK$172,19,FALSE)</f>
        <v>2428.276188899521</v>
      </c>
      <c r="S90">
        <f>VLOOKUP($A90,overview!$B$4:$AK$172,20,FALSE)</f>
        <v>2408.2965704825829</v>
      </c>
      <c r="T90">
        <f>VLOOKUP($A90,overview!$B$4:$AK$172,21,FALSE)</f>
        <v>2388.9234636380111</v>
      </c>
      <c r="U90">
        <f>VLOOKUP($A90,overview!$B$4:$AK$172,22,FALSE)</f>
        <v>2370.098063991742</v>
      </c>
      <c r="V90">
        <f>VLOOKUP($A90,overview!$B$4:$AK$172,23,FALSE)</f>
        <v>2351.7712063718068</v>
      </c>
      <c r="W90">
        <f>VLOOKUP($A90,overview!$B$4:$AK$172,24,FALSE)</f>
        <v>2333.9013438652</v>
      </c>
      <c r="X90">
        <f>VLOOKUP($A90,overview!$B$4:$AK$172,25,FALSE)</f>
        <v>2316.4530289398658</v>
      </c>
      <c r="Y90">
        <f>VLOOKUP($A90,overview!$B$4:$AK$172,26,FALSE)</f>
        <v>2299.39575434278</v>
      </c>
      <c r="Z90">
        <f>VLOOKUP($A90,overview!$B$4:$AK$172,27,FALSE)</f>
        <v>2282.7030563451358</v>
      </c>
      <c r="AA90">
        <f>VLOOKUP($A90,overview!$B$4:$AK$172,28,FALSE)</f>
        <v>2266.3518123142571</v>
      </c>
      <c r="AB90">
        <f>VLOOKUP($A90,overview!$B$4:$AK$172,29,FALSE)</f>
        <v>2250.3216842849729</v>
      </c>
      <c r="AC90">
        <f>VLOOKUP($A90,overview!$B$4:$AK$172,30,FALSE)</f>
        <v>2234.594673645865</v>
      </c>
      <c r="AD90">
        <f>VLOOKUP($A90,overview!$B$4:$AK$172,31,FALSE)</f>
        <v>2219.1547613929051</v>
      </c>
      <c r="AE90">
        <f>VLOOKUP($A90,overview!$B$4:$AK$172,32,FALSE)</f>
        <v>2203.9876149923189</v>
      </c>
      <c r="AF90">
        <f>VLOOKUP($A90,overview!$B$4:$AK$172,33,FALSE)</f>
        <v>2189.0803476125961</v>
      </c>
      <c r="AG90">
        <f>VLOOKUP($A90,overview!$B$4:$AK$172,34,FALSE)</f>
        <v>2174.4213189094321</v>
      </c>
      <c r="AH90">
        <f>VLOOKUP($A90,overview!$B$4:$AK$172,35,FALSE)</f>
        <v>2159.999969062661</v>
      </c>
      <c r="AI90" t="str">
        <f>VLOOKUP($A90,overview!$B$4:$AK$172,36,FALSE)</f>
        <v>[EUR/kW rated]</v>
      </c>
    </row>
    <row r="91" spans="1:35">
      <c r="A91" t="s">
        <v>445</v>
      </c>
      <c r="B91">
        <f>VLOOKUP($A91,overview!$B$4:$AK$172,3,FALSE)</f>
        <v>4540</v>
      </c>
      <c r="C91">
        <f>VLOOKUP($A91,overview!$B$4:$AK$172,4,FALSE)</f>
        <v>0</v>
      </c>
      <c r="D91">
        <f>VLOOKUP($A91,overview!$B$4:$AK$172,5,FALSE)</f>
        <v>0</v>
      </c>
      <c r="E91">
        <f>VLOOKUP($A91,overview!$B$4:$AK$172,6,FALSE)</f>
        <v>4366.6943112107183</v>
      </c>
      <c r="F91">
        <f>VLOOKUP($A91,overview!$B$4:$AK$172,7,FALSE)</f>
        <v>4260.9287401918727</v>
      </c>
      <c r="G91">
        <f>VLOOKUP($A91,overview!$B$4:$AK$172,8,FALSE)</f>
        <v>4181.6656015099416</v>
      </c>
      <c r="H91">
        <f>VLOOKUP($A91,overview!$B$4:$AK$172,9,FALSE)</f>
        <v>4116.5843134916977</v>
      </c>
      <c r="I91">
        <f>VLOOKUP($A91,overview!$B$4:$AK$172,10,FALSE)</f>
        <v>4060.3488317877109</v>
      </c>
      <c r="J91">
        <f>VLOOKUP($A91,overview!$B$4:$AK$172,11,FALSE)</f>
        <v>4010.1722981667908</v>
      </c>
      <c r="K91">
        <f>VLOOKUP($A91,overview!$B$4:$AK$172,12,FALSE)</f>
        <v>3964.4191473624428</v>
      </c>
      <c r="L91">
        <f>VLOOKUP($A91,overview!$B$4:$AK$172,13,FALSE)</f>
        <v>3922.0491034461411</v>
      </c>
      <c r="M91">
        <f>VLOOKUP($A91,overview!$B$4:$AK$172,14,FALSE)</f>
        <v>3882.3602361546009</v>
      </c>
      <c r="N91">
        <f>VLOOKUP($A91,overview!$B$4:$AK$172,15,FALSE)</f>
        <v>3844.8569201131049</v>
      </c>
      <c r="O91">
        <f>VLOOKUP($A91,overview!$B$4:$AK$172,16,FALSE)</f>
        <v>3809.1763576218359</v>
      </c>
      <c r="P91">
        <f>VLOOKUP($A91,overview!$B$4:$AK$172,17,FALSE)</f>
        <v>3775.0450693705789</v>
      </c>
      <c r="Q91">
        <f>VLOOKUP($A91,overview!$B$4:$AK$172,18,FALSE)</f>
        <v>3742.2518108570998</v>
      </c>
      <c r="R91">
        <f>VLOOKUP($A91,overview!$B$4:$AK$172,19,FALSE)</f>
        <v>3710.6300061997881</v>
      </c>
      <c r="S91">
        <f>VLOOKUP($A91,overview!$B$4:$AK$172,20,FALSE)</f>
        <v>3680.0459557063559</v>
      </c>
      <c r="T91">
        <f>VLOOKUP($A91,overview!$B$4:$AK$172,21,FALSE)</f>
        <v>3650.3906841366602</v>
      </c>
      <c r="U91">
        <f>VLOOKUP($A91,overview!$B$4:$AK$172,22,FALSE)</f>
        <v>3621.5741616640248</v>
      </c>
      <c r="V91">
        <f>VLOOKUP($A91,overview!$B$4:$AK$172,23,FALSE)</f>
        <v>3593.521115906638</v>
      </c>
      <c r="W91">
        <f>VLOOKUP($A91,overview!$B$4:$AK$172,24,FALSE)</f>
        <v>3566.1679378034851</v>
      </c>
      <c r="X91">
        <f>VLOOKUP($A91,overview!$B$4:$AK$172,25,FALSE)</f>
        <v>3539.4603561891131</v>
      </c>
      <c r="Y91">
        <f>VLOOKUP($A91,overview!$B$4:$AK$172,26,FALSE)</f>
        <v>3513.3516632069918</v>
      </c>
      <c r="Z91">
        <f>VLOOKUP($A91,overview!$B$4:$AK$172,27,FALSE)</f>
        <v>3487.8013413883091</v>
      </c>
      <c r="AA91">
        <f>VLOOKUP($A91,overview!$B$4:$AK$172,28,FALSE)</f>
        <v>3462.7739882513411</v>
      </c>
      <c r="AB91">
        <f>VLOOKUP($A91,overview!$B$4:$AK$172,29,FALSE)</f>
        <v>3438.2384644290109</v>
      </c>
      <c r="AC91">
        <f>VLOOKUP($A91,overview!$B$4:$AK$172,30,FALSE)</f>
        <v>3414.1672119142472</v>
      </c>
      <c r="AD91">
        <f>VLOOKUP($A91,overview!$B$4:$AK$172,31,FALSE)</f>
        <v>3390.5357033088121</v>
      </c>
      <c r="AE91">
        <f>VLOOKUP($A91,overview!$B$4:$AK$172,32,FALSE)</f>
        <v>3367.3219930499372</v>
      </c>
      <c r="AF91">
        <f>VLOOKUP($A91,overview!$B$4:$AK$172,33,FALSE)</f>
        <v>3344.5063488129031</v>
      </c>
      <c r="AG91">
        <f>VLOOKUP($A91,overview!$B$4:$AK$172,34,FALSE)</f>
        <v>3322.070946529735</v>
      </c>
      <c r="AH91">
        <f>VLOOKUP($A91,overview!$B$4:$AK$172,35,FALSE)</f>
        <v>3299.9996163152691</v>
      </c>
      <c r="AI91" t="str">
        <f>VLOOKUP($A91,overview!$B$4:$AK$172,36,FALSE)</f>
        <v>[EUR/kW rated]</v>
      </c>
    </row>
    <row r="92" spans="1:35">
      <c r="A92" t="s">
        <v>446</v>
      </c>
      <c r="B92">
        <f>VLOOKUP($A92,overview!$B$4:$AK$172,3,FALSE)</f>
        <v>2.5000000000000001E-2</v>
      </c>
      <c r="C92">
        <f>VLOOKUP($A92,overview!$B$4:$AK$172,4,FALSE)</f>
        <v>0.02</v>
      </c>
      <c r="D92">
        <f>VLOOKUP($A92,overview!$B$4:$AK$172,5,FALSE)</f>
        <v>0.03</v>
      </c>
      <c r="E92">
        <f>VLOOKUP($A92,overview!$B$4:$AK$172,6,FALSE)</f>
        <v>0</v>
      </c>
      <c r="F92">
        <f>VLOOKUP($A92,overview!$B$4:$AK$172,7,FALSE)</f>
        <v>0</v>
      </c>
      <c r="G92">
        <f>VLOOKUP($A92,overview!$B$4:$AK$172,8,FALSE)</f>
        <v>0</v>
      </c>
      <c r="H92">
        <f>VLOOKUP($A92,overview!$B$4:$AK$172,9,FALSE)</f>
        <v>0</v>
      </c>
      <c r="I92">
        <f>VLOOKUP($A92,overview!$B$4:$AK$172,10,FALSE)</f>
        <v>0</v>
      </c>
      <c r="J92">
        <f>VLOOKUP($A92,overview!$B$4:$AK$172,11,FALSE)</f>
        <v>0</v>
      </c>
      <c r="K92">
        <f>VLOOKUP($A92,overview!$B$4:$AK$172,12,FALSE)</f>
        <v>0</v>
      </c>
      <c r="L92">
        <f>VLOOKUP($A92,overview!$B$4:$AK$172,13,FALSE)</f>
        <v>0</v>
      </c>
      <c r="M92">
        <f>VLOOKUP($A92,overview!$B$4:$AK$172,14,FALSE)</f>
        <v>0</v>
      </c>
      <c r="N92">
        <f>VLOOKUP($A92,overview!$B$4:$AK$172,15,FALSE)</f>
        <v>0</v>
      </c>
      <c r="O92">
        <f>VLOOKUP($A92,overview!$B$4:$AK$172,16,FALSE)</f>
        <v>0</v>
      </c>
      <c r="P92">
        <f>VLOOKUP($A92,overview!$B$4:$AK$172,17,FALSE)</f>
        <v>0</v>
      </c>
      <c r="Q92">
        <f>VLOOKUP($A92,overview!$B$4:$AK$172,18,FALSE)</f>
        <v>0</v>
      </c>
      <c r="R92">
        <f>VLOOKUP($A92,overview!$B$4:$AK$172,19,FALSE)</f>
        <v>0</v>
      </c>
      <c r="S92">
        <f>VLOOKUP($A92,overview!$B$4:$AK$172,20,FALSE)</f>
        <v>0</v>
      </c>
      <c r="T92">
        <f>VLOOKUP($A92,overview!$B$4:$AK$172,21,FALSE)</f>
        <v>0</v>
      </c>
      <c r="U92">
        <f>VLOOKUP($A92,overview!$B$4:$AK$172,22,FALSE)</f>
        <v>0</v>
      </c>
      <c r="V92">
        <f>VLOOKUP($A92,overview!$B$4:$AK$172,23,FALSE)</f>
        <v>0</v>
      </c>
      <c r="W92">
        <f>VLOOKUP($A92,overview!$B$4:$AK$172,24,FALSE)</f>
        <v>0</v>
      </c>
      <c r="X92">
        <f>VLOOKUP($A92,overview!$B$4:$AK$172,25,FALSE)</f>
        <v>0</v>
      </c>
      <c r="Y92">
        <f>VLOOKUP($A92,overview!$B$4:$AK$172,26,FALSE)</f>
        <v>0</v>
      </c>
      <c r="Z92">
        <f>VLOOKUP($A92,overview!$B$4:$AK$172,27,FALSE)</f>
        <v>0</v>
      </c>
      <c r="AA92">
        <f>VLOOKUP($A92,overview!$B$4:$AK$172,28,FALSE)</f>
        <v>0</v>
      </c>
      <c r="AB92">
        <f>VLOOKUP($A92,overview!$B$4:$AK$172,29,FALSE)</f>
        <v>0</v>
      </c>
      <c r="AC92">
        <f>VLOOKUP($A92,overview!$B$4:$AK$172,30,FALSE)</f>
        <v>0</v>
      </c>
      <c r="AD92">
        <f>VLOOKUP($A92,overview!$B$4:$AK$172,31,FALSE)</f>
        <v>0</v>
      </c>
      <c r="AE92">
        <f>VLOOKUP($A92,overview!$B$4:$AK$172,32,FALSE)</f>
        <v>0</v>
      </c>
      <c r="AF92">
        <f>VLOOKUP($A92,overview!$B$4:$AK$172,33,FALSE)</f>
        <v>0</v>
      </c>
      <c r="AG92">
        <f>VLOOKUP($A92,overview!$B$4:$AK$172,34,FALSE)</f>
        <v>0</v>
      </c>
      <c r="AH92">
        <f>VLOOKUP($A92,overview!$B$4:$AK$172,35,FALSE)</f>
        <v>0</v>
      </c>
      <c r="AI92" t="str">
        <f>VLOOKUP($A92,overview!$B$4:$AK$172,36,FALSE)</f>
        <v>Fraction of CAPEX p.a.</v>
      </c>
    </row>
    <row r="93" spans="1:35">
      <c r="A93" t="s">
        <v>447</v>
      </c>
      <c r="B93">
        <f>VLOOKUP($A93,overview!$B$4:$AK$172,3,FALSE)</f>
        <v>2.5000000000000001E-2</v>
      </c>
      <c r="C93">
        <f>VLOOKUP($A93,overview!$B$4:$AK$172,4,FALSE)</f>
        <v>0.02</v>
      </c>
      <c r="D93">
        <f>VLOOKUP($A93,overview!$B$4:$AK$172,5,FALSE)</f>
        <v>0.03</v>
      </c>
      <c r="E93">
        <f>VLOOKUP($A93,overview!$B$4:$AK$172,6,FALSE)</f>
        <v>0</v>
      </c>
      <c r="F93">
        <f>VLOOKUP($A93,overview!$B$4:$AK$172,7,FALSE)</f>
        <v>0</v>
      </c>
      <c r="G93">
        <f>VLOOKUP($A93,overview!$B$4:$AK$172,8,FALSE)</f>
        <v>0</v>
      </c>
      <c r="H93">
        <f>VLOOKUP($A93,overview!$B$4:$AK$172,9,FALSE)</f>
        <v>0</v>
      </c>
      <c r="I93">
        <f>VLOOKUP($A93,overview!$B$4:$AK$172,10,FALSE)</f>
        <v>0</v>
      </c>
      <c r="J93">
        <f>VLOOKUP($A93,overview!$B$4:$AK$172,11,FALSE)</f>
        <v>0</v>
      </c>
      <c r="K93">
        <f>VLOOKUP($A93,overview!$B$4:$AK$172,12,FALSE)</f>
        <v>0</v>
      </c>
      <c r="L93">
        <f>VLOOKUP($A93,overview!$B$4:$AK$172,13,FALSE)</f>
        <v>0</v>
      </c>
      <c r="M93">
        <f>VLOOKUP($A93,overview!$B$4:$AK$172,14,FALSE)</f>
        <v>0</v>
      </c>
      <c r="N93">
        <f>VLOOKUP($A93,overview!$B$4:$AK$172,15,FALSE)</f>
        <v>0</v>
      </c>
      <c r="O93">
        <f>VLOOKUP($A93,overview!$B$4:$AK$172,16,FALSE)</f>
        <v>0</v>
      </c>
      <c r="P93">
        <f>VLOOKUP($A93,overview!$B$4:$AK$172,17,FALSE)</f>
        <v>0</v>
      </c>
      <c r="Q93">
        <f>VLOOKUP($A93,overview!$B$4:$AK$172,18,FALSE)</f>
        <v>0</v>
      </c>
      <c r="R93">
        <f>VLOOKUP($A93,overview!$B$4:$AK$172,19,FALSE)</f>
        <v>0</v>
      </c>
      <c r="S93">
        <f>VLOOKUP($A93,overview!$B$4:$AK$172,20,FALSE)</f>
        <v>0</v>
      </c>
      <c r="T93">
        <f>VLOOKUP($A93,overview!$B$4:$AK$172,21,FALSE)</f>
        <v>0</v>
      </c>
      <c r="U93">
        <f>VLOOKUP($A93,overview!$B$4:$AK$172,22,FALSE)</f>
        <v>0</v>
      </c>
      <c r="V93">
        <f>VLOOKUP($A93,overview!$B$4:$AK$172,23,FALSE)</f>
        <v>0</v>
      </c>
      <c r="W93">
        <f>VLOOKUP($A93,overview!$B$4:$AK$172,24,FALSE)</f>
        <v>0</v>
      </c>
      <c r="X93">
        <f>VLOOKUP($A93,overview!$B$4:$AK$172,25,FALSE)</f>
        <v>0</v>
      </c>
      <c r="Y93">
        <f>VLOOKUP($A93,overview!$B$4:$AK$172,26,FALSE)</f>
        <v>0</v>
      </c>
      <c r="Z93">
        <f>VLOOKUP($A93,overview!$B$4:$AK$172,27,FALSE)</f>
        <v>0</v>
      </c>
      <c r="AA93">
        <f>VLOOKUP($A93,overview!$B$4:$AK$172,28,FALSE)</f>
        <v>0</v>
      </c>
      <c r="AB93">
        <f>VLOOKUP($A93,overview!$B$4:$AK$172,29,FALSE)</f>
        <v>0</v>
      </c>
      <c r="AC93">
        <f>VLOOKUP($A93,overview!$B$4:$AK$172,30,FALSE)</f>
        <v>0</v>
      </c>
      <c r="AD93">
        <f>VLOOKUP($A93,overview!$B$4:$AK$172,31,FALSE)</f>
        <v>0</v>
      </c>
      <c r="AE93">
        <f>VLOOKUP($A93,overview!$B$4:$AK$172,32,FALSE)</f>
        <v>0</v>
      </c>
      <c r="AF93">
        <f>VLOOKUP($A93,overview!$B$4:$AK$172,33,FALSE)</f>
        <v>0</v>
      </c>
      <c r="AG93">
        <f>VLOOKUP($A93,overview!$B$4:$AK$172,34,FALSE)</f>
        <v>0</v>
      </c>
      <c r="AH93">
        <f>VLOOKUP($A93,overview!$B$4:$AK$172,35,FALSE)</f>
        <v>0</v>
      </c>
      <c r="AI93" t="str">
        <f>VLOOKUP($A93,overview!$B$4:$AK$172,36,FALSE)</f>
        <v>Fraction of CAPEX p.a.</v>
      </c>
    </row>
    <row r="94" spans="1:35">
      <c r="A94" t="s">
        <v>448</v>
      </c>
      <c r="B94">
        <f>VLOOKUP($A94,overview!$B$4:$AK$172,3,FALSE)</f>
        <v>2.5000000000000001E-2</v>
      </c>
      <c r="C94">
        <f>VLOOKUP($A94,overview!$B$4:$AK$172,4,FALSE)</f>
        <v>0.02</v>
      </c>
      <c r="D94">
        <f>VLOOKUP($A94,overview!$B$4:$AK$172,5,FALSE)</f>
        <v>0.03</v>
      </c>
      <c r="E94">
        <f>VLOOKUP($A94,overview!$B$4:$AK$172,6,FALSE)</f>
        <v>0</v>
      </c>
      <c r="F94">
        <f>VLOOKUP($A94,overview!$B$4:$AK$172,7,FALSE)</f>
        <v>0</v>
      </c>
      <c r="G94">
        <f>VLOOKUP($A94,overview!$B$4:$AK$172,8,FALSE)</f>
        <v>0</v>
      </c>
      <c r="H94">
        <f>VLOOKUP($A94,overview!$B$4:$AK$172,9,FALSE)</f>
        <v>0</v>
      </c>
      <c r="I94">
        <f>VLOOKUP($A94,overview!$B$4:$AK$172,10,FALSE)</f>
        <v>0</v>
      </c>
      <c r="J94">
        <f>VLOOKUP($A94,overview!$B$4:$AK$172,11,FALSE)</f>
        <v>0</v>
      </c>
      <c r="K94">
        <f>VLOOKUP($A94,overview!$B$4:$AK$172,12,FALSE)</f>
        <v>0</v>
      </c>
      <c r="L94">
        <f>VLOOKUP($A94,overview!$B$4:$AK$172,13,FALSE)</f>
        <v>0</v>
      </c>
      <c r="M94">
        <f>VLOOKUP($A94,overview!$B$4:$AK$172,14,FALSE)</f>
        <v>0</v>
      </c>
      <c r="N94">
        <f>VLOOKUP($A94,overview!$B$4:$AK$172,15,FALSE)</f>
        <v>0</v>
      </c>
      <c r="O94">
        <f>VLOOKUP($A94,overview!$B$4:$AK$172,16,FALSE)</f>
        <v>0</v>
      </c>
      <c r="P94">
        <f>VLOOKUP($A94,overview!$B$4:$AK$172,17,FALSE)</f>
        <v>0</v>
      </c>
      <c r="Q94">
        <f>VLOOKUP($A94,overview!$B$4:$AK$172,18,FALSE)</f>
        <v>0</v>
      </c>
      <c r="R94">
        <f>VLOOKUP($A94,overview!$B$4:$AK$172,19,FALSE)</f>
        <v>0</v>
      </c>
      <c r="S94">
        <f>VLOOKUP($A94,overview!$B$4:$AK$172,20,FALSE)</f>
        <v>0</v>
      </c>
      <c r="T94">
        <f>VLOOKUP($A94,overview!$B$4:$AK$172,21,FALSE)</f>
        <v>0</v>
      </c>
      <c r="U94">
        <f>VLOOKUP($A94,overview!$B$4:$AK$172,22,FALSE)</f>
        <v>0</v>
      </c>
      <c r="V94">
        <f>VLOOKUP($A94,overview!$B$4:$AK$172,23,FALSE)</f>
        <v>0</v>
      </c>
      <c r="W94">
        <f>VLOOKUP($A94,overview!$B$4:$AK$172,24,FALSE)</f>
        <v>0</v>
      </c>
      <c r="X94">
        <f>VLOOKUP($A94,overview!$B$4:$AK$172,25,FALSE)</f>
        <v>0</v>
      </c>
      <c r="Y94">
        <f>VLOOKUP($A94,overview!$B$4:$AK$172,26,FALSE)</f>
        <v>0</v>
      </c>
      <c r="Z94">
        <f>VLOOKUP($A94,overview!$B$4:$AK$172,27,FALSE)</f>
        <v>0</v>
      </c>
      <c r="AA94">
        <f>VLOOKUP($A94,overview!$B$4:$AK$172,28,FALSE)</f>
        <v>0</v>
      </c>
      <c r="AB94">
        <f>VLOOKUP($A94,overview!$B$4:$AK$172,29,FALSE)</f>
        <v>0</v>
      </c>
      <c r="AC94">
        <f>VLOOKUP($A94,overview!$B$4:$AK$172,30,FALSE)</f>
        <v>0</v>
      </c>
      <c r="AD94">
        <f>VLOOKUP($A94,overview!$B$4:$AK$172,31,FALSE)</f>
        <v>0</v>
      </c>
      <c r="AE94">
        <f>VLOOKUP($A94,overview!$B$4:$AK$172,32,FALSE)</f>
        <v>0</v>
      </c>
      <c r="AF94">
        <f>VLOOKUP($A94,overview!$B$4:$AK$172,33,FALSE)</f>
        <v>0</v>
      </c>
      <c r="AG94">
        <f>VLOOKUP($A94,overview!$B$4:$AK$172,34,FALSE)</f>
        <v>0</v>
      </c>
      <c r="AH94">
        <f>VLOOKUP($A94,overview!$B$4:$AK$172,35,FALSE)</f>
        <v>0</v>
      </c>
      <c r="AI94" t="str">
        <f>VLOOKUP($A94,overview!$B$4:$AK$172,36,FALSE)</f>
        <v>Fraction of CAPEX p.a.</v>
      </c>
    </row>
  </sheetData>
  <dataValidations disablePrompts="1" count="1">
    <dataValidation type="list" allowBlank="1" showInputMessage="1" showErrorMessage="1" sqref="A81" xr:uid="{C9A40A26-9854-5B43-AFBB-4E0E2CCB4980}">
      <formula1>$A$2:$A$139</formula1>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8EB16-FE46-DB43-ADC5-6C8D785EFB82}">
  <sheetPr>
    <tabColor theme="5"/>
  </sheetPr>
  <dimension ref="A1:BZ92"/>
  <sheetViews>
    <sheetView zoomScale="91" workbookViewId="0">
      <pane xSplit="3" ySplit="3" topLeftCell="BJ30" activePane="bottomRight" state="frozen"/>
      <selection pane="topRight" activeCell="D1" sqref="D1"/>
      <selection pane="bottomLeft" activeCell="A4" sqref="A4"/>
      <selection pane="bottomRight" activeCell="BQ42" sqref="BQ42"/>
    </sheetView>
  </sheetViews>
  <sheetFormatPr baseColWidth="10" defaultRowHeight="16"/>
  <cols>
    <col min="1" max="1" width="39.5" customWidth="1"/>
    <col min="3" max="4" width="31.1640625" customWidth="1"/>
    <col min="5" max="5" width="18" bestFit="1" customWidth="1"/>
    <col min="6" max="6" width="9.83203125" bestFit="1" customWidth="1"/>
    <col min="7" max="7" width="9.5" bestFit="1" customWidth="1"/>
    <col min="8" max="8" width="9.6640625" bestFit="1" customWidth="1"/>
    <col min="9" max="9" width="18.33203125" bestFit="1" customWidth="1"/>
    <col min="10" max="10" width="9.83203125" bestFit="1" customWidth="1"/>
    <col min="11" max="11" width="9.5" bestFit="1" customWidth="1"/>
    <col min="12" max="12" width="9.6640625" bestFit="1" customWidth="1"/>
    <col min="13" max="13" width="6.33203125" bestFit="1" customWidth="1"/>
    <col min="14" max="14" width="21" bestFit="1" customWidth="1"/>
    <col min="15" max="15" width="16" bestFit="1" customWidth="1"/>
    <col min="16" max="16" width="11.83203125" bestFit="1" customWidth="1"/>
    <col min="17" max="17" width="11.5" bestFit="1" customWidth="1"/>
    <col min="18" max="18" width="11.6640625" bestFit="1" customWidth="1"/>
    <col min="19" max="22" width="11.6640625" customWidth="1"/>
    <col min="23" max="23" width="27.1640625" bestFit="1" customWidth="1"/>
    <col min="24" max="24" width="8.83203125" bestFit="1" customWidth="1"/>
    <col min="25" max="25" width="8.5" bestFit="1" customWidth="1"/>
    <col min="26" max="26" width="7.6640625" bestFit="1" customWidth="1"/>
    <col min="27" max="27" width="14" bestFit="1" customWidth="1"/>
    <col min="28" max="28" width="11.33203125" bestFit="1" customWidth="1"/>
    <col min="29" max="29" width="26.1640625" bestFit="1" customWidth="1"/>
    <col min="30" max="30" width="9.83203125" bestFit="1" customWidth="1"/>
    <col min="31" max="31" width="9.5" bestFit="1" customWidth="1"/>
    <col min="32" max="32" width="9.5" customWidth="1"/>
    <col min="33" max="33" width="17.83203125" bestFit="1" customWidth="1"/>
    <col min="34" max="34" width="20.1640625" bestFit="1" customWidth="1"/>
    <col min="35" max="35" width="20.1640625" customWidth="1"/>
    <col min="36" max="36" width="19.6640625" bestFit="1" customWidth="1"/>
    <col min="37" max="37" width="26.6640625" bestFit="1" customWidth="1"/>
    <col min="38" max="38" width="26.6640625" customWidth="1"/>
    <col min="39" max="39" width="10.6640625" bestFit="1" customWidth="1"/>
    <col min="40" max="40" width="9.6640625" bestFit="1" customWidth="1"/>
    <col min="41" max="41" width="19.1640625" customWidth="1"/>
    <col min="42" max="42" width="24.83203125" bestFit="1" customWidth="1"/>
    <col min="43" max="43" width="11.83203125" bestFit="1" customWidth="1"/>
    <col min="44" max="44" width="12.5" bestFit="1" customWidth="1"/>
    <col min="45" max="45" width="13.6640625" bestFit="1" customWidth="1"/>
    <col min="46" max="46" width="13.6640625" customWidth="1"/>
    <col min="47" max="47" width="11.5" customWidth="1"/>
    <col min="48" max="48" width="9.1640625" bestFit="1" customWidth="1"/>
    <col min="49" max="49" width="18.5" bestFit="1" customWidth="1"/>
    <col min="50" max="50" width="7.6640625" bestFit="1" customWidth="1"/>
    <col min="51" max="51" width="24.6640625" bestFit="1" customWidth="1"/>
    <col min="52" max="52" width="10.1640625" bestFit="1" customWidth="1"/>
    <col min="53" max="53" width="7.6640625" bestFit="1" customWidth="1"/>
    <col min="54" max="54" width="8.6640625" bestFit="1" customWidth="1"/>
    <col min="55" max="55" width="15.6640625" bestFit="1" customWidth="1"/>
    <col min="56" max="56" width="14.1640625" bestFit="1" customWidth="1"/>
    <col min="57" max="57" width="7.6640625" bestFit="1" customWidth="1"/>
    <col min="58" max="58" width="16.83203125" bestFit="1" customWidth="1"/>
    <col min="59" max="59" width="17.33203125" bestFit="1" customWidth="1"/>
    <col min="60" max="60" width="8.1640625" bestFit="1" customWidth="1"/>
    <col min="61" max="61" width="19" bestFit="1" customWidth="1"/>
    <col min="62" max="62" width="18.6640625" bestFit="1" customWidth="1"/>
    <col min="63" max="63" width="16.33203125" bestFit="1" customWidth="1"/>
    <col min="64" max="64" width="14.1640625" bestFit="1" customWidth="1"/>
    <col min="65" max="65" width="16" bestFit="1" customWidth="1"/>
    <col min="66" max="66" width="17.1640625" bestFit="1" customWidth="1"/>
    <col min="67" max="67" width="15" bestFit="1" customWidth="1"/>
    <col min="68" max="68" width="7.6640625" bestFit="1" customWidth="1"/>
    <col min="70" max="70" width="10.1640625" bestFit="1" customWidth="1"/>
    <col min="71" max="71" width="7.6640625" bestFit="1" customWidth="1"/>
    <col min="74" max="75" width="6.5" bestFit="1" customWidth="1"/>
    <col min="76" max="76" width="10.1640625" bestFit="1" customWidth="1"/>
    <col min="77" max="77" width="18.5" bestFit="1" customWidth="1"/>
    <col min="78" max="78" width="7.6640625" bestFit="1" customWidth="1"/>
  </cols>
  <sheetData>
    <row r="1" spans="1:78" ht="17" thickBot="1">
      <c r="E1" s="203" t="s">
        <v>117</v>
      </c>
      <c r="F1" s="204"/>
      <c r="G1" s="204"/>
      <c r="H1" s="204"/>
      <c r="I1" s="203" t="s">
        <v>118</v>
      </c>
      <c r="J1" s="204"/>
      <c r="K1" s="204"/>
      <c r="L1" s="204"/>
      <c r="M1" s="205"/>
      <c r="N1" s="204" t="s">
        <v>109</v>
      </c>
      <c r="O1" s="204"/>
      <c r="P1" s="204"/>
      <c r="Q1" s="204"/>
      <c r="R1" s="204"/>
      <c r="S1" s="203" t="s">
        <v>139</v>
      </c>
      <c r="T1" s="204"/>
      <c r="U1" s="204"/>
      <c r="V1" s="205"/>
      <c r="W1" s="204" t="s">
        <v>110</v>
      </c>
      <c r="X1" s="204"/>
      <c r="Y1" s="204"/>
      <c r="Z1" s="204"/>
      <c r="AA1" s="204"/>
      <c r="AB1" s="205"/>
      <c r="AC1" s="204" t="s">
        <v>177</v>
      </c>
      <c r="AD1" s="204"/>
      <c r="AE1" s="204"/>
      <c r="AF1" s="204"/>
      <c r="AG1" s="204"/>
      <c r="AH1" s="204"/>
      <c r="AI1" s="204"/>
      <c r="AJ1" s="204"/>
      <c r="AK1" s="203" t="s">
        <v>111</v>
      </c>
      <c r="AL1" s="204"/>
      <c r="AM1" s="204"/>
      <c r="AN1" s="204"/>
      <c r="AO1" s="204"/>
      <c r="AP1" s="204"/>
      <c r="AQ1" s="203" t="s">
        <v>367</v>
      </c>
      <c r="AR1" s="204"/>
      <c r="AS1" s="204"/>
      <c r="AT1" s="204"/>
      <c r="AU1" s="204"/>
      <c r="AV1" s="204"/>
      <c r="AW1" s="204"/>
      <c r="AX1" s="205"/>
      <c r="AY1" s="204" t="s">
        <v>112</v>
      </c>
      <c r="AZ1" s="204"/>
      <c r="BA1" s="204"/>
      <c r="BB1" s="204"/>
      <c r="BC1" s="204"/>
      <c r="BD1" s="204"/>
      <c r="BE1" s="204"/>
      <c r="BF1" s="204"/>
      <c r="BG1" s="204"/>
      <c r="BH1" s="204"/>
      <c r="BI1" s="204"/>
      <c r="BJ1" s="204"/>
      <c r="BK1" s="205"/>
      <c r="BL1" s="203" t="s">
        <v>373</v>
      </c>
      <c r="BM1" s="204"/>
      <c r="BN1" s="204"/>
      <c r="BO1" s="204"/>
      <c r="BP1" s="205"/>
      <c r="BQ1" s="203" t="s">
        <v>341</v>
      </c>
      <c r="BR1" s="204"/>
      <c r="BS1" s="204"/>
      <c r="BT1" s="205"/>
      <c r="BU1" s="203" t="s">
        <v>342</v>
      </c>
      <c r="BV1" s="204"/>
      <c r="BW1" s="204"/>
      <c r="BX1" s="204"/>
      <c r="BY1" s="204"/>
      <c r="BZ1" s="205"/>
    </row>
    <row r="2" spans="1:78" ht="17" thickBot="1">
      <c r="C2" s="31" t="s">
        <v>128</v>
      </c>
      <c r="D2" s="31"/>
      <c r="E2" s="32" t="s">
        <v>22</v>
      </c>
      <c r="F2" s="33" t="s">
        <v>37</v>
      </c>
      <c r="G2" s="33" t="s">
        <v>38</v>
      </c>
      <c r="H2" s="33" t="s">
        <v>39</v>
      </c>
      <c r="I2" s="32" t="s">
        <v>22</v>
      </c>
      <c r="J2" s="33" t="s">
        <v>37</v>
      </c>
      <c r="K2" s="33" t="s">
        <v>38</v>
      </c>
      <c r="L2" s="33" t="s">
        <v>39</v>
      </c>
      <c r="M2" s="34" t="s">
        <v>125</v>
      </c>
      <c r="N2" s="35" t="s">
        <v>102</v>
      </c>
      <c r="O2" s="33" t="s">
        <v>23</v>
      </c>
      <c r="P2" s="33" t="s">
        <v>40</v>
      </c>
      <c r="Q2" s="33" t="s">
        <v>41</v>
      </c>
      <c r="R2" s="33" t="s">
        <v>42</v>
      </c>
      <c r="S2" s="36" t="s">
        <v>102</v>
      </c>
      <c r="T2" s="33" t="s">
        <v>40</v>
      </c>
      <c r="U2" s="33" t="s">
        <v>41</v>
      </c>
      <c r="V2" s="34" t="s">
        <v>42</v>
      </c>
      <c r="W2" s="35" t="s">
        <v>104</v>
      </c>
      <c r="X2" s="33" t="s">
        <v>43</v>
      </c>
      <c r="Y2" s="33" t="s">
        <v>44</v>
      </c>
      <c r="Z2" s="33" t="s">
        <v>79</v>
      </c>
      <c r="AA2" s="33" t="s">
        <v>24</v>
      </c>
      <c r="AB2" s="34" t="s">
        <v>25</v>
      </c>
      <c r="AC2" s="35" t="s">
        <v>103</v>
      </c>
      <c r="AD2" s="33" t="s">
        <v>37</v>
      </c>
      <c r="AE2" s="33" t="s">
        <v>38</v>
      </c>
      <c r="AF2" s="33" t="s">
        <v>82</v>
      </c>
      <c r="AG2" s="33" t="s">
        <v>82</v>
      </c>
      <c r="AH2" s="33" t="s">
        <v>26</v>
      </c>
      <c r="AI2" s="33" t="s">
        <v>424</v>
      </c>
      <c r="AJ2" s="33" t="s">
        <v>27</v>
      </c>
      <c r="AK2" s="36" t="s">
        <v>106</v>
      </c>
      <c r="AL2" s="35" t="s">
        <v>323</v>
      </c>
      <c r="AM2" s="33" t="s">
        <v>45</v>
      </c>
      <c r="AN2" s="33" t="s">
        <v>46</v>
      </c>
      <c r="AO2" s="33" t="s">
        <v>79</v>
      </c>
      <c r="AP2" s="33" t="s">
        <v>0</v>
      </c>
      <c r="AQ2" s="32" t="s">
        <v>45</v>
      </c>
      <c r="AR2" s="18" t="s">
        <v>45</v>
      </c>
      <c r="AS2" s="18" t="s">
        <v>45</v>
      </c>
      <c r="AT2" s="18" t="s">
        <v>45</v>
      </c>
      <c r="AU2" s="18" t="s">
        <v>46</v>
      </c>
      <c r="AV2" s="4" t="s">
        <v>221</v>
      </c>
      <c r="AW2" s="18" t="s">
        <v>263</v>
      </c>
      <c r="AX2" s="26" t="s">
        <v>79</v>
      </c>
      <c r="AY2" s="35" t="s">
        <v>108</v>
      </c>
      <c r="AZ2" s="33" t="s">
        <v>67</v>
      </c>
      <c r="BA2" s="33" t="s">
        <v>45</v>
      </c>
      <c r="BB2" s="33" t="s">
        <v>46</v>
      </c>
      <c r="BC2" s="33" t="s">
        <v>28</v>
      </c>
      <c r="BD2" s="33" t="s">
        <v>29</v>
      </c>
      <c r="BE2" s="33" t="s">
        <v>79</v>
      </c>
      <c r="BF2" s="33" t="s">
        <v>382</v>
      </c>
      <c r="BG2" s="33" t="s">
        <v>379</v>
      </c>
      <c r="BH2" s="33" t="s">
        <v>380</v>
      </c>
      <c r="BI2" s="33" t="s">
        <v>30</v>
      </c>
      <c r="BJ2" s="33" t="s">
        <v>31</v>
      </c>
      <c r="BK2" s="34" t="s">
        <v>32</v>
      </c>
      <c r="BL2" s="33" t="s">
        <v>45</v>
      </c>
      <c r="BM2" s="18" t="s">
        <v>46</v>
      </c>
      <c r="BN2" s="4" t="s">
        <v>375</v>
      </c>
      <c r="BO2" s="33" t="s">
        <v>376</v>
      </c>
      <c r="BP2" s="33"/>
      <c r="BQ2" s="32" t="s">
        <v>45</v>
      </c>
      <c r="BR2" s="33" t="s">
        <v>46</v>
      </c>
      <c r="BS2" s="33" t="s">
        <v>79</v>
      </c>
      <c r="BT2" s="34"/>
      <c r="BU2" s="32" t="s">
        <v>45</v>
      </c>
      <c r="BV2" s="18" t="s">
        <v>45</v>
      </c>
      <c r="BW2" s="18" t="s">
        <v>45</v>
      </c>
      <c r="BX2" s="18" t="s">
        <v>46</v>
      </c>
      <c r="BY2" s="18" t="s">
        <v>263</v>
      </c>
      <c r="BZ2" s="26" t="s">
        <v>79</v>
      </c>
    </row>
    <row r="3" spans="1:78" s="37" customFormat="1" ht="67" customHeight="1" thickBot="1">
      <c r="C3" s="38" t="s">
        <v>129</v>
      </c>
      <c r="D3" s="38" t="s">
        <v>274</v>
      </c>
      <c r="E3" s="39" t="s">
        <v>19</v>
      </c>
      <c r="F3" s="40" t="s">
        <v>3</v>
      </c>
      <c r="G3" s="40" t="s">
        <v>4</v>
      </c>
      <c r="H3" s="40" t="s">
        <v>5</v>
      </c>
      <c r="I3" s="39" t="s">
        <v>19</v>
      </c>
      <c r="J3" s="40" t="s">
        <v>3</v>
      </c>
      <c r="K3" s="40" t="s">
        <v>4</v>
      </c>
      <c r="L3" s="40" t="s">
        <v>4</v>
      </c>
      <c r="M3" s="41" t="s">
        <v>4</v>
      </c>
      <c r="N3" s="42" t="s">
        <v>101</v>
      </c>
      <c r="O3" s="40" t="s">
        <v>7</v>
      </c>
      <c r="P3" s="40" t="s">
        <v>8</v>
      </c>
      <c r="Q3" s="40" t="s">
        <v>4</v>
      </c>
      <c r="R3" s="40" t="s">
        <v>5</v>
      </c>
      <c r="S3" s="43" t="s">
        <v>101</v>
      </c>
      <c r="T3" s="40" t="s">
        <v>8</v>
      </c>
      <c r="U3" s="40" t="s">
        <v>4</v>
      </c>
      <c r="V3" s="41" t="s">
        <v>5</v>
      </c>
      <c r="W3" s="42" t="s">
        <v>105</v>
      </c>
      <c r="X3" s="40" t="s">
        <v>9</v>
      </c>
      <c r="Y3" s="40" t="s">
        <v>4</v>
      </c>
      <c r="Z3" s="40" t="s">
        <v>5</v>
      </c>
      <c r="AA3" s="40" t="s">
        <v>6</v>
      </c>
      <c r="AB3" s="41" t="s">
        <v>10</v>
      </c>
      <c r="AC3" s="42" t="s">
        <v>101</v>
      </c>
      <c r="AD3" s="40" t="s">
        <v>62</v>
      </c>
      <c r="AE3" s="40" t="s">
        <v>4</v>
      </c>
      <c r="AF3" s="40" t="s">
        <v>305</v>
      </c>
      <c r="AG3" s="40" t="s">
        <v>5</v>
      </c>
      <c r="AH3" s="40" t="s">
        <v>11</v>
      </c>
      <c r="AI3" s="40" t="s">
        <v>306</v>
      </c>
      <c r="AJ3" s="40" t="s">
        <v>315</v>
      </c>
      <c r="AK3" s="43" t="s">
        <v>105</v>
      </c>
      <c r="AL3" s="42" t="s">
        <v>262</v>
      </c>
      <c r="AM3" s="40" t="s">
        <v>332</v>
      </c>
      <c r="AN3" s="40" t="s">
        <v>4</v>
      </c>
      <c r="AO3" s="40" t="s">
        <v>5</v>
      </c>
      <c r="AP3" s="40"/>
      <c r="AQ3" s="39" t="s">
        <v>368</v>
      </c>
      <c r="AR3" s="40" t="s">
        <v>369</v>
      </c>
      <c r="AS3" s="40" t="s">
        <v>332</v>
      </c>
      <c r="AT3" s="40" t="s">
        <v>403</v>
      </c>
      <c r="AU3" s="40" t="s">
        <v>4</v>
      </c>
      <c r="AV3" s="40" t="s">
        <v>351</v>
      </c>
      <c r="AW3" s="40" t="s">
        <v>404</v>
      </c>
      <c r="AX3" s="41" t="s">
        <v>5</v>
      </c>
      <c r="AY3" s="42" t="s">
        <v>107</v>
      </c>
      <c r="AZ3" s="40" t="s">
        <v>12</v>
      </c>
      <c r="BA3" s="40" t="s">
        <v>76</v>
      </c>
      <c r="BB3" s="40" t="s">
        <v>4</v>
      </c>
      <c r="BC3" s="40" t="s">
        <v>13</v>
      </c>
      <c r="BD3" s="40" t="s">
        <v>14</v>
      </c>
      <c r="BE3" s="40" t="s">
        <v>5</v>
      </c>
      <c r="BF3" s="40" t="s">
        <v>383</v>
      </c>
      <c r="BG3" s="40" t="s">
        <v>351</v>
      </c>
      <c r="BH3" s="40" t="s">
        <v>381</v>
      </c>
      <c r="BI3" s="40"/>
      <c r="BJ3" s="40"/>
      <c r="BK3" s="41"/>
      <c r="BL3" s="39" t="s">
        <v>372</v>
      </c>
      <c r="BM3" s="40" t="s">
        <v>4</v>
      </c>
      <c r="BN3" s="40" t="s">
        <v>377</v>
      </c>
      <c r="BO3" s="40" t="s">
        <v>378</v>
      </c>
      <c r="BP3" s="40" t="s">
        <v>79</v>
      </c>
      <c r="BQ3" s="39" t="s">
        <v>356</v>
      </c>
      <c r="BR3" s="40" t="s">
        <v>4</v>
      </c>
      <c r="BS3" s="40" t="s">
        <v>5</v>
      </c>
      <c r="BT3" s="41"/>
      <c r="BU3" s="39" t="s">
        <v>372</v>
      </c>
      <c r="BV3" s="40" t="s">
        <v>370</v>
      </c>
      <c r="BW3" s="40" t="s">
        <v>370</v>
      </c>
      <c r="BX3" s="40" t="s">
        <v>4</v>
      </c>
      <c r="BY3" s="40" t="s">
        <v>264</v>
      </c>
      <c r="BZ3" s="41" t="s">
        <v>5</v>
      </c>
    </row>
    <row r="4" spans="1:78">
      <c r="A4" s="1" t="s">
        <v>126</v>
      </c>
      <c r="B4" s="1" t="s">
        <v>130</v>
      </c>
      <c r="C4" s="1" t="s">
        <v>127</v>
      </c>
      <c r="D4" s="1"/>
      <c r="E4" s="32"/>
      <c r="F4" s="33"/>
      <c r="G4" s="33"/>
      <c r="H4" s="33"/>
      <c r="I4" s="32"/>
      <c r="J4" s="33"/>
      <c r="K4" s="33"/>
      <c r="L4" s="33"/>
      <c r="M4" s="34"/>
      <c r="N4" s="19">
        <v>1</v>
      </c>
      <c r="O4" s="18"/>
      <c r="P4" s="18"/>
      <c r="Q4" s="18"/>
      <c r="R4" s="18"/>
      <c r="S4" s="32"/>
      <c r="T4" s="33"/>
      <c r="U4" s="33"/>
      <c r="V4" s="34"/>
      <c r="W4" s="19">
        <v>1</v>
      </c>
      <c r="X4" s="18"/>
      <c r="Y4" s="18"/>
      <c r="Z4" s="18"/>
      <c r="AA4" s="18"/>
      <c r="AB4" s="18"/>
      <c r="AC4" s="46">
        <v>1</v>
      </c>
      <c r="AD4" s="33"/>
      <c r="AE4" s="33"/>
      <c r="AF4" s="33"/>
      <c r="AG4" s="33"/>
      <c r="AH4" s="47">
        <v>0.1</v>
      </c>
      <c r="AI4" s="106"/>
      <c r="AJ4" s="107"/>
      <c r="AK4" s="19">
        <v>1</v>
      </c>
      <c r="AL4" s="19"/>
      <c r="AM4" s="18"/>
      <c r="AN4" s="10">
        <v>0</v>
      </c>
      <c r="AO4" s="10"/>
      <c r="AQ4" s="25"/>
      <c r="AY4" s="32">
        <v>1</v>
      </c>
      <c r="AZ4" s="33"/>
      <c r="BA4" s="33"/>
      <c r="BB4" s="33"/>
      <c r="BC4" s="33"/>
      <c r="BD4" s="48">
        <v>0.8</v>
      </c>
      <c r="BE4" s="35"/>
      <c r="BF4" s="35"/>
      <c r="BG4" s="35"/>
      <c r="BH4" s="35"/>
      <c r="BI4" s="33"/>
      <c r="BJ4" s="33"/>
      <c r="BK4" s="34"/>
      <c r="BL4" s="18"/>
      <c r="BM4" s="18"/>
      <c r="BN4" s="18"/>
      <c r="BO4" s="18"/>
      <c r="BP4" s="18"/>
      <c r="BQ4" s="25"/>
      <c r="BR4" s="18"/>
      <c r="BS4" s="18"/>
      <c r="BT4" s="26"/>
      <c r="BU4" s="25"/>
      <c r="BV4" s="18"/>
      <c r="BW4" s="18"/>
      <c r="BX4" s="18"/>
      <c r="BY4" s="18"/>
      <c r="BZ4" s="26"/>
    </row>
    <row r="5" spans="1:78" s="69" customFormat="1">
      <c r="A5" s="69" t="s">
        <v>61</v>
      </c>
      <c r="B5" s="69" t="s">
        <v>131</v>
      </c>
      <c r="D5" s="69" t="s">
        <v>280</v>
      </c>
      <c r="E5" s="70">
        <v>5</v>
      </c>
      <c r="F5" s="68"/>
      <c r="G5" s="68"/>
      <c r="H5" s="68"/>
      <c r="I5" s="70"/>
      <c r="J5" s="68"/>
      <c r="K5" s="68"/>
      <c r="L5" s="68"/>
      <c r="M5" s="71"/>
      <c r="N5" s="68"/>
      <c r="O5" s="68"/>
      <c r="P5" s="68"/>
      <c r="Q5" s="68"/>
      <c r="R5" s="68"/>
      <c r="S5" s="70"/>
      <c r="T5" s="68"/>
      <c r="U5" s="68"/>
      <c r="V5" s="71"/>
      <c r="W5" s="68"/>
      <c r="X5" s="68"/>
      <c r="Y5" s="68"/>
      <c r="Z5" s="68"/>
      <c r="AA5" s="68"/>
      <c r="AB5" s="68"/>
      <c r="AC5" s="70"/>
      <c r="AD5" s="68"/>
      <c r="AE5" s="68"/>
      <c r="AF5" s="68"/>
      <c r="AG5" s="68"/>
      <c r="AH5" s="68"/>
      <c r="AI5" s="108"/>
      <c r="AJ5" s="109"/>
      <c r="AK5" s="68"/>
      <c r="AL5" s="68"/>
      <c r="AM5" s="68"/>
      <c r="AN5" s="68"/>
      <c r="AO5" s="68"/>
      <c r="AP5" s="68"/>
      <c r="AQ5" s="70"/>
      <c r="AR5" s="68"/>
      <c r="AS5" s="68"/>
      <c r="AT5" s="68"/>
      <c r="AU5" s="68"/>
      <c r="AV5" s="68"/>
      <c r="AW5" s="68"/>
      <c r="AX5" s="68"/>
      <c r="AY5" s="70"/>
      <c r="AZ5" s="68"/>
      <c r="BA5" s="68"/>
      <c r="BB5" s="68"/>
      <c r="BC5" s="68"/>
      <c r="BD5" s="68"/>
      <c r="BE5" s="68"/>
      <c r="BF5" s="68"/>
      <c r="BG5" s="68"/>
      <c r="BH5" s="68"/>
      <c r="BI5" s="68"/>
      <c r="BJ5" s="68"/>
      <c r="BK5" s="71"/>
      <c r="BL5" s="68"/>
      <c r="BM5" s="68"/>
      <c r="BN5" s="68"/>
      <c r="BO5" s="68"/>
      <c r="BP5" s="68"/>
      <c r="BQ5" s="70"/>
      <c r="BR5" s="68"/>
      <c r="BS5" s="97"/>
      <c r="BT5" s="98"/>
      <c r="BU5" s="70"/>
      <c r="BV5" s="68"/>
      <c r="BW5" s="68"/>
      <c r="BX5" s="68"/>
      <c r="BY5" s="68"/>
      <c r="BZ5" s="71"/>
    </row>
    <row r="6" spans="1:78" s="69" customFormat="1">
      <c r="A6" s="69" t="s">
        <v>77</v>
      </c>
      <c r="B6" s="69" t="s">
        <v>131</v>
      </c>
      <c r="D6" s="69" t="s">
        <v>280</v>
      </c>
      <c r="E6" s="70" t="s">
        <v>137</v>
      </c>
      <c r="F6" s="68">
        <v>1000</v>
      </c>
      <c r="G6" s="68">
        <v>0.02</v>
      </c>
      <c r="H6" s="68">
        <v>25</v>
      </c>
      <c r="I6" s="70"/>
      <c r="J6" s="68"/>
      <c r="K6" s="68"/>
      <c r="L6" s="68"/>
      <c r="M6" s="71"/>
      <c r="N6" s="68"/>
      <c r="O6" s="68"/>
      <c r="P6" s="68"/>
      <c r="Q6" s="68"/>
      <c r="R6" s="68"/>
      <c r="S6" s="70"/>
      <c r="T6" s="68"/>
      <c r="U6" s="68"/>
      <c r="V6" s="71"/>
      <c r="W6" s="68"/>
      <c r="X6" s="68">
        <v>150</v>
      </c>
      <c r="Y6" s="68">
        <v>0.06</v>
      </c>
      <c r="Z6" s="68">
        <v>15</v>
      </c>
      <c r="AA6" s="68">
        <v>0.9</v>
      </c>
      <c r="AB6" s="68"/>
      <c r="AC6" s="70"/>
      <c r="AD6" s="68"/>
      <c r="AE6" s="68"/>
      <c r="AF6" s="68"/>
      <c r="AG6" s="68">
        <v>30</v>
      </c>
      <c r="AH6" s="68"/>
      <c r="AI6" s="108">
        <v>0.86299999999999999</v>
      </c>
      <c r="AJ6" s="109"/>
      <c r="AK6" s="68"/>
      <c r="AL6" s="97" t="s">
        <v>331</v>
      </c>
      <c r="AM6" s="68">
        <v>1.4999999999999999E-2</v>
      </c>
      <c r="AN6" s="68"/>
      <c r="AO6" s="68"/>
      <c r="AP6" s="68"/>
      <c r="AQ6" s="70"/>
      <c r="AR6" s="68"/>
      <c r="AS6" s="68"/>
      <c r="AT6" s="68"/>
      <c r="AU6" s="68"/>
      <c r="AV6" s="68"/>
      <c r="AW6" s="68"/>
      <c r="AX6" s="68"/>
      <c r="AY6" s="70"/>
      <c r="AZ6" s="68">
        <v>60000</v>
      </c>
      <c r="BA6" s="68"/>
      <c r="BB6" s="68">
        <v>0.03</v>
      </c>
      <c r="BC6" s="68">
        <v>0.65</v>
      </c>
      <c r="BD6" s="68"/>
      <c r="BE6" s="68"/>
      <c r="BF6" s="68"/>
      <c r="BG6" s="68"/>
      <c r="BH6" s="68"/>
      <c r="BI6" s="68">
        <v>0.5</v>
      </c>
      <c r="BJ6" s="68">
        <v>0.25</v>
      </c>
      <c r="BK6" s="71">
        <v>0.25</v>
      </c>
      <c r="BL6" s="68"/>
      <c r="BM6" s="68"/>
      <c r="BN6" s="68"/>
      <c r="BO6" s="68"/>
      <c r="BP6" s="68"/>
      <c r="BQ6" s="70"/>
      <c r="BR6" s="68"/>
      <c r="BS6" s="97"/>
      <c r="BT6" s="98"/>
      <c r="BU6" s="70"/>
      <c r="BV6" s="68"/>
      <c r="BW6" s="68"/>
      <c r="BX6" s="68"/>
      <c r="BY6" s="68"/>
      <c r="BZ6" s="71"/>
    </row>
    <row r="7" spans="1:78" s="69" customFormat="1" ht="17">
      <c r="A7" s="68" t="s">
        <v>119</v>
      </c>
      <c r="D7" s="69" t="s">
        <v>287</v>
      </c>
      <c r="E7" s="70" t="s">
        <v>137</v>
      </c>
      <c r="F7" s="68"/>
      <c r="G7" s="68"/>
      <c r="H7" s="68"/>
      <c r="I7" s="78">
        <v>7</v>
      </c>
      <c r="J7" s="79">
        <f>ROUND(383000000/125000,0)</f>
        <v>3064</v>
      </c>
      <c r="K7" s="79">
        <f>ROUND(97/500.46,2)</f>
        <v>0.19</v>
      </c>
      <c r="L7" s="80" t="s">
        <v>121</v>
      </c>
      <c r="M7" s="81">
        <f>ROUND(20.403/500.46,2)</f>
        <v>0.04</v>
      </c>
      <c r="N7" s="68"/>
      <c r="O7" s="68"/>
      <c r="P7" s="68">
        <v>550</v>
      </c>
      <c r="Q7" s="68">
        <v>1.4999999999999999E-2</v>
      </c>
      <c r="R7" s="68">
        <v>35</v>
      </c>
      <c r="S7" s="70"/>
      <c r="T7" s="68"/>
      <c r="U7" s="68"/>
      <c r="V7" s="71"/>
      <c r="W7" s="68"/>
      <c r="AB7" s="68"/>
      <c r="AC7" s="70"/>
      <c r="AD7" s="68"/>
      <c r="AE7" s="68"/>
      <c r="AF7" s="68"/>
      <c r="AG7" s="68"/>
      <c r="AH7" s="68"/>
      <c r="AI7" s="108"/>
      <c r="AJ7" s="109"/>
      <c r="AK7" s="68"/>
      <c r="AL7" s="68"/>
      <c r="AM7" s="68"/>
      <c r="AN7" s="68"/>
      <c r="AO7" s="68"/>
      <c r="AP7" s="68"/>
      <c r="AQ7" s="70"/>
      <c r="AR7" s="68"/>
      <c r="AS7" s="68"/>
      <c r="AT7" s="68"/>
      <c r="AU7" s="68"/>
      <c r="AV7" s="68"/>
      <c r="AW7" s="68"/>
      <c r="AX7" s="68"/>
      <c r="AY7" s="70"/>
      <c r="AZ7" s="68"/>
      <c r="BA7" s="68"/>
      <c r="BB7" s="68"/>
      <c r="BC7" s="68"/>
      <c r="BD7" s="68"/>
      <c r="BE7" s="68"/>
      <c r="BF7" s="68"/>
      <c r="BG7" s="68"/>
      <c r="BH7" s="68"/>
      <c r="BI7" s="68"/>
      <c r="BJ7" s="68"/>
      <c r="BK7" s="71"/>
      <c r="BL7" s="68"/>
      <c r="BM7" s="68"/>
      <c r="BN7" s="68"/>
      <c r="BO7" s="68"/>
      <c r="BP7" s="68"/>
      <c r="BQ7" s="70"/>
      <c r="BR7" s="68"/>
      <c r="BS7" s="97"/>
      <c r="BT7" s="98"/>
      <c r="BU7" s="70"/>
      <c r="BV7" s="68"/>
      <c r="BW7" s="68"/>
      <c r="BX7" s="68"/>
      <c r="BY7" s="68"/>
      <c r="BZ7" s="71"/>
    </row>
    <row r="8" spans="1:78" s="69" customFormat="1">
      <c r="A8" s="68" t="s">
        <v>132</v>
      </c>
      <c r="B8" s="68"/>
      <c r="D8" s="69" t="s">
        <v>280</v>
      </c>
      <c r="E8" s="70" t="s">
        <v>137</v>
      </c>
      <c r="F8" s="68"/>
      <c r="G8" s="68"/>
      <c r="H8" s="68"/>
      <c r="I8" s="70"/>
      <c r="J8" s="68"/>
      <c r="K8" s="68"/>
      <c r="L8" s="68"/>
      <c r="M8" s="71"/>
      <c r="N8" s="68"/>
      <c r="O8" s="68"/>
      <c r="P8" s="68"/>
      <c r="Q8" s="68"/>
      <c r="R8" s="68"/>
      <c r="S8" s="70"/>
      <c r="T8" s="68"/>
      <c r="U8" s="68"/>
      <c r="V8" s="71"/>
      <c r="W8" s="68"/>
      <c r="X8" s="68"/>
      <c r="Y8" s="68"/>
      <c r="Z8" s="68"/>
      <c r="AA8" s="68"/>
      <c r="AB8" s="68"/>
      <c r="AC8" s="70"/>
      <c r="AD8" s="68"/>
      <c r="AE8" s="68"/>
      <c r="AF8" s="68"/>
      <c r="AG8" s="68"/>
      <c r="AH8" s="68"/>
      <c r="AI8" s="108"/>
      <c r="AJ8" s="109"/>
      <c r="AK8" s="68"/>
      <c r="AL8" s="68"/>
      <c r="AM8" s="68"/>
      <c r="AN8" s="68"/>
      <c r="AO8" s="68"/>
      <c r="AP8" s="68"/>
      <c r="AQ8" s="70"/>
      <c r="AR8" s="68"/>
      <c r="AS8" s="68"/>
      <c r="AT8" s="68"/>
      <c r="AU8" s="68"/>
      <c r="AV8" s="68"/>
      <c r="AW8" s="68"/>
      <c r="AX8" s="68"/>
      <c r="AY8" s="70"/>
      <c r="AZ8" s="68"/>
      <c r="BA8" s="68"/>
      <c r="BB8" s="68"/>
      <c r="BC8" s="68"/>
      <c r="BD8" s="68"/>
      <c r="BE8" s="68"/>
      <c r="BF8" s="68"/>
      <c r="BG8" s="68"/>
      <c r="BH8" s="68"/>
      <c r="BI8" s="68"/>
      <c r="BJ8" s="68"/>
      <c r="BK8" s="71"/>
      <c r="BL8" s="68"/>
      <c r="BM8" s="68"/>
      <c r="BN8" s="68"/>
      <c r="BO8" s="68"/>
      <c r="BP8" s="68"/>
      <c r="BQ8" s="70"/>
      <c r="BR8" s="68"/>
      <c r="BS8" s="97"/>
      <c r="BT8" s="98"/>
      <c r="BU8" s="70"/>
      <c r="BV8" s="68"/>
      <c r="BW8" s="68"/>
      <c r="BX8" s="68"/>
      <c r="BY8" s="68"/>
      <c r="BZ8" s="71"/>
    </row>
    <row r="9" spans="1:78" s="69" customFormat="1">
      <c r="A9" s="68" t="s">
        <v>133</v>
      </c>
      <c r="B9" s="68"/>
      <c r="D9" s="69" t="s">
        <v>280</v>
      </c>
      <c r="E9" s="70" t="s">
        <v>137</v>
      </c>
      <c r="F9" s="68"/>
      <c r="G9" s="68"/>
      <c r="H9" s="68"/>
      <c r="I9" s="70"/>
      <c r="J9" s="68"/>
      <c r="K9" s="68"/>
      <c r="L9" s="68"/>
      <c r="M9" s="71"/>
      <c r="N9" s="68"/>
      <c r="O9" s="68"/>
      <c r="P9" s="68"/>
      <c r="Q9" s="68"/>
      <c r="R9" s="68"/>
      <c r="S9" s="70"/>
      <c r="T9" s="68"/>
      <c r="U9" s="68"/>
      <c r="V9" s="71"/>
      <c r="W9" s="68"/>
      <c r="X9" s="68"/>
      <c r="Y9" s="68"/>
      <c r="Z9" s="68"/>
      <c r="AA9" s="68"/>
      <c r="AB9" s="68"/>
      <c r="AC9" s="70"/>
      <c r="AD9" s="68"/>
      <c r="AE9" s="68"/>
      <c r="AF9" s="68"/>
      <c r="AG9" s="68"/>
      <c r="AH9" s="68"/>
      <c r="AI9" s="108"/>
      <c r="AJ9" s="109"/>
      <c r="AK9" s="68"/>
      <c r="AL9" s="68"/>
      <c r="AM9" s="68"/>
      <c r="AN9" s="68"/>
      <c r="AO9" s="68"/>
      <c r="AP9" s="68"/>
      <c r="AQ9" s="70"/>
      <c r="AR9" s="68"/>
      <c r="AS9" s="68"/>
      <c r="AT9" s="68"/>
      <c r="AU9" s="68"/>
      <c r="AV9" s="68"/>
      <c r="AW9" s="68"/>
      <c r="AX9" s="68"/>
      <c r="AY9" s="70"/>
      <c r="AZ9" s="68"/>
      <c r="BA9" s="68"/>
      <c r="BB9" s="68"/>
      <c r="BC9" s="68"/>
      <c r="BD9" s="68"/>
      <c r="BE9" s="68"/>
      <c r="BF9" s="68"/>
      <c r="BG9" s="68"/>
      <c r="BH9" s="68"/>
      <c r="BI9" s="68"/>
      <c r="BJ9" s="68"/>
      <c r="BK9" s="71"/>
      <c r="BL9" s="68"/>
      <c r="BM9" s="68"/>
      <c r="BN9" s="68"/>
      <c r="BO9" s="68"/>
      <c r="BP9" s="68"/>
      <c r="BQ9" s="70"/>
      <c r="BR9" s="68"/>
      <c r="BS9" s="97"/>
      <c r="BT9" s="98"/>
      <c r="BU9" s="70"/>
      <c r="BV9" s="68"/>
      <c r="BW9" s="68"/>
      <c r="BX9" s="68"/>
      <c r="BY9" s="68"/>
      <c r="BZ9" s="71"/>
    </row>
    <row r="10" spans="1:78" s="69" customFormat="1">
      <c r="A10" s="68" t="s">
        <v>124</v>
      </c>
      <c r="B10" s="68"/>
      <c r="C10" s="69" t="s">
        <v>142</v>
      </c>
      <c r="D10" s="69" t="s">
        <v>288</v>
      </c>
      <c r="E10" s="70" t="s">
        <v>137</v>
      </c>
      <c r="F10" s="68"/>
      <c r="G10" s="68"/>
      <c r="H10" s="68"/>
      <c r="I10" s="70"/>
      <c r="J10" s="68"/>
      <c r="K10" s="68"/>
      <c r="L10" s="68"/>
      <c r="M10" s="71"/>
      <c r="N10" s="68"/>
      <c r="O10" s="68"/>
      <c r="P10" s="68">
        <v>1200</v>
      </c>
      <c r="Q10" s="68"/>
      <c r="R10" s="68">
        <v>30</v>
      </c>
      <c r="S10" s="70"/>
      <c r="T10" s="68"/>
      <c r="U10" s="68"/>
      <c r="V10" s="71"/>
      <c r="W10" s="68"/>
      <c r="X10" s="68"/>
      <c r="Y10" s="68"/>
      <c r="Z10" s="68"/>
      <c r="AA10" s="68"/>
      <c r="AB10" s="68"/>
      <c r="AC10" s="70"/>
      <c r="AD10" s="68"/>
      <c r="AE10" s="68"/>
      <c r="AF10" s="68"/>
      <c r="AG10" s="68"/>
      <c r="AH10" s="68"/>
      <c r="AI10" s="108"/>
      <c r="AJ10" s="109"/>
      <c r="AK10" s="68"/>
      <c r="AL10" s="68"/>
      <c r="AM10" s="68"/>
      <c r="AN10" s="68"/>
      <c r="AO10" s="68"/>
      <c r="AP10" s="68"/>
      <c r="AQ10" s="70"/>
      <c r="AR10" s="68"/>
      <c r="AS10" s="68"/>
      <c r="AT10" s="68"/>
      <c r="AU10" s="68"/>
      <c r="AV10" s="68"/>
      <c r="AW10" s="68"/>
      <c r="AX10" s="68"/>
      <c r="AY10" s="70"/>
      <c r="AZ10" s="68"/>
      <c r="BA10" s="68"/>
      <c r="BB10" s="68"/>
      <c r="BC10" s="68"/>
      <c r="BD10" s="68"/>
      <c r="BE10" s="68"/>
      <c r="BF10" s="68"/>
      <c r="BG10" s="68"/>
      <c r="BH10" s="68"/>
      <c r="BI10" s="68"/>
      <c r="BJ10" s="68"/>
      <c r="BK10" s="71"/>
      <c r="BL10" s="68"/>
      <c r="BM10" s="68"/>
      <c r="BN10" s="68"/>
      <c r="BO10" s="68"/>
      <c r="BP10" s="68"/>
      <c r="BQ10" s="70"/>
      <c r="BR10" s="68"/>
      <c r="BS10" s="97"/>
      <c r="BT10" s="98"/>
      <c r="BU10" s="70"/>
      <c r="BV10" s="68"/>
      <c r="BW10" s="68"/>
      <c r="BX10" s="68"/>
      <c r="BY10" s="68"/>
      <c r="BZ10" s="71"/>
    </row>
    <row r="11" spans="1:78">
      <c r="A11" s="4" t="s">
        <v>80</v>
      </c>
      <c r="B11" s="4"/>
      <c r="C11" t="s">
        <v>81</v>
      </c>
      <c r="E11" s="30" t="s">
        <v>137</v>
      </c>
      <c r="F11" s="4"/>
      <c r="G11" s="4"/>
      <c r="H11" s="4"/>
      <c r="I11" s="30"/>
      <c r="J11" s="4"/>
      <c r="K11" s="4"/>
      <c r="L11" s="4"/>
      <c r="M11" s="44"/>
      <c r="N11" s="4"/>
      <c r="O11" s="4"/>
      <c r="P11" s="4"/>
      <c r="Q11" s="4"/>
      <c r="R11" s="4"/>
      <c r="S11" s="30"/>
      <c r="T11" s="4"/>
      <c r="U11" s="4"/>
      <c r="V11" s="44"/>
      <c r="W11" s="4"/>
      <c r="X11" s="4"/>
      <c r="Y11" s="4"/>
      <c r="Z11" s="4"/>
      <c r="AA11" s="4"/>
      <c r="AB11" s="4">
        <v>0.5</v>
      </c>
      <c r="AC11" s="30"/>
      <c r="AD11" s="4"/>
      <c r="AE11" s="4"/>
      <c r="AF11" s="4"/>
      <c r="AG11" s="4"/>
      <c r="AH11" s="4"/>
      <c r="AI11" s="104"/>
      <c r="AJ11" s="110"/>
      <c r="AK11" s="4"/>
      <c r="AL11" s="4"/>
      <c r="AM11" s="4"/>
      <c r="AN11" s="4"/>
      <c r="AO11" s="4"/>
      <c r="AP11" s="4"/>
      <c r="AQ11" s="30"/>
      <c r="AR11" s="4"/>
      <c r="AS11" s="4"/>
      <c r="AT11" s="4"/>
      <c r="AU11" s="4"/>
      <c r="AV11" s="4"/>
      <c r="AW11" s="4"/>
      <c r="AX11" s="4"/>
      <c r="AY11" s="30"/>
      <c r="AZ11" s="4"/>
      <c r="BA11" s="4"/>
      <c r="BB11" s="4"/>
      <c r="BC11" s="4"/>
      <c r="BD11" s="4"/>
      <c r="BE11" s="4"/>
      <c r="BF11" s="4"/>
      <c r="BG11" s="4"/>
      <c r="BH11" s="4"/>
      <c r="BI11" s="4"/>
      <c r="BJ11" s="4"/>
      <c r="BK11" s="44"/>
      <c r="BL11" s="4"/>
      <c r="BM11" s="4"/>
      <c r="BN11" s="4"/>
      <c r="BO11" s="4"/>
      <c r="BP11" s="4"/>
      <c r="BQ11" s="30"/>
      <c r="BR11" s="4"/>
      <c r="BS11" s="18"/>
      <c r="BT11" s="26"/>
      <c r="BU11" s="30"/>
      <c r="BV11" s="4"/>
      <c r="BW11" s="4"/>
      <c r="BX11" s="4"/>
      <c r="BY11" s="4"/>
      <c r="BZ11" s="44"/>
    </row>
    <row r="12" spans="1:78" s="75" customFormat="1">
      <c r="A12" s="101" t="s">
        <v>60</v>
      </c>
      <c r="B12" s="101">
        <v>2017</v>
      </c>
      <c r="C12" s="75" t="s">
        <v>303</v>
      </c>
      <c r="E12" s="102" t="s">
        <v>137</v>
      </c>
      <c r="F12" s="101"/>
      <c r="G12" s="101"/>
      <c r="H12" s="101"/>
      <c r="I12" s="102"/>
      <c r="J12" s="101"/>
      <c r="K12" s="101"/>
      <c r="L12" s="101"/>
      <c r="M12" s="103"/>
      <c r="N12" s="101"/>
      <c r="O12" s="101"/>
      <c r="P12" s="101"/>
      <c r="Q12" s="101"/>
      <c r="R12" s="101"/>
      <c r="S12" s="102"/>
      <c r="T12" s="101"/>
      <c r="U12" s="101"/>
      <c r="V12" s="103"/>
      <c r="W12" s="101"/>
      <c r="X12" s="101"/>
      <c r="Y12" s="101"/>
      <c r="Z12" s="101"/>
      <c r="AA12" s="101"/>
      <c r="AB12" s="101"/>
      <c r="AC12" s="102"/>
      <c r="AD12" s="101">
        <v>1300</v>
      </c>
      <c r="AE12" s="101">
        <v>0.03</v>
      </c>
      <c r="AF12" s="101"/>
      <c r="AG12" s="101">
        <v>20</v>
      </c>
      <c r="AH12" s="101"/>
      <c r="AI12" s="104">
        <f>1/(61/constants!C5)</f>
        <v>4.922955742627874E-4</v>
      </c>
      <c r="AJ12" s="110"/>
      <c r="AK12" s="101"/>
      <c r="AL12" s="101"/>
      <c r="AM12" s="101"/>
      <c r="AN12" s="101"/>
      <c r="AO12" s="101"/>
      <c r="AP12" s="101"/>
      <c r="AQ12" s="102"/>
      <c r="AR12" s="101"/>
      <c r="AS12" s="101"/>
      <c r="AT12" s="101"/>
      <c r="AU12" s="101"/>
      <c r="AV12" s="101"/>
      <c r="AW12" s="101"/>
      <c r="AX12" s="101"/>
      <c r="AY12" s="102"/>
      <c r="AZ12" s="101"/>
      <c r="BA12" s="101"/>
      <c r="BB12" s="101"/>
      <c r="BC12" s="101"/>
      <c r="BD12" s="101"/>
      <c r="BE12" s="101"/>
      <c r="BF12" s="101"/>
      <c r="BG12" s="101"/>
      <c r="BH12" s="101"/>
      <c r="BI12" s="101"/>
      <c r="BJ12" s="101"/>
      <c r="BK12" s="103"/>
      <c r="BL12" s="101"/>
      <c r="BM12" s="101"/>
      <c r="BN12" s="101"/>
      <c r="BO12" s="101"/>
      <c r="BP12" s="101"/>
      <c r="BQ12" s="102"/>
      <c r="BR12" s="101"/>
      <c r="BS12" s="21"/>
      <c r="BT12" s="127"/>
      <c r="BU12" s="102"/>
      <c r="BV12" s="101"/>
      <c r="BW12" s="101"/>
      <c r="BX12" s="101"/>
      <c r="BY12" s="101"/>
      <c r="BZ12" s="103"/>
    </row>
    <row r="13" spans="1:78" s="75" customFormat="1">
      <c r="A13" s="101" t="s">
        <v>60</v>
      </c>
      <c r="B13" s="101">
        <v>2025</v>
      </c>
      <c r="C13" s="75" t="s">
        <v>304</v>
      </c>
      <c r="E13" s="102"/>
      <c r="F13" s="101"/>
      <c r="G13" s="101"/>
      <c r="H13" s="101"/>
      <c r="I13" s="102"/>
      <c r="J13" s="101"/>
      <c r="K13" s="101"/>
      <c r="L13" s="101"/>
      <c r="M13" s="103"/>
      <c r="N13" s="101"/>
      <c r="O13" s="101"/>
      <c r="P13" s="101"/>
      <c r="Q13" s="101"/>
      <c r="R13" s="101"/>
      <c r="S13" s="102"/>
      <c r="T13" s="101"/>
      <c r="U13" s="101"/>
      <c r="V13" s="103"/>
      <c r="W13" s="101"/>
      <c r="X13" s="101"/>
      <c r="Y13" s="101"/>
      <c r="Z13" s="101"/>
      <c r="AA13" s="101"/>
      <c r="AB13" s="101"/>
      <c r="AC13" s="102"/>
      <c r="AD13" s="101">
        <v>900</v>
      </c>
      <c r="AE13" s="101">
        <v>0.03</v>
      </c>
      <c r="AF13" s="101"/>
      <c r="AG13" s="101">
        <v>20</v>
      </c>
      <c r="AH13" s="101"/>
      <c r="AI13" s="104">
        <f>1/(53/constants!C5)</f>
        <v>5.6660434018924587E-4</v>
      </c>
      <c r="AJ13" s="110"/>
      <c r="AK13" s="101"/>
      <c r="AL13" s="101"/>
      <c r="AM13" s="101"/>
      <c r="AN13" s="101"/>
      <c r="AO13" s="101"/>
      <c r="AP13" s="101"/>
      <c r="AQ13" s="102"/>
      <c r="AR13" s="101"/>
      <c r="AS13" s="101"/>
      <c r="AT13" s="101"/>
      <c r="AU13" s="101"/>
      <c r="AV13" s="101"/>
      <c r="AW13" s="101"/>
      <c r="AX13" s="101"/>
      <c r="AY13" s="102"/>
      <c r="AZ13" s="101"/>
      <c r="BA13" s="101"/>
      <c r="BB13" s="101"/>
      <c r="BC13" s="101"/>
      <c r="BD13" s="101"/>
      <c r="BE13" s="101"/>
      <c r="BF13" s="101"/>
      <c r="BG13" s="101"/>
      <c r="BH13" s="101"/>
      <c r="BI13" s="101"/>
      <c r="BJ13" s="101"/>
      <c r="BK13" s="103"/>
      <c r="BL13" s="101"/>
      <c r="BM13" s="101"/>
      <c r="BN13" s="101"/>
      <c r="BO13" s="101"/>
      <c r="BP13" s="101"/>
      <c r="BQ13" s="102"/>
      <c r="BR13" s="101"/>
      <c r="BS13" s="21"/>
      <c r="BT13" s="127"/>
      <c r="BU13" s="102"/>
      <c r="BV13" s="101"/>
      <c r="BW13" s="101"/>
      <c r="BX13" s="101"/>
      <c r="BY13" s="101"/>
      <c r="BZ13" s="103"/>
    </row>
    <row r="14" spans="1:78" s="69" customFormat="1">
      <c r="A14" s="68" t="s">
        <v>122</v>
      </c>
      <c r="B14" s="68"/>
      <c r="C14" s="69" t="s">
        <v>308</v>
      </c>
      <c r="D14" s="69" t="s">
        <v>309</v>
      </c>
      <c r="E14" s="70" t="s">
        <v>137</v>
      </c>
      <c r="F14" s="68"/>
      <c r="G14" s="68"/>
      <c r="H14" s="68"/>
      <c r="I14" s="70"/>
      <c r="J14" s="68"/>
      <c r="K14" s="68"/>
      <c r="L14" s="68"/>
      <c r="M14" s="71"/>
      <c r="N14" s="68"/>
      <c r="O14" s="68"/>
      <c r="P14" s="68"/>
      <c r="Q14" s="68"/>
      <c r="R14" s="68"/>
      <c r="S14" s="70"/>
      <c r="T14" s="68"/>
      <c r="U14" s="68"/>
      <c r="V14" s="71"/>
      <c r="W14" s="68"/>
      <c r="X14" s="68"/>
      <c r="Y14" s="68"/>
      <c r="Z14" s="68"/>
      <c r="AA14" s="68"/>
      <c r="AB14" s="68"/>
      <c r="AC14" s="70"/>
      <c r="AD14" s="68">
        <f>78300000/100000</f>
        <v>783</v>
      </c>
      <c r="AE14" s="68">
        <v>0.11</v>
      </c>
      <c r="AF14" s="68"/>
      <c r="AG14" s="68"/>
      <c r="AH14" s="68"/>
      <c r="AI14" s="108"/>
      <c r="AJ14" s="109"/>
      <c r="AK14" s="68"/>
      <c r="AL14" s="68"/>
      <c r="AM14" s="68"/>
      <c r="AN14" s="68"/>
      <c r="AO14" s="68"/>
      <c r="AP14" s="68"/>
      <c r="AQ14" s="70"/>
      <c r="AR14" s="68"/>
      <c r="AS14" s="68"/>
      <c r="AT14" s="68"/>
      <c r="AU14" s="68"/>
      <c r="AV14" s="68"/>
      <c r="AW14" s="68"/>
      <c r="AX14" s="68"/>
      <c r="AY14" s="70"/>
      <c r="AZ14" s="68"/>
      <c r="BA14" s="68"/>
      <c r="BB14" s="68"/>
      <c r="BC14" s="68"/>
      <c r="BD14" s="68"/>
      <c r="BE14" s="68"/>
      <c r="BF14" s="68"/>
      <c r="BG14" s="68"/>
      <c r="BH14" s="68"/>
      <c r="BI14" s="68"/>
      <c r="BJ14" s="68"/>
      <c r="BK14" s="71"/>
      <c r="BL14" s="68"/>
      <c r="BM14" s="68"/>
      <c r="BN14" s="68"/>
      <c r="BO14" s="68"/>
      <c r="BP14" s="68"/>
      <c r="BQ14" s="70"/>
      <c r="BR14" s="68"/>
      <c r="BS14" s="97"/>
      <c r="BT14" s="98"/>
      <c r="BU14" s="70"/>
      <c r="BV14" s="68"/>
      <c r="BW14" s="68"/>
      <c r="BX14" s="68"/>
      <c r="BY14" s="68"/>
      <c r="BZ14" s="71"/>
    </row>
    <row r="15" spans="1:78" s="69" customFormat="1">
      <c r="A15" s="68" t="s">
        <v>122</v>
      </c>
      <c r="B15" s="68"/>
      <c r="C15" s="69" t="s">
        <v>310</v>
      </c>
      <c r="D15" s="69" t="s">
        <v>307</v>
      </c>
      <c r="E15" s="70" t="s">
        <v>137</v>
      </c>
      <c r="F15" s="68"/>
      <c r="G15" s="68"/>
      <c r="H15" s="68"/>
      <c r="I15" s="70"/>
      <c r="J15" s="68"/>
      <c r="K15" s="68"/>
      <c r="L15" s="68"/>
      <c r="M15" s="71"/>
      <c r="N15" s="68"/>
      <c r="O15" s="68"/>
      <c r="P15" s="68"/>
      <c r="Q15" s="68"/>
      <c r="R15" s="68"/>
      <c r="S15" s="70"/>
      <c r="T15" s="68"/>
      <c r="U15" s="68"/>
      <c r="V15" s="71"/>
      <c r="W15" s="68"/>
      <c r="X15" s="68"/>
      <c r="Y15" s="68"/>
      <c r="Z15" s="68"/>
      <c r="AA15" s="68"/>
      <c r="AB15" s="68"/>
      <c r="AC15" s="70"/>
      <c r="AD15" s="68">
        <f>11000000/10000</f>
        <v>1100</v>
      </c>
      <c r="AE15" s="68">
        <v>0.11</v>
      </c>
      <c r="AF15" s="68"/>
      <c r="AG15" s="68"/>
      <c r="AH15" s="68"/>
      <c r="AI15" s="104"/>
      <c r="AJ15" s="110"/>
      <c r="AK15" s="68"/>
      <c r="AL15" s="68"/>
      <c r="AM15" s="68"/>
      <c r="AN15" s="68"/>
      <c r="AO15" s="68"/>
      <c r="AP15" s="68"/>
      <c r="AQ15" s="70"/>
      <c r="AR15" s="68"/>
      <c r="AS15" s="68"/>
      <c r="AT15" s="68"/>
      <c r="AU15" s="68"/>
      <c r="AV15" s="68"/>
      <c r="AW15" s="68"/>
      <c r="AX15" s="68"/>
      <c r="AY15" s="70"/>
      <c r="AZ15" s="105"/>
      <c r="BA15" s="68"/>
      <c r="BB15" s="68"/>
      <c r="BC15" s="68"/>
      <c r="BD15" s="68"/>
      <c r="BE15" s="68"/>
      <c r="BF15" s="68"/>
      <c r="BG15" s="68"/>
      <c r="BH15" s="68"/>
      <c r="BI15" s="68"/>
      <c r="BJ15" s="68"/>
      <c r="BK15" s="71"/>
      <c r="BL15" s="68"/>
      <c r="BM15" s="68"/>
      <c r="BN15" s="68"/>
      <c r="BO15" s="68"/>
      <c r="BP15" s="68"/>
      <c r="BQ15" s="70"/>
      <c r="BR15" s="68"/>
      <c r="BS15" s="97"/>
      <c r="BT15" s="98"/>
      <c r="BU15" s="70"/>
      <c r="BV15" s="68"/>
      <c r="BW15" s="68"/>
      <c r="BX15" s="68"/>
      <c r="BY15" s="68"/>
      <c r="BZ15" s="71"/>
    </row>
    <row r="16" spans="1:78" s="69" customFormat="1">
      <c r="A16" s="68" t="s">
        <v>134</v>
      </c>
      <c r="B16" s="68">
        <v>2050</v>
      </c>
      <c r="C16" s="69" t="s">
        <v>135</v>
      </c>
      <c r="D16" s="69" t="s">
        <v>275</v>
      </c>
      <c r="E16" s="70" t="s">
        <v>137</v>
      </c>
      <c r="F16" s="68"/>
      <c r="G16" s="68"/>
      <c r="H16" s="68"/>
      <c r="I16" s="70"/>
      <c r="J16" s="68"/>
      <c r="K16" s="68"/>
      <c r="L16" s="68"/>
      <c r="M16" s="71"/>
      <c r="N16" s="68"/>
      <c r="O16" s="68"/>
      <c r="P16" s="68">
        <v>500</v>
      </c>
      <c r="Q16" s="68">
        <f>8/P16</f>
        <v>1.6E-2</v>
      </c>
      <c r="R16" s="68">
        <v>25</v>
      </c>
      <c r="S16" s="70"/>
      <c r="T16" s="68"/>
      <c r="U16" s="68"/>
      <c r="V16" s="71"/>
      <c r="W16" s="68"/>
      <c r="X16" s="68"/>
      <c r="Y16" s="68"/>
      <c r="Z16" s="68"/>
      <c r="AA16" s="68"/>
      <c r="AB16" s="68"/>
      <c r="AC16" s="70"/>
      <c r="AD16" s="68">
        <v>400</v>
      </c>
      <c r="AE16" s="68">
        <f>7/AD16</f>
        <v>1.7500000000000002E-2</v>
      </c>
      <c r="AF16" s="68"/>
      <c r="AG16" s="68">
        <v>10</v>
      </c>
      <c r="AH16" s="68"/>
      <c r="AI16" s="104">
        <v>0.65500000000000003</v>
      </c>
      <c r="AJ16" s="110"/>
      <c r="AK16" s="68"/>
      <c r="AL16" s="68"/>
      <c r="AM16" s="68"/>
      <c r="AN16" s="68"/>
      <c r="AO16" s="68"/>
      <c r="AP16" s="68"/>
      <c r="AQ16" s="70"/>
      <c r="AR16" s="68"/>
      <c r="AS16" s="68"/>
      <c r="AT16" s="68"/>
      <c r="AU16" s="68"/>
      <c r="AV16" s="68"/>
      <c r="AW16" s="68"/>
      <c r="AX16" s="68"/>
      <c r="AY16" s="70"/>
      <c r="AZ16" s="68"/>
      <c r="BA16" s="68"/>
      <c r="BB16" s="68"/>
      <c r="BC16" s="68"/>
      <c r="BD16" s="68"/>
      <c r="BE16" s="68"/>
      <c r="BF16" s="68"/>
      <c r="BG16" s="68"/>
      <c r="BH16" s="68"/>
      <c r="BI16" s="68"/>
      <c r="BJ16" s="68"/>
      <c r="BK16" s="71"/>
      <c r="BL16" s="68"/>
      <c r="BM16" s="68"/>
      <c r="BN16" s="68"/>
      <c r="BO16" s="68"/>
      <c r="BP16" s="68"/>
      <c r="BQ16" s="70"/>
      <c r="BR16" s="68"/>
      <c r="BS16" s="97"/>
      <c r="BT16" s="98"/>
      <c r="BU16" s="70"/>
      <c r="BV16" s="68"/>
      <c r="BW16" s="68"/>
      <c r="BX16" s="68"/>
      <c r="BY16" s="68"/>
      <c r="BZ16" s="71"/>
    </row>
    <row r="17" spans="1:78">
      <c r="A17" s="4" t="s">
        <v>136</v>
      </c>
      <c r="B17" s="4">
        <v>2020</v>
      </c>
      <c r="C17" t="s">
        <v>311</v>
      </c>
      <c r="E17" s="30" t="s">
        <v>137</v>
      </c>
      <c r="F17" s="4"/>
      <c r="G17" s="4"/>
      <c r="H17" s="4"/>
      <c r="I17" s="30"/>
      <c r="J17" s="4"/>
      <c r="K17" s="4"/>
      <c r="L17" s="4"/>
      <c r="M17" s="44"/>
      <c r="N17" s="4"/>
      <c r="O17" s="4"/>
      <c r="P17" s="4"/>
      <c r="Q17" s="4"/>
      <c r="R17" s="4"/>
      <c r="S17" s="30"/>
      <c r="T17" s="4"/>
      <c r="U17" s="4"/>
      <c r="V17" s="44"/>
      <c r="W17" s="4"/>
      <c r="X17" s="4"/>
      <c r="Y17" s="4"/>
      <c r="Z17" s="4"/>
      <c r="AA17" s="4"/>
      <c r="AB17" s="4"/>
      <c r="AC17" s="30"/>
      <c r="AD17" s="49">
        <v>1188</v>
      </c>
      <c r="AE17" s="4"/>
      <c r="AF17" s="4"/>
      <c r="AG17" s="4"/>
      <c r="AH17" s="4"/>
      <c r="AI17" s="104"/>
      <c r="AJ17" s="110"/>
      <c r="AK17" s="4"/>
      <c r="AL17" s="4"/>
      <c r="AM17" s="4"/>
      <c r="AN17" s="4"/>
      <c r="AO17" s="4"/>
      <c r="AP17" s="4"/>
      <c r="AQ17" s="30"/>
      <c r="AR17" s="4"/>
      <c r="AS17" s="4"/>
      <c r="AT17" s="4"/>
      <c r="AU17" s="4"/>
      <c r="AV17" s="4"/>
      <c r="AW17" s="4"/>
      <c r="AX17" s="4"/>
      <c r="AY17" s="30"/>
      <c r="AZ17" s="4"/>
      <c r="BA17" s="4"/>
      <c r="BB17" s="4"/>
      <c r="BC17" s="4"/>
      <c r="BD17" s="4"/>
      <c r="BE17" s="4"/>
      <c r="BF17" s="4"/>
      <c r="BG17" s="4"/>
      <c r="BH17" s="4"/>
      <c r="BI17" s="4"/>
      <c r="BJ17" s="4"/>
      <c r="BK17" s="44"/>
      <c r="BL17" s="4"/>
      <c r="BM17" s="4"/>
      <c r="BN17" s="4"/>
      <c r="BO17" s="4"/>
      <c r="BP17" s="4"/>
      <c r="BQ17" s="30"/>
      <c r="BR17" s="4"/>
      <c r="BS17" s="18"/>
      <c r="BT17" s="26"/>
      <c r="BU17" s="30"/>
      <c r="BV17" s="4"/>
      <c r="BW17" s="4"/>
      <c r="BX17" s="4"/>
      <c r="BY17" s="4"/>
      <c r="BZ17" s="44"/>
    </row>
    <row r="18" spans="1:78">
      <c r="A18" s="4" t="s">
        <v>136</v>
      </c>
      <c r="B18" s="4">
        <v>2030</v>
      </c>
      <c r="C18" t="s">
        <v>311</v>
      </c>
      <c r="E18" s="30" t="s">
        <v>137</v>
      </c>
      <c r="F18" s="4"/>
      <c r="G18" s="4"/>
      <c r="H18" s="4"/>
      <c r="I18" s="30"/>
      <c r="J18" s="4"/>
      <c r="K18" s="4"/>
      <c r="L18" s="4"/>
      <c r="M18" s="44"/>
      <c r="N18" s="4"/>
      <c r="O18" s="4"/>
      <c r="P18" s="4"/>
      <c r="Q18" s="4"/>
      <c r="R18" s="4"/>
      <c r="S18" s="30"/>
      <c r="T18" s="4"/>
      <c r="U18" s="4"/>
      <c r="V18" s="44"/>
      <c r="W18" s="4"/>
      <c r="X18" s="4"/>
      <c r="Y18" s="4"/>
      <c r="Z18" s="4"/>
      <c r="AA18" s="4"/>
      <c r="AB18" s="4"/>
      <c r="AC18" s="30"/>
      <c r="AD18" s="49">
        <v>701</v>
      </c>
      <c r="AE18" s="4"/>
      <c r="AF18" s="4"/>
      <c r="AG18" s="4"/>
      <c r="AH18" s="4"/>
      <c r="AI18" s="104"/>
      <c r="AJ18" s="110"/>
      <c r="AK18" s="4"/>
      <c r="AL18" s="4"/>
      <c r="AM18" s="4"/>
      <c r="AN18" s="4"/>
      <c r="AO18" s="4"/>
      <c r="AP18" s="4"/>
      <c r="AQ18" s="30"/>
      <c r="AR18" s="4"/>
      <c r="AS18" s="4"/>
      <c r="AT18" s="4"/>
      <c r="AU18" s="4"/>
      <c r="AV18" s="4"/>
      <c r="AW18" s="4"/>
      <c r="AX18" s="4"/>
      <c r="AY18" s="30"/>
      <c r="AZ18" s="4"/>
      <c r="BA18" s="4"/>
      <c r="BB18" s="45"/>
      <c r="BC18" s="4"/>
      <c r="BD18" s="4"/>
      <c r="BE18" s="4"/>
      <c r="BF18" s="4"/>
      <c r="BG18" s="4"/>
      <c r="BH18" s="4"/>
      <c r="BI18" s="4"/>
      <c r="BJ18" s="4"/>
      <c r="BK18" s="44"/>
      <c r="BL18" s="4"/>
      <c r="BM18" s="4"/>
      <c r="BN18" s="4"/>
      <c r="BO18" s="4"/>
      <c r="BP18" s="4"/>
      <c r="BQ18" s="30"/>
      <c r="BR18" s="4"/>
      <c r="BS18" s="18"/>
      <c r="BT18" s="26"/>
      <c r="BU18" s="30"/>
      <c r="BV18" s="4"/>
      <c r="BW18" s="4"/>
      <c r="BX18" s="4"/>
      <c r="BY18" s="4"/>
      <c r="BZ18" s="44"/>
    </row>
    <row r="19" spans="1:78">
      <c r="A19" s="4" t="s">
        <v>136</v>
      </c>
      <c r="B19" s="4">
        <v>2050</v>
      </c>
      <c r="C19" t="s">
        <v>311</v>
      </c>
      <c r="E19" s="30" t="s">
        <v>137</v>
      </c>
      <c r="F19" s="4"/>
      <c r="G19" s="4"/>
      <c r="H19" s="4"/>
      <c r="I19" s="30"/>
      <c r="J19" s="4"/>
      <c r="K19" s="4"/>
      <c r="L19" s="4"/>
      <c r="M19" s="44"/>
      <c r="N19" s="4"/>
      <c r="O19" s="4"/>
      <c r="P19" s="4"/>
      <c r="Q19" s="4"/>
      <c r="R19" s="4"/>
      <c r="S19" s="30"/>
      <c r="T19" s="4"/>
      <c r="U19" s="4"/>
      <c r="V19" s="44"/>
      <c r="W19" s="4"/>
      <c r="X19" s="4"/>
      <c r="Y19" s="4"/>
      <c r="Z19" s="4"/>
      <c r="AA19" s="4"/>
      <c r="AB19" s="4"/>
      <c r="AC19" s="30"/>
      <c r="AD19" s="49">
        <v>308</v>
      </c>
      <c r="AE19" s="4"/>
      <c r="AF19" s="4"/>
      <c r="AG19" s="4"/>
      <c r="AH19" s="4"/>
      <c r="AI19" s="104"/>
      <c r="AJ19" s="110"/>
      <c r="AK19" s="4"/>
      <c r="AL19" s="4"/>
      <c r="AM19" s="4"/>
      <c r="AN19" s="4"/>
      <c r="AO19" s="4"/>
      <c r="AP19" s="4"/>
      <c r="AQ19" s="30"/>
      <c r="AR19" s="4"/>
      <c r="AS19" s="4"/>
      <c r="AT19" s="4"/>
      <c r="AU19" s="4"/>
      <c r="AV19" s="4"/>
      <c r="AW19" s="4"/>
      <c r="AX19" s="4"/>
      <c r="AY19" s="30"/>
      <c r="AZ19" s="4"/>
      <c r="BA19" s="4"/>
      <c r="BB19" s="45"/>
      <c r="BC19" s="4"/>
      <c r="BD19" s="4"/>
      <c r="BE19" s="4"/>
      <c r="BF19" s="4"/>
      <c r="BG19" s="4"/>
      <c r="BH19" s="4"/>
      <c r="BI19" s="4"/>
      <c r="BJ19" s="4"/>
      <c r="BK19" s="44"/>
      <c r="BL19" s="4"/>
      <c r="BM19" s="4"/>
      <c r="BN19" s="4"/>
      <c r="BO19" s="4"/>
      <c r="BP19" s="4"/>
      <c r="BQ19" s="30"/>
      <c r="BR19" s="4"/>
      <c r="BS19" s="18"/>
      <c r="BT19" s="26"/>
      <c r="BU19" s="30"/>
      <c r="BV19" s="4"/>
      <c r="BW19" s="4"/>
      <c r="BX19" s="4"/>
      <c r="BY19" s="4"/>
      <c r="BZ19" s="44"/>
    </row>
    <row r="20" spans="1:78" s="69" customFormat="1">
      <c r="A20" s="68" t="s">
        <v>138</v>
      </c>
      <c r="B20" s="68">
        <v>2040</v>
      </c>
      <c r="C20" s="69" t="s">
        <v>140</v>
      </c>
      <c r="D20" s="69" t="s">
        <v>277</v>
      </c>
      <c r="E20" s="70" t="s">
        <v>137</v>
      </c>
      <c r="F20" s="68" t="s">
        <v>141</v>
      </c>
      <c r="G20" s="68">
        <v>1.9E-2</v>
      </c>
      <c r="H20" s="68">
        <v>25</v>
      </c>
      <c r="I20" s="70"/>
      <c r="J20" s="68">
        <v>2610</v>
      </c>
      <c r="K20" s="68">
        <v>2.8000000000000001E-2</v>
      </c>
      <c r="L20" s="68">
        <v>25</v>
      </c>
      <c r="M20" s="71"/>
      <c r="N20" s="68"/>
      <c r="O20" s="68"/>
      <c r="P20" s="68">
        <v>600</v>
      </c>
      <c r="Q20" s="68">
        <v>1.7000000000000001E-2</v>
      </c>
      <c r="R20" s="68">
        <v>25</v>
      </c>
      <c r="S20" s="70"/>
      <c r="T20" s="68">
        <v>4930</v>
      </c>
      <c r="U20" s="68">
        <v>0.04</v>
      </c>
      <c r="V20" s="71">
        <v>30</v>
      </c>
      <c r="W20" s="68"/>
      <c r="X20" s="68"/>
      <c r="Y20" s="68"/>
      <c r="Z20" s="68"/>
      <c r="AA20" s="68"/>
      <c r="AB20" s="68"/>
      <c r="AC20" s="70"/>
      <c r="AD20" s="68"/>
      <c r="AE20" s="68"/>
      <c r="AF20" s="68"/>
      <c r="AG20" s="68"/>
      <c r="AH20" s="68"/>
      <c r="AI20" s="108"/>
      <c r="AJ20" s="109"/>
      <c r="AK20" s="68"/>
      <c r="AL20" s="68"/>
      <c r="AM20" s="68"/>
      <c r="AN20" s="68"/>
      <c r="AO20" s="68"/>
      <c r="AP20" s="68"/>
      <c r="AQ20" s="70"/>
      <c r="AR20" s="68"/>
      <c r="AS20" s="68"/>
      <c r="AT20" s="68"/>
      <c r="AU20" s="68"/>
      <c r="AV20" s="68"/>
      <c r="AW20" s="68"/>
      <c r="AX20" s="68"/>
      <c r="AY20" s="70"/>
      <c r="AZ20" s="68"/>
      <c r="BA20" s="68"/>
      <c r="BB20" s="68"/>
      <c r="BC20" s="68"/>
      <c r="BD20" s="68"/>
      <c r="BE20" s="68"/>
      <c r="BF20" s="68"/>
      <c r="BG20" s="68"/>
      <c r="BH20" s="68"/>
      <c r="BI20" s="68"/>
      <c r="BJ20" s="68"/>
      <c r="BK20" s="71"/>
      <c r="BL20" s="68"/>
      <c r="BM20" s="68"/>
      <c r="BN20" s="68"/>
      <c r="BO20" s="68"/>
      <c r="BP20" s="68"/>
      <c r="BQ20" s="70"/>
      <c r="BR20" s="68"/>
      <c r="BS20" s="97"/>
      <c r="BT20" s="98"/>
      <c r="BU20" s="70"/>
      <c r="BV20" s="68"/>
      <c r="BW20" s="68"/>
      <c r="BX20" s="68"/>
      <c r="BY20" s="68"/>
      <c r="BZ20" s="71"/>
    </row>
    <row r="21" spans="1:78" s="69" customFormat="1">
      <c r="A21" s="68" t="s">
        <v>143</v>
      </c>
      <c r="B21" s="68">
        <v>2020</v>
      </c>
      <c r="C21" s="69" t="s">
        <v>144</v>
      </c>
      <c r="D21" s="69" t="s">
        <v>276</v>
      </c>
      <c r="E21" s="70" t="s">
        <v>137</v>
      </c>
      <c r="F21" s="68"/>
      <c r="G21" s="68"/>
      <c r="H21" s="68"/>
      <c r="I21" s="70"/>
      <c r="J21" s="68">
        <f>4375*constants!C4</f>
        <v>3937.5</v>
      </c>
      <c r="K21" s="72">
        <f>110/5375</f>
        <v>2.0465116279069766E-2</v>
      </c>
      <c r="L21" s="68"/>
      <c r="M21" s="71"/>
      <c r="N21" s="68"/>
      <c r="O21" s="68"/>
      <c r="P21" s="68">
        <f>1313*constants!C4</f>
        <v>1181.7</v>
      </c>
      <c r="Q21" s="72">
        <f>15.25*constants!C4/lit_review_raw!P21</f>
        <v>1.1614623000761614E-2</v>
      </c>
      <c r="R21" s="68"/>
      <c r="S21" s="70"/>
      <c r="T21" s="68">
        <v>7221</v>
      </c>
      <c r="U21" s="72">
        <f>85.4/7221</f>
        <v>1.1826616812075891E-2</v>
      </c>
      <c r="V21" s="71"/>
      <c r="W21" s="68"/>
      <c r="X21" s="68"/>
      <c r="Y21" s="68"/>
      <c r="Z21" s="68"/>
      <c r="AA21" s="68"/>
      <c r="AB21" s="68"/>
      <c r="AC21" s="70"/>
      <c r="AD21" s="68"/>
      <c r="AE21" s="68"/>
      <c r="AF21" s="68"/>
      <c r="AG21" s="68"/>
      <c r="AH21" s="68"/>
      <c r="AI21" s="108"/>
      <c r="AJ21" s="109"/>
      <c r="AK21" s="68"/>
      <c r="AL21" s="68"/>
      <c r="AM21" s="68"/>
      <c r="AN21" s="68"/>
      <c r="AO21" s="68"/>
      <c r="AP21" s="68"/>
      <c r="AQ21" s="70"/>
      <c r="AR21" s="68"/>
      <c r="AS21" s="68"/>
      <c r="AT21" s="68"/>
      <c r="AU21" s="68"/>
      <c r="AV21" s="68"/>
      <c r="AW21" s="68"/>
      <c r="AX21" s="68"/>
      <c r="AY21" s="70"/>
      <c r="AZ21" s="68"/>
      <c r="BA21" s="68"/>
      <c r="BB21" s="68"/>
      <c r="BC21" s="68"/>
      <c r="BD21" s="68"/>
      <c r="BE21" s="68"/>
      <c r="BF21" s="68"/>
      <c r="BG21" s="68"/>
      <c r="BH21" s="68"/>
      <c r="BI21" s="68"/>
      <c r="BJ21" s="68"/>
      <c r="BK21" s="71"/>
      <c r="BL21" s="68"/>
      <c r="BM21" s="68"/>
      <c r="BN21" s="68"/>
      <c r="BO21" s="68"/>
      <c r="BP21" s="68"/>
      <c r="BQ21" s="70"/>
      <c r="BR21" s="68"/>
      <c r="BS21" s="97"/>
      <c r="BT21" s="98"/>
      <c r="BU21" s="70"/>
      <c r="BV21" s="68"/>
      <c r="BW21" s="68"/>
      <c r="BX21" s="68"/>
      <c r="BY21" s="68"/>
      <c r="BZ21" s="71"/>
    </row>
    <row r="22" spans="1:78" s="69" customFormat="1">
      <c r="A22" s="68" t="s">
        <v>143</v>
      </c>
      <c r="B22" s="68">
        <v>2020</v>
      </c>
      <c r="C22" s="69" t="s">
        <v>148</v>
      </c>
      <c r="D22" s="69" t="s">
        <v>276</v>
      </c>
      <c r="E22" s="70" t="s">
        <v>137</v>
      </c>
      <c r="F22" s="68">
        <f>1265*constants!C4</f>
        <v>1138.5</v>
      </c>
      <c r="G22" s="72">
        <f>26.34*constants!C4/lit_review_raw!F22</f>
        <v>2.0822134387351778E-2</v>
      </c>
      <c r="H22" s="68"/>
      <c r="I22" s="70"/>
      <c r="J22" s="68"/>
      <c r="K22" s="68"/>
      <c r="L22" s="68"/>
      <c r="M22" s="71"/>
      <c r="N22" s="68"/>
      <c r="O22" s="68"/>
      <c r="P22" s="68"/>
      <c r="Q22" s="68"/>
      <c r="R22" s="68"/>
      <c r="S22" s="70"/>
      <c r="T22" s="68"/>
      <c r="U22" s="68"/>
      <c r="V22" s="71"/>
      <c r="W22" s="68"/>
      <c r="X22" s="68">
        <f>347*constants!C4</f>
        <v>312.3</v>
      </c>
      <c r="Y22" s="72">
        <f>24.8/1389</f>
        <v>1.7854571634269258E-2</v>
      </c>
      <c r="Z22" s="68"/>
      <c r="AA22" s="68"/>
      <c r="AB22" s="68"/>
      <c r="AC22" s="70"/>
      <c r="AD22" s="68"/>
      <c r="AE22" s="68"/>
      <c r="AF22" s="68"/>
      <c r="AG22" s="68"/>
      <c r="AH22" s="68"/>
      <c r="AI22" s="108"/>
      <c r="AJ22" s="109"/>
      <c r="AK22" s="68"/>
      <c r="AL22" s="68"/>
      <c r="AM22" s="68"/>
      <c r="AN22" s="68"/>
      <c r="AO22" s="68"/>
      <c r="AP22" s="68"/>
      <c r="AQ22" s="70"/>
      <c r="AR22" s="68"/>
      <c r="AS22" s="68"/>
      <c r="AT22" s="68"/>
      <c r="AU22" s="68"/>
      <c r="AV22" s="68"/>
      <c r="AW22" s="68"/>
      <c r="AX22" s="68"/>
      <c r="AY22" s="70"/>
      <c r="AZ22" s="68"/>
      <c r="BA22" s="68"/>
      <c r="BB22" s="68"/>
      <c r="BC22" s="68"/>
      <c r="BD22" s="68"/>
      <c r="BE22" s="68"/>
      <c r="BF22" s="68"/>
      <c r="BG22" s="68"/>
      <c r="BH22" s="68"/>
      <c r="BI22" s="68"/>
      <c r="BJ22" s="68"/>
      <c r="BK22" s="71"/>
      <c r="BL22" s="68"/>
      <c r="BM22" s="68"/>
      <c r="BN22" s="68"/>
      <c r="BO22" s="68"/>
      <c r="BP22" s="68"/>
      <c r="BQ22" s="70"/>
      <c r="BR22" s="68"/>
      <c r="BS22" s="97"/>
      <c r="BT22" s="98"/>
      <c r="BU22" s="70"/>
      <c r="BV22" s="68"/>
      <c r="BW22" s="68"/>
      <c r="BX22" s="68"/>
      <c r="BY22" s="68"/>
      <c r="BZ22" s="71"/>
    </row>
    <row r="23" spans="1:78" s="69" customFormat="1">
      <c r="A23" s="68" t="s">
        <v>143</v>
      </c>
      <c r="B23" s="68">
        <v>2020</v>
      </c>
      <c r="C23" s="69" t="s">
        <v>149</v>
      </c>
      <c r="D23" s="69" t="s">
        <v>276</v>
      </c>
      <c r="E23" s="70" t="s">
        <v>137</v>
      </c>
      <c r="F23" s="68">
        <f>1677*constants!C4</f>
        <v>1509.3</v>
      </c>
      <c r="G23" s="72">
        <f>35.14*constants!C4/lit_review_raw!F23</f>
        <v>2.095408467501491E-2</v>
      </c>
      <c r="H23" s="68"/>
      <c r="I23" s="70"/>
      <c r="J23" s="68"/>
      <c r="K23" s="68"/>
      <c r="L23" s="68"/>
      <c r="M23" s="71"/>
      <c r="N23" s="68"/>
      <c r="O23" s="68"/>
      <c r="P23" s="68"/>
      <c r="Q23" s="68"/>
      <c r="R23" s="68"/>
      <c r="S23" s="70"/>
      <c r="T23" s="68"/>
      <c r="U23" s="68"/>
      <c r="V23" s="71"/>
      <c r="W23" s="68"/>
      <c r="X23" s="68">
        <f>423*constants!C4</f>
        <v>380.7</v>
      </c>
      <c r="Y23" s="72">
        <f>12.9/845</f>
        <v>1.5266272189349114E-2</v>
      </c>
      <c r="Z23" s="68"/>
      <c r="AA23" s="68"/>
      <c r="AB23" s="68"/>
      <c r="AC23" s="70"/>
      <c r="AD23" s="68"/>
      <c r="AE23" s="68"/>
      <c r="AF23" s="68"/>
      <c r="AG23" s="68"/>
      <c r="AH23" s="68"/>
      <c r="AI23" s="108"/>
      <c r="AJ23" s="109"/>
      <c r="AK23" s="68"/>
      <c r="AL23" s="68"/>
      <c r="AM23" s="68"/>
      <c r="AN23" s="68"/>
      <c r="AO23" s="68"/>
      <c r="AP23" s="68"/>
      <c r="AQ23" s="70"/>
      <c r="AR23" s="68"/>
      <c r="AS23" s="68"/>
      <c r="AT23" s="68"/>
      <c r="AU23" s="68"/>
      <c r="AV23" s="68"/>
      <c r="AW23" s="68"/>
      <c r="AX23" s="68"/>
      <c r="AY23" s="70"/>
      <c r="AZ23" s="68"/>
      <c r="BA23" s="68"/>
      <c r="BB23" s="68"/>
      <c r="BC23" s="68"/>
      <c r="BD23" s="68"/>
      <c r="BE23" s="68"/>
      <c r="BF23" s="68"/>
      <c r="BG23" s="68"/>
      <c r="BH23" s="68"/>
      <c r="BI23" s="68"/>
      <c r="BJ23" s="68"/>
      <c r="BK23" s="71"/>
      <c r="BL23" s="68"/>
      <c r="BM23" s="68"/>
      <c r="BN23" s="68"/>
      <c r="BO23" s="68"/>
      <c r="BP23" s="68"/>
      <c r="BQ23" s="70"/>
      <c r="BR23" s="68"/>
      <c r="BS23" s="97"/>
      <c r="BT23" s="98"/>
      <c r="BU23" s="70"/>
      <c r="BV23" s="68"/>
      <c r="BW23" s="68"/>
      <c r="BX23" s="68"/>
      <c r="BY23" s="68"/>
      <c r="BZ23" s="71"/>
    </row>
    <row r="24" spans="1:78" s="69" customFormat="1">
      <c r="A24" s="68" t="s">
        <v>166</v>
      </c>
      <c r="B24" s="68"/>
      <c r="C24" s="69" t="s">
        <v>167</v>
      </c>
      <c r="D24" s="69" t="s">
        <v>278</v>
      </c>
      <c r="E24" s="70" t="s">
        <v>137</v>
      </c>
      <c r="F24" s="68">
        <v>2009</v>
      </c>
      <c r="G24" s="72">
        <f>74/F24</f>
        <v>3.6834245893479341E-2</v>
      </c>
      <c r="H24" s="68">
        <v>20</v>
      </c>
      <c r="I24" s="70"/>
      <c r="J24" s="68"/>
      <c r="K24" s="68"/>
      <c r="L24" s="68"/>
      <c r="M24" s="71"/>
      <c r="N24" s="68"/>
      <c r="O24" s="68"/>
      <c r="P24" s="68">
        <v>1193</v>
      </c>
      <c r="Q24" s="72">
        <f>14/P24</f>
        <v>1.173512154233026E-2</v>
      </c>
      <c r="R24" s="68">
        <v>25</v>
      </c>
      <c r="S24" s="70"/>
      <c r="T24" s="68"/>
      <c r="U24" s="68"/>
      <c r="V24" s="71"/>
      <c r="W24" s="68"/>
      <c r="X24" s="68"/>
      <c r="Y24" s="68"/>
      <c r="Z24" s="68"/>
      <c r="AA24" s="68"/>
      <c r="AB24" s="68"/>
      <c r="AC24" s="70"/>
      <c r="AD24" s="68"/>
      <c r="AE24" s="68"/>
      <c r="AF24" s="68"/>
      <c r="AG24" s="68"/>
      <c r="AH24" s="68"/>
      <c r="AI24" s="108"/>
      <c r="AJ24" s="109"/>
      <c r="AK24" s="68"/>
      <c r="AL24" s="68"/>
      <c r="AM24" s="68"/>
      <c r="AN24" s="68"/>
      <c r="AO24" s="68"/>
      <c r="AP24" s="68"/>
      <c r="AQ24" s="70"/>
      <c r="AR24" s="68"/>
      <c r="AS24" s="68"/>
      <c r="AT24" s="68"/>
      <c r="AU24" s="68"/>
      <c r="AV24" s="68"/>
      <c r="AW24" s="68"/>
      <c r="AX24" s="68"/>
      <c r="AY24" s="70"/>
      <c r="AZ24" s="68"/>
      <c r="BA24" s="68"/>
      <c r="BB24" s="68"/>
      <c r="BC24" s="68"/>
      <c r="BD24" s="68"/>
      <c r="BE24" s="68"/>
      <c r="BF24" s="68"/>
      <c r="BG24" s="68"/>
      <c r="BH24" s="68"/>
      <c r="BI24" s="68"/>
      <c r="BJ24" s="68"/>
      <c r="BK24" s="71"/>
      <c r="BL24" s="68"/>
      <c r="BM24" s="68"/>
      <c r="BN24" s="68"/>
      <c r="BO24" s="68"/>
      <c r="BP24" s="68"/>
      <c r="BQ24" s="70"/>
      <c r="BR24" s="68"/>
      <c r="BS24" s="97"/>
      <c r="BT24" s="98"/>
      <c r="BU24" s="70"/>
      <c r="BV24" s="68"/>
      <c r="BW24" s="68"/>
      <c r="BX24" s="68"/>
      <c r="BY24" s="68"/>
      <c r="BZ24" s="71"/>
    </row>
    <row r="25" spans="1:78" s="69" customFormat="1">
      <c r="A25" s="68" t="s">
        <v>168</v>
      </c>
      <c r="B25" s="68"/>
      <c r="C25" s="69" t="s">
        <v>169</v>
      </c>
      <c r="D25" s="69" t="s">
        <v>277</v>
      </c>
      <c r="E25" s="70" t="s">
        <v>137</v>
      </c>
      <c r="F25" s="68"/>
      <c r="G25" s="68"/>
      <c r="H25" s="68"/>
      <c r="I25" s="70"/>
      <c r="J25" s="68"/>
      <c r="K25" s="68"/>
      <c r="L25" s="68"/>
      <c r="M25" s="71"/>
      <c r="N25" s="68"/>
      <c r="O25" s="68"/>
      <c r="P25" s="68"/>
      <c r="Q25" s="68"/>
      <c r="R25" s="68"/>
      <c r="S25" s="70"/>
      <c r="T25" s="68"/>
      <c r="U25" s="68"/>
      <c r="V25" s="71"/>
      <c r="W25" s="68"/>
      <c r="X25" s="68">
        <f>500*constants!C4</f>
        <v>450</v>
      </c>
      <c r="Y25" s="72">
        <f>(2.12+0.42)*constants!C4/X25</f>
        <v>5.0800000000000003E-3</v>
      </c>
      <c r="Z25" s="73" t="s">
        <v>170</v>
      </c>
      <c r="AA25" s="68" t="s">
        <v>171</v>
      </c>
      <c r="AB25" s="68"/>
      <c r="AC25" s="70"/>
      <c r="AD25" s="68"/>
      <c r="AE25" s="68"/>
      <c r="AF25" s="68"/>
      <c r="AG25" s="68"/>
      <c r="AH25" s="68"/>
      <c r="AI25" s="108"/>
      <c r="AJ25" s="109"/>
      <c r="AK25" s="68"/>
      <c r="AL25" s="68"/>
      <c r="AM25" s="68"/>
      <c r="AN25" s="68"/>
      <c r="AO25" s="68"/>
      <c r="AP25" s="68"/>
      <c r="AQ25" s="70"/>
      <c r="AR25" s="68"/>
      <c r="AS25" s="68"/>
      <c r="AT25" s="68"/>
      <c r="AU25" s="68"/>
      <c r="AV25" s="68"/>
      <c r="AW25" s="68"/>
      <c r="AX25" s="68"/>
      <c r="AY25" s="70"/>
      <c r="AZ25" s="68"/>
      <c r="BA25" s="68"/>
      <c r="BB25" s="68"/>
      <c r="BC25" s="68"/>
      <c r="BD25" s="68"/>
      <c r="BE25" s="68"/>
      <c r="BF25" s="68"/>
      <c r="BG25" s="68"/>
      <c r="BH25" s="68"/>
      <c r="BI25" s="68"/>
      <c r="BJ25" s="68"/>
      <c r="BK25" s="71"/>
      <c r="BL25" s="68"/>
      <c r="BM25" s="68"/>
      <c r="BN25" s="68"/>
      <c r="BO25" s="68"/>
      <c r="BP25" s="68"/>
      <c r="BQ25" s="70"/>
      <c r="BR25" s="68"/>
      <c r="BS25" s="97"/>
      <c r="BT25" s="98"/>
      <c r="BU25" s="70"/>
      <c r="BV25" s="68"/>
      <c r="BW25" s="68"/>
      <c r="BX25" s="68"/>
      <c r="BY25" s="68"/>
      <c r="BZ25" s="71"/>
    </row>
    <row r="26" spans="1:78" s="69" customFormat="1">
      <c r="A26" s="68" t="s">
        <v>172</v>
      </c>
      <c r="B26" s="68"/>
      <c r="D26" s="69" t="s">
        <v>279</v>
      </c>
      <c r="E26" s="70" t="s">
        <v>137</v>
      </c>
      <c r="F26" s="68"/>
      <c r="G26" s="68"/>
      <c r="H26" s="68"/>
      <c r="I26" s="70"/>
      <c r="J26" s="68"/>
      <c r="K26" s="68"/>
      <c r="L26" s="68"/>
      <c r="M26" s="71"/>
      <c r="N26" s="68"/>
      <c r="O26" s="68"/>
      <c r="P26" s="68">
        <f>1720*constants!C4</f>
        <v>1548</v>
      </c>
      <c r="Q26" s="68"/>
      <c r="R26" s="68"/>
      <c r="S26" s="70"/>
      <c r="T26" s="68"/>
      <c r="U26" s="68"/>
      <c r="V26" s="71"/>
      <c r="W26" s="68"/>
      <c r="X26" s="68">
        <f>601*constants!C4</f>
        <v>540.9</v>
      </c>
      <c r="Y26" s="68"/>
      <c r="Z26" s="68"/>
      <c r="AA26" s="68"/>
      <c r="AB26" s="68"/>
      <c r="AC26" s="70"/>
      <c r="AD26" s="68"/>
      <c r="AE26" s="68"/>
      <c r="AF26" s="68"/>
      <c r="AG26" s="68"/>
      <c r="AH26" s="68"/>
      <c r="AI26" s="108"/>
      <c r="AJ26" s="109"/>
      <c r="AK26" s="68"/>
      <c r="AL26" s="68"/>
      <c r="AM26" s="68"/>
      <c r="AN26" s="68"/>
      <c r="AO26" s="68"/>
      <c r="AP26" s="68"/>
      <c r="AQ26" s="70"/>
      <c r="AR26" s="68"/>
      <c r="AS26" s="68"/>
      <c r="AT26" s="68"/>
      <c r="AU26" s="68"/>
      <c r="AV26" s="68"/>
      <c r="AW26" s="68"/>
      <c r="AX26" s="68"/>
      <c r="AY26" s="70"/>
      <c r="AZ26" s="68"/>
      <c r="BA26" s="68"/>
      <c r="BB26" s="68"/>
      <c r="BC26" s="68"/>
      <c r="BD26" s="68"/>
      <c r="BE26" s="68"/>
      <c r="BF26" s="68"/>
      <c r="BG26" s="68"/>
      <c r="BH26" s="68"/>
      <c r="BI26" s="68"/>
      <c r="BJ26" s="68"/>
      <c r="BK26" s="71"/>
      <c r="BL26" s="68"/>
      <c r="BM26" s="68"/>
      <c r="BN26" s="68"/>
      <c r="BO26" s="68"/>
      <c r="BP26" s="68"/>
      <c r="BQ26" s="70"/>
      <c r="BR26" s="68"/>
      <c r="BS26" s="97"/>
      <c r="BT26" s="98"/>
      <c r="BU26" s="70"/>
      <c r="BV26" s="68"/>
      <c r="BW26" s="68"/>
      <c r="BX26" s="68"/>
      <c r="BY26" s="68"/>
      <c r="BZ26" s="71"/>
    </row>
    <row r="27" spans="1:78" s="69" customFormat="1">
      <c r="A27" s="68" t="s">
        <v>173</v>
      </c>
      <c r="B27" s="68"/>
      <c r="C27" s="69" t="s">
        <v>169</v>
      </c>
      <c r="D27" s="69" t="s">
        <v>277</v>
      </c>
      <c r="E27" s="70" t="s">
        <v>137</v>
      </c>
      <c r="F27" s="68"/>
      <c r="G27" s="68"/>
      <c r="H27" s="68"/>
      <c r="I27" s="70"/>
      <c r="J27" s="68"/>
      <c r="K27" s="68"/>
      <c r="L27" s="68"/>
      <c r="M27" s="71"/>
      <c r="N27" s="68"/>
      <c r="O27" s="68"/>
      <c r="P27" s="68">
        <f>888*constants!C4</f>
        <v>799.2</v>
      </c>
      <c r="Q27" s="72">
        <f>7.39*constants!C4/lit_review_raw!P27</f>
        <v>8.3220720720720721E-3</v>
      </c>
      <c r="R27" s="68">
        <v>20</v>
      </c>
      <c r="S27" s="70"/>
      <c r="T27" s="68"/>
      <c r="U27" s="68"/>
      <c r="V27" s="71"/>
      <c r="W27" s="68"/>
      <c r="X27" s="68">
        <f>380*constants!C4</f>
        <v>342</v>
      </c>
      <c r="Y27" s="72">
        <f>11.3*constants!C4/lit_review_raw!X27</f>
        <v>2.9736842105263162E-2</v>
      </c>
      <c r="Z27" s="68">
        <v>20</v>
      </c>
      <c r="AA27" s="68"/>
      <c r="AB27" s="68"/>
      <c r="AC27" s="70"/>
      <c r="AD27" s="68"/>
      <c r="AE27" s="68"/>
      <c r="AF27" s="68"/>
      <c r="AG27" s="68"/>
      <c r="AH27" s="68"/>
      <c r="AI27" s="108"/>
      <c r="AJ27" s="109"/>
      <c r="AK27" s="68"/>
      <c r="AL27" s="68"/>
      <c r="AM27" s="68"/>
      <c r="AN27" s="68"/>
      <c r="AO27" s="68"/>
      <c r="AP27" s="68"/>
      <c r="AQ27" s="70"/>
      <c r="AR27" s="68"/>
      <c r="AS27" s="68"/>
      <c r="AT27" s="68"/>
      <c r="AU27" s="68"/>
      <c r="AV27" s="68"/>
      <c r="AW27" s="68"/>
      <c r="AX27" s="68"/>
      <c r="AY27" s="70"/>
      <c r="AZ27" s="68"/>
      <c r="BA27" s="68"/>
      <c r="BB27" s="68"/>
      <c r="BC27" s="68"/>
      <c r="BD27" s="68"/>
      <c r="BE27" s="68"/>
      <c r="BF27" s="68"/>
      <c r="BG27" s="68"/>
      <c r="BH27" s="68"/>
      <c r="BI27" s="68"/>
      <c r="BJ27" s="68"/>
      <c r="BK27" s="71"/>
      <c r="BL27" s="68"/>
      <c r="BM27" s="68"/>
      <c r="BN27" s="68"/>
      <c r="BO27" s="68"/>
      <c r="BP27" s="68"/>
      <c r="BQ27" s="70"/>
      <c r="BR27" s="68"/>
      <c r="BS27" s="97"/>
      <c r="BT27" s="98"/>
      <c r="BU27" s="70"/>
      <c r="BV27" s="68"/>
      <c r="BW27" s="68"/>
      <c r="BX27" s="68"/>
      <c r="BY27" s="68"/>
      <c r="BZ27" s="71"/>
    </row>
    <row r="28" spans="1:78" s="69" customFormat="1">
      <c r="A28" s="68" t="s">
        <v>174</v>
      </c>
      <c r="B28" s="68"/>
      <c r="C28" s="69" t="s">
        <v>175</v>
      </c>
      <c r="D28" s="69" t="s">
        <v>278</v>
      </c>
      <c r="E28" s="70" t="s">
        <v>137</v>
      </c>
      <c r="F28" s="68"/>
      <c r="G28" s="68"/>
      <c r="H28" s="68"/>
      <c r="I28" s="70"/>
      <c r="J28" s="68"/>
      <c r="K28" s="68"/>
      <c r="L28" s="68"/>
      <c r="M28" s="71"/>
      <c r="N28" s="68"/>
      <c r="O28" s="68"/>
      <c r="P28" s="68"/>
      <c r="Q28" s="68"/>
      <c r="R28" s="68"/>
      <c r="S28" s="70"/>
      <c r="T28" s="68"/>
      <c r="U28" s="68"/>
      <c r="V28" s="71"/>
      <c r="W28" s="68"/>
      <c r="X28" s="68"/>
      <c r="Y28" s="68"/>
      <c r="Z28" s="68"/>
      <c r="AA28" s="68"/>
      <c r="AB28" s="68"/>
      <c r="AC28" s="70"/>
      <c r="AD28" s="68"/>
      <c r="AE28" s="68"/>
      <c r="AF28" s="68"/>
      <c r="AG28" s="68"/>
      <c r="AH28" s="68"/>
      <c r="AI28" s="108"/>
      <c r="AJ28" s="109"/>
      <c r="AK28" s="68"/>
      <c r="AL28" s="68"/>
      <c r="AM28" s="68"/>
      <c r="AN28" s="68"/>
      <c r="AO28" s="68"/>
      <c r="AP28" s="68"/>
      <c r="AQ28" s="70"/>
      <c r="AR28" s="68"/>
      <c r="AS28" s="68"/>
      <c r="AT28" s="68"/>
      <c r="AU28" s="68"/>
      <c r="AV28" s="68"/>
      <c r="AW28" s="68"/>
      <c r="AX28" s="68"/>
      <c r="AY28" s="70"/>
      <c r="AZ28" s="68"/>
      <c r="BA28" s="68"/>
      <c r="BB28" s="68"/>
      <c r="BC28" s="68"/>
      <c r="BD28" s="68"/>
      <c r="BE28" s="68"/>
      <c r="BF28" s="68"/>
      <c r="BG28" s="68"/>
      <c r="BH28" s="68"/>
      <c r="BI28" s="68"/>
      <c r="BJ28" s="68"/>
      <c r="BK28" s="71"/>
      <c r="BL28" s="68"/>
      <c r="BM28" s="68"/>
      <c r="BN28" s="68"/>
      <c r="BO28" s="68"/>
      <c r="BP28" s="68"/>
      <c r="BQ28" s="70"/>
      <c r="BR28" s="68"/>
      <c r="BS28" s="97"/>
      <c r="BT28" s="98"/>
      <c r="BU28" s="70"/>
      <c r="BV28" s="68"/>
      <c r="BW28" s="68"/>
      <c r="BX28" s="68"/>
      <c r="BY28" s="68"/>
      <c r="BZ28" s="71"/>
    </row>
    <row r="29" spans="1:78">
      <c r="A29" s="4" t="s">
        <v>176</v>
      </c>
      <c r="B29" s="4">
        <v>2018</v>
      </c>
      <c r="C29" t="s">
        <v>302</v>
      </c>
      <c r="E29" s="25" t="s">
        <v>137</v>
      </c>
      <c r="F29" s="18"/>
      <c r="G29" s="18"/>
      <c r="H29" s="18"/>
      <c r="I29" s="25"/>
      <c r="J29" s="18"/>
      <c r="K29" s="18"/>
      <c r="L29" s="18"/>
      <c r="M29" s="26"/>
      <c r="N29" s="18"/>
      <c r="O29" s="18"/>
      <c r="P29" s="18"/>
      <c r="Q29" s="18"/>
      <c r="R29" s="18"/>
      <c r="S29" s="25"/>
      <c r="T29" s="18"/>
      <c r="U29" s="18"/>
      <c r="V29" s="26"/>
      <c r="W29" s="18"/>
      <c r="X29" s="18"/>
      <c r="Y29" s="18"/>
      <c r="Z29" s="18"/>
      <c r="AA29" s="18"/>
      <c r="AB29" s="18"/>
      <c r="AC29" s="25"/>
      <c r="AD29" s="18">
        <v>1400</v>
      </c>
      <c r="AE29" s="18">
        <v>0.03</v>
      </c>
      <c r="AF29" s="18">
        <v>100000</v>
      </c>
      <c r="AG29" s="18"/>
      <c r="AH29" s="18">
        <v>0</v>
      </c>
      <c r="AI29" s="100"/>
      <c r="AJ29" s="110">
        <v>0.6</v>
      </c>
      <c r="AK29" s="18"/>
      <c r="AL29" s="18"/>
      <c r="AM29" s="18"/>
      <c r="AN29" s="18"/>
      <c r="AO29" s="18"/>
      <c r="AP29" s="18"/>
      <c r="AQ29" s="25"/>
      <c r="AR29" s="18"/>
      <c r="AS29" s="18"/>
      <c r="AT29" s="18"/>
      <c r="AU29" s="18"/>
      <c r="AV29" s="18"/>
      <c r="AW29" s="18"/>
      <c r="AX29" s="18"/>
      <c r="AY29" s="25"/>
      <c r="AZ29" s="18"/>
      <c r="BA29" s="18"/>
      <c r="BB29" s="18"/>
      <c r="BC29" s="18"/>
      <c r="BD29" s="18"/>
      <c r="BE29" s="18"/>
      <c r="BF29" s="18"/>
      <c r="BG29" s="18"/>
      <c r="BH29" s="18"/>
      <c r="BI29" s="18"/>
      <c r="BJ29" s="18"/>
      <c r="BK29" s="26"/>
      <c r="BL29" s="18"/>
      <c r="BM29" s="18"/>
      <c r="BN29" s="18"/>
      <c r="BO29" s="18"/>
      <c r="BP29" s="18"/>
      <c r="BQ29" s="25"/>
      <c r="BR29" s="18"/>
      <c r="BS29" s="18"/>
      <c r="BT29" s="26"/>
      <c r="BU29" s="25"/>
      <c r="BV29" s="18"/>
      <c r="BW29" s="18"/>
      <c r="BX29" s="18"/>
      <c r="BY29" s="18"/>
      <c r="BZ29" s="26"/>
    </row>
    <row r="30" spans="1:78" s="69" customFormat="1">
      <c r="A30" s="68" t="s">
        <v>184</v>
      </c>
      <c r="B30" s="68"/>
      <c r="D30" s="69" t="s">
        <v>312</v>
      </c>
      <c r="E30" s="96" t="s">
        <v>137</v>
      </c>
      <c r="F30" s="97" t="s">
        <v>186</v>
      </c>
      <c r="G30" s="97"/>
      <c r="H30" s="97">
        <v>25</v>
      </c>
      <c r="I30" s="96"/>
      <c r="J30" s="97" t="s">
        <v>187</v>
      </c>
      <c r="K30" s="97"/>
      <c r="L30" s="97">
        <v>25</v>
      </c>
      <c r="M30" s="98"/>
      <c r="N30" s="97"/>
      <c r="O30" s="97"/>
      <c r="P30" s="97" t="s">
        <v>185</v>
      </c>
      <c r="Q30" s="97">
        <v>2.5000000000000001E-2</v>
      </c>
      <c r="R30" s="97">
        <v>25</v>
      </c>
      <c r="S30" s="96"/>
      <c r="T30" s="97"/>
      <c r="U30" s="97"/>
      <c r="V30" s="98">
        <v>30</v>
      </c>
      <c r="W30" s="97"/>
      <c r="X30" s="97"/>
      <c r="Y30" s="97"/>
      <c r="Z30" s="97"/>
      <c r="AA30" s="97"/>
      <c r="AB30" s="97"/>
      <c r="AC30" s="96"/>
      <c r="AD30" s="97"/>
      <c r="AE30" s="97"/>
      <c r="AF30" s="97"/>
      <c r="AG30" s="97"/>
      <c r="AH30" s="97"/>
      <c r="AI30" s="112"/>
      <c r="AJ30" s="113"/>
      <c r="AK30" s="97"/>
      <c r="AL30" s="97"/>
      <c r="AM30" s="97"/>
      <c r="AN30" s="97"/>
      <c r="AO30" s="97"/>
      <c r="AP30" s="97"/>
      <c r="AQ30" s="96"/>
      <c r="AR30" s="97"/>
      <c r="AS30" s="97"/>
      <c r="AT30" s="97"/>
      <c r="AU30" s="97"/>
      <c r="AV30" s="97"/>
      <c r="AW30" s="97"/>
      <c r="AX30" s="97"/>
      <c r="AY30" s="96"/>
      <c r="AZ30" s="97"/>
      <c r="BA30" s="97"/>
      <c r="BB30" s="97"/>
      <c r="BC30" s="97"/>
      <c r="BD30" s="97"/>
      <c r="BE30" s="97"/>
      <c r="BF30" s="97"/>
      <c r="BG30" s="97"/>
      <c r="BH30" s="97"/>
      <c r="BI30" s="97"/>
      <c r="BJ30" s="97"/>
      <c r="BK30" s="98"/>
      <c r="BL30" s="97"/>
      <c r="BM30" s="97"/>
      <c r="BN30" s="97"/>
      <c r="BO30" s="97"/>
      <c r="BP30" s="97"/>
      <c r="BQ30" s="96"/>
      <c r="BR30" s="97"/>
      <c r="BS30" s="97"/>
      <c r="BT30" s="98"/>
      <c r="BU30" s="96"/>
      <c r="BV30" s="97"/>
      <c r="BW30" s="97"/>
      <c r="BX30" s="97"/>
      <c r="BY30" s="97"/>
      <c r="BZ30" s="98"/>
    </row>
    <row r="31" spans="1:78">
      <c r="A31" s="4" t="s">
        <v>223</v>
      </c>
      <c r="B31" s="4" t="s">
        <v>224</v>
      </c>
      <c r="C31" s="50" t="s">
        <v>316</v>
      </c>
      <c r="D31" s="69"/>
      <c r="E31" s="25" t="s">
        <v>137</v>
      </c>
      <c r="F31" s="18"/>
      <c r="G31" s="18"/>
      <c r="H31" s="18"/>
      <c r="I31" s="25"/>
      <c r="J31" s="18"/>
      <c r="K31" s="18"/>
      <c r="L31" s="18"/>
      <c r="M31" s="26"/>
      <c r="N31" s="18"/>
      <c r="O31" s="18"/>
      <c r="P31" s="18"/>
      <c r="Q31" s="18"/>
      <c r="R31" s="18"/>
      <c r="S31" s="25"/>
      <c r="T31" s="18"/>
      <c r="U31" s="18"/>
      <c r="V31" s="26"/>
      <c r="W31" s="18"/>
      <c r="X31" s="18">
        <f>110*constants!C4</f>
        <v>99</v>
      </c>
      <c r="Y31" s="18">
        <f>3/110</f>
        <v>2.7272727272727271E-2</v>
      </c>
      <c r="Z31" s="18">
        <v>13</v>
      </c>
      <c r="AA31" s="4">
        <v>0.86</v>
      </c>
      <c r="AB31" s="18"/>
      <c r="AC31" s="25"/>
      <c r="AD31" s="18">
        <f>900*constants!C4</f>
        <v>810</v>
      </c>
      <c r="AE31" s="18">
        <v>1.4999999999999999E-2</v>
      </c>
      <c r="AF31" s="18"/>
      <c r="AG31" s="18">
        <v>30</v>
      </c>
      <c r="AH31" s="18"/>
      <c r="AI31" s="100"/>
      <c r="AJ31" s="111">
        <v>0.64</v>
      </c>
      <c r="AK31" s="18"/>
      <c r="AL31" s="18" t="s">
        <v>331</v>
      </c>
      <c r="AM31" s="18">
        <f>0.25*constants!C4</f>
        <v>0.22500000000000001</v>
      </c>
      <c r="AN31" s="18"/>
      <c r="AO31" s="18">
        <v>20</v>
      </c>
      <c r="AP31" s="18"/>
      <c r="AQ31" s="25"/>
      <c r="AR31" s="18"/>
      <c r="AS31" s="18"/>
      <c r="AT31" s="18"/>
      <c r="AU31" s="18"/>
      <c r="AV31" s="18"/>
      <c r="AW31" s="18"/>
      <c r="AX31" s="18"/>
      <c r="AY31" s="25"/>
      <c r="BA31" s="18">
        <f>890*constants!C4</f>
        <v>801</v>
      </c>
      <c r="BB31" s="18">
        <v>0.04</v>
      </c>
      <c r="BC31" s="18">
        <v>0.73</v>
      </c>
      <c r="BD31" s="18"/>
      <c r="BE31" s="4">
        <v>30</v>
      </c>
      <c r="BF31" s="4"/>
      <c r="BG31" s="4"/>
      <c r="BH31" s="4"/>
      <c r="BI31" s="18"/>
      <c r="BJ31" s="18"/>
      <c r="BK31" s="26"/>
      <c r="BL31" s="18"/>
      <c r="BM31" s="18"/>
      <c r="BN31" s="18"/>
      <c r="BO31" s="18"/>
      <c r="BP31" s="18"/>
      <c r="BQ31" s="25"/>
      <c r="BR31" s="18"/>
      <c r="BS31" s="18"/>
      <c r="BT31" s="26"/>
      <c r="BU31" s="25"/>
      <c r="BV31" s="18"/>
      <c r="BW31" s="18"/>
      <c r="BX31" s="18"/>
      <c r="BY31" s="18"/>
      <c r="BZ31" s="26"/>
    </row>
    <row r="32" spans="1:78">
      <c r="A32" s="4" t="s">
        <v>223</v>
      </c>
      <c r="B32" s="4">
        <v>2030</v>
      </c>
      <c r="C32" s="50" t="s">
        <v>316</v>
      </c>
      <c r="D32" s="69"/>
      <c r="E32" s="25"/>
      <c r="F32" s="18"/>
      <c r="G32" s="18"/>
      <c r="H32" s="18"/>
      <c r="I32" s="25"/>
      <c r="J32" s="18"/>
      <c r="K32" s="18"/>
      <c r="L32" s="18"/>
      <c r="M32" s="26"/>
      <c r="N32" s="18"/>
      <c r="O32" s="18"/>
      <c r="P32" s="18"/>
      <c r="Q32" s="18"/>
      <c r="R32" s="18"/>
      <c r="S32" s="25"/>
      <c r="T32" s="18"/>
      <c r="U32" s="18"/>
      <c r="V32" s="26"/>
      <c r="W32" s="18"/>
      <c r="X32" s="18"/>
      <c r="Y32" s="18"/>
      <c r="Z32" s="18"/>
      <c r="AA32" s="18"/>
      <c r="AB32" s="18"/>
      <c r="AC32" s="25"/>
      <c r="AD32" s="18">
        <f>700*constants!C4</f>
        <v>630</v>
      </c>
      <c r="AE32" s="18">
        <v>1.4999999999999999E-2</v>
      </c>
      <c r="AF32" s="18"/>
      <c r="AG32" s="18">
        <v>30</v>
      </c>
      <c r="AH32" s="18"/>
      <c r="AI32" s="100"/>
      <c r="AJ32" s="111">
        <v>0.69</v>
      </c>
      <c r="AK32" s="18"/>
      <c r="AL32" s="18"/>
      <c r="AM32" s="18"/>
      <c r="AN32" s="18"/>
      <c r="AO32" s="18"/>
      <c r="AP32" s="18"/>
      <c r="AQ32" s="25"/>
      <c r="AR32" s="18"/>
      <c r="AS32" s="18"/>
      <c r="AT32" s="18"/>
      <c r="AU32" s="18"/>
      <c r="AV32" s="18"/>
      <c r="AW32" s="18"/>
      <c r="AX32" s="18"/>
      <c r="AY32" s="25"/>
      <c r="BA32" s="18">
        <f>760*constants!C4</f>
        <v>684</v>
      </c>
      <c r="BB32" s="18">
        <v>0.04</v>
      </c>
      <c r="BC32" s="18">
        <v>0.73</v>
      </c>
      <c r="BD32" s="18"/>
      <c r="BE32" s="4">
        <v>30</v>
      </c>
      <c r="BF32" s="4"/>
      <c r="BG32" s="4"/>
      <c r="BH32" s="4"/>
      <c r="BI32" s="18"/>
      <c r="BJ32" s="18"/>
      <c r="BK32" s="26"/>
      <c r="BL32" s="18"/>
      <c r="BM32" s="18"/>
      <c r="BN32" s="18"/>
      <c r="BO32" s="18"/>
      <c r="BP32" s="18"/>
      <c r="BQ32" s="25"/>
      <c r="BR32" s="18"/>
      <c r="BS32" s="18"/>
      <c r="BT32" s="26"/>
      <c r="BU32" s="25"/>
      <c r="BV32" s="18"/>
      <c r="BW32" s="18"/>
      <c r="BX32" s="18"/>
      <c r="BY32" s="18"/>
      <c r="BZ32" s="26"/>
    </row>
    <row r="33" spans="1:78">
      <c r="A33" s="4" t="s">
        <v>223</v>
      </c>
      <c r="B33" s="4" t="s">
        <v>298</v>
      </c>
      <c r="C33" s="50" t="s">
        <v>316</v>
      </c>
      <c r="D33" s="69"/>
      <c r="E33" s="25"/>
      <c r="F33" s="18"/>
      <c r="G33" s="18"/>
      <c r="H33" s="18"/>
      <c r="I33" s="25"/>
      <c r="J33" s="18"/>
      <c r="K33" s="18"/>
      <c r="L33" s="18"/>
      <c r="M33" s="26"/>
      <c r="N33" s="18"/>
      <c r="O33" s="18"/>
      <c r="P33" s="18"/>
      <c r="Q33" s="18"/>
      <c r="R33" s="18"/>
      <c r="S33" s="25"/>
      <c r="T33" s="18"/>
      <c r="U33" s="18"/>
      <c r="V33" s="26"/>
      <c r="W33" s="18"/>
      <c r="X33" s="18"/>
      <c r="Y33" s="18"/>
      <c r="Z33" s="18"/>
      <c r="AA33" s="18"/>
      <c r="AB33" s="18"/>
      <c r="AC33" s="25"/>
      <c r="AD33" s="18">
        <f>450*constants!C4</f>
        <v>405</v>
      </c>
      <c r="AE33" s="18">
        <v>1.4999999999999999E-2</v>
      </c>
      <c r="AF33" s="18"/>
      <c r="AG33" s="18">
        <v>30</v>
      </c>
      <c r="AH33" s="18"/>
      <c r="AI33" s="100"/>
      <c r="AJ33" s="111">
        <v>0.74</v>
      </c>
      <c r="AK33" s="18"/>
      <c r="AL33" s="18"/>
      <c r="AM33" s="18"/>
      <c r="AN33" s="18"/>
      <c r="AO33" s="18"/>
      <c r="AP33" s="18"/>
      <c r="AQ33" s="25"/>
      <c r="AR33" s="18"/>
      <c r="AS33" s="18"/>
      <c r="AT33" s="18"/>
      <c r="AU33" s="18"/>
      <c r="AV33" s="18"/>
      <c r="AW33" s="18"/>
      <c r="AX33" s="18"/>
      <c r="AY33" s="25"/>
      <c r="BA33" s="18">
        <f>565*constants!C4</f>
        <v>508.5</v>
      </c>
      <c r="BB33" s="18">
        <v>0.04</v>
      </c>
      <c r="BC33" s="18">
        <v>0.73</v>
      </c>
      <c r="BD33" s="18"/>
      <c r="BE33" s="4">
        <v>30</v>
      </c>
      <c r="BF33" s="4"/>
      <c r="BG33" s="4"/>
      <c r="BH33" s="4"/>
      <c r="BI33" s="18"/>
      <c r="BJ33" s="18"/>
      <c r="BK33" s="26"/>
      <c r="BL33" s="18"/>
      <c r="BM33" s="18"/>
      <c r="BN33" s="18"/>
      <c r="BO33" s="18"/>
      <c r="BP33" s="18"/>
      <c r="BQ33" s="25"/>
      <c r="BR33" s="18"/>
      <c r="BS33" s="18"/>
      <c r="BT33" s="26"/>
      <c r="BU33" s="25"/>
      <c r="BV33" s="18"/>
      <c r="BW33" s="18"/>
      <c r="BX33" s="18"/>
      <c r="BY33" s="18"/>
      <c r="BZ33" s="26"/>
    </row>
    <row r="34" spans="1:78">
      <c r="A34" s="4" t="s">
        <v>225</v>
      </c>
      <c r="B34" s="4"/>
      <c r="C34" t="s">
        <v>268</v>
      </c>
      <c r="E34" s="25"/>
      <c r="F34" s="18"/>
      <c r="G34" s="18"/>
      <c r="H34" s="18"/>
      <c r="I34" s="25"/>
      <c r="J34" s="18"/>
      <c r="K34" s="18"/>
      <c r="L34" s="18"/>
      <c r="M34" s="26"/>
      <c r="N34" s="18"/>
      <c r="O34" s="18"/>
      <c r="P34" s="18"/>
      <c r="Q34" s="18"/>
      <c r="R34" s="18"/>
      <c r="S34" s="25"/>
      <c r="T34" s="18"/>
      <c r="U34" s="18"/>
      <c r="V34" s="26"/>
      <c r="W34" s="18"/>
      <c r="X34" s="18"/>
      <c r="Y34" s="18"/>
      <c r="Z34" s="18"/>
      <c r="AA34" s="18"/>
      <c r="AB34" s="18"/>
      <c r="AC34" s="25"/>
      <c r="AD34" s="18"/>
      <c r="AE34" s="18"/>
      <c r="AF34" s="18"/>
      <c r="AG34" s="18"/>
      <c r="AH34" s="18"/>
      <c r="AI34" s="100"/>
      <c r="AJ34" s="111"/>
      <c r="AK34" s="18"/>
      <c r="AL34" s="18" t="s">
        <v>324</v>
      </c>
      <c r="AM34" s="121">
        <f>490*constants!C5</f>
        <v>14.714714714714717</v>
      </c>
      <c r="AN34" s="18">
        <v>0.01</v>
      </c>
      <c r="AO34" s="18"/>
      <c r="AP34" s="18"/>
      <c r="AQ34" s="25"/>
      <c r="AR34" s="18"/>
      <c r="AS34" s="18"/>
      <c r="AT34" s="18"/>
      <c r="AU34" s="18"/>
      <c r="AV34" s="18"/>
      <c r="AW34" s="18"/>
      <c r="AX34" s="18"/>
      <c r="AY34" s="25"/>
      <c r="BA34" s="18"/>
      <c r="BB34" s="18"/>
      <c r="BC34" s="18"/>
      <c r="BD34" s="18"/>
      <c r="BE34" s="4"/>
      <c r="BF34" s="4"/>
      <c r="BG34" s="4"/>
      <c r="BH34" s="4"/>
      <c r="BI34" s="18"/>
      <c r="BJ34" s="18"/>
      <c r="BK34" s="26"/>
      <c r="BL34" s="18"/>
      <c r="BM34" s="18"/>
      <c r="BN34" s="18"/>
      <c r="BO34" s="18"/>
      <c r="BP34" s="18"/>
      <c r="BQ34" s="25"/>
      <c r="BR34" s="18"/>
      <c r="BS34" s="18"/>
      <c r="BT34" s="26"/>
      <c r="BU34" s="25"/>
      <c r="BV34" s="18"/>
      <c r="BW34" s="18"/>
      <c r="BX34" s="18"/>
      <c r="BY34" s="18"/>
      <c r="BZ34" s="26"/>
    </row>
    <row r="35" spans="1:78">
      <c r="A35" s="4" t="s">
        <v>225</v>
      </c>
      <c r="B35" s="4"/>
      <c r="C35" t="s">
        <v>366</v>
      </c>
      <c r="E35" s="25"/>
      <c r="F35" s="18"/>
      <c r="G35" s="18"/>
      <c r="H35" s="18"/>
      <c r="I35" s="25"/>
      <c r="J35" s="18"/>
      <c r="K35" s="18"/>
      <c r="L35" s="18"/>
      <c r="M35" s="26"/>
      <c r="N35" s="18"/>
      <c r="O35" s="18"/>
      <c r="P35" s="18"/>
      <c r="Q35" s="18"/>
      <c r="R35" s="18"/>
      <c r="S35" s="25"/>
      <c r="T35" s="18"/>
      <c r="U35" s="18"/>
      <c r="V35" s="26"/>
      <c r="W35" s="18"/>
      <c r="X35" s="18"/>
      <c r="Y35" s="18"/>
      <c r="Z35" s="18"/>
      <c r="AA35" s="18"/>
      <c r="AB35" s="18"/>
      <c r="AC35" s="25"/>
      <c r="AD35" s="18"/>
      <c r="AE35" s="18"/>
      <c r="AF35" s="18"/>
      <c r="AG35" s="18"/>
      <c r="AH35" s="18"/>
      <c r="AI35" s="100"/>
      <c r="AJ35" s="111"/>
      <c r="AK35" s="18"/>
      <c r="AL35" s="18" t="s">
        <v>324</v>
      </c>
      <c r="AM35" s="121">
        <f>375*constants!C5</f>
        <v>11.261261261261263</v>
      </c>
      <c r="AN35" s="18">
        <v>0.01</v>
      </c>
      <c r="AO35" s="18"/>
      <c r="AP35" s="18"/>
      <c r="AQ35" s="25"/>
      <c r="AR35" s="18"/>
      <c r="AS35" s="18"/>
      <c r="AT35" s="18"/>
      <c r="AU35" s="18"/>
      <c r="AV35" s="18"/>
      <c r="AW35" s="18"/>
      <c r="AX35" s="18"/>
      <c r="AY35" s="25"/>
      <c r="BA35" s="18"/>
      <c r="BB35" s="18"/>
      <c r="BC35" s="18"/>
      <c r="BD35" s="18"/>
      <c r="BE35" s="4"/>
      <c r="BF35" s="4"/>
      <c r="BG35" s="4"/>
      <c r="BH35" s="4"/>
      <c r="BI35" s="18"/>
      <c r="BJ35" s="18"/>
      <c r="BK35" s="26"/>
      <c r="BL35" s="18"/>
      <c r="BM35" s="18"/>
      <c r="BN35" s="18"/>
      <c r="BO35" s="18"/>
      <c r="BP35" s="18"/>
      <c r="BQ35" s="25"/>
      <c r="BR35" s="18"/>
      <c r="BS35" s="18"/>
      <c r="BT35" s="26"/>
      <c r="BU35" s="25"/>
      <c r="BV35" s="18"/>
      <c r="BW35" s="18"/>
      <c r="BX35" s="18"/>
      <c r="BY35" s="18"/>
      <c r="BZ35" s="26"/>
    </row>
    <row r="36" spans="1:78">
      <c r="A36" s="4" t="s">
        <v>226</v>
      </c>
      <c r="B36" s="4"/>
      <c r="E36" s="25"/>
      <c r="F36" s="18"/>
      <c r="G36" s="18"/>
      <c r="H36" s="18"/>
      <c r="I36" s="25"/>
      <c r="J36" s="18"/>
      <c r="K36" s="18"/>
      <c r="L36" s="18"/>
      <c r="M36" s="26"/>
      <c r="N36" s="18"/>
      <c r="O36" s="18"/>
      <c r="P36" s="18"/>
      <c r="Q36" s="18"/>
      <c r="R36" s="18"/>
      <c r="S36" s="25"/>
      <c r="T36" s="18"/>
      <c r="U36" s="18"/>
      <c r="V36" s="26"/>
      <c r="W36" s="18"/>
      <c r="X36" s="18"/>
      <c r="Y36" s="18"/>
      <c r="Z36" s="18"/>
      <c r="AA36" s="18"/>
      <c r="AB36" s="18"/>
      <c r="AC36" s="25"/>
      <c r="AD36" s="18"/>
      <c r="AE36" s="18"/>
      <c r="AF36" s="18"/>
      <c r="AG36" s="18"/>
      <c r="AH36" s="18"/>
      <c r="AI36" s="100"/>
      <c r="AJ36" s="111"/>
      <c r="AK36" s="18"/>
      <c r="AL36" s="18"/>
      <c r="AM36" s="18"/>
      <c r="AN36" s="18"/>
      <c r="AO36" s="18"/>
      <c r="AP36" s="18"/>
      <c r="AQ36" s="25"/>
      <c r="AR36" s="18"/>
      <c r="AS36" s="18"/>
      <c r="AT36" s="18"/>
      <c r="AU36" s="18"/>
      <c r="AV36" s="18"/>
      <c r="AW36" s="18"/>
      <c r="AX36" s="18"/>
      <c r="AY36" s="25"/>
      <c r="BA36" s="18"/>
      <c r="BB36" s="18"/>
      <c r="BC36" s="18"/>
      <c r="BD36" s="18"/>
      <c r="BE36" s="4"/>
      <c r="BF36" s="4"/>
      <c r="BG36" s="4"/>
      <c r="BH36" s="4"/>
      <c r="BI36" s="18"/>
      <c r="BJ36" s="18"/>
      <c r="BK36" s="26"/>
      <c r="BL36" s="18"/>
      <c r="BM36" s="18"/>
      <c r="BN36" s="18"/>
      <c r="BO36" s="18"/>
      <c r="BP36" s="18"/>
      <c r="BQ36" s="25"/>
      <c r="BR36" s="18"/>
      <c r="BS36" s="18"/>
      <c r="BT36" s="26"/>
      <c r="BU36" s="25"/>
      <c r="BV36" s="18"/>
      <c r="BW36" s="18"/>
      <c r="BX36" s="18"/>
      <c r="BY36" s="18"/>
      <c r="BZ36" s="26"/>
    </row>
    <row r="37" spans="1:78">
      <c r="A37" s="4" t="s">
        <v>251</v>
      </c>
      <c r="B37" s="4"/>
      <c r="C37" t="s">
        <v>252</v>
      </c>
      <c r="E37" s="25"/>
      <c r="F37" s="18"/>
      <c r="G37" s="18"/>
      <c r="H37" s="18"/>
      <c r="I37" s="25"/>
      <c r="J37" s="18"/>
      <c r="K37" s="18"/>
      <c r="L37" s="18"/>
      <c r="M37" s="26"/>
      <c r="N37" s="18"/>
      <c r="O37" s="18"/>
      <c r="P37" s="18"/>
      <c r="Q37" s="18"/>
      <c r="R37" s="18"/>
      <c r="S37" s="25"/>
      <c r="T37" s="18"/>
      <c r="U37" s="18"/>
      <c r="V37" s="26"/>
      <c r="W37" s="18"/>
      <c r="X37" s="18"/>
      <c r="Y37" s="18"/>
      <c r="Z37" s="18"/>
      <c r="AA37" s="18"/>
      <c r="AB37" s="18"/>
      <c r="AC37" s="25"/>
      <c r="AD37" s="18"/>
      <c r="AE37" s="18"/>
      <c r="AF37" s="18"/>
      <c r="AG37" s="18"/>
      <c r="AH37" s="18"/>
      <c r="AI37" s="100"/>
      <c r="AJ37" s="111"/>
      <c r="AK37" s="18"/>
      <c r="AL37" s="18" t="s">
        <v>324</v>
      </c>
      <c r="AM37" s="121">
        <f>7400/1000*3.6</f>
        <v>26.64</v>
      </c>
      <c r="AN37" s="18">
        <v>0</v>
      </c>
      <c r="AO37" s="18"/>
      <c r="AP37" s="18"/>
      <c r="AQ37" s="25"/>
      <c r="AR37" s="18"/>
      <c r="AS37" s="18"/>
      <c r="AT37" s="18"/>
      <c r="AU37" s="18"/>
      <c r="AV37" s="18"/>
      <c r="AW37" s="18"/>
      <c r="AX37" s="18"/>
      <c r="AY37" s="25"/>
      <c r="BA37" s="18"/>
      <c r="BB37" s="18"/>
      <c r="BC37" s="18"/>
      <c r="BD37" s="18"/>
      <c r="BE37" s="4"/>
      <c r="BF37" s="4"/>
      <c r="BG37" s="4"/>
      <c r="BH37" s="4"/>
      <c r="BI37" s="18"/>
      <c r="BJ37" s="18"/>
      <c r="BK37" s="26"/>
      <c r="BL37" s="18"/>
      <c r="BM37" s="18"/>
      <c r="BN37" s="18"/>
      <c r="BO37" s="18"/>
      <c r="BP37" s="18"/>
      <c r="BQ37" s="25"/>
      <c r="BR37" s="18"/>
      <c r="BS37" s="18"/>
      <c r="BT37" s="26"/>
      <c r="BU37" s="25"/>
      <c r="BV37" s="18"/>
      <c r="BW37" s="18"/>
      <c r="BX37" s="18"/>
      <c r="BY37" s="18"/>
      <c r="BZ37" s="26"/>
    </row>
    <row r="38" spans="1:78" s="69" customFormat="1">
      <c r="A38" s="68" t="s">
        <v>251</v>
      </c>
      <c r="B38" s="68"/>
      <c r="C38" s="69" t="s">
        <v>253</v>
      </c>
      <c r="D38" s="69" t="s">
        <v>327</v>
      </c>
      <c r="E38" s="96"/>
      <c r="F38" s="97"/>
      <c r="G38" s="97"/>
      <c r="H38" s="97"/>
      <c r="I38" s="96"/>
      <c r="J38" s="97"/>
      <c r="K38" s="97"/>
      <c r="L38" s="97"/>
      <c r="M38" s="98"/>
      <c r="N38" s="97"/>
      <c r="O38" s="97"/>
      <c r="P38" s="97"/>
      <c r="Q38" s="97"/>
      <c r="R38" s="97"/>
      <c r="S38" s="96"/>
      <c r="T38" s="97"/>
      <c r="U38" s="97"/>
      <c r="V38" s="98"/>
      <c r="W38" s="97"/>
      <c r="X38" s="97"/>
      <c r="Y38" s="97"/>
      <c r="Z38" s="97"/>
      <c r="AA38" s="97"/>
      <c r="AB38" s="97"/>
      <c r="AC38" s="96"/>
      <c r="AD38" s="97"/>
      <c r="AE38" s="97"/>
      <c r="AF38" s="97"/>
      <c r="AG38" s="97"/>
      <c r="AH38" s="97"/>
      <c r="AI38" s="112"/>
      <c r="AJ38" s="113"/>
      <c r="AK38" s="97"/>
      <c r="AL38" s="97" t="s">
        <v>326</v>
      </c>
      <c r="AM38" s="97">
        <f>30/1000*3.6</f>
        <v>0.108</v>
      </c>
      <c r="AN38" s="122">
        <f>0.11/30</f>
        <v>3.6666666666666666E-3</v>
      </c>
      <c r="AO38" s="97"/>
      <c r="AP38" s="97"/>
      <c r="AQ38" s="96"/>
      <c r="AR38" s="97"/>
      <c r="AS38" s="97"/>
      <c r="AT38" s="97"/>
      <c r="AU38" s="97"/>
      <c r="AV38" s="97"/>
      <c r="AW38" s="97"/>
      <c r="AX38" s="97"/>
      <c r="AY38" s="96"/>
      <c r="BA38" s="97"/>
      <c r="BB38" s="97"/>
      <c r="BC38" s="97"/>
      <c r="BD38" s="97"/>
      <c r="BE38" s="68"/>
      <c r="BF38" s="68"/>
      <c r="BG38" s="68"/>
      <c r="BH38" s="68"/>
      <c r="BI38" s="97"/>
      <c r="BJ38" s="97"/>
      <c r="BK38" s="98"/>
      <c r="BL38" s="97"/>
      <c r="BM38" s="97"/>
      <c r="BN38" s="97"/>
      <c r="BO38" s="97"/>
      <c r="BP38" s="97"/>
      <c r="BQ38" s="96"/>
      <c r="BR38" s="97"/>
      <c r="BS38" s="97"/>
      <c r="BT38" s="98"/>
      <c r="BU38" s="96"/>
      <c r="BV38" s="97"/>
      <c r="BW38" s="97"/>
      <c r="BX38" s="97"/>
      <c r="BY38" s="97"/>
      <c r="BZ38" s="98"/>
    </row>
    <row r="39" spans="1:78" s="69" customFormat="1">
      <c r="A39" s="68" t="s">
        <v>251</v>
      </c>
      <c r="B39" s="68"/>
      <c r="C39" s="69" t="s">
        <v>254</v>
      </c>
      <c r="D39" s="69" t="s">
        <v>328</v>
      </c>
      <c r="E39" s="96"/>
      <c r="F39" s="97"/>
      <c r="G39" s="97"/>
      <c r="H39" s="97"/>
      <c r="I39" s="96"/>
      <c r="J39" s="97"/>
      <c r="K39" s="97"/>
      <c r="L39" s="97"/>
      <c r="M39" s="98"/>
      <c r="N39" s="97"/>
      <c r="O39" s="97"/>
      <c r="P39" s="97"/>
      <c r="Q39" s="97"/>
      <c r="R39" s="97"/>
      <c r="S39" s="96"/>
      <c r="T39" s="97"/>
      <c r="U39" s="97"/>
      <c r="V39" s="98"/>
      <c r="W39" s="97"/>
      <c r="X39" s="97"/>
      <c r="Y39" s="97"/>
      <c r="Z39" s="97"/>
      <c r="AA39" s="97"/>
      <c r="AB39" s="97"/>
      <c r="AC39" s="96"/>
      <c r="AD39" s="97"/>
      <c r="AE39" s="97"/>
      <c r="AF39" s="97"/>
      <c r="AG39" s="97"/>
      <c r="AH39" s="97"/>
      <c r="AI39" s="112"/>
      <c r="AJ39" s="113"/>
      <c r="AK39" s="97"/>
      <c r="AL39" s="97" t="s">
        <v>325</v>
      </c>
      <c r="AM39" s="69">
        <f>1300/1000*3.6</f>
        <v>4.6800000000000006</v>
      </c>
      <c r="AN39" s="97">
        <v>0</v>
      </c>
      <c r="AO39" s="97"/>
      <c r="AP39" s="97"/>
      <c r="AQ39" s="96"/>
      <c r="AR39" s="97"/>
      <c r="AS39" s="97"/>
      <c r="AT39" s="97"/>
      <c r="AU39" s="97"/>
      <c r="AV39" s="97"/>
      <c r="AW39" s="97"/>
      <c r="AX39" s="97"/>
      <c r="AY39" s="96"/>
      <c r="BA39" s="97"/>
      <c r="BB39" s="97"/>
      <c r="BC39" s="97"/>
      <c r="BD39" s="97"/>
      <c r="BE39" s="68"/>
      <c r="BF39" s="68"/>
      <c r="BG39" s="68"/>
      <c r="BH39" s="68"/>
      <c r="BI39" s="97"/>
      <c r="BJ39" s="97"/>
      <c r="BK39" s="98"/>
      <c r="BL39" s="97"/>
      <c r="BM39" s="97"/>
      <c r="BN39" s="97"/>
      <c r="BO39" s="97"/>
      <c r="BP39" s="97"/>
      <c r="BQ39" s="96"/>
      <c r="BR39" s="97"/>
      <c r="BS39" s="97"/>
      <c r="BT39" s="98"/>
      <c r="BU39" s="96"/>
      <c r="BV39" s="97"/>
      <c r="BW39" s="97"/>
      <c r="BX39" s="97"/>
      <c r="BY39" s="97"/>
      <c r="BZ39" s="98"/>
    </row>
    <row r="40" spans="1:78" s="69" customFormat="1">
      <c r="A40" s="68" t="s">
        <v>251</v>
      </c>
      <c r="B40" s="68"/>
      <c r="C40" s="69" t="s">
        <v>255</v>
      </c>
      <c r="D40" s="69" t="s">
        <v>296</v>
      </c>
      <c r="E40" s="96"/>
      <c r="F40" s="97"/>
      <c r="G40" s="97"/>
      <c r="H40" s="97"/>
      <c r="I40" s="96"/>
      <c r="J40" s="97"/>
      <c r="K40" s="97"/>
      <c r="L40" s="97"/>
      <c r="M40" s="98"/>
      <c r="N40" s="97"/>
      <c r="O40" s="97"/>
      <c r="P40" s="97"/>
      <c r="Q40" s="97"/>
      <c r="R40" s="97"/>
      <c r="S40" s="96"/>
      <c r="T40" s="97"/>
      <c r="U40" s="97"/>
      <c r="V40" s="98"/>
      <c r="W40" s="97"/>
      <c r="X40" s="97">
        <v>450</v>
      </c>
      <c r="Y40" s="97">
        <v>0.02</v>
      </c>
      <c r="Z40" s="97">
        <v>15</v>
      </c>
      <c r="AA40" s="68">
        <v>0.95</v>
      </c>
      <c r="AB40" s="97"/>
      <c r="AC40" s="96"/>
      <c r="AD40" s="97"/>
      <c r="AE40" s="97"/>
      <c r="AF40" s="97"/>
      <c r="AG40" s="97"/>
      <c r="AH40" s="97"/>
      <c r="AI40" s="112"/>
      <c r="AJ40" s="113"/>
      <c r="AK40" s="97"/>
      <c r="AL40" s="97"/>
      <c r="AM40" s="97"/>
      <c r="AN40" s="97"/>
      <c r="AO40" s="97"/>
      <c r="AP40" s="97"/>
      <c r="AQ40" s="96"/>
      <c r="AR40" s="97"/>
      <c r="AS40" s="97"/>
      <c r="AT40" s="97"/>
      <c r="AU40" s="97"/>
      <c r="AV40" s="97"/>
      <c r="AW40" s="97"/>
      <c r="AX40" s="97"/>
      <c r="AY40" s="96"/>
      <c r="BA40" s="97"/>
      <c r="BB40" s="97"/>
      <c r="BC40" s="97"/>
      <c r="BD40" s="97"/>
      <c r="BE40" s="68"/>
      <c r="BF40" s="68"/>
      <c r="BG40" s="68"/>
      <c r="BH40" s="68"/>
      <c r="BI40" s="97"/>
      <c r="BJ40" s="97"/>
      <c r="BK40" s="98"/>
      <c r="BL40" s="97"/>
      <c r="BM40" s="97"/>
      <c r="BN40" s="97"/>
      <c r="BO40" s="97"/>
      <c r="BP40" s="97"/>
      <c r="BQ40" s="96"/>
      <c r="BR40" s="97"/>
      <c r="BS40" s="97"/>
      <c r="BT40" s="98"/>
      <c r="BU40" s="96"/>
      <c r="BV40" s="97"/>
      <c r="BW40" s="97"/>
      <c r="BX40" s="97"/>
      <c r="BY40" s="97"/>
      <c r="BZ40" s="98"/>
    </row>
    <row r="41" spans="1:78">
      <c r="A41" s="4" t="s">
        <v>330</v>
      </c>
      <c r="B41" s="4"/>
      <c r="C41" t="s">
        <v>329</v>
      </c>
      <c r="E41" s="25"/>
      <c r="F41" s="18"/>
      <c r="G41" s="18"/>
      <c r="H41" s="18"/>
      <c r="I41" s="25"/>
      <c r="J41" s="18"/>
      <c r="K41" s="18"/>
      <c r="L41" s="18"/>
      <c r="M41" s="26"/>
      <c r="N41" s="18"/>
      <c r="O41" s="18"/>
      <c r="P41" s="18"/>
      <c r="Q41" s="18"/>
      <c r="R41" s="18"/>
      <c r="S41" s="25"/>
      <c r="T41" s="18"/>
      <c r="U41" s="18"/>
      <c r="V41" s="26"/>
      <c r="W41" s="18"/>
      <c r="X41" s="18"/>
      <c r="Y41" s="18"/>
      <c r="Z41" s="18"/>
      <c r="AA41" s="4"/>
      <c r="AB41" s="18"/>
      <c r="AC41" s="25"/>
      <c r="AD41" s="18"/>
      <c r="AE41" s="18"/>
      <c r="AF41" s="18"/>
      <c r="AG41" s="18"/>
      <c r="AH41" s="18"/>
      <c r="AI41" s="100"/>
      <c r="AJ41" s="111"/>
      <c r="AK41" s="18"/>
      <c r="AL41" s="101"/>
      <c r="AN41" s="18"/>
      <c r="AO41" s="18"/>
      <c r="AP41" s="18"/>
      <c r="AQ41" s="25">
        <f>3</f>
        <v>3</v>
      </c>
      <c r="AR41" s="18"/>
      <c r="AS41" s="135">
        <f>AQ41*constants!C4*constants!C5</f>
        <v>8.1081081081081099E-2</v>
      </c>
      <c r="AT41" s="135"/>
      <c r="AU41" s="18"/>
      <c r="AV41" s="18"/>
      <c r="AW41" s="18">
        <v>0.39900000000000002</v>
      </c>
      <c r="AX41" s="18"/>
      <c r="AY41" s="25"/>
      <c r="BA41" s="18"/>
      <c r="BB41" s="18"/>
      <c r="BC41" s="18"/>
      <c r="BD41" s="18"/>
      <c r="BE41" s="4"/>
      <c r="BF41" s="4"/>
      <c r="BG41" s="4"/>
      <c r="BH41" s="4"/>
      <c r="BI41" s="18"/>
      <c r="BJ41" s="18"/>
      <c r="BK41" s="26"/>
      <c r="BL41" s="18"/>
      <c r="BM41" s="18"/>
      <c r="BN41" s="18"/>
      <c r="BO41" s="18"/>
      <c r="BP41" s="18"/>
      <c r="BQ41" s="25"/>
      <c r="BR41" s="18"/>
      <c r="BS41" s="18"/>
      <c r="BT41" s="26"/>
      <c r="BU41" s="25"/>
      <c r="BV41" s="18"/>
      <c r="BW41" s="135"/>
      <c r="BX41" s="18"/>
      <c r="BY41" s="18"/>
      <c r="BZ41" s="26"/>
    </row>
    <row r="42" spans="1:78" s="75" customFormat="1">
      <c r="A42" s="101" t="s">
        <v>353</v>
      </c>
      <c r="B42" s="101"/>
      <c r="C42" s="75" t="s">
        <v>357</v>
      </c>
      <c r="E42" s="126"/>
      <c r="F42" s="21"/>
      <c r="G42" s="21"/>
      <c r="H42" s="21"/>
      <c r="I42" s="126"/>
      <c r="J42" s="21"/>
      <c r="K42" s="21"/>
      <c r="L42" s="21"/>
      <c r="M42" s="127"/>
      <c r="N42" s="21"/>
      <c r="O42" s="21"/>
      <c r="P42" s="21"/>
      <c r="Q42" s="21"/>
      <c r="R42" s="21"/>
      <c r="S42" s="126"/>
      <c r="T42" s="21"/>
      <c r="U42" s="21"/>
      <c r="V42" s="127"/>
      <c r="W42" s="21"/>
      <c r="X42" s="21"/>
      <c r="Y42" s="21"/>
      <c r="Z42" s="21"/>
      <c r="AA42" s="101"/>
      <c r="AB42" s="21"/>
      <c r="AC42" s="126"/>
      <c r="AD42" s="21"/>
      <c r="AE42" s="21"/>
      <c r="AF42" s="21"/>
      <c r="AG42" s="21"/>
      <c r="AH42" s="21"/>
      <c r="AI42" s="100"/>
      <c r="AJ42" s="111"/>
      <c r="AK42" s="21"/>
      <c r="AM42" s="128"/>
      <c r="AN42" s="21"/>
      <c r="AO42" s="21"/>
      <c r="AP42" s="21"/>
      <c r="AQ42" s="126"/>
      <c r="AR42" s="21"/>
      <c r="AS42" s="21"/>
      <c r="AT42" s="21"/>
      <c r="AU42" s="21"/>
      <c r="AV42" s="21"/>
      <c r="AW42" s="21"/>
      <c r="AX42" s="21"/>
      <c r="AY42" s="126"/>
      <c r="BA42" s="21"/>
      <c r="BB42" s="21"/>
      <c r="BC42" s="21"/>
      <c r="BD42" s="21"/>
      <c r="BE42" s="101"/>
      <c r="BF42" s="101"/>
      <c r="BG42" s="101"/>
      <c r="BH42" s="101"/>
      <c r="BI42" s="21"/>
      <c r="BJ42" s="21"/>
      <c r="BK42" s="127"/>
      <c r="BL42" s="21"/>
      <c r="BM42" s="21"/>
      <c r="BN42" s="21"/>
      <c r="BO42" s="21"/>
      <c r="BP42" s="21"/>
      <c r="BQ42" s="136">
        <f>516/constants!C7</f>
        <v>448.69565217391306</v>
      </c>
      <c r="BR42" s="21">
        <v>0.05</v>
      </c>
      <c r="BS42" s="21">
        <v>20</v>
      </c>
      <c r="BT42" s="127"/>
      <c r="BU42" s="126"/>
      <c r="BV42" s="21"/>
      <c r="BW42" s="21"/>
      <c r="BX42" s="21"/>
      <c r="BY42" s="21"/>
      <c r="BZ42" s="127"/>
    </row>
    <row r="43" spans="1:78" s="75" customFormat="1">
      <c r="A43" s="101" t="s">
        <v>358</v>
      </c>
      <c r="B43" s="101">
        <v>2017</v>
      </c>
      <c r="C43" s="75" t="s">
        <v>359</v>
      </c>
      <c r="E43" s="126"/>
      <c r="F43" s="21"/>
      <c r="G43" s="21"/>
      <c r="H43" s="21"/>
      <c r="I43" s="126"/>
      <c r="J43" s="21"/>
      <c r="K43" s="21"/>
      <c r="L43" s="21"/>
      <c r="M43" s="127"/>
      <c r="N43" s="21"/>
      <c r="O43" s="21"/>
      <c r="P43" s="21"/>
      <c r="Q43" s="21"/>
      <c r="R43" s="21"/>
      <c r="S43" s="126"/>
      <c r="T43" s="21"/>
      <c r="U43" s="21"/>
      <c r="V43" s="127"/>
      <c r="W43" s="21"/>
      <c r="X43" s="21">
        <v>402</v>
      </c>
      <c r="Y43" s="21"/>
      <c r="Z43" s="21"/>
      <c r="AA43" s="101"/>
      <c r="AB43" s="21"/>
      <c r="AC43" s="126"/>
      <c r="AD43" s="21"/>
      <c r="AE43" s="21"/>
      <c r="AF43" s="21"/>
      <c r="AG43" s="21"/>
      <c r="AH43" s="21"/>
      <c r="AI43" s="100"/>
      <c r="AJ43" s="111"/>
      <c r="AK43" s="21"/>
      <c r="AL43" s="101"/>
      <c r="AM43" s="128"/>
      <c r="AN43" s="21"/>
      <c r="AO43" s="21"/>
      <c r="AP43" s="21"/>
      <c r="AQ43" s="126"/>
      <c r="AR43" s="21"/>
      <c r="AS43" s="21"/>
      <c r="AT43" s="21"/>
      <c r="AU43" s="21"/>
      <c r="AV43" s="21"/>
      <c r="AW43" s="21"/>
      <c r="AX43" s="21"/>
      <c r="AY43" s="126"/>
      <c r="BA43" s="21"/>
      <c r="BB43" s="21"/>
      <c r="BC43" s="21"/>
      <c r="BD43" s="21"/>
      <c r="BE43" s="101"/>
      <c r="BF43" s="101"/>
      <c r="BG43" s="101"/>
      <c r="BH43" s="101"/>
      <c r="BI43" s="21"/>
      <c r="BJ43" s="21"/>
      <c r="BK43" s="127"/>
      <c r="BL43" s="21"/>
      <c r="BM43" s="21"/>
      <c r="BN43" s="21"/>
      <c r="BO43" s="21"/>
      <c r="BP43" s="21"/>
      <c r="BQ43" s="126"/>
      <c r="BR43" s="21"/>
      <c r="BS43" s="21"/>
      <c r="BT43" s="127"/>
      <c r="BU43" s="126"/>
      <c r="BV43" s="21"/>
      <c r="BW43" s="21"/>
      <c r="BX43" s="21"/>
      <c r="BY43" s="21"/>
      <c r="BZ43" s="127"/>
    </row>
    <row r="44" spans="1:78" s="75" customFormat="1">
      <c r="A44" s="101" t="s">
        <v>358</v>
      </c>
      <c r="B44" s="101">
        <v>2025</v>
      </c>
      <c r="C44" s="75" t="s">
        <v>360</v>
      </c>
      <c r="E44" s="126"/>
      <c r="F44" s="21"/>
      <c r="G44" s="21"/>
      <c r="H44" s="21"/>
      <c r="I44" s="126"/>
      <c r="J44" s="21"/>
      <c r="K44" s="21"/>
      <c r="L44" s="21"/>
      <c r="M44" s="127"/>
      <c r="N44" s="21"/>
      <c r="O44" s="21"/>
      <c r="P44" s="21"/>
      <c r="Q44" s="21"/>
      <c r="R44" s="21"/>
      <c r="S44" s="126"/>
      <c r="T44" s="21"/>
      <c r="U44" s="21"/>
      <c r="V44" s="127"/>
      <c r="W44" s="21"/>
      <c r="X44" s="21">
        <v>268</v>
      </c>
      <c r="Y44" s="21"/>
      <c r="Z44" s="21"/>
      <c r="AA44" s="101"/>
      <c r="AB44" s="21"/>
      <c r="AC44" s="126"/>
      <c r="AD44" s="21"/>
      <c r="AE44" s="21"/>
      <c r="AF44" s="21"/>
      <c r="AG44" s="21"/>
      <c r="AH44" s="21"/>
      <c r="AI44" s="100"/>
      <c r="AJ44" s="111"/>
      <c r="AK44" s="21"/>
      <c r="AL44" s="101"/>
      <c r="AM44" s="128"/>
      <c r="AN44" s="21"/>
      <c r="AO44" s="21"/>
      <c r="AP44" s="21"/>
      <c r="AQ44" s="126"/>
      <c r="AR44" s="21"/>
      <c r="AS44" s="21"/>
      <c r="AT44" s="21"/>
      <c r="AU44" s="21"/>
      <c r="AV44" s="21"/>
      <c r="AW44" s="21"/>
      <c r="AX44" s="21"/>
      <c r="AY44" s="126"/>
      <c r="BA44" s="21"/>
      <c r="BB44" s="21"/>
      <c r="BC44" s="21"/>
      <c r="BD44" s="21"/>
      <c r="BE44" s="101"/>
      <c r="BF44" s="101"/>
      <c r="BG44" s="101"/>
      <c r="BH44" s="101"/>
      <c r="BI44" s="21"/>
      <c r="BJ44" s="21"/>
      <c r="BK44" s="127"/>
      <c r="BL44" s="21"/>
      <c r="BM44" s="21"/>
      <c r="BN44" s="21"/>
      <c r="BO44" s="21"/>
      <c r="BP44" s="21"/>
      <c r="BQ44" s="126"/>
      <c r="BR44" s="21"/>
      <c r="BS44" s="21"/>
      <c r="BT44" s="127"/>
      <c r="BU44" s="126"/>
      <c r="BV44" s="21"/>
      <c r="BW44" s="21"/>
      <c r="BX44" s="21"/>
      <c r="BY44" s="21"/>
      <c r="BZ44" s="127"/>
    </row>
    <row r="45" spans="1:78" s="75" customFormat="1">
      <c r="A45" s="101" t="s">
        <v>358</v>
      </c>
      <c r="B45" s="101">
        <v>2030</v>
      </c>
      <c r="C45" s="75" t="s">
        <v>361</v>
      </c>
      <c r="E45" s="126"/>
      <c r="F45" s="21"/>
      <c r="G45" s="21"/>
      <c r="H45" s="21"/>
      <c r="I45" s="126"/>
      <c r="J45" s="21"/>
      <c r="K45" s="21"/>
      <c r="L45" s="21"/>
      <c r="M45" s="127"/>
      <c r="N45" s="21"/>
      <c r="O45" s="21"/>
      <c r="P45" s="21"/>
      <c r="Q45" s="21"/>
      <c r="R45" s="21"/>
      <c r="S45" s="126"/>
      <c r="T45" s="21"/>
      <c r="U45" s="21"/>
      <c r="V45" s="127"/>
      <c r="W45" s="21"/>
      <c r="X45" s="101">
        <v>243</v>
      </c>
      <c r="Y45" s="21"/>
      <c r="Z45" s="21"/>
      <c r="AA45" s="101"/>
      <c r="AB45" s="21"/>
      <c r="AC45" s="126"/>
      <c r="AD45" s="21"/>
      <c r="AE45" s="21"/>
      <c r="AF45" s="21"/>
      <c r="AG45" s="21"/>
      <c r="AH45" s="21"/>
      <c r="AI45" s="100"/>
      <c r="AJ45" s="111"/>
      <c r="AK45" s="21"/>
      <c r="AL45" s="101"/>
      <c r="AM45" s="128"/>
      <c r="AN45" s="21"/>
      <c r="AO45" s="21"/>
      <c r="AP45" s="21"/>
      <c r="AQ45" s="126"/>
      <c r="AR45" s="21"/>
      <c r="AS45" s="21"/>
      <c r="AT45" s="21"/>
      <c r="AU45" s="21"/>
      <c r="AV45" s="21"/>
      <c r="AW45" s="21"/>
      <c r="AX45" s="21"/>
      <c r="AY45" s="126"/>
      <c r="BA45" s="21"/>
      <c r="BB45" s="21"/>
      <c r="BC45" s="21"/>
      <c r="BD45" s="21"/>
      <c r="BE45" s="101"/>
      <c r="BF45" s="101"/>
      <c r="BG45" s="101"/>
      <c r="BH45" s="101"/>
      <c r="BI45" s="21"/>
      <c r="BJ45" s="21"/>
      <c r="BK45" s="127"/>
      <c r="BL45" s="21"/>
      <c r="BM45" s="21"/>
      <c r="BN45" s="21"/>
      <c r="BO45" s="21"/>
      <c r="BP45" s="21"/>
      <c r="BQ45" s="126"/>
      <c r="BR45" s="21"/>
      <c r="BS45" s="21"/>
      <c r="BT45" s="127"/>
      <c r="BU45" s="126"/>
      <c r="BV45" s="21"/>
      <c r="BW45" s="21"/>
      <c r="BX45" s="21"/>
      <c r="BY45" s="21"/>
      <c r="BZ45" s="127"/>
    </row>
    <row r="46" spans="1:78" s="75" customFormat="1">
      <c r="A46" s="101" t="s">
        <v>358</v>
      </c>
      <c r="B46" s="101">
        <v>2035</v>
      </c>
      <c r="C46" s="75" t="s">
        <v>362</v>
      </c>
      <c r="E46" s="126"/>
      <c r="F46" s="21"/>
      <c r="G46" s="21"/>
      <c r="H46" s="21"/>
      <c r="I46" s="126"/>
      <c r="J46" s="21"/>
      <c r="K46" s="21"/>
      <c r="L46" s="21"/>
      <c r="M46" s="127"/>
      <c r="N46" s="21"/>
      <c r="O46" s="21"/>
      <c r="P46" s="21"/>
      <c r="Q46" s="21"/>
      <c r="R46" s="21"/>
      <c r="S46" s="126"/>
      <c r="T46" s="21"/>
      <c r="U46" s="21"/>
      <c r="V46" s="127"/>
      <c r="W46" s="21"/>
      <c r="X46" s="101">
        <v>228</v>
      </c>
      <c r="Y46" s="21"/>
      <c r="Z46" s="21"/>
      <c r="AA46" s="101"/>
      <c r="AB46" s="21"/>
      <c r="AC46" s="126"/>
      <c r="AD46" s="21"/>
      <c r="AE46" s="21"/>
      <c r="AF46" s="21"/>
      <c r="AG46" s="21"/>
      <c r="AH46" s="21"/>
      <c r="AI46" s="100"/>
      <c r="AJ46" s="111"/>
      <c r="AK46" s="21"/>
      <c r="AL46" s="101"/>
      <c r="AM46" s="128"/>
      <c r="AN46" s="21"/>
      <c r="AO46" s="21"/>
      <c r="AP46" s="21"/>
      <c r="AQ46" s="126"/>
      <c r="AR46" s="21"/>
      <c r="AS46" s="21"/>
      <c r="AT46" s="21"/>
      <c r="AU46" s="21"/>
      <c r="AV46" s="21"/>
      <c r="AW46" s="21"/>
      <c r="AX46" s="21"/>
      <c r="AY46" s="126"/>
      <c r="BA46" s="21"/>
      <c r="BB46" s="21"/>
      <c r="BC46" s="21"/>
      <c r="BD46" s="21"/>
      <c r="BE46" s="101"/>
      <c r="BF46" s="101"/>
      <c r="BG46" s="101"/>
      <c r="BH46" s="101"/>
      <c r="BI46" s="21"/>
      <c r="BJ46" s="21"/>
      <c r="BK46" s="127"/>
      <c r="BL46" s="21"/>
      <c r="BM46" s="21"/>
      <c r="BN46" s="21"/>
      <c r="BO46" s="21"/>
      <c r="BP46" s="21"/>
      <c r="BQ46" s="126"/>
      <c r="BR46" s="21"/>
      <c r="BS46" s="21"/>
      <c r="BT46" s="127"/>
      <c r="BU46" s="126"/>
      <c r="BV46" s="21"/>
      <c r="BW46" s="21"/>
      <c r="BX46" s="21"/>
      <c r="BY46" s="21"/>
      <c r="BZ46" s="127"/>
    </row>
    <row r="47" spans="1:78" s="75" customFormat="1">
      <c r="A47" s="101" t="s">
        <v>358</v>
      </c>
      <c r="B47" s="101">
        <v>2040</v>
      </c>
      <c r="C47" s="75" t="s">
        <v>363</v>
      </c>
      <c r="E47" s="126"/>
      <c r="F47" s="21"/>
      <c r="G47" s="21"/>
      <c r="H47" s="21"/>
      <c r="I47" s="126"/>
      <c r="J47" s="21"/>
      <c r="K47" s="21"/>
      <c r="L47" s="21"/>
      <c r="M47" s="127"/>
      <c r="N47" s="21"/>
      <c r="O47" s="21"/>
      <c r="P47" s="21"/>
      <c r="Q47" s="21"/>
      <c r="R47" s="21"/>
      <c r="S47" s="126"/>
      <c r="T47" s="21"/>
      <c r="U47" s="21"/>
      <c r="V47" s="127"/>
      <c r="W47" s="21"/>
      <c r="X47" s="101">
        <v>218</v>
      </c>
      <c r="Y47" s="21"/>
      <c r="Z47" s="21"/>
      <c r="AA47" s="101"/>
      <c r="AB47" s="21"/>
      <c r="AC47" s="126"/>
      <c r="AD47" s="21"/>
      <c r="AE47" s="21"/>
      <c r="AF47" s="21"/>
      <c r="AG47" s="21"/>
      <c r="AH47" s="21"/>
      <c r="AI47" s="100"/>
      <c r="AJ47" s="111"/>
      <c r="AK47" s="21"/>
      <c r="AL47" s="101"/>
      <c r="AM47" s="128"/>
      <c r="AN47" s="21"/>
      <c r="AO47" s="21"/>
      <c r="AP47" s="21"/>
      <c r="AQ47" s="126"/>
      <c r="AR47" s="21"/>
      <c r="AS47" s="21"/>
      <c r="AT47" s="21"/>
      <c r="AU47" s="21"/>
      <c r="AV47" s="21"/>
      <c r="AW47" s="21"/>
      <c r="AX47" s="21"/>
      <c r="AY47" s="126"/>
      <c r="BA47" s="21"/>
      <c r="BB47" s="21"/>
      <c r="BC47" s="21"/>
      <c r="BD47" s="21"/>
      <c r="BE47" s="101"/>
      <c r="BF47" s="101"/>
      <c r="BG47" s="101"/>
      <c r="BH47" s="101"/>
      <c r="BI47" s="21"/>
      <c r="BJ47" s="21"/>
      <c r="BK47" s="127"/>
      <c r="BL47" s="21"/>
      <c r="BM47" s="21"/>
      <c r="BN47" s="21"/>
      <c r="BO47" s="21"/>
      <c r="BP47" s="21"/>
      <c r="BQ47" s="126"/>
      <c r="BR47" s="21"/>
      <c r="BS47" s="21"/>
      <c r="BT47" s="127"/>
      <c r="BU47" s="126"/>
      <c r="BV47" s="21"/>
      <c r="BW47" s="21"/>
      <c r="BX47" s="21"/>
      <c r="BY47" s="21"/>
      <c r="BZ47" s="127"/>
    </row>
    <row r="48" spans="1:78" s="75" customFormat="1">
      <c r="A48" s="101" t="s">
        <v>364</v>
      </c>
      <c r="B48" s="101">
        <v>2035</v>
      </c>
      <c r="C48" s="75" t="s">
        <v>421</v>
      </c>
      <c r="E48" s="126"/>
      <c r="F48" s="21"/>
      <c r="G48" s="21"/>
      <c r="H48" s="21"/>
      <c r="I48" s="126"/>
      <c r="J48" s="21"/>
      <c r="K48" s="21"/>
      <c r="L48" s="21"/>
      <c r="M48" s="127"/>
      <c r="N48" s="21"/>
      <c r="O48" s="21"/>
      <c r="P48" s="21"/>
      <c r="Q48" s="21"/>
      <c r="R48" s="21"/>
      <c r="S48" s="126"/>
      <c r="T48" s="21"/>
      <c r="U48" s="21"/>
      <c r="V48" s="127"/>
      <c r="W48" s="21"/>
      <c r="X48" s="101">
        <v>125</v>
      </c>
      <c r="Y48" s="21">
        <v>0.03</v>
      </c>
      <c r="Z48" s="21">
        <v>20</v>
      </c>
      <c r="AA48" s="101">
        <v>0.97</v>
      </c>
      <c r="AB48" s="21"/>
      <c r="AC48" s="126"/>
      <c r="AD48" s="101">
        <v>500</v>
      </c>
      <c r="AE48" s="101">
        <v>0.04</v>
      </c>
      <c r="AF48" s="21"/>
      <c r="AG48" s="21">
        <v>10</v>
      </c>
      <c r="AH48" s="21"/>
      <c r="AI48" s="100"/>
      <c r="AJ48" s="111">
        <v>0.72</v>
      </c>
      <c r="AK48" s="21"/>
      <c r="AL48" s="101" t="s">
        <v>422</v>
      </c>
      <c r="AM48" s="134">
        <f>450*constants!C5</f>
        <v>13.513513513513516</v>
      </c>
      <c r="AN48" s="21">
        <v>0.01</v>
      </c>
      <c r="AO48" s="21">
        <v>30</v>
      </c>
      <c r="AP48" s="21"/>
      <c r="AQ48" s="126"/>
      <c r="AR48" s="21">
        <v>730</v>
      </c>
      <c r="AS48" s="21"/>
      <c r="AT48" s="21"/>
      <c r="AU48" s="21">
        <v>0.04</v>
      </c>
      <c r="AV48" s="21"/>
      <c r="AW48" s="21"/>
      <c r="AX48" s="21">
        <v>15</v>
      </c>
      <c r="AY48" s="126"/>
      <c r="BA48" s="21">
        <v>183</v>
      </c>
      <c r="BB48" s="21">
        <v>0.04</v>
      </c>
      <c r="BC48" s="101">
        <v>0.83399999999999996</v>
      </c>
      <c r="BD48" s="21"/>
      <c r="BE48" s="101">
        <v>20</v>
      </c>
      <c r="BF48" s="101"/>
      <c r="BG48" s="139">
        <v>0.3</v>
      </c>
      <c r="BH48" s="101">
        <v>25</v>
      </c>
      <c r="BI48" s="21"/>
      <c r="BJ48" s="21"/>
      <c r="BK48" s="127"/>
      <c r="BL48" s="138" t="s">
        <v>374</v>
      </c>
      <c r="BM48" s="21">
        <v>0.04</v>
      </c>
      <c r="BN48" s="21">
        <v>0.214</v>
      </c>
      <c r="BO48" s="21">
        <v>1.393</v>
      </c>
      <c r="BP48" s="21">
        <v>28</v>
      </c>
      <c r="BQ48" s="126">
        <v>220</v>
      </c>
      <c r="BR48" s="21">
        <v>0.02</v>
      </c>
      <c r="BS48" s="21">
        <v>50</v>
      </c>
      <c r="BT48" s="127"/>
      <c r="BU48" s="137" t="s">
        <v>371</v>
      </c>
      <c r="BV48" s="21"/>
      <c r="BW48" s="21"/>
      <c r="BX48" s="21">
        <v>2.5000000000000001E-2</v>
      </c>
      <c r="BY48" s="21"/>
      <c r="BZ48" s="127">
        <v>30</v>
      </c>
    </row>
    <row r="49" spans="1:78" s="75" customFormat="1">
      <c r="A49" s="101" t="s">
        <v>384</v>
      </c>
      <c r="B49" s="101"/>
      <c r="E49" s="126"/>
      <c r="F49" s="21"/>
      <c r="G49" s="21"/>
      <c r="H49" s="21"/>
      <c r="I49" s="126"/>
      <c r="J49" s="21"/>
      <c r="K49" s="21"/>
      <c r="L49" s="21"/>
      <c r="M49" s="127"/>
      <c r="N49" s="21"/>
      <c r="O49" s="21"/>
      <c r="P49" s="21"/>
      <c r="Q49" s="21"/>
      <c r="R49" s="21"/>
      <c r="S49" s="126"/>
      <c r="T49" s="21"/>
      <c r="U49" s="21"/>
      <c r="V49" s="127"/>
      <c r="W49" s="21"/>
      <c r="X49" s="21"/>
      <c r="Y49" s="21"/>
      <c r="Z49" s="21"/>
      <c r="AA49" s="101"/>
      <c r="AB49" s="21"/>
      <c r="AC49" s="126"/>
      <c r="AD49" s="21">
        <v>800</v>
      </c>
      <c r="AE49" s="21">
        <v>0.02</v>
      </c>
      <c r="AF49" s="21"/>
      <c r="AG49" s="21"/>
      <c r="AH49" s="21"/>
      <c r="AI49" s="100"/>
      <c r="AJ49" s="111"/>
      <c r="AK49" s="21"/>
      <c r="AM49" s="128"/>
      <c r="AN49" s="21">
        <v>0.02</v>
      </c>
      <c r="AO49" s="21"/>
      <c r="AP49" s="21"/>
      <c r="AQ49" s="126"/>
      <c r="AR49" s="21"/>
      <c r="AS49" s="21"/>
      <c r="AT49" s="21"/>
      <c r="AU49" s="21"/>
      <c r="AV49" s="21"/>
      <c r="AW49" s="21"/>
      <c r="AX49" s="21"/>
      <c r="AY49" s="126"/>
      <c r="BA49" s="21"/>
      <c r="BB49" s="21"/>
      <c r="BC49" s="21"/>
      <c r="BD49" s="21"/>
      <c r="BE49" s="101"/>
      <c r="BF49" s="101"/>
      <c r="BG49" s="101"/>
      <c r="BH49" s="101"/>
      <c r="BI49" s="21"/>
      <c r="BJ49" s="21"/>
      <c r="BK49" s="127"/>
      <c r="BL49" s="21"/>
      <c r="BM49" s="21"/>
      <c r="BN49" s="21"/>
      <c r="BO49" s="21"/>
      <c r="BP49" s="21"/>
      <c r="BQ49" s="126"/>
      <c r="BR49" s="21"/>
      <c r="BS49" s="21"/>
      <c r="BT49" s="127"/>
      <c r="BU49" s="126"/>
      <c r="BV49" s="21"/>
      <c r="BW49" s="21"/>
      <c r="BX49" s="21"/>
      <c r="BY49" s="21"/>
      <c r="BZ49" s="127"/>
    </row>
    <row r="50" spans="1:78" s="75" customFormat="1">
      <c r="A50" s="101" t="s">
        <v>385</v>
      </c>
      <c r="B50" s="101">
        <v>2015</v>
      </c>
      <c r="E50" s="126"/>
      <c r="F50" s="21"/>
      <c r="G50" s="21"/>
      <c r="H50" s="21"/>
      <c r="I50" s="126"/>
      <c r="J50" s="21"/>
      <c r="K50" s="21"/>
      <c r="L50" s="21"/>
      <c r="M50" s="127"/>
      <c r="N50" s="21"/>
      <c r="O50" s="21"/>
      <c r="P50" s="21"/>
      <c r="Q50" s="21"/>
      <c r="R50" s="21"/>
      <c r="S50" s="126"/>
      <c r="T50" s="21"/>
      <c r="U50" s="21"/>
      <c r="V50" s="127"/>
      <c r="W50" s="21"/>
      <c r="X50" s="2">
        <v>605</v>
      </c>
      <c r="Y50" s="21"/>
      <c r="Z50" s="21"/>
      <c r="AA50" s="101"/>
      <c r="AB50" s="21"/>
      <c r="AC50" s="126"/>
      <c r="AD50" s="21"/>
      <c r="AE50" s="21"/>
      <c r="AF50" s="21"/>
      <c r="AG50" s="21"/>
      <c r="AH50" s="21"/>
      <c r="AI50" s="100"/>
      <c r="AJ50" s="111"/>
      <c r="AK50" s="21"/>
      <c r="AL50" s="101"/>
      <c r="AM50" s="128"/>
      <c r="AN50" s="21"/>
      <c r="AO50" s="21"/>
      <c r="AP50" s="21"/>
      <c r="AQ50" s="126"/>
      <c r="AR50" s="21"/>
      <c r="AS50" s="21"/>
      <c r="AT50" s="21"/>
      <c r="AU50" s="21"/>
      <c r="AV50" s="21"/>
      <c r="AW50" s="21"/>
      <c r="AX50" s="21"/>
      <c r="AY50" s="126"/>
      <c r="BA50" s="21"/>
      <c r="BB50" s="21"/>
      <c r="BC50" s="21"/>
      <c r="BD50" s="21"/>
      <c r="BE50" s="101"/>
      <c r="BF50" s="101"/>
      <c r="BG50" s="101"/>
      <c r="BH50" s="101"/>
      <c r="BI50" s="21"/>
      <c r="BJ50" s="21"/>
      <c r="BK50" s="127"/>
      <c r="BL50" s="21"/>
      <c r="BM50" s="21"/>
      <c r="BN50" s="21"/>
      <c r="BO50" s="21"/>
      <c r="BP50" s="21"/>
      <c r="BQ50" s="126"/>
      <c r="BR50" s="21"/>
      <c r="BS50" s="21"/>
      <c r="BT50" s="127"/>
      <c r="BU50" s="126"/>
      <c r="BV50" s="21"/>
      <c r="BW50" s="21"/>
      <c r="BX50" s="21"/>
      <c r="BY50" s="21"/>
      <c r="BZ50" s="127"/>
    </row>
    <row r="51" spans="1:78" s="75" customFormat="1">
      <c r="A51" s="101" t="s">
        <v>385</v>
      </c>
      <c r="B51" s="101">
        <v>2020</v>
      </c>
      <c r="E51" s="126"/>
      <c r="F51" s="21"/>
      <c r="G51" s="21"/>
      <c r="H51" s="21"/>
      <c r="I51" s="126"/>
      <c r="J51" s="21"/>
      <c r="K51" s="21"/>
      <c r="L51" s="21"/>
      <c r="M51" s="127"/>
      <c r="N51" s="21"/>
      <c r="O51" s="21"/>
      <c r="P51" s="21"/>
      <c r="Q51" s="21"/>
      <c r="R51" s="21"/>
      <c r="S51" s="126"/>
      <c r="T51" s="21"/>
      <c r="U51" s="21"/>
      <c r="V51" s="127"/>
      <c r="W51" s="21"/>
      <c r="X51" s="2">
        <v>455</v>
      </c>
      <c r="Y51" s="21"/>
      <c r="Z51" s="21"/>
      <c r="AA51" s="101"/>
      <c r="AB51" s="21"/>
      <c r="AC51" s="126"/>
      <c r="AD51" s="21"/>
      <c r="AE51" s="21"/>
      <c r="AF51" s="21"/>
      <c r="AG51" s="21"/>
      <c r="AH51" s="21"/>
      <c r="AI51" s="100"/>
      <c r="AJ51" s="111"/>
      <c r="AK51" s="21"/>
      <c r="AL51" s="101"/>
      <c r="AM51" s="128"/>
      <c r="AN51" s="21"/>
      <c r="AO51" s="21"/>
      <c r="AP51" s="21"/>
      <c r="AQ51" s="126"/>
      <c r="AR51" s="21"/>
      <c r="AS51" s="21"/>
      <c r="AT51" s="21"/>
      <c r="AU51" s="21"/>
      <c r="AV51" s="21"/>
      <c r="AW51" s="21"/>
      <c r="AX51" s="21"/>
      <c r="AY51" s="126"/>
      <c r="BA51" s="21"/>
      <c r="BB51" s="21"/>
      <c r="BC51" s="21"/>
      <c r="BD51" s="21"/>
      <c r="BE51" s="101"/>
      <c r="BF51" s="101"/>
      <c r="BG51" s="101"/>
      <c r="BH51" s="101"/>
      <c r="BI51" s="21"/>
      <c r="BJ51" s="21"/>
      <c r="BK51" s="127"/>
      <c r="BL51" s="21"/>
      <c r="BM51" s="21"/>
      <c r="BN51" s="21"/>
      <c r="BO51" s="21"/>
      <c r="BP51" s="21"/>
      <c r="BQ51" s="126"/>
      <c r="BR51" s="21"/>
      <c r="BS51" s="21"/>
      <c r="BT51" s="127"/>
      <c r="BU51" s="126"/>
      <c r="BV51" s="21"/>
      <c r="BW51" s="21"/>
      <c r="BX51" s="21"/>
      <c r="BY51" s="21"/>
      <c r="BZ51" s="127"/>
    </row>
    <row r="52" spans="1:78" s="75" customFormat="1">
      <c r="A52" s="101" t="s">
        <v>385</v>
      </c>
      <c r="B52" s="101">
        <v>2025</v>
      </c>
      <c r="E52" s="126"/>
      <c r="F52" s="21"/>
      <c r="G52" s="21"/>
      <c r="H52" s="21"/>
      <c r="I52" s="126"/>
      <c r="J52" s="21"/>
      <c r="K52" s="21"/>
      <c r="L52" s="21"/>
      <c r="M52" s="127"/>
      <c r="N52" s="21"/>
      <c r="O52" s="21"/>
      <c r="P52" s="21"/>
      <c r="Q52" s="21"/>
      <c r="R52" s="21"/>
      <c r="S52" s="126"/>
      <c r="T52" s="21"/>
      <c r="U52" s="21"/>
      <c r="V52" s="127"/>
      <c r="W52" s="21"/>
      <c r="X52" s="2">
        <v>345</v>
      </c>
      <c r="Y52" s="21"/>
      <c r="Z52" s="21"/>
      <c r="AA52" s="101"/>
      <c r="AB52" s="21"/>
      <c r="AC52" s="126"/>
      <c r="AD52" s="21"/>
      <c r="AE52" s="21"/>
      <c r="AF52" s="21"/>
      <c r="AG52" s="21"/>
      <c r="AH52" s="21"/>
      <c r="AI52" s="100"/>
      <c r="AJ52" s="111"/>
      <c r="AK52" s="21"/>
      <c r="AL52" s="101"/>
      <c r="AM52" s="128"/>
      <c r="AN52" s="21"/>
      <c r="AO52" s="21"/>
      <c r="AP52" s="21"/>
      <c r="AQ52" s="126"/>
      <c r="AR52" s="21"/>
      <c r="AS52" s="21"/>
      <c r="AT52" s="21"/>
      <c r="AU52" s="21"/>
      <c r="AV52" s="21"/>
      <c r="AW52" s="21"/>
      <c r="AX52" s="21"/>
      <c r="AY52" s="126"/>
      <c r="BA52" s="21"/>
      <c r="BB52" s="21"/>
      <c r="BC52" s="21"/>
      <c r="BD52" s="21"/>
      <c r="BE52" s="101"/>
      <c r="BF52" s="101"/>
      <c r="BG52" s="101"/>
      <c r="BH52" s="101"/>
      <c r="BI52" s="21"/>
      <c r="BJ52" s="21"/>
      <c r="BK52" s="127"/>
      <c r="BL52" s="21"/>
      <c r="BM52" s="21"/>
      <c r="BN52" s="21"/>
      <c r="BO52" s="21"/>
      <c r="BP52" s="21"/>
      <c r="BQ52" s="126"/>
      <c r="BR52" s="21"/>
      <c r="BS52" s="21"/>
      <c r="BT52" s="127"/>
      <c r="BU52" s="126"/>
      <c r="BV52" s="21"/>
      <c r="BW52" s="21"/>
      <c r="BX52" s="21"/>
      <c r="BY52" s="21"/>
      <c r="BZ52" s="127"/>
    </row>
    <row r="53" spans="1:78" s="75" customFormat="1">
      <c r="A53" s="101" t="s">
        <v>385</v>
      </c>
      <c r="B53" s="101">
        <v>2030</v>
      </c>
      <c r="E53" s="126"/>
      <c r="F53" s="21"/>
      <c r="G53" s="21"/>
      <c r="H53" s="21"/>
      <c r="I53" s="126"/>
      <c r="J53" s="21"/>
      <c r="K53" s="21"/>
      <c r="L53" s="21"/>
      <c r="M53" s="127"/>
      <c r="N53" s="21"/>
      <c r="O53" s="21"/>
      <c r="P53" s="21"/>
      <c r="Q53" s="21"/>
      <c r="R53" s="21"/>
      <c r="S53" s="126"/>
      <c r="T53" s="21"/>
      <c r="U53" s="21"/>
      <c r="V53" s="127"/>
      <c r="W53" s="21"/>
      <c r="X53" s="2">
        <v>260</v>
      </c>
      <c r="Y53" s="21"/>
      <c r="Z53" s="21"/>
      <c r="AA53" s="101"/>
      <c r="AB53" s="21"/>
      <c r="AC53" s="126"/>
      <c r="AD53" s="21"/>
      <c r="AE53" s="21"/>
      <c r="AF53" s="21"/>
      <c r="AG53" s="21"/>
      <c r="AH53" s="21"/>
      <c r="AI53" s="100"/>
      <c r="AJ53" s="111"/>
      <c r="AK53" s="21"/>
      <c r="AL53" s="21"/>
      <c r="AM53" s="21"/>
      <c r="AN53" s="21"/>
      <c r="AO53" s="21"/>
      <c r="AP53" s="21"/>
      <c r="AQ53" s="126"/>
      <c r="AR53" s="21"/>
      <c r="AS53" s="21"/>
      <c r="AT53" s="21"/>
      <c r="AU53" s="21"/>
      <c r="AV53" s="21"/>
      <c r="AW53" s="21"/>
      <c r="AX53" s="21"/>
      <c r="AY53" s="126"/>
      <c r="BA53" s="21"/>
      <c r="BB53" s="21"/>
      <c r="BC53" s="21"/>
      <c r="BD53" s="21"/>
      <c r="BE53" s="101"/>
      <c r="BF53" s="101"/>
      <c r="BG53" s="101"/>
      <c r="BH53" s="101"/>
      <c r="BI53" s="21"/>
      <c r="BJ53" s="21"/>
      <c r="BK53" s="127"/>
      <c r="BL53" s="21"/>
      <c r="BM53" s="21"/>
      <c r="BN53" s="21"/>
      <c r="BO53" s="21"/>
      <c r="BP53" s="21"/>
      <c r="BQ53" s="126"/>
      <c r="BR53" s="21"/>
      <c r="BS53" s="21"/>
      <c r="BT53" s="127"/>
      <c r="BU53" s="126"/>
      <c r="BV53" s="21"/>
      <c r="BW53" s="21"/>
      <c r="BX53" s="21"/>
      <c r="BY53" s="21"/>
      <c r="BZ53" s="127"/>
    </row>
    <row r="54" spans="1:78" s="153" customFormat="1">
      <c r="A54" s="152" t="s">
        <v>386</v>
      </c>
      <c r="B54" s="152">
        <v>2018</v>
      </c>
      <c r="C54" s="153" t="s">
        <v>387</v>
      </c>
      <c r="D54" s="153" t="s">
        <v>276</v>
      </c>
      <c r="E54" s="154"/>
      <c r="F54" s="155"/>
      <c r="G54" s="155"/>
      <c r="H54" s="155"/>
      <c r="I54" s="154"/>
      <c r="J54" s="155"/>
      <c r="K54" s="155"/>
      <c r="L54" s="155"/>
      <c r="M54" s="156"/>
      <c r="N54" s="155"/>
      <c r="O54" s="155"/>
      <c r="P54" s="155"/>
      <c r="Q54" s="155"/>
      <c r="R54" s="155"/>
      <c r="S54" s="154"/>
      <c r="T54" s="155"/>
      <c r="U54" s="155"/>
      <c r="V54" s="156"/>
      <c r="W54" s="155"/>
      <c r="X54" s="157">
        <f>271*constants!C4</f>
        <v>243.9</v>
      </c>
      <c r="Y54" s="155"/>
      <c r="Z54" s="155">
        <v>10</v>
      </c>
      <c r="AA54" s="152">
        <v>0.86</v>
      </c>
      <c r="AB54" s="155"/>
      <c r="AC54" s="154"/>
      <c r="AD54" s="155"/>
      <c r="AE54" s="155"/>
      <c r="AF54" s="155"/>
      <c r="AG54" s="155"/>
      <c r="AH54" s="155"/>
      <c r="AI54" s="158"/>
      <c r="AJ54" s="159"/>
      <c r="AK54" s="155"/>
      <c r="AL54" s="155"/>
      <c r="AM54" s="155"/>
      <c r="AN54" s="155"/>
      <c r="AO54" s="155"/>
      <c r="AP54" s="155"/>
      <c r="AQ54" s="154"/>
      <c r="AR54" s="155"/>
      <c r="AS54" s="155"/>
      <c r="AT54" s="155"/>
      <c r="AU54" s="155"/>
      <c r="AV54" s="155"/>
      <c r="AW54" s="155"/>
      <c r="AX54" s="155"/>
      <c r="AY54" s="154"/>
      <c r="BA54" s="155"/>
      <c r="BB54" s="155"/>
      <c r="BC54" s="155"/>
      <c r="BD54" s="155"/>
      <c r="BE54" s="152"/>
      <c r="BF54" s="152"/>
      <c r="BG54" s="152"/>
      <c r="BH54" s="152"/>
      <c r="BI54" s="155"/>
      <c r="BJ54" s="155"/>
      <c r="BK54" s="156"/>
      <c r="BL54" s="155"/>
      <c r="BM54" s="155"/>
      <c r="BN54" s="155"/>
      <c r="BO54" s="155"/>
      <c r="BP54" s="155"/>
      <c r="BQ54" s="154"/>
      <c r="BR54" s="155"/>
      <c r="BS54" s="155"/>
      <c r="BT54" s="156"/>
      <c r="BU54" s="154"/>
      <c r="BV54" s="155"/>
      <c r="BW54" s="155"/>
      <c r="BX54" s="155"/>
      <c r="BY54" s="155"/>
      <c r="BZ54" s="156"/>
    </row>
    <row r="55" spans="1:78" s="153" customFormat="1">
      <c r="A55" s="152" t="s">
        <v>386</v>
      </c>
      <c r="B55" s="152">
        <v>2025</v>
      </c>
      <c r="C55" s="153" t="s">
        <v>387</v>
      </c>
      <c r="D55" s="153" t="s">
        <v>276</v>
      </c>
      <c r="E55" s="154"/>
      <c r="F55" s="155"/>
      <c r="G55" s="155"/>
      <c r="H55" s="155"/>
      <c r="I55" s="154"/>
      <c r="J55" s="155"/>
      <c r="K55" s="155"/>
      <c r="L55" s="155"/>
      <c r="M55" s="156"/>
      <c r="N55" s="155"/>
      <c r="O55" s="155"/>
      <c r="P55" s="155"/>
      <c r="Q55" s="155"/>
      <c r="R55" s="155"/>
      <c r="S55" s="154"/>
      <c r="T55" s="155"/>
      <c r="U55" s="155"/>
      <c r="V55" s="156"/>
      <c r="W55" s="155"/>
      <c r="X55" s="157">
        <f>189*constants!C4</f>
        <v>170.1</v>
      </c>
      <c r="Y55" s="155"/>
      <c r="Z55" s="155"/>
      <c r="AA55" s="152"/>
      <c r="AB55" s="155"/>
      <c r="AC55" s="154"/>
      <c r="AD55" s="155"/>
      <c r="AE55" s="155"/>
      <c r="AF55" s="155"/>
      <c r="AG55" s="155"/>
      <c r="AH55" s="155"/>
      <c r="AI55" s="158"/>
      <c r="AJ55" s="159"/>
      <c r="AK55" s="155"/>
      <c r="AL55" s="155"/>
      <c r="AM55" s="155"/>
      <c r="AN55" s="155"/>
      <c r="AO55" s="155"/>
      <c r="AP55" s="155"/>
      <c r="AQ55" s="154"/>
      <c r="AR55" s="155"/>
      <c r="AS55" s="155"/>
      <c r="AT55" s="155"/>
      <c r="AU55" s="155"/>
      <c r="AV55" s="155"/>
      <c r="AW55" s="155"/>
      <c r="AX55" s="155"/>
      <c r="AY55" s="154"/>
      <c r="BA55" s="155"/>
      <c r="BB55" s="155"/>
      <c r="BC55" s="155"/>
      <c r="BD55" s="155"/>
      <c r="BE55" s="152"/>
      <c r="BF55" s="152"/>
      <c r="BG55" s="152"/>
      <c r="BH55" s="152"/>
      <c r="BI55" s="155"/>
      <c r="BJ55" s="155"/>
      <c r="BK55" s="156"/>
      <c r="BL55" s="155"/>
      <c r="BM55" s="155"/>
      <c r="BN55" s="155"/>
      <c r="BO55" s="155"/>
      <c r="BP55" s="155"/>
      <c r="BQ55" s="154"/>
      <c r="BR55" s="155"/>
      <c r="BS55" s="155"/>
      <c r="BT55" s="156"/>
      <c r="BU55" s="154"/>
      <c r="BV55" s="155"/>
      <c r="BW55" s="155"/>
      <c r="BX55" s="155"/>
      <c r="BY55" s="155"/>
      <c r="BZ55" s="156"/>
    </row>
    <row r="56" spans="1:78" s="75" customFormat="1">
      <c r="A56" s="101" t="s">
        <v>399</v>
      </c>
      <c r="B56" s="101"/>
      <c r="C56" s="75" t="s">
        <v>417</v>
      </c>
      <c r="E56" s="126"/>
      <c r="F56" s="21"/>
      <c r="G56" s="21"/>
      <c r="H56" s="21"/>
      <c r="I56" s="126"/>
      <c r="J56" s="21"/>
      <c r="K56" s="21"/>
      <c r="L56" s="21"/>
      <c r="M56" s="127"/>
      <c r="N56" s="21"/>
      <c r="O56" s="21"/>
      <c r="P56" s="21"/>
      <c r="Q56" s="21"/>
      <c r="R56" s="21"/>
      <c r="S56" s="126"/>
      <c r="T56" s="21"/>
      <c r="U56" s="21"/>
      <c r="V56" s="127"/>
      <c r="W56" s="21"/>
      <c r="X56" s="2"/>
      <c r="Y56" s="21"/>
      <c r="Z56" s="21"/>
      <c r="AA56" s="101"/>
      <c r="AB56" s="21"/>
      <c r="AC56" s="126"/>
      <c r="AD56" s="21"/>
      <c r="AE56" s="21"/>
      <c r="AF56" s="21"/>
      <c r="AG56" s="21"/>
      <c r="AH56" s="21"/>
      <c r="AI56" s="100"/>
      <c r="AJ56" s="111"/>
      <c r="AK56" s="21"/>
      <c r="AL56" s="21" t="s">
        <v>416</v>
      </c>
      <c r="AM56" s="134">
        <f>23/constants!$C$6*constants!$C$5</f>
        <v>7.6743410076743421</v>
      </c>
      <c r="AN56" s="21">
        <v>5.0000000000000001E-3</v>
      </c>
      <c r="AO56" s="21">
        <v>20</v>
      </c>
      <c r="AP56" s="21"/>
      <c r="AQ56" s="126"/>
      <c r="AR56" s="21"/>
      <c r="AS56" s="21"/>
      <c r="AT56" s="21"/>
      <c r="AU56" s="21"/>
      <c r="AV56" s="21"/>
      <c r="AW56" s="21"/>
      <c r="AX56" s="21"/>
      <c r="AY56" s="126"/>
      <c r="BA56" s="21"/>
      <c r="BB56" s="21"/>
      <c r="BC56" s="21"/>
      <c r="BD56" s="21"/>
      <c r="BE56" s="101"/>
      <c r="BF56" s="101"/>
      <c r="BG56" s="101"/>
      <c r="BH56" s="101"/>
      <c r="BI56" s="21"/>
      <c r="BJ56" s="21"/>
      <c r="BK56" s="127"/>
      <c r="BL56" s="21"/>
      <c r="BM56" s="21"/>
      <c r="BN56" s="21"/>
      <c r="BO56" s="21"/>
      <c r="BP56" s="21"/>
      <c r="BQ56" s="126"/>
      <c r="BR56" s="21"/>
      <c r="BS56" s="21"/>
      <c r="BT56" s="127"/>
      <c r="BU56" s="126"/>
      <c r="BV56" s="21"/>
      <c r="BW56" s="21"/>
      <c r="BX56" s="21"/>
      <c r="BY56" s="21"/>
      <c r="BZ56" s="127"/>
    </row>
    <row r="57" spans="1:78" s="75" customFormat="1">
      <c r="A57" s="101" t="s">
        <v>399</v>
      </c>
      <c r="B57" s="101"/>
      <c r="C57" s="75" t="s">
        <v>418</v>
      </c>
      <c r="E57" s="126"/>
      <c r="F57" s="21"/>
      <c r="G57" s="21"/>
      <c r="H57" s="21"/>
      <c r="I57" s="126"/>
      <c r="J57" s="21"/>
      <c r="K57" s="21"/>
      <c r="L57" s="21"/>
      <c r="M57" s="127"/>
      <c r="N57" s="21"/>
      <c r="O57" s="21"/>
      <c r="P57" s="21"/>
      <c r="Q57" s="21"/>
      <c r="R57" s="21"/>
      <c r="S57" s="126"/>
      <c r="T57" s="21"/>
      <c r="U57" s="21"/>
      <c r="V57" s="127"/>
      <c r="W57" s="21"/>
      <c r="X57" s="2"/>
      <c r="Y57" s="21"/>
      <c r="Z57" s="21"/>
      <c r="AA57" s="101"/>
      <c r="AB57" s="21"/>
      <c r="AC57" s="126"/>
      <c r="AD57" s="21"/>
      <c r="AE57" s="21"/>
      <c r="AF57" s="21"/>
      <c r="AG57" s="21"/>
      <c r="AH57" s="21"/>
      <c r="AI57" s="100"/>
      <c r="AJ57" s="111"/>
      <c r="AK57" s="21"/>
      <c r="AL57" s="21" t="s">
        <v>416</v>
      </c>
      <c r="AM57" s="134">
        <f>100/constants!$C$6*constants!$C$5</f>
        <v>33.366700033366705</v>
      </c>
      <c r="AN57" s="21">
        <v>1.4999999999999999E-2</v>
      </c>
      <c r="AO57" s="21">
        <v>25</v>
      </c>
      <c r="AP57" s="21"/>
      <c r="AQ57" s="126"/>
      <c r="AR57" s="21"/>
      <c r="AS57" s="21"/>
      <c r="AT57" s="21"/>
      <c r="AU57" s="21"/>
      <c r="AV57" s="21"/>
      <c r="AW57" s="21"/>
      <c r="AX57" s="21"/>
      <c r="AY57" s="126"/>
      <c r="BA57" s="21"/>
      <c r="BB57" s="21"/>
      <c r="BC57" s="21"/>
      <c r="BD57" s="21"/>
      <c r="BE57" s="101"/>
      <c r="BF57" s="101"/>
      <c r="BG57" s="101"/>
      <c r="BH57" s="101"/>
      <c r="BI57" s="21"/>
      <c r="BJ57" s="21"/>
      <c r="BK57" s="127"/>
      <c r="BL57" s="21"/>
      <c r="BM57" s="21"/>
      <c r="BN57" s="21"/>
      <c r="BO57" s="21"/>
      <c r="BP57" s="21"/>
      <c r="BQ57" s="126"/>
      <c r="BR57" s="21"/>
      <c r="BS57" s="21"/>
      <c r="BT57" s="127"/>
      <c r="BU57" s="126"/>
      <c r="BV57" s="21"/>
      <c r="BW57" s="21"/>
      <c r="BX57" s="21"/>
      <c r="BY57" s="21"/>
      <c r="BZ57" s="127"/>
    </row>
    <row r="58" spans="1:78" s="75" customFormat="1">
      <c r="A58" s="101" t="s">
        <v>399</v>
      </c>
      <c r="B58" s="101"/>
      <c r="C58" s="75" t="s">
        <v>419</v>
      </c>
      <c r="E58" s="126"/>
      <c r="F58" s="21"/>
      <c r="G58" s="21"/>
      <c r="H58" s="21"/>
      <c r="I58" s="126"/>
      <c r="J58" s="21"/>
      <c r="K58" s="21"/>
      <c r="L58" s="21"/>
      <c r="M58" s="127"/>
      <c r="N58" s="21"/>
      <c r="O58" s="21"/>
      <c r="P58" s="21"/>
      <c r="Q58" s="21"/>
      <c r="R58" s="21"/>
      <c r="S58" s="126"/>
      <c r="T58" s="21"/>
      <c r="U58" s="21"/>
      <c r="V58" s="127"/>
      <c r="W58" s="21"/>
      <c r="X58" s="2"/>
      <c r="Y58" s="21"/>
      <c r="Z58" s="21"/>
      <c r="AA58" s="101"/>
      <c r="AB58" s="21"/>
      <c r="AC58" s="126"/>
      <c r="AD58" s="21"/>
      <c r="AE58" s="21"/>
      <c r="AF58" s="21"/>
      <c r="AG58" s="21"/>
      <c r="AH58" s="21"/>
      <c r="AI58" s="100"/>
      <c r="AJ58" s="111"/>
      <c r="AK58" s="21"/>
      <c r="AL58" s="21" t="s">
        <v>416</v>
      </c>
      <c r="AM58" s="134">
        <f>195/constants!$C$6*constants!$C$5</f>
        <v>65.065065065065085</v>
      </c>
      <c r="AN58" s="21">
        <v>2.5000000000000001E-2</v>
      </c>
      <c r="AO58" s="21">
        <v>30</v>
      </c>
      <c r="AP58" s="21"/>
      <c r="AQ58" s="126"/>
      <c r="AR58" s="21"/>
      <c r="AS58" s="21"/>
      <c r="AT58" s="21"/>
      <c r="AU58" s="21"/>
      <c r="AV58" s="21"/>
      <c r="AW58" s="21"/>
      <c r="AX58" s="21"/>
      <c r="AY58" s="126"/>
      <c r="BA58" s="21"/>
      <c r="BB58" s="21"/>
      <c r="BC58" s="21"/>
      <c r="BD58" s="21"/>
      <c r="BE58" s="101"/>
      <c r="BF58" s="101"/>
      <c r="BG58" s="101"/>
      <c r="BH58" s="101"/>
      <c r="BI58" s="21"/>
      <c r="BJ58" s="21"/>
      <c r="BK58" s="127"/>
      <c r="BL58" s="21"/>
      <c r="BM58" s="21"/>
      <c r="BN58" s="21"/>
      <c r="BO58" s="21"/>
      <c r="BP58" s="21"/>
      <c r="BQ58" s="126"/>
      <c r="BR58" s="21"/>
      <c r="BS58" s="21"/>
      <c r="BT58" s="127"/>
      <c r="BU58" s="126"/>
      <c r="BV58" s="21"/>
      <c r="BW58" s="21"/>
      <c r="BX58" s="21"/>
      <c r="BY58" s="21"/>
      <c r="BZ58" s="127"/>
    </row>
    <row r="59" spans="1:78" s="75" customFormat="1">
      <c r="A59" s="101" t="s">
        <v>400</v>
      </c>
      <c r="B59" s="101"/>
      <c r="C59" s="75" t="s">
        <v>417</v>
      </c>
      <c r="E59" s="126"/>
      <c r="F59" s="21"/>
      <c r="G59" s="21"/>
      <c r="H59" s="21"/>
      <c r="I59" s="126"/>
      <c r="J59" s="21"/>
      <c r="K59" s="21"/>
      <c r="L59" s="21"/>
      <c r="M59" s="127"/>
      <c r="N59" s="21"/>
      <c r="O59" s="21"/>
      <c r="P59" s="21"/>
      <c r="Q59" s="21"/>
      <c r="R59" s="21"/>
      <c r="S59" s="126"/>
      <c r="T59" s="21"/>
      <c r="U59" s="21"/>
      <c r="V59" s="127"/>
      <c r="W59" s="21"/>
      <c r="Y59" s="21"/>
      <c r="Z59" s="21"/>
      <c r="AA59" s="101"/>
      <c r="AB59" s="21"/>
      <c r="AC59" s="126"/>
      <c r="AD59" s="21">
        <v>1820</v>
      </c>
      <c r="AE59" s="21"/>
      <c r="AF59" s="21"/>
      <c r="AG59" s="21"/>
      <c r="AH59" s="21"/>
      <c r="AI59" s="100"/>
      <c r="AJ59" s="111"/>
      <c r="AK59" s="21"/>
      <c r="AL59" s="101" t="s">
        <v>420</v>
      </c>
      <c r="AM59" s="134">
        <f>50*constants!C5</f>
        <v>1.5015015015015016</v>
      </c>
      <c r="AN59" s="21"/>
      <c r="AO59" s="101">
        <v>20</v>
      </c>
      <c r="AP59" s="21"/>
      <c r="AQ59" s="126"/>
      <c r="AR59" s="21"/>
      <c r="AS59" s="21"/>
      <c r="AT59" s="21"/>
      <c r="AU59" s="21"/>
      <c r="AV59" s="21"/>
      <c r="AW59" s="21"/>
      <c r="AX59" s="21"/>
      <c r="AY59" s="126"/>
      <c r="BA59" s="21"/>
      <c r="BB59" s="21"/>
      <c r="BC59" s="21"/>
      <c r="BD59" s="21"/>
      <c r="BE59" s="101"/>
      <c r="BF59" s="101"/>
      <c r="BG59" s="101"/>
      <c r="BH59" s="101"/>
      <c r="BI59" s="21"/>
      <c r="BJ59" s="21"/>
      <c r="BK59" s="127"/>
      <c r="BL59" s="21"/>
      <c r="BM59" s="21"/>
      <c r="BN59" s="21"/>
      <c r="BO59" s="21"/>
      <c r="BP59" s="21"/>
      <c r="BQ59" s="126"/>
      <c r="BR59" s="21"/>
      <c r="BS59" s="21"/>
      <c r="BT59" s="127"/>
      <c r="BU59" s="126"/>
      <c r="BV59" s="21"/>
      <c r="BW59" s="21"/>
      <c r="BX59" s="21"/>
      <c r="BY59" s="21"/>
      <c r="BZ59" s="127"/>
    </row>
    <row r="60" spans="1:78" s="75" customFormat="1">
      <c r="A60" s="101" t="s">
        <v>400</v>
      </c>
      <c r="B60" s="101"/>
      <c r="C60" s="75" t="s">
        <v>419</v>
      </c>
      <c r="E60" s="126"/>
      <c r="F60" s="21"/>
      <c r="G60" s="21"/>
      <c r="H60" s="21"/>
      <c r="I60" s="126"/>
      <c r="J60" s="21"/>
      <c r="K60" s="21"/>
      <c r="L60" s="21"/>
      <c r="M60" s="127"/>
      <c r="N60" s="21"/>
      <c r="O60" s="21"/>
      <c r="P60" s="21"/>
      <c r="Q60" s="21"/>
      <c r="R60" s="21"/>
      <c r="S60" s="126"/>
      <c r="T60" s="21"/>
      <c r="U60" s="21"/>
      <c r="V60" s="127"/>
      <c r="W60" s="21"/>
      <c r="Y60" s="21"/>
      <c r="Z60" s="21"/>
      <c r="AA60" s="101"/>
      <c r="AB60" s="21"/>
      <c r="AC60" s="126"/>
      <c r="AD60" s="21">
        <v>182</v>
      </c>
      <c r="AE60" s="21"/>
      <c r="AF60" s="21"/>
      <c r="AG60" s="21"/>
      <c r="AH60" s="21"/>
      <c r="AI60" s="100"/>
      <c r="AJ60" s="111"/>
      <c r="AK60" s="21"/>
      <c r="AL60" s="101" t="s">
        <v>420</v>
      </c>
      <c r="AM60" s="134">
        <f>500*constants!C5</f>
        <v>15.015015015015017</v>
      </c>
      <c r="AN60" s="21"/>
      <c r="AO60" s="101"/>
      <c r="AP60" s="21"/>
      <c r="AQ60" s="126"/>
      <c r="AR60" s="21"/>
      <c r="AS60" s="21"/>
      <c r="AT60" s="21"/>
      <c r="AU60" s="21"/>
      <c r="AV60" s="21"/>
      <c r="AW60" s="21"/>
      <c r="AX60" s="21"/>
      <c r="AY60" s="126"/>
      <c r="BA60" s="21"/>
      <c r="BB60" s="21"/>
      <c r="BC60" s="21"/>
      <c r="BD60" s="21"/>
      <c r="BE60" s="101"/>
      <c r="BF60" s="101"/>
      <c r="BG60" s="101"/>
      <c r="BH60" s="101"/>
      <c r="BI60" s="21"/>
      <c r="BJ60" s="21"/>
      <c r="BK60" s="127"/>
      <c r="BL60" s="21"/>
      <c r="BM60" s="21"/>
      <c r="BN60" s="21"/>
      <c r="BO60" s="21"/>
      <c r="BP60" s="21"/>
      <c r="BQ60" s="126"/>
      <c r="BR60" s="21"/>
      <c r="BS60" s="21"/>
      <c r="BT60" s="127"/>
      <c r="BU60" s="126"/>
      <c r="BV60" s="21"/>
      <c r="BW60" s="21"/>
      <c r="BX60" s="21"/>
      <c r="BY60" s="21"/>
      <c r="BZ60" s="127"/>
    </row>
    <row r="61" spans="1:78" s="75" customFormat="1">
      <c r="A61" s="101" t="s">
        <v>401</v>
      </c>
      <c r="B61" s="101"/>
      <c r="E61" s="126"/>
      <c r="F61" s="21"/>
      <c r="G61" s="21"/>
      <c r="H61" s="21"/>
      <c r="I61" s="126"/>
      <c r="J61" s="21"/>
      <c r="K61" s="21"/>
      <c r="L61" s="21"/>
      <c r="M61" s="127"/>
      <c r="N61" s="21"/>
      <c r="O61" s="21"/>
      <c r="P61" s="21"/>
      <c r="Q61" s="21"/>
      <c r="R61" s="21"/>
      <c r="S61" s="126"/>
      <c r="T61" s="21"/>
      <c r="U61" s="21"/>
      <c r="V61" s="127"/>
      <c r="W61" s="21"/>
      <c r="Y61" s="21"/>
      <c r="Z61" s="21"/>
      <c r="AA61" s="101"/>
      <c r="AB61" s="21"/>
      <c r="AC61" s="126"/>
      <c r="AD61" s="21"/>
      <c r="AE61" s="21"/>
      <c r="AF61" s="21"/>
      <c r="AG61" s="21"/>
      <c r="AH61" s="21"/>
      <c r="AI61" s="100"/>
      <c r="AJ61" s="111"/>
      <c r="AK61" s="21"/>
      <c r="AL61" s="21"/>
      <c r="AM61" s="134"/>
      <c r="AN61" s="21"/>
      <c r="AO61" s="21"/>
      <c r="AP61" s="21"/>
      <c r="AQ61" s="126"/>
      <c r="AR61" s="134">
        <f>450000/257</f>
        <v>1750.9727626459144</v>
      </c>
      <c r="AU61" s="21">
        <v>0.01</v>
      </c>
      <c r="AV61" s="100">
        <v>0.9</v>
      </c>
      <c r="AW61" s="21"/>
      <c r="AX61" s="21">
        <v>15</v>
      </c>
      <c r="AY61" s="126"/>
      <c r="BA61" s="21"/>
      <c r="BB61" s="21"/>
      <c r="BC61" s="21"/>
      <c r="BD61" s="21"/>
      <c r="BE61" s="101"/>
      <c r="BF61" s="101"/>
      <c r="BG61" s="101"/>
      <c r="BH61" s="101"/>
      <c r="BI61" s="21"/>
      <c r="BJ61" s="21"/>
      <c r="BK61" s="127"/>
      <c r="BL61" s="21"/>
      <c r="BM61" s="21"/>
      <c r="BN61" s="21"/>
      <c r="BO61" s="21"/>
      <c r="BP61" s="21"/>
      <c r="BQ61" s="126"/>
      <c r="BR61" s="21"/>
      <c r="BS61" s="21"/>
      <c r="BT61" s="127"/>
      <c r="BU61" s="126"/>
      <c r="BV61" s="21"/>
      <c r="BW61" s="21"/>
      <c r="BX61" s="21"/>
      <c r="BY61" s="21"/>
      <c r="BZ61" s="127"/>
    </row>
    <row r="62" spans="1:78" s="75" customFormat="1">
      <c r="A62" s="101" t="s">
        <v>402</v>
      </c>
      <c r="B62" s="101">
        <v>2025</v>
      </c>
      <c r="E62" s="126"/>
      <c r="F62" s="21"/>
      <c r="G62" s="21"/>
      <c r="H62" s="21"/>
      <c r="I62" s="126"/>
      <c r="J62" s="21"/>
      <c r="K62" s="21"/>
      <c r="L62" s="21"/>
      <c r="M62" s="127"/>
      <c r="N62" s="21"/>
      <c r="O62" s="21"/>
      <c r="P62" s="21"/>
      <c r="Q62" s="21"/>
      <c r="R62" s="21"/>
      <c r="S62" s="126"/>
      <c r="T62" s="21"/>
      <c r="U62" s="21"/>
      <c r="V62" s="127"/>
      <c r="W62" s="21"/>
      <c r="Y62" s="21"/>
      <c r="Z62" s="21"/>
      <c r="AA62" s="101"/>
      <c r="AB62" s="21"/>
      <c r="AC62" s="126"/>
      <c r="AD62" s="21">
        <v>932</v>
      </c>
      <c r="AE62" s="21">
        <v>7.0000000000000007E-2</v>
      </c>
      <c r="AF62" s="21"/>
      <c r="AG62" s="21">
        <v>30</v>
      </c>
      <c r="AH62" s="21"/>
      <c r="AI62" s="100"/>
      <c r="AJ62" s="111">
        <v>0.57999999999999996</v>
      </c>
      <c r="AK62" s="21"/>
      <c r="AL62" s="21"/>
      <c r="AM62" s="134"/>
      <c r="AN62" s="21"/>
      <c r="AO62" s="21"/>
      <c r="AP62" s="21"/>
      <c r="AQ62" s="126"/>
      <c r="AR62" s="21"/>
      <c r="AS62" s="21"/>
      <c r="AT62" s="21">
        <v>300</v>
      </c>
      <c r="AU62" s="21">
        <v>0.04</v>
      </c>
      <c r="AV62" s="21"/>
      <c r="AW62" s="21">
        <v>1</v>
      </c>
      <c r="AX62" s="101">
        <v>15</v>
      </c>
      <c r="AY62" s="126"/>
      <c r="BA62" s="21"/>
      <c r="BB62" s="21"/>
      <c r="BC62" s="21"/>
      <c r="BD62" s="21"/>
      <c r="BE62" s="101"/>
      <c r="BF62" s="101"/>
      <c r="BG62" s="101"/>
      <c r="BH62" s="101"/>
      <c r="BI62" s="21"/>
      <c r="BJ62" s="21"/>
      <c r="BK62" s="127"/>
      <c r="BL62" s="21"/>
      <c r="BM62" s="21"/>
      <c r="BN62" s="21"/>
      <c r="BO62" s="21"/>
      <c r="BP62" s="21"/>
      <c r="BQ62" s="126"/>
      <c r="BR62" s="21"/>
      <c r="BS62" s="21"/>
      <c r="BT62" s="127"/>
      <c r="BU62" s="126"/>
      <c r="BV62" s="21"/>
      <c r="BW62" s="21"/>
      <c r="BX62" s="21"/>
      <c r="BY62" s="21"/>
      <c r="BZ62" s="127"/>
    </row>
    <row r="63" spans="1:78" s="75" customFormat="1">
      <c r="A63" s="101" t="s">
        <v>402</v>
      </c>
      <c r="B63" s="101">
        <v>2050</v>
      </c>
      <c r="E63" s="126"/>
      <c r="F63" s="21"/>
      <c r="G63" s="21"/>
      <c r="H63" s="21"/>
      <c r="I63" s="126"/>
      <c r="J63" s="21"/>
      <c r="K63" s="21"/>
      <c r="L63" s="21"/>
      <c r="M63" s="127"/>
      <c r="N63" s="21"/>
      <c r="O63" s="21"/>
      <c r="P63" s="21"/>
      <c r="Q63" s="21"/>
      <c r="R63" s="21"/>
      <c r="S63" s="126"/>
      <c r="T63" s="21"/>
      <c r="U63" s="21"/>
      <c r="V63" s="127"/>
      <c r="W63" s="21"/>
      <c r="Y63" s="21"/>
      <c r="Z63" s="21"/>
      <c r="AA63" s="101"/>
      <c r="AB63" s="21"/>
      <c r="AC63" s="126"/>
      <c r="AD63" s="101">
        <v>334</v>
      </c>
      <c r="AE63" s="21">
        <v>0.02</v>
      </c>
      <c r="AF63" s="21"/>
      <c r="AG63" s="21">
        <v>30</v>
      </c>
      <c r="AH63" s="21"/>
      <c r="AI63" s="100"/>
      <c r="AJ63" s="111">
        <v>0.7</v>
      </c>
      <c r="AK63" s="21"/>
      <c r="AL63" s="21"/>
      <c r="AM63" s="21"/>
      <c r="AN63" s="21"/>
      <c r="AO63" s="21"/>
      <c r="AP63" s="21"/>
      <c r="AQ63" s="126"/>
      <c r="AR63" s="21"/>
      <c r="AS63" s="21"/>
      <c r="AT63" s="21"/>
      <c r="AU63" s="21"/>
      <c r="AV63" s="21"/>
      <c r="AW63" s="21"/>
      <c r="AX63" s="21"/>
      <c r="AY63" s="126"/>
      <c r="BA63" s="21"/>
      <c r="BB63" s="21"/>
      <c r="BC63" s="21"/>
      <c r="BD63" s="21"/>
      <c r="BE63" s="101"/>
      <c r="BF63" s="101"/>
      <c r="BG63" s="101"/>
      <c r="BH63" s="101"/>
      <c r="BI63" s="21"/>
      <c r="BJ63" s="21"/>
      <c r="BK63" s="127"/>
      <c r="BL63" s="21"/>
      <c r="BM63" s="21"/>
      <c r="BN63" s="21"/>
      <c r="BO63" s="21"/>
      <c r="BP63" s="21"/>
      <c r="BQ63" s="126"/>
      <c r="BR63" s="21"/>
      <c r="BS63" s="21"/>
      <c r="BT63" s="127"/>
      <c r="BU63" s="126"/>
      <c r="BV63" s="21"/>
      <c r="BW63" s="21"/>
      <c r="BX63" s="21"/>
      <c r="BY63" s="21"/>
      <c r="BZ63" s="127"/>
    </row>
    <row r="64" spans="1:78" s="75" customFormat="1">
      <c r="A64" s="101" t="s">
        <v>405</v>
      </c>
      <c r="B64" s="101"/>
      <c r="C64" s="75" t="s">
        <v>406</v>
      </c>
      <c r="E64" s="126"/>
      <c r="F64" s="21"/>
      <c r="G64" s="21"/>
      <c r="H64" s="21"/>
      <c r="I64" s="126"/>
      <c r="J64" s="21"/>
      <c r="K64" s="21"/>
      <c r="L64" s="21"/>
      <c r="M64" s="127"/>
      <c r="N64" s="21"/>
      <c r="O64" s="21"/>
      <c r="P64" s="21"/>
      <c r="Q64" s="21"/>
      <c r="R64" s="21"/>
      <c r="S64" s="126"/>
      <c r="T64" s="21"/>
      <c r="U64" s="21"/>
      <c r="V64" s="127"/>
      <c r="W64" s="21"/>
      <c r="Y64" s="21"/>
      <c r="Z64" s="21"/>
      <c r="AA64" s="101"/>
      <c r="AB64" s="21"/>
      <c r="AC64" s="126"/>
      <c r="AD64" s="101"/>
      <c r="AE64" s="21"/>
      <c r="AF64" s="21"/>
      <c r="AG64" s="21"/>
      <c r="AH64" s="21"/>
      <c r="AI64" s="100"/>
      <c r="AJ64" s="111"/>
      <c r="AK64" s="21"/>
      <c r="AL64" s="206" t="s">
        <v>427</v>
      </c>
      <c r="AM64" s="206"/>
      <c r="AN64" s="206"/>
      <c r="AO64" s="206"/>
      <c r="AP64" s="21"/>
      <c r="AQ64" s="126"/>
      <c r="AR64" s="21"/>
      <c r="AS64" s="21"/>
      <c r="AT64" s="21"/>
      <c r="AU64" s="21"/>
      <c r="AV64" s="21"/>
      <c r="AW64" s="21"/>
      <c r="AX64" s="21"/>
      <c r="AY64" s="126"/>
      <c r="BA64" s="21"/>
      <c r="BB64" s="21"/>
      <c r="BC64" s="21"/>
      <c r="BD64" s="21"/>
      <c r="BE64" s="101"/>
      <c r="BF64" s="101"/>
      <c r="BG64" s="101"/>
      <c r="BH64" s="101"/>
      <c r="BI64" s="21"/>
      <c r="BJ64" s="21"/>
      <c r="BK64" s="127"/>
      <c r="BL64" s="21"/>
      <c r="BM64" s="21"/>
      <c r="BN64" s="21"/>
      <c r="BO64" s="21"/>
      <c r="BP64" s="21"/>
      <c r="BQ64" s="126"/>
      <c r="BR64" s="21"/>
      <c r="BS64" s="21"/>
      <c r="BT64" s="127"/>
      <c r="BU64" s="126"/>
      <c r="BV64" s="21"/>
      <c r="BW64" s="21"/>
      <c r="BX64" s="21"/>
      <c r="BY64" s="21"/>
      <c r="BZ64" s="127"/>
    </row>
    <row r="65" spans="1:78" s="75" customFormat="1">
      <c r="A65" s="101" t="s">
        <v>407</v>
      </c>
      <c r="B65" s="101" t="s">
        <v>410</v>
      </c>
      <c r="C65" s="75" t="s">
        <v>408</v>
      </c>
      <c r="E65" s="126"/>
      <c r="F65" s="21"/>
      <c r="G65" s="21"/>
      <c r="H65" s="21"/>
      <c r="I65" s="126"/>
      <c r="J65" s="21"/>
      <c r="K65" s="21"/>
      <c r="L65" s="21"/>
      <c r="M65" s="127"/>
      <c r="N65" s="21"/>
      <c r="O65" s="21"/>
      <c r="P65" s="21"/>
      <c r="Q65" s="21"/>
      <c r="R65" s="21"/>
      <c r="S65" s="126"/>
      <c r="T65" s="21"/>
      <c r="U65" s="21"/>
      <c r="V65" s="127"/>
      <c r="W65" s="21"/>
      <c r="Y65" s="21"/>
      <c r="Z65" s="21"/>
      <c r="AA65" s="101"/>
      <c r="AB65" s="21"/>
      <c r="AC65" s="126"/>
      <c r="AD65" s="101"/>
      <c r="AE65" s="21"/>
      <c r="AF65" s="21"/>
      <c r="AG65" s="21"/>
      <c r="AH65" s="21"/>
      <c r="AI65" s="100"/>
      <c r="AJ65" s="111"/>
      <c r="AK65" s="21"/>
      <c r="AL65" s="21"/>
      <c r="AM65" s="146">
        <f>11.45*constants!C7</f>
        <v>13.167499999999999</v>
      </c>
      <c r="AN65" s="145">
        <f>0.34/11.45</f>
        <v>2.9694323144104806E-2</v>
      </c>
      <c r="AO65" s="21"/>
      <c r="AP65" s="21"/>
      <c r="AQ65" s="126"/>
      <c r="AR65" s="21"/>
      <c r="AS65" s="21"/>
      <c r="AT65" s="21"/>
      <c r="AU65" s="21"/>
      <c r="AV65" s="21"/>
      <c r="AW65" s="21"/>
      <c r="AX65" s="21"/>
      <c r="AY65" s="126"/>
      <c r="BA65" s="21"/>
      <c r="BB65" s="21"/>
      <c r="BC65" s="21"/>
      <c r="BD65" s="21"/>
      <c r="BE65" s="101"/>
      <c r="BF65" s="101"/>
      <c r="BG65" s="101"/>
      <c r="BH65" s="101"/>
      <c r="BI65" s="21"/>
      <c r="BJ65" s="21"/>
      <c r="BK65" s="127"/>
      <c r="BL65" s="21"/>
      <c r="BM65" s="21"/>
      <c r="BN65" s="21"/>
      <c r="BO65" s="21"/>
      <c r="BP65" s="21"/>
      <c r="BQ65" s="126"/>
      <c r="BR65" s="21"/>
      <c r="BS65" s="21"/>
      <c r="BT65" s="127"/>
      <c r="BU65" s="126"/>
      <c r="BV65" s="21"/>
      <c r="BW65" s="21"/>
      <c r="BX65" s="21"/>
      <c r="BY65" s="21"/>
      <c r="BZ65" s="127"/>
    </row>
    <row r="66" spans="1:78" s="75" customFormat="1">
      <c r="A66" s="101" t="s">
        <v>407</v>
      </c>
      <c r="B66" s="101" t="s">
        <v>410</v>
      </c>
      <c r="C66" s="75" t="s">
        <v>409</v>
      </c>
      <c r="E66" s="126"/>
      <c r="F66" s="21"/>
      <c r="G66" s="21"/>
      <c r="H66" s="21"/>
      <c r="I66" s="126"/>
      <c r="J66" s="21"/>
      <c r="K66" s="21"/>
      <c r="L66" s="21"/>
      <c r="M66" s="127"/>
      <c r="N66" s="21"/>
      <c r="O66" s="21"/>
      <c r="P66" s="21"/>
      <c r="Q66" s="21"/>
      <c r="R66" s="21"/>
      <c r="S66" s="126"/>
      <c r="T66" s="21"/>
      <c r="U66" s="21"/>
      <c r="V66" s="127"/>
      <c r="W66" s="21"/>
      <c r="Y66" s="21"/>
      <c r="Z66" s="21"/>
      <c r="AA66" s="101"/>
      <c r="AB66" s="21"/>
      <c r="AC66" s="126"/>
      <c r="AD66" s="101"/>
      <c r="AE66" s="21"/>
      <c r="AF66" s="21"/>
      <c r="AG66" s="21"/>
      <c r="AH66" s="21"/>
      <c r="AI66" s="100"/>
      <c r="AJ66" s="111"/>
      <c r="AK66" s="21"/>
      <c r="AL66" s="21"/>
      <c r="AM66" s="146">
        <f>55*constants!C7</f>
        <v>63.249999999999993</v>
      </c>
      <c r="AN66" s="145">
        <f>1.06/55</f>
        <v>1.9272727272727275E-2</v>
      </c>
      <c r="AO66" s="21"/>
      <c r="AP66" s="21"/>
      <c r="AQ66" s="126"/>
      <c r="AR66" s="21"/>
      <c r="AS66" s="21"/>
      <c r="AT66" s="21"/>
      <c r="AU66" s="21"/>
      <c r="AV66" s="21"/>
      <c r="AW66" s="21"/>
      <c r="AX66" s="21"/>
      <c r="AY66" s="126"/>
      <c r="BA66" s="21"/>
      <c r="BB66" s="21"/>
      <c r="BC66" s="21"/>
      <c r="BD66" s="21"/>
      <c r="BE66" s="101"/>
      <c r="BF66" s="101"/>
      <c r="BG66" s="101"/>
      <c r="BH66" s="101"/>
      <c r="BI66" s="21"/>
      <c r="BJ66" s="21"/>
      <c r="BK66" s="127"/>
      <c r="BL66" s="21"/>
      <c r="BM66" s="21"/>
      <c r="BN66" s="21"/>
      <c r="BO66" s="21"/>
      <c r="BP66" s="21"/>
      <c r="BQ66" s="126"/>
      <c r="BR66" s="21"/>
      <c r="BS66" s="21"/>
      <c r="BT66" s="127"/>
      <c r="BU66" s="126"/>
      <c r="BV66" s="21"/>
      <c r="BW66" s="21"/>
      <c r="BX66" s="21"/>
      <c r="BY66" s="21"/>
      <c r="BZ66" s="127"/>
    </row>
    <row r="67" spans="1:78" s="75" customFormat="1">
      <c r="A67" s="101" t="s">
        <v>407</v>
      </c>
      <c r="B67" s="101" t="s">
        <v>411</v>
      </c>
      <c r="C67" s="75" t="s">
        <v>409</v>
      </c>
      <c r="E67" s="126"/>
      <c r="F67" s="21"/>
      <c r="G67" s="21"/>
      <c r="H67" s="21"/>
      <c r="I67" s="126"/>
      <c r="J67" s="21"/>
      <c r="K67" s="21"/>
      <c r="L67" s="21"/>
      <c r="M67" s="127"/>
      <c r="N67" s="21"/>
      <c r="O67" s="21"/>
      <c r="P67" s="21"/>
      <c r="Q67" s="21"/>
      <c r="R67" s="21"/>
      <c r="S67" s="126"/>
      <c r="T67" s="21"/>
      <c r="U67" s="21"/>
      <c r="V67" s="127"/>
      <c r="W67" s="21"/>
      <c r="Y67" s="21"/>
      <c r="Z67" s="21"/>
      <c r="AA67" s="101"/>
      <c r="AB67" s="21"/>
      <c r="AC67" s="126"/>
      <c r="AD67" s="101"/>
      <c r="AE67" s="21"/>
      <c r="AF67" s="21"/>
      <c r="AG67" s="21"/>
      <c r="AH67" s="21"/>
      <c r="AI67" s="100"/>
      <c r="AJ67" s="111"/>
      <c r="AK67" s="21"/>
      <c r="AL67" s="21"/>
      <c r="AM67" s="146">
        <f>35*constants!C7</f>
        <v>40.25</v>
      </c>
      <c r="AN67" s="145">
        <f>0.82/35</f>
        <v>2.3428571428571427E-2</v>
      </c>
      <c r="AO67" s="21"/>
      <c r="AP67" s="21"/>
      <c r="AQ67" s="126"/>
      <c r="AR67" s="21"/>
      <c r="AS67" s="21"/>
      <c r="AT67" s="21"/>
      <c r="AU67" s="21"/>
      <c r="AV67" s="21"/>
      <c r="AW67" s="21"/>
      <c r="AX67" s="21"/>
      <c r="AY67" s="126"/>
      <c r="BA67" s="21"/>
      <c r="BB67" s="21"/>
      <c r="BC67" s="21"/>
      <c r="BD67" s="21"/>
      <c r="BE67" s="101"/>
      <c r="BF67" s="101"/>
      <c r="BG67" s="101"/>
      <c r="BH67" s="101"/>
      <c r="BI67" s="21"/>
      <c r="BJ67" s="21"/>
      <c r="BK67" s="127"/>
      <c r="BL67" s="21"/>
      <c r="BM67" s="21"/>
      <c r="BN67" s="21"/>
      <c r="BO67" s="21"/>
      <c r="BP67" s="21"/>
      <c r="BQ67" s="126"/>
      <c r="BR67" s="21"/>
      <c r="BS67" s="21"/>
      <c r="BT67" s="127"/>
      <c r="BU67" s="126"/>
      <c r="BV67" s="21"/>
      <c r="BW67" s="21"/>
      <c r="BX67" s="21"/>
      <c r="BY67" s="21"/>
      <c r="BZ67" s="127"/>
    </row>
    <row r="68" spans="1:78" s="75" customFormat="1">
      <c r="A68" s="101" t="s">
        <v>425</v>
      </c>
      <c r="B68" s="101">
        <v>2018</v>
      </c>
      <c r="C68" s="75" t="s">
        <v>423</v>
      </c>
      <c r="E68" s="126"/>
      <c r="F68" s="21"/>
      <c r="G68" s="21"/>
      <c r="H68" s="21"/>
      <c r="I68" s="126"/>
      <c r="J68" s="21"/>
      <c r="K68" s="21"/>
      <c r="L68" s="21"/>
      <c r="M68" s="127"/>
      <c r="N68" s="21"/>
      <c r="O68" s="21"/>
      <c r="P68" s="21"/>
      <c r="Q68" s="21"/>
      <c r="R68" s="21"/>
      <c r="S68" s="126"/>
      <c r="T68" s="21"/>
      <c r="U68" s="21"/>
      <c r="V68" s="127"/>
      <c r="W68" s="21"/>
      <c r="Y68" s="21"/>
      <c r="Z68" s="21"/>
      <c r="AA68" s="101"/>
      <c r="AB68" s="21"/>
      <c r="AC68" s="126"/>
      <c r="AD68" s="101">
        <v>1900</v>
      </c>
      <c r="AE68" s="21">
        <v>0.02</v>
      </c>
      <c r="AF68" s="21"/>
      <c r="AG68" s="21"/>
      <c r="AH68" s="21"/>
      <c r="AI68" s="100"/>
      <c r="AJ68" s="111">
        <v>0.62</v>
      </c>
      <c r="AK68" s="21"/>
      <c r="AL68" s="21"/>
      <c r="AM68" s="146"/>
      <c r="AN68" s="21"/>
      <c r="AO68" s="21"/>
      <c r="AP68" s="21"/>
      <c r="AQ68" s="126"/>
      <c r="AR68" s="21"/>
      <c r="AS68" s="21"/>
      <c r="AT68" s="21"/>
      <c r="AU68" s="21"/>
      <c r="AV68" s="21"/>
      <c r="AW68" s="21"/>
      <c r="AX68" s="21"/>
      <c r="AY68" s="126"/>
      <c r="BA68" s="21">
        <v>800</v>
      </c>
      <c r="BB68" s="21">
        <v>0.83</v>
      </c>
      <c r="BC68" s="21"/>
      <c r="BD68" s="21"/>
      <c r="BE68" s="101"/>
      <c r="BF68" s="101"/>
      <c r="BG68" s="101"/>
      <c r="BH68" s="101"/>
      <c r="BI68" s="21"/>
      <c r="BJ68" s="21"/>
      <c r="BK68" s="127"/>
      <c r="BL68" s="21"/>
      <c r="BM68" s="21"/>
      <c r="BN68" s="21"/>
      <c r="BO68" s="21"/>
      <c r="BP68" s="21"/>
      <c r="BQ68" s="126"/>
      <c r="BR68" s="21"/>
      <c r="BS68" s="21"/>
      <c r="BT68" s="127"/>
      <c r="BU68" s="126"/>
      <c r="BV68" s="21"/>
      <c r="BW68" s="21"/>
      <c r="BX68" s="21"/>
      <c r="BY68" s="21"/>
      <c r="BZ68" s="127"/>
    </row>
    <row r="69" spans="1:78" s="75" customFormat="1">
      <c r="A69" s="101" t="s">
        <v>425</v>
      </c>
      <c r="B69" s="101">
        <v>2030</v>
      </c>
      <c r="E69" s="126"/>
      <c r="F69" s="21"/>
      <c r="G69" s="21"/>
      <c r="H69" s="21"/>
      <c r="I69" s="126"/>
      <c r="J69" s="21"/>
      <c r="K69" s="21"/>
      <c r="L69" s="21"/>
      <c r="M69" s="127"/>
      <c r="N69" s="21"/>
      <c r="O69" s="21"/>
      <c r="P69" s="21"/>
      <c r="Q69" s="21"/>
      <c r="R69" s="21"/>
      <c r="S69" s="126"/>
      <c r="T69" s="21"/>
      <c r="U69" s="21"/>
      <c r="V69" s="127"/>
      <c r="W69" s="21"/>
      <c r="Y69" s="21"/>
      <c r="Z69" s="21"/>
      <c r="AA69" s="101"/>
      <c r="AB69" s="21"/>
      <c r="AC69" s="126"/>
      <c r="AD69" s="101">
        <v>300</v>
      </c>
      <c r="AE69" s="21">
        <v>0.02</v>
      </c>
      <c r="AF69" s="21"/>
      <c r="AG69" s="21"/>
      <c r="AH69" s="21"/>
      <c r="AI69" s="100"/>
      <c r="AJ69" s="111">
        <v>0.69</v>
      </c>
      <c r="AK69" s="21"/>
      <c r="AL69" s="21"/>
      <c r="AM69" s="146"/>
      <c r="AN69" s="21"/>
      <c r="AO69" s="21"/>
      <c r="AP69" s="21"/>
      <c r="AQ69" s="126"/>
      <c r="AR69" s="21"/>
      <c r="AS69" s="21"/>
      <c r="AT69" s="21"/>
      <c r="AU69" s="21"/>
      <c r="AV69" s="21"/>
      <c r="AW69" s="21"/>
      <c r="AX69" s="21"/>
      <c r="AY69" s="126"/>
      <c r="BA69" s="21"/>
      <c r="BB69" s="21"/>
      <c r="BC69" s="21"/>
      <c r="BD69" s="21"/>
      <c r="BE69" s="101"/>
      <c r="BF69" s="101"/>
      <c r="BG69" s="101"/>
      <c r="BH69" s="101"/>
      <c r="BI69" s="21"/>
      <c r="BJ69" s="21"/>
      <c r="BK69" s="127"/>
      <c r="BL69" s="21"/>
      <c r="BM69" s="21"/>
      <c r="BN69" s="21"/>
      <c r="BO69" s="21"/>
      <c r="BP69" s="21"/>
      <c r="BQ69" s="126"/>
      <c r="BR69" s="21"/>
      <c r="BS69" s="21"/>
      <c r="BT69" s="127"/>
      <c r="BU69" s="126"/>
      <c r="BV69" s="21"/>
      <c r="BW69" s="21"/>
      <c r="BX69" s="21"/>
      <c r="BY69" s="21"/>
      <c r="BZ69" s="127"/>
    </row>
    <row r="70" spans="1:78" s="75" customFormat="1">
      <c r="A70" s="101"/>
      <c r="B70" s="101"/>
      <c r="E70" s="126"/>
      <c r="F70" s="21"/>
      <c r="G70" s="21"/>
      <c r="H70" s="21"/>
      <c r="I70" s="126"/>
      <c r="J70" s="21"/>
      <c r="K70" s="21"/>
      <c r="L70" s="21"/>
      <c r="M70" s="127"/>
      <c r="N70" s="21"/>
      <c r="O70" s="21"/>
      <c r="P70" s="21"/>
      <c r="Q70" s="21"/>
      <c r="R70" s="21"/>
      <c r="S70" s="126"/>
      <c r="T70" s="21"/>
      <c r="U70" s="21"/>
      <c r="V70" s="127"/>
      <c r="W70" s="21"/>
      <c r="Y70" s="21"/>
      <c r="Z70" s="21"/>
      <c r="AA70" s="101"/>
      <c r="AB70" s="21"/>
      <c r="AC70" s="126"/>
      <c r="AD70" s="101"/>
      <c r="AE70" s="21"/>
      <c r="AF70" s="21"/>
      <c r="AG70" s="21"/>
      <c r="AH70" s="21"/>
      <c r="AI70" s="100"/>
      <c r="AJ70" s="111"/>
      <c r="AK70" s="21"/>
      <c r="AL70" s="21"/>
      <c r="AM70" s="146"/>
      <c r="AN70" s="21"/>
      <c r="AO70" s="21"/>
      <c r="AP70" s="21"/>
      <c r="AQ70" s="126"/>
      <c r="AR70" s="21"/>
      <c r="AS70" s="21"/>
      <c r="AT70" s="21"/>
      <c r="AU70" s="21"/>
      <c r="AV70" s="21"/>
      <c r="AW70" s="21"/>
      <c r="AX70" s="21"/>
      <c r="AY70" s="126"/>
      <c r="BA70" s="21"/>
      <c r="BB70" s="21"/>
      <c r="BC70" s="21"/>
      <c r="BD70" s="21"/>
      <c r="BE70" s="101"/>
      <c r="BF70" s="101"/>
      <c r="BG70" s="101"/>
      <c r="BH70" s="101"/>
      <c r="BI70" s="21"/>
      <c r="BJ70" s="21"/>
      <c r="BK70" s="127"/>
      <c r="BL70" s="21"/>
      <c r="BM70" s="21"/>
      <c r="BN70" s="21"/>
      <c r="BO70" s="21"/>
      <c r="BP70" s="21"/>
      <c r="BQ70" s="126"/>
      <c r="BR70" s="21"/>
      <c r="BS70" s="21"/>
      <c r="BT70" s="127"/>
      <c r="BU70" s="126"/>
      <c r="BV70" s="21"/>
      <c r="BW70" s="21"/>
      <c r="BX70" s="21"/>
      <c r="BY70" s="21"/>
      <c r="BZ70" s="127"/>
    </row>
    <row r="71" spans="1:78" s="75" customFormat="1">
      <c r="A71" s="101"/>
      <c r="B71" s="101"/>
      <c r="E71" s="126"/>
      <c r="F71" s="21"/>
      <c r="G71" s="21"/>
      <c r="H71" s="21"/>
      <c r="I71" s="126"/>
      <c r="J71" s="21"/>
      <c r="K71" s="21"/>
      <c r="L71" s="21"/>
      <c r="M71" s="127"/>
      <c r="N71" s="21"/>
      <c r="O71" s="21"/>
      <c r="P71" s="21"/>
      <c r="Q71" s="21"/>
      <c r="R71" s="21"/>
      <c r="S71" s="126"/>
      <c r="T71" s="21"/>
      <c r="U71" s="21"/>
      <c r="V71" s="127"/>
      <c r="W71" s="21"/>
      <c r="Y71" s="21"/>
      <c r="Z71" s="21"/>
      <c r="AA71" s="101"/>
      <c r="AB71" s="21"/>
      <c r="AC71" s="126"/>
      <c r="AD71" s="101"/>
      <c r="AE71" s="21"/>
      <c r="AF71" s="21"/>
      <c r="AG71" s="21"/>
      <c r="AH71" s="21"/>
      <c r="AI71" s="100"/>
      <c r="AJ71" s="111"/>
      <c r="AK71" s="21"/>
      <c r="AL71" s="21"/>
      <c r="AM71" s="146"/>
      <c r="AN71" s="21"/>
      <c r="AO71" s="21"/>
      <c r="AP71" s="21"/>
      <c r="AQ71" s="126"/>
      <c r="AR71" s="21"/>
      <c r="AS71" s="21"/>
      <c r="AT71" s="21"/>
      <c r="AU71" s="21"/>
      <c r="AV71" s="21"/>
      <c r="AW71" s="21"/>
      <c r="AX71" s="21"/>
      <c r="AY71" s="126"/>
      <c r="BA71" s="21"/>
      <c r="BB71" s="21"/>
      <c r="BC71" s="21"/>
      <c r="BD71" s="21"/>
      <c r="BE71" s="101"/>
      <c r="BF71" s="101"/>
      <c r="BG71" s="101"/>
      <c r="BH71" s="101"/>
      <c r="BI71" s="21"/>
      <c r="BJ71" s="21"/>
      <c r="BK71" s="127"/>
      <c r="BL71" s="21"/>
      <c r="BM71" s="21"/>
      <c r="BN71" s="21"/>
      <c r="BO71" s="21"/>
      <c r="BP71" s="21"/>
      <c r="BQ71" s="126"/>
      <c r="BR71" s="21"/>
      <c r="BS71" s="21"/>
      <c r="BT71" s="127"/>
      <c r="BU71" s="126"/>
      <c r="BV71" s="21"/>
      <c r="BW71" s="21"/>
      <c r="BX71" s="21"/>
      <c r="BY71" s="21"/>
      <c r="BZ71" s="127"/>
    </row>
    <row r="72" spans="1:78" s="75" customFormat="1">
      <c r="A72" s="101"/>
      <c r="B72" s="101"/>
      <c r="E72" s="126"/>
      <c r="F72" s="21"/>
      <c r="G72" s="21"/>
      <c r="H72" s="21"/>
      <c r="I72" s="126"/>
      <c r="J72" s="21"/>
      <c r="K72" s="21"/>
      <c r="L72" s="21"/>
      <c r="M72" s="127"/>
      <c r="N72" s="21"/>
      <c r="O72" s="21"/>
      <c r="P72" s="21"/>
      <c r="Q72" s="21"/>
      <c r="R72" s="21"/>
      <c r="S72" s="126"/>
      <c r="T72" s="21"/>
      <c r="U72" s="21"/>
      <c r="V72" s="127"/>
      <c r="W72" s="21"/>
      <c r="Y72" s="21"/>
      <c r="Z72" s="21"/>
      <c r="AA72" s="101"/>
      <c r="AB72" s="21"/>
      <c r="AC72" s="126"/>
      <c r="AD72" s="101"/>
      <c r="AE72" s="21"/>
      <c r="AF72" s="21"/>
      <c r="AG72" s="21"/>
      <c r="AH72" s="21"/>
      <c r="AI72" s="100"/>
      <c r="AJ72" s="111"/>
      <c r="AK72" s="21"/>
      <c r="AL72" s="21"/>
      <c r="AM72" s="146"/>
      <c r="AN72" s="21"/>
      <c r="AO72" s="21"/>
      <c r="AP72" s="21"/>
      <c r="AQ72" s="126"/>
      <c r="AR72" s="21"/>
      <c r="AS72" s="21"/>
      <c r="AT72" s="21"/>
      <c r="AU72" s="21"/>
      <c r="AV72" s="21"/>
      <c r="AW72" s="21"/>
      <c r="AX72" s="21"/>
      <c r="AY72" s="126"/>
      <c r="BA72" s="21"/>
      <c r="BB72" s="21"/>
      <c r="BC72" s="21"/>
      <c r="BD72" s="21"/>
      <c r="BE72" s="101"/>
      <c r="BF72" s="101"/>
      <c r="BG72" s="101"/>
      <c r="BH72" s="101"/>
      <c r="BI72" s="21"/>
      <c r="BJ72" s="21"/>
      <c r="BK72" s="127"/>
      <c r="BL72" s="21"/>
      <c r="BM72" s="21"/>
      <c r="BN72" s="21"/>
      <c r="BO72" s="21"/>
      <c r="BP72" s="21"/>
      <c r="BQ72" s="126"/>
      <c r="BR72" s="21"/>
      <c r="BS72" s="21"/>
      <c r="BT72" s="127"/>
      <c r="BU72" s="126"/>
      <c r="BV72" s="21"/>
      <c r="BW72" s="21"/>
      <c r="BX72" s="21"/>
      <c r="BY72" s="21"/>
      <c r="BZ72" s="127"/>
    </row>
    <row r="73" spans="1:78" s="75" customFormat="1">
      <c r="A73" s="101"/>
      <c r="B73" s="101"/>
      <c r="E73" s="126"/>
      <c r="F73" s="21"/>
      <c r="G73" s="21"/>
      <c r="H73" s="21"/>
      <c r="I73" s="126"/>
      <c r="J73" s="21"/>
      <c r="K73" s="21"/>
      <c r="L73" s="21"/>
      <c r="M73" s="127"/>
      <c r="N73" s="21"/>
      <c r="O73" s="21"/>
      <c r="P73" s="21"/>
      <c r="Q73" s="21"/>
      <c r="R73" s="21"/>
      <c r="S73" s="126"/>
      <c r="T73" s="21"/>
      <c r="U73" s="21"/>
      <c r="V73" s="127"/>
      <c r="W73" s="21"/>
      <c r="Y73" s="21"/>
      <c r="Z73" s="21"/>
      <c r="AA73" s="101"/>
      <c r="AB73" s="21"/>
      <c r="AC73" s="126"/>
      <c r="AD73" s="101"/>
      <c r="AE73" s="21"/>
      <c r="AF73" s="21"/>
      <c r="AG73" s="21"/>
      <c r="AH73" s="21"/>
      <c r="AI73" s="100"/>
      <c r="AJ73" s="111"/>
      <c r="AK73" s="21"/>
      <c r="AL73" s="21"/>
      <c r="AM73" s="146"/>
      <c r="AN73" s="21"/>
      <c r="AO73" s="21"/>
      <c r="AP73" s="21"/>
      <c r="AQ73" s="126"/>
      <c r="AR73" s="21"/>
      <c r="AS73" s="21"/>
      <c r="AT73" s="21"/>
      <c r="AU73" s="21"/>
      <c r="AV73" s="21"/>
      <c r="AW73" s="21"/>
      <c r="AX73" s="21"/>
      <c r="AY73" s="126"/>
      <c r="BA73" s="21"/>
      <c r="BB73" s="21"/>
      <c r="BC73" s="21"/>
      <c r="BD73" s="21"/>
      <c r="BE73" s="101"/>
      <c r="BF73" s="101"/>
      <c r="BG73" s="101"/>
      <c r="BH73" s="101"/>
      <c r="BI73" s="21"/>
      <c r="BJ73" s="21"/>
      <c r="BK73" s="127"/>
      <c r="BL73" s="21"/>
      <c r="BM73" s="21"/>
      <c r="BN73" s="21"/>
      <c r="BO73" s="21"/>
      <c r="BP73" s="21"/>
      <c r="BQ73" s="126"/>
      <c r="BR73" s="21"/>
      <c r="BS73" s="21"/>
      <c r="BT73" s="127"/>
      <c r="BU73" s="126"/>
      <c r="BV73" s="21"/>
      <c r="BW73" s="21"/>
      <c r="BX73" s="21"/>
      <c r="BY73" s="21"/>
      <c r="BZ73" s="127"/>
    </row>
    <row r="74" spans="1:78" s="75" customFormat="1">
      <c r="A74" s="172" t="s">
        <v>437</v>
      </c>
      <c r="B74" s="101"/>
      <c r="E74" s="126"/>
      <c r="F74" s="21"/>
      <c r="G74" s="21"/>
      <c r="H74" s="21"/>
      <c r="I74" s="126"/>
      <c r="J74" s="21"/>
      <c r="K74" s="21"/>
      <c r="L74" s="21"/>
      <c r="M74" s="127"/>
      <c r="N74" s="21"/>
      <c r="O74" s="21"/>
      <c r="P74" s="21"/>
      <c r="Q74" s="21"/>
      <c r="R74" s="21"/>
      <c r="S74" s="126"/>
      <c r="T74" s="21"/>
      <c r="U74" s="21"/>
      <c r="V74" s="127"/>
      <c r="W74" s="21"/>
      <c r="Y74" s="21"/>
      <c r="Z74" s="21"/>
      <c r="AA74" s="101"/>
      <c r="AB74" s="21"/>
      <c r="AC74" s="126"/>
      <c r="AD74" s="101"/>
      <c r="AE74" s="21"/>
      <c r="AF74" s="21"/>
      <c r="AG74" s="21"/>
      <c r="AH74" s="21"/>
      <c r="AI74" s="100"/>
      <c r="AJ74" s="111"/>
      <c r="AK74" s="21"/>
      <c r="AL74" s="21"/>
      <c r="AM74" s="146"/>
      <c r="AN74" s="21"/>
      <c r="AO74" s="21"/>
      <c r="AP74" s="21"/>
      <c r="AQ74" s="126"/>
      <c r="AR74" s="21"/>
      <c r="AS74" s="21"/>
      <c r="AT74" s="21"/>
      <c r="AU74" s="21"/>
      <c r="AV74" s="21"/>
      <c r="AW74" s="21"/>
      <c r="AX74" s="21"/>
      <c r="AY74" s="126"/>
      <c r="BA74" s="21"/>
      <c r="BB74" s="21"/>
      <c r="BC74" s="21"/>
      <c r="BD74" s="21"/>
      <c r="BE74" s="101"/>
      <c r="BF74" s="101"/>
      <c r="BG74" s="101"/>
      <c r="BH74" s="101"/>
      <c r="BI74" s="21"/>
      <c r="BJ74" s="21"/>
      <c r="BK74" s="127"/>
      <c r="BL74" s="21"/>
      <c r="BM74" s="21"/>
      <c r="BN74" s="21"/>
      <c r="BO74" s="21"/>
      <c r="BP74" s="21"/>
      <c r="BQ74" s="126"/>
      <c r="BR74" s="21"/>
      <c r="BS74" s="21"/>
      <c r="BT74" s="127"/>
      <c r="BU74" s="126"/>
      <c r="BV74" s="21"/>
      <c r="BW74" s="21"/>
      <c r="BX74" s="21"/>
      <c r="BY74" s="21"/>
      <c r="BZ74" s="127"/>
    </row>
    <row r="75" spans="1:78" s="75" customFormat="1">
      <c r="A75" s="9" t="s">
        <v>123</v>
      </c>
      <c r="B75" s="23"/>
      <c r="C75" s="171"/>
      <c r="E75" s="126"/>
      <c r="F75" s="21"/>
      <c r="G75" s="21"/>
      <c r="H75" s="21"/>
      <c r="I75" s="126"/>
      <c r="J75" s="21"/>
      <c r="K75" s="21"/>
      <c r="L75" s="21"/>
      <c r="M75" s="127"/>
      <c r="N75" s="21"/>
      <c r="O75" s="21"/>
      <c r="P75" s="21"/>
      <c r="Q75" s="21"/>
      <c r="R75" s="21"/>
      <c r="S75" s="126"/>
      <c r="T75" s="21"/>
      <c r="U75" s="21"/>
      <c r="V75" s="127"/>
      <c r="W75" s="21"/>
      <c r="Y75" s="21"/>
      <c r="Z75" s="21"/>
      <c r="AA75" s="101"/>
      <c r="AB75" s="21"/>
      <c r="AC75" s="126"/>
      <c r="AD75" s="101"/>
      <c r="AE75" s="21"/>
      <c r="AF75" s="21"/>
      <c r="AG75" s="21"/>
      <c r="AH75" s="21"/>
      <c r="AI75" s="100"/>
      <c r="AJ75" s="111"/>
      <c r="AK75" s="21"/>
      <c r="AL75" s="21"/>
      <c r="AM75" s="146"/>
      <c r="AN75" s="21"/>
      <c r="AO75" s="21"/>
      <c r="AP75" s="21"/>
      <c r="AQ75" s="126"/>
      <c r="AR75" s="21"/>
      <c r="AS75" s="21"/>
      <c r="AT75" s="21"/>
      <c r="AU75" s="21"/>
      <c r="AV75" s="21"/>
      <c r="AW75" s="21"/>
      <c r="AX75" s="21"/>
      <c r="AY75" s="126"/>
      <c r="BA75" s="21"/>
      <c r="BB75" s="21"/>
      <c r="BC75" s="21"/>
      <c r="BD75" s="21"/>
      <c r="BE75" s="101"/>
      <c r="BF75" s="101"/>
      <c r="BG75" s="101"/>
      <c r="BH75" s="101"/>
      <c r="BI75" s="21"/>
      <c r="BJ75" s="21"/>
      <c r="BK75" s="127"/>
      <c r="BL75" s="21"/>
      <c r="BM75" s="21"/>
      <c r="BN75" s="21"/>
      <c r="BO75" s="21"/>
      <c r="BP75" s="21"/>
      <c r="BQ75" s="126"/>
      <c r="BR75" s="21"/>
      <c r="BS75" s="21"/>
      <c r="BT75" s="127"/>
      <c r="BU75" s="126"/>
      <c r="BV75" s="21"/>
      <c r="BW75" s="21"/>
      <c r="BX75" s="21"/>
      <c r="BY75" s="21"/>
      <c r="BZ75" s="127"/>
    </row>
    <row r="76" spans="1:78" s="75" customFormat="1" ht="17" thickBot="1">
      <c r="A76"/>
      <c r="B76"/>
      <c r="C76"/>
      <c r="E76" s="131" t="s">
        <v>137</v>
      </c>
      <c r="F76" s="132"/>
      <c r="G76" s="132"/>
      <c r="H76" s="132"/>
      <c r="I76" s="131"/>
      <c r="J76" s="132"/>
      <c r="K76" s="132"/>
      <c r="L76" s="132"/>
      <c r="M76" s="133"/>
      <c r="N76" s="132"/>
      <c r="O76" s="132"/>
      <c r="P76" s="132"/>
      <c r="Q76" s="132"/>
      <c r="R76" s="132"/>
      <c r="S76" s="131"/>
      <c r="T76" s="132"/>
      <c r="U76" s="132"/>
      <c r="V76" s="133"/>
      <c r="W76" s="132"/>
      <c r="X76" s="132"/>
      <c r="Y76" s="132"/>
      <c r="Z76" s="132"/>
      <c r="AA76" s="132"/>
      <c r="AB76" s="132"/>
      <c r="AC76" s="131"/>
      <c r="AD76" s="132"/>
      <c r="AE76" s="132"/>
      <c r="AF76" s="132"/>
      <c r="AG76" s="132"/>
      <c r="AH76" s="132"/>
      <c r="AI76" s="114"/>
      <c r="AJ76" s="115"/>
      <c r="AK76" s="132"/>
      <c r="AL76" s="132"/>
      <c r="AM76" s="132"/>
      <c r="AN76" s="132"/>
      <c r="AO76" s="132"/>
      <c r="AP76" s="132"/>
      <c r="AQ76" s="131"/>
      <c r="AR76" s="132"/>
      <c r="AS76" s="132"/>
      <c r="AT76" s="132"/>
      <c r="AU76" s="132"/>
      <c r="AV76" s="132"/>
      <c r="AW76" s="132"/>
      <c r="AX76" s="132"/>
      <c r="AY76" s="131"/>
      <c r="AZ76" s="132"/>
      <c r="BA76" s="132"/>
      <c r="BB76" s="132"/>
      <c r="BC76" s="132"/>
      <c r="BD76" s="132"/>
      <c r="BE76" s="132"/>
      <c r="BF76" s="132"/>
      <c r="BG76" s="132"/>
      <c r="BH76" s="132"/>
      <c r="BI76" s="132"/>
      <c r="BJ76" s="132"/>
      <c r="BK76" s="133"/>
      <c r="BL76" s="132"/>
      <c r="BM76" s="132"/>
      <c r="BN76" s="132"/>
      <c r="BO76" s="132"/>
      <c r="BP76" s="132"/>
      <c r="BQ76" s="131"/>
      <c r="BR76" s="132"/>
      <c r="BS76" s="132"/>
      <c r="BT76" s="133"/>
      <c r="BU76" s="131"/>
      <c r="BV76" s="132"/>
      <c r="BW76" s="132"/>
      <c r="BX76" s="132"/>
      <c r="BY76" s="132"/>
      <c r="BZ76" s="133"/>
    </row>
    <row r="78" spans="1:78">
      <c r="A78" s="53" t="s">
        <v>209</v>
      </c>
      <c r="B78" s="54"/>
      <c r="C78" s="54"/>
    </row>
    <row r="79" spans="1:78">
      <c r="A79" s="55" t="s">
        <v>192</v>
      </c>
      <c r="B79" s="54"/>
      <c r="C79" s="54"/>
    </row>
    <row r="80" spans="1:78">
      <c r="A80" s="55" t="s">
        <v>193</v>
      </c>
      <c r="B80" s="54"/>
      <c r="C80" s="54"/>
    </row>
    <row r="82" spans="1:3">
      <c r="A82" s="53" t="s">
        <v>343</v>
      </c>
      <c r="B82" s="54"/>
      <c r="C82" s="54"/>
    </row>
    <row r="83" spans="1:3">
      <c r="A83" s="55" t="s">
        <v>266</v>
      </c>
      <c r="B83" s="54"/>
      <c r="C83" s="54"/>
    </row>
    <row r="84" spans="1:3">
      <c r="A84" s="55" t="s">
        <v>265</v>
      </c>
      <c r="B84" s="54"/>
      <c r="C84" s="54"/>
    </row>
    <row r="85" spans="1:3">
      <c r="A85" s="55" t="s">
        <v>344</v>
      </c>
      <c r="B85" s="54"/>
      <c r="C85" s="54"/>
    </row>
    <row r="86" spans="1:3">
      <c r="A86" s="55" t="s">
        <v>389</v>
      </c>
      <c r="B86" s="54"/>
      <c r="C86" s="54"/>
    </row>
    <row r="87" spans="1:3">
      <c r="A87" s="55" t="s">
        <v>438</v>
      </c>
      <c r="B87" s="54"/>
      <c r="C87" s="54"/>
    </row>
    <row r="89" spans="1:3">
      <c r="A89" s="53" t="s">
        <v>412</v>
      </c>
      <c r="B89" s="54"/>
      <c r="C89" s="54"/>
    </row>
    <row r="90" spans="1:3">
      <c r="A90" s="54" t="s">
        <v>413</v>
      </c>
      <c r="B90" s="54"/>
      <c r="C90" s="54"/>
    </row>
    <row r="91" spans="1:3">
      <c r="A91" s="54" t="s">
        <v>414</v>
      </c>
      <c r="B91" s="54"/>
      <c r="C91" s="54"/>
    </row>
    <row r="92" spans="1:3">
      <c r="A92" s="54" t="s">
        <v>415</v>
      </c>
      <c r="B92" s="54"/>
      <c r="C92" s="54"/>
    </row>
  </sheetData>
  <mergeCells count="13">
    <mergeCell ref="AC1:AJ1"/>
    <mergeCell ref="AL64:AO64"/>
    <mergeCell ref="S1:V1"/>
    <mergeCell ref="E1:H1"/>
    <mergeCell ref="I1:M1"/>
    <mergeCell ref="N1:R1"/>
    <mergeCell ref="W1:AB1"/>
    <mergeCell ref="BQ1:BT1"/>
    <mergeCell ref="AQ1:AX1"/>
    <mergeCell ref="BU1:BZ1"/>
    <mergeCell ref="BL1:BP1"/>
    <mergeCell ref="AK1:AP1"/>
    <mergeCell ref="AY1:BK1"/>
  </mergeCells>
  <hyperlinks>
    <hyperlink ref="A11" r:id="rId1" xr:uid="{DA8FFFE7-242F-1749-BD23-5D228F0FFA55}"/>
  </hyperlinks>
  <pageMargins left="0.7" right="0.7" top="0.78740157499999996" bottom="0.78740157499999996" header="0.3" footer="0.3"/>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9A693-04B0-6449-A125-09BE83333239}">
  <sheetPr>
    <tabColor theme="5"/>
  </sheetPr>
  <dimension ref="A1:F11"/>
  <sheetViews>
    <sheetView workbookViewId="0">
      <selection activeCell="A12" sqref="A12"/>
    </sheetView>
  </sheetViews>
  <sheetFormatPr baseColWidth="10" defaultRowHeight="16"/>
  <cols>
    <col min="1" max="1" width="39.5" bestFit="1" customWidth="1"/>
    <col min="2" max="2" width="14" bestFit="1" customWidth="1"/>
    <col min="3" max="6" width="5.1640625" bestFit="1" customWidth="1"/>
  </cols>
  <sheetData>
    <row r="1" spans="1:6">
      <c r="A1" s="1" t="s">
        <v>432</v>
      </c>
      <c r="B1" s="1"/>
      <c r="C1" s="1">
        <v>2020</v>
      </c>
      <c r="D1" s="1">
        <v>2030</v>
      </c>
      <c r="E1" s="1">
        <v>2040</v>
      </c>
      <c r="F1" s="1">
        <v>2050</v>
      </c>
    </row>
    <row r="2" spans="1:6">
      <c r="A2" t="s">
        <v>45</v>
      </c>
      <c r="B2" t="s">
        <v>430</v>
      </c>
      <c r="C2">
        <v>730</v>
      </c>
      <c r="D2">
        <v>338</v>
      </c>
      <c r="E2">
        <v>237</v>
      </c>
      <c r="F2">
        <v>199</v>
      </c>
    </row>
    <row r="3" spans="1:6">
      <c r="A3" t="s">
        <v>46</v>
      </c>
      <c r="B3" t="s">
        <v>198</v>
      </c>
      <c r="C3">
        <v>0.04</v>
      </c>
      <c r="D3">
        <v>0.04</v>
      </c>
      <c r="E3">
        <v>0.04</v>
      </c>
      <c r="F3">
        <v>0.04</v>
      </c>
    </row>
    <row r="4" spans="1:6">
      <c r="A4" t="s">
        <v>79</v>
      </c>
      <c r="B4" t="s">
        <v>5</v>
      </c>
      <c r="C4">
        <v>20</v>
      </c>
      <c r="D4">
        <v>25</v>
      </c>
      <c r="E4">
        <v>30</v>
      </c>
      <c r="F4">
        <v>30</v>
      </c>
    </row>
    <row r="5" spans="1:6">
      <c r="A5" t="s">
        <v>382</v>
      </c>
      <c r="B5" t="s">
        <v>433</v>
      </c>
      <c r="C5">
        <v>250</v>
      </c>
      <c r="D5">
        <v>225</v>
      </c>
      <c r="E5">
        <v>203</v>
      </c>
      <c r="F5">
        <v>182</v>
      </c>
    </row>
    <row r="6" spans="1:6">
      <c r="A6" t="s">
        <v>434</v>
      </c>
      <c r="B6" t="s">
        <v>435</v>
      </c>
      <c r="C6">
        <v>1750</v>
      </c>
      <c r="D6">
        <v>1500</v>
      </c>
      <c r="E6">
        <v>1286</v>
      </c>
      <c r="F6">
        <v>1102</v>
      </c>
    </row>
    <row r="9" spans="1:6">
      <c r="A9" t="s">
        <v>282</v>
      </c>
      <c r="B9" t="s">
        <v>431</v>
      </c>
    </row>
    <row r="11" spans="1:6">
      <c r="A11" t="s">
        <v>436</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3D4E1-36FC-4244-9BC6-90DAE4AB84D5}">
  <sheetPr>
    <tabColor theme="5"/>
  </sheetPr>
  <dimension ref="A1:H16"/>
  <sheetViews>
    <sheetView workbookViewId="0">
      <selection activeCell="A16" sqref="A16:B16"/>
    </sheetView>
  </sheetViews>
  <sheetFormatPr baseColWidth="10" defaultRowHeight="16"/>
  <cols>
    <col min="1" max="1" width="39.6640625" bestFit="1" customWidth="1"/>
  </cols>
  <sheetData>
    <row r="1" spans="1:8" ht="17" thickBot="1">
      <c r="A1" t="s">
        <v>393</v>
      </c>
      <c r="D1" s="119">
        <v>2018</v>
      </c>
      <c r="E1" s="119">
        <v>2020</v>
      </c>
      <c r="F1" s="119">
        <v>2025</v>
      </c>
      <c r="G1" s="119">
        <v>2030</v>
      </c>
      <c r="H1" s="119">
        <v>2050</v>
      </c>
    </row>
    <row r="2" spans="1:8" s="141" customFormat="1">
      <c r="A2" s="141" t="s">
        <v>391</v>
      </c>
      <c r="B2" s="141" t="s">
        <v>45</v>
      </c>
      <c r="C2" s="141" t="s">
        <v>398</v>
      </c>
      <c r="D2" s="141">
        <v>380</v>
      </c>
      <c r="E2" s="141">
        <v>359</v>
      </c>
      <c r="F2" s="141">
        <v>330</v>
      </c>
      <c r="G2" s="141">
        <v>301</v>
      </c>
      <c r="H2" s="141">
        <v>265</v>
      </c>
    </row>
    <row r="3" spans="1:8" s="141" customFormat="1">
      <c r="A3" s="141" t="s">
        <v>390</v>
      </c>
      <c r="B3" s="141" t="s">
        <v>45</v>
      </c>
      <c r="C3" s="141" t="s">
        <v>398</v>
      </c>
      <c r="D3" s="141">
        <v>380</v>
      </c>
      <c r="E3" s="141">
        <v>330</v>
      </c>
      <c r="F3" s="141">
        <v>248</v>
      </c>
      <c r="G3" s="141">
        <v>207</v>
      </c>
      <c r="H3" s="141">
        <v>158</v>
      </c>
    </row>
    <row r="4" spans="1:8" s="141" customFormat="1">
      <c r="A4" s="141" t="s">
        <v>392</v>
      </c>
      <c r="B4" s="141" t="s">
        <v>45</v>
      </c>
      <c r="C4" s="141" t="s">
        <v>398</v>
      </c>
      <c r="D4" s="141">
        <v>380</v>
      </c>
      <c r="E4" s="141">
        <v>297</v>
      </c>
      <c r="F4" s="141">
        <v>184</v>
      </c>
      <c r="G4" s="141">
        <v>124</v>
      </c>
      <c r="H4" s="141">
        <v>78</v>
      </c>
    </row>
    <row r="5" spans="1:8">
      <c r="A5" t="s">
        <v>391</v>
      </c>
      <c r="B5" s="75" t="s">
        <v>45</v>
      </c>
      <c r="C5" s="75" t="s">
        <v>272</v>
      </c>
      <c r="D5" s="142">
        <f>D2*constants!$C$4</f>
        <v>342</v>
      </c>
      <c r="E5" s="142">
        <f>E2*constants!$C$4</f>
        <v>323.10000000000002</v>
      </c>
      <c r="F5" s="142">
        <f>F2*constants!$C$4</f>
        <v>297</v>
      </c>
      <c r="G5" s="142">
        <f>G2*constants!$C$4</f>
        <v>270.90000000000003</v>
      </c>
      <c r="H5" s="142">
        <f>H2*constants!$C$4</f>
        <v>238.5</v>
      </c>
    </row>
    <row r="6" spans="1:8">
      <c r="A6" s="1" t="s">
        <v>390</v>
      </c>
      <c r="B6" s="1" t="s">
        <v>45</v>
      </c>
      <c r="C6" s="1" t="s">
        <v>272</v>
      </c>
      <c r="D6" s="143">
        <f>D3*constants!$C$4</f>
        <v>342</v>
      </c>
      <c r="E6" s="143">
        <f>E3*constants!$C$4</f>
        <v>297</v>
      </c>
      <c r="F6" s="143">
        <f>F3*constants!$C$4</f>
        <v>223.20000000000002</v>
      </c>
      <c r="G6" s="143">
        <f>G3*constants!$C$4</f>
        <v>186.3</v>
      </c>
      <c r="H6" s="143">
        <f>H3*constants!$C$4</f>
        <v>142.20000000000002</v>
      </c>
    </row>
    <row r="7" spans="1:8">
      <c r="A7" t="s">
        <v>392</v>
      </c>
      <c r="B7" s="75" t="s">
        <v>45</v>
      </c>
      <c r="C7" s="75" t="s">
        <v>272</v>
      </c>
      <c r="D7" s="142">
        <f>D4*constants!$C$4</f>
        <v>342</v>
      </c>
      <c r="E7" s="142">
        <f>E4*constants!$C$4</f>
        <v>267.3</v>
      </c>
      <c r="F7" s="142">
        <f>F4*constants!$C$4</f>
        <v>165.6</v>
      </c>
      <c r="G7" s="142">
        <f>G4*constants!$C$4</f>
        <v>111.60000000000001</v>
      </c>
      <c r="H7" s="142">
        <f>H4*constants!$C$4</f>
        <v>70.2</v>
      </c>
    </row>
    <row r="8" spans="1:8">
      <c r="B8" s="75"/>
      <c r="C8" s="75"/>
    </row>
    <row r="9" spans="1:8">
      <c r="B9" s="75"/>
      <c r="C9" s="75"/>
    </row>
    <row r="10" spans="1:8" ht="17" thickBot="1">
      <c r="B10" s="119" t="s">
        <v>395</v>
      </c>
      <c r="C10" s="119" t="s">
        <v>396</v>
      </c>
      <c r="D10" s="119" t="s">
        <v>397</v>
      </c>
    </row>
    <row r="11" spans="1:8">
      <c r="A11" t="s">
        <v>394</v>
      </c>
      <c r="B11">
        <v>0.8</v>
      </c>
      <c r="C11" s="75">
        <v>0.95</v>
      </c>
      <c r="D11" s="1">
        <v>0.85</v>
      </c>
    </row>
    <row r="12" spans="1:8">
      <c r="A12" t="s">
        <v>79</v>
      </c>
      <c r="B12">
        <v>5</v>
      </c>
      <c r="C12">
        <v>20</v>
      </c>
      <c r="D12" s="1">
        <v>15</v>
      </c>
    </row>
    <row r="13" spans="1:8">
      <c r="A13" t="s">
        <v>46</v>
      </c>
      <c r="B13" s="140">
        <f>5/D2</f>
        <v>1.3157894736842105E-2</v>
      </c>
      <c r="C13" s="140">
        <f>40/D2</f>
        <v>0.10526315789473684</v>
      </c>
      <c r="D13" s="144">
        <f>15/D3</f>
        <v>3.9473684210526314E-2</v>
      </c>
    </row>
    <row r="16" spans="1:8">
      <c r="A16" t="s">
        <v>282</v>
      </c>
      <c r="B16" t="s">
        <v>388</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00045-5FD6-5540-BB50-6A569672C712}">
  <sheetPr>
    <tabColor theme="5"/>
  </sheetPr>
  <dimension ref="A1:K19"/>
  <sheetViews>
    <sheetView workbookViewId="0">
      <selection activeCell="K11" sqref="K11"/>
    </sheetView>
  </sheetViews>
  <sheetFormatPr baseColWidth="10" defaultRowHeight="16"/>
  <cols>
    <col min="1" max="1" width="83.1640625" bestFit="1" customWidth="1"/>
    <col min="4" max="6" width="12.1640625" bestFit="1" customWidth="1"/>
  </cols>
  <sheetData>
    <row r="1" spans="1:11">
      <c r="D1" s="1">
        <v>2017</v>
      </c>
      <c r="E1" s="1">
        <v>2030</v>
      </c>
      <c r="F1" s="1">
        <v>2050</v>
      </c>
    </row>
    <row r="2" spans="1:11">
      <c r="A2" s="18" t="s">
        <v>347</v>
      </c>
      <c r="B2" s="18" t="s">
        <v>45</v>
      </c>
      <c r="C2" s="18" t="s">
        <v>197</v>
      </c>
      <c r="D2" s="18">
        <v>1180</v>
      </c>
      <c r="E2" s="18">
        <v>470</v>
      </c>
      <c r="F2" s="18">
        <v>245</v>
      </c>
    </row>
    <row r="3" spans="1:11">
      <c r="A3" s="18" t="s">
        <v>339</v>
      </c>
      <c r="B3" s="18" t="s">
        <v>46</v>
      </c>
      <c r="C3" s="18" t="s">
        <v>256</v>
      </c>
      <c r="D3" s="18">
        <v>0.04</v>
      </c>
      <c r="E3" s="18">
        <v>0.03</v>
      </c>
      <c r="F3" s="18">
        <v>0.02</v>
      </c>
    </row>
    <row r="4" spans="1:11">
      <c r="A4" s="18" t="s">
        <v>339</v>
      </c>
      <c r="B4" s="18" t="s">
        <v>221</v>
      </c>
      <c r="C4" s="18" t="s">
        <v>351</v>
      </c>
      <c r="D4" s="18">
        <v>0.64</v>
      </c>
      <c r="E4" s="18">
        <v>0.75</v>
      </c>
      <c r="F4" s="18">
        <v>0.78</v>
      </c>
    </row>
    <row r="5" spans="1:11">
      <c r="A5" s="4" t="s">
        <v>339</v>
      </c>
      <c r="B5" s="4" t="s">
        <v>352</v>
      </c>
      <c r="C5" s="4" t="s">
        <v>5</v>
      </c>
      <c r="D5" s="85">
        <v>10</v>
      </c>
      <c r="E5" s="85">
        <v>10</v>
      </c>
      <c r="F5" s="85">
        <v>10</v>
      </c>
    </row>
    <row r="6" spans="1:11">
      <c r="A6" s="51" t="s">
        <v>340</v>
      </c>
      <c r="B6" s="51" t="s">
        <v>45</v>
      </c>
      <c r="C6" s="51" t="s">
        <v>345</v>
      </c>
      <c r="D6" s="51">
        <v>100</v>
      </c>
      <c r="E6" s="51">
        <v>75</v>
      </c>
      <c r="F6" s="51">
        <v>50</v>
      </c>
    </row>
    <row r="7" spans="1:11">
      <c r="A7" s="18" t="s">
        <v>340</v>
      </c>
      <c r="B7" s="18" t="s">
        <v>45</v>
      </c>
      <c r="C7" s="18" t="s">
        <v>346</v>
      </c>
      <c r="D7" s="86">
        <f>D6/constants!$C$6</f>
        <v>1111.1111111111111</v>
      </c>
      <c r="E7" s="86">
        <f>E6/constants!$C$6</f>
        <v>833.33333333333337</v>
      </c>
      <c r="F7" s="86">
        <f>F6/constants!$C$6</f>
        <v>555.55555555555554</v>
      </c>
      <c r="G7" s="129"/>
    </row>
    <row r="8" spans="1:11">
      <c r="A8" s="18" t="s">
        <v>340</v>
      </c>
      <c r="B8" s="18" t="s">
        <v>46</v>
      </c>
      <c r="C8" s="18" t="s">
        <v>256</v>
      </c>
      <c r="D8" s="4">
        <v>1.4999999999999999E-2</v>
      </c>
      <c r="E8" s="4">
        <v>1.4999999999999999E-2</v>
      </c>
      <c r="F8" s="4">
        <v>1.4999999999999999E-2</v>
      </c>
    </row>
    <row r="9" spans="1:11">
      <c r="A9" s="3" t="s">
        <v>340</v>
      </c>
      <c r="B9" s="3" t="s">
        <v>79</v>
      </c>
      <c r="C9" s="3" t="s">
        <v>5</v>
      </c>
      <c r="D9" s="3">
        <v>20</v>
      </c>
      <c r="E9" s="3">
        <v>20</v>
      </c>
      <c r="F9" s="3">
        <v>20</v>
      </c>
      <c r="H9" t="s">
        <v>584</v>
      </c>
    </row>
    <row r="10" spans="1:11">
      <c r="A10" s="51" t="s">
        <v>341</v>
      </c>
      <c r="B10" s="51" t="s">
        <v>45</v>
      </c>
      <c r="C10" s="51" t="s">
        <v>348</v>
      </c>
      <c r="D10" s="51">
        <v>100</v>
      </c>
      <c r="E10" s="51">
        <v>50</v>
      </c>
      <c r="F10" s="51">
        <v>50</v>
      </c>
      <c r="H10" s="51" t="s">
        <v>561</v>
      </c>
      <c r="I10" s="142">
        <f>D10/constants!$C$8*1000/80</f>
        <v>680.82788671023968</v>
      </c>
      <c r="J10" s="142">
        <f>E10/constants!$C$8*1000/80</f>
        <v>340.41394335511984</v>
      </c>
      <c r="K10" s="142">
        <f>F10/constants!$C$8*1000/80</f>
        <v>340.41394335511984</v>
      </c>
    </row>
    <row r="11" spans="1:11">
      <c r="A11" s="18" t="s">
        <v>341</v>
      </c>
      <c r="B11" s="18" t="s">
        <v>46</v>
      </c>
      <c r="C11" s="18" t="s">
        <v>256</v>
      </c>
      <c r="D11" s="4">
        <v>3.5000000000000003E-2</v>
      </c>
      <c r="E11" s="4">
        <v>1.4999999999999999E-2</v>
      </c>
      <c r="F11" s="4">
        <v>0.01</v>
      </c>
    </row>
    <row r="12" spans="1:11">
      <c r="A12" s="3" t="s">
        <v>341</v>
      </c>
      <c r="B12" s="3" t="s">
        <v>79</v>
      </c>
      <c r="C12" s="3" t="s">
        <v>5</v>
      </c>
      <c r="D12" s="3">
        <v>20</v>
      </c>
      <c r="E12" s="3">
        <v>20</v>
      </c>
      <c r="F12" s="3">
        <v>20</v>
      </c>
    </row>
    <row r="13" spans="1:11">
      <c r="A13" s="51" t="s">
        <v>342</v>
      </c>
      <c r="B13" s="51" t="s">
        <v>45</v>
      </c>
      <c r="C13" s="51" t="s">
        <v>349</v>
      </c>
      <c r="D13" s="51">
        <v>2465</v>
      </c>
      <c r="E13" s="51">
        <v>1233</v>
      </c>
      <c r="F13" s="51">
        <v>750</v>
      </c>
    </row>
    <row r="14" spans="1:11">
      <c r="A14" s="18" t="s">
        <v>342</v>
      </c>
      <c r="B14" s="18" t="s">
        <v>46</v>
      </c>
      <c r="C14" s="18" t="s">
        <v>256</v>
      </c>
      <c r="D14" s="4">
        <v>3.5000000000000003E-2</v>
      </c>
      <c r="E14" s="4">
        <v>3.5000000000000003E-2</v>
      </c>
      <c r="F14" s="4">
        <v>3.5000000000000003E-2</v>
      </c>
    </row>
    <row r="15" spans="1:11">
      <c r="A15" s="3" t="s">
        <v>342</v>
      </c>
      <c r="B15" s="3" t="s">
        <v>79</v>
      </c>
      <c r="C15" s="3" t="s">
        <v>5</v>
      </c>
      <c r="D15" s="3">
        <v>20</v>
      </c>
      <c r="E15" s="3">
        <v>20</v>
      </c>
      <c r="F15" s="3">
        <v>20</v>
      </c>
    </row>
    <row r="17" spans="1:2">
      <c r="A17" t="s">
        <v>282</v>
      </c>
      <c r="B17" t="s">
        <v>336</v>
      </c>
    </row>
    <row r="19" spans="1:2" ht="34">
      <c r="A19" s="37" t="s">
        <v>350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C157C-8F89-C442-8A0F-91A4C1039105}">
  <sheetPr>
    <tabColor theme="5"/>
  </sheetPr>
  <dimension ref="A1:F19"/>
  <sheetViews>
    <sheetView workbookViewId="0">
      <selection activeCell="G24" sqref="G24"/>
    </sheetView>
  </sheetViews>
  <sheetFormatPr baseColWidth="10" defaultRowHeight="16"/>
  <cols>
    <col min="1" max="1" width="23" bestFit="1" customWidth="1"/>
  </cols>
  <sheetData>
    <row r="1" spans="1:6">
      <c r="A1" s="1" t="s">
        <v>257</v>
      </c>
      <c r="D1" s="1">
        <v>2020</v>
      </c>
      <c r="E1" s="1">
        <v>2030</v>
      </c>
      <c r="F1" s="1">
        <v>2050</v>
      </c>
    </row>
    <row r="2" spans="1:6">
      <c r="A2" s="18" t="s">
        <v>179</v>
      </c>
      <c r="B2" s="18" t="s">
        <v>45</v>
      </c>
      <c r="C2" s="18" t="s">
        <v>197</v>
      </c>
      <c r="D2" s="18">
        <v>908</v>
      </c>
      <c r="E2" s="18">
        <v>718</v>
      </c>
      <c r="F2" s="18">
        <v>486</v>
      </c>
    </row>
    <row r="3" spans="1:6">
      <c r="A3" s="18" t="s">
        <v>179</v>
      </c>
      <c r="B3" s="18" t="s">
        <v>46</v>
      </c>
      <c r="C3" s="18" t="s">
        <v>256</v>
      </c>
      <c r="D3" s="18">
        <v>1.4999999999999999E-2</v>
      </c>
      <c r="E3" s="18">
        <v>1.4999999999999999E-2</v>
      </c>
      <c r="F3" s="18">
        <v>1.4999999999999999E-2</v>
      </c>
    </row>
    <row r="4" spans="1:6">
      <c r="A4" s="3" t="s">
        <v>179</v>
      </c>
      <c r="B4" s="3" t="s">
        <v>79</v>
      </c>
      <c r="C4" s="3" t="s">
        <v>5</v>
      </c>
      <c r="D4" s="3">
        <v>25</v>
      </c>
      <c r="E4" s="3">
        <v>25</v>
      </c>
      <c r="F4" s="3">
        <v>25</v>
      </c>
    </row>
    <row r="5" spans="1:6">
      <c r="A5" s="51" t="s">
        <v>189</v>
      </c>
      <c r="B5" s="51" t="s">
        <v>45</v>
      </c>
      <c r="C5" s="51" t="s">
        <v>197</v>
      </c>
      <c r="D5" s="51">
        <v>1526</v>
      </c>
      <c r="E5" s="51">
        <v>1260</v>
      </c>
      <c r="F5" s="51">
        <v>1078</v>
      </c>
    </row>
    <row r="6" spans="1:6">
      <c r="A6" s="18" t="s">
        <v>189</v>
      </c>
      <c r="B6" s="18" t="s">
        <v>46</v>
      </c>
      <c r="C6" s="18" t="s">
        <v>256</v>
      </c>
      <c r="D6" s="18">
        <v>2.5000000000000001E-2</v>
      </c>
      <c r="E6" s="18">
        <v>2.5000000000000001E-2</v>
      </c>
      <c r="F6" s="18">
        <v>2.5000000000000001E-2</v>
      </c>
    </row>
    <row r="7" spans="1:6">
      <c r="A7" s="3" t="s">
        <v>189</v>
      </c>
      <c r="B7" s="3" t="s">
        <v>79</v>
      </c>
      <c r="C7" s="3" t="s">
        <v>5</v>
      </c>
      <c r="D7" s="3">
        <v>20</v>
      </c>
      <c r="E7" s="3">
        <v>20</v>
      </c>
      <c r="F7" s="3">
        <v>20</v>
      </c>
    </row>
    <row r="8" spans="1:6">
      <c r="A8" s="51" t="s">
        <v>190</v>
      </c>
      <c r="B8" s="51" t="s">
        <v>45</v>
      </c>
      <c r="C8" s="51" t="s">
        <v>197</v>
      </c>
      <c r="D8" s="51">
        <v>2800</v>
      </c>
      <c r="E8" s="51">
        <v>2200</v>
      </c>
      <c r="F8" s="51">
        <v>1600</v>
      </c>
    </row>
    <row r="9" spans="1:6">
      <c r="A9" s="18" t="s">
        <v>190</v>
      </c>
      <c r="B9" s="18" t="s">
        <v>46</v>
      </c>
      <c r="C9" s="18" t="s">
        <v>256</v>
      </c>
      <c r="D9" s="18">
        <v>3.2000000000000001E-2</v>
      </c>
      <c r="E9" s="18">
        <v>3.2000000000000001E-2</v>
      </c>
      <c r="F9" s="18">
        <v>3.2000000000000001E-2</v>
      </c>
    </row>
    <row r="10" spans="1:6">
      <c r="A10" s="3" t="s">
        <v>190</v>
      </c>
      <c r="B10" s="3" t="s">
        <v>79</v>
      </c>
      <c r="C10" s="3" t="s">
        <v>5</v>
      </c>
      <c r="D10" s="3">
        <v>25</v>
      </c>
      <c r="E10" s="3">
        <v>25</v>
      </c>
      <c r="F10" s="3">
        <v>25</v>
      </c>
    </row>
    <row r="11" spans="1:6">
      <c r="A11" s="51" t="s">
        <v>314</v>
      </c>
      <c r="B11" s="51" t="s">
        <v>45</v>
      </c>
      <c r="C11" s="51" t="s">
        <v>258</v>
      </c>
      <c r="D11" s="51">
        <v>737</v>
      </c>
      <c r="E11" s="51">
        <v>625</v>
      </c>
      <c r="F11" s="51">
        <v>450</v>
      </c>
    </row>
    <row r="12" spans="1:6">
      <c r="A12" s="18" t="s">
        <v>314</v>
      </c>
      <c r="B12" s="18" t="s">
        <v>46</v>
      </c>
      <c r="C12" s="18" t="s">
        <v>256</v>
      </c>
      <c r="D12" s="4">
        <v>0.03</v>
      </c>
      <c r="E12" s="4">
        <v>0.03</v>
      </c>
      <c r="F12" s="4">
        <v>0.03</v>
      </c>
    </row>
    <row r="13" spans="1:6">
      <c r="A13" s="3" t="s">
        <v>314</v>
      </c>
      <c r="B13" s="3" t="s">
        <v>259</v>
      </c>
      <c r="C13" s="3"/>
      <c r="D13" s="3">
        <v>0.67</v>
      </c>
      <c r="E13" s="3">
        <v>0.71</v>
      </c>
      <c r="F13" s="3">
        <v>0.8</v>
      </c>
    </row>
    <row r="14" spans="1:6">
      <c r="A14" t="s">
        <v>267</v>
      </c>
      <c r="B14" t="s">
        <v>45</v>
      </c>
      <c r="C14" t="s">
        <v>260</v>
      </c>
      <c r="D14">
        <v>788</v>
      </c>
      <c r="E14">
        <v>677</v>
      </c>
      <c r="F14">
        <v>500</v>
      </c>
    </row>
    <row r="15" spans="1:6">
      <c r="A15" t="s">
        <v>267</v>
      </c>
      <c r="B15" t="s">
        <v>46</v>
      </c>
      <c r="C15" t="s">
        <v>256</v>
      </c>
      <c r="D15">
        <v>0.03</v>
      </c>
      <c r="E15">
        <v>0.03</v>
      </c>
      <c r="F15">
        <v>0.03</v>
      </c>
    </row>
    <row r="16" spans="1:6">
      <c r="A16" t="s">
        <v>267</v>
      </c>
      <c r="B16" t="s">
        <v>221</v>
      </c>
      <c r="C16" t="s">
        <v>299</v>
      </c>
      <c r="D16">
        <v>0.8</v>
      </c>
      <c r="E16">
        <v>0.8</v>
      </c>
      <c r="F16">
        <v>0.8</v>
      </c>
    </row>
    <row r="19" spans="1:2">
      <c r="A19" t="s">
        <v>282</v>
      </c>
      <c r="B19" t="s">
        <v>283</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50291-4CCA-9345-94D6-FBA6350EF553}">
  <sheetPr>
    <tabColor theme="5"/>
  </sheetPr>
  <dimension ref="A1:G8"/>
  <sheetViews>
    <sheetView workbookViewId="0">
      <selection activeCell="B9" sqref="B9"/>
    </sheetView>
  </sheetViews>
  <sheetFormatPr baseColWidth="10" defaultRowHeight="16"/>
  <cols>
    <col min="1" max="1" width="44" customWidth="1"/>
    <col min="2" max="2" width="31" customWidth="1"/>
    <col min="3" max="3" width="24.5" bestFit="1" customWidth="1"/>
    <col min="4" max="4" width="17.83203125" bestFit="1" customWidth="1"/>
  </cols>
  <sheetData>
    <row r="1" spans="1:7">
      <c r="B1" t="s">
        <v>248</v>
      </c>
      <c r="E1" s="52">
        <v>2015</v>
      </c>
      <c r="F1" s="1">
        <v>2030</v>
      </c>
      <c r="G1" s="1">
        <v>2050</v>
      </c>
    </row>
    <row r="2" spans="1:7">
      <c r="A2" s="51" t="s">
        <v>245</v>
      </c>
      <c r="B2" s="51" t="s">
        <v>261</v>
      </c>
      <c r="C2" s="51" t="s">
        <v>247</v>
      </c>
      <c r="D2" s="51" t="s">
        <v>197</v>
      </c>
      <c r="E2" s="51">
        <v>850</v>
      </c>
      <c r="F2" s="51">
        <v>675</v>
      </c>
      <c r="G2" s="51">
        <v>500</v>
      </c>
    </row>
    <row r="3" spans="1:7">
      <c r="A3" t="s">
        <v>245</v>
      </c>
      <c r="B3" t="s">
        <v>261</v>
      </c>
      <c r="C3" t="s">
        <v>273</v>
      </c>
      <c r="D3" t="s">
        <v>198</v>
      </c>
      <c r="E3">
        <v>0.03</v>
      </c>
      <c r="F3">
        <v>0.03</v>
      </c>
      <c r="G3">
        <v>0.03</v>
      </c>
    </row>
    <row r="4" spans="1:7">
      <c r="A4" t="s">
        <v>245</v>
      </c>
      <c r="B4" t="s">
        <v>261</v>
      </c>
      <c r="C4" t="s">
        <v>221</v>
      </c>
      <c r="D4" t="s">
        <v>246</v>
      </c>
      <c r="E4">
        <v>0.8</v>
      </c>
      <c r="F4">
        <v>0.8</v>
      </c>
      <c r="G4">
        <v>0.8</v>
      </c>
    </row>
    <row r="5" spans="1:7">
      <c r="A5" t="s">
        <v>245</v>
      </c>
      <c r="B5" t="s">
        <v>262</v>
      </c>
      <c r="C5" t="s">
        <v>79</v>
      </c>
      <c r="D5" t="s">
        <v>5</v>
      </c>
      <c r="E5">
        <v>30</v>
      </c>
      <c r="F5">
        <v>30</v>
      </c>
      <c r="G5">
        <v>30</v>
      </c>
    </row>
    <row r="6" spans="1:7">
      <c r="A6" s="1" t="s">
        <v>249</v>
      </c>
    </row>
    <row r="8" spans="1:7">
      <c r="A8" t="s">
        <v>282</v>
      </c>
      <c r="B8" t="s">
        <v>250</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88948-4533-5C40-B11C-C41DF71AA102}">
  <sheetPr>
    <tabColor theme="5"/>
  </sheetPr>
  <dimension ref="A1:H34"/>
  <sheetViews>
    <sheetView workbookViewId="0">
      <selection activeCell="E14" sqref="E14"/>
    </sheetView>
  </sheetViews>
  <sheetFormatPr baseColWidth="10" defaultRowHeight="16"/>
  <cols>
    <col min="1" max="1" width="40.6640625" bestFit="1" customWidth="1"/>
    <col min="3" max="3" width="14" bestFit="1" customWidth="1"/>
  </cols>
  <sheetData>
    <row r="1" spans="1:8">
      <c r="D1" s="1">
        <v>2015</v>
      </c>
      <c r="E1" s="52" t="s">
        <v>188</v>
      </c>
      <c r="F1" s="1">
        <v>2030</v>
      </c>
      <c r="G1" s="1">
        <v>2040</v>
      </c>
      <c r="H1" s="1">
        <v>2050</v>
      </c>
    </row>
    <row r="2" spans="1:8">
      <c r="A2" s="51" t="s">
        <v>196</v>
      </c>
      <c r="B2" s="51" t="s">
        <v>45</v>
      </c>
      <c r="C2" s="51" t="s">
        <v>197</v>
      </c>
      <c r="D2" s="51">
        <v>1850</v>
      </c>
      <c r="E2" s="51">
        <v>1760</v>
      </c>
      <c r="F2" s="51">
        <v>1630</v>
      </c>
      <c r="G2" s="51">
        <v>1560</v>
      </c>
      <c r="H2" s="51">
        <v>1520</v>
      </c>
    </row>
    <row r="3" spans="1:8">
      <c r="A3" t="s">
        <v>196</v>
      </c>
      <c r="B3" t="s">
        <v>46</v>
      </c>
      <c r="C3" t="s">
        <v>198</v>
      </c>
      <c r="D3">
        <v>0.03</v>
      </c>
      <c r="E3">
        <v>0.03</v>
      </c>
      <c r="F3">
        <v>0.03</v>
      </c>
      <c r="G3">
        <v>0.03</v>
      </c>
      <c r="H3">
        <v>0.03</v>
      </c>
    </row>
    <row r="4" spans="1:8">
      <c r="A4" t="s">
        <v>199</v>
      </c>
      <c r="B4" t="s">
        <v>45</v>
      </c>
      <c r="C4" t="s">
        <v>197</v>
      </c>
      <c r="D4">
        <v>1350</v>
      </c>
      <c r="E4">
        <v>1290</v>
      </c>
      <c r="F4">
        <v>1190</v>
      </c>
      <c r="G4">
        <v>1140</v>
      </c>
      <c r="H4">
        <v>1110</v>
      </c>
    </row>
    <row r="5" spans="1:8">
      <c r="A5" t="s">
        <v>199</v>
      </c>
      <c r="B5" t="s">
        <v>46</v>
      </c>
      <c r="C5" t="s">
        <v>198</v>
      </c>
      <c r="D5">
        <v>0.03</v>
      </c>
      <c r="E5">
        <v>0.03</v>
      </c>
      <c r="F5">
        <v>0.03</v>
      </c>
      <c r="G5">
        <v>0.03</v>
      </c>
      <c r="H5">
        <v>0.03</v>
      </c>
    </row>
    <row r="6" spans="1:8">
      <c r="A6" t="s">
        <v>200</v>
      </c>
      <c r="B6" t="s">
        <v>45</v>
      </c>
      <c r="C6" t="s">
        <v>197</v>
      </c>
      <c r="D6">
        <v>1090</v>
      </c>
      <c r="E6">
        <v>1040</v>
      </c>
      <c r="F6">
        <v>960</v>
      </c>
      <c r="G6">
        <v>920</v>
      </c>
      <c r="H6">
        <v>890</v>
      </c>
    </row>
    <row r="7" spans="1:8">
      <c r="A7" t="s">
        <v>200</v>
      </c>
      <c r="B7" t="s">
        <v>46</v>
      </c>
      <c r="C7" t="s">
        <v>198</v>
      </c>
      <c r="D7">
        <v>0.03</v>
      </c>
      <c r="E7">
        <v>0.03</v>
      </c>
      <c r="F7">
        <v>0.03</v>
      </c>
      <c r="G7">
        <v>0.03</v>
      </c>
      <c r="H7">
        <v>0.03</v>
      </c>
    </row>
    <row r="8" spans="1:8">
      <c r="A8" s="51" t="s">
        <v>201</v>
      </c>
      <c r="B8" s="51" t="s">
        <v>45</v>
      </c>
      <c r="C8" s="51" t="s">
        <v>197</v>
      </c>
      <c r="D8" s="51">
        <v>3500</v>
      </c>
      <c r="E8" s="51">
        <v>2890</v>
      </c>
      <c r="F8" s="51">
        <v>2310</v>
      </c>
      <c r="G8" s="51">
        <v>2150</v>
      </c>
      <c r="H8" s="51">
        <v>2100</v>
      </c>
    </row>
    <row r="9" spans="1:8">
      <c r="A9" t="s">
        <v>201</v>
      </c>
      <c r="B9" t="s">
        <v>46</v>
      </c>
      <c r="C9" t="s">
        <v>198</v>
      </c>
      <c r="D9">
        <v>0.02</v>
      </c>
      <c r="E9">
        <v>0.02</v>
      </c>
      <c r="F9">
        <v>0.02</v>
      </c>
      <c r="G9">
        <v>0.02</v>
      </c>
      <c r="H9">
        <v>0.02</v>
      </c>
    </row>
    <row r="10" spans="1:8">
      <c r="A10" t="s">
        <v>202</v>
      </c>
      <c r="B10" t="s">
        <v>45</v>
      </c>
      <c r="C10" t="s">
        <v>197</v>
      </c>
      <c r="D10">
        <v>3600</v>
      </c>
      <c r="E10">
        <v>2970</v>
      </c>
      <c r="F10">
        <v>2370</v>
      </c>
      <c r="G10">
        <v>2220</v>
      </c>
      <c r="H10">
        <v>2160</v>
      </c>
    </row>
    <row r="11" spans="1:8">
      <c r="A11" t="s">
        <v>202</v>
      </c>
      <c r="B11" t="s">
        <v>46</v>
      </c>
      <c r="C11" t="s">
        <v>198</v>
      </c>
      <c r="D11">
        <v>0.02</v>
      </c>
      <c r="E11">
        <v>0.02</v>
      </c>
      <c r="F11">
        <v>0.02</v>
      </c>
      <c r="G11">
        <v>0.02</v>
      </c>
      <c r="H11">
        <v>0.02</v>
      </c>
    </row>
    <row r="12" spans="1:8">
      <c r="A12" t="s">
        <v>203</v>
      </c>
      <c r="B12" t="s">
        <v>45</v>
      </c>
      <c r="C12" t="s">
        <v>197</v>
      </c>
      <c r="D12">
        <v>5500</v>
      </c>
      <c r="E12">
        <v>4540</v>
      </c>
      <c r="F12">
        <v>3620</v>
      </c>
      <c r="G12">
        <v>3390</v>
      </c>
      <c r="H12">
        <v>3300</v>
      </c>
    </row>
    <row r="13" spans="1:8">
      <c r="A13" t="s">
        <v>203</v>
      </c>
      <c r="B13" t="s">
        <v>46</v>
      </c>
      <c r="C13" t="s">
        <v>198</v>
      </c>
      <c r="D13">
        <v>0.02</v>
      </c>
      <c r="E13">
        <v>0.02</v>
      </c>
      <c r="F13">
        <v>0.02</v>
      </c>
      <c r="G13">
        <v>0.02</v>
      </c>
      <c r="H13">
        <v>0.02</v>
      </c>
    </row>
    <row r="14" spans="1:8">
      <c r="A14" s="51" t="s">
        <v>204</v>
      </c>
      <c r="B14" s="51" t="s">
        <v>45</v>
      </c>
      <c r="C14" s="51" t="s">
        <v>197</v>
      </c>
      <c r="D14" s="51">
        <v>1120</v>
      </c>
      <c r="E14" s="51">
        <v>760</v>
      </c>
      <c r="F14" s="51">
        <v>490</v>
      </c>
      <c r="G14" s="51">
        <v>400</v>
      </c>
      <c r="H14" s="51">
        <v>350</v>
      </c>
    </row>
    <row r="15" spans="1:8">
      <c r="A15" t="s">
        <v>204</v>
      </c>
      <c r="B15" t="s">
        <v>46</v>
      </c>
      <c r="C15" t="s">
        <v>198</v>
      </c>
      <c r="D15">
        <v>2.3E-2</v>
      </c>
      <c r="E15">
        <v>2.3E-2</v>
      </c>
      <c r="F15">
        <v>2.3E-2</v>
      </c>
      <c r="G15">
        <v>2.3E-2</v>
      </c>
      <c r="H15">
        <v>2.3E-2</v>
      </c>
    </row>
    <row r="16" spans="1:8">
      <c r="A16" t="s">
        <v>205</v>
      </c>
      <c r="B16" t="s">
        <v>45</v>
      </c>
      <c r="C16" t="s">
        <v>197</v>
      </c>
      <c r="D16">
        <v>1020</v>
      </c>
      <c r="E16">
        <v>690</v>
      </c>
      <c r="F16">
        <v>450</v>
      </c>
      <c r="G16">
        <v>370</v>
      </c>
      <c r="H16">
        <v>320</v>
      </c>
    </row>
    <row r="17" spans="1:8">
      <c r="A17" t="s">
        <v>205</v>
      </c>
      <c r="B17" t="s">
        <v>46</v>
      </c>
      <c r="C17" t="s">
        <v>198</v>
      </c>
      <c r="D17">
        <v>1.7000000000000001E-2</v>
      </c>
      <c r="E17">
        <v>1.7000000000000001E-2</v>
      </c>
      <c r="F17">
        <v>1.7000000000000001E-2</v>
      </c>
      <c r="G17">
        <v>1.7000000000000001E-2</v>
      </c>
      <c r="H17">
        <v>1.7000000000000001E-2</v>
      </c>
    </row>
    <row r="18" spans="1:8">
      <c r="A18" t="s">
        <v>206</v>
      </c>
      <c r="B18" t="s">
        <v>45</v>
      </c>
      <c r="C18" t="s">
        <v>197</v>
      </c>
      <c r="D18">
        <v>1140</v>
      </c>
      <c r="E18">
        <v>770</v>
      </c>
      <c r="F18">
        <v>500</v>
      </c>
      <c r="G18">
        <v>410</v>
      </c>
      <c r="H18">
        <v>350</v>
      </c>
    </row>
    <row r="19" spans="1:8">
      <c r="A19" t="s">
        <v>206</v>
      </c>
      <c r="B19" t="s">
        <v>46</v>
      </c>
      <c r="C19" t="s">
        <v>198</v>
      </c>
      <c r="D19">
        <v>2.5000000000000001E-2</v>
      </c>
      <c r="E19">
        <v>2.5000000000000001E-2</v>
      </c>
      <c r="F19">
        <v>2.5000000000000001E-2</v>
      </c>
      <c r="G19">
        <v>2.5000000000000001E-2</v>
      </c>
      <c r="H19">
        <v>2.5000000000000001E-2</v>
      </c>
    </row>
    <row r="20" spans="1:8">
      <c r="A20" s="51" t="s">
        <v>207</v>
      </c>
      <c r="B20" s="51" t="s">
        <v>45</v>
      </c>
      <c r="C20" s="51" t="s">
        <v>197</v>
      </c>
      <c r="D20" s="51">
        <v>6000</v>
      </c>
      <c r="E20" s="51">
        <v>4920</v>
      </c>
      <c r="F20" s="51">
        <v>3760</v>
      </c>
      <c r="G20" s="51">
        <v>3430</v>
      </c>
      <c r="H20" s="51">
        <v>3280</v>
      </c>
    </row>
    <row r="21" spans="1:8">
      <c r="A21" t="s">
        <v>207</v>
      </c>
      <c r="B21" t="s">
        <v>46</v>
      </c>
      <c r="C21" t="s">
        <v>198</v>
      </c>
      <c r="D21">
        <v>1.7000000000000001E-2</v>
      </c>
      <c r="E21">
        <v>1.7000000000000001E-2</v>
      </c>
      <c r="F21">
        <v>1.7000000000000001E-2</v>
      </c>
      <c r="G21">
        <v>1.7000000000000001E-2</v>
      </c>
      <c r="H21">
        <v>1.7000000000000001E-2</v>
      </c>
    </row>
    <row r="22" spans="1:8">
      <c r="A22" t="s">
        <v>208</v>
      </c>
      <c r="B22" t="s">
        <v>45</v>
      </c>
      <c r="C22" t="s">
        <v>197</v>
      </c>
      <c r="D22">
        <v>5280</v>
      </c>
      <c r="E22">
        <v>4330</v>
      </c>
      <c r="F22">
        <v>3310</v>
      </c>
      <c r="G22">
        <v>3010</v>
      </c>
      <c r="H22">
        <v>2880</v>
      </c>
    </row>
    <row r="23" spans="1:8">
      <c r="A23" t="s">
        <v>208</v>
      </c>
      <c r="B23" t="s">
        <v>46</v>
      </c>
      <c r="C23" t="s">
        <v>198</v>
      </c>
      <c r="D23">
        <v>1.7000000000000001E-2</v>
      </c>
      <c r="E23">
        <v>1.7000000000000001E-2</v>
      </c>
      <c r="F23">
        <v>1.7000000000000001E-2</v>
      </c>
      <c r="G23">
        <v>1.7000000000000001E-2</v>
      </c>
      <c r="H23">
        <v>1.7000000000000001E-2</v>
      </c>
    </row>
    <row r="25" spans="1:8">
      <c r="A25" t="s">
        <v>189</v>
      </c>
      <c r="B25" t="s">
        <v>79</v>
      </c>
      <c r="C25" t="s">
        <v>5</v>
      </c>
      <c r="D25">
        <v>25</v>
      </c>
    </row>
    <row r="26" spans="1:8">
      <c r="A26" t="s">
        <v>190</v>
      </c>
      <c r="B26" t="s">
        <v>79</v>
      </c>
      <c r="C26" t="s">
        <v>5</v>
      </c>
      <c r="D26">
        <v>30</v>
      </c>
    </row>
    <row r="27" spans="1:8">
      <c r="A27" t="s">
        <v>179</v>
      </c>
      <c r="B27" t="s">
        <v>79</v>
      </c>
      <c r="C27" t="s">
        <v>5</v>
      </c>
      <c r="D27">
        <v>25</v>
      </c>
    </row>
    <row r="28" spans="1:8">
      <c r="A28" t="s">
        <v>191</v>
      </c>
      <c r="B28" t="s">
        <v>79</v>
      </c>
      <c r="C28" t="s">
        <v>5</v>
      </c>
      <c r="D28">
        <v>30</v>
      </c>
    </row>
    <row r="32" spans="1:8">
      <c r="A32" s="1" t="s">
        <v>282</v>
      </c>
      <c r="B32" t="s">
        <v>286</v>
      </c>
    </row>
    <row r="33" spans="1:7">
      <c r="A33" s="1" t="s">
        <v>194</v>
      </c>
    </row>
    <row r="34" spans="1:7" ht="132" customHeight="1">
      <c r="A34" s="207" t="s">
        <v>195</v>
      </c>
      <c r="B34" s="207"/>
      <c r="C34" s="207"/>
      <c r="D34" s="207"/>
      <c r="E34" s="207"/>
      <c r="F34" s="207"/>
      <c r="G34" s="207"/>
    </row>
  </sheetData>
  <mergeCells count="1">
    <mergeCell ref="A34:G34"/>
  </mergeCells>
  <pageMargins left="0.7" right="0.7" top="0.78740157499999996" bottom="0.78740157499999996"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CA086-CA2D-1341-8B17-7F8490F739B1}">
  <sheetPr>
    <tabColor theme="5"/>
  </sheetPr>
  <dimension ref="A1:AM15"/>
  <sheetViews>
    <sheetView workbookViewId="0">
      <selection activeCell="A15" sqref="A15:B15"/>
    </sheetView>
  </sheetViews>
  <sheetFormatPr baseColWidth="10" defaultRowHeight="16"/>
  <cols>
    <col min="1" max="1" width="29.1640625" customWidth="1"/>
    <col min="4" max="4" width="12.6640625" bestFit="1" customWidth="1"/>
  </cols>
  <sheetData>
    <row r="1" spans="1:39">
      <c r="A1" s="3"/>
      <c r="B1" s="3"/>
      <c r="C1" s="3"/>
      <c r="D1" s="5" t="s">
        <v>178</v>
      </c>
      <c r="E1" s="5">
        <v>2020</v>
      </c>
      <c r="F1" s="5">
        <v>2021</v>
      </c>
      <c r="G1" s="5">
        <v>2022</v>
      </c>
      <c r="H1" s="5">
        <v>2023</v>
      </c>
      <c r="I1" s="5">
        <v>2024</v>
      </c>
      <c r="J1" s="5">
        <v>2025</v>
      </c>
      <c r="K1" s="5">
        <v>2026</v>
      </c>
      <c r="L1" s="5">
        <v>2027</v>
      </c>
      <c r="M1" s="5">
        <v>2028</v>
      </c>
      <c r="N1" s="5">
        <v>2029</v>
      </c>
      <c r="O1" s="5">
        <v>2030</v>
      </c>
      <c r="P1" s="5">
        <v>2031</v>
      </c>
      <c r="Q1" s="5">
        <v>2032</v>
      </c>
      <c r="R1" s="5">
        <v>2033</v>
      </c>
      <c r="S1" s="5">
        <v>2034</v>
      </c>
      <c r="T1" s="5">
        <v>2035</v>
      </c>
      <c r="U1" s="5">
        <v>2036</v>
      </c>
      <c r="V1" s="5">
        <v>2037</v>
      </c>
      <c r="W1" s="5">
        <v>2038</v>
      </c>
      <c r="X1" s="5">
        <v>2039</v>
      </c>
      <c r="Y1" s="5">
        <v>2040</v>
      </c>
      <c r="Z1" s="5">
        <v>2041</v>
      </c>
      <c r="AA1" s="5">
        <v>2042</v>
      </c>
      <c r="AB1" s="5">
        <v>2043</v>
      </c>
      <c r="AC1" s="5">
        <v>2044</v>
      </c>
      <c r="AD1" s="5">
        <v>2045</v>
      </c>
      <c r="AE1" s="5">
        <v>2046</v>
      </c>
      <c r="AF1" s="5">
        <v>2047</v>
      </c>
      <c r="AG1" s="5">
        <v>2048</v>
      </c>
      <c r="AH1" s="5">
        <v>2049</v>
      </c>
      <c r="AI1" s="5">
        <v>2050</v>
      </c>
      <c r="AJ1" s="1"/>
      <c r="AK1" s="1"/>
      <c r="AL1" s="1"/>
      <c r="AM1" s="1"/>
    </row>
    <row r="2" spans="1:39" s="69" customFormat="1">
      <c r="A2" s="69" t="s">
        <v>269</v>
      </c>
      <c r="B2" s="69" t="s">
        <v>45</v>
      </c>
      <c r="C2" s="69" t="s">
        <v>180</v>
      </c>
      <c r="D2" s="69">
        <v>0.46200000000000002</v>
      </c>
      <c r="E2" s="69">
        <v>0.43099999999999999</v>
      </c>
      <c r="F2" s="69">
        <v>0.40600000000000003</v>
      </c>
      <c r="G2" s="69">
        <v>0.38400000000000001</v>
      </c>
      <c r="H2" s="69">
        <v>0.36499999999999999</v>
      </c>
      <c r="I2" s="69">
        <v>0.34799999999999998</v>
      </c>
      <c r="J2" s="69">
        <v>0.33300000000000002</v>
      </c>
      <c r="K2" s="69">
        <v>0.31900000000000001</v>
      </c>
      <c r="L2" s="69">
        <v>0.307</v>
      </c>
      <c r="M2" s="69">
        <v>0.29599999999999999</v>
      </c>
      <c r="N2" s="69">
        <v>0.28499999999999998</v>
      </c>
      <c r="O2" s="69">
        <v>0.27500000000000002</v>
      </c>
      <c r="P2" s="69">
        <v>0.26600000000000001</v>
      </c>
      <c r="Q2" s="69">
        <v>0.25700000000000001</v>
      </c>
      <c r="R2" s="69">
        <v>0.249</v>
      </c>
      <c r="S2" s="69">
        <v>0.24199999999999999</v>
      </c>
      <c r="T2" s="69">
        <v>0.23499999999999999</v>
      </c>
      <c r="U2" s="69">
        <v>0.22800000000000001</v>
      </c>
      <c r="V2" s="69">
        <v>0.221</v>
      </c>
      <c r="W2" s="69">
        <v>0.215</v>
      </c>
      <c r="X2" s="69">
        <v>0.20899999999999999</v>
      </c>
      <c r="Y2" s="69">
        <v>0.20399999999999999</v>
      </c>
      <c r="Z2" s="69">
        <v>0.19900000000000001</v>
      </c>
      <c r="AA2" s="69">
        <v>0.19400000000000001</v>
      </c>
      <c r="AB2" s="69">
        <v>0.189</v>
      </c>
      <c r="AC2" s="69">
        <v>0.185</v>
      </c>
      <c r="AD2" s="69">
        <v>0.18099999999999999</v>
      </c>
      <c r="AE2" s="69">
        <v>0.17699999999999999</v>
      </c>
      <c r="AF2" s="69">
        <v>0.17399999999999999</v>
      </c>
      <c r="AG2" s="69">
        <v>0.17</v>
      </c>
      <c r="AH2" s="69">
        <v>0.16700000000000001</v>
      </c>
      <c r="AI2" s="69">
        <v>0.16400000000000001</v>
      </c>
    </row>
    <row r="3" spans="1:39" s="75" customFormat="1">
      <c r="A3" s="75" t="s">
        <v>269</v>
      </c>
      <c r="B3" s="75" t="s">
        <v>45</v>
      </c>
      <c r="C3" s="75" t="s">
        <v>271</v>
      </c>
      <c r="D3" s="75">
        <f>D2*1000</f>
        <v>462</v>
      </c>
      <c r="E3" s="75">
        <f t="shared" ref="E3:AG3" si="0">E2*1000</f>
        <v>431</v>
      </c>
      <c r="F3" s="75">
        <f t="shared" si="0"/>
        <v>406</v>
      </c>
      <c r="G3" s="75">
        <f t="shared" si="0"/>
        <v>384</v>
      </c>
      <c r="H3" s="75">
        <f t="shared" si="0"/>
        <v>365</v>
      </c>
      <c r="I3" s="75">
        <f t="shared" si="0"/>
        <v>348</v>
      </c>
      <c r="J3" s="75">
        <f t="shared" si="0"/>
        <v>333</v>
      </c>
      <c r="K3" s="75">
        <f t="shared" si="0"/>
        <v>319</v>
      </c>
      <c r="L3" s="75">
        <f t="shared" si="0"/>
        <v>307</v>
      </c>
      <c r="M3" s="75">
        <f t="shared" si="0"/>
        <v>296</v>
      </c>
      <c r="N3" s="75">
        <f t="shared" si="0"/>
        <v>285</v>
      </c>
      <c r="O3" s="75">
        <f t="shared" si="0"/>
        <v>275</v>
      </c>
      <c r="P3" s="75">
        <f t="shared" si="0"/>
        <v>266</v>
      </c>
      <c r="Q3" s="75">
        <f t="shared" si="0"/>
        <v>257</v>
      </c>
      <c r="R3" s="75">
        <f t="shared" si="0"/>
        <v>249</v>
      </c>
      <c r="S3" s="75">
        <f t="shared" si="0"/>
        <v>242</v>
      </c>
      <c r="T3" s="75">
        <f t="shared" si="0"/>
        <v>235</v>
      </c>
      <c r="U3" s="75">
        <f t="shared" si="0"/>
        <v>228</v>
      </c>
      <c r="V3" s="75">
        <f t="shared" si="0"/>
        <v>221</v>
      </c>
      <c r="W3" s="75">
        <f t="shared" si="0"/>
        <v>215</v>
      </c>
      <c r="X3" s="75">
        <f t="shared" si="0"/>
        <v>209</v>
      </c>
      <c r="Y3" s="75">
        <f t="shared" si="0"/>
        <v>204</v>
      </c>
      <c r="Z3" s="75">
        <f t="shared" si="0"/>
        <v>199</v>
      </c>
      <c r="AA3" s="75">
        <f t="shared" si="0"/>
        <v>194</v>
      </c>
      <c r="AB3" s="75">
        <f t="shared" si="0"/>
        <v>189</v>
      </c>
      <c r="AC3" s="75">
        <f t="shared" si="0"/>
        <v>185</v>
      </c>
      <c r="AD3" s="75">
        <f t="shared" si="0"/>
        <v>181</v>
      </c>
      <c r="AE3" s="75">
        <f t="shared" si="0"/>
        <v>177</v>
      </c>
      <c r="AF3" s="75">
        <f t="shared" si="0"/>
        <v>174</v>
      </c>
      <c r="AG3" s="75">
        <f t="shared" si="0"/>
        <v>170</v>
      </c>
      <c r="AH3" s="75">
        <f>AH2*1000</f>
        <v>167</v>
      </c>
      <c r="AI3" s="75">
        <f t="shared" ref="AI3" si="1">AI2*1000</f>
        <v>164</v>
      </c>
    </row>
    <row r="4" spans="1:39" s="69" customFormat="1">
      <c r="A4" s="69" t="s">
        <v>269</v>
      </c>
      <c r="B4" s="69" t="s">
        <v>46</v>
      </c>
      <c r="C4" s="69" t="s">
        <v>181</v>
      </c>
      <c r="D4" s="69">
        <v>9.1999999999999993</v>
      </c>
      <c r="E4" s="69">
        <v>8.8000000000000007</v>
      </c>
      <c r="F4" s="69">
        <v>8.4</v>
      </c>
      <c r="G4" s="69">
        <v>8.1</v>
      </c>
      <c r="H4" s="69">
        <v>7.8</v>
      </c>
      <c r="I4" s="69">
        <v>7.6</v>
      </c>
      <c r="J4" s="69">
        <v>7.4</v>
      </c>
      <c r="K4" s="69">
        <v>7.1</v>
      </c>
      <c r="L4" s="69">
        <v>6.9</v>
      </c>
      <c r="M4" s="69">
        <v>6.7</v>
      </c>
      <c r="N4" s="69">
        <v>6.6</v>
      </c>
      <c r="O4" s="69">
        <v>6.4</v>
      </c>
      <c r="P4" s="69">
        <v>6.2</v>
      </c>
      <c r="Q4" s="69">
        <v>6.1</v>
      </c>
      <c r="R4" s="69">
        <v>5.9</v>
      </c>
      <c r="S4" s="69">
        <v>5.8</v>
      </c>
      <c r="T4" s="69">
        <v>5.6</v>
      </c>
      <c r="U4" s="69">
        <v>5.5</v>
      </c>
      <c r="V4" s="69">
        <v>5.4</v>
      </c>
      <c r="W4" s="69">
        <v>5.3</v>
      </c>
      <c r="X4" s="69">
        <v>5.0999999999999996</v>
      </c>
      <c r="Y4" s="69">
        <v>5</v>
      </c>
      <c r="Z4" s="69">
        <v>4.9000000000000004</v>
      </c>
      <c r="AA4" s="69">
        <v>4.8</v>
      </c>
      <c r="AB4" s="69">
        <v>4.7</v>
      </c>
      <c r="AC4" s="69">
        <v>4.5999999999999996</v>
      </c>
      <c r="AD4" s="69">
        <v>4.5999999999999996</v>
      </c>
      <c r="AE4" s="69">
        <v>4.5</v>
      </c>
      <c r="AF4" s="69">
        <v>4.4000000000000004</v>
      </c>
      <c r="AG4" s="69">
        <v>4.3</v>
      </c>
      <c r="AH4" s="69">
        <v>4.2</v>
      </c>
      <c r="AI4" s="69">
        <v>4.2</v>
      </c>
    </row>
    <row r="5" spans="1:39">
      <c r="A5" s="3" t="s">
        <v>269</v>
      </c>
      <c r="B5" s="3" t="s">
        <v>46</v>
      </c>
      <c r="C5" s="67" t="s">
        <v>198</v>
      </c>
      <c r="D5" s="67">
        <f>D4/D3</f>
        <v>1.9913419913419911E-2</v>
      </c>
      <c r="E5" s="67">
        <f t="shared" ref="E5:AG5" si="2">E4/E3</f>
        <v>2.0417633410672854E-2</v>
      </c>
      <c r="F5" s="67">
        <f t="shared" si="2"/>
        <v>2.0689655172413793E-2</v>
      </c>
      <c r="G5" s="67">
        <f t="shared" si="2"/>
        <v>2.1093749999999998E-2</v>
      </c>
      <c r="H5" s="67">
        <f t="shared" si="2"/>
        <v>2.1369863013698628E-2</v>
      </c>
      <c r="I5" s="67">
        <f t="shared" si="2"/>
        <v>2.1839080459770115E-2</v>
      </c>
      <c r="J5" s="67">
        <f t="shared" si="2"/>
        <v>2.2222222222222223E-2</v>
      </c>
      <c r="K5" s="67">
        <f t="shared" si="2"/>
        <v>2.2257053291536048E-2</v>
      </c>
      <c r="L5" s="67">
        <f t="shared" si="2"/>
        <v>2.2475570032573292E-2</v>
      </c>
      <c r="M5" s="67">
        <f t="shared" si="2"/>
        <v>2.2635135135135136E-2</v>
      </c>
      <c r="N5" s="67">
        <f t="shared" si="2"/>
        <v>2.3157894736842103E-2</v>
      </c>
      <c r="O5" s="67">
        <f t="shared" si="2"/>
        <v>2.3272727272727275E-2</v>
      </c>
      <c r="P5" s="67">
        <f t="shared" si="2"/>
        <v>2.3308270676691729E-2</v>
      </c>
      <c r="Q5" s="67">
        <f t="shared" si="2"/>
        <v>2.3735408560311283E-2</v>
      </c>
      <c r="R5" s="67">
        <f t="shared" si="2"/>
        <v>2.3694779116465864E-2</v>
      </c>
      <c r="S5" s="67">
        <f t="shared" si="2"/>
        <v>2.3966942148760328E-2</v>
      </c>
      <c r="T5" s="67">
        <f t="shared" si="2"/>
        <v>2.3829787234042551E-2</v>
      </c>
      <c r="U5" s="67">
        <f t="shared" si="2"/>
        <v>2.4122807017543858E-2</v>
      </c>
      <c r="V5" s="67">
        <f t="shared" si="2"/>
        <v>2.4434389140271493E-2</v>
      </c>
      <c r="W5" s="67">
        <f t="shared" si="2"/>
        <v>2.4651162790697675E-2</v>
      </c>
      <c r="X5" s="67">
        <f t="shared" si="2"/>
        <v>2.4401913875598084E-2</v>
      </c>
      <c r="Y5" s="67">
        <f t="shared" si="2"/>
        <v>2.4509803921568627E-2</v>
      </c>
      <c r="Z5" s="67">
        <f t="shared" si="2"/>
        <v>2.4623115577889449E-2</v>
      </c>
      <c r="AA5" s="67">
        <f t="shared" si="2"/>
        <v>2.4742268041237112E-2</v>
      </c>
      <c r="AB5" s="67">
        <f t="shared" si="2"/>
        <v>2.4867724867724868E-2</v>
      </c>
      <c r="AC5" s="67">
        <f t="shared" si="2"/>
        <v>2.4864864864864864E-2</v>
      </c>
      <c r="AD5" s="67">
        <f t="shared" si="2"/>
        <v>2.5414364640883976E-2</v>
      </c>
      <c r="AE5" s="67">
        <f t="shared" si="2"/>
        <v>2.5423728813559324E-2</v>
      </c>
      <c r="AF5" s="67">
        <f t="shared" si="2"/>
        <v>2.5287356321839084E-2</v>
      </c>
      <c r="AG5" s="67">
        <f t="shared" si="2"/>
        <v>2.5294117647058821E-2</v>
      </c>
      <c r="AH5" s="67">
        <f>AH4/AH3</f>
        <v>2.5149700598802397E-2</v>
      </c>
      <c r="AI5" s="67">
        <f t="shared" ref="AI5" si="3">AI4/AI3</f>
        <v>2.5609756097560978E-2</v>
      </c>
    </row>
    <row r="6" spans="1:39" s="69" customFormat="1">
      <c r="A6" s="69" t="s">
        <v>270</v>
      </c>
      <c r="B6" s="69" t="s">
        <v>45</v>
      </c>
      <c r="C6" s="69" t="s">
        <v>182</v>
      </c>
      <c r="D6" s="69">
        <v>0.27500000000000002</v>
      </c>
      <c r="E6" s="69">
        <v>0.251</v>
      </c>
      <c r="F6" s="69">
        <v>0.22900000000000001</v>
      </c>
      <c r="G6" s="69">
        <v>0.20899999999999999</v>
      </c>
      <c r="H6" s="69">
        <v>0.192</v>
      </c>
      <c r="I6" s="69">
        <v>0.17599999999999999</v>
      </c>
      <c r="J6" s="69">
        <v>0.16300000000000001</v>
      </c>
      <c r="K6" s="69">
        <v>0.151</v>
      </c>
      <c r="L6" s="69">
        <v>0.14099999999999999</v>
      </c>
      <c r="M6" s="69">
        <v>0.13200000000000001</v>
      </c>
      <c r="N6" s="69">
        <v>0.124</v>
      </c>
      <c r="O6" s="69">
        <v>0.11700000000000001</v>
      </c>
      <c r="P6" s="69">
        <v>0.112</v>
      </c>
      <c r="Q6" s="69">
        <v>0.106</v>
      </c>
      <c r="R6" s="69">
        <v>0.10199999999999999</v>
      </c>
      <c r="S6" s="69">
        <v>9.8000000000000004E-2</v>
      </c>
      <c r="T6" s="69">
        <v>9.4E-2</v>
      </c>
      <c r="U6" s="69">
        <v>9.0999999999999998E-2</v>
      </c>
      <c r="V6" s="69">
        <v>8.7999999999999995E-2</v>
      </c>
      <c r="W6" s="69">
        <v>8.5000000000000006E-2</v>
      </c>
      <c r="X6" s="69">
        <v>8.2000000000000003E-2</v>
      </c>
      <c r="Y6" s="69">
        <v>0.08</v>
      </c>
      <c r="Z6" s="69">
        <v>7.8E-2</v>
      </c>
      <c r="AA6" s="69">
        <v>7.5999999999999998E-2</v>
      </c>
      <c r="AB6" s="69">
        <v>7.3999999999999996E-2</v>
      </c>
      <c r="AC6" s="69">
        <v>7.2999999999999995E-2</v>
      </c>
      <c r="AD6" s="69">
        <v>7.0999999999999994E-2</v>
      </c>
      <c r="AE6" s="69">
        <v>7.0000000000000007E-2</v>
      </c>
      <c r="AF6" s="69">
        <v>6.9000000000000006E-2</v>
      </c>
      <c r="AG6" s="69">
        <v>6.7000000000000004E-2</v>
      </c>
      <c r="AH6" s="69">
        <v>6.6000000000000003E-2</v>
      </c>
      <c r="AI6" s="69">
        <v>6.5000000000000002E-2</v>
      </c>
    </row>
    <row r="7" spans="1:39" s="75" customFormat="1">
      <c r="A7" s="75" t="s">
        <v>270</v>
      </c>
      <c r="B7" s="75" t="s">
        <v>45</v>
      </c>
      <c r="C7" s="75" t="s">
        <v>272</v>
      </c>
      <c r="D7" s="75">
        <f>D6*1000</f>
        <v>275</v>
      </c>
      <c r="E7" s="75">
        <f t="shared" ref="E7:AI7" si="4">E6*1000</f>
        <v>251</v>
      </c>
      <c r="F7" s="75">
        <f t="shared" si="4"/>
        <v>229</v>
      </c>
      <c r="G7" s="75">
        <f t="shared" si="4"/>
        <v>209</v>
      </c>
      <c r="H7" s="75">
        <f t="shared" si="4"/>
        <v>192</v>
      </c>
      <c r="I7" s="75">
        <f t="shared" si="4"/>
        <v>176</v>
      </c>
      <c r="J7" s="75">
        <f t="shared" si="4"/>
        <v>163</v>
      </c>
      <c r="K7" s="75">
        <f t="shared" si="4"/>
        <v>151</v>
      </c>
      <c r="L7" s="75">
        <f t="shared" si="4"/>
        <v>141</v>
      </c>
      <c r="M7" s="75">
        <f t="shared" si="4"/>
        <v>132</v>
      </c>
      <c r="N7" s="75">
        <f t="shared" si="4"/>
        <v>124</v>
      </c>
      <c r="O7" s="75">
        <f t="shared" si="4"/>
        <v>117</v>
      </c>
      <c r="P7" s="75">
        <f t="shared" si="4"/>
        <v>112</v>
      </c>
      <c r="Q7" s="75">
        <f t="shared" si="4"/>
        <v>106</v>
      </c>
      <c r="R7" s="75">
        <f t="shared" si="4"/>
        <v>102</v>
      </c>
      <c r="S7" s="75">
        <f t="shared" si="4"/>
        <v>98</v>
      </c>
      <c r="T7" s="75">
        <f t="shared" si="4"/>
        <v>94</v>
      </c>
      <c r="U7" s="75">
        <f t="shared" si="4"/>
        <v>91</v>
      </c>
      <c r="V7" s="75">
        <f t="shared" si="4"/>
        <v>88</v>
      </c>
      <c r="W7" s="75">
        <f t="shared" si="4"/>
        <v>85</v>
      </c>
      <c r="X7" s="75">
        <f t="shared" si="4"/>
        <v>82</v>
      </c>
      <c r="Y7" s="75">
        <f t="shared" si="4"/>
        <v>80</v>
      </c>
      <c r="Z7" s="75">
        <f t="shared" si="4"/>
        <v>78</v>
      </c>
      <c r="AA7" s="75">
        <f t="shared" si="4"/>
        <v>76</v>
      </c>
      <c r="AB7" s="75">
        <f t="shared" si="4"/>
        <v>74</v>
      </c>
      <c r="AC7" s="75">
        <f t="shared" si="4"/>
        <v>73</v>
      </c>
      <c r="AD7" s="75">
        <f t="shared" si="4"/>
        <v>71</v>
      </c>
      <c r="AE7" s="75">
        <f t="shared" si="4"/>
        <v>70</v>
      </c>
      <c r="AF7" s="75">
        <f t="shared" si="4"/>
        <v>69</v>
      </c>
      <c r="AG7" s="75">
        <f t="shared" si="4"/>
        <v>67</v>
      </c>
      <c r="AH7" s="75">
        <f t="shared" si="4"/>
        <v>66</v>
      </c>
      <c r="AI7" s="75">
        <f t="shared" si="4"/>
        <v>65</v>
      </c>
    </row>
    <row r="8" spans="1:39" s="69" customFormat="1">
      <c r="A8" s="69" t="s">
        <v>270</v>
      </c>
      <c r="B8" s="69" t="s">
        <v>46</v>
      </c>
      <c r="C8" s="69" t="s">
        <v>183</v>
      </c>
      <c r="D8" s="69">
        <v>4.0999999999999996</v>
      </c>
      <c r="E8" s="69">
        <v>3.9</v>
      </c>
      <c r="F8" s="69">
        <v>3.7</v>
      </c>
      <c r="G8" s="69">
        <v>3.6</v>
      </c>
      <c r="H8" s="69">
        <v>3.4</v>
      </c>
      <c r="I8" s="69">
        <v>3.3</v>
      </c>
      <c r="J8" s="69">
        <v>3.2</v>
      </c>
      <c r="K8" s="69">
        <v>3</v>
      </c>
      <c r="L8" s="69">
        <v>2.9</v>
      </c>
      <c r="M8" s="69">
        <v>2.9</v>
      </c>
      <c r="N8" s="69">
        <v>2.8</v>
      </c>
      <c r="O8" s="69">
        <v>2.7</v>
      </c>
      <c r="P8" s="69">
        <v>2.6</v>
      </c>
      <c r="Q8" s="69">
        <v>2.6</v>
      </c>
      <c r="R8" s="69">
        <v>2.5</v>
      </c>
      <c r="S8" s="69">
        <v>2.5</v>
      </c>
      <c r="T8" s="69">
        <v>2.4</v>
      </c>
      <c r="U8" s="69">
        <v>2.4</v>
      </c>
      <c r="V8" s="69">
        <v>2.2999999999999998</v>
      </c>
      <c r="W8" s="69">
        <v>2.2999999999999998</v>
      </c>
      <c r="X8" s="69">
        <v>2.2999999999999998</v>
      </c>
      <c r="Y8" s="69">
        <v>2.2000000000000002</v>
      </c>
      <c r="Z8" s="69">
        <v>2.2000000000000002</v>
      </c>
      <c r="AA8" s="69">
        <v>2.2000000000000002</v>
      </c>
      <c r="AB8" s="69">
        <v>2.2000000000000002</v>
      </c>
      <c r="AC8" s="69">
        <v>2.1</v>
      </c>
      <c r="AD8" s="69">
        <v>2.1</v>
      </c>
      <c r="AE8" s="69">
        <v>2.1</v>
      </c>
      <c r="AF8" s="69">
        <v>2.1</v>
      </c>
      <c r="AG8" s="69">
        <v>2.1</v>
      </c>
      <c r="AH8" s="74">
        <v>2</v>
      </c>
      <c r="AI8" s="74">
        <v>2</v>
      </c>
    </row>
    <row r="9" spans="1:39">
      <c r="A9" t="s">
        <v>270</v>
      </c>
      <c r="B9" t="s">
        <v>46</v>
      </c>
      <c r="C9" t="s">
        <v>198</v>
      </c>
      <c r="D9" s="66">
        <f>D8/D7</f>
        <v>1.4909090909090908E-2</v>
      </c>
      <c r="E9" s="66">
        <f t="shared" ref="E9:AI9" si="5">E8/E7</f>
        <v>1.5537848605577689E-2</v>
      </c>
      <c r="F9" s="66">
        <f t="shared" si="5"/>
        <v>1.6157205240174673E-2</v>
      </c>
      <c r="G9" s="66">
        <f t="shared" si="5"/>
        <v>1.7224880382775119E-2</v>
      </c>
      <c r="H9" s="66">
        <f t="shared" si="5"/>
        <v>1.7708333333333333E-2</v>
      </c>
      <c r="I9" s="66">
        <f t="shared" si="5"/>
        <v>1.8749999999999999E-2</v>
      </c>
      <c r="J9" s="66">
        <f t="shared" si="5"/>
        <v>1.9631901840490799E-2</v>
      </c>
      <c r="K9" s="66">
        <f t="shared" si="5"/>
        <v>1.9867549668874173E-2</v>
      </c>
      <c r="L9" s="66">
        <f t="shared" si="5"/>
        <v>2.0567375886524821E-2</v>
      </c>
      <c r="M9" s="66">
        <f t="shared" si="5"/>
        <v>2.1969696969696969E-2</v>
      </c>
      <c r="N9" s="66">
        <f t="shared" si="5"/>
        <v>2.2580645161290321E-2</v>
      </c>
      <c r="O9" s="66">
        <f t="shared" si="5"/>
        <v>2.3076923076923078E-2</v>
      </c>
      <c r="P9" s="66">
        <f t="shared" si="5"/>
        <v>2.3214285714285715E-2</v>
      </c>
      <c r="Q9" s="66">
        <f t="shared" si="5"/>
        <v>2.4528301886792454E-2</v>
      </c>
      <c r="R9" s="66">
        <f t="shared" si="5"/>
        <v>2.4509803921568627E-2</v>
      </c>
      <c r="S9" s="66">
        <f t="shared" si="5"/>
        <v>2.5510204081632654E-2</v>
      </c>
      <c r="T9" s="66">
        <f t="shared" si="5"/>
        <v>2.553191489361702E-2</v>
      </c>
      <c r="U9" s="66">
        <f t="shared" si="5"/>
        <v>2.6373626373626374E-2</v>
      </c>
      <c r="V9" s="66">
        <f t="shared" si="5"/>
        <v>2.6136363636363635E-2</v>
      </c>
      <c r="W9" s="66">
        <f t="shared" si="5"/>
        <v>2.7058823529411764E-2</v>
      </c>
      <c r="X9" s="66">
        <f t="shared" si="5"/>
        <v>2.8048780487804875E-2</v>
      </c>
      <c r="Y9" s="66">
        <f t="shared" si="5"/>
        <v>2.7500000000000004E-2</v>
      </c>
      <c r="Z9" s="66">
        <f t="shared" si="5"/>
        <v>2.8205128205128209E-2</v>
      </c>
      <c r="AA9" s="66">
        <f t="shared" si="5"/>
        <v>2.8947368421052635E-2</v>
      </c>
      <c r="AB9" s="66">
        <f t="shared" si="5"/>
        <v>2.9729729729729731E-2</v>
      </c>
      <c r="AC9" s="66">
        <f t="shared" si="5"/>
        <v>2.8767123287671233E-2</v>
      </c>
      <c r="AD9" s="66">
        <f t="shared" si="5"/>
        <v>2.9577464788732397E-2</v>
      </c>
      <c r="AE9" s="66">
        <f t="shared" si="5"/>
        <v>3.0000000000000002E-2</v>
      </c>
      <c r="AF9" s="66">
        <f t="shared" si="5"/>
        <v>3.0434782608695653E-2</v>
      </c>
      <c r="AG9" s="66">
        <f t="shared" si="5"/>
        <v>3.1343283582089557E-2</v>
      </c>
      <c r="AH9" s="66">
        <f t="shared" si="5"/>
        <v>3.0303030303030304E-2</v>
      </c>
      <c r="AI9" s="66">
        <f t="shared" si="5"/>
        <v>3.0769230769230771E-2</v>
      </c>
    </row>
    <row r="11" spans="1:39">
      <c r="A11" t="s">
        <v>269</v>
      </c>
      <c r="B11" t="s">
        <v>79</v>
      </c>
      <c r="C11" t="s">
        <v>5</v>
      </c>
      <c r="D11">
        <v>30</v>
      </c>
    </row>
    <row r="12" spans="1:39">
      <c r="A12" t="s">
        <v>270</v>
      </c>
      <c r="B12" t="s">
        <v>79</v>
      </c>
      <c r="C12" t="s">
        <v>5</v>
      </c>
      <c r="D12">
        <v>15</v>
      </c>
    </row>
    <row r="15" spans="1:39">
      <c r="A15" t="s">
        <v>282</v>
      </c>
      <c r="B15" t="s">
        <v>210</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B8F57-4AFB-474B-95D4-6CAE3CAA6DB6}">
  <sheetPr>
    <tabColor theme="9"/>
  </sheetPr>
  <dimension ref="A1:K67"/>
  <sheetViews>
    <sheetView topLeftCell="C32" workbookViewId="0">
      <selection activeCell="C38" sqref="C38"/>
    </sheetView>
  </sheetViews>
  <sheetFormatPr baseColWidth="10" defaultRowHeight="16"/>
  <cols>
    <col min="2" max="2" width="17" bestFit="1" customWidth="1"/>
    <col min="3" max="3" width="35.1640625" customWidth="1"/>
    <col min="4" max="4" width="28.5" bestFit="1" customWidth="1"/>
    <col min="5" max="5" width="21" bestFit="1" customWidth="1"/>
    <col min="6" max="6" width="31" bestFit="1" customWidth="1"/>
    <col min="7" max="7" width="28.5" bestFit="1" customWidth="1"/>
    <col min="8" max="8" width="14.6640625" bestFit="1" customWidth="1"/>
    <col min="9" max="9" width="31" bestFit="1" customWidth="1"/>
    <col min="10" max="10" width="28.5" bestFit="1" customWidth="1"/>
  </cols>
  <sheetData>
    <row r="1" spans="1:11" ht="17" thickBot="1"/>
    <row r="2" spans="1:11" s="1" customFormat="1" ht="17" thickBot="1">
      <c r="B2" s="203" t="s">
        <v>284</v>
      </c>
      <c r="C2" s="204"/>
      <c r="D2" s="205"/>
      <c r="E2" s="203" t="s">
        <v>285</v>
      </c>
      <c r="F2" s="204"/>
      <c r="G2" s="204"/>
      <c r="H2" s="208" t="s">
        <v>289</v>
      </c>
      <c r="I2" s="204"/>
      <c r="J2" s="205"/>
    </row>
    <row r="3" spans="1:11" s="18" customFormat="1">
      <c r="A3" s="20" t="s">
        <v>281</v>
      </c>
      <c r="B3" s="89" t="str">
        <f>Vartiainen2020!B15</f>
        <v>Vartiainen, 2020</v>
      </c>
      <c r="C3" s="90" t="str">
        <f>'Tsiropoulos2018 (JRC)'!B32</f>
        <v>Tsiropoulos, 2018 (ProRES scenario)</v>
      </c>
      <c r="D3" s="90" t="str">
        <f>Agora2019!B19</f>
        <v>Agora, 2019 (reference scenario)</v>
      </c>
      <c r="E3" s="89" t="str">
        <f>Vartiainen2020!B15</f>
        <v>Vartiainen, 2020</v>
      </c>
      <c r="F3" s="20" t="str">
        <f>'Tsiropoulos2018 (JRC)'!B32</f>
        <v>Tsiropoulos, 2018 (ProRES scenario)</v>
      </c>
      <c r="G3" s="20" t="str">
        <f>Agora2019!B19</f>
        <v>Agora, 2019 (reference scenario)</v>
      </c>
      <c r="H3" s="89" t="str">
        <f>Vartiainen2020!B15</f>
        <v>Vartiainen, 2020</v>
      </c>
      <c r="I3" s="20" t="str">
        <f>'Tsiropoulos2018 (JRC)'!B32</f>
        <v>Tsiropoulos, 2018 (ProRES scenario)</v>
      </c>
      <c r="J3" s="20" t="str">
        <f>Agora2019!B19</f>
        <v>Agora, 2019 (reference scenario)</v>
      </c>
      <c r="K3" s="20"/>
    </row>
    <row r="4" spans="1:11" s="75" customFormat="1">
      <c r="A4" s="91" t="s">
        <v>290</v>
      </c>
      <c r="B4" s="92"/>
      <c r="C4" s="91" t="str">
        <f>'Tsiropoulos2018 (JRC)'!A16</f>
        <v>utility-scale PV without tracking</v>
      </c>
      <c r="D4" s="91"/>
      <c r="E4" s="92"/>
      <c r="F4" s="91" t="str">
        <f>C4</f>
        <v>utility-scale PV without tracking</v>
      </c>
      <c r="G4" s="91"/>
      <c r="H4" s="92"/>
      <c r="I4" s="91" t="str">
        <f>C4</f>
        <v>utility-scale PV without tracking</v>
      </c>
      <c r="J4" s="91"/>
    </row>
    <row r="5" spans="1:11">
      <c r="A5">
        <v>2015</v>
      </c>
      <c r="B5" s="82"/>
      <c r="C5">
        <f>'Tsiropoulos2018 (JRC)'!D16</f>
        <v>1020</v>
      </c>
      <c r="E5" s="83"/>
      <c r="F5" s="77">
        <f>'Tsiropoulos2018 (JRC)'!D17</f>
        <v>1.7000000000000001E-2</v>
      </c>
      <c r="H5" s="84">
        <f>Vartiainen2020!D11</f>
        <v>30</v>
      </c>
      <c r="I5" s="85">
        <f>'Tsiropoulos2018 (JRC)'!D27</f>
        <v>25</v>
      </c>
      <c r="J5" s="86">
        <f>Agora2019!D4</f>
        <v>25</v>
      </c>
    </row>
    <row r="6" spans="1:11">
      <c r="A6">
        <v>2016</v>
      </c>
      <c r="B6" s="82"/>
      <c r="E6" s="83"/>
      <c r="F6" s="77"/>
      <c r="H6" s="83"/>
      <c r="I6" s="87"/>
      <c r="J6" s="18"/>
    </row>
    <row r="7" spans="1:11">
      <c r="A7">
        <v>2017</v>
      </c>
      <c r="B7" s="82"/>
      <c r="E7" s="83"/>
      <c r="F7" s="77"/>
      <c r="H7" s="82"/>
      <c r="I7" s="18"/>
      <c r="J7" s="18"/>
    </row>
    <row r="8" spans="1:11">
      <c r="A8">
        <v>2018</v>
      </c>
      <c r="B8" s="82"/>
      <c r="E8" s="83"/>
      <c r="F8" s="77"/>
      <c r="H8" s="82"/>
      <c r="I8" s="18"/>
      <c r="J8" s="18"/>
    </row>
    <row r="9" spans="1:11">
      <c r="A9">
        <v>2019</v>
      </c>
      <c r="B9" s="82">
        <f>Vartiainen2020!D3</f>
        <v>462</v>
      </c>
      <c r="E9" s="83">
        <f>Vartiainen2020!D5</f>
        <v>1.9913419913419911E-2</v>
      </c>
      <c r="F9" s="77"/>
      <c r="H9" s="82"/>
      <c r="I9" s="18"/>
      <c r="J9" s="18"/>
    </row>
    <row r="10" spans="1:11">
      <c r="A10">
        <v>2020</v>
      </c>
      <c r="B10" s="82">
        <f>HLOOKUP(A10,Vartiainen2020!$D$1:$AI$5,3,FALSE)</f>
        <v>431</v>
      </c>
      <c r="C10">
        <f>'Tsiropoulos2018 (JRC)'!E16</f>
        <v>690</v>
      </c>
      <c r="D10">
        <f>Agora2019!D2</f>
        <v>908</v>
      </c>
      <c r="E10" s="83">
        <f>HLOOKUP(A10,Vartiainen2020!$D$1:$AI$5,5,FALSE)</f>
        <v>2.0417633410672854E-2</v>
      </c>
      <c r="F10" s="77">
        <f>'Tsiropoulos2018 (JRC)'!E17</f>
        <v>1.7000000000000001E-2</v>
      </c>
      <c r="G10" s="77">
        <f>Agora2019!D3</f>
        <v>1.4999999999999999E-2</v>
      </c>
      <c r="H10" s="82"/>
      <c r="I10" s="18"/>
      <c r="J10" s="18"/>
    </row>
    <row r="11" spans="1:11">
      <c r="A11">
        <v>2021</v>
      </c>
      <c r="B11" s="82">
        <f>HLOOKUP(A11,Vartiainen2020!$D$1:$AI$5,3,FALSE)</f>
        <v>406</v>
      </c>
      <c r="E11" s="83">
        <f>HLOOKUP(A11,Vartiainen2020!$D$1:$AI$5,5,FALSE)</f>
        <v>2.0689655172413793E-2</v>
      </c>
      <c r="F11" s="77"/>
      <c r="G11" s="77"/>
      <c r="H11" s="82"/>
      <c r="I11" s="18"/>
      <c r="J11" s="18"/>
    </row>
    <row r="12" spans="1:11">
      <c r="A12">
        <v>2022</v>
      </c>
      <c r="B12" s="82">
        <f>HLOOKUP(A12,Vartiainen2020!$D$1:$AI$5,3,FALSE)</f>
        <v>384</v>
      </c>
      <c r="E12" s="83">
        <f>HLOOKUP(A12,Vartiainen2020!$D$1:$AI$5,5,FALSE)</f>
        <v>2.1093749999999998E-2</v>
      </c>
      <c r="F12" s="77"/>
      <c r="G12" s="77"/>
      <c r="H12" s="82"/>
      <c r="I12" s="18"/>
      <c r="J12" s="18"/>
    </row>
    <row r="13" spans="1:11">
      <c r="A13">
        <v>2023</v>
      </c>
      <c r="B13" s="82">
        <f>HLOOKUP(A13,Vartiainen2020!$D$1:$AI$5,3,FALSE)</f>
        <v>365</v>
      </c>
      <c r="E13" s="83">
        <f>HLOOKUP(A13,Vartiainen2020!$D$1:$AI$5,5,FALSE)</f>
        <v>2.1369863013698628E-2</v>
      </c>
      <c r="F13" s="77"/>
      <c r="G13" s="77"/>
      <c r="H13" s="82"/>
      <c r="I13" s="18"/>
      <c r="J13" s="18"/>
    </row>
    <row r="14" spans="1:11">
      <c r="A14">
        <v>2024</v>
      </c>
      <c r="B14" s="82">
        <f>HLOOKUP(A14,Vartiainen2020!$D$1:$AI$5,3,FALSE)</f>
        <v>348</v>
      </c>
      <c r="E14" s="83">
        <f>HLOOKUP(A14,Vartiainen2020!$D$1:$AI$5,5,FALSE)</f>
        <v>2.1839080459770115E-2</v>
      </c>
      <c r="F14" s="77"/>
      <c r="G14" s="77"/>
      <c r="H14" s="82"/>
      <c r="I14" s="18"/>
      <c r="J14" s="18"/>
    </row>
    <row r="15" spans="1:11">
      <c r="A15">
        <v>2025</v>
      </c>
      <c r="B15" s="82">
        <f>HLOOKUP(A15,Vartiainen2020!$D$1:$AI$5,3,FALSE)</f>
        <v>333</v>
      </c>
      <c r="E15" s="83">
        <f>HLOOKUP(A15,Vartiainen2020!$D$1:$AI$5,5,FALSE)</f>
        <v>2.2222222222222223E-2</v>
      </c>
      <c r="F15" s="77"/>
      <c r="G15" s="77"/>
      <c r="H15" s="82"/>
      <c r="I15" s="18"/>
      <c r="J15" s="18"/>
    </row>
    <row r="16" spans="1:11">
      <c r="A16">
        <v>2026</v>
      </c>
      <c r="B16" s="82">
        <f>HLOOKUP(A16,Vartiainen2020!$D$1:$AI$5,3,FALSE)</f>
        <v>319</v>
      </c>
      <c r="E16" s="83">
        <f>HLOOKUP(A16,Vartiainen2020!$D$1:$AI$5,5,FALSE)</f>
        <v>2.2257053291536048E-2</v>
      </c>
      <c r="F16" s="77"/>
      <c r="G16" s="77"/>
      <c r="H16" s="82"/>
      <c r="I16" s="18"/>
      <c r="J16" s="18"/>
    </row>
    <row r="17" spans="1:10">
      <c r="A17">
        <v>2027</v>
      </c>
      <c r="B17" s="82">
        <f>HLOOKUP(A17,Vartiainen2020!$D$1:$AI$5,3,FALSE)</f>
        <v>307</v>
      </c>
      <c r="E17" s="83">
        <f>HLOOKUP(A17,Vartiainen2020!$D$1:$AI$5,5,FALSE)</f>
        <v>2.2475570032573292E-2</v>
      </c>
      <c r="F17" s="77"/>
      <c r="G17" s="77"/>
      <c r="H17" s="82"/>
      <c r="I17" s="18"/>
      <c r="J17" s="18"/>
    </row>
    <row r="18" spans="1:10">
      <c r="A18">
        <v>2028</v>
      </c>
      <c r="B18" s="82">
        <f>HLOOKUP(A18,Vartiainen2020!$D$1:$AI$5,3,FALSE)</f>
        <v>296</v>
      </c>
      <c r="E18" s="83">
        <f>HLOOKUP(A18,Vartiainen2020!$D$1:$AI$5,5,FALSE)</f>
        <v>2.2635135135135136E-2</v>
      </c>
      <c r="F18" s="77"/>
      <c r="G18" s="77"/>
      <c r="H18" s="82"/>
      <c r="I18" s="18"/>
      <c r="J18" s="18"/>
    </row>
    <row r="19" spans="1:10">
      <c r="A19">
        <v>2029</v>
      </c>
      <c r="B19" s="82">
        <f>HLOOKUP(A19,Vartiainen2020!$D$1:$AI$5,3,FALSE)</f>
        <v>285</v>
      </c>
      <c r="E19" s="83">
        <f>HLOOKUP(A19,Vartiainen2020!$D$1:$AI$5,5,FALSE)</f>
        <v>2.3157894736842103E-2</v>
      </c>
      <c r="F19" s="77"/>
      <c r="G19" s="77"/>
      <c r="H19" s="82"/>
      <c r="I19" s="18"/>
      <c r="J19" s="18"/>
    </row>
    <row r="20" spans="1:10">
      <c r="A20">
        <v>2030</v>
      </c>
      <c r="B20" s="82">
        <f>HLOOKUP(A20,Vartiainen2020!$D$1:$AI$5,3,FALSE)</f>
        <v>275</v>
      </c>
      <c r="C20">
        <f>'Tsiropoulos2018 (JRC)'!F16</f>
        <v>450</v>
      </c>
      <c r="D20">
        <f>Agora2019!E2</f>
        <v>718</v>
      </c>
      <c r="E20" s="83">
        <f>HLOOKUP(A20,Vartiainen2020!$D$1:$AI$5,5,FALSE)</f>
        <v>2.3272727272727275E-2</v>
      </c>
      <c r="F20" s="77"/>
      <c r="G20" s="77"/>
      <c r="H20" s="82"/>
      <c r="I20" s="18"/>
      <c r="J20" s="18"/>
    </row>
    <row r="21" spans="1:10">
      <c r="A21">
        <v>2031</v>
      </c>
      <c r="B21" s="82">
        <f>HLOOKUP(A21,Vartiainen2020!$D$1:$AI$5,3,FALSE)</f>
        <v>266</v>
      </c>
      <c r="E21" s="83">
        <f>HLOOKUP(A21,Vartiainen2020!$D$1:$AI$5,5,FALSE)</f>
        <v>2.3308270676691729E-2</v>
      </c>
      <c r="F21" s="77">
        <f>'Tsiropoulos2018 (JRC)'!F17</f>
        <v>1.7000000000000001E-2</v>
      </c>
      <c r="G21" s="77">
        <f>Agora2019!E3</f>
        <v>1.4999999999999999E-2</v>
      </c>
      <c r="H21" s="82"/>
      <c r="I21" s="18"/>
      <c r="J21" s="18"/>
    </row>
    <row r="22" spans="1:10">
      <c r="A22">
        <v>2032</v>
      </c>
      <c r="B22" s="82">
        <f>HLOOKUP(A22,Vartiainen2020!$D$1:$AI$5,3,FALSE)</f>
        <v>257</v>
      </c>
      <c r="E22" s="83">
        <f>HLOOKUP(A22,Vartiainen2020!$D$1:$AI$5,5,FALSE)</f>
        <v>2.3735408560311283E-2</v>
      </c>
      <c r="F22" s="77"/>
      <c r="G22" s="77"/>
      <c r="H22" s="82"/>
      <c r="I22" s="18"/>
      <c r="J22" s="18"/>
    </row>
    <row r="23" spans="1:10">
      <c r="A23">
        <v>2033</v>
      </c>
      <c r="B23" s="82">
        <f>HLOOKUP(A23,Vartiainen2020!$D$1:$AI$5,3,FALSE)</f>
        <v>249</v>
      </c>
      <c r="E23" s="83">
        <f>HLOOKUP(A23,Vartiainen2020!$D$1:$AI$5,5,FALSE)</f>
        <v>2.3694779116465864E-2</v>
      </c>
      <c r="F23" s="77"/>
      <c r="G23" s="77"/>
      <c r="H23" s="82"/>
      <c r="I23" s="18"/>
      <c r="J23" s="18"/>
    </row>
    <row r="24" spans="1:10">
      <c r="A24">
        <v>2034</v>
      </c>
      <c r="B24" s="82">
        <f>HLOOKUP(A24,Vartiainen2020!$D$1:$AI$5,3,FALSE)</f>
        <v>242</v>
      </c>
      <c r="E24" s="83">
        <f>HLOOKUP(A24,Vartiainen2020!$D$1:$AI$5,5,FALSE)</f>
        <v>2.3966942148760328E-2</v>
      </c>
      <c r="F24" s="77"/>
      <c r="G24" s="77"/>
      <c r="H24" s="82"/>
      <c r="I24" s="18"/>
      <c r="J24" s="18"/>
    </row>
    <row r="25" spans="1:10">
      <c r="A25">
        <v>2035</v>
      </c>
      <c r="B25" s="82">
        <f>HLOOKUP(A25,Vartiainen2020!$D$1:$AI$5,3,FALSE)</f>
        <v>235</v>
      </c>
      <c r="E25" s="83">
        <f>HLOOKUP(A25,Vartiainen2020!$D$1:$AI$5,5,FALSE)</f>
        <v>2.3829787234042551E-2</v>
      </c>
      <c r="F25" s="77"/>
      <c r="G25" s="77"/>
      <c r="H25" s="82"/>
      <c r="I25" s="18"/>
      <c r="J25" s="18"/>
    </row>
    <row r="26" spans="1:10">
      <c r="A26">
        <v>2036</v>
      </c>
      <c r="B26" s="82">
        <f>HLOOKUP(A26,Vartiainen2020!$D$1:$AI$5,3,FALSE)</f>
        <v>228</v>
      </c>
      <c r="E26" s="83">
        <f>HLOOKUP(A26,Vartiainen2020!$D$1:$AI$5,5,FALSE)</f>
        <v>2.4122807017543858E-2</v>
      </c>
      <c r="F26" s="77"/>
      <c r="G26" s="77"/>
      <c r="H26" s="82"/>
      <c r="I26" s="18"/>
      <c r="J26" s="18"/>
    </row>
    <row r="27" spans="1:10">
      <c r="A27">
        <v>2037</v>
      </c>
      <c r="B27" s="82">
        <f>HLOOKUP(A27,Vartiainen2020!$D$1:$AI$5,3,FALSE)</f>
        <v>221</v>
      </c>
      <c r="E27" s="83">
        <f>HLOOKUP(A27,Vartiainen2020!$D$1:$AI$5,5,FALSE)</f>
        <v>2.4434389140271493E-2</v>
      </c>
      <c r="F27" s="77"/>
      <c r="G27" s="77"/>
      <c r="H27" s="82"/>
      <c r="I27" s="18"/>
      <c r="J27" s="18"/>
    </row>
    <row r="28" spans="1:10">
      <c r="A28">
        <v>2038</v>
      </c>
      <c r="B28" s="82">
        <f>HLOOKUP(A28,Vartiainen2020!$D$1:$AI$5,3,FALSE)</f>
        <v>215</v>
      </c>
      <c r="E28" s="83">
        <f>HLOOKUP(A28,Vartiainen2020!$D$1:$AI$5,5,FALSE)</f>
        <v>2.4651162790697675E-2</v>
      </c>
      <c r="F28" s="77"/>
      <c r="G28" s="77"/>
      <c r="H28" s="82"/>
      <c r="I28" s="18"/>
      <c r="J28" s="18"/>
    </row>
    <row r="29" spans="1:10">
      <c r="A29">
        <v>2039</v>
      </c>
      <c r="B29" s="82">
        <f>HLOOKUP(A29,Vartiainen2020!$D$1:$AI$5,3,FALSE)</f>
        <v>209</v>
      </c>
      <c r="E29" s="83">
        <f>HLOOKUP(A29,Vartiainen2020!$D$1:$AI$5,5,FALSE)</f>
        <v>2.4401913875598084E-2</v>
      </c>
      <c r="F29" s="77"/>
      <c r="G29" s="77"/>
      <c r="H29" s="82"/>
      <c r="I29" s="18"/>
      <c r="J29" s="18"/>
    </row>
    <row r="30" spans="1:10">
      <c r="A30">
        <v>2040</v>
      </c>
      <c r="B30" s="82">
        <f>HLOOKUP(A30,Vartiainen2020!$D$1:$AI$5,3,FALSE)</f>
        <v>204</v>
      </c>
      <c r="C30">
        <f>'Tsiropoulos2018 (JRC)'!G16</f>
        <v>370</v>
      </c>
      <c r="E30" s="83">
        <f>HLOOKUP(A30,Vartiainen2020!$D$1:$AI$5,5,FALSE)</f>
        <v>2.4509803921568627E-2</v>
      </c>
      <c r="F30" s="77">
        <f>'Tsiropoulos2018 (JRC)'!G17</f>
        <v>1.7000000000000001E-2</v>
      </c>
      <c r="G30" s="77"/>
      <c r="H30" s="82"/>
      <c r="I30" s="18"/>
      <c r="J30" s="18"/>
    </row>
    <row r="31" spans="1:10">
      <c r="A31">
        <v>2041</v>
      </c>
      <c r="B31" s="82">
        <f>HLOOKUP(A31,Vartiainen2020!$D$1:$AI$5,3,FALSE)</f>
        <v>199</v>
      </c>
      <c r="E31" s="83">
        <f>HLOOKUP(A31,Vartiainen2020!$D$1:$AI$5,5,FALSE)</f>
        <v>2.4623115577889449E-2</v>
      </c>
      <c r="F31" s="77"/>
      <c r="G31" s="77"/>
      <c r="H31" s="82"/>
      <c r="I31" s="18"/>
      <c r="J31" s="18"/>
    </row>
    <row r="32" spans="1:10">
      <c r="A32">
        <v>2042</v>
      </c>
      <c r="B32" s="82">
        <f>HLOOKUP(A32,Vartiainen2020!$D$1:$AI$5,3,FALSE)</f>
        <v>194</v>
      </c>
      <c r="E32" s="83">
        <f>HLOOKUP(A32,Vartiainen2020!$D$1:$AI$5,5,FALSE)</f>
        <v>2.4742268041237112E-2</v>
      </c>
      <c r="F32" s="77"/>
      <c r="G32" s="77"/>
      <c r="H32" s="82"/>
      <c r="I32" s="18"/>
      <c r="J32" s="18"/>
    </row>
    <row r="33" spans="1:10">
      <c r="A33">
        <v>2043</v>
      </c>
      <c r="B33" s="82">
        <f>HLOOKUP(A33,Vartiainen2020!$D$1:$AI$5,3,FALSE)</f>
        <v>189</v>
      </c>
      <c r="E33" s="83">
        <f>HLOOKUP(A33,Vartiainen2020!$D$1:$AI$5,5,FALSE)</f>
        <v>2.4867724867724868E-2</v>
      </c>
      <c r="F33" s="77"/>
      <c r="G33" s="77"/>
      <c r="H33" s="82"/>
      <c r="I33" s="18"/>
      <c r="J33" s="18"/>
    </row>
    <row r="34" spans="1:10">
      <c r="A34">
        <v>2044</v>
      </c>
      <c r="B34" s="82">
        <f>HLOOKUP(A34,Vartiainen2020!$D$1:$AI$5,3,FALSE)</f>
        <v>185</v>
      </c>
      <c r="E34" s="83">
        <f>HLOOKUP(A34,Vartiainen2020!$D$1:$AI$5,5,FALSE)</f>
        <v>2.4864864864864864E-2</v>
      </c>
      <c r="F34" s="77"/>
      <c r="G34" s="77"/>
      <c r="H34" s="82"/>
      <c r="I34" s="18"/>
      <c r="J34" s="18"/>
    </row>
    <row r="35" spans="1:10">
      <c r="A35">
        <v>2045</v>
      </c>
      <c r="B35" s="82">
        <f>HLOOKUP(A35,Vartiainen2020!$D$1:$AI$5,3,FALSE)</f>
        <v>181</v>
      </c>
      <c r="E35" s="83">
        <f>HLOOKUP(A35,Vartiainen2020!$D$1:$AI$5,5,FALSE)</f>
        <v>2.5414364640883976E-2</v>
      </c>
      <c r="F35" s="77"/>
      <c r="G35" s="77"/>
      <c r="H35" s="82"/>
      <c r="I35" s="18"/>
      <c r="J35" s="18"/>
    </row>
    <row r="36" spans="1:10">
      <c r="A36">
        <v>2046</v>
      </c>
      <c r="B36" s="82">
        <f>HLOOKUP(A36,Vartiainen2020!$D$1:$AI$5,3,FALSE)</f>
        <v>177</v>
      </c>
      <c r="E36" s="83">
        <f>HLOOKUP(A36,Vartiainen2020!$D$1:$AI$5,5,FALSE)</f>
        <v>2.5423728813559324E-2</v>
      </c>
      <c r="F36" s="77"/>
      <c r="G36" s="77"/>
      <c r="H36" s="82"/>
      <c r="I36" s="18"/>
      <c r="J36" s="18"/>
    </row>
    <row r="37" spans="1:10">
      <c r="A37">
        <v>2047</v>
      </c>
      <c r="B37" s="82">
        <f>HLOOKUP(A37,Vartiainen2020!$D$1:$AI$5,3,FALSE)</f>
        <v>174</v>
      </c>
      <c r="E37" s="83">
        <f>HLOOKUP(A37,Vartiainen2020!$D$1:$AI$5,5,FALSE)</f>
        <v>2.5287356321839084E-2</v>
      </c>
      <c r="F37" s="77"/>
      <c r="G37" s="77"/>
      <c r="H37" s="82"/>
      <c r="I37" s="18"/>
      <c r="J37" s="18"/>
    </row>
    <row r="38" spans="1:10">
      <c r="A38">
        <v>2048</v>
      </c>
      <c r="B38" s="82">
        <f>HLOOKUP(A38,Vartiainen2020!$D$1:$AI$5,3,FALSE)</f>
        <v>170</v>
      </c>
      <c r="E38" s="83">
        <f>HLOOKUP(A38,Vartiainen2020!$D$1:$AI$5,5,FALSE)</f>
        <v>2.5294117647058821E-2</v>
      </c>
      <c r="F38" s="77"/>
      <c r="G38" s="77"/>
      <c r="H38" s="82"/>
      <c r="I38" s="18"/>
      <c r="J38" s="18"/>
    </row>
    <row r="39" spans="1:10">
      <c r="A39">
        <v>2049</v>
      </c>
      <c r="B39" s="82">
        <f>HLOOKUP(A39,Vartiainen2020!$D$1:$AI$5,3,FALSE)</f>
        <v>167</v>
      </c>
      <c r="E39" s="83">
        <f>HLOOKUP(A39,Vartiainen2020!$D$1:$AI$5,5,FALSE)</f>
        <v>2.5149700598802397E-2</v>
      </c>
      <c r="F39" s="77"/>
      <c r="G39" s="77"/>
      <c r="H39" s="82"/>
      <c r="I39" s="18"/>
      <c r="J39" s="18"/>
    </row>
    <row r="40" spans="1:10">
      <c r="A40">
        <v>2050</v>
      </c>
      <c r="B40" s="82">
        <f>HLOOKUP(A40,Vartiainen2020!$D$1:$AI$5,3,FALSE)</f>
        <v>164</v>
      </c>
      <c r="C40">
        <f>'Tsiropoulos2018 (JRC)'!H16</f>
        <v>320</v>
      </c>
      <c r="D40">
        <f>Agora2019!F2</f>
        <v>486</v>
      </c>
      <c r="E40" s="83">
        <f>HLOOKUP(A40,Vartiainen2020!$D$1:$AI$5,5,FALSE)</f>
        <v>2.5609756097560978E-2</v>
      </c>
      <c r="F40" s="77">
        <f>'Tsiropoulos2018 (JRC)'!H17</f>
        <v>1.7000000000000001E-2</v>
      </c>
      <c r="G40" s="77">
        <f>Agora2019!F3</f>
        <v>1.4999999999999999E-2</v>
      </c>
      <c r="H40" s="82"/>
      <c r="I40" s="18"/>
      <c r="J40" s="18"/>
    </row>
    <row r="41" spans="1:10">
      <c r="G41" s="77"/>
    </row>
    <row r="42" spans="1:10">
      <c r="G42" s="77"/>
    </row>
    <row r="43" spans="1:10">
      <c r="G43" s="77"/>
    </row>
    <row r="44" spans="1:10">
      <c r="G44" s="77"/>
    </row>
    <row r="63" spans="2:7" ht="17" thickBot="1"/>
    <row r="64" spans="2:7" ht="22" thickBot="1">
      <c r="B64" s="209" t="s">
        <v>291</v>
      </c>
      <c r="C64" s="210"/>
      <c r="D64" s="210"/>
      <c r="E64" s="210"/>
      <c r="F64" s="210"/>
      <c r="G64" s="211"/>
    </row>
    <row r="65" spans="2:7" ht="7" customHeight="1" thickBot="1"/>
    <row r="66" spans="2:7">
      <c r="B66" s="93" t="s">
        <v>292</v>
      </c>
      <c r="C66" s="33"/>
      <c r="D66" s="33"/>
      <c r="E66" s="34"/>
      <c r="G66" s="94" t="s">
        <v>293</v>
      </c>
    </row>
    <row r="67" spans="2:7" ht="51" customHeight="1" thickBot="1">
      <c r="B67" s="212" t="s">
        <v>294</v>
      </c>
      <c r="C67" s="213"/>
      <c r="D67" s="213"/>
      <c r="E67" s="214"/>
      <c r="G67" s="95" t="str">
        <f>C3</f>
        <v>Tsiropoulos, 2018 (ProRES scenario)</v>
      </c>
    </row>
  </sheetData>
  <mergeCells count="5">
    <mergeCell ref="H2:J2"/>
    <mergeCell ref="E2:G2"/>
    <mergeCell ref="B2:D2"/>
    <mergeCell ref="B64:G64"/>
    <mergeCell ref="B67:E67"/>
  </mergeCells>
  <pageMargins left="0.7" right="0.7" top="0.78740157499999996" bottom="0.78740157499999996"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D1AB1-1020-B241-AB3D-9E7A9CB0BF5D}">
  <sheetPr>
    <tabColor theme="9"/>
  </sheetPr>
  <dimension ref="A1:H66"/>
  <sheetViews>
    <sheetView topLeftCell="A36" workbookViewId="0">
      <selection activeCell="B66" sqref="B66:E66"/>
    </sheetView>
  </sheetViews>
  <sheetFormatPr baseColWidth="10" defaultRowHeight="16"/>
  <cols>
    <col min="2" max="2" width="31" customWidth="1"/>
    <col min="3" max="3" width="35.1640625" customWidth="1"/>
    <col min="4" max="4" width="21" bestFit="1" customWidth="1"/>
    <col min="5" max="5" width="31" bestFit="1" customWidth="1"/>
    <col min="6" max="6" width="14.6640625" bestFit="1" customWidth="1"/>
    <col min="7" max="7" width="31" bestFit="1" customWidth="1"/>
  </cols>
  <sheetData>
    <row r="1" spans="1:8" ht="17" thickBot="1"/>
    <row r="2" spans="1:8" ht="17" thickBot="1">
      <c r="A2" s="1"/>
      <c r="B2" s="203" t="s">
        <v>284</v>
      </c>
      <c r="C2" s="204"/>
      <c r="D2" s="203" t="s">
        <v>285</v>
      </c>
      <c r="E2" s="204"/>
      <c r="F2" s="208" t="s">
        <v>289</v>
      </c>
      <c r="G2" s="204"/>
      <c r="H2" s="1"/>
    </row>
    <row r="3" spans="1:8" s="18" customFormat="1">
      <c r="A3" s="20" t="s">
        <v>281</v>
      </c>
      <c r="B3" s="89" t="str">
        <f>'Tsiropoulos2018 (JRC)'!B32</f>
        <v>Tsiropoulos, 2018 (ProRES scenario)</v>
      </c>
      <c r="C3" s="90" t="str">
        <f>Agora2019!B19</f>
        <v>Agora, 2019 (reference scenario)</v>
      </c>
      <c r="D3" s="89" t="str">
        <f>'Tsiropoulos2018 (JRC)'!B32</f>
        <v>Tsiropoulos, 2018 (ProRES scenario)</v>
      </c>
      <c r="E3" s="20" t="str">
        <f>Agora2019!B19</f>
        <v>Agora, 2019 (reference scenario)</v>
      </c>
      <c r="F3" s="89" t="str">
        <f>'Tsiropoulos2018 (JRC)'!B32</f>
        <v>Tsiropoulos, 2018 (ProRES scenario)</v>
      </c>
      <c r="G3" s="20" t="str">
        <f>Agora2019!B19</f>
        <v>Agora, 2019 (reference scenario)</v>
      </c>
      <c r="H3" s="20"/>
    </row>
    <row r="4" spans="1:8" s="75" customFormat="1">
      <c r="A4" s="91" t="s">
        <v>290</v>
      </c>
      <c r="B4" s="124" t="str">
        <f>'Tsiropoulos2018 (JRC)'!A4</f>
        <v>on-shore, medium specific capacity, medium hub height</v>
      </c>
      <c r="C4" s="91"/>
      <c r="D4" s="92" t="str">
        <f>'Tsiropoulos2018 (JRC)'!A4</f>
        <v>on-shore, medium specific capacity, medium hub height</v>
      </c>
      <c r="E4" s="91"/>
      <c r="F4" s="92" t="str">
        <f>'Tsiropoulos2018 (JRC)'!A4</f>
        <v>on-shore, medium specific capacity, medium hub height</v>
      </c>
      <c r="G4" s="91"/>
    </row>
    <row r="5" spans="1:8">
      <c r="A5">
        <v>2015</v>
      </c>
      <c r="B5" s="82">
        <f>'Tsiropoulos2018 (JRC)'!D4</f>
        <v>1350</v>
      </c>
      <c r="D5" s="83">
        <f>'Tsiropoulos2018 (JRC)'!D5</f>
        <v>0.03</v>
      </c>
      <c r="E5" s="77"/>
      <c r="F5" s="84">
        <f>'Tsiropoulos2018 (JRC)'!D25</f>
        <v>25</v>
      </c>
      <c r="G5" s="85">
        <f>Agora2019!D7</f>
        <v>20</v>
      </c>
    </row>
    <row r="6" spans="1:8">
      <c r="A6">
        <v>2016</v>
      </c>
      <c r="B6" s="82"/>
      <c r="D6" s="83"/>
      <c r="E6" s="77"/>
      <c r="F6" s="83"/>
      <c r="G6" s="87"/>
    </row>
    <row r="7" spans="1:8">
      <c r="A7">
        <v>2017</v>
      </c>
      <c r="B7" s="82"/>
      <c r="D7" s="83"/>
      <c r="E7" s="77"/>
      <c r="F7" s="82"/>
      <c r="G7" s="18"/>
    </row>
    <row r="8" spans="1:8">
      <c r="A8">
        <v>2018</v>
      </c>
      <c r="B8" s="82"/>
      <c r="D8" s="83"/>
      <c r="E8" s="77"/>
      <c r="F8" s="82"/>
      <c r="G8" s="18"/>
    </row>
    <row r="9" spans="1:8">
      <c r="A9">
        <v>2019</v>
      </c>
      <c r="B9" s="82"/>
      <c r="D9" s="83"/>
      <c r="E9" s="77"/>
      <c r="F9" s="82"/>
      <c r="G9" s="18"/>
    </row>
    <row r="10" spans="1:8">
      <c r="A10">
        <v>2020</v>
      </c>
      <c r="B10" s="82">
        <f>'Tsiropoulos2018 (JRC)'!E4</f>
        <v>1290</v>
      </c>
      <c r="C10">
        <f>Agora2019!D5</f>
        <v>1526</v>
      </c>
      <c r="D10" s="83">
        <f>'Tsiropoulos2018 (JRC)'!E5</f>
        <v>0.03</v>
      </c>
      <c r="E10" s="77">
        <f>Agora2019!D6</f>
        <v>2.5000000000000001E-2</v>
      </c>
      <c r="F10" s="82"/>
      <c r="G10" s="18"/>
    </row>
    <row r="11" spans="1:8">
      <c r="A11">
        <v>2021</v>
      </c>
      <c r="B11" s="82"/>
      <c r="D11" s="83"/>
      <c r="E11" s="77"/>
      <c r="F11" s="82"/>
      <c r="G11" s="18"/>
    </row>
    <row r="12" spans="1:8">
      <c r="A12">
        <v>2022</v>
      </c>
      <c r="B12" s="82"/>
      <c r="D12" s="83"/>
      <c r="E12" s="77"/>
      <c r="F12" s="82"/>
      <c r="G12" s="18"/>
    </row>
    <row r="13" spans="1:8">
      <c r="A13">
        <v>2023</v>
      </c>
      <c r="B13" s="82"/>
      <c r="D13" s="83"/>
      <c r="E13" s="77"/>
      <c r="F13" s="82"/>
      <c r="G13" s="18"/>
    </row>
    <row r="14" spans="1:8">
      <c r="A14">
        <v>2024</v>
      </c>
      <c r="B14" s="82"/>
      <c r="D14" s="83"/>
      <c r="E14" s="77"/>
      <c r="F14" s="82"/>
      <c r="G14" s="18"/>
    </row>
    <row r="15" spans="1:8">
      <c r="A15">
        <v>2025</v>
      </c>
      <c r="B15" s="82"/>
      <c r="D15" s="83"/>
      <c r="E15" s="77"/>
      <c r="F15" s="82"/>
      <c r="G15" s="18"/>
    </row>
    <row r="16" spans="1:8">
      <c r="A16">
        <v>2026</v>
      </c>
      <c r="B16" s="82"/>
      <c r="D16" s="83"/>
      <c r="E16" s="77"/>
      <c r="F16" s="82"/>
      <c r="G16" s="18"/>
    </row>
    <row r="17" spans="1:7">
      <c r="A17">
        <v>2027</v>
      </c>
      <c r="B17" s="82"/>
      <c r="D17" s="83"/>
      <c r="E17" s="77"/>
      <c r="F17" s="82"/>
      <c r="G17" s="18"/>
    </row>
    <row r="18" spans="1:7">
      <c r="A18">
        <v>2028</v>
      </c>
      <c r="B18" s="82"/>
      <c r="D18" s="83"/>
      <c r="E18" s="77"/>
      <c r="F18" s="82"/>
      <c r="G18" s="18"/>
    </row>
    <row r="19" spans="1:7">
      <c r="A19">
        <v>2029</v>
      </c>
      <c r="B19" s="82"/>
      <c r="D19" s="83"/>
      <c r="E19" s="77"/>
      <c r="F19" s="82"/>
      <c r="G19" s="18"/>
    </row>
    <row r="20" spans="1:7">
      <c r="A20">
        <v>2030</v>
      </c>
      <c r="B20" s="82">
        <f>'Tsiropoulos2018 (JRC)'!F4</f>
        <v>1190</v>
      </c>
      <c r="C20">
        <f>Agora2019!E5</f>
        <v>1260</v>
      </c>
      <c r="D20" s="83">
        <f>'Tsiropoulos2018 (JRC)'!F5</f>
        <v>0.03</v>
      </c>
      <c r="E20" s="77">
        <f>Agora2019!E6</f>
        <v>2.5000000000000001E-2</v>
      </c>
      <c r="F20" s="82"/>
      <c r="G20" s="18"/>
    </row>
    <row r="21" spans="1:7">
      <c r="A21">
        <v>2031</v>
      </c>
      <c r="B21" s="82"/>
      <c r="D21" s="83"/>
      <c r="E21" s="77"/>
      <c r="F21" s="82"/>
      <c r="G21" s="18"/>
    </row>
    <row r="22" spans="1:7">
      <c r="A22">
        <v>2032</v>
      </c>
      <c r="B22" s="82"/>
      <c r="D22" s="83"/>
      <c r="E22" s="77"/>
      <c r="F22" s="82"/>
      <c r="G22" s="18"/>
    </row>
    <row r="23" spans="1:7">
      <c r="A23">
        <v>2033</v>
      </c>
      <c r="B23" s="82"/>
      <c r="D23" s="83"/>
      <c r="E23" s="77"/>
      <c r="F23" s="82"/>
      <c r="G23" s="18"/>
    </row>
    <row r="24" spans="1:7">
      <c r="A24">
        <v>2034</v>
      </c>
      <c r="B24" s="82"/>
      <c r="D24" s="83"/>
      <c r="E24" s="77"/>
      <c r="F24" s="82"/>
      <c r="G24" s="18"/>
    </row>
    <row r="25" spans="1:7">
      <c r="A25">
        <v>2035</v>
      </c>
      <c r="B25" s="82"/>
      <c r="D25" s="83"/>
      <c r="E25" s="77"/>
      <c r="F25" s="82"/>
      <c r="G25" s="18"/>
    </row>
    <row r="26" spans="1:7">
      <c r="A26">
        <v>2036</v>
      </c>
      <c r="B26" s="82"/>
      <c r="D26" s="83"/>
      <c r="E26" s="77"/>
      <c r="F26" s="82"/>
      <c r="G26" s="18"/>
    </row>
    <row r="27" spans="1:7">
      <c r="A27">
        <v>2037</v>
      </c>
      <c r="B27" s="82"/>
      <c r="D27" s="83"/>
      <c r="E27" s="77"/>
      <c r="F27" s="82"/>
      <c r="G27" s="18"/>
    </row>
    <row r="28" spans="1:7">
      <c r="A28">
        <v>2038</v>
      </c>
      <c r="B28" s="82"/>
      <c r="D28" s="83"/>
      <c r="E28" s="77"/>
      <c r="F28" s="82"/>
      <c r="G28" s="18"/>
    </row>
    <row r="29" spans="1:7">
      <c r="A29">
        <v>2039</v>
      </c>
      <c r="B29" s="82"/>
      <c r="D29" s="83"/>
      <c r="E29" s="77"/>
      <c r="F29" s="82"/>
      <c r="G29" s="18"/>
    </row>
    <row r="30" spans="1:7">
      <c r="A30">
        <v>2040</v>
      </c>
      <c r="B30" s="82">
        <f>'Tsiropoulos2018 (JRC)'!G4</f>
        <v>1140</v>
      </c>
      <c r="D30" s="83">
        <f>'Tsiropoulos2018 (JRC)'!G5</f>
        <v>0.03</v>
      </c>
      <c r="E30" s="77"/>
      <c r="F30" s="82"/>
      <c r="G30" s="18"/>
    </row>
    <row r="31" spans="1:7">
      <c r="A31">
        <v>2041</v>
      </c>
      <c r="B31" s="82"/>
      <c r="D31" s="83"/>
      <c r="E31" s="77"/>
      <c r="F31" s="82"/>
      <c r="G31" s="18"/>
    </row>
    <row r="32" spans="1:7">
      <c r="A32">
        <v>2042</v>
      </c>
      <c r="B32" s="82"/>
      <c r="D32" s="83"/>
      <c r="E32" s="77"/>
      <c r="F32" s="82"/>
      <c r="G32" s="18"/>
    </row>
    <row r="33" spans="1:7">
      <c r="A33">
        <v>2043</v>
      </c>
      <c r="B33" s="82"/>
      <c r="D33" s="83"/>
      <c r="E33" s="77"/>
      <c r="F33" s="82"/>
      <c r="G33" s="18"/>
    </row>
    <row r="34" spans="1:7">
      <c r="A34">
        <v>2044</v>
      </c>
      <c r="B34" s="82"/>
      <c r="D34" s="83"/>
      <c r="E34" s="77"/>
      <c r="F34" s="82"/>
      <c r="G34" s="18"/>
    </row>
    <row r="35" spans="1:7">
      <c r="A35">
        <v>2045</v>
      </c>
      <c r="B35" s="82"/>
      <c r="D35" s="83"/>
      <c r="E35" s="77"/>
      <c r="F35" s="82"/>
      <c r="G35" s="18"/>
    </row>
    <row r="36" spans="1:7">
      <c r="A36">
        <v>2046</v>
      </c>
      <c r="B36" s="82"/>
      <c r="D36" s="83"/>
      <c r="E36" s="77"/>
      <c r="F36" s="82"/>
      <c r="G36" s="18"/>
    </row>
    <row r="37" spans="1:7">
      <c r="A37">
        <v>2047</v>
      </c>
      <c r="B37" s="82"/>
      <c r="D37" s="83"/>
      <c r="E37" s="77"/>
      <c r="F37" s="82"/>
      <c r="G37" s="18"/>
    </row>
    <row r="38" spans="1:7">
      <c r="A38">
        <v>2048</v>
      </c>
      <c r="B38" s="82"/>
      <c r="D38" s="83"/>
      <c r="E38" s="77"/>
      <c r="F38" s="82"/>
      <c r="G38" s="18"/>
    </row>
    <row r="39" spans="1:7">
      <c r="A39">
        <v>2049</v>
      </c>
      <c r="B39" s="82"/>
      <c r="D39" s="83"/>
      <c r="E39" s="77"/>
      <c r="F39" s="82"/>
      <c r="G39" s="18"/>
    </row>
    <row r="40" spans="1:7">
      <c r="A40">
        <v>2050</v>
      </c>
      <c r="B40" s="82">
        <f>'Tsiropoulos2018 (JRC)'!H4</f>
        <v>1110</v>
      </c>
      <c r="C40">
        <f>Agora2019!F5</f>
        <v>1078</v>
      </c>
      <c r="D40" s="83">
        <f>'Tsiropoulos2018 (JRC)'!H5</f>
        <v>0.03</v>
      </c>
      <c r="E40" s="77">
        <f>Agora2019!F6</f>
        <v>2.5000000000000001E-2</v>
      </c>
      <c r="F40" s="82"/>
      <c r="G40" s="18"/>
    </row>
    <row r="62" spans="2:7" ht="17" thickBot="1"/>
    <row r="63" spans="2:7" ht="22" thickBot="1">
      <c r="B63" s="209" t="s">
        <v>291</v>
      </c>
      <c r="C63" s="210"/>
      <c r="D63" s="210"/>
      <c r="E63" s="210"/>
      <c r="F63" s="210"/>
      <c r="G63" s="211"/>
    </row>
    <row r="64" spans="2:7" ht="7" customHeight="1" thickBot="1"/>
    <row r="65" spans="2:7">
      <c r="B65" s="93" t="s">
        <v>292</v>
      </c>
      <c r="C65" s="33"/>
      <c r="D65" s="33"/>
      <c r="E65" s="34"/>
      <c r="G65" s="94" t="s">
        <v>293</v>
      </c>
    </row>
    <row r="66" spans="2:7" ht="37" customHeight="1" thickBot="1">
      <c r="B66" s="212" t="s">
        <v>295</v>
      </c>
      <c r="C66" s="213"/>
      <c r="D66" s="213"/>
      <c r="E66" s="214"/>
      <c r="G66" s="95" t="str">
        <f>B3</f>
        <v>Tsiropoulos, 2018 (ProRES scenario)</v>
      </c>
    </row>
  </sheetData>
  <mergeCells count="5">
    <mergeCell ref="B66:E66"/>
    <mergeCell ref="B2:C2"/>
    <mergeCell ref="D2:E2"/>
    <mergeCell ref="F2:G2"/>
    <mergeCell ref="B63:G63"/>
  </mergeCells>
  <pageMargins left="0.7" right="0.7" top="0.78740157499999996" bottom="0.78740157499999996"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C4301-5807-454D-9148-06BCB427DFA5}">
  <sheetPr>
    <tabColor theme="9"/>
  </sheetPr>
  <dimension ref="A1:H66"/>
  <sheetViews>
    <sheetView topLeftCell="A37" workbookViewId="0">
      <selection activeCell="F66" sqref="F66"/>
    </sheetView>
  </sheetViews>
  <sheetFormatPr baseColWidth="10" defaultRowHeight="16"/>
  <cols>
    <col min="2" max="2" width="17" bestFit="1" customWidth="1"/>
    <col min="3" max="3" width="35.1640625" customWidth="1"/>
    <col min="4" max="4" width="28.5" bestFit="1" customWidth="1"/>
    <col min="5" max="5" width="21" bestFit="1" customWidth="1"/>
    <col min="6" max="6" width="31" bestFit="1" customWidth="1"/>
    <col min="7" max="7" width="28.5" bestFit="1" customWidth="1"/>
    <col min="8" max="8" width="14.6640625" bestFit="1" customWidth="1"/>
    <col min="9" max="9" width="31" bestFit="1" customWidth="1"/>
    <col min="10" max="10" width="28.5" bestFit="1" customWidth="1"/>
  </cols>
  <sheetData>
    <row r="1" spans="1:8" ht="17" thickBot="1"/>
    <row r="2" spans="1:8" ht="17" thickBot="1">
      <c r="A2" s="1"/>
      <c r="B2" s="203" t="s">
        <v>284</v>
      </c>
      <c r="C2" s="204"/>
      <c r="D2" s="203" t="s">
        <v>285</v>
      </c>
      <c r="E2" s="204"/>
      <c r="F2" s="208" t="s">
        <v>289</v>
      </c>
      <c r="G2" s="204"/>
      <c r="H2" s="1"/>
    </row>
    <row r="3" spans="1:8">
      <c r="A3" s="20" t="s">
        <v>281</v>
      </c>
      <c r="B3" s="89" t="str">
        <f>'Tsiropoulos2018 (JRC)'!B32</f>
        <v>Tsiropoulos, 2018 (ProRES scenario)</v>
      </c>
      <c r="C3" s="90" t="str">
        <f>Agora2019!B19</f>
        <v>Agora, 2019 (reference scenario)</v>
      </c>
      <c r="D3" s="89" t="str">
        <f>'Tsiropoulos2018 (JRC)'!B32</f>
        <v>Tsiropoulos, 2018 (ProRES scenario)</v>
      </c>
      <c r="E3" s="20" t="str">
        <f>Agora2019!B19</f>
        <v>Agora, 2019 (reference scenario)</v>
      </c>
      <c r="F3" s="89" t="str">
        <f>'Tsiropoulos2018 (JRC)'!B32</f>
        <v>Tsiropoulos, 2018 (ProRES scenario)</v>
      </c>
      <c r="G3" s="20" t="str">
        <f>Agora2019!B19</f>
        <v>Agora, 2019 (reference scenario)</v>
      </c>
      <c r="H3" s="20"/>
    </row>
    <row r="4" spans="1:8">
      <c r="A4" s="91" t="s">
        <v>290</v>
      </c>
      <c r="B4" s="92" t="str">
        <f>'Tsiropoulos2018 (JRC)'!A10</f>
        <v>off-shore, jacket, medium distance to shore</v>
      </c>
      <c r="C4" s="91"/>
      <c r="D4" s="92" t="str">
        <f>B4</f>
        <v>off-shore, jacket, medium distance to shore</v>
      </c>
      <c r="E4" s="91"/>
      <c r="F4" s="92" t="str">
        <f>B4</f>
        <v>off-shore, jacket, medium distance to shore</v>
      </c>
      <c r="G4" s="91"/>
      <c r="H4" s="75"/>
    </row>
    <row r="5" spans="1:8">
      <c r="A5">
        <v>2015</v>
      </c>
      <c r="B5" s="82">
        <f>'Tsiropoulos2018 (JRC)'!D10</f>
        <v>3600</v>
      </c>
      <c r="D5" s="83">
        <f>'Tsiropoulos2018 (JRC)'!D11</f>
        <v>0.02</v>
      </c>
      <c r="E5" s="77"/>
      <c r="F5" s="84">
        <f>'Tsiropoulos2018 (JRC)'!D26</f>
        <v>30</v>
      </c>
      <c r="G5" s="85">
        <f>Agora2019!D10</f>
        <v>25</v>
      </c>
    </row>
    <row r="6" spans="1:8">
      <c r="A6">
        <v>2016</v>
      </c>
      <c r="B6" s="82"/>
      <c r="D6" s="83"/>
      <c r="E6" s="77"/>
      <c r="F6" s="83"/>
      <c r="G6" s="87"/>
    </row>
    <row r="7" spans="1:8">
      <c r="A7">
        <v>2017</v>
      </c>
      <c r="B7" s="82"/>
      <c r="D7" s="83"/>
      <c r="E7" s="77"/>
      <c r="F7" s="82"/>
      <c r="G7" s="18"/>
    </row>
    <row r="8" spans="1:8">
      <c r="A8">
        <v>2018</v>
      </c>
      <c r="B8" s="82"/>
      <c r="D8" s="83"/>
      <c r="E8" s="77"/>
      <c r="F8" s="82"/>
      <c r="G8" s="18"/>
    </row>
    <row r="9" spans="1:8">
      <c r="A9">
        <v>2019</v>
      </c>
      <c r="B9" s="82"/>
      <c r="D9" s="83"/>
      <c r="E9" s="77"/>
      <c r="F9" s="82"/>
      <c r="G9" s="18"/>
    </row>
    <row r="10" spans="1:8">
      <c r="A10">
        <v>2020</v>
      </c>
      <c r="B10" s="82">
        <f>'Tsiropoulos2018 (JRC)'!E10</f>
        <v>2970</v>
      </c>
      <c r="C10">
        <f>Agora2019!D8</f>
        <v>2800</v>
      </c>
      <c r="D10" s="83">
        <f>'Tsiropoulos2018 (JRC)'!E11</f>
        <v>0.02</v>
      </c>
      <c r="E10" s="77">
        <f>Agora2019!D9</f>
        <v>3.2000000000000001E-2</v>
      </c>
      <c r="F10" s="82"/>
      <c r="G10" s="18"/>
    </row>
    <row r="11" spans="1:8">
      <c r="A11">
        <v>2021</v>
      </c>
      <c r="B11" s="82"/>
      <c r="D11" s="83"/>
      <c r="E11" s="77"/>
      <c r="F11" s="82"/>
      <c r="G11" s="18"/>
    </row>
    <row r="12" spans="1:8">
      <c r="A12">
        <v>2022</v>
      </c>
      <c r="B12" s="82"/>
      <c r="D12" s="83"/>
      <c r="E12" s="77"/>
      <c r="F12" s="82"/>
      <c r="G12" s="18"/>
    </row>
    <row r="13" spans="1:8">
      <c r="A13">
        <v>2023</v>
      </c>
      <c r="B13" s="82"/>
      <c r="D13" s="83"/>
      <c r="E13" s="77"/>
      <c r="F13" s="82"/>
      <c r="G13" s="18"/>
    </row>
    <row r="14" spans="1:8">
      <c r="A14">
        <v>2024</v>
      </c>
      <c r="B14" s="82"/>
      <c r="D14" s="83"/>
      <c r="E14" s="77"/>
      <c r="F14" s="82"/>
      <c r="G14" s="18"/>
    </row>
    <row r="15" spans="1:8">
      <c r="A15">
        <v>2025</v>
      </c>
      <c r="B15" s="82"/>
      <c r="D15" s="83"/>
      <c r="E15" s="77"/>
      <c r="F15" s="82"/>
      <c r="G15" s="18"/>
    </row>
    <row r="16" spans="1:8">
      <c r="A16">
        <v>2026</v>
      </c>
      <c r="B16" s="82"/>
      <c r="D16" s="83"/>
      <c r="E16" s="77"/>
      <c r="F16" s="82"/>
      <c r="G16" s="18"/>
    </row>
    <row r="17" spans="1:7">
      <c r="A17">
        <v>2027</v>
      </c>
      <c r="B17" s="82"/>
      <c r="D17" s="83"/>
      <c r="E17" s="77"/>
      <c r="F17" s="82"/>
      <c r="G17" s="18"/>
    </row>
    <row r="18" spans="1:7">
      <c r="A18">
        <v>2028</v>
      </c>
      <c r="B18" s="82"/>
      <c r="D18" s="83"/>
      <c r="E18" s="77"/>
      <c r="F18" s="82"/>
      <c r="G18" s="18"/>
    </row>
    <row r="19" spans="1:7">
      <c r="A19">
        <v>2029</v>
      </c>
      <c r="B19" s="82"/>
      <c r="D19" s="83"/>
      <c r="E19" s="77"/>
      <c r="F19" s="82"/>
      <c r="G19" s="18"/>
    </row>
    <row r="20" spans="1:7">
      <c r="A20">
        <v>2030</v>
      </c>
      <c r="B20" s="82">
        <f>'Tsiropoulos2018 (JRC)'!F10</f>
        <v>2370</v>
      </c>
      <c r="C20">
        <f>Agora2019!E8</f>
        <v>2200</v>
      </c>
      <c r="D20" s="83">
        <f>'Tsiropoulos2018 (JRC)'!F11</f>
        <v>0.02</v>
      </c>
      <c r="E20" s="77">
        <f>Agora2019!E9</f>
        <v>3.2000000000000001E-2</v>
      </c>
      <c r="F20" s="82"/>
      <c r="G20" s="18"/>
    </row>
    <row r="21" spans="1:7">
      <c r="A21">
        <v>2031</v>
      </c>
      <c r="B21" s="82"/>
      <c r="D21" s="83"/>
      <c r="E21" s="77"/>
      <c r="F21" s="82"/>
      <c r="G21" s="18"/>
    </row>
    <row r="22" spans="1:7">
      <c r="A22">
        <v>2032</v>
      </c>
      <c r="B22" s="82"/>
      <c r="D22" s="83"/>
      <c r="E22" s="77"/>
      <c r="F22" s="82"/>
      <c r="G22" s="18"/>
    </row>
    <row r="23" spans="1:7">
      <c r="A23">
        <v>2033</v>
      </c>
      <c r="B23" s="82"/>
      <c r="D23" s="83"/>
      <c r="E23" s="77"/>
      <c r="F23" s="82"/>
      <c r="G23" s="18"/>
    </row>
    <row r="24" spans="1:7">
      <c r="A24">
        <v>2034</v>
      </c>
      <c r="B24" s="82"/>
      <c r="D24" s="83"/>
      <c r="E24" s="77"/>
      <c r="F24" s="82"/>
      <c r="G24" s="18"/>
    </row>
    <row r="25" spans="1:7">
      <c r="A25">
        <v>2035</v>
      </c>
      <c r="B25" s="82"/>
      <c r="D25" s="83"/>
      <c r="E25" s="77"/>
      <c r="F25" s="82"/>
      <c r="G25" s="18"/>
    </row>
    <row r="26" spans="1:7">
      <c r="A26">
        <v>2036</v>
      </c>
      <c r="B26" s="82"/>
      <c r="D26" s="83"/>
      <c r="E26" s="77"/>
      <c r="F26" s="82"/>
      <c r="G26" s="18"/>
    </row>
    <row r="27" spans="1:7">
      <c r="A27">
        <v>2037</v>
      </c>
      <c r="B27" s="82"/>
      <c r="D27" s="83"/>
      <c r="E27" s="77"/>
      <c r="F27" s="82"/>
      <c r="G27" s="18"/>
    </row>
    <row r="28" spans="1:7">
      <c r="A28">
        <v>2038</v>
      </c>
      <c r="B28" s="82"/>
      <c r="D28" s="83"/>
      <c r="E28" s="77"/>
      <c r="F28" s="82"/>
      <c r="G28" s="18"/>
    </row>
    <row r="29" spans="1:7">
      <c r="A29">
        <v>2039</v>
      </c>
      <c r="B29" s="82"/>
      <c r="D29" s="83"/>
      <c r="E29" s="77"/>
      <c r="F29" s="82"/>
      <c r="G29" s="18"/>
    </row>
    <row r="30" spans="1:7">
      <c r="A30">
        <v>2040</v>
      </c>
      <c r="B30" s="82">
        <f>'Tsiropoulos2018 (JRC)'!G10</f>
        <v>2220</v>
      </c>
      <c r="D30" s="83">
        <f>'Tsiropoulos2018 (JRC)'!G11</f>
        <v>0.02</v>
      </c>
      <c r="E30" s="77"/>
      <c r="F30" s="82"/>
      <c r="G30" s="18"/>
    </row>
    <row r="31" spans="1:7">
      <c r="A31">
        <v>2041</v>
      </c>
      <c r="B31" s="82"/>
      <c r="D31" s="83"/>
      <c r="E31" s="77"/>
      <c r="F31" s="82"/>
      <c r="G31" s="18"/>
    </row>
    <row r="32" spans="1:7">
      <c r="A32">
        <v>2042</v>
      </c>
      <c r="B32" s="82"/>
      <c r="D32" s="83"/>
      <c r="E32" s="77"/>
      <c r="F32" s="82"/>
      <c r="G32" s="18"/>
    </row>
    <row r="33" spans="1:7">
      <c r="A33">
        <v>2043</v>
      </c>
      <c r="B33" s="82"/>
      <c r="D33" s="83"/>
      <c r="E33" s="77"/>
      <c r="F33" s="82"/>
      <c r="G33" s="18"/>
    </row>
    <row r="34" spans="1:7">
      <c r="A34">
        <v>2044</v>
      </c>
      <c r="B34" s="82"/>
      <c r="D34" s="83"/>
      <c r="E34" s="77"/>
      <c r="F34" s="82"/>
      <c r="G34" s="18"/>
    </row>
    <row r="35" spans="1:7">
      <c r="A35">
        <v>2045</v>
      </c>
      <c r="B35" s="82"/>
      <c r="D35" s="83"/>
      <c r="E35" s="77"/>
      <c r="F35" s="82"/>
      <c r="G35" s="18"/>
    </row>
    <row r="36" spans="1:7">
      <c r="A36">
        <v>2046</v>
      </c>
      <c r="B36" s="82"/>
      <c r="D36" s="83"/>
      <c r="E36" s="77"/>
      <c r="F36" s="82"/>
      <c r="G36" s="18"/>
    </row>
    <row r="37" spans="1:7">
      <c r="A37">
        <v>2047</v>
      </c>
      <c r="B37" s="82"/>
      <c r="D37" s="83"/>
      <c r="E37" s="77"/>
      <c r="F37" s="82"/>
      <c r="G37" s="18"/>
    </row>
    <row r="38" spans="1:7">
      <c r="A38">
        <v>2048</v>
      </c>
      <c r="B38" s="82"/>
      <c r="D38" s="83"/>
      <c r="E38" s="77"/>
      <c r="F38" s="82"/>
      <c r="G38" s="18"/>
    </row>
    <row r="39" spans="1:7">
      <c r="A39">
        <v>2049</v>
      </c>
      <c r="B39" s="82"/>
      <c r="D39" s="83"/>
      <c r="E39" s="77"/>
      <c r="F39" s="82"/>
      <c r="G39" s="18"/>
    </row>
    <row r="40" spans="1:7">
      <c r="A40">
        <v>2050</v>
      </c>
      <c r="B40" s="82">
        <f>'Tsiropoulos2018 (JRC)'!H10</f>
        <v>2160</v>
      </c>
      <c r="C40">
        <f>Agora2019!F8</f>
        <v>1600</v>
      </c>
      <c r="D40" s="83">
        <f>'Tsiropoulos2018 (JRC)'!H11</f>
        <v>0.02</v>
      </c>
      <c r="E40" s="77">
        <f>Agora2019!F9</f>
        <v>3.2000000000000001E-2</v>
      </c>
      <c r="F40" s="82"/>
      <c r="G40" s="18"/>
    </row>
    <row r="62" spans="2:7" ht="17" thickBot="1"/>
    <row r="63" spans="2:7" ht="22" thickBot="1">
      <c r="B63" s="209" t="s">
        <v>291</v>
      </c>
      <c r="C63" s="210"/>
      <c r="D63" s="210"/>
      <c r="E63" s="210"/>
      <c r="F63" s="210"/>
      <c r="G63" s="211"/>
    </row>
    <row r="64" spans="2:7" ht="17" thickBot="1"/>
    <row r="65" spans="2:7">
      <c r="B65" s="93" t="s">
        <v>292</v>
      </c>
      <c r="C65" s="33"/>
      <c r="D65" s="33"/>
      <c r="E65" s="34"/>
      <c r="G65" s="94" t="s">
        <v>293</v>
      </c>
    </row>
    <row r="66" spans="2:7" ht="35" thickBot="1">
      <c r="B66" s="212" t="s">
        <v>295</v>
      </c>
      <c r="C66" s="213"/>
      <c r="D66" s="213"/>
      <c r="E66" s="214"/>
      <c r="G66" s="95" t="str">
        <f>B3</f>
        <v>Tsiropoulos, 2018 (ProRES scenario)</v>
      </c>
    </row>
  </sheetData>
  <mergeCells count="5">
    <mergeCell ref="B63:G63"/>
    <mergeCell ref="B66:E66"/>
    <mergeCell ref="B2:C2"/>
    <mergeCell ref="D2:E2"/>
    <mergeCell ref="F2:G2"/>
  </mergeCells>
  <pageMargins left="0.7" right="0.7" top="0.78740157499999996" bottom="0.78740157499999996"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ECC68-BEAD-624E-9B90-5E5799871DA2}">
  <sheetPr>
    <tabColor theme="9"/>
  </sheetPr>
  <dimension ref="A1:Q66"/>
  <sheetViews>
    <sheetView topLeftCell="A34" workbookViewId="0">
      <selection activeCell="H45" sqref="H45"/>
    </sheetView>
  </sheetViews>
  <sheetFormatPr baseColWidth="10" defaultRowHeight="16"/>
  <cols>
    <col min="2" max="2" width="29.6640625" bestFit="1" customWidth="1"/>
    <col min="3" max="3" width="10" bestFit="1" customWidth="1"/>
    <col min="4" max="4" width="15.6640625" bestFit="1" customWidth="1"/>
    <col min="5" max="5" width="11.33203125" bestFit="1" customWidth="1"/>
    <col min="6" max="8" width="11.33203125" customWidth="1"/>
    <col min="9" max="9" width="14.6640625" bestFit="1" customWidth="1"/>
    <col min="10" max="10" width="11.33203125" bestFit="1" customWidth="1"/>
    <col min="11" max="11" width="11.33203125" customWidth="1"/>
    <col min="12" max="12" width="23.6640625" bestFit="1" customWidth="1"/>
    <col min="13" max="13" width="14.6640625" bestFit="1" customWidth="1"/>
    <col min="14" max="17" width="14.6640625" customWidth="1"/>
  </cols>
  <sheetData>
    <row r="1" spans="1:17" ht="17" thickBot="1"/>
    <row r="2" spans="1:17" ht="17" thickBot="1">
      <c r="A2" s="1"/>
      <c r="B2" s="203" t="s">
        <v>317</v>
      </c>
      <c r="C2" s="204"/>
      <c r="D2" s="204"/>
      <c r="E2" s="204"/>
      <c r="F2" s="204"/>
      <c r="G2" s="204"/>
      <c r="H2" s="205"/>
      <c r="I2" s="203" t="s">
        <v>285</v>
      </c>
      <c r="J2" s="204"/>
      <c r="K2" s="204"/>
      <c r="L2" s="203" t="s">
        <v>289</v>
      </c>
      <c r="M2" s="204"/>
      <c r="N2" s="130"/>
      <c r="O2" s="203" t="s">
        <v>426</v>
      </c>
      <c r="P2" s="204"/>
      <c r="Q2" s="161"/>
    </row>
    <row r="3" spans="1:17">
      <c r="A3" s="20" t="s">
        <v>281</v>
      </c>
      <c r="B3" s="89" t="str">
        <f>Vartiainen2020!B15</f>
        <v>Vartiainen, 2020</v>
      </c>
      <c r="C3" s="90" t="str">
        <f>lit_review_raw!A43</f>
        <v>﻿IEA, 2019b</v>
      </c>
      <c r="D3" s="90" t="str">
        <f>lit_review_raw!A50</f>
        <v>BATSTROM, 2018</v>
      </c>
      <c r="E3" s="90" t="str">
        <f>lit_review_raw!A48</f>
        <v>Runge, 2020</v>
      </c>
      <c r="F3" s="90" t="str">
        <f>'Cole, 2019'!B16</f>
        <v>Cole, 2019</v>
      </c>
      <c r="G3" s="90" t="str">
        <f>F3</f>
        <v>Cole, 2019</v>
      </c>
      <c r="H3" s="90" t="str">
        <f>G3</f>
        <v>Cole, 2019</v>
      </c>
      <c r="I3" s="89" t="str">
        <f>B3</f>
        <v>Vartiainen, 2020</v>
      </c>
      <c r="J3" s="90" t="str">
        <f>lit_review_raw!A48</f>
        <v>Runge, 2020</v>
      </c>
      <c r="K3" s="90" t="str">
        <f>F3</f>
        <v>Cole, 2019</v>
      </c>
      <c r="L3" s="89" t="str">
        <f>B3</f>
        <v>Vartiainen, 2020</v>
      </c>
      <c r="M3" s="90" t="str">
        <f>J3</f>
        <v>Runge, 2020</v>
      </c>
      <c r="N3" s="90" t="str">
        <f>K3</f>
        <v>Cole, 2019</v>
      </c>
      <c r="O3" s="89" t="str">
        <f>M3</f>
        <v>Runge, 2020</v>
      </c>
      <c r="P3" s="148" t="str">
        <f>N3</f>
        <v>Cole, 2019</v>
      </c>
      <c r="Q3" s="20"/>
    </row>
    <row r="4" spans="1:17">
      <c r="A4" s="91" t="s">
        <v>290</v>
      </c>
      <c r="B4" s="92"/>
      <c r="C4" s="91"/>
      <c r="D4" s="91"/>
      <c r="E4" s="91"/>
      <c r="F4" s="91" t="str">
        <f>'Cole, 2019'!A6</f>
        <v>mid cost</v>
      </c>
      <c r="G4" s="91" t="str">
        <f>'Cole, 2019'!A5</f>
        <v>high cost</v>
      </c>
      <c r="H4" s="91" t="str">
        <f>'Cole, 2019'!A7</f>
        <v>low cost</v>
      </c>
      <c r="I4" s="92"/>
      <c r="J4" s="91"/>
      <c r="K4" s="91" t="s">
        <v>428</v>
      </c>
      <c r="L4" s="92"/>
      <c r="M4" s="91"/>
      <c r="N4" s="91"/>
      <c r="O4" s="92"/>
      <c r="P4" s="149"/>
      <c r="Q4" s="21"/>
    </row>
    <row r="5" spans="1:17">
      <c r="A5">
        <v>2015</v>
      </c>
      <c r="B5" s="82"/>
      <c r="C5" s="18"/>
      <c r="D5" s="18">
        <f>lit_review_raw!X50</f>
        <v>605</v>
      </c>
      <c r="E5" s="18"/>
      <c r="F5" s="18"/>
      <c r="G5" s="18"/>
      <c r="H5" s="18"/>
      <c r="I5" s="82"/>
      <c r="J5" s="18"/>
      <c r="K5" s="18"/>
      <c r="L5" s="82">
        <f>Vartiainen2020!D12</f>
        <v>15</v>
      </c>
      <c r="M5" s="18"/>
      <c r="N5" s="18"/>
      <c r="O5" s="82"/>
      <c r="P5" s="150"/>
      <c r="Q5" s="18"/>
    </row>
    <row r="6" spans="1:17">
      <c r="A6">
        <v>2016</v>
      </c>
      <c r="B6" s="82"/>
      <c r="C6" s="18"/>
      <c r="D6" s="18"/>
      <c r="E6" s="18"/>
      <c r="F6" s="18"/>
      <c r="G6" s="18"/>
      <c r="H6" s="18"/>
      <c r="I6" s="82"/>
      <c r="J6" s="18"/>
      <c r="K6" s="18"/>
      <c r="L6" s="82"/>
      <c r="M6" s="18"/>
      <c r="N6" s="18"/>
      <c r="O6" s="82"/>
      <c r="P6" s="150"/>
      <c r="Q6" s="18"/>
    </row>
    <row r="7" spans="1:17">
      <c r="A7">
        <v>2017</v>
      </c>
      <c r="B7" s="82"/>
      <c r="C7" s="18">
        <f>lit_review_raw!X43</f>
        <v>402</v>
      </c>
      <c r="D7" s="18"/>
      <c r="E7" s="18"/>
      <c r="F7" s="18"/>
      <c r="G7" s="18"/>
      <c r="H7" s="18"/>
      <c r="I7" s="82"/>
      <c r="J7" s="18"/>
      <c r="K7" s="18"/>
      <c r="L7" s="82"/>
      <c r="M7" s="18"/>
      <c r="N7" s="18"/>
      <c r="O7" s="82"/>
      <c r="P7" s="150"/>
      <c r="Q7" s="18"/>
    </row>
    <row r="8" spans="1:17">
      <c r="A8">
        <v>2018</v>
      </c>
      <c r="B8" s="82"/>
      <c r="C8" s="18"/>
      <c r="D8" s="18"/>
      <c r="E8" s="18"/>
      <c r="F8" s="86">
        <f>'Cole, 2019'!D6</f>
        <v>342</v>
      </c>
      <c r="G8" s="86">
        <f>'Cole, 2019'!D5</f>
        <v>342</v>
      </c>
      <c r="H8" s="86">
        <f>'Cole, 2019'!D7</f>
        <v>342</v>
      </c>
      <c r="I8" s="82"/>
      <c r="J8" s="18"/>
      <c r="K8" s="169">
        <f>K9</f>
        <v>3.9473684210526314E-2</v>
      </c>
      <c r="L8" s="82"/>
      <c r="M8" s="18"/>
      <c r="N8" s="170"/>
      <c r="O8" s="82"/>
      <c r="P8" s="150"/>
      <c r="Q8" s="18"/>
    </row>
    <row r="9" spans="1:17">
      <c r="A9">
        <v>2019</v>
      </c>
      <c r="B9" s="82">
        <f>Vartiainen2020!D7</f>
        <v>275</v>
      </c>
      <c r="C9" s="18"/>
      <c r="D9" s="18"/>
      <c r="E9" s="18"/>
      <c r="F9" s="18"/>
      <c r="G9" s="18"/>
      <c r="H9" s="18"/>
      <c r="I9" s="82">
        <f>Vartiainen2020!D9</f>
        <v>1.4909090909090908E-2</v>
      </c>
      <c r="J9" s="18"/>
      <c r="K9" s="135">
        <f>'Cole, 2019'!D13</f>
        <v>3.9473684210526314E-2</v>
      </c>
      <c r="L9" s="82"/>
      <c r="M9" s="18"/>
      <c r="N9" s="86">
        <f>'Cole, 2019'!D12</f>
        <v>15</v>
      </c>
      <c r="O9" s="82"/>
      <c r="P9" s="150">
        <f>'Cole, 2019'!D11</f>
        <v>0.85</v>
      </c>
      <c r="Q9" s="18"/>
    </row>
    <row r="10" spans="1:17">
      <c r="A10">
        <v>2020</v>
      </c>
      <c r="B10" s="82">
        <f>HLOOKUP(A10,Vartiainen2020!$D$1:$AI$9,7,FALSE)</f>
        <v>251</v>
      </c>
      <c r="C10" s="18"/>
      <c r="D10" s="18">
        <f>lit_review_raw!X51</f>
        <v>455</v>
      </c>
      <c r="E10" s="18"/>
      <c r="F10" s="86">
        <f>'Cole, 2019'!E6</f>
        <v>297</v>
      </c>
      <c r="G10" s="86">
        <f>'Cole, 2019'!E5</f>
        <v>323.10000000000002</v>
      </c>
      <c r="H10" s="86">
        <f>'Cole, 2019'!E7</f>
        <v>267.3</v>
      </c>
      <c r="I10" s="82">
        <f>HLOOKUP(A10,Vartiainen2020!$D$1:$AI$9,9,FALSE)</f>
        <v>1.5537848605577689E-2</v>
      </c>
      <c r="J10" s="18"/>
      <c r="K10" s="18"/>
      <c r="L10" s="82"/>
      <c r="M10" s="18"/>
      <c r="N10" s="18"/>
      <c r="O10" s="82"/>
      <c r="P10" s="150"/>
      <c r="Q10" s="18"/>
    </row>
    <row r="11" spans="1:17">
      <c r="A11">
        <v>2021</v>
      </c>
      <c r="B11" s="82">
        <f>HLOOKUP(A11,Vartiainen2020!$D$1:$AI$9,7,FALSE)</f>
        <v>229</v>
      </c>
      <c r="C11" s="18"/>
      <c r="D11" s="18"/>
      <c r="E11" s="18"/>
      <c r="F11" s="18"/>
      <c r="G11" s="18"/>
      <c r="H11" s="18"/>
      <c r="I11" s="82">
        <f>HLOOKUP(A11,Vartiainen2020!$D$1:$AI$9,9,FALSE)</f>
        <v>1.6157205240174673E-2</v>
      </c>
      <c r="J11" s="18"/>
      <c r="K11" s="18"/>
      <c r="L11" s="82"/>
      <c r="M11" s="18"/>
      <c r="N11" s="18"/>
      <c r="O11" s="82"/>
      <c r="P11" s="150"/>
      <c r="Q11" s="18"/>
    </row>
    <row r="12" spans="1:17">
      <c r="A12">
        <v>2022</v>
      </c>
      <c r="B12" s="82">
        <f>HLOOKUP(A12,Vartiainen2020!$D$1:$AI$9,7,FALSE)</f>
        <v>209</v>
      </c>
      <c r="C12" s="18"/>
      <c r="D12" s="18"/>
      <c r="E12" s="18"/>
      <c r="F12" s="18"/>
      <c r="G12" s="18"/>
      <c r="H12" s="18"/>
      <c r="I12" s="82">
        <f>HLOOKUP(A12,Vartiainen2020!$D$1:$AI$9,9,FALSE)</f>
        <v>1.7224880382775119E-2</v>
      </c>
      <c r="J12" s="18"/>
      <c r="K12" s="18"/>
      <c r="L12" s="82"/>
      <c r="M12" s="18"/>
      <c r="N12" s="18"/>
      <c r="O12" s="82"/>
      <c r="P12" s="150"/>
      <c r="Q12" s="18"/>
    </row>
    <row r="13" spans="1:17">
      <c r="A13">
        <v>2023</v>
      </c>
      <c r="B13" s="82">
        <f>HLOOKUP(A13,Vartiainen2020!$D$1:$AI$9,7,FALSE)</f>
        <v>192</v>
      </c>
      <c r="C13" s="18"/>
      <c r="D13" s="18"/>
      <c r="E13" s="18"/>
      <c r="F13" s="18"/>
      <c r="G13" s="18"/>
      <c r="H13" s="18"/>
      <c r="I13" s="82">
        <f>HLOOKUP(A13,Vartiainen2020!$D$1:$AI$9,9,FALSE)</f>
        <v>1.7708333333333333E-2</v>
      </c>
      <c r="J13" s="18"/>
      <c r="K13" s="18"/>
      <c r="L13" s="82"/>
      <c r="M13" s="18"/>
      <c r="N13" s="18"/>
      <c r="O13" s="82"/>
      <c r="P13" s="150"/>
      <c r="Q13" s="18"/>
    </row>
    <row r="14" spans="1:17">
      <c r="A14">
        <v>2024</v>
      </c>
      <c r="B14" s="82">
        <f>HLOOKUP(A14,Vartiainen2020!$D$1:$AI$9,7,FALSE)</f>
        <v>176</v>
      </c>
      <c r="C14" s="18"/>
      <c r="D14" s="18"/>
      <c r="E14" s="18"/>
      <c r="F14" s="18"/>
      <c r="G14" s="18"/>
      <c r="H14" s="18"/>
      <c r="I14" s="82">
        <f>HLOOKUP(A14,Vartiainen2020!$D$1:$AI$9,9,FALSE)</f>
        <v>1.8749999999999999E-2</v>
      </c>
      <c r="J14" s="18"/>
      <c r="K14" s="18"/>
      <c r="L14" s="82"/>
      <c r="M14" s="18"/>
      <c r="N14" s="18"/>
      <c r="O14" s="82"/>
      <c r="P14" s="150"/>
      <c r="Q14" s="18"/>
    </row>
    <row r="15" spans="1:17">
      <c r="A15">
        <v>2025</v>
      </c>
      <c r="B15" s="82">
        <f>HLOOKUP(A15,Vartiainen2020!$D$1:$AI$9,7,FALSE)</f>
        <v>163</v>
      </c>
      <c r="C15" s="18">
        <f>lit_review_raw!X44</f>
        <v>268</v>
      </c>
      <c r="D15" s="18">
        <f>lit_review_raw!X52</f>
        <v>345</v>
      </c>
      <c r="E15" s="18"/>
      <c r="F15" s="86">
        <f>'Cole, 2019'!F6</f>
        <v>223.20000000000002</v>
      </c>
      <c r="G15" s="86">
        <f>'Cole, 2019'!F5</f>
        <v>297</v>
      </c>
      <c r="H15" s="86">
        <f>'Cole, 2019'!F7</f>
        <v>165.6</v>
      </c>
      <c r="I15" s="82">
        <f>HLOOKUP(A15,Vartiainen2020!$D$1:$AI$9,9,FALSE)</f>
        <v>1.9631901840490799E-2</v>
      </c>
      <c r="J15" s="18"/>
      <c r="K15" s="18"/>
      <c r="L15" s="82"/>
      <c r="M15" s="18"/>
      <c r="N15" s="18"/>
      <c r="O15" s="82"/>
      <c r="P15" s="150"/>
      <c r="Q15" s="18"/>
    </row>
    <row r="16" spans="1:17">
      <c r="A16">
        <v>2026</v>
      </c>
      <c r="B16" s="82">
        <f>HLOOKUP(A16,Vartiainen2020!$D$1:$AI$9,7,FALSE)</f>
        <v>151</v>
      </c>
      <c r="C16" s="18"/>
      <c r="D16" s="18"/>
      <c r="E16" s="18"/>
      <c r="F16" s="18"/>
      <c r="G16" s="18"/>
      <c r="H16" s="18"/>
      <c r="I16" s="82">
        <f>HLOOKUP(A16,Vartiainen2020!$D$1:$AI$9,9,FALSE)</f>
        <v>1.9867549668874173E-2</v>
      </c>
      <c r="J16" s="18"/>
      <c r="K16" s="18"/>
      <c r="L16" s="82"/>
      <c r="M16" s="18"/>
      <c r="N16" s="18"/>
      <c r="O16" s="82"/>
      <c r="P16" s="150"/>
      <c r="Q16" s="18"/>
    </row>
    <row r="17" spans="1:17">
      <c r="A17">
        <v>2027</v>
      </c>
      <c r="B17" s="82">
        <f>HLOOKUP(A17,Vartiainen2020!$D$1:$AI$9,7,FALSE)</f>
        <v>141</v>
      </c>
      <c r="C17" s="18"/>
      <c r="D17" s="18"/>
      <c r="E17" s="18"/>
      <c r="F17" s="18"/>
      <c r="G17" s="18"/>
      <c r="H17" s="18"/>
      <c r="I17" s="82">
        <f>HLOOKUP(A17,Vartiainen2020!$D$1:$AI$9,9,FALSE)</f>
        <v>2.0567375886524821E-2</v>
      </c>
      <c r="J17" s="18"/>
      <c r="K17" s="18"/>
      <c r="L17" s="82"/>
      <c r="M17" s="18"/>
      <c r="N17" s="18"/>
      <c r="O17" s="82"/>
      <c r="P17" s="150"/>
      <c r="Q17" s="18"/>
    </row>
    <row r="18" spans="1:17">
      <c r="A18">
        <v>2028</v>
      </c>
      <c r="B18" s="82">
        <f>HLOOKUP(A18,Vartiainen2020!$D$1:$AI$9,7,FALSE)</f>
        <v>132</v>
      </c>
      <c r="C18" s="18"/>
      <c r="D18" s="18"/>
      <c r="E18" s="18"/>
      <c r="F18" s="18"/>
      <c r="G18" s="18"/>
      <c r="H18" s="18"/>
      <c r="I18" s="82">
        <f>HLOOKUP(A18,Vartiainen2020!$D$1:$AI$9,9,FALSE)</f>
        <v>2.1969696969696969E-2</v>
      </c>
      <c r="J18" s="18"/>
      <c r="K18" s="18"/>
      <c r="L18" s="82"/>
      <c r="M18" s="18"/>
      <c r="N18" s="18"/>
      <c r="O18" s="82"/>
      <c r="P18" s="150"/>
      <c r="Q18" s="18"/>
    </row>
    <row r="19" spans="1:17">
      <c r="A19">
        <v>2029</v>
      </c>
      <c r="B19" s="82">
        <f>HLOOKUP(A19,Vartiainen2020!$D$1:$AI$9,7,FALSE)</f>
        <v>124</v>
      </c>
      <c r="C19" s="18"/>
      <c r="D19" s="18"/>
      <c r="E19" s="18"/>
      <c r="F19" s="18"/>
      <c r="G19" s="18"/>
      <c r="H19" s="18"/>
      <c r="I19" s="82">
        <f>HLOOKUP(A19,Vartiainen2020!$D$1:$AI$9,9,FALSE)</f>
        <v>2.2580645161290321E-2</v>
      </c>
      <c r="J19" s="18"/>
      <c r="K19" s="18"/>
      <c r="L19" s="82"/>
      <c r="M19" s="18"/>
      <c r="N19" s="18"/>
      <c r="O19" s="82"/>
      <c r="P19" s="150"/>
      <c r="Q19" s="18"/>
    </row>
    <row r="20" spans="1:17">
      <c r="A20">
        <v>2030</v>
      </c>
      <c r="B20" s="82">
        <f>HLOOKUP(A20,Vartiainen2020!$D$1:$AI$9,7,FALSE)</f>
        <v>117</v>
      </c>
      <c r="C20" s="18">
        <f>lit_review_raw!X45</f>
        <v>243</v>
      </c>
      <c r="D20" s="18">
        <f>lit_review_raw!X53</f>
        <v>260</v>
      </c>
      <c r="E20" s="18"/>
      <c r="F20" s="86">
        <f>'Cole, 2019'!G6</f>
        <v>186.3</v>
      </c>
      <c r="G20" s="86">
        <f>'Cole, 2019'!G5</f>
        <v>270.90000000000003</v>
      </c>
      <c r="H20" s="86">
        <f>'Cole, 2019'!G7</f>
        <v>111.60000000000001</v>
      </c>
      <c r="I20" s="82">
        <f>HLOOKUP(A20,Vartiainen2020!$D$1:$AI$9,9,FALSE)</f>
        <v>2.3076923076923078E-2</v>
      </c>
      <c r="J20" s="18"/>
      <c r="K20" s="18"/>
      <c r="L20" s="82"/>
      <c r="M20" s="18"/>
      <c r="N20" s="18"/>
      <c r="O20" s="82"/>
      <c r="P20" s="150"/>
      <c r="Q20" s="18"/>
    </row>
    <row r="21" spans="1:17">
      <c r="A21">
        <v>2031</v>
      </c>
      <c r="B21" s="82">
        <f>HLOOKUP(A21,Vartiainen2020!$D$1:$AI$9,7,FALSE)</f>
        <v>112</v>
      </c>
      <c r="C21" s="18"/>
      <c r="D21" s="18"/>
      <c r="E21" s="18"/>
      <c r="F21" s="18"/>
      <c r="G21" s="18"/>
      <c r="H21" s="18"/>
      <c r="I21" s="82">
        <f>HLOOKUP(A21,Vartiainen2020!$D$1:$AI$9,9,FALSE)</f>
        <v>2.3214285714285715E-2</v>
      </c>
      <c r="J21" s="18"/>
      <c r="K21" s="18"/>
      <c r="L21" s="82"/>
      <c r="M21" s="18"/>
      <c r="N21" s="18"/>
      <c r="O21" s="82"/>
      <c r="P21" s="150"/>
      <c r="Q21" s="18"/>
    </row>
    <row r="22" spans="1:17">
      <c r="A22">
        <v>2032</v>
      </c>
      <c r="B22" s="82">
        <f>HLOOKUP(A22,Vartiainen2020!$D$1:$AI$9,7,FALSE)</f>
        <v>106</v>
      </c>
      <c r="C22" s="18"/>
      <c r="D22" s="18"/>
      <c r="E22" s="18"/>
      <c r="F22" s="18"/>
      <c r="G22" s="18"/>
      <c r="H22" s="18"/>
      <c r="I22" s="82">
        <f>HLOOKUP(A22,Vartiainen2020!$D$1:$AI$9,9,FALSE)</f>
        <v>2.4528301886792454E-2</v>
      </c>
      <c r="J22" s="18"/>
      <c r="K22" s="18"/>
      <c r="L22" s="82"/>
      <c r="M22" s="18"/>
      <c r="N22" s="18"/>
      <c r="O22" s="82"/>
      <c r="P22" s="150"/>
      <c r="Q22" s="18"/>
    </row>
    <row r="23" spans="1:17">
      <c r="A23">
        <v>2033</v>
      </c>
      <c r="B23" s="82">
        <f>HLOOKUP(A23,Vartiainen2020!$D$1:$AI$9,7,FALSE)</f>
        <v>102</v>
      </c>
      <c r="C23" s="18"/>
      <c r="D23" s="18"/>
      <c r="E23" s="18"/>
      <c r="F23" s="18"/>
      <c r="G23" s="18"/>
      <c r="H23" s="18"/>
      <c r="I23" s="82">
        <f>HLOOKUP(A23,Vartiainen2020!$D$1:$AI$9,9,FALSE)</f>
        <v>2.4509803921568627E-2</v>
      </c>
      <c r="J23" s="18"/>
      <c r="K23" s="18"/>
      <c r="L23" s="82"/>
      <c r="M23" s="18"/>
      <c r="N23" s="18"/>
      <c r="O23" s="82"/>
      <c r="P23" s="150"/>
      <c r="Q23" s="18"/>
    </row>
    <row r="24" spans="1:17">
      <c r="A24">
        <v>2034</v>
      </c>
      <c r="B24" s="82">
        <f>HLOOKUP(A24,Vartiainen2020!$D$1:$AI$9,7,FALSE)</f>
        <v>98</v>
      </c>
      <c r="C24" s="18"/>
      <c r="D24" s="18"/>
      <c r="E24" s="97">
        <f>E25</f>
        <v>125</v>
      </c>
      <c r="F24" s="97"/>
      <c r="G24" s="97"/>
      <c r="H24" s="97"/>
      <c r="I24" s="82">
        <f>HLOOKUP(A24,Vartiainen2020!$D$1:$AI$9,9,FALSE)</f>
        <v>2.5510204081632654E-2</v>
      </c>
      <c r="J24" s="97">
        <f>J25</f>
        <v>0.03</v>
      </c>
      <c r="K24" s="97"/>
      <c r="L24" s="82"/>
      <c r="M24" s="97">
        <f>M25</f>
        <v>20</v>
      </c>
      <c r="N24" s="97"/>
      <c r="O24" s="162">
        <f>O25</f>
        <v>0.97</v>
      </c>
      <c r="P24" s="160"/>
      <c r="Q24" s="97"/>
    </row>
    <row r="25" spans="1:17">
      <c r="A25">
        <v>2035</v>
      </c>
      <c r="B25" s="82">
        <f>HLOOKUP(A25,Vartiainen2020!$D$1:$AI$9,7,FALSE)</f>
        <v>94</v>
      </c>
      <c r="C25" s="18">
        <f>lit_review_raw!X46</f>
        <v>228</v>
      </c>
      <c r="D25" s="18"/>
      <c r="E25" s="18">
        <f>lit_review_raw!X48</f>
        <v>125</v>
      </c>
      <c r="F25" s="18"/>
      <c r="G25" s="18"/>
      <c r="H25" s="18"/>
      <c r="I25" s="82">
        <f>HLOOKUP(A25,Vartiainen2020!$D$1:$AI$9,9,FALSE)</f>
        <v>2.553191489361702E-2</v>
      </c>
      <c r="J25" s="18">
        <f>lit_review_raw!Y48</f>
        <v>0.03</v>
      </c>
      <c r="K25" s="18"/>
      <c r="L25" s="82"/>
      <c r="M25" s="18">
        <f>lit_review_raw!Z48</f>
        <v>20</v>
      </c>
      <c r="N25" s="18"/>
      <c r="O25" s="82">
        <f>lit_review_raw!AA48</f>
        <v>0.97</v>
      </c>
      <c r="P25" s="150"/>
      <c r="Q25" s="18"/>
    </row>
    <row r="26" spans="1:17">
      <c r="A26">
        <v>2036</v>
      </c>
      <c r="B26" s="82">
        <f>HLOOKUP(A26,Vartiainen2020!$D$1:$AI$9,7,FALSE)</f>
        <v>91</v>
      </c>
      <c r="C26" s="18"/>
      <c r="D26" s="18"/>
      <c r="E26" s="18"/>
      <c r="F26" s="18"/>
      <c r="G26" s="18"/>
      <c r="H26" s="18"/>
      <c r="I26" s="82">
        <f>HLOOKUP(A26,Vartiainen2020!$D$1:$AI$9,9,FALSE)</f>
        <v>2.6373626373626374E-2</v>
      </c>
      <c r="J26" s="18"/>
      <c r="K26" s="18"/>
      <c r="L26" s="82"/>
      <c r="M26" s="18"/>
      <c r="N26" s="18"/>
      <c r="O26" s="82"/>
      <c r="P26" s="150"/>
      <c r="Q26" s="18"/>
    </row>
    <row r="27" spans="1:17">
      <c r="A27">
        <v>2037</v>
      </c>
      <c r="B27" s="82">
        <f>HLOOKUP(A27,Vartiainen2020!$D$1:$AI$9,7,FALSE)</f>
        <v>88</v>
      </c>
      <c r="C27" s="18"/>
      <c r="D27" s="18"/>
      <c r="E27" s="18"/>
      <c r="F27" s="18"/>
      <c r="G27" s="18"/>
      <c r="H27" s="18"/>
      <c r="I27" s="82">
        <f>HLOOKUP(A27,Vartiainen2020!$D$1:$AI$9,9,FALSE)</f>
        <v>2.6136363636363635E-2</v>
      </c>
      <c r="J27" s="18"/>
      <c r="K27" s="18"/>
      <c r="L27" s="82"/>
      <c r="M27" s="18"/>
      <c r="N27" s="18"/>
      <c r="O27" s="82"/>
      <c r="P27" s="150"/>
      <c r="Q27" s="18"/>
    </row>
    <row r="28" spans="1:17">
      <c r="A28">
        <v>2038</v>
      </c>
      <c r="B28" s="82">
        <f>HLOOKUP(A28,Vartiainen2020!$D$1:$AI$9,7,FALSE)</f>
        <v>85</v>
      </c>
      <c r="C28" s="18"/>
      <c r="D28" s="18"/>
      <c r="E28" s="18"/>
      <c r="F28" s="18"/>
      <c r="G28" s="18"/>
      <c r="H28" s="18"/>
      <c r="I28" s="82">
        <f>HLOOKUP(A28,Vartiainen2020!$D$1:$AI$9,9,FALSE)</f>
        <v>2.7058823529411764E-2</v>
      </c>
      <c r="J28" s="18"/>
      <c r="K28" s="18"/>
      <c r="L28" s="82"/>
      <c r="M28" s="18"/>
      <c r="N28" s="18"/>
      <c r="O28" s="82"/>
      <c r="P28" s="150"/>
      <c r="Q28" s="18"/>
    </row>
    <row r="29" spans="1:17">
      <c r="A29">
        <v>2039</v>
      </c>
      <c r="B29" s="82">
        <f>HLOOKUP(A29,Vartiainen2020!$D$1:$AI$9,7,FALSE)</f>
        <v>82</v>
      </c>
      <c r="C29" s="18"/>
      <c r="D29" s="18"/>
      <c r="E29" s="18"/>
      <c r="F29" s="18"/>
      <c r="G29" s="18"/>
      <c r="H29" s="18"/>
      <c r="I29" s="82">
        <f>HLOOKUP(A29,Vartiainen2020!$D$1:$AI$9,9,FALSE)</f>
        <v>2.8048780487804875E-2</v>
      </c>
      <c r="J29" s="18"/>
      <c r="K29" s="18"/>
      <c r="L29" s="82"/>
      <c r="M29" s="18"/>
      <c r="N29" s="18"/>
      <c r="O29" s="82"/>
      <c r="P29" s="150"/>
      <c r="Q29" s="18"/>
    </row>
    <row r="30" spans="1:17">
      <c r="A30">
        <v>2040</v>
      </c>
      <c r="B30" s="82">
        <f>HLOOKUP(A30,Vartiainen2020!$D$1:$AI$9,7,FALSE)</f>
        <v>80</v>
      </c>
      <c r="C30" s="18">
        <f>lit_review_raw!X47</f>
        <v>218</v>
      </c>
      <c r="D30" s="18"/>
      <c r="E30" s="18"/>
      <c r="F30" s="18"/>
      <c r="G30" s="18"/>
      <c r="H30" s="18"/>
      <c r="I30" s="82">
        <f>HLOOKUP(A30,Vartiainen2020!$D$1:$AI$9,9,FALSE)</f>
        <v>2.7500000000000004E-2</v>
      </c>
      <c r="J30" s="18"/>
      <c r="K30" s="18"/>
      <c r="L30" s="82"/>
      <c r="M30" s="18"/>
      <c r="N30" s="18"/>
      <c r="O30" s="82"/>
      <c r="P30" s="150"/>
      <c r="Q30" s="18"/>
    </row>
    <row r="31" spans="1:17">
      <c r="A31">
        <v>2041</v>
      </c>
      <c r="B31" s="82">
        <f>HLOOKUP(A31,Vartiainen2020!$D$1:$AI$9,7,FALSE)</f>
        <v>78</v>
      </c>
      <c r="C31" s="18"/>
      <c r="D31" s="18"/>
      <c r="E31" s="18"/>
      <c r="F31" s="18"/>
      <c r="G31" s="18"/>
      <c r="H31" s="18"/>
      <c r="I31" s="82">
        <f>HLOOKUP(A31,Vartiainen2020!$D$1:$AI$9,9,FALSE)</f>
        <v>2.8205128205128209E-2</v>
      </c>
      <c r="J31" s="18"/>
      <c r="K31" s="18"/>
      <c r="L31" s="82"/>
      <c r="M31" s="18"/>
      <c r="N31" s="18"/>
      <c r="O31" s="82"/>
      <c r="P31" s="150"/>
      <c r="Q31" s="18"/>
    </row>
    <row r="32" spans="1:17">
      <c r="A32">
        <v>2042</v>
      </c>
      <c r="B32" s="82">
        <f>HLOOKUP(A32,Vartiainen2020!$D$1:$AI$9,7,FALSE)</f>
        <v>76</v>
      </c>
      <c r="C32" s="18"/>
      <c r="D32" s="18"/>
      <c r="E32" s="18"/>
      <c r="F32" s="18"/>
      <c r="G32" s="18"/>
      <c r="H32" s="18"/>
      <c r="I32" s="82">
        <f>HLOOKUP(A32,Vartiainen2020!$D$1:$AI$9,9,FALSE)</f>
        <v>2.8947368421052635E-2</v>
      </c>
      <c r="J32" s="18"/>
      <c r="K32" s="18"/>
      <c r="L32" s="82"/>
      <c r="M32" s="18"/>
      <c r="N32" s="18"/>
      <c r="O32" s="82"/>
      <c r="P32" s="150"/>
      <c r="Q32" s="18"/>
    </row>
    <row r="33" spans="1:17">
      <c r="A33">
        <v>2043</v>
      </c>
      <c r="B33" s="82">
        <f>HLOOKUP(A33,Vartiainen2020!$D$1:$AI$9,7,FALSE)</f>
        <v>74</v>
      </c>
      <c r="C33" s="18"/>
      <c r="D33" s="18"/>
      <c r="E33" s="18"/>
      <c r="F33" s="18"/>
      <c r="G33" s="18"/>
      <c r="H33" s="18"/>
      <c r="I33" s="82">
        <f>HLOOKUP(A33,Vartiainen2020!$D$1:$AI$9,9,FALSE)</f>
        <v>2.9729729729729731E-2</v>
      </c>
      <c r="J33" s="18"/>
      <c r="K33" s="18"/>
      <c r="L33" s="82"/>
      <c r="M33" s="18"/>
      <c r="N33" s="18"/>
      <c r="O33" s="82"/>
      <c r="P33" s="150"/>
      <c r="Q33" s="18"/>
    </row>
    <row r="34" spans="1:17">
      <c r="A34">
        <v>2044</v>
      </c>
      <c r="B34" s="82">
        <f>HLOOKUP(A34,Vartiainen2020!$D$1:$AI$9,7,FALSE)</f>
        <v>73</v>
      </c>
      <c r="C34" s="18"/>
      <c r="D34" s="18"/>
      <c r="E34" s="18"/>
      <c r="F34" s="18"/>
      <c r="G34" s="18"/>
      <c r="H34" s="18"/>
      <c r="I34" s="82">
        <f>HLOOKUP(A34,Vartiainen2020!$D$1:$AI$9,9,FALSE)</f>
        <v>2.8767123287671233E-2</v>
      </c>
      <c r="J34" s="18"/>
      <c r="K34" s="18"/>
      <c r="L34" s="82"/>
      <c r="M34" s="18"/>
      <c r="N34" s="18"/>
      <c r="O34" s="82"/>
      <c r="P34" s="150"/>
      <c r="Q34" s="18"/>
    </row>
    <row r="35" spans="1:17">
      <c r="A35">
        <v>2045</v>
      </c>
      <c r="B35" s="82">
        <f>HLOOKUP(A35,Vartiainen2020!$D$1:$AI$9,7,FALSE)</f>
        <v>71</v>
      </c>
      <c r="C35" s="18"/>
      <c r="D35" s="18"/>
      <c r="E35" s="18"/>
      <c r="F35" s="18"/>
      <c r="G35" s="18"/>
      <c r="H35" s="18"/>
      <c r="I35" s="82">
        <f>HLOOKUP(A35,Vartiainen2020!$D$1:$AI$9,9,FALSE)</f>
        <v>2.9577464788732397E-2</v>
      </c>
      <c r="J35" s="18"/>
      <c r="K35" s="18"/>
      <c r="L35" s="82"/>
      <c r="M35" s="18"/>
      <c r="N35" s="18"/>
      <c r="O35" s="82"/>
      <c r="P35" s="150"/>
      <c r="Q35" s="18"/>
    </row>
    <row r="36" spans="1:17">
      <c r="A36">
        <v>2046</v>
      </c>
      <c r="B36" s="82">
        <f>HLOOKUP(A36,Vartiainen2020!$D$1:$AI$9,7,FALSE)</f>
        <v>70</v>
      </c>
      <c r="C36" s="18"/>
      <c r="D36" s="18"/>
      <c r="E36" s="18"/>
      <c r="F36" s="18"/>
      <c r="G36" s="18"/>
      <c r="H36" s="18"/>
      <c r="I36" s="82">
        <f>HLOOKUP(A36,Vartiainen2020!$D$1:$AI$9,9,FALSE)</f>
        <v>3.0000000000000002E-2</v>
      </c>
      <c r="J36" s="18"/>
      <c r="K36" s="18"/>
      <c r="L36" s="82"/>
      <c r="M36" s="18"/>
      <c r="N36" s="18"/>
      <c r="O36" s="82"/>
      <c r="P36" s="150"/>
      <c r="Q36" s="18"/>
    </row>
    <row r="37" spans="1:17">
      <c r="A37">
        <v>2047</v>
      </c>
      <c r="B37" s="82">
        <f>HLOOKUP(A37,Vartiainen2020!$D$1:$AI$9,7,FALSE)</f>
        <v>69</v>
      </c>
      <c r="C37" s="18"/>
      <c r="D37" s="18"/>
      <c r="E37" s="18"/>
      <c r="F37" s="18"/>
      <c r="G37" s="18"/>
      <c r="H37" s="18"/>
      <c r="I37" s="82">
        <f>HLOOKUP(A37,Vartiainen2020!$D$1:$AI$9,9,FALSE)</f>
        <v>3.0434782608695653E-2</v>
      </c>
      <c r="J37" s="18"/>
      <c r="K37" s="18"/>
      <c r="L37" s="82"/>
      <c r="M37" s="18"/>
      <c r="N37" s="18"/>
      <c r="O37" s="82"/>
      <c r="P37" s="150"/>
      <c r="Q37" s="18"/>
    </row>
    <row r="38" spans="1:17">
      <c r="A38">
        <v>2048</v>
      </c>
      <c r="B38" s="82">
        <f>HLOOKUP(A38,Vartiainen2020!$D$1:$AI$9,7,FALSE)</f>
        <v>67</v>
      </c>
      <c r="C38" s="18"/>
      <c r="D38" s="18"/>
      <c r="E38" s="18"/>
      <c r="F38" s="18"/>
      <c r="G38" s="18"/>
      <c r="H38" s="18"/>
      <c r="I38" s="82">
        <f>HLOOKUP(A38,Vartiainen2020!$D$1:$AI$9,9,FALSE)</f>
        <v>3.1343283582089557E-2</v>
      </c>
      <c r="J38" s="18"/>
      <c r="K38" s="18"/>
      <c r="L38" s="82"/>
      <c r="M38" s="18"/>
      <c r="N38" s="18"/>
      <c r="O38" s="82"/>
      <c r="P38" s="150"/>
      <c r="Q38" s="18"/>
    </row>
    <row r="39" spans="1:17">
      <c r="A39">
        <v>2049</v>
      </c>
      <c r="B39" s="82">
        <f>HLOOKUP(A39,Vartiainen2020!$D$1:$AI$9,7,FALSE)</f>
        <v>66</v>
      </c>
      <c r="C39" s="18"/>
      <c r="D39" s="18"/>
      <c r="E39" s="18"/>
      <c r="F39" s="18"/>
      <c r="G39" s="18"/>
      <c r="H39" s="18"/>
      <c r="I39" s="82">
        <f>HLOOKUP(A39,Vartiainen2020!$D$1:$AI$9,9,FALSE)</f>
        <v>3.0303030303030304E-2</v>
      </c>
      <c r="J39" s="18"/>
      <c r="K39" s="18"/>
      <c r="L39" s="82"/>
      <c r="M39" s="18"/>
      <c r="N39" s="18"/>
      <c r="O39" s="82"/>
      <c r="P39" s="150"/>
      <c r="Q39" s="18"/>
    </row>
    <row r="40" spans="1:17">
      <c r="A40">
        <v>2050</v>
      </c>
      <c r="B40" s="82">
        <f>HLOOKUP(A40,Vartiainen2020!$D$1:$AI$9,7,FALSE)</f>
        <v>65</v>
      </c>
      <c r="C40" s="18"/>
      <c r="D40" s="18"/>
      <c r="E40" s="18"/>
      <c r="F40" s="86">
        <f>'Cole, 2019'!H6</f>
        <v>142.20000000000002</v>
      </c>
      <c r="G40" s="86">
        <f>'Cole, 2019'!H5</f>
        <v>238.5</v>
      </c>
      <c r="H40" s="86">
        <f>'Cole, 2019'!H7</f>
        <v>70.2</v>
      </c>
      <c r="I40" s="82">
        <f>HLOOKUP(A40,Vartiainen2020!$D$1:$AI$9,9,FALSE)</f>
        <v>3.0769230769230771E-2</v>
      </c>
      <c r="J40" s="18"/>
      <c r="L40" s="82"/>
      <c r="M40" s="18"/>
      <c r="N40" s="18"/>
      <c r="O40" s="82"/>
      <c r="P40" s="150"/>
      <c r="Q40" s="18"/>
    </row>
    <row r="62" spans="2:12" ht="17" thickBot="1"/>
    <row r="63" spans="2:12" ht="22" thickBot="1">
      <c r="B63" s="209" t="s">
        <v>291</v>
      </c>
      <c r="C63" s="210"/>
      <c r="D63" s="210"/>
      <c r="E63" s="210"/>
      <c r="F63" s="210"/>
      <c r="G63" s="210"/>
      <c r="H63" s="210"/>
      <c r="I63" s="210"/>
      <c r="J63" s="210"/>
      <c r="K63" s="210"/>
      <c r="L63" s="210"/>
    </row>
    <row r="64" spans="2:12" ht="17" thickBot="1"/>
    <row r="65" spans="2:12" ht="17" thickBot="1">
      <c r="B65" s="94" t="s">
        <v>292</v>
      </c>
      <c r="C65" s="20"/>
      <c r="D65" s="20"/>
      <c r="E65" s="20"/>
      <c r="F65" s="20"/>
      <c r="G65" s="20"/>
      <c r="H65" s="20"/>
      <c r="I65" s="203" t="s">
        <v>293</v>
      </c>
      <c r="J65" s="204"/>
      <c r="K65" s="204"/>
      <c r="L65" s="205"/>
    </row>
    <row r="66" spans="2:12" ht="52" thickBot="1">
      <c r="B66" s="95" t="s">
        <v>429</v>
      </c>
      <c r="C66" s="147"/>
      <c r="D66" s="147"/>
      <c r="E66" s="147"/>
      <c r="F66" s="147"/>
      <c r="G66" s="147"/>
      <c r="H66" s="147"/>
      <c r="I66" s="166" t="str">
        <f>F3</f>
        <v>Cole, 2019</v>
      </c>
      <c r="J66" s="167"/>
      <c r="K66" s="167"/>
      <c r="L66" s="168"/>
    </row>
  </sheetData>
  <mergeCells count="6">
    <mergeCell ref="O2:P2"/>
    <mergeCell ref="I65:L65"/>
    <mergeCell ref="B2:H2"/>
    <mergeCell ref="B63:L63"/>
    <mergeCell ref="I2:K2"/>
    <mergeCell ref="L2:M2"/>
  </mergeCells>
  <pageMargins left="0.7" right="0.7" top="0.78740157499999996" bottom="0.78740157499999996"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1A24C-78AF-BC47-A2B6-EB3C4CD19EDE}">
  <sheetPr>
    <tabColor theme="9"/>
  </sheetPr>
  <dimension ref="A1:E66"/>
  <sheetViews>
    <sheetView topLeftCell="A38" workbookViewId="0">
      <selection activeCell="E57" sqref="E57"/>
    </sheetView>
  </sheetViews>
  <sheetFormatPr baseColWidth="10" defaultRowHeight="16"/>
  <cols>
    <col min="2" max="4" width="35.5" customWidth="1"/>
    <col min="5" max="5" width="14.6640625" bestFit="1" customWidth="1"/>
  </cols>
  <sheetData>
    <row r="1" spans="1:5" ht="17" thickBot="1"/>
    <row r="2" spans="1:5" ht="17" thickBot="1">
      <c r="A2" s="1"/>
      <c r="B2" s="65" t="s">
        <v>284</v>
      </c>
      <c r="C2" s="65" t="s">
        <v>285</v>
      </c>
      <c r="D2" s="88" t="s">
        <v>289</v>
      </c>
      <c r="E2" s="1"/>
    </row>
    <row r="3" spans="1:5">
      <c r="A3" s="20" t="s">
        <v>281</v>
      </c>
      <c r="B3" s="89" t="str">
        <f>'Tsiropoulos2018 (JRC)'!B32</f>
        <v>Tsiropoulos, 2018 (ProRES scenario)</v>
      </c>
      <c r="C3" s="89" t="str">
        <f>B3</f>
        <v>Tsiropoulos, 2018 (ProRES scenario)</v>
      </c>
      <c r="D3" s="89" t="str">
        <f>B3</f>
        <v>Tsiropoulos, 2018 (ProRES scenario)</v>
      </c>
      <c r="E3" s="20"/>
    </row>
    <row r="4" spans="1:5">
      <c r="A4" s="91" t="s">
        <v>290</v>
      </c>
      <c r="B4" s="92" t="str">
        <f>'Tsiropoulos2018 (JRC)'!A22</f>
        <v>CSP, solar tower with storage</v>
      </c>
      <c r="C4" s="92" t="str">
        <f>B4</f>
        <v>CSP, solar tower with storage</v>
      </c>
      <c r="D4" s="92" t="str">
        <f>B4</f>
        <v>CSP, solar tower with storage</v>
      </c>
      <c r="E4" s="75"/>
    </row>
    <row r="5" spans="1:5">
      <c r="A5">
        <v>2015</v>
      </c>
      <c r="B5" s="82">
        <f>'Tsiropoulos2018 (JRC)'!D22</f>
        <v>5280</v>
      </c>
      <c r="C5" s="83">
        <f>'Tsiropoulos2018 (JRC)'!D23</f>
        <v>1.7000000000000001E-2</v>
      </c>
      <c r="D5" s="84">
        <f>'Tsiropoulos2018 (JRC)'!D28</f>
        <v>30</v>
      </c>
    </row>
    <row r="6" spans="1:5">
      <c r="A6">
        <v>2016</v>
      </c>
      <c r="B6" s="82"/>
      <c r="C6" s="83"/>
      <c r="D6" s="83"/>
    </row>
    <row r="7" spans="1:5">
      <c r="A7">
        <v>2017</v>
      </c>
      <c r="B7" s="82"/>
      <c r="C7" s="83"/>
      <c r="D7" s="82"/>
    </row>
    <row r="8" spans="1:5">
      <c r="A8">
        <v>2018</v>
      </c>
      <c r="B8" s="82"/>
      <c r="C8" s="83"/>
      <c r="D8" s="82"/>
    </row>
    <row r="9" spans="1:5">
      <c r="A9">
        <v>2019</v>
      </c>
      <c r="B9" s="82"/>
      <c r="C9" s="83"/>
      <c r="D9" s="82"/>
    </row>
    <row r="10" spans="1:5">
      <c r="A10">
        <v>2020</v>
      </c>
      <c r="B10" s="82">
        <f>'Tsiropoulos2018 (JRC)'!E22</f>
        <v>4330</v>
      </c>
      <c r="C10" s="83">
        <f>'Tsiropoulos2018 (JRC)'!E23</f>
        <v>1.7000000000000001E-2</v>
      </c>
      <c r="D10" s="82"/>
    </row>
    <row r="11" spans="1:5">
      <c r="A11">
        <v>2021</v>
      </c>
      <c r="B11" s="82"/>
      <c r="C11" s="83"/>
      <c r="D11" s="82"/>
    </row>
    <row r="12" spans="1:5">
      <c r="A12">
        <v>2022</v>
      </c>
      <c r="B12" s="82"/>
      <c r="C12" s="83"/>
      <c r="D12" s="82"/>
    </row>
    <row r="13" spans="1:5">
      <c r="A13">
        <v>2023</v>
      </c>
      <c r="B13" s="82"/>
      <c r="C13" s="83"/>
      <c r="D13" s="82"/>
    </row>
    <row r="14" spans="1:5">
      <c r="A14">
        <v>2024</v>
      </c>
      <c r="B14" s="82"/>
      <c r="C14" s="83"/>
      <c r="D14" s="82"/>
    </row>
    <row r="15" spans="1:5">
      <c r="A15">
        <v>2025</v>
      </c>
      <c r="B15" s="82"/>
      <c r="C15" s="83"/>
      <c r="D15" s="82"/>
    </row>
    <row r="16" spans="1:5">
      <c r="A16">
        <v>2026</v>
      </c>
      <c r="B16" s="82"/>
      <c r="C16" s="83"/>
      <c r="D16" s="82"/>
    </row>
    <row r="17" spans="1:4">
      <c r="A17">
        <v>2027</v>
      </c>
      <c r="B17" s="82"/>
      <c r="C17" s="83"/>
      <c r="D17" s="82"/>
    </row>
    <row r="18" spans="1:4">
      <c r="A18">
        <v>2028</v>
      </c>
      <c r="B18" s="82"/>
      <c r="C18" s="83"/>
      <c r="D18" s="82"/>
    </row>
    <row r="19" spans="1:4">
      <c r="A19">
        <v>2029</v>
      </c>
      <c r="B19" s="82"/>
      <c r="C19" s="83"/>
      <c r="D19" s="82"/>
    </row>
    <row r="20" spans="1:4">
      <c r="A20">
        <v>2030</v>
      </c>
      <c r="B20" s="82">
        <f>'Tsiropoulos2018 (JRC)'!F22</f>
        <v>3310</v>
      </c>
      <c r="C20" s="83">
        <f>'Tsiropoulos2018 (JRC)'!F23</f>
        <v>1.7000000000000001E-2</v>
      </c>
      <c r="D20" s="82"/>
    </row>
    <row r="21" spans="1:4">
      <c r="A21">
        <v>2031</v>
      </c>
      <c r="B21" s="82"/>
      <c r="C21" s="83"/>
      <c r="D21" s="82"/>
    </row>
    <row r="22" spans="1:4">
      <c r="A22">
        <v>2032</v>
      </c>
      <c r="B22" s="82"/>
      <c r="C22" s="83"/>
      <c r="D22" s="82"/>
    </row>
    <row r="23" spans="1:4">
      <c r="A23">
        <v>2033</v>
      </c>
      <c r="B23" s="82"/>
      <c r="C23" s="83"/>
      <c r="D23" s="82"/>
    </row>
    <row r="24" spans="1:4">
      <c r="A24">
        <v>2034</v>
      </c>
      <c r="B24" s="82"/>
      <c r="C24" s="83"/>
      <c r="D24" s="82"/>
    </row>
    <row r="25" spans="1:4">
      <c r="A25">
        <v>2035</v>
      </c>
      <c r="B25" s="82"/>
      <c r="C25" s="83"/>
      <c r="D25" s="82"/>
    </row>
    <row r="26" spans="1:4">
      <c r="A26">
        <v>2036</v>
      </c>
      <c r="B26" s="82"/>
      <c r="C26" s="83"/>
      <c r="D26" s="82"/>
    </row>
    <row r="27" spans="1:4">
      <c r="A27">
        <v>2037</v>
      </c>
      <c r="B27" s="82"/>
      <c r="C27" s="83"/>
      <c r="D27" s="82"/>
    </row>
    <row r="28" spans="1:4">
      <c r="A28">
        <v>2038</v>
      </c>
      <c r="B28" s="82"/>
      <c r="C28" s="83"/>
      <c r="D28" s="82"/>
    </row>
    <row r="29" spans="1:4">
      <c r="A29">
        <v>2039</v>
      </c>
      <c r="B29" s="82"/>
      <c r="C29" s="83"/>
      <c r="D29" s="82"/>
    </row>
    <row r="30" spans="1:4">
      <c r="A30">
        <v>2040</v>
      </c>
      <c r="B30" s="82">
        <f>'Tsiropoulos2018 (JRC)'!G22</f>
        <v>3010</v>
      </c>
      <c r="C30" s="83">
        <f>'Tsiropoulos2018 (JRC)'!G23</f>
        <v>1.7000000000000001E-2</v>
      </c>
      <c r="D30" s="82"/>
    </row>
    <row r="31" spans="1:4">
      <c r="A31">
        <v>2041</v>
      </c>
      <c r="B31" s="82"/>
      <c r="C31" s="83"/>
      <c r="D31" s="82"/>
    </row>
    <row r="32" spans="1:4">
      <c r="A32">
        <v>2042</v>
      </c>
      <c r="B32" s="82"/>
      <c r="C32" s="83"/>
      <c r="D32" s="82"/>
    </row>
    <row r="33" spans="1:4">
      <c r="A33">
        <v>2043</v>
      </c>
      <c r="B33" s="82"/>
      <c r="C33" s="83"/>
      <c r="D33" s="82"/>
    </row>
    <row r="34" spans="1:4">
      <c r="A34">
        <v>2044</v>
      </c>
      <c r="B34" s="82"/>
      <c r="C34" s="83"/>
      <c r="D34" s="82"/>
    </row>
    <row r="35" spans="1:4">
      <c r="A35">
        <v>2045</v>
      </c>
      <c r="B35" s="82"/>
      <c r="C35" s="83"/>
      <c r="D35" s="82"/>
    </row>
    <row r="36" spans="1:4">
      <c r="A36">
        <v>2046</v>
      </c>
      <c r="B36" s="82"/>
      <c r="C36" s="83"/>
      <c r="D36" s="82"/>
    </row>
    <row r="37" spans="1:4">
      <c r="A37">
        <v>2047</v>
      </c>
      <c r="B37" s="82"/>
      <c r="C37" s="83"/>
      <c r="D37" s="82"/>
    </row>
    <row r="38" spans="1:4">
      <c r="A38">
        <v>2048</v>
      </c>
      <c r="B38" s="82"/>
      <c r="C38" s="83"/>
      <c r="D38" s="82"/>
    </row>
    <row r="39" spans="1:4">
      <c r="A39">
        <v>2049</v>
      </c>
      <c r="B39" s="82"/>
      <c r="C39" s="83"/>
      <c r="D39" s="82"/>
    </row>
    <row r="40" spans="1:4">
      <c r="A40">
        <v>2050</v>
      </c>
      <c r="B40" s="82">
        <f>'Tsiropoulos2018 (JRC)'!H22</f>
        <v>2880</v>
      </c>
      <c r="C40" s="83">
        <f>'Tsiropoulos2018 (JRC)'!H23</f>
        <v>1.7000000000000001E-2</v>
      </c>
      <c r="D40" s="82"/>
    </row>
    <row r="62" spans="2:4" ht="17" thickBot="1"/>
    <row r="63" spans="2:4" ht="22" thickBot="1">
      <c r="B63" s="209" t="s">
        <v>291</v>
      </c>
      <c r="C63" s="210"/>
      <c r="D63" s="210"/>
    </row>
    <row r="64" spans="2:4" ht="17" thickBot="1"/>
    <row r="65" spans="2:4">
      <c r="B65" s="94" t="s">
        <v>292</v>
      </c>
      <c r="D65" s="94" t="s">
        <v>293</v>
      </c>
    </row>
    <row r="66" spans="2:4" ht="35" thickBot="1">
      <c r="B66" s="95" t="s">
        <v>297</v>
      </c>
      <c r="D66" s="95" t="str">
        <f>B3</f>
        <v>Tsiropoulos, 2018 (ProRES scenario)</v>
      </c>
    </row>
  </sheetData>
  <mergeCells count="1">
    <mergeCell ref="B63:D63"/>
  </mergeCells>
  <pageMargins left="0.7" right="0.7" top="0.78740157499999996" bottom="0.78740157499999996"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ED5D9-4EED-3547-9C2B-AB4A0D7C3FF6}">
  <sheetPr>
    <tabColor theme="9"/>
  </sheetPr>
  <dimension ref="A1:AE66"/>
  <sheetViews>
    <sheetView topLeftCell="O33" workbookViewId="0">
      <selection activeCell="Z64" sqref="Z64"/>
    </sheetView>
  </sheetViews>
  <sheetFormatPr baseColWidth="10" defaultRowHeight="16"/>
  <cols>
    <col min="1" max="1" width="13" customWidth="1"/>
    <col min="2" max="9" width="14.1640625" customWidth="1"/>
    <col min="10" max="31" width="11" customWidth="1"/>
    <col min="32" max="33" width="13.1640625" customWidth="1"/>
  </cols>
  <sheetData>
    <row r="1" spans="1:31" ht="17" thickBot="1"/>
    <row r="2" spans="1:31" ht="17" thickBot="1">
      <c r="A2" s="1"/>
      <c r="B2" s="203" t="s">
        <v>318</v>
      </c>
      <c r="C2" s="204"/>
      <c r="D2" s="204"/>
      <c r="E2" s="204"/>
      <c r="F2" s="204"/>
      <c r="G2" s="204"/>
      <c r="H2" s="204"/>
      <c r="I2" s="204"/>
      <c r="J2" s="203" t="s">
        <v>285</v>
      </c>
      <c r="K2" s="204"/>
      <c r="L2" s="204"/>
      <c r="M2" s="204"/>
      <c r="N2" s="204"/>
      <c r="O2" s="204"/>
      <c r="P2" s="204"/>
      <c r="Q2" s="204"/>
      <c r="R2" s="208" t="s">
        <v>289</v>
      </c>
      <c r="S2" s="204"/>
      <c r="T2" s="204"/>
      <c r="U2" s="204"/>
      <c r="V2" s="204"/>
      <c r="W2" s="204"/>
      <c r="X2" s="208" t="s">
        <v>313</v>
      </c>
      <c r="Y2" s="204"/>
      <c r="Z2" s="204"/>
      <c r="AA2" s="204"/>
      <c r="AB2" s="204"/>
      <c r="AC2" s="204"/>
      <c r="AD2" s="204"/>
      <c r="AE2" s="204"/>
    </row>
    <row r="3" spans="1:31">
      <c r="A3" s="20" t="s">
        <v>281</v>
      </c>
      <c r="B3" s="89" t="str">
        <f>Agora2019!B19</f>
        <v>Agora, 2019 (reference scenario)</v>
      </c>
      <c r="C3" s="90" t="str">
        <f>lit_review_raw!A31</f>
        <v>IEA, 2019</v>
      </c>
      <c r="D3" s="90" t="str">
        <f>lit_review_raw!A12</f>
        <v>Matute, 2019</v>
      </c>
      <c r="E3" s="90" t="str">
        <f>lit_review_raw!A17</f>
        <v>Böhm, 2020</v>
      </c>
      <c r="F3" s="90" t="str">
        <f>'Gorre, 2019'!B17</f>
        <v>Gorre, 2019</v>
      </c>
      <c r="G3" s="90" t="str">
        <f>lit_review_raw!A62</f>
        <v>Michalski, 2017</v>
      </c>
      <c r="H3" s="90" t="str">
        <f>lit_review_raw!A68</f>
        <v>Brynolf, 2018</v>
      </c>
      <c r="I3" s="90" t="str">
        <f>lit_review_raw!A29</f>
        <v>Buttler, 2018</v>
      </c>
      <c r="J3" s="89" t="str">
        <f>B3</f>
        <v>Agora, 2019 (reference scenario)</v>
      </c>
      <c r="K3" s="20" t="str">
        <f>C3</f>
        <v>IEA, 2019</v>
      </c>
      <c r="L3" s="20" t="str">
        <f>D3</f>
        <v>Matute, 2019</v>
      </c>
      <c r="M3" s="20" t="str">
        <f>E3</f>
        <v>Böhm, 2020</v>
      </c>
      <c r="N3" s="20" t="s">
        <v>336</v>
      </c>
      <c r="O3" s="20" t="str">
        <f>G3</f>
        <v>Michalski, 2017</v>
      </c>
      <c r="P3" s="20" t="str">
        <f>H3</f>
        <v>Brynolf, 2018</v>
      </c>
      <c r="Q3" s="20" t="str">
        <f>I3</f>
        <v>Buttler, 2018</v>
      </c>
      <c r="R3" s="89" t="str">
        <f>B3</f>
        <v>Agora, 2019 (reference scenario)</v>
      </c>
      <c r="S3" s="20" t="str">
        <f>C3</f>
        <v>IEA, 2019</v>
      </c>
      <c r="T3" s="20" t="str">
        <f>D3</f>
        <v>Matute, 2019</v>
      </c>
      <c r="U3" s="20" t="str">
        <f>E3</f>
        <v>Böhm, 2020</v>
      </c>
      <c r="V3" s="20" t="str">
        <f>O3</f>
        <v>Michalski, 2017</v>
      </c>
      <c r="W3" s="20" t="str">
        <f t="shared" ref="W3" si="0">I3</f>
        <v>Buttler, 2018</v>
      </c>
      <c r="X3" s="89" t="str">
        <f>J3</f>
        <v>Agora, 2019 (reference scenario)</v>
      </c>
      <c r="Y3" s="20" t="str">
        <f>K3</f>
        <v>IEA, 2019</v>
      </c>
      <c r="Z3" s="20" t="str">
        <f>L3</f>
        <v>Matute, 2019</v>
      </c>
      <c r="AA3" s="20" t="str">
        <f>M3</f>
        <v>Böhm, 2020</v>
      </c>
      <c r="AB3" s="20" t="str">
        <f>N3</f>
        <v>Gorre, 2019</v>
      </c>
      <c r="AC3" s="20" t="str">
        <f>V3</f>
        <v>Michalski, 2017</v>
      </c>
      <c r="AD3" s="20" t="str">
        <f>P3</f>
        <v>Brynolf, 2018</v>
      </c>
      <c r="AE3" s="20" t="str">
        <f t="shared" ref="AE3" si="1">Q3</f>
        <v>Buttler, 2018</v>
      </c>
    </row>
    <row r="4" spans="1:31">
      <c r="A4" s="91" t="s">
        <v>290</v>
      </c>
      <c r="B4" s="92" t="str">
        <f>Agora2019!A11</f>
        <v>electrolysis (LT, no differentiation between AEL and PEMEL, cost estimates based on large plants)</v>
      </c>
      <c r="C4" s="91" t="str">
        <f>lit_review_raw!C31</f>
        <v>'today' assumed to be 2020, 'long-term' assumed to be 2050, unclear whether FT is with or without RWGS, FT efficeincy values LHV-based, no information on electrolysis type</v>
      </c>
      <c r="D4" s="91" t="s">
        <v>137</v>
      </c>
      <c r="E4" s="91"/>
      <c r="F4" s="91" t="str">
        <f>'Gorre, 2019'!A2</f>
        <v>electrolyser (2017 (2030 and 2050) for 1 (10) MW electrical input of electrolyser)</v>
      </c>
      <c r="G4" s="91" t="s">
        <v>137</v>
      </c>
      <c r="H4" s="91" t="str">
        <f>lit_review_raw!C68</f>
        <v>lower-end-estimates for costs, medium-estimates for efficiencies, FT costs for 5MW plant</v>
      </c>
      <c r="I4" s="117" t="str">
        <f>lit_review_raw!C29</f>
        <v>based on existing plants, data for PEMEL, lower-end estimate for costs, higher-end estimate for efficiency</v>
      </c>
      <c r="J4" s="92" t="str">
        <f>B4</f>
        <v>electrolysis (LT, no differentiation between AEL and PEMEL, cost estimates based on large plants)</v>
      </c>
      <c r="K4" s="91" t="str">
        <f>C4</f>
        <v>'today' assumed to be 2020, 'long-term' assumed to be 2050, unclear whether FT is with or without RWGS, FT efficeincy values LHV-based, no information on electrolysis type</v>
      </c>
      <c r="L4" s="91" t="s">
        <v>137</v>
      </c>
      <c r="M4" s="91"/>
      <c r="N4" s="91" t="str">
        <f>F4</f>
        <v>electrolyser (2017 (2030 and 2050) for 1 (10) MW electrical input of electrolyser)</v>
      </c>
      <c r="O4" s="91" t="s">
        <v>137</v>
      </c>
      <c r="P4" s="91" t="str">
        <f>H4</f>
        <v>lower-end-estimates for costs, medium-estimates for efficiencies, FT costs for 5MW plant</v>
      </c>
      <c r="Q4" s="91"/>
      <c r="R4" s="92" t="str">
        <f>B4</f>
        <v>electrolysis (LT, no differentiation between AEL and PEMEL, cost estimates based on large plants)</v>
      </c>
      <c r="S4" s="91" t="str">
        <f>C4</f>
        <v>'today' assumed to be 2020, 'long-term' assumed to be 2050, unclear whether FT is with or without RWGS, FT efficeincy values LHV-based, no information on electrolysis type</v>
      </c>
      <c r="T4" s="91" t="s">
        <v>137</v>
      </c>
      <c r="U4" s="91"/>
      <c r="V4" s="91"/>
      <c r="W4" s="91"/>
      <c r="X4" s="92" t="str">
        <f>B4</f>
        <v>electrolysis (LT, no differentiation between AEL and PEMEL, cost estimates based on large plants)</v>
      </c>
      <c r="Y4" s="91" t="str">
        <f>C4</f>
        <v>'today' assumed to be 2020, 'long-term' assumed to be 2050, unclear whether FT is with or without RWGS, FT efficeincy values LHV-based, no information on electrolysis type</v>
      </c>
      <c r="Z4" s="91" t="str">
        <f>lit_review_raw!AI3</f>
        <v>kWh_H2/kWh_el (unclear whether HHV or LHV)</v>
      </c>
      <c r="AA4" s="91"/>
      <c r="AB4" s="91" t="str">
        <f>N4</f>
        <v>electrolyser (2017 (2030 and 2050) for 1 (10) MW electrical input of electrolyser)</v>
      </c>
      <c r="AC4" s="91" t="s">
        <v>137</v>
      </c>
      <c r="AD4" s="91" t="str">
        <f>P4</f>
        <v>lower-end-estimates for costs, medium-estimates for efficiencies, FT costs for 5MW plant</v>
      </c>
      <c r="AE4" s="91" t="s">
        <v>137</v>
      </c>
    </row>
    <row r="5" spans="1:31">
      <c r="A5">
        <v>2015</v>
      </c>
      <c r="B5" s="82"/>
      <c r="C5" s="18"/>
      <c r="D5" s="18"/>
      <c r="E5" s="18"/>
      <c r="F5" s="18"/>
      <c r="G5" s="18"/>
      <c r="H5" s="18"/>
      <c r="I5" s="18"/>
      <c r="J5" s="83"/>
      <c r="K5" s="87"/>
      <c r="L5" s="87"/>
      <c r="M5" s="87"/>
      <c r="N5" s="87"/>
      <c r="O5" s="87"/>
      <c r="P5" s="87"/>
      <c r="Q5" s="87"/>
      <c r="R5" s="84"/>
      <c r="S5" s="85"/>
      <c r="T5" s="85"/>
      <c r="U5" s="85"/>
      <c r="V5" s="85"/>
      <c r="W5" s="85"/>
      <c r="X5" s="99"/>
      <c r="Y5" s="100"/>
      <c r="Z5" s="100"/>
      <c r="AA5" s="100"/>
      <c r="AB5" s="100"/>
      <c r="AC5" s="100"/>
      <c r="AD5" s="100"/>
      <c r="AE5" s="100"/>
    </row>
    <row r="6" spans="1:31">
      <c r="A6">
        <v>2016</v>
      </c>
      <c r="B6" s="82"/>
      <c r="C6" s="18"/>
      <c r="D6" s="18"/>
      <c r="E6" s="18"/>
      <c r="F6" s="18"/>
      <c r="G6" s="18"/>
      <c r="H6" s="18"/>
      <c r="I6" s="18"/>
      <c r="J6" s="83"/>
      <c r="K6" s="87"/>
      <c r="L6" s="87"/>
      <c r="M6" s="87"/>
      <c r="N6" s="87"/>
      <c r="O6" s="87"/>
      <c r="P6" s="87"/>
      <c r="Q6" s="87"/>
      <c r="R6" s="83"/>
      <c r="S6" s="87"/>
      <c r="T6" s="87"/>
      <c r="U6" s="87"/>
      <c r="V6" s="87"/>
      <c r="W6" s="87"/>
      <c r="X6" s="99"/>
      <c r="Y6" s="100"/>
      <c r="Z6" s="100"/>
      <c r="AA6" s="100"/>
      <c r="AB6" s="100"/>
      <c r="AC6" s="100"/>
      <c r="AD6" s="100"/>
      <c r="AE6" s="100"/>
    </row>
    <row r="7" spans="1:31">
      <c r="A7">
        <v>2017</v>
      </c>
      <c r="B7" s="82"/>
      <c r="C7" s="18"/>
      <c r="D7" s="18">
        <f>lit_review_raw!AD12</f>
        <v>1300</v>
      </c>
      <c r="E7" s="18"/>
      <c r="F7" s="18">
        <f>'Gorre, 2019'!D2</f>
        <v>1180</v>
      </c>
      <c r="G7" s="18"/>
      <c r="H7" s="18"/>
      <c r="I7" s="97">
        <f>I8</f>
        <v>1400</v>
      </c>
      <c r="J7" s="83"/>
      <c r="K7" s="87"/>
      <c r="L7" s="87">
        <f>lit_review_raw!AE12</f>
        <v>0.03</v>
      </c>
      <c r="M7" s="87"/>
      <c r="N7" s="87">
        <f>'Gorre, 2019'!D3</f>
        <v>0.04</v>
      </c>
      <c r="O7" s="87"/>
      <c r="P7" s="87"/>
      <c r="Q7" s="118">
        <f>Q8</f>
        <v>0.03</v>
      </c>
      <c r="R7" s="82"/>
      <c r="S7" s="18"/>
      <c r="T7" s="18">
        <f>lit_review_raw!AG12</f>
        <v>20</v>
      </c>
      <c r="U7" s="18"/>
      <c r="V7" s="18"/>
      <c r="W7" s="18"/>
      <c r="X7" s="99"/>
      <c r="Y7" s="100"/>
      <c r="Z7" s="100">
        <f>lit_review_raw!AI12</f>
        <v>4.922955742627874E-4</v>
      </c>
      <c r="AA7" s="100"/>
      <c r="AB7" s="100">
        <f>'Gorre, 2019'!D4</f>
        <v>0.64</v>
      </c>
      <c r="AC7" s="100"/>
      <c r="AD7" s="100"/>
      <c r="AE7" s="112">
        <f>AE8</f>
        <v>0.6</v>
      </c>
    </row>
    <row r="8" spans="1:31">
      <c r="A8">
        <v>2018</v>
      </c>
      <c r="B8" s="82"/>
      <c r="C8" s="18"/>
      <c r="D8" s="18"/>
      <c r="E8" s="18"/>
      <c r="F8" s="18"/>
      <c r="G8" s="18"/>
      <c r="H8" s="18">
        <f>lit_review_raw!AD68</f>
        <v>1900</v>
      </c>
      <c r="I8" s="18">
        <f>lit_review_raw!AD29</f>
        <v>1400</v>
      </c>
      <c r="J8" s="83"/>
      <c r="K8" s="87"/>
      <c r="L8" s="87"/>
      <c r="M8" s="87"/>
      <c r="N8" s="87"/>
      <c r="O8" s="87"/>
      <c r="P8" s="87">
        <f>lit_review_raw!AE68</f>
        <v>0.02</v>
      </c>
      <c r="Q8" s="87">
        <f>lit_review_raw!AE29</f>
        <v>0.03</v>
      </c>
      <c r="R8" s="82"/>
      <c r="S8" s="18"/>
      <c r="T8" s="18"/>
      <c r="U8" s="18"/>
      <c r="V8" s="18"/>
      <c r="W8" s="18"/>
      <c r="X8" s="99"/>
      <c r="Y8" s="100"/>
      <c r="Z8" s="100"/>
      <c r="AA8" s="100"/>
      <c r="AB8" s="100"/>
      <c r="AC8" s="100"/>
      <c r="AD8" s="100">
        <f>lit_review_raw!AJ68</f>
        <v>0.62</v>
      </c>
      <c r="AE8" s="100">
        <f>lit_review_raw!AJ29</f>
        <v>0.6</v>
      </c>
    </row>
    <row r="9" spans="1:31">
      <c r="A9">
        <v>2019</v>
      </c>
      <c r="B9" s="82"/>
      <c r="C9" s="18"/>
      <c r="D9" s="18"/>
      <c r="E9" s="18"/>
      <c r="F9" s="18"/>
      <c r="G9" s="18"/>
      <c r="H9" s="18"/>
      <c r="I9" s="18"/>
      <c r="J9" s="83"/>
      <c r="K9" s="87"/>
      <c r="L9" s="87"/>
      <c r="M9" s="87"/>
      <c r="N9" s="87"/>
      <c r="O9" s="87"/>
      <c r="P9" s="87"/>
      <c r="Q9" s="87"/>
      <c r="R9" s="82"/>
      <c r="S9" s="18"/>
      <c r="T9" s="18"/>
      <c r="U9" s="18"/>
      <c r="V9" s="18"/>
      <c r="W9" s="18"/>
      <c r="X9" s="99"/>
      <c r="Y9" s="100"/>
      <c r="Z9" s="100"/>
      <c r="AA9" s="100"/>
      <c r="AB9" s="100"/>
      <c r="AC9" s="100"/>
      <c r="AD9" s="100"/>
      <c r="AE9" s="100"/>
    </row>
    <row r="10" spans="1:31">
      <c r="A10">
        <v>2020</v>
      </c>
      <c r="B10" s="82">
        <f>Agora2019!D11</f>
        <v>737</v>
      </c>
      <c r="C10" s="18">
        <f>lit_review_raw!AD31</f>
        <v>810</v>
      </c>
      <c r="D10" s="18"/>
      <c r="E10" s="18">
        <f>lit_review_raw!AD17</f>
        <v>1188</v>
      </c>
      <c r="F10" s="18"/>
      <c r="G10" s="18"/>
      <c r="H10" s="18"/>
      <c r="I10" s="18"/>
      <c r="J10" s="83">
        <f>Agora2019!D12</f>
        <v>0.03</v>
      </c>
      <c r="K10" s="87">
        <f>lit_review_raw!AE31</f>
        <v>1.4999999999999999E-2</v>
      </c>
      <c r="L10" s="87"/>
      <c r="M10" s="87"/>
      <c r="N10" s="87"/>
      <c r="O10" s="87"/>
      <c r="P10" s="87"/>
      <c r="Q10" s="87"/>
      <c r="R10" s="82"/>
      <c r="S10" s="18">
        <f>lit_review_raw!AG31</f>
        <v>30</v>
      </c>
      <c r="T10" s="18"/>
      <c r="U10" s="18"/>
      <c r="V10" s="18"/>
      <c r="W10" s="18"/>
      <c r="X10" s="99">
        <f>Agora2019!D13</f>
        <v>0.67</v>
      </c>
      <c r="Y10" s="100">
        <f>lit_review_raw!AJ31</f>
        <v>0.64</v>
      </c>
      <c r="Z10" s="100"/>
      <c r="AA10" s="100"/>
      <c r="AB10" s="100"/>
      <c r="AC10" s="100"/>
      <c r="AD10" s="100"/>
      <c r="AE10" s="100"/>
    </row>
    <row r="11" spans="1:31">
      <c r="A11">
        <v>2021</v>
      </c>
      <c r="B11" s="82"/>
      <c r="C11" s="18"/>
      <c r="D11" s="18"/>
      <c r="E11" s="18"/>
      <c r="F11" s="18"/>
      <c r="G11" s="18"/>
      <c r="H11" s="18"/>
      <c r="I11" s="18"/>
      <c r="J11" s="83"/>
      <c r="K11" s="87"/>
      <c r="L11" s="87"/>
      <c r="M11" s="87"/>
      <c r="N11" s="87"/>
      <c r="O11" s="87"/>
      <c r="P11" s="87"/>
      <c r="Q11" s="87"/>
      <c r="R11" s="82"/>
      <c r="S11" s="18"/>
      <c r="T11" s="18"/>
      <c r="U11" s="18"/>
      <c r="V11" s="18"/>
      <c r="W11" s="18"/>
      <c r="X11" s="99"/>
      <c r="Y11" s="100"/>
      <c r="Z11" s="100"/>
      <c r="AA11" s="100"/>
      <c r="AB11" s="100"/>
      <c r="AC11" s="100"/>
      <c r="AD11" s="100"/>
      <c r="AE11" s="100"/>
    </row>
    <row r="12" spans="1:31">
      <c r="A12">
        <v>2022</v>
      </c>
      <c r="B12" s="82"/>
      <c r="C12" s="18"/>
      <c r="D12" s="18"/>
      <c r="E12" s="18"/>
      <c r="F12" s="18"/>
      <c r="G12" s="18"/>
      <c r="H12" s="18"/>
      <c r="I12" s="18"/>
      <c r="J12" s="83"/>
      <c r="K12" s="87"/>
      <c r="L12" s="87"/>
      <c r="M12" s="87"/>
      <c r="N12" s="87"/>
      <c r="O12" s="87"/>
      <c r="P12" s="87"/>
      <c r="Q12" s="87"/>
      <c r="R12" s="82"/>
      <c r="S12" s="18"/>
      <c r="T12" s="18"/>
      <c r="U12" s="18"/>
      <c r="V12" s="18"/>
      <c r="W12" s="18"/>
      <c r="X12" s="99"/>
      <c r="Y12" s="100"/>
      <c r="Z12" s="100"/>
      <c r="AA12" s="100"/>
      <c r="AB12" s="100"/>
      <c r="AC12" s="100"/>
      <c r="AD12" s="100"/>
      <c r="AE12" s="100"/>
    </row>
    <row r="13" spans="1:31">
      <c r="A13">
        <v>2023</v>
      </c>
      <c r="B13" s="82"/>
      <c r="C13" s="18"/>
      <c r="D13" s="18"/>
      <c r="E13" s="18"/>
      <c r="F13" s="18"/>
      <c r="G13" s="18"/>
      <c r="H13" s="18"/>
      <c r="I13" s="18"/>
      <c r="J13" s="83"/>
      <c r="K13" s="87"/>
      <c r="L13" s="87"/>
      <c r="M13" s="87"/>
      <c r="N13" s="87"/>
      <c r="O13" s="87"/>
      <c r="P13" s="87"/>
      <c r="Q13" s="87"/>
      <c r="R13" s="82"/>
      <c r="S13" s="18"/>
      <c r="T13" s="18"/>
      <c r="U13" s="18"/>
      <c r="V13" s="18"/>
      <c r="W13" s="18"/>
      <c r="X13" s="99"/>
      <c r="Y13" s="100"/>
      <c r="Z13" s="100"/>
      <c r="AA13" s="100"/>
      <c r="AB13" s="100"/>
      <c r="AC13" s="100"/>
      <c r="AD13" s="100"/>
      <c r="AE13" s="100"/>
    </row>
    <row r="14" spans="1:31">
      <c r="A14">
        <v>2024</v>
      </c>
      <c r="B14" s="82"/>
      <c r="C14" s="18"/>
      <c r="D14" s="18"/>
      <c r="E14" s="18"/>
      <c r="F14" s="18"/>
      <c r="G14" s="18"/>
      <c r="H14" s="18"/>
      <c r="I14" s="18"/>
      <c r="J14" s="83"/>
      <c r="K14" s="87"/>
      <c r="L14" s="87"/>
      <c r="M14" s="87"/>
      <c r="N14" s="87"/>
      <c r="O14" s="87"/>
      <c r="P14" s="87"/>
      <c r="Q14" s="87"/>
      <c r="R14" s="82"/>
      <c r="S14" s="18"/>
      <c r="T14" s="18"/>
      <c r="U14" s="18"/>
      <c r="V14" s="18"/>
      <c r="W14" s="18"/>
      <c r="X14" s="99"/>
      <c r="Y14" s="100"/>
      <c r="Z14" s="100"/>
      <c r="AA14" s="100"/>
      <c r="AB14" s="100"/>
      <c r="AC14" s="100"/>
      <c r="AD14" s="100"/>
      <c r="AE14" s="100"/>
    </row>
    <row r="15" spans="1:31">
      <c r="A15">
        <v>2025</v>
      </c>
      <c r="B15" s="82"/>
      <c r="C15" s="18"/>
      <c r="D15" s="18">
        <f>lit_review_raw!AD13</f>
        <v>900</v>
      </c>
      <c r="E15" s="18"/>
      <c r="F15" s="18"/>
      <c r="G15" s="18">
        <f>lit_review_raw!AD62</f>
        <v>932</v>
      </c>
      <c r="H15" s="18"/>
      <c r="I15" s="18"/>
      <c r="J15" s="83"/>
      <c r="K15" s="87"/>
      <c r="L15" s="87">
        <f>lit_review_raw!AE13</f>
        <v>0.03</v>
      </c>
      <c r="M15" s="87"/>
      <c r="N15" s="87"/>
      <c r="O15" s="87">
        <f>lit_review_raw!AE62</f>
        <v>7.0000000000000007E-2</v>
      </c>
      <c r="P15" s="87"/>
      <c r="Q15" s="87"/>
      <c r="R15" s="82"/>
      <c r="S15" s="18"/>
      <c r="T15" s="18">
        <f>lit_review_raw!AG13</f>
        <v>20</v>
      </c>
      <c r="U15" s="18"/>
      <c r="V15" s="18">
        <f>lit_review_raw!AG62</f>
        <v>30</v>
      </c>
      <c r="W15" s="18"/>
      <c r="X15" s="99"/>
      <c r="Y15" s="100"/>
      <c r="Z15" s="100">
        <f>lit_review_raw!AI13</f>
        <v>5.6660434018924587E-4</v>
      </c>
      <c r="AA15" s="100"/>
      <c r="AB15" s="100"/>
      <c r="AC15" s="100">
        <f>lit_review_raw!AJ62</f>
        <v>0.57999999999999996</v>
      </c>
      <c r="AD15" s="100"/>
      <c r="AE15" s="100"/>
    </row>
    <row r="16" spans="1:31">
      <c r="A16">
        <v>2026</v>
      </c>
      <c r="B16" s="82"/>
      <c r="C16" s="18"/>
      <c r="D16" s="18"/>
      <c r="E16" s="18"/>
      <c r="F16" s="18"/>
      <c r="G16" s="18"/>
      <c r="H16" s="18"/>
      <c r="I16" s="18"/>
      <c r="J16" s="83"/>
      <c r="K16" s="87"/>
      <c r="L16" s="87"/>
      <c r="M16" s="87"/>
      <c r="N16" s="87"/>
      <c r="O16" s="87"/>
      <c r="P16" s="87"/>
      <c r="Q16" s="87"/>
      <c r="R16" s="82"/>
      <c r="S16" s="18"/>
      <c r="T16" s="18"/>
      <c r="U16" s="18"/>
      <c r="V16" s="18"/>
      <c r="W16" s="18"/>
      <c r="X16" s="99"/>
      <c r="Y16" s="100"/>
      <c r="Z16" s="100"/>
      <c r="AA16" s="100"/>
      <c r="AB16" s="100"/>
      <c r="AC16" s="100"/>
      <c r="AD16" s="100"/>
      <c r="AE16" s="100"/>
    </row>
    <row r="17" spans="1:31">
      <c r="A17">
        <v>2027</v>
      </c>
      <c r="B17" s="82"/>
      <c r="C17" s="18"/>
      <c r="D17" s="18"/>
      <c r="E17" s="18"/>
      <c r="F17" s="18"/>
      <c r="G17" s="18"/>
      <c r="H17" s="18"/>
      <c r="I17" s="18"/>
      <c r="J17" s="83"/>
      <c r="K17" s="87"/>
      <c r="L17" s="87"/>
      <c r="M17" s="87"/>
      <c r="N17" s="87"/>
      <c r="O17" s="87"/>
      <c r="P17" s="87"/>
      <c r="Q17" s="87"/>
      <c r="R17" s="82"/>
      <c r="S17" s="18"/>
      <c r="T17" s="18"/>
      <c r="U17" s="18"/>
      <c r="V17" s="18"/>
      <c r="W17" s="18"/>
      <c r="X17" s="99"/>
      <c r="Y17" s="100"/>
      <c r="Z17" s="100"/>
      <c r="AA17" s="100"/>
      <c r="AB17" s="100"/>
      <c r="AC17" s="100"/>
      <c r="AD17" s="100"/>
      <c r="AE17" s="100"/>
    </row>
    <row r="18" spans="1:31">
      <c r="A18">
        <v>2028</v>
      </c>
      <c r="B18" s="82"/>
      <c r="C18" s="18"/>
      <c r="D18" s="18"/>
      <c r="E18" s="18"/>
      <c r="F18" s="18"/>
      <c r="G18" s="18"/>
      <c r="H18" s="18"/>
      <c r="I18" s="18"/>
      <c r="J18" s="83"/>
      <c r="K18" s="87"/>
      <c r="L18" s="87"/>
      <c r="M18" s="87"/>
      <c r="N18" s="87"/>
      <c r="O18" s="87"/>
      <c r="P18" s="87"/>
      <c r="Q18" s="87"/>
      <c r="R18" s="82"/>
      <c r="S18" s="18"/>
      <c r="T18" s="18"/>
      <c r="U18" s="18"/>
      <c r="V18" s="18"/>
      <c r="W18" s="18"/>
      <c r="X18" s="99"/>
      <c r="Y18" s="100"/>
      <c r="Z18" s="100"/>
      <c r="AA18" s="100"/>
      <c r="AB18" s="100"/>
      <c r="AC18" s="100"/>
      <c r="AD18" s="100">
        <f>lit_review_raw!AJ69</f>
        <v>0.69</v>
      </c>
      <c r="AE18" s="100"/>
    </row>
    <row r="19" spans="1:31">
      <c r="A19">
        <v>2029</v>
      </c>
      <c r="B19" s="82"/>
      <c r="C19" s="18"/>
      <c r="D19" s="18"/>
      <c r="E19" s="18"/>
      <c r="F19" s="18"/>
      <c r="G19" s="18"/>
      <c r="H19" s="18"/>
      <c r="I19" s="18"/>
      <c r="J19" s="83"/>
      <c r="K19" s="87"/>
      <c r="L19" s="87"/>
      <c r="M19" s="87"/>
      <c r="N19" s="87"/>
      <c r="O19" s="87"/>
      <c r="P19" s="87"/>
      <c r="Q19" s="87"/>
      <c r="R19" s="82"/>
      <c r="S19" s="18"/>
      <c r="T19" s="18"/>
      <c r="U19" s="18"/>
      <c r="V19" s="18"/>
      <c r="W19" s="18"/>
      <c r="X19" s="99"/>
      <c r="Y19" s="100"/>
      <c r="Z19" s="100"/>
      <c r="AA19" s="100"/>
      <c r="AB19" s="100"/>
      <c r="AC19" s="100"/>
      <c r="AD19" s="100"/>
      <c r="AE19" s="100"/>
    </row>
    <row r="20" spans="1:31">
      <c r="A20">
        <v>2030</v>
      </c>
      <c r="B20" s="82">
        <f>Agora2019!E11</f>
        <v>625</v>
      </c>
      <c r="C20" s="18">
        <f>lit_review_raw!AD32</f>
        <v>630</v>
      </c>
      <c r="D20" s="18"/>
      <c r="E20" s="18">
        <f>lit_review_raw!AD18</f>
        <v>701</v>
      </c>
      <c r="F20" s="18">
        <f>'Gorre, 2019'!E2</f>
        <v>470</v>
      </c>
      <c r="G20" s="18"/>
      <c r="H20" s="18">
        <f>lit_review_raw!AD69</f>
        <v>300</v>
      </c>
      <c r="I20" s="18"/>
      <c r="J20" s="83">
        <f>Agora2019!E12</f>
        <v>0.03</v>
      </c>
      <c r="K20" s="87">
        <f>lit_review_raw!AE32</f>
        <v>1.4999999999999999E-2</v>
      </c>
      <c r="L20" s="87"/>
      <c r="M20" s="87"/>
      <c r="N20" s="87">
        <f>'Gorre, 2019'!E3</f>
        <v>0.03</v>
      </c>
      <c r="O20" s="87"/>
      <c r="P20" s="87">
        <f>lit_review_raw!AE69</f>
        <v>0.02</v>
      </c>
      <c r="Q20" s="87"/>
      <c r="R20" s="82"/>
      <c r="S20" s="18">
        <f>lit_review_raw!AG32</f>
        <v>30</v>
      </c>
      <c r="T20" s="18"/>
      <c r="U20" s="18"/>
      <c r="V20" s="18"/>
      <c r="W20" s="18"/>
      <c r="X20" s="99">
        <f>Agora2019!E13</f>
        <v>0.71</v>
      </c>
      <c r="Y20" s="100">
        <f>lit_review_raw!AJ32</f>
        <v>0.69</v>
      </c>
      <c r="Z20" s="100"/>
      <c r="AA20" s="100"/>
      <c r="AB20" s="100">
        <f>'Gorre, 2019'!E4</f>
        <v>0.75</v>
      </c>
      <c r="AC20" s="100"/>
      <c r="AD20" s="100"/>
      <c r="AE20" s="100"/>
    </row>
    <row r="21" spans="1:31">
      <c r="A21">
        <v>2031</v>
      </c>
      <c r="B21" s="82"/>
      <c r="C21" s="18"/>
      <c r="D21" s="18"/>
      <c r="E21" s="18"/>
      <c r="F21" s="18"/>
      <c r="G21" s="18"/>
      <c r="H21" s="18"/>
      <c r="I21" s="18"/>
      <c r="J21" s="83"/>
      <c r="K21" s="87"/>
      <c r="L21" s="87"/>
      <c r="M21" s="87"/>
      <c r="N21" s="87"/>
      <c r="O21" s="87"/>
      <c r="P21" s="87"/>
      <c r="Q21" s="87"/>
      <c r="R21" s="82"/>
      <c r="S21" s="18"/>
      <c r="T21" s="18"/>
      <c r="U21" s="18"/>
      <c r="V21" s="18"/>
      <c r="W21" s="18"/>
      <c r="X21" s="99"/>
      <c r="Y21" s="100"/>
      <c r="Z21" s="100"/>
      <c r="AA21" s="100"/>
      <c r="AB21" s="100"/>
      <c r="AC21" s="100"/>
      <c r="AD21" s="100"/>
      <c r="AE21" s="100"/>
    </row>
    <row r="22" spans="1:31">
      <c r="A22">
        <v>2032</v>
      </c>
      <c r="B22" s="82"/>
      <c r="C22" s="18"/>
      <c r="D22" s="18"/>
      <c r="E22" s="18"/>
      <c r="F22" s="18"/>
      <c r="G22" s="18"/>
      <c r="H22" s="18"/>
      <c r="I22" s="18"/>
      <c r="J22" s="83"/>
      <c r="K22" s="87"/>
      <c r="L22" s="87"/>
      <c r="M22" s="87"/>
      <c r="N22" s="87"/>
      <c r="O22" s="87"/>
      <c r="P22" s="87"/>
      <c r="Q22" s="87"/>
      <c r="R22" s="82"/>
      <c r="S22" s="18"/>
      <c r="T22" s="18"/>
      <c r="U22" s="18"/>
      <c r="V22" s="18"/>
      <c r="W22" s="18"/>
      <c r="X22" s="99"/>
      <c r="Y22" s="100"/>
      <c r="Z22" s="100"/>
      <c r="AA22" s="100"/>
      <c r="AB22" s="100"/>
      <c r="AC22" s="100"/>
      <c r="AD22" s="100"/>
      <c r="AE22" s="100"/>
    </row>
    <row r="23" spans="1:31">
      <c r="A23">
        <v>2033</v>
      </c>
      <c r="B23" s="82"/>
      <c r="C23" s="18"/>
      <c r="D23" s="18"/>
      <c r="E23" s="18"/>
      <c r="F23" s="18"/>
      <c r="G23" s="18"/>
      <c r="H23" s="18"/>
      <c r="I23" s="18"/>
      <c r="J23" s="83"/>
      <c r="K23" s="87"/>
      <c r="L23" s="87"/>
      <c r="M23" s="87"/>
      <c r="N23" s="87"/>
      <c r="O23" s="87"/>
      <c r="P23" s="87"/>
      <c r="Q23" s="87"/>
      <c r="R23" s="82"/>
      <c r="S23" s="18"/>
      <c r="T23" s="18"/>
      <c r="U23" s="18"/>
      <c r="V23" s="18"/>
      <c r="W23" s="18"/>
      <c r="X23" s="99"/>
      <c r="Y23" s="100"/>
      <c r="Z23" s="100"/>
      <c r="AA23" s="100"/>
      <c r="AB23" s="100"/>
      <c r="AC23" s="100"/>
      <c r="AD23" s="100"/>
      <c r="AE23" s="100"/>
    </row>
    <row r="24" spans="1:31">
      <c r="A24">
        <v>2034</v>
      </c>
      <c r="B24" s="82"/>
      <c r="C24" s="18"/>
      <c r="D24" s="18"/>
      <c r="E24" s="18"/>
      <c r="F24" s="18"/>
      <c r="G24" s="18"/>
      <c r="H24" s="18"/>
      <c r="I24" s="18"/>
      <c r="J24" s="83"/>
      <c r="K24" s="87"/>
      <c r="L24" s="87"/>
      <c r="M24" s="87"/>
      <c r="N24" s="87"/>
      <c r="O24" s="87"/>
      <c r="P24" s="87"/>
      <c r="Q24" s="87"/>
      <c r="R24" s="82"/>
      <c r="S24" s="18"/>
      <c r="T24" s="18"/>
      <c r="U24" s="18"/>
      <c r="V24" s="18"/>
      <c r="W24" s="18"/>
      <c r="X24" s="99"/>
      <c r="Y24" s="100"/>
      <c r="Z24" s="100"/>
      <c r="AA24" s="100"/>
      <c r="AB24" s="100"/>
      <c r="AC24" s="100"/>
      <c r="AD24" s="100"/>
      <c r="AE24" s="100"/>
    </row>
    <row r="25" spans="1:31">
      <c r="A25">
        <v>2035</v>
      </c>
      <c r="B25" s="82"/>
      <c r="C25" s="18"/>
      <c r="D25" s="18"/>
      <c r="E25" s="18"/>
      <c r="F25" s="18"/>
      <c r="G25" s="18"/>
      <c r="H25" s="18"/>
      <c r="I25" s="18"/>
      <c r="J25" s="83"/>
      <c r="K25" s="87"/>
      <c r="L25" s="87"/>
      <c r="M25" s="87"/>
      <c r="N25" s="87"/>
      <c r="O25" s="87"/>
      <c r="P25" s="87"/>
      <c r="Q25" s="87"/>
      <c r="R25" s="82"/>
      <c r="S25" s="18"/>
      <c r="T25" s="18"/>
      <c r="U25" s="18"/>
      <c r="V25" s="18"/>
      <c r="W25" s="18"/>
      <c r="X25" s="99"/>
      <c r="Y25" s="100"/>
      <c r="Z25" s="100"/>
      <c r="AA25" s="100"/>
      <c r="AB25" s="100"/>
      <c r="AC25" s="100"/>
      <c r="AD25" s="100"/>
      <c r="AE25" s="100"/>
    </row>
    <row r="26" spans="1:31">
      <c r="A26">
        <v>2036</v>
      </c>
      <c r="B26" s="82"/>
      <c r="C26" s="18"/>
      <c r="D26" s="18"/>
      <c r="E26" s="18"/>
      <c r="F26" s="18"/>
      <c r="G26" s="18"/>
      <c r="H26" s="18"/>
      <c r="I26" s="18"/>
      <c r="J26" s="83"/>
      <c r="K26" s="87"/>
      <c r="L26" s="87"/>
      <c r="M26" s="87"/>
      <c r="N26" s="87"/>
      <c r="O26" s="87"/>
      <c r="P26" s="87"/>
      <c r="Q26" s="87"/>
      <c r="R26" s="82"/>
      <c r="S26" s="18"/>
      <c r="T26" s="18"/>
      <c r="U26" s="18"/>
      <c r="V26" s="18"/>
      <c r="W26" s="18"/>
      <c r="X26" s="99"/>
      <c r="Y26" s="100"/>
      <c r="Z26" s="100"/>
      <c r="AA26" s="100"/>
      <c r="AB26" s="100"/>
      <c r="AC26" s="100"/>
      <c r="AD26" s="100"/>
      <c r="AE26" s="100"/>
    </row>
    <row r="27" spans="1:31">
      <c r="A27">
        <v>2037</v>
      </c>
      <c r="B27" s="82"/>
      <c r="C27" s="18"/>
      <c r="D27" s="18"/>
      <c r="E27" s="18"/>
      <c r="F27" s="18"/>
      <c r="G27" s="18"/>
      <c r="H27" s="18"/>
      <c r="I27" s="18"/>
      <c r="J27" s="83"/>
      <c r="K27" s="87"/>
      <c r="L27" s="87"/>
      <c r="M27" s="87"/>
      <c r="N27" s="87"/>
      <c r="O27" s="87"/>
      <c r="P27" s="87"/>
      <c r="Q27" s="87"/>
      <c r="R27" s="82"/>
      <c r="S27" s="18"/>
      <c r="T27" s="18"/>
      <c r="U27" s="18"/>
      <c r="V27" s="18"/>
      <c r="W27" s="18"/>
      <c r="X27" s="99"/>
      <c r="Y27" s="100"/>
      <c r="Z27" s="100"/>
      <c r="AA27" s="100"/>
      <c r="AB27" s="100"/>
      <c r="AC27" s="100"/>
      <c r="AD27" s="100"/>
      <c r="AE27" s="100"/>
    </row>
    <row r="28" spans="1:31">
      <c r="A28">
        <v>2038</v>
      </c>
      <c r="B28" s="82"/>
      <c r="C28" s="18"/>
      <c r="D28" s="18"/>
      <c r="E28" s="18"/>
      <c r="F28" s="18"/>
      <c r="G28" s="18"/>
      <c r="H28" s="18"/>
      <c r="I28" s="18"/>
      <c r="J28" s="83"/>
      <c r="K28" s="87"/>
      <c r="L28" s="87"/>
      <c r="M28" s="87"/>
      <c r="N28" s="87"/>
      <c r="O28" s="87"/>
      <c r="P28" s="87"/>
      <c r="Q28" s="87"/>
      <c r="R28" s="82"/>
      <c r="S28" s="18"/>
      <c r="T28" s="18"/>
      <c r="U28" s="18"/>
      <c r="V28" s="18"/>
      <c r="W28" s="18"/>
      <c r="X28" s="99"/>
      <c r="Y28" s="100"/>
      <c r="Z28" s="100"/>
      <c r="AA28" s="100"/>
      <c r="AB28" s="100"/>
      <c r="AC28" s="100"/>
      <c r="AD28" s="100"/>
      <c r="AE28" s="100"/>
    </row>
    <row r="29" spans="1:31">
      <c r="A29">
        <v>2039</v>
      </c>
      <c r="B29" s="82"/>
      <c r="C29" s="18"/>
      <c r="D29" s="18"/>
      <c r="E29" s="18"/>
      <c r="F29" s="18"/>
      <c r="G29" s="18"/>
      <c r="H29" s="18"/>
      <c r="I29" s="18"/>
      <c r="J29" s="83"/>
      <c r="K29" s="87"/>
      <c r="L29" s="87"/>
      <c r="M29" s="87"/>
      <c r="N29" s="87"/>
      <c r="O29" s="87"/>
      <c r="P29" s="87"/>
      <c r="Q29" s="87"/>
      <c r="R29" s="82"/>
      <c r="S29" s="18"/>
      <c r="T29" s="18"/>
      <c r="U29" s="18"/>
      <c r="V29" s="18"/>
      <c r="W29" s="18"/>
      <c r="X29" s="99"/>
      <c r="Y29" s="100"/>
      <c r="Z29" s="100"/>
      <c r="AA29" s="100"/>
      <c r="AB29" s="100"/>
      <c r="AC29" s="100"/>
      <c r="AD29" s="100"/>
      <c r="AE29" s="100"/>
    </row>
    <row r="30" spans="1:31">
      <c r="A30">
        <v>2040</v>
      </c>
      <c r="B30" s="82"/>
      <c r="C30" s="18"/>
      <c r="D30" s="18"/>
      <c r="E30" s="18"/>
      <c r="F30" s="18"/>
      <c r="G30" s="18"/>
      <c r="H30" s="18"/>
      <c r="I30" s="18"/>
      <c r="J30" s="83"/>
      <c r="K30" s="87"/>
      <c r="L30" s="87"/>
      <c r="M30" s="87"/>
      <c r="N30" s="87"/>
      <c r="O30" s="87"/>
      <c r="P30" s="87"/>
      <c r="Q30" s="87"/>
      <c r="R30" s="82"/>
      <c r="S30" s="18"/>
      <c r="T30" s="18"/>
      <c r="U30" s="18"/>
      <c r="V30" s="18"/>
      <c r="W30" s="18"/>
      <c r="X30" s="99"/>
      <c r="Y30" s="100"/>
      <c r="Z30" s="100"/>
      <c r="AA30" s="100"/>
      <c r="AB30" s="100"/>
      <c r="AC30" s="100"/>
      <c r="AD30" s="100"/>
      <c r="AE30" s="100"/>
    </row>
    <row r="31" spans="1:31">
      <c r="A31">
        <v>2041</v>
      </c>
      <c r="B31" s="82"/>
      <c r="C31" s="18"/>
      <c r="D31" s="18"/>
      <c r="E31" s="18"/>
      <c r="F31" s="18"/>
      <c r="G31" s="18"/>
      <c r="H31" s="18"/>
      <c r="I31" s="18"/>
      <c r="J31" s="83"/>
      <c r="K31" s="87"/>
      <c r="L31" s="87"/>
      <c r="M31" s="87"/>
      <c r="N31" s="87"/>
      <c r="O31" s="87"/>
      <c r="P31" s="87"/>
      <c r="Q31" s="87"/>
      <c r="R31" s="82"/>
      <c r="S31" s="18"/>
      <c r="T31" s="18"/>
      <c r="U31" s="18"/>
      <c r="V31" s="18"/>
      <c r="W31" s="18"/>
      <c r="X31" s="99"/>
      <c r="Y31" s="100"/>
      <c r="Z31" s="100"/>
      <c r="AA31" s="100"/>
      <c r="AB31" s="100"/>
      <c r="AC31" s="100"/>
      <c r="AD31" s="100"/>
      <c r="AE31" s="100"/>
    </row>
    <row r="32" spans="1:31">
      <c r="A32">
        <v>2042</v>
      </c>
      <c r="B32" s="82"/>
      <c r="C32" s="18"/>
      <c r="D32" s="18"/>
      <c r="E32" s="18"/>
      <c r="F32" s="18"/>
      <c r="G32" s="18"/>
      <c r="H32" s="18"/>
      <c r="I32" s="18"/>
      <c r="J32" s="83"/>
      <c r="K32" s="87"/>
      <c r="L32" s="87"/>
      <c r="M32" s="87"/>
      <c r="N32" s="87"/>
      <c r="O32" s="87"/>
      <c r="P32" s="87"/>
      <c r="Q32" s="87"/>
      <c r="R32" s="82"/>
      <c r="S32" s="18"/>
      <c r="T32" s="18"/>
      <c r="U32" s="18"/>
      <c r="V32" s="18"/>
      <c r="W32" s="18"/>
      <c r="X32" s="99"/>
      <c r="Y32" s="100"/>
      <c r="Z32" s="100"/>
      <c r="AA32" s="100"/>
      <c r="AB32" s="100"/>
      <c r="AC32" s="100"/>
      <c r="AD32" s="100"/>
      <c r="AE32" s="100"/>
    </row>
    <row r="33" spans="1:31">
      <c r="A33">
        <v>2043</v>
      </c>
      <c r="B33" s="82"/>
      <c r="C33" s="18"/>
      <c r="D33" s="18"/>
      <c r="E33" s="18"/>
      <c r="F33" s="18"/>
      <c r="G33" s="18"/>
      <c r="H33" s="18"/>
      <c r="I33" s="18"/>
      <c r="J33" s="83"/>
      <c r="K33" s="87"/>
      <c r="L33" s="87"/>
      <c r="M33" s="87"/>
      <c r="N33" s="87"/>
      <c r="O33" s="87"/>
      <c r="P33" s="87"/>
      <c r="Q33" s="87"/>
      <c r="R33" s="82"/>
      <c r="S33" s="18"/>
      <c r="T33" s="18"/>
      <c r="U33" s="18"/>
      <c r="V33" s="18"/>
      <c r="W33" s="18"/>
      <c r="X33" s="99"/>
      <c r="Y33" s="100"/>
      <c r="Z33" s="100"/>
      <c r="AA33" s="100"/>
      <c r="AB33" s="100"/>
      <c r="AC33" s="100"/>
      <c r="AD33" s="100"/>
      <c r="AE33" s="100"/>
    </row>
    <row r="34" spans="1:31">
      <c r="A34">
        <v>2044</v>
      </c>
      <c r="B34" s="82"/>
      <c r="C34" s="18"/>
      <c r="D34" s="18"/>
      <c r="E34" s="18"/>
      <c r="F34" s="18"/>
      <c r="G34" s="18"/>
      <c r="H34" s="18"/>
      <c r="I34" s="18"/>
      <c r="J34" s="83"/>
      <c r="K34" s="87"/>
      <c r="L34" s="87"/>
      <c r="M34" s="87"/>
      <c r="N34" s="87"/>
      <c r="O34" s="87"/>
      <c r="P34" s="87"/>
      <c r="Q34" s="87"/>
      <c r="R34" s="82"/>
      <c r="S34" s="18"/>
      <c r="T34" s="18"/>
      <c r="U34" s="18"/>
      <c r="V34" s="18"/>
      <c r="W34" s="18"/>
      <c r="X34" s="99"/>
      <c r="Y34" s="100"/>
      <c r="Z34" s="100"/>
      <c r="AA34" s="100"/>
      <c r="AB34" s="100"/>
      <c r="AC34" s="100"/>
      <c r="AD34" s="100"/>
      <c r="AE34" s="100"/>
    </row>
    <row r="35" spans="1:31">
      <c r="A35">
        <v>2045</v>
      </c>
      <c r="B35" s="82"/>
      <c r="C35" s="18"/>
      <c r="D35" s="18"/>
      <c r="E35" s="18"/>
      <c r="F35" s="18"/>
      <c r="G35" s="18"/>
      <c r="H35" s="18"/>
      <c r="I35" s="18"/>
      <c r="J35" s="83"/>
      <c r="K35" s="87"/>
      <c r="L35" s="87"/>
      <c r="M35" s="87"/>
      <c r="N35" s="87"/>
      <c r="O35" s="87"/>
      <c r="P35" s="87"/>
      <c r="Q35" s="87"/>
      <c r="R35" s="82"/>
      <c r="S35" s="18"/>
      <c r="T35" s="18"/>
      <c r="U35" s="18"/>
      <c r="V35" s="18"/>
      <c r="W35" s="18"/>
      <c r="X35" s="99"/>
      <c r="Y35" s="100"/>
      <c r="Z35" s="100"/>
      <c r="AA35" s="100"/>
      <c r="AB35" s="100"/>
      <c r="AC35" s="100"/>
      <c r="AD35" s="100"/>
      <c r="AE35" s="100"/>
    </row>
    <row r="36" spans="1:31">
      <c r="A36">
        <v>2046</v>
      </c>
      <c r="B36" s="82"/>
      <c r="C36" s="18"/>
      <c r="D36" s="18"/>
      <c r="E36" s="18"/>
      <c r="F36" s="18"/>
      <c r="G36" s="18"/>
      <c r="H36" s="18"/>
      <c r="I36" s="18"/>
      <c r="J36" s="83"/>
      <c r="K36" s="87"/>
      <c r="L36" s="87"/>
      <c r="M36" s="87"/>
      <c r="N36" s="87"/>
      <c r="O36" s="87"/>
      <c r="P36" s="87"/>
      <c r="Q36" s="87"/>
      <c r="R36" s="82"/>
      <c r="S36" s="18"/>
      <c r="T36" s="18"/>
      <c r="U36" s="18"/>
      <c r="V36" s="18"/>
      <c r="W36" s="18"/>
      <c r="X36" s="99"/>
      <c r="Y36" s="100"/>
      <c r="Z36" s="100"/>
      <c r="AA36" s="100"/>
      <c r="AB36" s="100"/>
      <c r="AC36" s="100"/>
      <c r="AD36" s="100"/>
      <c r="AE36" s="100"/>
    </row>
    <row r="37" spans="1:31">
      <c r="A37">
        <v>2047</v>
      </c>
      <c r="B37" s="82"/>
      <c r="C37" s="18"/>
      <c r="D37" s="18"/>
      <c r="E37" s="18"/>
      <c r="F37" s="18"/>
      <c r="G37" s="18"/>
      <c r="H37" s="18"/>
      <c r="I37" s="18"/>
      <c r="J37" s="83"/>
      <c r="K37" s="87"/>
      <c r="L37" s="87"/>
      <c r="M37" s="87"/>
      <c r="N37" s="87"/>
      <c r="O37" s="87"/>
      <c r="P37" s="87"/>
      <c r="Q37" s="87"/>
      <c r="R37" s="82"/>
      <c r="S37" s="18"/>
      <c r="T37" s="18"/>
      <c r="U37" s="18"/>
      <c r="V37" s="18"/>
      <c r="W37" s="18"/>
      <c r="X37" s="99"/>
      <c r="Y37" s="100"/>
      <c r="Z37" s="100"/>
      <c r="AA37" s="100"/>
      <c r="AB37" s="100"/>
      <c r="AC37" s="100"/>
      <c r="AD37" s="100"/>
      <c r="AE37" s="100"/>
    </row>
    <row r="38" spans="1:31">
      <c r="A38">
        <v>2048</v>
      </c>
      <c r="B38" s="82"/>
      <c r="C38" s="18"/>
      <c r="D38" s="18"/>
      <c r="E38" s="18"/>
      <c r="F38" s="18"/>
      <c r="G38" s="18"/>
      <c r="H38" s="18"/>
      <c r="I38" s="18"/>
      <c r="J38" s="83"/>
      <c r="K38" s="87"/>
      <c r="L38" s="87"/>
      <c r="M38" s="87"/>
      <c r="N38" s="87"/>
      <c r="O38" s="87"/>
      <c r="P38" s="87"/>
      <c r="Q38" s="87"/>
      <c r="R38" s="82"/>
      <c r="S38" s="18"/>
      <c r="T38" s="18"/>
      <c r="U38" s="18"/>
      <c r="V38" s="18"/>
      <c r="W38" s="18"/>
      <c r="X38" s="99"/>
      <c r="Y38" s="100"/>
      <c r="Z38" s="100"/>
      <c r="AA38" s="100"/>
      <c r="AB38" s="100"/>
      <c r="AC38" s="100"/>
      <c r="AD38" s="100"/>
      <c r="AE38" s="100"/>
    </row>
    <row r="39" spans="1:31">
      <c r="A39">
        <v>2049</v>
      </c>
      <c r="B39" s="82"/>
      <c r="C39" s="18"/>
      <c r="D39" s="18"/>
      <c r="E39" s="18"/>
      <c r="F39" s="18"/>
      <c r="G39" s="18"/>
      <c r="H39" s="18"/>
      <c r="I39" s="18"/>
      <c r="J39" s="83"/>
      <c r="K39" s="87"/>
      <c r="L39" s="87"/>
      <c r="M39" s="87"/>
      <c r="N39" s="87"/>
      <c r="O39" s="87"/>
      <c r="P39" s="87"/>
      <c r="Q39" s="87"/>
      <c r="R39" s="82"/>
      <c r="S39" s="18"/>
      <c r="T39" s="18"/>
      <c r="U39" s="18"/>
      <c r="V39" s="18"/>
      <c r="W39" s="18"/>
      <c r="X39" s="99"/>
      <c r="Y39" s="100"/>
      <c r="Z39" s="100"/>
      <c r="AA39" s="100"/>
      <c r="AB39" s="100"/>
      <c r="AC39" s="100"/>
      <c r="AD39" s="100"/>
      <c r="AE39" s="100"/>
    </row>
    <row r="40" spans="1:31">
      <c r="A40">
        <v>2050</v>
      </c>
      <c r="B40" s="82">
        <f>Agora2019!F14</f>
        <v>500</v>
      </c>
      <c r="C40" s="18">
        <f>lit_review_raw!AD33</f>
        <v>405</v>
      </c>
      <c r="D40" s="18"/>
      <c r="E40" s="18">
        <f>lit_review_raw!AD19</f>
        <v>308</v>
      </c>
      <c r="F40" s="18">
        <f>'Gorre, 2019'!F2</f>
        <v>245</v>
      </c>
      <c r="G40" s="18">
        <f>lit_review_raw!AD63</f>
        <v>334</v>
      </c>
      <c r="H40" s="18"/>
      <c r="I40" s="18"/>
      <c r="J40" s="83">
        <f>Agora2019!F12</f>
        <v>0.03</v>
      </c>
      <c r="K40" s="87">
        <f>lit_review_raw!AE33</f>
        <v>1.4999999999999999E-2</v>
      </c>
      <c r="L40" s="87"/>
      <c r="M40" s="87"/>
      <c r="N40" s="87">
        <f>'Gorre, 2019'!F3</f>
        <v>0.02</v>
      </c>
      <c r="O40" s="87">
        <f>lit_review_raw!AE63</f>
        <v>0.02</v>
      </c>
      <c r="P40" s="87"/>
      <c r="Q40" s="87"/>
      <c r="R40" s="82"/>
      <c r="S40" s="18">
        <f>lit_review_raw!AG33</f>
        <v>30</v>
      </c>
      <c r="T40" s="18"/>
      <c r="U40" s="18"/>
      <c r="V40" s="18">
        <f>lit_review_raw!AG63</f>
        <v>30</v>
      </c>
      <c r="W40" s="18"/>
      <c r="X40" s="99">
        <f>Agora2019!F13</f>
        <v>0.8</v>
      </c>
      <c r="Y40" s="100">
        <f>lit_review_raw!AJ33</f>
        <v>0.74</v>
      </c>
      <c r="Z40" s="100"/>
      <c r="AA40" s="100"/>
      <c r="AB40" s="100">
        <f>'Gorre, 2019'!F4</f>
        <v>0.78</v>
      </c>
      <c r="AC40" s="100">
        <f>lit_review_raw!AJ63</f>
        <v>0.7</v>
      </c>
      <c r="AD40" s="100"/>
      <c r="AE40" s="100"/>
    </row>
    <row r="62" spans="2:23" ht="17" thickBot="1"/>
    <row r="63" spans="2:23" ht="22" thickBot="1">
      <c r="B63" s="209" t="s">
        <v>291</v>
      </c>
      <c r="C63" s="210"/>
      <c r="D63" s="210"/>
      <c r="E63" s="210"/>
      <c r="F63" s="210"/>
      <c r="G63" s="210"/>
      <c r="H63" s="210"/>
      <c r="I63" s="210"/>
      <c r="J63" s="210"/>
      <c r="K63" s="210"/>
      <c r="L63" s="210"/>
      <c r="M63" s="210"/>
      <c r="N63" s="210"/>
      <c r="O63" s="210"/>
      <c r="P63" s="210"/>
      <c r="Q63" s="210"/>
      <c r="R63" s="210"/>
      <c r="S63" s="210"/>
      <c r="T63" s="210"/>
      <c r="U63" s="210"/>
      <c r="V63" s="210"/>
      <c r="W63" s="211"/>
    </row>
    <row r="64" spans="2:23" ht="17" thickBot="1"/>
    <row r="65" spans="2:23">
      <c r="B65" s="93" t="s">
        <v>292</v>
      </c>
      <c r="C65" s="90"/>
      <c r="D65" s="90"/>
      <c r="E65" s="90"/>
      <c r="F65" s="90"/>
      <c r="G65" s="90"/>
      <c r="H65" s="90"/>
      <c r="I65" s="90"/>
      <c r="J65" s="33"/>
      <c r="K65" s="33"/>
      <c r="L65" s="33"/>
      <c r="M65" s="33"/>
      <c r="N65" s="33"/>
      <c r="O65" s="33"/>
      <c r="P65" s="33"/>
      <c r="Q65" s="34"/>
      <c r="S65" s="94" t="s">
        <v>293</v>
      </c>
      <c r="T65" s="33"/>
      <c r="U65" s="33"/>
      <c r="V65" s="33"/>
      <c r="W65" s="34"/>
    </row>
    <row r="66" spans="2:23" ht="38" customHeight="1" thickBot="1">
      <c r="B66" s="212" t="s">
        <v>320</v>
      </c>
      <c r="C66" s="213"/>
      <c r="D66" s="213"/>
      <c r="E66" s="213"/>
      <c r="F66" s="213"/>
      <c r="G66" s="213"/>
      <c r="H66" s="213"/>
      <c r="I66" s="213"/>
      <c r="J66" s="213"/>
      <c r="K66" s="213"/>
      <c r="L66" s="213"/>
      <c r="M66" s="213"/>
      <c r="N66" s="213"/>
      <c r="O66" s="213"/>
      <c r="P66" s="213"/>
      <c r="Q66" s="214"/>
      <c r="S66" s="120" t="s">
        <v>322</v>
      </c>
      <c r="T66" s="28" t="str">
        <f>E3</f>
        <v>Böhm, 2020</v>
      </c>
      <c r="U66" s="119" t="s">
        <v>321</v>
      </c>
      <c r="V66" s="119"/>
      <c r="W66" s="29" t="str">
        <f>C3</f>
        <v>IEA, 2019</v>
      </c>
    </row>
  </sheetData>
  <mergeCells count="6">
    <mergeCell ref="B66:Q66"/>
    <mergeCell ref="X2:AE2"/>
    <mergeCell ref="B2:I2"/>
    <mergeCell ref="J2:Q2"/>
    <mergeCell ref="R2:W2"/>
    <mergeCell ref="B63:W63"/>
  </mergeCells>
  <pageMargins left="0.7" right="0.7" top="0.78740157499999996" bottom="0.78740157499999996"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AB699-7B7F-5A49-B51A-3255D76FE6DC}">
  <sheetPr>
    <tabColor theme="9"/>
  </sheetPr>
  <dimension ref="A1:C35"/>
  <sheetViews>
    <sheetView workbookViewId="0">
      <selection activeCell="E6" sqref="E6"/>
    </sheetView>
  </sheetViews>
  <sheetFormatPr baseColWidth="10" defaultRowHeight="16"/>
  <sheetData>
    <row r="1" spans="1:3">
      <c r="B1" t="s">
        <v>579</v>
      </c>
      <c r="C1" t="s">
        <v>578</v>
      </c>
    </row>
    <row r="2" spans="1:3">
      <c r="A2">
        <v>2017</v>
      </c>
      <c r="B2" s="66">
        <f>470/1300</f>
        <v>0.36153846153846153</v>
      </c>
      <c r="C2" s="66">
        <f>420/1200</f>
        <v>0.35</v>
      </c>
    </row>
    <row r="3" spans="1:3">
      <c r="A3">
        <v>2018</v>
      </c>
      <c r="B3" s="200">
        <f>$B$2-($B$2-$B$10)*(A3-$A$2)/($A$10-$A$2)</f>
        <v>0.35106837606837604</v>
      </c>
      <c r="C3" s="200">
        <f>$C$2-($C$2-$C$10)*(A3-$A$2)/($A$10-$A$2)</f>
        <v>0.34375</v>
      </c>
    </row>
    <row r="4" spans="1:3">
      <c r="A4">
        <v>2019</v>
      </c>
      <c r="B4" s="200">
        <f t="shared" ref="B4:B9" si="0">$B$2-($B$2-$B$10)*(A4-$A$2)/($A$10-$A$2)</f>
        <v>0.34059829059829061</v>
      </c>
      <c r="C4" s="200">
        <f t="shared" ref="C4:C9" si="1">$C$2-($C$2-$C$10)*(A4-$A$2)/($A$10-$A$2)</f>
        <v>0.33749999999999997</v>
      </c>
    </row>
    <row r="5" spans="1:3">
      <c r="A5">
        <v>2020</v>
      </c>
      <c r="B5" s="201">
        <f t="shared" si="0"/>
        <v>0.33012820512820512</v>
      </c>
      <c r="C5" s="201">
        <f t="shared" si="1"/>
        <v>0.33124999999999999</v>
      </c>
    </row>
    <row r="6" spans="1:3">
      <c r="A6">
        <v>2021</v>
      </c>
      <c r="B6" s="200">
        <f t="shared" si="0"/>
        <v>0.31965811965811963</v>
      </c>
      <c r="C6" s="200">
        <f t="shared" si="1"/>
        <v>0.32499999999999996</v>
      </c>
    </row>
    <row r="7" spans="1:3">
      <c r="A7">
        <v>2022</v>
      </c>
      <c r="B7" s="200">
        <f t="shared" si="0"/>
        <v>0.3091880341880342</v>
      </c>
      <c r="C7" s="200">
        <f t="shared" si="1"/>
        <v>0.31874999999999998</v>
      </c>
    </row>
    <row r="8" spans="1:3">
      <c r="A8">
        <v>2023</v>
      </c>
      <c r="B8" s="200">
        <f t="shared" si="0"/>
        <v>0.29871794871794871</v>
      </c>
      <c r="C8" s="200">
        <f t="shared" si="1"/>
        <v>0.3125</v>
      </c>
    </row>
    <row r="9" spans="1:3">
      <c r="A9">
        <v>2024</v>
      </c>
      <c r="B9" s="200">
        <f t="shared" si="0"/>
        <v>0.28824786324786322</v>
      </c>
      <c r="C9" s="200">
        <f t="shared" si="1"/>
        <v>0.30624999999999997</v>
      </c>
    </row>
    <row r="10" spans="1:3">
      <c r="A10">
        <v>2025</v>
      </c>
      <c r="B10" s="66">
        <f>250/900</f>
        <v>0.27777777777777779</v>
      </c>
      <c r="C10" s="66">
        <f>210/700</f>
        <v>0.3</v>
      </c>
    </row>
    <row r="11" spans="1:3">
      <c r="A11">
        <v>2026</v>
      </c>
    </row>
    <row r="12" spans="1:3">
      <c r="A12">
        <v>2027</v>
      </c>
    </row>
    <row r="13" spans="1:3">
      <c r="A13">
        <v>2028</v>
      </c>
    </row>
    <row r="14" spans="1:3">
      <c r="A14">
        <v>2029</v>
      </c>
    </row>
    <row r="15" spans="1:3">
      <c r="A15">
        <v>2030</v>
      </c>
    </row>
    <row r="16" spans="1:3">
      <c r="A16">
        <v>2031</v>
      </c>
    </row>
    <row r="17" spans="1:1">
      <c r="A17">
        <v>2032</v>
      </c>
    </row>
    <row r="18" spans="1:1">
      <c r="A18">
        <v>2033</v>
      </c>
    </row>
    <row r="19" spans="1:1">
      <c r="A19">
        <v>2034</v>
      </c>
    </row>
    <row r="20" spans="1:1">
      <c r="A20">
        <v>2035</v>
      </c>
    </row>
    <row r="21" spans="1:1">
      <c r="A21">
        <v>2036</v>
      </c>
    </row>
    <row r="22" spans="1:1">
      <c r="A22">
        <v>2037</v>
      </c>
    </row>
    <row r="23" spans="1:1">
      <c r="A23">
        <v>2038</v>
      </c>
    </row>
    <row r="24" spans="1:1">
      <c r="A24">
        <v>2039</v>
      </c>
    </row>
    <row r="25" spans="1:1">
      <c r="A25">
        <v>2040</v>
      </c>
    </row>
    <row r="26" spans="1:1">
      <c r="A26">
        <v>2041</v>
      </c>
    </row>
    <row r="27" spans="1:1">
      <c r="A27">
        <v>2042</v>
      </c>
    </row>
    <row r="28" spans="1:1">
      <c r="A28">
        <v>2043</v>
      </c>
    </row>
    <row r="29" spans="1:1">
      <c r="A29">
        <v>2044</v>
      </c>
    </row>
    <row r="30" spans="1:1">
      <c r="A30">
        <v>2045</v>
      </c>
    </row>
    <row r="31" spans="1:1">
      <c r="A31">
        <v>2046</v>
      </c>
    </row>
    <row r="32" spans="1:1">
      <c r="A32">
        <v>2047</v>
      </c>
    </row>
    <row r="33" spans="1:1">
      <c r="A33">
        <v>2048</v>
      </c>
    </row>
    <row r="34" spans="1:1">
      <c r="A34">
        <v>2049</v>
      </c>
    </row>
    <row r="35" spans="1:1">
      <c r="A35">
        <v>2050</v>
      </c>
    </row>
  </sheetData>
  <pageMargins left="0.7" right="0.7" top="0.78740157499999996" bottom="0.78740157499999996"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A4151-1502-184C-BC68-FE77EDB11569}">
  <sheetPr>
    <tabColor theme="9"/>
  </sheetPr>
  <dimension ref="A1:U66"/>
  <sheetViews>
    <sheetView topLeftCell="A26" workbookViewId="0">
      <selection activeCell="G17" sqref="G17"/>
    </sheetView>
  </sheetViews>
  <sheetFormatPr baseColWidth="10" defaultRowHeight="16"/>
  <cols>
    <col min="1" max="1" width="13" customWidth="1"/>
    <col min="2" max="21" width="11" customWidth="1"/>
    <col min="22" max="23" width="13.1640625" customWidth="1"/>
  </cols>
  <sheetData>
    <row r="1" spans="1:21" ht="17" thickBot="1"/>
    <row r="2" spans="1:21" ht="17" thickBot="1">
      <c r="A2" s="1"/>
      <c r="B2" s="203" t="s">
        <v>284</v>
      </c>
      <c r="C2" s="204"/>
      <c r="D2" s="204"/>
      <c r="E2" s="204"/>
      <c r="F2" s="204"/>
      <c r="G2" s="203" t="s">
        <v>285</v>
      </c>
      <c r="H2" s="204"/>
      <c r="I2" s="204"/>
      <c r="J2" s="204"/>
      <c r="K2" s="204"/>
      <c r="L2" s="208" t="s">
        <v>289</v>
      </c>
      <c r="M2" s="204"/>
      <c r="N2" s="204"/>
      <c r="O2" s="204"/>
      <c r="P2" s="204"/>
      <c r="Q2" s="208" t="s">
        <v>313</v>
      </c>
      <c r="R2" s="204"/>
      <c r="S2" s="204"/>
      <c r="T2" s="204"/>
      <c r="U2" s="204"/>
    </row>
    <row r="3" spans="1:21">
      <c r="A3" s="20" t="s">
        <v>281</v>
      </c>
      <c r="B3" s="89"/>
      <c r="C3" s="90"/>
      <c r="D3" s="90"/>
      <c r="E3" s="90"/>
      <c r="F3" s="90"/>
      <c r="G3" s="89"/>
      <c r="H3" s="20"/>
      <c r="I3" s="20"/>
      <c r="J3" s="20"/>
      <c r="K3" s="20"/>
      <c r="L3" s="89"/>
      <c r="M3" s="20"/>
      <c r="N3" s="20"/>
      <c r="O3" s="20"/>
      <c r="P3" s="20"/>
      <c r="Q3" s="89"/>
      <c r="R3" s="20"/>
      <c r="S3" s="20"/>
      <c r="T3" s="20"/>
      <c r="U3" s="20"/>
    </row>
    <row r="4" spans="1:21">
      <c r="A4" s="91" t="s">
        <v>290</v>
      </c>
      <c r="B4" s="92"/>
      <c r="C4" s="91"/>
      <c r="D4" s="91"/>
      <c r="E4" s="91"/>
      <c r="F4" s="117"/>
      <c r="G4" s="92"/>
      <c r="H4" s="91"/>
      <c r="I4" s="91"/>
      <c r="J4" s="91"/>
      <c r="K4" s="91"/>
      <c r="L4" s="92"/>
      <c r="M4" s="91"/>
      <c r="N4" s="91"/>
      <c r="O4" s="91"/>
      <c r="P4" s="91"/>
      <c r="Q4" s="92"/>
      <c r="R4" s="91"/>
      <c r="S4" s="91"/>
      <c r="T4" s="91"/>
      <c r="U4" s="91"/>
    </row>
    <row r="5" spans="1:21">
      <c r="A5">
        <v>2015</v>
      </c>
      <c r="B5" s="82"/>
      <c r="C5" s="18"/>
      <c r="D5" s="18"/>
      <c r="E5" s="18"/>
      <c r="F5" s="18"/>
      <c r="G5" s="83"/>
      <c r="H5" s="87"/>
      <c r="I5" s="87"/>
      <c r="J5" s="87"/>
      <c r="K5" s="87"/>
      <c r="L5" s="84"/>
      <c r="M5" s="85"/>
      <c r="N5" s="85"/>
      <c r="O5" s="85"/>
      <c r="P5" s="85"/>
      <c r="Q5" s="99"/>
      <c r="R5" s="100"/>
      <c r="S5" s="100"/>
      <c r="T5" s="100"/>
      <c r="U5" s="100"/>
    </row>
    <row r="6" spans="1:21">
      <c r="A6">
        <v>2016</v>
      </c>
      <c r="B6" s="82"/>
      <c r="C6" s="18"/>
      <c r="D6" s="18"/>
      <c r="E6" s="18"/>
      <c r="F6" s="18"/>
      <c r="G6" s="83"/>
      <c r="H6" s="87"/>
      <c r="I6" s="87"/>
      <c r="J6" s="87"/>
      <c r="K6" s="87"/>
      <c r="L6" s="83"/>
      <c r="M6" s="87"/>
      <c r="N6" s="87"/>
      <c r="O6" s="87"/>
      <c r="P6" s="87"/>
      <c r="Q6" s="99"/>
      <c r="R6" s="100"/>
      <c r="S6" s="100"/>
      <c r="T6" s="100"/>
      <c r="U6" s="100"/>
    </row>
    <row r="7" spans="1:21">
      <c r="A7">
        <v>2017</v>
      </c>
      <c r="B7" s="82"/>
      <c r="C7" s="18"/>
      <c r="D7" s="18"/>
      <c r="E7" s="18"/>
      <c r="F7" s="97"/>
      <c r="G7" s="83"/>
      <c r="H7" s="87"/>
      <c r="I7" s="87"/>
      <c r="J7" s="87"/>
      <c r="K7" s="118"/>
      <c r="L7" s="82"/>
      <c r="M7" s="18"/>
      <c r="N7" s="18"/>
      <c r="O7" s="18"/>
      <c r="P7" s="18"/>
      <c r="Q7" s="99"/>
      <c r="R7" s="100"/>
      <c r="S7" s="100"/>
      <c r="T7" s="100"/>
      <c r="U7" s="112"/>
    </row>
    <row r="8" spans="1:21">
      <c r="A8">
        <v>2018</v>
      </c>
      <c r="B8" s="82"/>
      <c r="C8" s="18"/>
      <c r="D8" s="18"/>
      <c r="E8" s="18"/>
      <c r="F8" s="18"/>
      <c r="G8" s="83"/>
      <c r="H8" s="87"/>
      <c r="I8" s="87"/>
      <c r="J8" s="87"/>
      <c r="K8" s="87"/>
      <c r="L8" s="82"/>
      <c r="M8" s="18"/>
      <c r="N8" s="18"/>
      <c r="O8" s="18"/>
      <c r="P8" s="18"/>
      <c r="Q8" s="99"/>
      <c r="R8" s="100"/>
      <c r="S8" s="100"/>
      <c r="T8" s="100"/>
      <c r="U8" s="100"/>
    </row>
    <row r="9" spans="1:21">
      <c r="A9">
        <v>2019</v>
      </c>
      <c r="B9" s="82"/>
      <c r="C9" s="18"/>
      <c r="D9" s="18"/>
      <c r="E9" s="18"/>
      <c r="F9" s="18"/>
      <c r="G9" s="83"/>
      <c r="H9" s="87"/>
      <c r="I9" s="87"/>
      <c r="J9" s="87"/>
      <c r="K9" s="87"/>
      <c r="L9" s="82"/>
      <c r="M9" s="18"/>
      <c r="N9" s="18"/>
      <c r="O9" s="18"/>
      <c r="P9" s="18"/>
      <c r="Q9" s="99"/>
      <c r="R9" s="100"/>
      <c r="S9" s="100"/>
      <c r="T9" s="100"/>
      <c r="U9" s="100"/>
    </row>
    <row r="10" spans="1:21">
      <c r="A10">
        <v>2020</v>
      </c>
      <c r="B10" s="82"/>
      <c r="C10" s="18"/>
      <c r="D10" s="18"/>
      <c r="E10" s="18"/>
      <c r="F10" s="18"/>
      <c r="G10" s="83"/>
      <c r="H10" s="87"/>
      <c r="I10" s="87"/>
      <c r="J10" s="87"/>
      <c r="K10" s="87"/>
      <c r="L10" s="82"/>
      <c r="M10" s="18"/>
      <c r="N10" s="18"/>
      <c r="O10" s="18"/>
      <c r="P10" s="18"/>
      <c r="Q10" s="99"/>
      <c r="R10" s="100"/>
      <c r="S10" s="100"/>
      <c r="T10" s="100"/>
      <c r="U10" s="100"/>
    </row>
    <row r="11" spans="1:21">
      <c r="A11">
        <v>2021</v>
      </c>
      <c r="B11" s="82"/>
      <c r="C11" s="18"/>
      <c r="D11" s="18"/>
      <c r="E11" s="18"/>
      <c r="F11" s="18"/>
      <c r="G11" s="83"/>
      <c r="H11" s="87"/>
      <c r="I11" s="87"/>
      <c r="J11" s="87"/>
      <c r="K11" s="87"/>
      <c r="L11" s="82"/>
      <c r="M11" s="18"/>
      <c r="N11" s="18"/>
      <c r="O11" s="18"/>
      <c r="P11" s="18"/>
      <c r="Q11" s="99"/>
      <c r="R11" s="100"/>
      <c r="S11" s="100"/>
      <c r="T11" s="100"/>
      <c r="U11" s="100"/>
    </row>
    <row r="12" spans="1:21">
      <c r="A12">
        <v>2022</v>
      </c>
      <c r="B12" s="82"/>
      <c r="C12" s="18"/>
      <c r="D12" s="18"/>
      <c r="E12" s="18"/>
      <c r="F12" s="18"/>
      <c r="G12" s="83"/>
      <c r="H12" s="87"/>
      <c r="I12" s="87"/>
      <c r="J12" s="87"/>
      <c r="K12" s="87"/>
      <c r="L12" s="82"/>
      <c r="M12" s="18"/>
      <c r="N12" s="18"/>
      <c r="O12" s="18"/>
      <c r="P12" s="18"/>
      <c r="Q12" s="99"/>
      <c r="R12" s="100"/>
      <c r="S12" s="100"/>
      <c r="T12" s="100"/>
      <c r="U12" s="100"/>
    </row>
    <row r="13" spans="1:21">
      <c r="A13">
        <v>2023</v>
      </c>
      <c r="B13" s="82"/>
      <c r="C13" s="18"/>
      <c r="D13" s="18"/>
      <c r="E13" s="18"/>
      <c r="F13" s="18"/>
      <c r="G13" s="83"/>
      <c r="H13" s="87"/>
      <c r="I13" s="87"/>
      <c r="J13" s="87"/>
      <c r="K13" s="87"/>
      <c r="L13" s="82"/>
      <c r="M13" s="18"/>
      <c r="N13" s="18"/>
      <c r="O13" s="18"/>
      <c r="P13" s="18"/>
      <c r="Q13" s="99"/>
      <c r="R13" s="100"/>
      <c r="S13" s="100"/>
      <c r="T13" s="100"/>
      <c r="U13" s="100"/>
    </row>
    <row r="14" spans="1:21">
      <c r="A14">
        <v>2024</v>
      </c>
      <c r="B14" s="82"/>
      <c r="C14" s="18"/>
      <c r="D14" s="18"/>
      <c r="E14" s="18"/>
      <c r="F14" s="18"/>
      <c r="G14" s="83"/>
      <c r="H14" s="87"/>
      <c r="I14" s="87"/>
      <c r="J14" s="87"/>
      <c r="K14" s="87"/>
      <c r="L14" s="82"/>
      <c r="M14" s="18"/>
      <c r="N14" s="18"/>
      <c r="O14" s="18"/>
      <c r="P14" s="18"/>
      <c r="Q14" s="99"/>
      <c r="R14" s="100"/>
      <c r="S14" s="100"/>
      <c r="T14" s="100"/>
      <c r="U14" s="100"/>
    </row>
    <row r="15" spans="1:21">
      <c r="A15">
        <v>2025</v>
      </c>
      <c r="B15" s="82"/>
      <c r="C15" s="18"/>
      <c r="D15" s="18"/>
      <c r="E15" s="18"/>
      <c r="F15" s="18"/>
      <c r="G15" s="83"/>
      <c r="H15" s="87"/>
      <c r="I15" s="87"/>
      <c r="J15" s="87"/>
      <c r="K15" s="87"/>
      <c r="L15" s="82"/>
      <c r="M15" s="18"/>
      <c r="N15" s="18"/>
      <c r="O15" s="18"/>
      <c r="P15" s="18"/>
      <c r="Q15" s="99"/>
      <c r="R15" s="100"/>
      <c r="S15" s="100"/>
      <c r="T15" s="100"/>
      <c r="U15" s="100"/>
    </row>
    <row r="16" spans="1:21">
      <c r="A16">
        <v>2026</v>
      </c>
      <c r="B16" s="82"/>
      <c r="C16" s="18"/>
      <c r="D16" s="18"/>
      <c r="E16" s="18"/>
      <c r="F16" s="18"/>
      <c r="G16" s="83"/>
      <c r="H16" s="87"/>
      <c r="I16" s="87"/>
      <c r="J16" s="87"/>
      <c r="K16" s="87"/>
      <c r="L16" s="82"/>
      <c r="M16" s="18"/>
      <c r="N16" s="18"/>
      <c r="O16" s="18"/>
      <c r="P16" s="18"/>
      <c r="Q16" s="99"/>
      <c r="R16" s="100"/>
      <c r="S16" s="100"/>
      <c r="T16" s="100"/>
      <c r="U16" s="100"/>
    </row>
    <row r="17" spans="1:21">
      <c r="A17">
        <v>2027</v>
      </c>
      <c r="B17" s="82"/>
      <c r="C17" s="18"/>
      <c r="D17" s="18"/>
      <c r="E17" s="18"/>
      <c r="F17" s="18"/>
      <c r="G17" s="83"/>
      <c r="H17" s="87"/>
      <c r="I17" s="87"/>
      <c r="J17" s="87"/>
      <c r="K17" s="87"/>
      <c r="L17" s="82"/>
      <c r="M17" s="18"/>
      <c r="N17" s="18"/>
      <c r="O17" s="18"/>
      <c r="P17" s="18"/>
      <c r="Q17" s="99"/>
      <c r="R17" s="100"/>
      <c r="S17" s="100"/>
      <c r="T17" s="100"/>
      <c r="U17" s="100"/>
    </row>
    <row r="18" spans="1:21">
      <c r="A18">
        <v>2028</v>
      </c>
      <c r="B18" s="82"/>
      <c r="C18" s="18"/>
      <c r="D18" s="18"/>
      <c r="E18" s="18"/>
      <c r="F18" s="18"/>
      <c r="G18" s="83"/>
      <c r="H18" s="87"/>
      <c r="I18" s="87"/>
      <c r="J18" s="87"/>
      <c r="K18" s="87"/>
      <c r="L18" s="82"/>
      <c r="M18" s="18"/>
      <c r="N18" s="18"/>
      <c r="O18" s="18"/>
      <c r="P18" s="18"/>
      <c r="Q18" s="99"/>
      <c r="R18" s="100"/>
      <c r="S18" s="100"/>
      <c r="T18" s="100"/>
      <c r="U18" s="100"/>
    </row>
    <row r="19" spans="1:21">
      <c r="A19">
        <v>2029</v>
      </c>
      <c r="B19" s="82"/>
      <c r="C19" s="18"/>
      <c r="D19" s="18"/>
      <c r="E19" s="18"/>
      <c r="F19" s="18"/>
      <c r="G19" s="83"/>
      <c r="H19" s="87"/>
      <c r="I19" s="87"/>
      <c r="J19" s="87"/>
      <c r="K19" s="87"/>
      <c r="L19" s="82"/>
      <c r="M19" s="18"/>
      <c r="N19" s="18"/>
      <c r="O19" s="18"/>
      <c r="P19" s="18"/>
      <c r="Q19" s="99"/>
      <c r="R19" s="100"/>
      <c r="S19" s="100"/>
      <c r="T19" s="100"/>
      <c r="U19" s="100"/>
    </row>
    <row r="20" spans="1:21">
      <c r="A20">
        <v>2030</v>
      </c>
      <c r="B20" s="82"/>
      <c r="C20" s="18"/>
      <c r="D20" s="18"/>
      <c r="E20" s="18"/>
      <c r="F20" s="18"/>
      <c r="G20" s="83"/>
      <c r="H20" s="87"/>
      <c r="I20" s="87"/>
      <c r="J20" s="87"/>
      <c r="K20" s="87"/>
      <c r="L20" s="82"/>
      <c r="M20" s="18"/>
      <c r="N20" s="18"/>
      <c r="O20" s="18"/>
      <c r="P20" s="18"/>
      <c r="Q20" s="99"/>
      <c r="R20" s="100"/>
      <c r="S20" s="100"/>
      <c r="T20" s="100"/>
      <c r="U20" s="100"/>
    </row>
    <row r="21" spans="1:21">
      <c r="A21">
        <v>2031</v>
      </c>
      <c r="B21" s="82"/>
      <c r="C21" s="18"/>
      <c r="D21" s="18"/>
      <c r="E21" s="18"/>
      <c r="F21" s="18"/>
      <c r="G21" s="83"/>
      <c r="H21" s="87"/>
      <c r="I21" s="87"/>
      <c r="J21" s="87"/>
      <c r="K21" s="87"/>
      <c r="L21" s="82"/>
      <c r="M21" s="18"/>
      <c r="N21" s="18"/>
      <c r="O21" s="18"/>
      <c r="P21" s="18"/>
      <c r="Q21" s="99"/>
      <c r="R21" s="100"/>
      <c r="S21" s="100"/>
      <c r="T21" s="100"/>
      <c r="U21" s="100"/>
    </row>
    <row r="22" spans="1:21">
      <c r="A22">
        <v>2032</v>
      </c>
      <c r="B22" s="82"/>
      <c r="C22" s="18"/>
      <c r="D22" s="18"/>
      <c r="E22" s="18"/>
      <c r="F22" s="18"/>
      <c r="G22" s="83"/>
      <c r="H22" s="87"/>
      <c r="I22" s="87"/>
      <c r="J22" s="87"/>
      <c r="K22" s="87"/>
      <c r="L22" s="82"/>
      <c r="M22" s="18"/>
      <c r="N22" s="18"/>
      <c r="O22" s="18"/>
      <c r="P22" s="18"/>
      <c r="Q22" s="99"/>
      <c r="R22" s="100"/>
      <c r="S22" s="100"/>
      <c r="T22" s="100"/>
      <c r="U22" s="100"/>
    </row>
    <row r="23" spans="1:21">
      <c r="A23">
        <v>2033</v>
      </c>
      <c r="B23" s="82"/>
      <c r="C23" s="18"/>
      <c r="D23" s="18"/>
      <c r="E23" s="18"/>
      <c r="F23" s="18"/>
      <c r="G23" s="83"/>
      <c r="H23" s="87"/>
      <c r="I23" s="87"/>
      <c r="J23" s="87"/>
      <c r="K23" s="87"/>
      <c r="L23" s="82"/>
      <c r="M23" s="18"/>
      <c r="N23" s="18"/>
      <c r="O23" s="18"/>
      <c r="P23" s="18"/>
      <c r="Q23" s="99"/>
      <c r="R23" s="100"/>
      <c r="S23" s="100"/>
      <c r="T23" s="100"/>
      <c r="U23" s="100"/>
    </row>
    <row r="24" spans="1:21">
      <c r="A24">
        <v>2034</v>
      </c>
      <c r="B24" s="82"/>
      <c r="C24" s="18"/>
      <c r="D24" s="18"/>
      <c r="E24" s="18"/>
      <c r="F24" s="18"/>
      <c r="G24" s="83"/>
      <c r="H24" s="87"/>
      <c r="I24" s="87"/>
      <c r="J24" s="87"/>
      <c r="K24" s="87"/>
      <c r="L24" s="82"/>
      <c r="M24" s="18"/>
      <c r="N24" s="18"/>
      <c r="O24" s="18"/>
      <c r="P24" s="18"/>
      <c r="Q24" s="99"/>
      <c r="R24" s="100"/>
      <c r="S24" s="100"/>
      <c r="T24" s="100"/>
      <c r="U24" s="100"/>
    </row>
    <row r="25" spans="1:21">
      <c r="A25">
        <v>2035</v>
      </c>
      <c r="B25" s="82"/>
      <c r="C25" s="18"/>
      <c r="D25" s="18"/>
      <c r="E25" s="18"/>
      <c r="F25" s="18"/>
      <c r="G25" s="83"/>
      <c r="H25" s="87"/>
      <c r="I25" s="87"/>
      <c r="J25" s="87"/>
      <c r="K25" s="87"/>
      <c r="L25" s="82"/>
      <c r="M25" s="18"/>
      <c r="N25" s="18"/>
      <c r="O25" s="18"/>
      <c r="P25" s="18"/>
      <c r="Q25" s="99"/>
      <c r="R25" s="100"/>
      <c r="S25" s="100"/>
      <c r="T25" s="100"/>
      <c r="U25" s="100"/>
    </row>
    <row r="26" spans="1:21">
      <c r="A26">
        <v>2036</v>
      </c>
      <c r="B26" s="82"/>
      <c r="C26" s="18"/>
      <c r="D26" s="18"/>
      <c r="E26" s="18"/>
      <c r="F26" s="18"/>
      <c r="G26" s="83"/>
      <c r="H26" s="87"/>
      <c r="I26" s="87"/>
      <c r="J26" s="87"/>
      <c r="K26" s="87"/>
      <c r="L26" s="82"/>
      <c r="M26" s="18"/>
      <c r="N26" s="18"/>
      <c r="O26" s="18"/>
      <c r="P26" s="18"/>
      <c r="Q26" s="99"/>
      <c r="R26" s="100"/>
      <c r="S26" s="100"/>
      <c r="T26" s="100"/>
      <c r="U26" s="100"/>
    </row>
    <row r="27" spans="1:21">
      <c r="A27">
        <v>2037</v>
      </c>
      <c r="B27" s="82"/>
      <c r="C27" s="18"/>
      <c r="D27" s="18"/>
      <c r="E27" s="18"/>
      <c r="F27" s="18"/>
      <c r="G27" s="83"/>
      <c r="H27" s="87"/>
      <c r="I27" s="87"/>
      <c r="J27" s="87"/>
      <c r="K27" s="87"/>
      <c r="L27" s="82"/>
      <c r="M27" s="18"/>
      <c r="N27" s="18"/>
      <c r="O27" s="18"/>
      <c r="P27" s="18"/>
      <c r="Q27" s="99"/>
      <c r="R27" s="100"/>
      <c r="S27" s="100"/>
      <c r="T27" s="100"/>
      <c r="U27" s="100"/>
    </row>
    <row r="28" spans="1:21">
      <c r="A28">
        <v>2038</v>
      </c>
      <c r="B28" s="82"/>
      <c r="C28" s="18"/>
      <c r="D28" s="18"/>
      <c r="E28" s="18"/>
      <c r="F28" s="18"/>
      <c r="G28" s="83"/>
      <c r="H28" s="87"/>
      <c r="I28" s="87"/>
      <c r="J28" s="87"/>
      <c r="K28" s="87"/>
      <c r="L28" s="82"/>
      <c r="M28" s="18"/>
      <c r="N28" s="18"/>
      <c r="O28" s="18"/>
      <c r="P28" s="18"/>
      <c r="Q28" s="99"/>
      <c r="R28" s="100"/>
      <c r="S28" s="100"/>
      <c r="T28" s="100"/>
      <c r="U28" s="100"/>
    </row>
    <row r="29" spans="1:21">
      <c r="A29">
        <v>2039</v>
      </c>
      <c r="B29" s="82"/>
      <c r="C29" s="18"/>
      <c r="D29" s="18"/>
      <c r="E29" s="18"/>
      <c r="F29" s="18"/>
      <c r="G29" s="83"/>
      <c r="H29" s="87"/>
      <c r="I29" s="87"/>
      <c r="J29" s="87"/>
      <c r="K29" s="87"/>
      <c r="L29" s="82"/>
      <c r="M29" s="18"/>
      <c r="N29" s="18"/>
      <c r="O29" s="18"/>
      <c r="P29" s="18"/>
      <c r="Q29" s="99"/>
      <c r="R29" s="100"/>
      <c r="S29" s="100"/>
      <c r="T29" s="100"/>
      <c r="U29" s="100"/>
    </row>
    <row r="30" spans="1:21">
      <c r="A30">
        <v>2040</v>
      </c>
      <c r="B30" s="82"/>
      <c r="C30" s="18"/>
      <c r="D30" s="18"/>
      <c r="E30" s="18"/>
      <c r="F30" s="18"/>
      <c r="G30" s="83"/>
      <c r="H30" s="87"/>
      <c r="I30" s="87"/>
      <c r="J30" s="87"/>
      <c r="K30" s="87"/>
      <c r="L30" s="82"/>
      <c r="M30" s="18"/>
      <c r="N30" s="18"/>
      <c r="O30" s="18"/>
      <c r="P30" s="18"/>
      <c r="Q30" s="99"/>
      <c r="R30" s="100"/>
      <c r="S30" s="100"/>
      <c r="T30" s="100"/>
      <c r="U30" s="100"/>
    </row>
    <row r="31" spans="1:21">
      <c r="A31">
        <v>2041</v>
      </c>
      <c r="B31" s="82"/>
      <c r="C31" s="18"/>
      <c r="D31" s="18"/>
      <c r="E31" s="18"/>
      <c r="F31" s="18"/>
      <c r="G31" s="83"/>
      <c r="H31" s="87"/>
      <c r="I31" s="87"/>
      <c r="J31" s="87"/>
      <c r="K31" s="87"/>
      <c r="L31" s="82"/>
      <c r="M31" s="18"/>
      <c r="N31" s="18"/>
      <c r="O31" s="18"/>
      <c r="P31" s="18"/>
      <c r="Q31" s="99"/>
      <c r="R31" s="100"/>
      <c r="S31" s="100"/>
      <c r="T31" s="100"/>
      <c r="U31" s="100"/>
    </row>
    <row r="32" spans="1:21">
      <c r="A32">
        <v>2042</v>
      </c>
      <c r="B32" s="82"/>
      <c r="C32" s="18"/>
      <c r="D32" s="18"/>
      <c r="E32" s="18"/>
      <c r="F32" s="18"/>
      <c r="G32" s="83"/>
      <c r="H32" s="87"/>
      <c r="I32" s="87"/>
      <c r="J32" s="87"/>
      <c r="K32" s="87"/>
      <c r="L32" s="82"/>
      <c r="M32" s="18"/>
      <c r="N32" s="18"/>
      <c r="O32" s="18"/>
      <c r="P32" s="18"/>
      <c r="Q32" s="99"/>
      <c r="R32" s="100"/>
      <c r="S32" s="100"/>
      <c r="T32" s="100"/>
      <c r="U32" s="100"/>
    </row>
    <row r="33" spans="1:21">
      <c r="A33">
        <v>2043</v>
      </c>
      <c r="B33" s="82"/>
      <c r="C33" s="18"/>
      <c r="D33" s="18"/>
      <c r="E33" s="18"/>
      <c r="F33" s="18"/>
      <c r="G33" s="83"/>
      <c r="H33" s="87"/>
      <c r="I33" s="87"/>
      <c r="J33" s="87"/>
      <c r="K33" s="87"/>
      <c r="L33" s="82"/>
      <c r="M33" s="18"/>
      <c r="N33" s="18"/>
      <c r="O33" s="18"/>
      <c r="P33" s="18"/>
      <c r="Q33" s="99"/>
      <c r="R33" s="100"/>
      <c r="S33" s="100"/>
      <c r="T33" s="100"/>
      <c r="U33" s="100"/>
    </row>
    <row r="34" spans="1:21">
      <c r="A34">
        <v>2044</v>
      </c>
      <c r="B34" s="82"/>
      <c r="C34" s="18"/>
      <c r="D34" s="18"/>
      <c r="E34" s="18"/>
      <c r="F34" s="18"/>
      <c r="G34" s="83"/>
      <c r="H34" s="87"/>
      <c r="I34" s="87"/>
      <c r="J34" s="87"/>
      <c r="K34" s="87"/>
      <c r="L34" s="82"/>
      <c r="M34" s="18"/>
      <c r="N34" s="18"/>
      <c r="O34" s="18"/>
      <c r="P34" s="18"/>
      <c r="Q34" s="99"/>
      <c r="R34" s="100"/>
      <c r="S34" s="100"/>
      <c r="T34" s="100"/>
      <c r="U34" s="100"/>
    </row>
    <row r="35" spans="1:21">
      <c r="A35">
        <v>2045</v>
      </c>
      <c r="B35" s="82"/>
      <c r="C35" s="18"/>
      <c r="D35" s="18"/>
      <c r="E35" s="18"/>
      <c r="F35" s="18"/>
      <c r="G35" s="83"/>
      <c r="H35" s="87"/>
      <c r="I35" s="87"/>
      <c r="J35" s="87"/>
      <c r="K35" s="87"/>
      <c r="L35" s="82"/>
      <c r="M35" s="18"/>
      <c r="N35" s="18"/>
      <c r="O35" s="18"/>
      <c r="P35" s="18"/>
      <c r="Q35" s="99"/>
      <c r="R35" s="100"/>
      <c r="S35" s="100"/>
      <c r="T35" s="100"/>
      <c r="U35" s="100"/>
    </row>
    <row r="36" spans="1:21">
      <c r="A36">
        <v>2046</v>
      </c>
      <c r="B36" s="82"/>
      <c r="C36" s="18"/>
      <c r="D36" s="18"/>
      <c r="E36" s="18"/>
      <c r="F36" s="18"/>
      <c r="G36" s="83"/>
      <c r="H36" s="87"/>
      <c r="I36" s="87"/>
      <c r="J36" s="87"/>
      <c r="K36" s="87"/>
      <c r="L36" s="82"/>
      <c r="M36" s="18"/>
      <c r="N36" s="18"/>
      <c r="O36" s="18"/>
      <c r="P36" s="18"/>
      <c r="Q36" s="99"/>
      <c r="R36" s="100"/>
      <c r="S36" s="100"/>
      <c r="T36" s="100"/>
      <c r="U36" s="100"/>
    </row>
    <row r="37" spans="1:21">
      <c r="A37">
        <v>2047</v>
      </c>
      <c r="B37" s="82"/>
      <c r="C37" s="18"/>
      <c r="D37" s="18"/>
      <c r="E37" s="18"/>
      <c r="F37" s="18"/>
      <c r="G37" s="83"/>
      <c r="H37" s="87"/>
      <c r="I37" s="87"/>
      <c r="J37" s="87"/>
      <c r="K37" s="87"/>
      <c r="L37" s="82"/>
      <c r="M37" s="18"/>
      <c r="N37" s="18"/>
      <c r="O37" s="18"/>
      <c r="P37" s="18"/>
      <c r="Q37" s="99"/>
      <c r="R37" s="100"/>
      <c r="S37" s="100"/>
      <c r="T37" s="100"/>
      <c r="U37" s="100"/>
    </row>
    <row r="38" spans="1:21">
      <c r="A38">
        <v>2048</v>
      </c>
      <c r="B38" s="82"/>
      <c r="C38" s="18"/>
      <c r="D38" s="18"/>
      <c r="E38" s="18"/>
      <c r="F38" s="18"/>
      <c r="G38" s="83"/>
      <c r="H38" s="87"/>
      <c r="I38" s="87"/>
      <c r="J38" s="87"/>
      <c r="K38" s="87"/>
      <c r="L38" s="82"/>
      <c r="M38" s="18"/>
      <c r="N38" s="18"/>
      <c r="O38" s="18"/>
      <c r="P38" s="18"/>
      <c r="Q38" s="99"/>
      <c r="R38" s="100"/>
      <c r="S38" s="100"/>
      <c r="T38" s="100"/>
      <c r="U38" s="100"/>
    </row>
    <row r="39" spans="1:21">
      <c r="A39">
        <v>2049</v>
      </c>
      <c r="B39" s="82"/>
      <c r="C39" s="18"/>
      <c r="D39" s="18"/>
      <c r="E39" s="18"/>
      <c r="F39" s="18"/>
      <c r="G39" s="83"/>
      <c r="H39" s="87"/>
      <c r="I39" s="87"/>
      <c r="J39" s="87"/>
      <c r="K39" s="87"/>
      <c r="L39" s="82"/>
      <c r="M39" s="18"/>
      <c r="N39" s="18"/>
      <c r="O39" s="18"/>
      <c r="P39" s="18"/>
      <c r="Q39" s="99"/>
      <c r="R39" s="100"/>
      <c r="S39" s="100"/>
      <c r="T39" s="100"/>
      <c r="U39" s="100"/>
    </row>
    <row r="40" spans="1:21">
      <c r="A40">
        <v>2050</v>
      </c>
      <c r="B40" s="82"/>
      <c r="C40" s="18"/>
      <c r="D40" s="18"/>
      <c r="E40" s="18"/>
      <c r="F40" s="18"/>
      <c r="G40" s="83"/>
      <c r="H40" s="87"/>
      <c r="I40" s="87"/>
      <c r="J40" s="87"/>
      <c r="K40" s="87"/>
      <c r="L40" s="82"/>
      <c r="M40" s="18"/>
      <c r="N40" s="18"/>
      <c r="O40" s="18"/>
      <c r="P40" s="18"/>
      <c r="Q40" s="99"/>
      <c r="R40" s="100"/>
      <c r="S40" s="100"/>
      <c r="T40" s="100"/>
      <c r="U40" s="100"/>
    </row>
    <row r="62" spans="2:16" ht="17" thickBot="1"/>
    <row r="63" spans="2:16" ht="22" thickBot="1">
      <c r="B63" s="209" t="s">
        <v>291</v>
      </c>
      <c r="C63" s="210"/>
      <c r="D63" s="210"/>
      <c r="E63" s="210"/>
      <c r="F63" s="210"/>
      <c r="G63" s="210"/>
      <c r="H63" s="210"/>
      <c r="I63" s="210"/>
      <c r="J63" s="210"/>
      <c r="K63" s="210"/>
      <c r="L63" s="210"/>
      <c r="M63" s="210"/>
      <c r="N63" s="210"/>
      <c r="O63" s="210"/>
      <c r="P63" s="210"/>
    </row>
    <row r="64" spans="2:16" ht="17" thickBot="1"/>
    <row r="65" spans="2:16">
      <c r="B65" s="93" t="s">
        <v>292</v>
      </c>
      <c r="C65" s="90"/>
      <c r="D65" s="90"/>
      <c r="E65" s="90"/>
      <c r="F65" s="90"/>
      <c r="G65" s="33"/>
      <c r="H65" s="33"/>
      <c r="I65" s="33"/>
      <c r="J65" s="33"/>
      <c r="K65" s="34"/>
      <c r="N65" s="94" t="s">
        <v>293</v>
      </c>
      <c r="O65" s="33"/>
      <c r="P65" s="34"/>
    </row>
    <row r="66" spans="2:16" ht="17" thickBot="1">
      <c r="B66" s="212" t="s">
        <v>301</v>
      </c>
      <c r="C66" s="213"/>
      <c r="D66" s="213"/>
      <c r="E66" s="213"/>
      <c r="F66" s="213"/>
      <c r="G66" s="213"/>
      <c r="H66" s="213"/>
      <c r="I66" s="213"/>
      <c r="J66" s="213"/>
      <c r="K66" s="214"/>
      <c r="N66" s="27" t="s">
        <v>301</v>
      </c>
      <c r="O66" s="28"/>
      <c r="P66" s="29"/>
    </row>
  </sheetData>
  <mergeCells count="6">
    <mergeCell ref="B66:K66"/>
    <mergeCell ref="B2:F2"/>
    <mergeCell ref="G2:K2"/>
    <mergeCell ref="L2:P2"/>
    <mergeCell ref="Q2:U2"/>
    <mergeCell ref="B63:P63"/>
  </mergeCells>
  <pageMargins left="0.7" right="0.7" top="0.78740157499999996" bottom="0.78740157499999996"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A000F-27C5-354C-BF5C-B3224793BEAE}">
  <sheetPr>
    <tabColor theme="9"/>
  </sheetPr>
  <dimension ref="A1:Q66"/>
  <sheetViews>
    <sheetView topLeftCell="G37" workbookViewId="0">
      <selection activeCell="D53" sqref="D53"/>
    </sheetView>
  </sheetViews>
  <sheetFormatPr baseColWidth="10" defaultRowHeight="16"/>
  <cols>
    <col min="2" max="2" width="17" bestFit="1" customWidth="1"/>
    <col min="3" max="3" width="35.1640625" customWidth="1"/>
    <col min="4" max="4" width="11.33203125" bestFit="1" customWidth="1"/>
    <col min="5" max="5" width="5" customWidth="1"/>
    <col min="6" max="6" width="28.5" bestFit="1" customWidth="1"/>
    <col min="7" max="7" width="21" bestFit="1" customWidth="1"/>
    <col min="8" max="8" width="21" customWidth="1"/>
    <col min="9" max="9" width="4.33203125" customWidth="1"/>
    <col min="10" max="10" width="31" bestFit="1" customWidth="1"/>
    <col min="11" max="11" width="28.5" bestFit="1" customWidth="1"/>
    <col min="12" max="13" width="28.5" customWidth="1"/>
    <col min="14" max="14" width="14.6640625" bestFit="1" customWidth="1"/>
    <col min="15" max="15" width="31" bestFit="1" customWidth="1"/>
  </cols>
  <sheetData>
    <row r="1" spans="1:17" ht="17" thickBot="1"/>
    <row r="2" spans="1:17" ht="17" thickBot="1">
      <c r="A2" s="1"/>
      <c r="B2" s="203" t="s">
        <v>319</v>
      </c>
      <c r="C2" s="204"/>
      <c r="D2" s="204"/>
      <c r="E2" s="205"/>
      <c r="F2" s="203" t="s">
        <v>285</v>
      </c>
      <c r="G2" s="204"/>
      <c r="H2" s="204"/>
      <c r="I2" s="217"/>
      <c r="J2" s="208" t="s">
        <v>289</v>
      </c>
      <c r="K2" s="204"/>
      <c r="L2" s="204"/>
      <c r="M2" s="204"/>
      <c r="N2" s="203" t="s">
        <v>300</v>
      </c>
      <c r="O2" s="204"/>
      <c r="P2" s="204"/>
      <c r="Q2" s="205"/>
    </row>
    <row r="3" spans="1:17">
      <c r="A3" s="20" t="s">
        <v>281</v>
      </c>
      <c r="B3" s="89" t="str">
        <f>Agora2019!B19</f>
        <v>Agora, 2019 (reference scenario)</v>
      </c>
      <c r="C3" s="90" t="str">
        <f>lit_review_raw!A31</f>
        <v>IEA, 2019</v>
      </c>
      <c r="D3" s="90" t="str">
        <f>lit_review_raw!A48</f>
        <v>Runge, 2020</v>
      </c>
      <c r="E3" s="90"/>
      <c r="F3" s="89" t="str">
        <f>B3</f>
        <v>Agora, 2019 (reference scenario)</v>
      </c>
      <c r="G3" s="20" t="str">
        <f>$C$3</f>
        <v>IEA, 2019</v>
      </c>
      <c r="H3" s="20" t="str">
        <f>D3</f>
        <v>Runge, 2020</v>
      </c>
      <c r="I3" s="20"/>
      <c r="J3" s="89" t="str">
        <f>B3</f>
        <v>Agora, 2019 (reference scenario)</v>
      </c>
      <c r="K3" s="20" t="str">
        <f>$C$3</f>
        <v>IEA, 2019</v>
      </c>
      <c r="L3" s="20" t="str">
        <f>H3</f>
        <v>Runge, 2020</v>
      </c>
      <c r="M3" s="20"/>
      <c r="N3" s="151" t="str">
        <f>B3</f>
        <v>Agora, 2019 (reference scenario)</v>
      </c>
      <c r="O3" s="20" t="str">
        <f>$C$3</f>
        <v>IEA, 2019</v>
      </c>
      <c r="P3" s="20" t="str">
        <f>L3</f>
        <v>Runge, 2020</v>
      </c>
      <c r="Q3" s="20"/>
    </row>
    <row r="4" spans="1:17" s="37" customFormat="1" ht="136">
      <c r="A4" s="116" t="s">
        <v>290</v>
      </c>
      <c r="B4" s="123" t="str">
        <f>Agora2019!A14</f>
        <v>liquid fuel conversion: methanol synthesis OR FT (same costs, FT incl. RWGS)</v>
      </c>
      <c r="C4" s="116" t="str">
        <f>lit_review_raw!C31</f>
        <v>'today' assumed to be 2020, 'long-term' assumed to be 2050, unclear whether FT is with or without RWGS, FT efficeincy values LHV-based, no information on electrolysis type</v>
      </c>
      <c r="D4" s="116"/>
      <c r="E4" s="116"/>
      <c r="F4" s="123" t="str">
        <f>B4</f>
        <v>liquid fuel conversion: methanol synthesis OR FT (same costs, FT incl. RWGS)</v>
      </c>
      <c r="G4" s="116" t="str">
        <f>$C$4</f>
        <v>'today' assumed to be 2020, 'long-term' assumed to be 2050, unclear whether FT is with or without RWGS, FT efficeincy values LHV-based, no information on electrolysis type</v>
      </c>
      <c r="H4" s="116"/>
      <c r="I4" s="116"/>
      <c r="J4" s="123" t="str">
        <f>B4</f>
        <v>liquid fuel conversion: methanol synthesis OR FT (same costs, FT incl. RWGS)</v>
      </c>
      <c r="K4" s="116" t="str">
        <f>$C$4</f>
        <v>'today' assumed to be 2020, 'long-term' assumed to be 2050, unclear whether FT is with or without RWGS, FT efficeincy values LHV-based, no information on electrolysis type</v>
      </c>
      <c r="L4" s="116"/>
      <c r="M4" s="116"/>
      <c r="N4" s="123" t="str">
        <f>B4</f>
        <v>liquid fuel conversion: methanol synthesis OR FT (same costs, FT incl. RWGS)</v>
      </c>
      <c r="O4" s="116" t="str">
        <f>$C$4</f>
        <v>'today' assumed to be 2020, 'long-term' assumed to be 2050, unclear whether FT is with or without RWGS, FT efficeincy values LHV-based, no information on electrolysis type</v>
      </c>
      <c r="P4" s="116"/>
      <c r="Q4" s="116"/>
    </row>
    <row r="5" spans="1:17">
      <c r="A5">
        <v>2015</v>
      </c>
      <c r="B5" s="82"/>
      <c r="F5" s="83"/>
      <c r="G5" s="77"/>
      <c r="H5" s="77"/>
      <c r="I5" s="77"/>
      <c r="J5" s="84" t="s">
        <v>262</v>
      </c>
      <c r="K5" s="85">
        <f>lit_review_raw!AG31</f>
        <v>30</v>
      </c>
      <c r="L5" s="85"/>
      <c r="M5" s="163"/>
    </row>
    <row r="6" spans="1:17">
      <c r="A6">
        <v>2016</v>
      </c>
      <c r="B6" s="82"/>
      <c r="F6" s="83"/>
      <c r="G6" s="77"/>
      <c r="H6" s="77"/>
      <c r="I6" s="77"/>
      <c r="J6" s="83"/>
      <c r="K6" s="87"/>
      <c r="L6" s="87"/>
      <c r="M6" s="150"/>
    </row>
    <row r="7" spans="1:17">
      <c r="A7">
        <v>2017</v>
      </c>
      <c r="B7" s="82"/>
      <c r="F7" s="83"/>
      <c r="G7" s="77"/>
      <c r="H7" s="77"/>
      <c r="I7" s="77"/>
      <c r="J7" s="82"/>
      <c r="K7" s="18"/>
      <c r="L7" s="18"/>
      <c r="M7" s="150"/>
    </row>
    <row r="8" spans="1:17">
      <c r="A8">
        <v>2018</v>
      </c>
      <c r="B8" s="82"/>
      <c r="F8" s="83"/>
      <c r="G8" s="77"/>
      <c r="H8" s="77"/>
      <c r="I8" s="77"/>
      <c r="J8" s="82"/>
      <c r="N8" s="99"/>
      <c r="O8" s="76"/>
    </row>
    <row r="9" spans="1:17">
      <c r="A9">
        <v>2019</v>
      </c>
      <c r="B9" s="82"/>
      <c r="F9" s="83"/>
      <c r="G9" s="77"/>
      <c r="H9" s="77"/>
      <c r="I9" s="77"/>
      <c r="J9" s="82"/>
      <c r="N9" s="99"/>
      <c r="O9" s="76"/>
    </row>
    <row r="10" spans="1:17">
      <c r="A10">
        <v>2020</v>
      </c>
      <c r="B10" s="82">
        <f>Agora2019!D14</f>
        <v>788</v>
      </c>
      <c r="C10">
        <f>lit_review_raw!AD31</f>
        <v>810</v>
      </c>
      <c r="F10" s="83">
        <f>Agora2019!D15</f>
        <v>0.03</v>
      </c>
      <c r="G10" s="77">
        <f>lit_review_raw!AE31</f>
        <v>1.4999999999999999E-2</v>
      </c>
      <c r="H10" s="77"/>
      <c r="I10" s="77"/>
      <c r="J10" s="82"/>
      <c r="N10" s="99">
        <f>Agora2019!D16</f>
        <v>0.8</v>
      </c>
      <c r="O10" s="76">
        <f>lit_review_raw!AJ31</f>
        <v>0.64</v>
      </c>
    </row>
    <row r="11" spans="1:17">
      <c r="A11">
        <v>2021</v>
      </c>
      <c r="B11" s="82"/>
      <c r="F11" s="83"/>
      <c r="G11" s="77"/>
      <c r="H11" s="77"/>
      <c r="I11" s="77"/>
      <c r="J11" s="82"/>
      <c r="N11" s="99"/>
      <c r="O11" s="76"/>
    </row>
    <row r="12" spans="1:17">
      <c r="A12">
        <v>2022</v>
      </c>
      <c r="B12" s="82"/>
      <c r="F12" s="83"/>
      <c r="G12" s="77"/>
      <c r="H12" s="77"/>
      <c r="I12" s="77"/>
      <c r="J12" s="82"/>
      <c r="K12" s="18"/>
      <c r="L12" s="18"/>
      <c r="M12" s="18"/>
      <c r="N12" s="99"/>
      <c r="O12" s="76"/>
    </row>
    <row r="13" spans="1:17">
      <c r="A13">
        <v>2023</v>
      </c>
      <c r="B13" s="82"/>
      <c r="F13" s="83"/>
      <c r="G13" s="77"/>
      <c r="H13" s="77"/>
      <c r="I13" s="77"/>
      <c r="J13" s="82"/>
      <c r="K13" s="18"/>
      <c r="L13" s="18"/>
      <c r="M13" s="18"/>
      <c r="N13" s="99"/>
      <c r="O13" s="76"/>
    </row>
    <row r="14" spans="1:17">
      <c r="A14">
        <v>2024</v>
      </c>
      <c r="B14" s="82"/>
      <c r="F14" s="83"/>
      <c r="G14" s="77"/>
      <c r="H14" s="77"/>
      <c r="I14" s="77"/>
      <c r="J14" s="82"/>
      <c r="K14" s="18"/>
      <c r="L14" s="18"/>
      <c r="M14" s="18"/>
      <c r="N14" s="99"/>
      <c r="O14" s="76"/>
    </row>
    <row r="15" spans="1:17">
      <c r="A15">
        <v>2025</v>
      </c>
      <c r="B15" s="82"/>
      <c r="F15" s="83"/>
      <c r="G15" s="77"/>
      <c r="H15" s="77"/>
      <c r="I15" s="77"/>
      <c r="J15" s="82"/>
      <c r="K15" s="18"/>
      <c r="L15" s="18"/>
      <c r="M15" s="18"/>
      <c r="N15" s="99"/>
      <c r="O15" s="76"/>
    </row>
    <row r="16" spans="1:17">
      <c r="A16">
        <v>2026</v>
      </c>
      <c r="B16" s="82"/>
      <c r="F16" s="83"/>
      <c r="G16" s="77"/>
      <c r="H16" s="77"/>
      <c r="I16" s="77"/>
      <c r="J16" s="82"/>
      <c r="K16" s="18"/>
      <c r="L16" s="18"/>
      <c r="M16" s="18"/>
      <c r="N16" s="99"/>
      <c r="O16" s="76"/>
    </row>
    <row r="17" spans="1:16">
      <c r="A17">
        <v>2027</v>
      </c>
      <c r="B17" s="82"/>
      <c r="F17" s="83"/>
      <c r="G17" s="77"/>
      <c r="H17" s="77"/>
      <c r="I17" s="77"/>
      <c r="J17" s="82"/>
      <c r="K17" s="18"/>
      <c r="L17" s="18"/>
      <c r="M17" s="18"/>
      <c r="N17" s="99"/>
      <c r="O17" s="76"/>
    </row>
    <row r="18" spans="1:16">
      <c r="A18">
        <v>2028</v>
      </c>
      <c r="B18" s="82"/>
      <c r="F18" s="83"/>
      <c r="G18" s="77"/>
      <c r="H18" s="77"/>
      <c r="I18" s="77"/>
      <c r="J18" s="82"/>
      <c r="K18" s="18"/>
      <c r="L18" s="18"/>
      <c r="M18" s="18"/>
      <c r="N18" s="99"/>
      <c r="O18" s="76"/>
    </row>
    <row r="19" spans="1:16">
      <c r="A19">
        <v>2029</v>
      </c>
      <c r="B19" s="82"/>
      <c r="F19" s="83"/>
      <c r="G19" s="77"/>
      <c r="H19" s="77"/>
      <c r="I19" s="77"/>
      <c r="J19" s="82"/>
      <c r="K19" s="18"/>
      <c r="L19" s="18"/>
      <c r="M19" s="18"/>
      <c r="N19" s="99"/>
      <c r="O19" s="76"/>
    </row>
    <row r="20" spans="1:16">
      <c r="A20">
        <v>2030</v>
      </c>
      <c r="B20" s="82">
        <f>Agora2019!E14</f>
        <v>677</v>
      </c>
      <c r="C20">
        <f>lit_review_raw!AD32</f>
        <v>630</v>
      </c>
      <c r="F20" s="83">
        <f>Agora2019!E15</f>
        <v>0.03</v>
      </c>
      <c r="G20" s="77">
        <f>lit_review_raw!AE32</f>
        <v>1.4999999999999999E-2</v>
      </c>
      <c r="H20" s="77"/>
      <c r="I20" s="77"/>
      <c r="J20" s="82"/>
      <c r="K20" s="18"/>
      <c r="L20" s="18"/>
      <c r="M20" s="18"/>
      <c r="N20" s="99">
        <f>N10</f>
        <v>0.8</v>
      </c>
      <c r="O20" s="76">
        <f>lit_review_raw!AJ32</f>
        <v>0.69</v>
      </c>
    </row>
    <row r="21" spans="1:16">
      <c r="A21">
        <v>2031</v>
      </c>
      <c r="B21" s="82"/>
      <c r="F21" s="83"/>
      <c r="G21" s="77"/>
      <c r="H21" s="77"/>
      <c r="I21" s="77"/>
      <c r="J21" s="82"/>
      <c r="K21" s="18"/>
      <c r="L21" s="18"/>
      <c r="M21" s="18"/>
      <c r="N21" s="99"/>
      <c r="O21" s="76"/>
    </row>
    <row r="22" spans="1:16">
      <c r="A22">
        <v>2032</v>
      </c>
      <c r="B22" s="82"/>
      <c r="F22" s="83"/>
      <c r="G22" s="77"/>
      <c r="H22" s="77"/>
      <c r="I22" s="77"/>
      <c r="J22" s="82"/>
      <c r="K22" s="18"/>
      <c r="L22" s="18"/>
      <c r="M22" s="18"/>
      <c r="N22" s="99"/>
      <c r="O22" s="76"/>
    </row>
    <row r="23" spans="1:16">
      <c r="A23">
        <v>2033</v>
      </c>
      <c r="B23" s="82"/>
      <c r="F23" s="83"/>
      <c r="G23" s="77"/>
      <c r="H23" s="77"/>
      <c r="I23" s="77"/>
      <c r="J23" s="82"/>
      <c r="K23" s="18"/>
      <c r="L23" s="18"/>
      <c r="M23" s="18"/>
      <c r="N23" s="99"/>
      <c r="O23" s="76"/>
    </row>
    <row r="24" spans="1:16">
      <c r="A24">
        <v>2034</v>
      </c>
      <c r="B24" s="82"/>
      <c r="D24" s="69">
        <f>D25</f>
        <v>183</v>
      </c>
      <c r="F24" s="83"/>
      <c r="G24" s="77"/>
      <c r="H24" s="165">
        <f>H25</f>
        <v>0.04</v>
      </c>
      <c r="I24" s="77"/>
      <c r="J24" s="82"/>
      <c r="K24" s="18"/>
      <c r="L24" s="18"/>
      <c r="M24" s="18"/>
      <c r="N24" s="99"/>
      <c r="O24" s="76"/>
      <c r="P24" s="164">
        <f>P25</f>
        <v>0.83399999999999996</v>
      </c>
    </row>
    <row r="25" spans="1:16">
      <c r="A25">
        <v>2035</v>
      </c>
      <c r="B25" s="82"/>
      <c r="D25">
        <f>lit_review_raw!BA48</f>
        <v>183</v>
      </c>
      <c r="F25" s="83"/>
      <c r="G25" s="77"/>
      <c r="H25" s="77">
        <f>lit_review_raw!BB48</f>
        <v>0.04</v>
      </c>
      <c r="I25" s="77"/>
      <c r="J25" s="82"/>
      <c r="K25" s="18"/>
      <c r="L25" s="18">
        <f>lit_review_raw!BE48</f>
        <v>20</v>
      </c>
      <c r="M25" s="18"/>
      <c r="N25" s="99"/>
      <c r="O25" s="76"/>
      <c r="P25" s="76">
        <f>lit_review_raw!BC48</f>
        <v>0.83399999999999996</v>
      </c>
    </row>
    <row r="26" spans="1:16">
      <c r="A26">
        <v>2036</v>
      </c>
      <c r="B26" s="82"/>
      <c r="F26" s="83"/>
      <c r="G26" s="77"/>
      <c r="H26" s="77"/>
      <c r="I26" s="77"/>
      <c r="J26" s="82"/>
      <c r="K26" s="18"/>
      <c r="L26" s="18"/>
      <c r="M26" s="18"/>
      <c r="N26" s="99"/>
      <c r="O26" s="76"/>
    </row>
    <row r="27" spans="1:16">
      <c r="A27">
        <v>2037</v>
      </c>
      <c r="B27" s="82"/>
      <c r="F27" s="83"/>
      <c r="G27" s="77"/>
      <c r="H27" s="77"/>
      <c r="I27" s="77"/>
      <c r="J27" s="82"/>
      <c r="K27" s="18"/>
      <c r="L27" s="18"/>
      <c r="M27" s="18"/>
      <c r="N27" s="99"/>
      <c r="O27" s="76"/>
    </row>
    <row r="28" spans="1:16">
      <c r="A28">
        <v>2038</v>
      </c>
      <c r="B28" s="82"/>
      <c r="F28" s="83"/>
      <c r="G28" s="77"/>
      <c r="H28" s="77"/>
      <c r="I28" s="77"/>
      <c r="J28" s="82"/>
      <c r="K28" s="18"/>
      <c r="L28" s="18"/>
      <c r="M28" s="18"/>
      <c r="N28" s="99"/>
      <c r="O28" s="76"/>
    </row>
    <row r="29" spans="1:16">
      <c r="A29">
        <v>2039</v>
      </c>
      <c r="B29" s="82"/>
      <c r="F29" s="83"/>
      <c r="G29" s="77"/>
      <c r="H29" s="77"/>
      <c r="I29" s="77"/>
      <c r="J29" s="82"/>
      <c r="K29" s="18"/>
      <c r="L29" s="18"/>
      <c r="M29" s="18"/>
      <c r="N29" s="99"/>
      <c r="O29" s="76"/>
    </row>
    <row r="30" spans="1:16">
      <c r="A30">
        <v>2040</v>
      </c>
      <c r="B30" s="82"/>
      <c r="F30" s="83"/>
      <c r="G30" s="77"/>
      <c r="H30" s="77"/>
      <c r="I30" s="77"/>
      <c r="J30" s="82"/>
      <c r="K30" s="18"/>
      <c r="L30" s="18"/>
      <c r="M30" s="18"/>
      <c r="N30" s="99"/>
      <c r="O30" s="76"/>
    </row>
    <row r="31" spans="1:16">
      <c r="A31">
        <v>2041</v>
      </c>
      <c r="B31" s="82"/>
      <c r="F31" s="83"/>
      <c r="G31" s="77"/>
      <c r="H31" s="77"/>
      <c r="I31" s="77"/>
      <c r="J31" s="82"/>
      <c r="K31" s="18"/>
      <c r="L31" s="18"/>
      <c r="M31" s="18"/>
      <c r="N31" s="99"/>
      <c r="O31" s="76"/>
    </row>
    <row r="32" spans="1:16">
      <c r="A32">
        <v>2042</v>
      </c>
      <c r="B32" s="82"/>
      <c r="F32" s="83"/>
      <c r="G32" s="77"/>
      <c r="H32" s="77"/>
      <c r="I32" s="77"/>
      <c r="J32" s="82"/>
      <c r="K32" s="18"/>
      <c r="L32" s="18"/>
      <c r="M32" s="18"/>
      <c r="N32" s="99"/>
      <c r="O32" s="76"/>
    </row>
    <row r="33" spans="1:15">
      <c r="A33">
        <v>2043</v>
      </c>
      <c r="B33" s="82"/>
      <c r="F33" s="83"/>
      <c r="G33" s="77"/>
      <c r="H33" s="77"/>
      <c r="I33" s="77"/>
      <c r="J33" s="82"/>
      <c r="K33" s="18"/>
      <c r="L33" s="18"/>
      <c r="M33" s="18"/>
      <c r="N33" s="99"/>
      <c r="O33" s="76"/>
    </row>
    <row r="34" spans="1:15">
      <c r="A34">
        <v>2044</v>
      </c>
      <c r="B34" s="82"/>
      <c r="F34" s="83"/>
      <c r="G34" s="77"/>
      <c r="H34" s="77"/>
      <c r="I34" s="77"/>
      <c r="J34" s="82"/>
      <c r="K34" s="18"/>
      <c r="L34" s="18"/>
      <c r="M34" s="18"/>
      <c r="N34" s="99"/>
      <c r="O34" s="76"/>
    </row>
    <row r="35" spans="1:15">
      <c r="A35">
        <v>2045</v>
      </c>
      <c r="B35" s="82"/>
      <c r="F35" s="83"/>
      <c r="G35" s="77"/>
      <c r="H35" s="77"/>
      <c r="I35" s="77"/>
      <c r="J35" s="82"/>
      <c r="K35" s="18"/>
      <c r="L35" s="18"/>
      <c r="M35" s="18"/>
      <c r="N35" s="99"/>
      <c r="O35" s="76"/>
    </row>
    <row r="36" spans="1:15">
      <c r="A36">
        <v>2046</v>
      </c>
      <c r="B36" s="82"/>
      <c r="F36" s="83"/>
      <c r="G36" s="77"/>
      <c r="H36" s="77"/>
      <c r="I36" s="77"/>
      <c r="J36" s="82"/>
      <c r="K36" s="18"/>
      <c r="L36" s="18"/>
      <c r="M36" s="18"/>
      <c r="N36" s="99"/>
      <c r="O36" s="76"/>
    </row>
    <row r="37" spans="1:15">
      <c r="A37">
        <v>2047</v>
      </c>
      <c r="B37" s="82"/>
      <c r="F37" s="83"/>
      <c r="G37" s="77"/>
      <c r="H37" s="77"/>
      <c r="I37" s="77"/>
      <c r="J37" s="82"/>
      <c r="K37" s="18"/>
      <c r="L37" s="18"/>
      <c r="M37" s="18"/>
      <c r="N37" s="99"/>
      <c r="O37" s="76"/>
    </row>
    <row r="38" spans="1:15">
      <c r="A38">
        <v>2048</v>
      </c>
      <c r="B38" s="82"/>
      <c r="F38" s="83"/>
      <c r="G38" s="77"/>
      <c r="H38" s="77"/>
      <c r="I38" s="77"/>
      <c r="J38" s="82"/>
      <c r="K38" s="18"/>
      <c r="L38" s="18"/>
      <c r="M38" s="18"/>
      <c r="N38" s="99"/>
      <c r="O38" s="76"/>
    </row>
    <row r="39" spans="1:15">
      <c r="A39">
        <v>2049</v>
      </c>
      <c r="B39" s="82"/>
      <c r="F39" s="83"/>
      <c r="G39" s="77"/>
      <c r="H39" s="77"/>
      <c r="I39" s="77"/>
      <c r="J39" s="82"/>
      <c r="K39" s="18"/>
      <c r="L39" s="18"/>
      <c r="M39" s="18"/>
      <c r="N39" s="99"/>
      <c r="O39" s="76"/>
    </row>
    <row r="40" spans="1:15">
      <c r="A40">
        <v>2050</v>
      </c>
      <c r="B40" s="82">
        <f>Agora2019!F14</f>
        <v>500</v>
      </c>
      <c r="C40">
        <f>lit_review_raw!AD33</f>
        <v>405</v>
      </c>
      <c r="F40" s="83">
        <f>Agora2019!F15</f>
        <v>0.03</v>
      </c>
      <c r="G40" s="77">
        <f>lit_review_raw!AE33</f>
        <v>1.4999999999999999E-2</v>
      </c>
      <c r="H40" s="77"/>
      <c r="I40" s="77"/>
      <c r="J40" s="82"/>
      <c r="K40" s="18"/>
      <c r="L40" s="18"/>
      <c r="M40" s="18"/>
      <c r="N40" s="99">
        <f>N10</f>
        <v>0.8</v>
      </c>
      <c r="O40" s="76">
        <f>lit_review_raw!AJ33</f>
        <v>0.74</v>
      </c>
    </row>
    <row r="41" spans="1:15">
      <c r="N41" s="76"/>
      <c r="O41" s="76"/>
    </row>
    <row r="63" spans="2:15" ht="21">
      <c r="B63" s="215" t="s">
        <v>291</v>
      </c>
      <c r="C63" s="216"/>
      <c r="D63" s="216"/>
      <c r="E63" s="216"/>
      <c r="F63" s="216"/>
      <c r="G63" s="216"/>
      <c r="H63" s="216"/>
      <c r="I63" s="216"/>
      <c r="J63" s="216"/>
      <c r="K63" s="216"/>
      <c r="L63" s="216"/>
      <c r="M63" s="216"/>
      <c r="N63" s="216"/>
      <c r="O63" s="216"/>
    </row>
    <row r="64" spans="2:15" ht="17" thickBot="1"/>
    <row r="65" spans="2:15">
      <c r="B65" s="93" t="s">
        <v>292</v>
      </c>
      <c r="C65" s="33"/>
      <c r="D65" s="33"/>
      <c r="E65" s="33"/>
      <c r="F65" s="34"/>
      <c r="J65" s="93" t="s">
        <v>293</v>
      </c>
      <c r="K65" s="33"/>
      <c r="L65" s="33"/>
      <c r="M65" s="33"/>
      <c r="N65" s="33"/>
      <c r="O65" s="34"/>
    </row>
    <row r="66" spans="2:15" ht="18" customHeight="1" thickBot="1">
      <c r="B66" s="212" t="s">
        <v>333</v>
      </c>
      <c r="C66" s="213"/>
      <c r="D66" s="213"/>
      <c r="E66" s="213"/>
      <c r="F66" s="214"/>
      <c r="J66" s="125" t="s">
        <v>335</v>
      </c>
      <c r="K66" s="28" t="str">
        <f>B3</f>
        <v>Agora, 2019 (reference scenario)</v>
      </c>
      <c r="L66" s="28"/>
      <c r="M66" s="28"/>
      <c r="N66" s="119" t="s">
        <v>334</v>
      </c>
      <c r="O66" s="29" t="str">
        <f>C3</f>
        <v>IEA, 2019</v>
      </c>
    </row>
  </sheetData>
  <mergeCells count="6">
    <mergeCell ref="B66:F66"/>
    <mergeCell ref="B63:O63"/>
    <mergeCell ref="B2:E2"/>
    <mergeCell ref="F2:I2"/>
    <mergeCell ref="J2:M2"/>
    <mergeCell ref="N2:Q2"/>
  </mergeCells>
  <pageMargins left="0.7" right="0.7" top="0.78740157499999996" bottom="0.78740157499999996"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829DE-3FDA-DA43-B4A4-1897D49D94FF}">
  <dimension ref="A1:F8"/>
  <sheetViews>
    <sheetView workbookViewId="0">
      <selection activeCell="C9" sqref="C9"/>
    </sheetView>
  </sheetViews>
  <sheetFormatPr baseColWidth="10" defaultRowHeight="16"/>
  <cols>
    <col min="1" max="1" width="12.1640625" bestFit="1" customWidth="1"/>
  </cols>
  <sheetData>
    <row r="1" spans="1:6">
      <c r="A1" t="s">
        <v>73</v>
      </c>
    </row>
    <row r="2" spans="1:6">
      <c r="A2" t="s">
        <v>70</v>
      </c>
      <c r="B2" t="s">
        <v>71</v>
      </c>
      <c r="C2" t="s">
        <v>72</v>
      </c>
      <c r="D2" t="s">
        <v>58</v>
      </c>
      <c r="E2" t="s">
        <v>74</v>
      </c>
    </row>
    <row r="3" spans="1:6">
      <c r="A3" t="s">
        <v>68</v>
      </c>
      <c r="B3" t="s">
        <v>69</v>
      </c>
      <c r="C3">
        <v>42</v>
      </c>
      <c r="D3" t="s">
        <v>75</v>
      </c>
    </row>
    <row r="4" spans="1:6">
      <c r="A4" t="s">
        <v>145</v>
      </c>
      <c r="B4" t="s">
        <v>146</v>
      </c>
      <c r="C4">
        <v>0.9</v>
      </c>
      <c r="D4" t="s">
        <v>147</v>
      </c>
    </row>
    <row r="5" spans="1:6">
      <c r="A5" t="s">
        <v>211</v>
      </c>
      <c r="B5" t="s">
        <v>212</v>
      </c>
      <c r="C5" s="66">
        <f>1/33.3</f>
        <v>3.0030030030030033E-2</v>
      </c>
      <c r="D5" t="s">
        <v>365</v>
      </c>
      <c r="F5" t="s">
        <v>59</v>
      </c>
    </row>
    <row r="6" spans="1:6">
      <c r="A6" t="s">
        <v>211</v>
      </c>
      <c r="B6" t="s">
        <v>338</v>
      </c>
      <c r="C6">
        <v>0.09</v>
      </c>
      <c r="D6" t="s">
        <v>337</v>
      </c>
      <c r="F6" t="s">
        <v>59</v>
      </c>
    </row>
    <row r="7" spans="1:6">
      <c r="A7" t="s">
        <v>355</v>
      </c>
      <c r="B7" t="s">
        <v>146</v>
      </c>
      <c r="C7">
        <v>1.1499999999999999</v>
      </c>
      <c r="D7" t="s">
        <v>354</v>
      </c>
    </row>
    <row r="8" spans="1:6">
      <c r="A8" t="s">
        <v>559</v>
      </c>
      <c r="B8" t="s">
        <v>560</v>
      </c>
      <c r="C8">
        <v>1.8360000000000001</v>
      </c>
      <c r="D8" t="s">
        <v>337</v>
      </c>
    </row>
  </sheetData>
  <hyperlinks>
    <hyperlink ref="F5" r:id="rId1" xr:uid="{BB4D24EF-B825-F342-992F-BA5E7F37D6F7}"/>
    <hyperlink ref="F6" r:id="rId2" xr:uid="{947DFF96-EE37-0645-8249-8032D66C59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20</vt:i4>
      </vt:variant>
    </vt:vector>
  </HeadingPairs>
  <TitlesOfParts>
    <vt:vector size="20" baseType="lpstr">
      <vt:lpstr>overview</vt:lpstr>
      <vt:lpstr>data</vt:lpstr>
      <vt:lpstr>lit_review_raw</vt:lpstr>
      <vt:lpstr>Fasihi, 2019</vt:lpstr>
      <vt:lpstr>Cole, 2019</vt:lpstr>
      <vt:lpstr>Gorre, 2019</vt:lpstr>
      <vt:lpstr>Agora2019</vt:lpstr>
      <vt:lpstr>EUC2018</vt:lpstr>
      <vt:lpstr>Tsiropoulos2018 (JRC)</vt:lpstr>
      <vt:lpstr>Vartiainen2020</vt:lpstr>
      <vt:lpstr>PV</vt:lpstr>
      <vt:lpstr>on-shore_wind</vt:lpstr>
      <vt:lpstr>off-shore_wind</vt:lpstr>
      <vt:lpstr>battery</vt:lpstr>
      <vt:lpstr>CSP</vt:lpstr>
      <vt:lpstr>electrolyser</vt:lpstr>
      <vt:lpstr>stack_replacement</vt:lpstr>
      <vt:lpstr>H2 storage</vt:lpstr>
      <vt:lpstr>FT</vt:lpstr>
      <vt:lpstr>constants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mdzwg7k44o@student.ethz.ch</dc:creator>
  <cp:lastModifiedBy>Maximilian Held</cp:lastModifiedBy>
  <dcterms:created xsi:type="dcterms:W3CDTF">2020-06-16T11:08:11Z</dcterms:created>
  <dcterms:modified xsi:type="dcterms:W3CDTF">2021-02-03T11:03:41Z</dcterms:modified>
</cp:coreProperties>
</file>